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moy\Desktop\"/>
    </mc:Choice>
  </mc:AlternateContent>
  <xr:revisionPtr revIDLastSave="0" documentId="13_ncr:1_{6FBE3903-4895-4434-A945-CE83BD6C6AEA}" xr6:coauthVersionLast="47" xr6:coauthVersionMax="47" xr10:uidLastSave="{00000000-0000-0000-0000-000000000000}"/>
  <bookViews>
    <workbookView xWindow="-108" yWindow="-108" windowWidth="23256" windowHeight="12456" tabRatio="339" firstSheet="2" activeTab="2" xr2:uid="{158B0843-518F-4D8E-B48E-4F251F4768CB}"/>
  </bookViews>
  <sheets>
    <sheet name="Sheet1" sheetId="1" r:id="rId1"/>
    <sheet name="Sheet2" sheetId="2" r:id="rId2"/>
    <sheet name="Sorted by Menstruation" sheetId="3" r:id="rId3"/>
    <sheet name="Anthro Mens+HVR" sheetId="4" r:id="rId4"/>
  </sheets>
  <definedNames>
    <definedName name="_xlnm._FilterDatabase" localSheetId="0" hidden="1">Sheet1!$A:$BE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A429" i="4" l="1"/>
  <c r="BZ429" i="4"/>
  <c r="BZ428" i="4"/>
  <c r="CA428" i="4" s="1"/>
  <c r="BZ427" i="4"/>
  <c r="CA427" i="4" s="1"/>
  <c r="CA426" i="4"/>
  <c r="BZ426" i="4"/>
  <c r="BZ425" i="4"/>
  <c r="CA425" i="4" s="1"/>
  <c r="BZ424" i="4"/>
  <c r="CA424" i="4" s="1"/>
  <c r="CA423" i="4"/>
  <c r="BZ423" i="4"/>
  <c r="BZ422" i="4"/>
  <c r="CA422" i="4" s="1"/>
  <c r="BZ421" i="4"/>
  <c r="CA421" i="4" s="1"/>
  <c r="CA420" i="4"/>
  <c r="BZ420" i="4"/>
  <c r="BZ419" i="4"/>
  <c r="CA419" i="4" s="1"/>
  <c r="BZ418" i="4"/>
  <c r="CA418" i="4" s="1"/>
  <c r="CA417" i="4"/>
  <c r="BZ417" i="4"/>
  <c r="BZ416" i="4"/>
  <c r="CA416" i="4" s="1"/>
  <c r="BZ415" i="4"/>
  <c r="CA415" i="4" s="1"/>
  <c r="CA414" i="4"/>
  <c r="BZ414" i="4"/>
  <c r="BZ413" i="4"/>
  <c r="CA413" i="4" s="1"/>
  <c r="BZ412" i="4"/>
  <c r="CA412" i="4" s="1"/>
  <c r="CA411" i="4"/>
  <c r="BZ411" i="4"/>
  <c r="BZ410" i="4"/>
  <c r="CA410" i="4" s="1"/>
  <c r="BZ409" i="4"/>
  <c r="CA409" i="4" s="1"/>
  <c r="CA408" i="4"/>
  <c r="BZ408" i="4"/>
  <c r="BZ407" i="4"/>
  <c r="CA407" i="4" s="1"/>
  <c r="BZ406" i="4"/>
  <c r="CA406" i="4" s="1"/>
  <c r="CA405" i="4"/>
  <c r="BZ405" i="4"/>
  <c r="BZ404" i="4"/>
  <c r="CA404" i="4" s="1"/>
  <c r="BZ403" i="4"/>
  <c r="CA403" i="4" s="1"/>
  <c r="CA402" i="4"/>
  <c r="BZ402" i="4"/>
  <c r="BZ401" i="4"/>
  <c r="CA401" i="4" s="1"/>
  <c r="BZ400" i="4"/>
  <c r="CA400" i="4" s="1"/>
  <c r="CA399" i="4"/>
  <c r="BZ399" i="4"/>
  <c r="BZ398" i="4"/>
  <c r="CA398" i="4" s="1"/>
  <c r="CA397" i="4"/>
  <c r="BZ397" i="4"/>
  <c r="CA396" i="4"/>
  <c r="BZ396" i="4"/>
  <c r="CA393" i="4"/>
  <c r="BZ393" i="4"/>
  <c r="BZ392" i="4"/>
  <c r="CA392" i="4" s="1"/>
  <c r="BZ391" i="4"/>
  <c r="CA391" i="4" s="1"/>
  <c r="CA390" i="4"/>
  <c r="BZ390" i="4"/>
  <c r="BZ389" i="4"/>
  <c r="CA389" i="4" s="1"/>
  <c r="BZ388" i="4"/>
  <c r="CA388" i="4" s="1"/>
  <c r="CA387" i="4"/>
  <c r="BZ387" i="4"/>
  <c r="BZ386" i="4"/>
  <c r="CA386" i="4" s="1"/>
  <c r="BZ385" i="4"/>
  <c r="CA385" i="4" s="1"/>
  <c r="CA384" i="4"/>
  <c r="BZ384" i="4"/>
  <c r="BZ382" i="4"/>
  <c r="CA382" i="4" s="1"/>
  <c r="CA381" i="4"/>
  <c r="BZ381" i="4"/>
  <c r="BZ379" i="4"/>
  <c r="CA379" i="4" s="1"/>
  <c r="CA378" i="4"/>
  <c r="BZ378" i="4"/>
  <c r="BZ377" i="4"/>
  <c r="CA377" i="4" s="1"/>
  <c r="BZ376" i="4"/>
  <c r="CA376" i="4" s="1"/>
  <c r="CA375" i="4"/>
  <c r="BZ375" i="4"/>
  <c r="CA373" i="4"/>
  <c r="BZ373" i="4"/>
  <c r="CA372" i="4"/>
  <c r="BZ372" i="4"/>
  <c r="BZ371" i="4"/>
  <c r="CA371" i="4" s="1"/>
  <c r="BZ370" i="4"/>
  <c r="CA370" i="4" s="1"/>
  <c r="CA369" i="4"/>
  <c r="BZ369" i="4"/>
  <c r="BZ368" i="4"/>
  <c r="CA368" i="4" s="1"/>
  <c r="BZ367" i="4"/>
  <c r="CA367" i="4" s="1"/>
  <c r="CA366" i="4"/>
  <c r="BZ366" i="4"/>
  <c r="BZ365" i="4"/>
  <c r="CA365" i="4" s="1"/>
  <c r="BZ364" i="4"/>
  <c r="CA364" i="4" s="1"/>
  <c r="CA363" i="4"/>
  <c r="BZ363" i="4"/>
  <c r="BZ362" i="4"/>
  <c r="CA362" i="4" s="1"/>
  <c r="BZ361" i="4"/>
  <c r="CA361" i="4" s="1"/>
  <c r="CA360" i="4"/>
  <c r="BZ360" i="4"/>
  <c r="BZ359" i="4"/>
  <c r="CA359" i="4" s="1"/>
  <c r="BZ358" i="4"/>
  <c r="CA358" i="4" s="1"/>
  <c r="CA357" i="4"/>
  <c r="BZ357" i="4"/>
  <c r="BZ356" i="4"/>
  <c r="CA356" i="4" s="1"/>
  <c r="BZ355" i="4"/>
  <c r="CA355" i="4" s="1"/>
  <c r="CA354" i="4"/>
  <c r="BZ354" i="4"/>
  <c r="BZ353" i="4"/>
  <c r="CA353" i="4" s="1"/>
  <c r="BZ352" i="4"/>
  <c r="CA352" i="4" s="1"/>
  <c r="CA351" i="4"/>
  <c r="BZ351" i="4"/>
  <c r="BZ350" i="4"/>
  <c r="CA350" i="4" s="1"/>
  <c r="CA349" i="4"/>
  <c r="BZ349" i="4"/>
  <c r="CA348" i="4"/>
  <c r="BZ348" i="4"/>
  <c r="BZ347" i="4"/>
  <c r="CA347" i="4" s="1"/>
  <c r="BZ346" i="4"/>
  <c r="CA346" i="4" s="1"/>
  <c r="CA345" i="4"/>
  <c r="BZ345" i="4"/>
  <c r="BZ343" i="4"/>
  <c r="CA343" i="4" s="1"/>
  <c r="CA342" i="4"/>
  <c r="BZ342" i="4"/>
  <c r="BZ341" i="4"/>
  <c r="CA341" i="4" s="1"/>
  <c r="CA339" i="4"/>
  <c r="BZ339" i="4"/>
  <c r="BZ338" i="4"/>
  <c r="CA338" i="4" s="1"/>
  <c r="BZ337" i="4"/>
  <c r="CA337" i="4" s="1"/>
  <c r="CA336" i="4"/>
  <c r="BZ336" i="4"/>
  <c r="BZ335" i="4"/>
  <c r="CA335" i="4" s="1"/>
  <c r="BZ334" i="4"/>
  <c r="CA334" i="4" s="1"/>
  <c r="CA333" i="4"/>
  <c r="BZ333" i="4"/>
  <c r="BZ332" i="4"/>
  <c r="CA332" i="4" s="1"/>
  <c r="BZ331" i="4"/>
  <c r="CA331" i="4" s="1"/>
  <c r="CA330" i="4"/>
  <c r="BZ330" i="4"/>
  <c r="BZ329" i="4"/>
  <c r="CA329" i="4" s="1"/>
  <c r="BZ328" i="4"/>
  <c r="CA328" i="4" s="1"/>
  <c r="CA327" i="4"/>
  <c r="BZ327" i="4"/>
  <c r="BZ326" i="4"/>
  <c r="CA326" i="4" s="1"/>
  <c r="BZ325" i="4"/>
  <c r="CA325" i="4" s="1"/>
  <c r="CA324" i="4"/>
  <c r="BZ324" i="4"/>
  <c r="BZ323" i="4"/>
  <c r="CA323" i="4" s="1"/>
  <c r="BZ322" i="4"/>
  <c r="CA322" i="4" s="1"/>
  <c r="CA321" i="4"/>
  <c r="BZ321" i="4"/>
  <c r="BZ320" i="4"/>
  <c r="CA320" i="4" s="1"/>
  <c r="CA319" i="4"/>
  <c r="BZ319" i="4"/>
  <c r="CA318" i="4"/>
  <c r="BZ318" i="4"/>
  <c r="BZ317" i="4"/>
  <c r="CA317" i="4" s="1"/>
  <c r="BZ316" i="4"/>
  <c r="CA316" i="4" s="1"/>
  <c r="CA315" i="4"/>
  <c r="BZ315" i="4"/>
  <c r="BZ314" i="4"/>
  <c r="CA314" i="4" s="1"/>
  <c r="CA313" i="4"/>
  <c r="BZ313" i="4"/>
  <c r="CA312" i="4"/>
  <c r="BZ312" i="4"/>
  <c r="BZ311" i="4"/>
  <c r="CA311" i="4" s="1"/>
  <c r="BZ310" i="4"/>
  <c r="CA310" i="4" s="1"/>
  <c r="CA309" i="4"/>
  <c r="BZ309" i="4"/>
  <c r="BZ308" i="4"/>
  <c r="CA308" i="4" s="1"/>
  <c r="CA306" i="4"/>
  <c r="BZ306" i="4"/>
  <c r="BZ305" i="4"/>
  <c r="CA305" i="4" s="1"/>
  <c r="CA303" i="4"/>
  <c r="BZ303" i="4"/>
  <c r="BZ302" i="4"/>
  <c r="CA302" i="4" s="1"/>
  <c r="BZ301" i="4"/>
  <c r="CA301" i="4" s="1"/>
  <c r="CA300" i="4"/>
  <c r="BZ300" i="4"/>
  <c r="BZ298" i="4"/>
  <c r="CA298" i="4" s="1"/>
  <c r="CA297" i="4"/>
  <c r="BZ297" i="4"/>
  <c r="BZ296" i="4"/>
  <c r="CA296" i="4" s="1"/>
  <c r="BZ295" i="4"/>
  <c r="CA295" i="4" s="1"/>
  <c r="CA294" i="4"/>
  <c r="BZ294" i="4"/>
  <c r="BZ293" i="4"/>
  <c r="CA293" i="4" s="1"/>
  <c r="BZ292" i="4"/>
  <c r="CA292" i="4" s="1"/>
  <c r="CA291" i="4"/>
  <c r="BZ291" i="4"/>
  <c r="BZ290" i="4"/>
  <c r="CA290" i="4" s="1"/>
  <c r="BZ289" i="4"/>
  <c r="CA289" i="4" s="1"/>
  <c r="BZ287" i="4"/>
  <c r="CA287" i="4" s="1"/>
  <c r="BZ286" i="4"/>
  <c r="CA286" i="4" s="1"/>
  <c r="BZ284" i="4"/>
  <c r="CA284" i="4" s="1"/>
  <c r="CA282" i="4"/>
  <c r="BZ282" i="4"/>
  <c r="BZ281" i="4"/>
  <c r="CA281" i="4" s="1"/>
  <c r="BZ280" i="4"/>
  <c r="CA280" i="4" s="1"/>
  <c r="CA279" i="4"/>
  <c r="BZ279" i="4"/>
  <c r="BZ278" i="4"/>
  <c r="CA278" i="4" s="1"/>
  <c r="CA277" i="4"/>
  <c r="BZ277" i="4"/>
  <c r="CA276" i="4"/>
  <c r="BZ276" i="4"/>
  <c r="BZ275" i="4"/>
  <c r="CA275" i="4" s="1"/>
  <c r="BZ274" i="4"/>
  <c r="CA274" i="4" s="1"/>
  <c r="CA273" i="4"/>
  <c r="BZ273" i="4"/>
  <c r="BZ271" i="4"/>
  <c r="CA271" i="4" s="1"/>
  <c r="CA270" i="4"/>
  <c r="BZ270" i="4"/>
  <c r="BZ269" i="4"/>
  <c r="CA269" i="4" s="1"/>
  <c r="CA268" i="4"/>
  <c r="BZ268" i="4"/>
  <c r="CA267" i="4"/>
  <c r="BZ267" i="4"/>
  <c r="BZ266" i="4"/>
  <c r="CA266" i="4" s="1"/>
  <c r="CA264" i="4"/>
  <c r="BZ264" i="4"/>
  <c r="BZ263" i="4"/>
  <c r="CA263" i="4" s="1"/>
  <c r="BZ262" i="4"/>
  <c r="CA262" i="4" s="1"/>
  <c r="CA261" i="4"/>
  <c r="BZ261" i="4"/>
  <c r="BZ260" i="4"/>
  <c r="CA260" i="4" s="1"/>
  <c r="BZ259" i="4"/>
  <c r="CA259" i="4" s="1"/>
  <c r="CA258" i="4"/>
  <c r="BZ258" i="4"/>
  <c r="BZ257" i="4"/>
  <c r="CA257" i="4" s="1"/>
  <c r="BZ256" i="4"/>
  <c r="CA256" i="4" s="1"/>
  <c r="CA255" i="4"/>
  <c r="BZ255" i="4"/>
  <c r="BZ254" i="4"/>
  <c r="CA254" i="4" s="1"/>
  <c r="BZ253" i="4"/>
  <c r="CA253" i="4" s="1"/>
  <c r="CA252" i="4"/>
  <c r="BZ252" i="4"/>
  <c r="BZ251" i="4"/>
  <c r="CA251" i="4" s="1"/>
  <c r="BZ250" i="4"/>
  <c r="CA250" i="4" s="1"/>
  <c r="CA249" i="4"/>
  <c r="BZ249" i="4"/>
  <c r="BZ248" i="4"/>
  <c r="CA248" i="4" s="1"/>
  <c r="CA247" i="4"/>
  <c r="BZ247" i="4"/>
  <c r="CA246" i="4"/>
  <c r="BZ246" i="4"/>
  <c r="BZ245" i="4"/>
  <c r="CA245" i="4" s="1"/>
  <c r="BZ244" i="4"/>
  <c r="CA244" i="4" s="1"/>
  <c r="CA243" i="4"/>
  <c r="BZ243" i="4"/>
  <c r="CA241" i="4"/>
  <c r="BZ241" i="4"/>
  <c r="CA240" i="4"/>
  <c r="BZ240" i="4"/>
  <c r="BZ239" i="4"/>
  <c r="CA239" i="4" s="1"/>
  <c r="BZ238" i="4"/>
  <c r="CA238" i="4" s="1"/>
  <c r="CA237" i="4"/>
  <c r="BZ237" i="4"/>
  <c r="BZ236" i="4"/>
  <c r="CA236" i="4" s="1"/>
  <c r="BZ235" i="4"/>
  <c r="CA235" i="4" s="1"/>
  <c r="CA234" i="4"/>
  <c r="BZ234" i="4"/>
  <c r="BZ233" i="4"/>
  <c r="CA233" i="4" s="1"/>
  <c r="CA232" i="4"/>
  <c r="BZ232" i="4"/>
  <c r="CA231" i="4"/>
  <c r="BZ231" i="4"/>
  <c r="BZ230" i="4"/>
  <c r="CA230" i="4" s="1"/>
  <c r="BZ229" i="4"/>
  <c r="CA229" i="4" s="1"/>
  <c r="CA228" i="4"/>
  <c r="BZ228" i="4"/>
  <c r="BZ227" i="4"/>
  <c r="CA227" i="4" s="1"/>
  <c r="BZ226" i="4"/>
  <c r="CA226" i="4" s="1"/>
  <c r="CA225" i="4"/>
  <c r="BZ225" i="4"/>
  <c r="BZ224" i="4"/>
  <c r="CA224" i="4" s="1"/>
  <c r="BZ223" i="4"/>
  <c r="CA223" i="4" s="1"/>
  <c r="CA222" i="4"/>
  <c r="BZ222" i="4"/>
  <c r="BZ221" i="4"/>
  <c r="CA221" i="4" s="1"/>
  <c r="BZ220" i="4"/>
  <c r="CA220" i="4" s="1"/>
  <c r="CA219" i="4"/>
  <c r="BZ219" i="4"/>
  <c r="BZ218" i="4"/>
  <c r="CA218" i="4" s="1"/>
  <c r="BZ217" i="4"/>
  <c r="CA217" i="4" s="1"/>
  <c r="CA216" i="4"/>
  <c r="BZ216" i="4"/>
  <c r="BZ215" i="4"/>
  <c r="CA215" i="4" s="1"/>
  <c r="BZ214" i="4"/>
  <c r="CA214" i="4" s="1"/>
  <c r="CA213" i="4"/>
  <c r="BZ213" i="4"/>
  <c r="BZ212" i="4"/>
  <c r="CA212" i="4" s="1"/>
  <c r="CA211" i="4"/>
  <c r="BZ211" i="4"/>
  <c r="CA210" i="4"/>
  <c r="BZ210" i="4"/>
  <c r="BZ208" i="4"/>
  <c r="CA208" i="4" s="1"/>
  <c r="CA207" i="4"/>
  <c r="BZ207" i="4"/>
  <c r="BZ206" i="4"/>
  <c r="CA206" i="4" s="1"/>
  <c r="CA205" i="4"/>
  <c r="BZ205" i="4"/>
  <c r="CA204" i="4"/>
  <c r="BZ204" i="4"/>
  <c r="BZ203" i="4"/>
  <c r="CA203" i="4" s="1"/>
  <c r="BZ202" i="4"/>
  <c r="CA202" i="4" s="1"/>
  <c r="CA201" i="4"/>
  <c r="BZ201" i="4"/>
  <c r="BZ200" i="4"/>
  <c r="CA200" i="4" s="1"/>
  <c r="BZ199" i="4"/>
  <c r="CA199" i="4" s="1"/>
  <c r="CA198" i="4"/>
  <c r="BZ198" i="4"/>
  <c r="BZ197" i="4"/>
  <c r="CA197" i="4" s="1"/>
  <c r="CA196" i="4"/>
  <c r="BZ196" i="4"/>
  <c r="CA195" i="4"/>
  <c r="BZ195" i="4"/>
  <c r="BZ194" i="4"/>
  <c r="CA194" i="4" s="1"/>
  <c r="BZ193" i="4"/>
  <c r="CA193" i="4" s="1"/>
  <c r="CA192" i="4"/>
  <c r="BZ192" i="4"/>
  <c r="BZ190" i="4"/>
  <c r="CA190" i="4" s="1"/>
  <c r="CA189" i="4"/>
  <c r="BZ189" i="4"/>
  <c r="BZ188" i="4"/>
  <c r="CA188" i="4" s="1"/>
  <c r="BZ187" i="4"/>
  <c r="CA187" i="4" s="1"/>
  <c r="CA186" i="4"/>
  <c r="BZ186" i="4"/>
  <c r="BZ185" i="4"/>
  <c r="CA185" i="4" s="1"/>
  <c r="BZ184" i="4"/>
  <c r="CA184" i="4" s="1"/>
  <c r="CA183" i="4"/>
  <c r="BZ183" i="4"/>
  <c r="BZ182" i="4"/>
  <c r="CA182" i="4" s="1"/>
  <c r="BZ181" i="4"/>
  <c r="CA181" i="4" s="1"/>
  <c r="CA180" i="4"/>
  <c r="BZ180" i="4"/>
  <c r="BZ179" i="4"/>
  <c r="CA179" i="4" s="1"/>
  <c r="BZ178" i="4"/>
  <c r="CA178" i="4" s="1"/>
  <c r="CA177" i="4"/>
  <c r="BZ177" i="4"/>
  <c r="BZ176" i="4"/>
  <c r="CA176" i="4" s="1"/>
  <c r="CA175" i="4"/>
  <c r="BZ175" i="4"/>
  <c r="CA174" i="4"/>
  <c r="BZ174" i="4"/>
  <c r="BZ173" i="4"/>
  <c r="CA173" i="4" s="1"/>
  <c r="BZ172" i="4"/>
  <c r="CA172" i="4" s="1"/>
  <c r="CA171" i="4"/>
  <c r="BZ171" i="4"/>
  <c r="BZ170" i="4"/>
  <c r="CA170" i="4" s="1"/>
  <c r="CA169" i="4"/>
  <c r="BZ169" i="4"/>
  <c r="CA168" i="4"/>
  <c r="BZ168" i="4"/>
  <c r="BZ167" i="4"/>
  <c r="CA167" i="4" s="1"/>
  <c r="CA165" i="4"/>
  <c r="BZ165" i="4"/>
  <c r="BZ164" i="4"/>
  <c r="CA164" i="4" s="1"/>
  <c r="BZ163" i="4"/>
  <c r="CA163" i="4" s="1"/>
  <c r="CA162" i="4"/>
  <c r="BZ162" i="4"/>
  <c r="BZ161" i="4"/>
  <c r="CA161" i="4" s="1"/>
  <c r="CA160" i="4"/>
  <c r="BZ160" i="4"/>
  <c r="CA159" i="4"/>
  <c r="BZ159" i="4"/>
  <c r="BZ158" i="4"/>
  <c r="CA158" i="4" s="1"/>
  <c r="BZ157" i="4"/>
  <c r="CA157" i="4" s="1"/>
  <c r="CA156" i="4"/>
  <c r="BZ156" i="4"/>
  <c r="BZ155" i="4"/>
  <c r="CA155" i="4" s="1"/>
  <c r="BZ154" i="4"/>
  <c r="CA154" i="4" s="1"/>
  <c r="CA153" i="4"/>
  <c r="BZ153" i="4"/>
  <c r="BZ152" i="4"/>
  <c r="CA152" i="4" s="1"/>
  <c r="BZ151" i="4"/>
  <c r="CA151" i="4" s="1"/>
  <c r="CA150" i="4"/>
  <c r="BZ150" i="4"/>
  <c r="BZ148" i="4"/>
  <c r="CA148" i="4" s="1"/>
  <c r="CA147" i="4"/>
  <c r="BZ147" i="4"/>
  <c r="BZ146" i="4"/>
  <c r="CA146" i="4" s="1"/>
  <c r="BZ145" i="4"/>
  <c r="CA145" i="4" s="1"/>
  <c r="CA144" i="4"/>
  <c r="BZ144" i="4"/>
  <c r="BZ143" i="4"/>
  <c r="CA143" i="4" s="1"/>
  <c r="BZ142" i="4"/>
  <c r="CA142" i="4" s="1"/>
  <c r="CA141" i="4"/>
  <c r="BZ141" i="4"/>
  <c r="BZ140" i="4"/>
  <c r="CA140" i="4" s="1"/>
  <c r="CA139" i="4"/>
  <c r="BZ139" i="4"/>
  <c r="CA138" i="4"/>
  <c r="BZ138" i="4"/>
  <c r="BZ137" i="4"/>
  <c r="CA137" i="4" s="1"/>
  <c r="BZ136" i="4"/>
  <c r="CA136" i="4" s="1"/>
  <c r="CA135" i="4"/>
  <c r="BZ135" i="4"/>
  <c r="BZ134" i="4"/>
  <c r="CA134" i="4" s="1"/>
  <c r="CA133" i="4"/>
  <c r="BZ133" i="4"/>
  <c r="CA132" i="4"/>
  <c r="BZ132" i="4"/>
  <c r="BZ131" i="4"/>
  <c r="CA131" i="4" s="1"/>
  <c r="BZ130" i="4"/>
  <c r="CA130" i="4" s="1"/>
  <c r="CA129" i="4"/>
  <c r="BZ129" i="4"/>
  <c r="BZ128" i="4"/>
  <c r="CA128" i="4" s="1"/>
  <c r="BZ127" i="4"/>
  <c r="CA127" i="4" s="1"/>
  <c r="CA126" i="4"/>
  <c r="BZ126" i="4"/>
  <c r="BZ125" i="4"/>
  <c r="CA125" i="4" s="1"/>
  <c r="CA124" i="4"/>
  <c r="BZ124" i="4"/>
  <c r="CA123" i="4"/>
  <c r="BZ123" i="4"/>
  <c r="BZ122" i="4"/>
  <c r="CA122" i="4" s="1"/>
  <c r="BZ121" i="4"/>
  <c r="CA121" i="4" s="1"/>
  <c r="CA120" i="4"/>
  <c r="BZ120" i="4"/>
  <c r="BZ119" i="4"/>
  <c r="CA119" i="4" s="1"/>
  <c r="BZ118" i="4"/>
  <c r="CA118" i="4" s="1"/>
  <c r="CA117" i="4"/>
  <c r="BZ117" i="4"/>
  <c r="BZ116" i="4"/>
  <c r="CA116" i="4" s="1"/>
  <c r="BZ115" i="4"/>
  <c r="CA115" i="4" s="1"/>
  <c r="CA114" i="4"/>
  <c r="BZ114" i="4"/>
  <c r="BZ113" i="4"/>
  <c r="CA113" i="4" s="1"/>
  <c r="BZ112" i="4"/>
  <c r="CA112" i="4" s="1"/>
  <c r="CA111" i="4"/>
  <c r="BZ111" i="4"/>
  <c r="BZ110" i="4"/>
  <c r="CA110" i="4" s="1"/>
  <c r="BZ109" i="4"/>
  <c r="CA109" i="4" s="1"/>
  <c r="CA108" i="4"/>
  <c r="BZ108" i="4"/>
  <c r="BZ107" i="4"/>
  <c r="CA107" i="4" s="1"/>
  <c r="BZ106" i="4"/>
  <c r="CA106" i="4" s="1"/>
  <c r="BZ104" i="4"/>
  <c r="CA104" i="4" s="1"/>
  <c r="CA103" i="4"/>
  <c r="BZ103" i="4"/>
  <c r="CA102" i="4"/>
  <c r="BZ102" i="4"/>
  <c r="BZ101" i="4"/>
  <c r="CA101" i="4" s="1"/>
  <c r="BZ100" i="4"/>
  <c r="CA100" i="4" s="1"/>
  <c r="CA99" i="4"/>
  <c r="BZ99" i="4"/>
  <c r="BZ98" i="4"/>
  <c r="CA98" i="4" s="1"/>
  <c r="CA97" i="4"/>
  <c r="BZ97" i="4"/>
  <c r="CA96" i="4"/>
  <c r="BZ96" i="4"/>
  <c r="BZ94" i="4"/>
  <c r="CA94" i="4" s="1"/>
  <c r="CA93" i="4"/>
  <c r="BZ93" i="4"/>
  <c r="BZ92" i="4"/>
  <c r="CA92" i="4" s="1"/>
  <c r="CA90" i="4"/>
  <c r="BZ90" i="4"/>
  <c r="BZ89" i="4"/>
  <c r="CA89" i="4" s="1"/>
  <c r="CA88" i="4"/>
  <c r="BZ88" i="4"/>
  <c r="CA87" i="4"/>
  <c r="BZ87" i="4"/>
  <c r="BZ86" i="4"/>
  <c r="CA86" i="4" s="1"/>
  <c r="CA84" i="4"/>
  <c r="BZ84" i="4"/>
  <c r="BZ83" i="4"/>
  <c r="CA83" i="4" s="1"/>
  <c r="BZ82" i="4"/>
  <c r="CA82" i="4" s="1"/>
  <c r="CA81" i="4"/>
  <c r="BZ81" i="4"/>
  <c r="BZ80" i="4"/>
  <c r="CA80" i="4" s="1"/>
  <c r="BZ79" i="4"/>
  <c r="CA79" i="4" s="1"/>
  <c r="CA78" i="4"/>
  <c r="BZ78" i="4"/>
  <c r="BZ77" i="4"/>
  <c r="CA77" i="4" s="1"/>
  <c r="BZ76" i="4"/>
  <c r="CA76" i="4" s="1"/>
  <c r="CA75" i="4"/>
  <c r="BZ75" i="4"/>
  <c r="BZ74" i="4"/>
  <c r="CA74" i="4" s="1"/>
  <c r="BZ73" i="4"/>
  <c r="CA73" i="4" s="1"/>
  <c r="CA72" i="4"/>
  <c r="BZ72" i="4"/>
  <c r="BZ70" i="4"/>
  <c r="CA70" i="4" s="1"/>
  <c r="CA69" i="4"/>
  <c r="BZ69" i="4"/>
  <c r="BZ68" i="4"/>
  <c r="CA68" i="4" s="1"/>
  <c r="CA67" i="4"/>
  <c r="BZ67" i="4"/>
  <c r="CA66" i="4"/>
  <c r="BZ66" i="4"/>
  <c r="BZ65" i="4"/>
  <c r="CA65" i="4" s="1"/>
  <c r="BZ64" i="4"/>
  <c r="CA64" i="4" s="1"/>
  <c r="CA63" i="4"/>
  <c r="BZ63" i="4"/>
  <c r="BZ62" i="4"/>
  <c r="CA62" i="4" s="1"/>
  <c r="CA61" i="4"/>
  <c r="BZ61" i="4"/>
  <c r="CA60" i="4"/>
  <c r="BZ60" i="4"/>
  <c r="BZ59" i="4"/>
  <c r="CA59" i="4" s="1"/>
  <c r="BZ58" i="4"/>
  <c r="CA58" i="4" s="1"/>
  <c r="CA57" i="4"/>
  <c r="BZ57" i="4"/>
  <c r="BZ56" i="4"/>
  <c r="CA56" i="4" s="1"/>
  <c r="CA54" i="4"/>
  <c r="BZ54" i="4"/>
  <c r="BZ53" i="4"/>
  <c r="CA53" i="4" s="1"/>
  <c r="CA52" i="4"/>
  <c r="BZ52" i="4"/>
  <c r="CA51" i="4"/>
  <c r="BZ51" i="4"/>
  <c r="BZ50" i="4"/>
  <c r="CA50" i="4" s="1"/>
  <c r="BZ49" i="4"/>
  <c r="CA49" i="4" s="1"/>
  <c r="CA48" i="4"/>
  <c r="BZ48" i="4"/>
  <c r="BZ47" i="4"/>
  <c r="CA47" i="4" s="1"/>
  <c r="BZ46" i="4"/>
  <c r="CA46" i="4" s="1"/>
  <c r="CA45" i="4"/>
  <c r="BZ45" i="4"/>
  <c r="BZ44" i="4"/>
  <c r="CA44" i="4" s="1"/>
  <c r="BZ43" i="4"/>
  <c r="CA43" i="4" s="1"/>
  <c r="CA42" i="4"/>
  <c r="BZ42" i="4"/>
  <c r="BZ41" i="4"/>
  <c r="CA41" i="4" s="1"/>
  <c r="BZ40" i="4"/>
  <c r="CA40" i="4" s="1"/>
  <c r="CA39" i="4"/>
  <c r="BZ39" i="4"/>
  <c r="BZ38" i="4"/>
  <c r="CA38" i="4" s="1"/>
  <c r="BZ37" i="4"/>
  <c r="CA37" i="4" s="1"/>
  <c r="CA36" i="4"/>
  <c r="BZ36" i="4"/>
  <c r="BZ35" i="4"/>
  <c r="CA35" i="4" s="1"/>
  <c r="BZ34" i="4"/>
  <c r="CA34" i="4" s="1"/>
  <c r="CA33" i="4"/>
  <c r="BZ33" i="4"/>
  <c r="BZ32" i="4"/>
  <c r="CA32" i="4" s="1"/>
  <c r="CA31" i="4"/>
  <c r="BZ31" i="4"/>
  <c r="CA30" i="4"/>
  <c r="BZ30" i="4"/>
  <c r="BZ29" i="4"/>
  <c r="CA29" i="4" s="1"/>
  <c r="BZ28" i="4"/>
  <c r="CA28" i="4" s="1"/>
  <c r="CA27" i="4"/>
  <c r="BZ27" i="4"/>
  <c r="BZ26" i="4"/>
  <c r="CA26" i="4" s="1"/>
  <c r="CA25" i="4"/>
  <c r="BZ25" i="4"/>
  <c r="CA24" i="4"/>
  <c r="BZ24" i="4"/>
  <c r="BZ23" i="4"/>
  <c r="CA23" i="4" s="1"/>
  <c r="BZ22" i="4"/>
  <c r="CA22" i="4" s="1"/>
  <c r="CA21" i="4"/>
  <c r="BZ21" i="4"/>
  <c r="BZ20" i="4"/>
  <c r="CA20" i="4" s="1"/>
  <c r="BZ19" i="4"/>
  <c r="CA19" i="4" s="1"/>
  <c r="CA18" i="4"/>
  <c r="BZ18" i="4"/>
  <c r="BZ17" i="4"/>
  <c r="CA17" i="4" s="1"/>
  <c r="CA16" i="4"/>
  <c r="BZ16" i="4"/>
  <c r="CA15" i="4"/>
  <c r="BZ15" i="4"/>
  <c r="BZ14" i="4"/>
  <c r="CA14" i="4" s="1"/>
  <c r="BZ13" i="4"/>
  <c r="CA13" i="4" s="1"/>
  <c r="CA12" i="4"/>
  <c r="BZ12" i="4"/>
  <c r="BZ11" i="4"/>
  <c r="CA11" i="4" s="1"/>
  <c r="BZ10" i="4"/>
  <c r="CA10" i="4" s="1"/>
  <c r="CA9" i="4"/>
  <c r="BZ9" i="4"/>
  <c r="BZ8" i="4"/>
  <c r="CA8" i="4" s="1"/>
  <c r="BZ7" i="4"/>
  <c r="CA7" i="4" s="1"/>
  <c r="CA6" i="4"/>
  <c r="BZ6" i="4"/>
  <c r="BZ5" i="4"/>
  <c r="CA5" i="4" s="1"/>
  <c r="BZ4" i="4"/>
  <c r="CA4" i="4" s="1"/>
  <c r="CA3" i="4"/>
  <c r="BZ3" i="4"/>
  <c r="BZ2" i="4"/>
  <c r="CA2" i="4" s="1"/>
  <c r="T4330" i="1"/>
  <c r="T2702" i="1"/>
  <c r="T2691" i="1"/>
  <c r="R152" i="1"/>
  <c r="BZ173" i="3"/>
  <c r="CA173" i="3" s="1"/>
  <c r="BZ174" i="3"/>
  <c r="CA174" i="3" s="1"/>
  <c r="BZ175" i="3"/>
  <c r="CA175" i="3" s="1"/>
  <c r="BZ176" i="3"/>
  <c r="CA176" i="3" s="1"/>
  <c r="BZ177" i="3"/>
  <c r="CA177" i="3" s="1"/>
  <c r="BZ178" i="3"/>
  <c r="CA178" i="3" s="1"/>
  <c r="BZ179" i="3"/>
  <c r="CA179" i="3" s="1"/>
  <c r="BZ180" i="3"/>
  <c r="CA180" i="3" s="1"/>
  <c r="BZ181" i="3"/>
  <c r="CA181" i="3" s="1"/>
  <c r="BZ182" i="3"/>
  <c r="CA182" i="3" s="1"/>
  <c r="BZ183" i="3"/>
  <c r="CA183" i="3" s="1"/>
  <c r="BZ184" i="3"/>
  <c r="CA184" i="3" s="1"/>
  <c r="BZ185" i="3"/>
  <c r="CA185" i="3" s="1"/>
  <c r="BZ186" i="3"/>
  <c r="CA186" i="3" s="1"/>
  <c r="BZ187" i="3"/>
  <c r="CA187" i="3" s="1"/>
  <c r="BZ188" i="3"/>
  <c r="CA188" i="3" s="1"/>
  <c r="BZ189" i="3"/>
  <c r="CA189" i="3" s="1"/>
  <c r="BZ190" i="3"/>
  <c r="CA190" i="3" s="1"/>
  <c r="BZ191" i="3"/>
  <c r="CA191" i="3" s="1"/>
  <c r="BZ192" i="3"/>
  <c r="CA192" i="3" s="1"/>
  <c r="BZ193" i="3"/>
  <c r="CA193" i="3" s="1"/>
  <c r="BZ194" i="3"/>
  <c r="CA194" i="3" s="1"/>
  <c r="BZ195" i="3"/>
  <c r="CA195" i="3" s="1"/>
  <c r="BZ196" i="3"/>
  <c r="CA196" i="3" s="1"/>
  <c r="BZ197" i="3"/>
  <c r="CA197" i="3" s="1"/>
  <c r="BZ198" i="3"/>
  <c r="CA198" i="3" s="1"/>
  <c r="BZ199" i="3"/>
  <c r="CA199" i="3" s="1"/>
  <c r="BZ200" i="3"/>
  <c r="CA200" i="3" s="1"/>
  <c r="BZ201" i="3"/>
  <c r="CA201" i="3" s="1"/>
  <c r="BZ202" i="3"/>
  <c r="CA202" i="3" s="1"/>
  <c r="BZ203" i="3"/>
  <c r="CA203" i="3" s="1"/>
  <c r="BZ204" i="3"/>
  <c r="CA204" i="3" s="1"/>
  <c r="BZ205" i="3"/>
  <c r="CA205" i="3" s="1"/>
  <c r="BZ206" i="3"/>
  <c r="CA206" i="3" s="1"/>
  <c r="BZ207" i="3"/>
  <c r="CA207" i="3" s="1"/>
  <c r="BZ208" i="3"/>
  <c r="CA208" i="3" s="1"/>
  <c r="BZ209" i="3"/>
  <c r="CA209" i="3" s="1"/>
  <c r="BZ210" i="3"/>
  <c r="CA210" i="3" s="1"/>
  <c r="BZ211" i="3"/>
  <c r="CA211" i="3" s="1"/>
  <c r="BZ212" i="3"/>
  <c r="CA212" i="3" s="1"/>
  <c r="BZ213" i="3"/>
  <c r="CA213" i="3" s="1"/>
  <c r="BZ214" i="3"/>
  <c r="CA214" i="3" s="1"/>
  <c r="BZ215" i="3"/>
  <c r="CA215" i="3" s="1"/>
  <c r="BZ216" i="3"/>
  <c r="CA216" i="3" s="1"/>
  <c r="BZ217" i="3"/>
  <c r="CA217" i="3" s="1"/>
  <c r="BZ218" i="3"/>
  <c r="CA218" i="3" s="1"/>
  <c r="BZ219" i="3"/>
  <c r="CA219" i="3" s="1"/>
  <c r="BZ220" i="3"/>
  <c r="CA220" i="3" s="1"/>
  <c r="BZ221" i="3"/>
  <c r="CA221" i="3" s="1"/>
  <c r="BZ222" i="3"/>
  <c r="CA222" i="3" s="1"/>
  <c r="BZ223" i="3"/>
  <c r="CA223" i="3" s="1"/>
  <c r="BZ224" i="3"/>
  <c r="CA224" i="3" s="1"/>
  <c r="BZ225" i="3"/>
  <c r="CA225" i="3" s="1"/>
  <c r="BZ226" i="3"/>
  <c r="CA226" i="3" s="1"/>
  <c r="BZ227" i="3"/>
  <c r="CA227" i="3" s="1"/>
  <c r="BZ228" i="3"/>
  <c r="CA228" i="3" s="1"/>
  <c r="BZ229" i="3"/>
  <c r="CA229" i="3" s="1"/>
  <c r="BZ230" i="3"/>
  <c r="CA230" i="3" s="1"/>
  <c r="BZ231" i="3"/>
  <c r="CA231" i="3" s="1"/>
  <c r="BZ232" i="3"/>
  <c r="CA232" i="3" s="1"/>
  <c r="BZ233" i="3"/>
  <c r="CA233" i="3" s="1"/>
  <c r="BZ234" i="3"/>
  <c r="CA234" i="3" s="1"/>
  <c r="BZ235" i="3"/>
  <c r="CA235" i="3" s="1"/>
  <c r="BZ236" i="3"/>
  <c r="CA236" i="3" s="1"/>
  <c r="BZ237" i="3"/>
  <c r="CA237" i="3" s="1"/>
  <c r="BZ238" i="3"/>
  <c r="CA238" i="3" s="1"/>
  <c r="BZ239" i="3"/>
  <c r="CA239" i="3" s="1"/>
  <c r="BZ240" i="3"/>
  <c r="CA240" i="3" s="1"/>
  <c r="BZ241" i="3"/>
  <c r="CA241" i="3" s="1"/>
  <c r="BZ242" i="3"/>
  <c r="CA242" i="3" s="1"/>
  <c r="BZ243" i="3"/>
  <c r="CA243" i="3" s="1"/>
  <c r="BZ244" i="3"/>
  <c r="CA244" i="3" s="1"/>
  <c r="BZ245" i="3"/>
  <c r="CA245" i="3" s="1"/>
  <c r="BZ246" i="3"/>
  <c r="CA246" i="3" s="1"/>
  <c r="BZ247" i="3"/>
  <c r="CA247" i="3" s="1"/>
  <c r="BZ248" i="3"/>
  <c r="CA248" i="3" s="1"/>
  <c r="BZ249" i="3"/>
  <c r="CA249" i="3" s="1"/>
  <c r="BZ250" i="3"/>
  <c r="CA250" i="3" s="1"/>
  <c r="BZ251" i="3"/>
  <c r="CA251" i="3" s="1"/>
  <c r="BZ252" i="3"/>
  <c r="CA252" i="3" s="1"/>
  <c r="BZ253" i="3"/>
  <c r="CA253" i="3" s="1"/>
  <c r="BZ254" i="3"/>
  <c r="CA254" i="3" s="1"/>
  <c r="BZ255" i="3"/>
  <c r="CA255" i="3" s="1"/>
  <c r="BZ256" i="3"/>
  <c r="CA256" i="3" s="1"/>
  <c r="BZ257" i="3"/>
  <c r="CA257" i="3" s="1"/>
  <c r="BZ258" i="3"/>
  <c r="CA258" i="3" s="1"/>
  <c r="BZ259" i="3"/>
  <c r="CA259" i="3" s="1"/>
  <c r="BZ260" i="3"/>
  <c r="CA260" i="3" s="1"/>
  <c r="BZ261" i="3"/>
  <c r="CA261" i="3" s="1"/>
  <c r="BZ262" i="3"/>
  <c r="CA262" i="3" s="1"/>
  <c r="BZ263" i="3"/>
  <c r="CA263" i="3" s="1"/>
  <c r="BZ264" i="3"/>
  <c r="CA264" i="3" s="1"/>
  <c r="BZ265" i="3"/>
  <c r="CA265" i="3" s="1"/>
  <c r="BZ266" i="3"/>
  <c r="CA266" i="3" s="1"/>
  <c r="BZ267" i="3"/>
  <c r="CA267" i="3" s="1"/>
  <c r="BZ268" i="3"/>
  <c r="CA268" i="3" s="1"/>
  <c r="BZ269" i="3"/>
  <c r="CA269" i="3" s="1"/>
  <c r="BZ270" i="3"/>
  <c r="CA270" i="3" s="1"/>
  <c r="BZ271" i="3"/>
  <c r="CA271" i="3" s="1"/>
  <c r="BZ272" i="3"/>
  <c r="CA272" i="3" s="1"/>
  <c r="BZ273" i="3"/>
  <c r="CA273" i="3" s="1"/>
  <c r="BZ274" i="3"/>
  <c r="CA274" i="3" s="1"/>
  <c r="BZ275" i="3"/>
  <c r="CA275" i="3" s="1"/>
  <c r="BZ276" i="3"/>
  <c r="CA276" i="3" s="1"/>
  <c r="BZ277" i="3"/>
  <c r="CA277" i="3" s="1"/>
  <c r="BZ278" i="3"/>
  <c r="CA278" i="3" s="1"/>
  <c r="BZ279" i="3"/>
  <c r="CA279" i="3" s="1"/>
  <c r="BZ280" i="3"/>
  <c r="CA280" i="3" s="1"/>
  <c r="BZ281" i="3"/>
  <c r="CA281" i="3" s="1"/>
  <c r="BZ282" i="3"/>
  <c r="CA282" i="3" s="1"/>
  <c r="BZ283" i="3"/>
  <c r="CA283" i="3" s="1"/>
  <c r="BZ284" i="3"/>
  <c r="CA284" i="3" s="1"/>
  <c r="BZ285" i="3"/>
  <c r="CA285" i="3" s="1"/>
  <c r="BZ286" i="3"/>
  <c r="CA286" i="3" s="1"/>
  <c r="BZ287" i="3"/>
  <c r="CA287" i="3" s="1"/>
  <c r="BZ288" i="3"/>
  <c r="CA288" i="3" s="1"/>
  <c r="BZ289" i="3"/>
  <c r="CA289" i="3" s="1"/>
  <c r="BZ290" i="3"/>
  <c r="CA290" i="3" s="1"/>
  <c r="BZ291" i="3"/>
  <c r="CA291" i="3" s="1"/>
  <c r="BZ292" i="3"/>
  <c r="CA292" i="3" s="1"/>
  <c r="BZ293" i="3"/>
  <c r="CA293" i="3" s="1"/>
  <c r="BZ294" i="3"/>
  <c r="CA294" i="3" s="1"/>
  <c r="BZ295" i="3"/>
  <c r="CA295" i="3" s="1"/>
  <c r="BZ296" i="3"/>
  <c r="CA296" i="3" s="1"/>
  <c r="BZ297" i="3"/>
  <c r="CA297" i="3" s="1"/>
  <c r="BZ298" i="3"/>
  <c r="CA298" i="3" s="1"/>
  <c r="BZ299" i="3"/>
  <c r="CA299" i="3" s="1"/>
  <c r="BZ300" i="3"/>
  <c r="CA300" i="3" s="1"/>
  <c r="BZ301" i="3"/>
  <c r="CA301" i="3" s="1"/>
  <c r="BZ302" i="3"/>
  <c r="CA302" i="3" s="1"/>
  <c r="BZ303" i="3"/>
  <c r="CA303" i="3" s="1"/>
  <c r="BZ304" i="3"/>
  <c r="CA304" i="3" s="1"/>
  <c r="BZ305" i="3"/>
  <c r="CA305" i="3" s="1"/>
  <c r="BZ306" i="3"/>
  <c r="CA306" i="3" s="1"/>
  <c r="BZ307" i="3"/>
  <c r="CA307" i="3" s="1"/>
  <c r="BZ308" i="3"/>
  <c r="CA308" i="3" s="1"/>
  <c r="BZ309" i="3"/>
  <c r="CA309" i="3" s="1"/>
  <c r="BZ310" i="3"/>
  <c r="CA310" i="3" s="1"/>
  <c r="BZ311" i="3"/>
  <c r="CA311" i="3" s="1"/>
  <c r="BZ312" i="3"/>
  <c r="CA312" i="3" s="1"/>
  <c r="BZ313" i="3"/>
  <c r="CA313" i="3" s="1"/>
  <c r="BZ314" i="3"/>
  <c r="CA314" i="3" s="1"/>
  <c r="BZ315" i="3"/>
  <c r="CA315" i="3" s="1"/>
  <c r="BZ316" i="3"/>
  <c r="CA316" i="3" s="1"/>
  <c r="BZ317" i="3"/>
  <c r="CA317" i="3" s="1"/>
  <c r="BZ318" i="3"/>
  <c r="CA318" i="3" s="1"/>
  <c r="BZ319" i="3"/>
  <c r="CA319" i="3" s="1"/>
  <c r="BZ320" i="3"/>
  <c r="CA320" i="3" s="1"/>
  <c r="BZ321" i="3"/>
  <c r="CA321" i="3" s="1"/>
  <c r="BZ322" i="3"/>
  <c r="CA322" i="3" s="1"/>
  <c r="BZ323" i="3"/>
  <c r="CA323" i="3" s="1"/>
  <c r="BZ324" i="3"/>
  <c r="CA324" i="3" s="1"/>
  <c r="BZ325" i="3"/>
  <c r="CA325" i="3" s="1"/>
  <c r="BZ326" i="3"/>
  <c r="CA326" i="3" s="1"/>
  <c r="BZ327" i="3"/>
  <c r="CA327" i="3" s="1"/>
  <c r="BZ328" i="3"/>
  <c r="CA328" i="3" s="1"/>
  <c r="BZ329" i="3"/>
  <c r="CA329" i="3" s="1"/>
  <c r="BZ330" i="3"/>
  <c r="CA330" i="3" s="1"/>
  <c r="BZ331" i="3"/>
  <c r="CA331" i="3" s="1"/>
  <c r="BZ332" i="3"/>
  <c r="CA332" i="3" s="1"/>
  <c r="BZ333" i="3"/>
  <c r="CA333" i="3" s="1"/>
  <c r="BZ334" i="3"/>
  <c r="CA334" i="3" s="1"/>
  <c r="BZ335" i="3"/>
  <c r="CA335" i="3" s="1"/>
  <c r="BZ336" i="3"/>
  <c r="CA336" i="3" s="1"/>
  <c r="BZ337" i="3"/>
  <c r="CA337" i="3" s="1"/>
  <c r="BZ338" i="3"/>
  <c r="CA338" i="3" s="1"/>
  <c r="BZ339" i="3"/>
  <c r="CA339" i="3" s="1"/>
  <c r="BZ340" i="3"/>
  <c r="CA340" i="3" s="1"/>
  <c r="BZ341" i="3"/>
  <c r="CA341" i="3" s="1"/>
  <c r="BZ342" i="3"/>
  <c r="CA342" i="3" s="1"/>
  <c r="BZ343" i="3"/>
  <c r="CA343" i="3" s="1"/>
  <c r="BZ344" i="3"/>
  <c r="CA344" i="3" s="1"/>
  <c r="BZ345" i="3"/>
  <c r="CA345" i="3" s="1"/>
  <c r="BZ346" i="3"/>
  <c r="CA346" i="3" s="1"/>
  <c r="BZ347" i="3"/>
  <c r="CA347" i="3" s="1"/>
  <c r="BZ348" i="3"/>
  <c r="CA348" i="3" s="1"/>
  <c r="BZ349" i="3"/>
  <c r="CA349" i="3" s="1"/>
  <c r="BZ350" i="3"/>
  <c r="CA350" i="3" s="1"/>
  <c r="BZ351" i="3"/>
  <c r="CA351" i="3" s="1"/>
  <c r="BZ352" i="3"/>
  <c r="CA352" i="3" s="1"/>
  <c r="BZ353" i="3"/>
  <c r="CA353" i="3" s="1"/>
  <c r="BZ354" i="3"/>
  <c r="CA354" i="3" s="1"/>
  <c r="BZ355" i="3"/>
  <c r="CA355" i="3" s="1"/>
  <c r="BZ356" i="3"/>
  <c r="CA356" i="3" s="1"/>
  <c r="BZ357" i="3"/>
  <c r="CA357" i="3" s="1"/>
  <c r="BZ358" i="3"/>
  <c r="CA358" i="3" s="1"/>
  <c r="BZ359" i="3"/>
  <c r="CA359" i="3" s="1"/>
  <c r="BZ360" i="3"/>
  <c r="CA360" i="3" s="1"/>
  <c r="BZ361" i="3"/>
  <c r="CA361" i="3" s="1"/>
  <c r="BZ362" i="3"/>
  <c r="CA362" i="3" s="1"/>
  <c r="BZ363" i="3"/>
  <c r="CA363" i="3" s="1"/>
  <c r="BZ364" i="3"/>
  <c r="CA364" i="3" s="1"/>
  <c r="BZ365" i="3"/>
  <c r="CA365" i="3" s="1"/>
  <c r="BZ366" i="3"/>
  <c r="CA366" i="3" s="1"/>
  <c r="BZ367" i="3"/>
  <c r="CA367" i="3" s="1"/>
  <c r="BZ368" i="3"/>
  <c r="CA368" i="3" s="1"/>
  <c r="BZ369" i="3"/>
  <c r="CA369" i="3" s="1"/>
  <c r="BZ370" i="3"/>
  <c r="CA370" i="3" s="1"/>
  <c r="BZ371" i="3"/>
  <c r="CA371" i="3" s="1"/>
  <c r="BZ372" i="3"/>
  <c r="CA372" i="3" s="1"/>
  <c r="BZ373" i="3"/>
  <c r="CA373" i="3" s="1"/>
  <c r="BZ374" i="3"/>
  <c r="CA374" i="3" s="1"/>
  <c r="BZ375" i="3"/>
  <c r="CA375" i="3" s="1"/>
  <c r="BZ376" i="3"/>
  <c r="CA376" i="3" s="1"/>
  <c r="BZ377" i="3"/>
  <c r="CA377" i="3" s="1"/>
  <c r="BZ378" i="3"/>
  <c r="CA378" i="3" s="1"/>
  <c r="BZ379" i="3"/>
  <c r="CA379" i="3" s="1"/>
  <c r="BZ380" i="3"/>
  <c r="CA380" i="3" s="1"/>
  <c r="BZ381" i="3"/>
  <c r="CA381" i="3" s="1"/>
  <c r="BZ382" i="3"/>
  <c r="CA382" i="3" s="1"/>
  <c r="BZ383" i="3"/>
  <c r="CA383" i="3" s="1"/>
  <c r="BZ384" i="3"/>
  <c r="CA384" i="3" s="1"/>
  <c r="BZ385" i="3"/>
  <c r="CA385" i="3" s="1"/>
  <c r="BZ386" i="3"/>
  <c r="CA386" i="3" s="1"/>
  <c r="BZ387" i="3"/>
  <c r="CA387" i="3" s="1"/>
  <c r="BZ388" i="3"/>
  <c r="CA388" i="3" s="1"/>
  <c r="BZ389" i="3"/>
  <c r="CA389" i="3" s="1"/>
  <c r="BZ390" i="3"/>
  <c r="CA390" i="3" s="1"/>
  <c r="BZ391" i="3"/>
  <c r="CA391" i="3" s="1"/>
  <c r="BZ392" i="3"/>
  <c r="CA392" i="3" s="1"/>
  <c r="BZ393" i="3"/>
  <c r="CA393" i="3" s="1"/>
  <c r="BZ394" i="3"/>
  <c r="CA394" i="3" s="1"/>
  <c r="BZ395" i="3"/>
  <c r="CA395" i="3" s="1"/>
  <c r="BZ396" i="3"/>
  <c r="CA396" i="3" s="1"/>
  <c r="BZ397" i="3"/>
  <c r="CA397" i="3" s="1"/>
  <c r="BZ398" i="3"/>
  <c r="CA398" i="3" s="1"/>
  <c r="BZ399" i="3"/>
  <c r="CA399" i="3" s="1"/>
  <c r="BZ400" i="3"/>
  <c r="CA400" i="3" s="1"/>
  <c r="BZ401" i="3"/>
  <c r="CA401" i="3" s="1"/>
  <c r="BZ402" i="3"/>
  <c r="CA402" i="3" s="1"/>
  <c r="BZ403" i="3"/>
  <c r="CA403" i="3" s="1"/>
  <c r="BZ404" i="3"/>
  <c r="CA404" i="3" s="1"/>
  <c r="BZ405" i="3"/>
  <c r="CA405" i="3" s="1"/>
  <c r="BZ406" i="3"/>
  <c r="CA406" i="3" s="1"/>
  <c r="BZ407" i="3"/>
  <c r="CA407" i="3" s="1"/>
  <c r="BZ408" i="3"/>
  <c r="CA408" i="3" s="1"/>
  <c r="BZ409" i="3"/>
  <c r="CA409" i="3" s="1"/>
  <c r="BZ410" i="3"/>
  <c r="CA410" i="3" s="1"/>
  <c r="BZ411" i="3"/>
  <c r="CA411" i="3" s="1"/>
  <c r="BZ412" i="3"/>
  <c r="CA412" i="3" s="1"/>
  <c r="BZ413" i="3"/>
  <c r="CA413" i="3" s="1"/>
  <c r="BZ414" i="3"/>
  <c r="CA414" i="3" s="1"/>
  <c r="BZ415" i="3"/>
  <c r="CA415" i="3" s="1"/>
  <c r="BZ416" i="3"/>
  <c r="CA416" i="3" s="1"/>
  <c r="BZ417" i="3"/>
  <c r="CA417" i="3" s="1"/>
  <c r="BZ418" i="3"/>
  <c r="CA418" i="3" s="1"/>
  <c r="BZ419" i="3"/>
  <c r="CA419" i="3" s="1"/>
  <c r="BZ420" i="3"/>
  <c r="CA420" i="3" s="1"/>
  <c r="BZ421" i="3"/>
  <c r="CA421" i="3" s="1"/>
  <c r="BZ422" i="3"/>
  <c r="CA422" i="3" s="1"/>
  <c r="BZ423" i="3"/>
  <c r="CA423" i="3" s="1"/>
  <c r="BZ424" i="3"/>
  <c r="CA424" i="3" s="1"/>
  <c r="BZ425" i="3"/>
  <c r="CA425" i="3" s="1"/>
  <c r="BZ426" i="3"/>
  <c r="CA426" i="3" s="1"/>
  <c r="BZ427" i="3"/>
  <c r="CA427" i="3" s="1"/>
  <c r="BZ428" i="3"/>
  <c r="CA428" i="3" s="1"/>
  <c r="BZ429" i="3"/>
  <c r="CA429" i="3" s="1"/>
  <c r="BZ3" i="3"/>
  <c r="CA3" i="3" s="1"/>
  <c r="BZ4" i="3"/>
  <c r="CA4" i="3" s="1"/>
  <c r="BZ5" i="3"/>
  <c r="CA5" i="3" s="1"/>
  <c r="BZ6" i="3"/>
  <c r="CA6" i="3" s="1"/>
  <c r="BZ7" i="3"/>
  <c r="CA7" i="3" s="1"/>
  <c r="BZ8" i="3"/>
  <c r="CA8" i="3" s="1"/>
  <c r="BZ9" i="3"/>
  <c r="CA9" i="3" s="1"/>
  <c r="BZ10" i="3"/>
  <c r="CA10" i="3" s="1"/>
  <c r="BZ11" i="3"/>
  <c r="CA11" i="3" s="1"/>
  <c r="BZ12" i="3"/>
  <c r="CA12" i="3" s="1"/>
  <c r="BZ13" i="3"/>
  <c r="CA13" i="3" s="1"/>
  <c r="BZ14" i="3"/>
  <c r="CA14" i="3" s="1"/>
  <c r="BZ15" i="3"/>
  <c r="CA15" i="3" s="1"/>
  <c r="BZ16" i="3"/>
  <c r="CA16" i="3" s="1"/>
  <c r="BZ17" i="3"/>
  <c r="CA17" i="3" s="1"/>
  <c r="BZ18" i="3"/>
  <c r="CA18" i="3" s="1"/>
  <c r="BZ19" i="3"/>
  <c r="CA19" i="3" s="1"/>
  <c r="BZ20" i="3"/>
  <c r="CA20" i="3" s="1"/>
  <c r="BZ21" i="3"/>
  <c r="CA21" i="3" s="1"/>
  <c r="BZ22" i="3"/>
  <c r="CA22" i="3" s="1"/>
  <c r="BZ23" i="3"/>
  <c r="CA23" i="3" s="1"/>
  <c r="BZ24" i="3"/>
  <c r="CA24" i="3" s="1"/>
  <c r="BZ25" i="3"/>
  <c r="CA25" i="3" s="1"/>
  <c r="BZ26" i="3"/>
  <c r="CA26" i="3" s="1"/>
  <c r="BZ27" i="3"/>
  <c r="CA27" i="3" s="1"/>
  <c r="BZ28" i="3"/>
  <c r="CA28" i="3" s="1"/>
  <c r="BZ29" i="3"/>
  <c r="CA29" i="3" s="1"/>
  <c r="BZ30" i="3"/>
  <c r="CA30" i="3" s="1"/>
  <c r="BZ31" i="3"/>
  <c r="CA31" i="3" s="1"/>
  <c r="BZ32" i="3"/>
  <c r="CA32" i="3" s="1"/>
  <c r="BZ33" i="3"/>
  <c r="CA33" i="3" s="1"/>
  <c r="BZ34" i="3"/>
  <c r="CA34" i="3" s="1"/>
  <c r="BZ35" i="3"/>
  <c r="CA35" i="3" s="1"/>
  <c r="BZ36" i="3"/>
  <c r="CA36" i="3" s="1"/>
  <c r="BZ37" i="3"/>
  <c r="CA37" i="3" s="1"/>
  <c r="BZ38" i="3"/>
  <c r="CA38" i="3" s="1"/>
  <c r="BZ39" i="3"/>
  <c r="CA39" i="3" s="1"/>
  <c r="BZ40" i="3"/>
  <c r="CA40" i="3" s="1"/>
  <c r="BZ41" i="3"/>
  <c r="CA41" i="3" s="1"/>
  <c r="BZ42" i="3"/>
  <c r="CA42" i="3" s="1"/>
  <c r="BZ43" i="3"/>
  <c r="CA43" i="3" s="1"/>
  <c r="BZ44" i="3"/>
  <c r="CA44" i="3" s="1"/>
  <c r="BZ45" i="3"/>
  <c r="CA45" i="3" s="1"/>
  <c r="BZ46" i="3"/>
  <c r="CA46" i="3" s="1"/>
  <c r="BZ47" i="3"/>
  <c r="CA47" i="3" s="1"/>
  <c r="BZ48" i="3"/>
  <c r="CA48" i="3" s="1"/>
  <c r="BZ49" i="3"/>
  <c r="CA49" i="3" s="1"/>
  <c r="BZ50" i="3"/>
  <c r="CA50" i="3" s="1"/>
  <c r="BZ51" i="3"/>
  <c r="CA51" i="3" s="1"/>
  <c r="BZ52" i="3"/>
  <c r="CA52" i="3" s="1"/>
  <c r="BZ53" i="3"/>
  <c r="CA53" i="3" s="1"/>
  <c r="BZ54" i="3"/>
  <c r="CA54" i="3" s="1"/>
  <c r="BZ55" i="3"/>
  <c r="CA55" i="3" s="1"/>
  <c r="BZ56" i="3"/>
  <c r="CA56" i="3" s="1"/>
  <c r="BZ57" i="3"/>
  <c r="CA57" i="3" s="1"/>
  <c r="BZ58" i="3"/>
  <c r="CA58" i="3" s="1"/>
  <c r="BZ59" i="3"/>
  <c r="CA59" i="3" s="1"/>
  <c r="BZ60" i="3"/>
  <c r="CA60" i="3" s="1"/>
  <c r="BZ61" i="3"/>
  <c r="CA61" i="3" s="1"/>
  <c r="BZ62" i="3"/>
  <c r="CA62" i="3" s="1"/>
  <c r="BZ63" i="3"/>
  <c r="CA63" i="3" s="1"/>
  <c r="BZ64" i="3"/>
  <c r="CA64" i="3" s="1"/>
  <c r="BZ65" i="3"/>
  <c r="CA65" i="3" s="1"/>
  <c r="BZ66" i="3"/>
  <c r="CA66" i="3" s="1"/>
  <c r="BZ67" i="3"/>
  <c r="CA67" i="3" s="1"/>
  <c r="BZ68" i="3"/>
  <c r="CA68" i="3" s="1"/>
  <c r="BZ69" i="3"/>
  <c r="CA69" i="3" s="1"/>
  <c r="BZ70" i="3"/>
  <c r="CA70" i="3" s="1"/>
  <c r="BZ71" i="3"/>
  <c r="CA71" i="3" s="1"/>
  <c r="BZ72" i="3"/>
  <c r="CA72" i="3" s="1"/>
  <c r="BZ73" i="3"/>
  <c r="CA73" i="3" s="1"/>
  <c r="BZ74" i="3"/>
  <c r="CA74" i="3" s="1"/>
  <c r="BZ75" i="3"/>
  <c r="CA75" i="3" s="1"/>
  <c r="BZ76" i="3"/>
  <c r="CA76" i="3" s="1"/>
  <c r="BZ77" i="3"/>
  <c r="CA77" i="3" s="1"/>
  <c r="BZ78" i="3"/>
  <c r="CA78" i="3" s="1"/>
  <c r="BZ79" i="3"/>
  <c r="CA79" i="3" s="1"/>
  <c r="BZ80" i="3"/>
  <c r="CA80" i="3" s="1"/>
  <c r="BZ81" i="3"/>
  <c r="CA81" i="3" s="1"/>
  <c r="BZ82" i="3"/>
  <c r="CA82" i="3" s="1"/>
  <c r="BZ83" i="3"/>
  <c r="CA83" i="3" s="1"/>
  <c r="BZ84" i="3"/>
  <c r="CA84" i="3" s="1"/>
  <c r="BZ85" i="3"/>
  <c r="CA85" i="3" s="1"/>
  <c r="BZ86" i="3"/>
  <c r="CA86" i="3" s="1"/>
  <c r="BZ87" i="3"/>
  <c r="CA87" i="3" s="1"/>
  <c r="BZ88" i="3"/>
  <c r="CA88" i="3" s="1"/>
  <c r="BZ89" i="3"/>
  <c r="CA89" i="3" s="1"/>
  <c r="BZ90" i="3"/>
  <c r="CA90" i="3" s="1"/>
  <c r="BZ91" i="3"/>
  <c r="CA91" i="3" s="1"/>
  <c r="BZ92" i="3"/>
  <c r="CA92" i="3" s="1"/>
  <c r="BZ93" i="3"/>
  <c r="CA93" i="3" s="1"/>
  <c r="BZ94" i="3"/>
  <c r="CA94" i="3" s="1"/>
  <c r="BZ95" i="3"/>
  <c r="CA95" i="3" s="1"/>
  <c r="BZ96" i="3"/>
  <c r="CA96" i="3" s="1"/>
  <c r="BZ97" i="3"/>
  <c r="CA97" i="3" s="1"/>
  <c r="BZ98" i="3"/>
  <c r="CA98" i="3" s="1"/>
  <c r="BZ99" i="3"/>
  <c r="CA99" i="3" s="1"/>
  <c r="BZ100" i="3"/>
  <c r="CA100" i="3" s="1"/>
  <c r="BZ101" i="3"/>
  <c r="CA101" i="3" s="1"/>
  <c r="BZ102" i="3"/>
  <c r="CA102" i="3" s="1"/>
  <c r="BZ103" i="3"/>
  <c r="CA103" i="3" s="1"/>
  <c r="BZ104" i="3"/>
  <c r="CA104" i="3" s="1"/>
  <c r="BZ105" i="3"/>
  <c r="CA105" i="3" s="1"/>
  <c r="BZ106" i="3"/>
  <c r="CA106" i="3" s="1"/>
  <c r="BZ107" i="3"/>
  <c r="CA107" i="3" s="1"/>
  <c r="BZ108" i="3"/>
  <c r="CA108" i="3" s="1"/>
  <c r="BZ109" i="3"/>
  <c r="CA109" i="3" s="1"/>
  <c r="BZ110" i="3"/>
  <c r="CA110" i="3" s="1"/>
  <c r="BZ111" i="3"/>
  <c r="CA111" i="3" s="1"/>
  <c r="BZ112" i="3"/>
  <c r="CA112" i="3" s="1"/>
  <c r="BZ113" i="3"/>
  <c r="CA113" i="3" s="1"/>
  <c r="BZ114" i="3"/>
  <c r="CA114" i="3" s="1"/>
  <c r="BZ115" i="3"/>
  <c r="CA115" i="3" s="1"/>
  <c r="BZ116" i="3"/>
  <c r="CA116" i="3" s="1"/>
  <c r="BZ117" i="3"/>
  <c r="CA117" i="3" s="1"/>
  <c r="BZ118" i="3"/>
  <c r="CA118" i="3" s="1"/>
  <c r="BZ119" i="3"/>
  <c r="CA119" i="3" s="1"/>
  <c r="BZ120" i="3"/>
  <c r="CA120" i="3" s="1"/>
  <c r="BZ121" i="3"/>
  <c r="CA121" i="3" s="1"/>
  <c r="BZ122" i="3"/>
  <c r="CA122" i="3" s="1"/>
  <c r="BZ123" i="3"/>
  <c r="CA123" i="3" s="1"/>
  <c r="BZ124" i="3"/>
  <c r="CA124" i="3" s="1"/>
  <c r="BZ125" i="3"/>
  <c r="CA125" i="3" s="1"/>
  <c r="BZ126" i="3"/>
  <c r="CA126" i="3" s="1"/>
  <c r="BZ127" i="3"/>
  <c r="CA127" i="3" s="1"/>
  <c r="BZ128" i="3"/>
  <c r="CA128" i="3" s="1"/>
  <c r="BZ129" i="3"/>
  <c r="CA129" i="3" s="1"/>
  <c r="BZ130" i="3"/>
  <c r="CA130" i="3" s="1"/>
  <c r="BZ131" i="3"/>
  <c r="CA131" i="3" s="1"/>
  <c r="BZ132" i="3"/>
  <c r="CA132" i="3" s="1"/>
  <c r="BZ133" i="3"/>
  <c r="CA133" i="3" s="1"/>
  <c r="BZ134" i="3"/>
  <c r="CA134" i="3" s="1"/>
  <c r="BZ135" i="3"/>
  <c r="CA135" i="3" s="1"/>
  <c r="BZ136" i="3"/>
  <c r="CA136" i="3" s="1"/>
  <c r="BZ137" i="3"/>
  <c r="CA137" i="3" s="1"/>
  <c r="BZ138" i="3"/>
  <c r="CA138" i="3" s="1"/>
  <c r="BZ139" i="3"/>
  <c r="CA139" i="3" s="1"/>
  <c r="BZ140" i="3"/>
  <c r="CA140" i="3" s="1"/>
  <c r="BZ141" i="3"/>
  <c r="CA141" i="3" s="1"/>
  <c r="BZ142" i="3"/>
  <c r="CA142" i="3" s="1"/>
  <c r="BZ143" i="3"/>
  <c r="CA143" i="3" s="1"/>
  <c r="BZ144" i="3"/>
  <c r="CA144" i="3" s="1"/>
  <c r="BZ145" i="3"/>
  <c r="CA145" i="3" s="1"/>
  <c r="BZ146" i="3"/>
  <c r="CA146" i="3" s="1"/>
  <c r="BZ147" i="3"/>
  <c r="CA147" i="3" s="1"/>
  <c r="BZ148" i="3"/>
  <c r="CA148" i="3" s="1"/>
  <c r="BZ149" i="3"/>
  <c r="CA149" i="3" s="1"/>
  <c r="BZ150" i="3"/>
  <c r="CA150" i="3" s="1"/>
  <c r="BZ151" i="3"/>
  <c r="CA151" i="3" s="1"/>
  <c r="BZ152" i="3"/>
  <c r="CA152" i="3" s="1"/>
  <c r="BZ153" i="3"/>
  <c r="CA153" i="3" s="1"/>
  <c r="BZ154" i="3"/>
  <c r="CA154" i="3" s="1"/>
  <c r="BZ155" i="3"/>
  <c r="CA155" i="3" s="1"/>
  <c r="BZ156" i="3"/>
  <c r="CA156" i="3" s="1"/>
  <c r="BZ157" i="3"/>
  <c r="CA157" i="3" s="1"/>
  <c r="BZ158" i="3"/>
  <c r="CA158" i="3" s="1"/>
  <c r="BZ159" i="3"/>
  <c r="CA159" i="3" s="1"/>
  <c r="BZ160" i="3"/>
  <c r="CA160" i="3" s="1"/>
  <c r="BZ161" i="3"/>
  <c r="CA161" i="3" s="1"/>
  <c r="BZ162" i="3"/>
  <c r="CA162" i="3" s="1"/>
  <c r="BZ163" i="3"/>
  <c r="CA163" i="3" s="1"/>
  <c r="BZ164" i="3"/>
  <c r="CA164" i="3" s="1"/>
  <c r="BZ165" i="3"/>
  <c r="CA165" i="3" s="1"/>
  <c r="BZ166" i="3"/>
  <c r="CA166" i="3" s="1"/>
  <c r="BZ167" i="3"/>
  <c r="CA167" i="3" s="1"/>
  <c r="BZ168" i="3"/>
  <c r="CA168" i="3" s="1"/>
  <c r="BZ169" i="3"/>
  <c r="CA169" i="3" s="1"/>
  <c r="BZ170" i="3"/>
  <c r="CA170" i="3" s="1"/>
  <c r="BZ171" i="3"/>
  <c r="CA171" i="3" s="1"/>
  <c r="BZ172" i="3"/>
  <c r="CA172" i="3" s="1"/>
  <c r="BZ2" i="3"/>
  <c r="CA2" i="3" s="1"/>
  <c r="AR4433" i="1"/>
  <c r="AO4433" i="1"/>
  <c r="AM4433" i="1"/>
  <c r="AL4433" i="1"/>
  <c r="R4433" i="1"/>
  <c r="O4433" i="1"/>
  <c r="N4433" i="1"/>
  <c r="AR4432" i="1"/>
  <c r="AO4432" i="1"/>
  <c r="AM4432" i="1"/>
  <c r="AU4432" i="1" s="1"/>
  <c r="AL4432" i="1"/>
  <c r="AR4431" i="1"/>
  <c r="AO4431" i="1"/>
  <c r="AM4431" i="1"/>
  <c r="AL4431" i="1"/>
  <c r="R4431" i="1"/>
  <c r="O4431" i="1"/>
  <c r="N4431" i="1"/>
  <c r="AR4430" i="1"/>
  <c r="AO4430" i="1"/>
  <c r="AM4430" i="1"/>
  <c r="AL4430" i="1"/>
  <c r="AR4429" i="1"/>
  <c r="AO4429" i="1"/>
  <c r="AM4429" i="1"/>
  <c r="AL4429" i="1"/>
  <c r="AH4429" i="1"/>
  <c r="AG4429" i="1"/>
  <c r="AF4429" i="1"/>
  <c r="AE4429" i="1"/>
  <c r="AD4429" i="1"/>
  <c r="AC4429" i="1"/>
  <c r="AB4429" i="1"/>
  <c r="AA4429" i="1"/>
  <c r="Z4429" i="1"/>
  <c r="Y4429" i="1"/>
  <c r="X4429" i="1"/>
  <c r="W4429" i="1"/>
  <c r="V4429" i="1"/>
  <c r="U4429" i="1"/>
  <c r="R4429" i="1"/>
  <c r="O4429" i="1"/>
  <c r="N4429" i="1"/>
  <c r="P4429" i="1" s="1"/>
  <c r="AR4428" i="1"/>
  <c r="AO4428" i="1"/>
  <c r="AM4428" i="1"/>
  <c r="AL4428" i="1"/>
  <c r="AM4427" i="1"/>
  <c r="AM4426" i="1"/>
  <c r="AM4425" i="1"/>
  <c r="AM4424" i="1"/>
  <c r="AM4423" i="1"/>
  <c r="AR4422" i="1"/>
  <c r="AO4422" i="1"/>
  <c r="AM4422" i="1"/>
  <c r="AV4422" i="1" s="1"/>
  <c r="BA4422" i="1" s="1"/>
  <c r="BB4422" i="1" s="1"/>
  <c r="AL4422" i="1"/>
  <c r="R4422" i="1"/>
  <c r="O4422" i="1"/>
  <c r="N4422" i="1"/>
  <c r="P4422" i="1" s="1"/>
  <c r="AR4421" i="1"/>
  <c r="AO4421" i="1"/>
  <c r="AM4421" i="1"/>
  <c r="AL4421" i="1"/>
  <c r="AR4420" i="1"/>
  <c r="AO4420" i="1"/>
  <c r="AM4420" i="1"/>
  <c r="AL4420" i="1"/>
  <c r="R4420" i="1"/>
  <c r="O4420" i="1"/>
  <c r="N4420" i="1"/>
  <c r="AR4419" i="1"/>
  <c r="AO4419" i="1"/>
  <c r="AM4419" i="1"/>
  <c r="AL4419" i="1"/>
  <c r="AR4418" i="1"/>
  <c r="AO4418" i="1"/>
  <c r="AM4418" i="1"/>
  <c r="AL4418" i="1"/>
  <c r="AH4418" i="1"/>
  <c r="AG4418" i="1"/>
  <c r="AF4418" i="1"/>
  <c r="AE4418" i="1"/>
  <c r="AD4418" i="1"/>
  <c r="AC4418" i="1"/>
  <c r="AB4418" i="1"/>
  <c r="AA4418" i="1"/>
  <c r="Z4418" i="1"/>
  <c r="Y4418" i="1"/>
  <c r="X4418" i="1"/>
  <c r="W4418" i="1"/>
  <c r="V4418" i="1"/>
  <c r="U4418" i="1"/>
  <c r="R4418" i="1"/>
  <c r="O4418" i="1"/>
  <c r="N4418" i="1"/>
  <c r="AR4417" i="1"/>
  <c r="AO4417" i="1"/>
  <c r="AM4417" i="1"/>
  <c r="AL4417" i="1"/>
  <c r="AM4416" i="1"/>
  <c r="AM4415" i="1"/>
  <c r="AM4414" i="1"/>
  <c r="AM4413" i="1"/>
  <c r="AM4412" i="1"/>
  <c r="AR4411" i="1"/>
  <c r="AO4411" i="1"/>
  <c r="AM4411" i="1"/>
  <c r="AL4411" i="1"/>
  <c r="R4411" i="1"/>
  <c r="O4411" i="1"/>
  <c r="N4411" i="1"/>
  <c r="P4411" i="1" s="1"/>
  <c r="AR4410" i="1"/>
  <c r="AO4410" i="1"/>
  <c r="AM4410" i="1"/>
  <c r="AL4410" i="1"/>
  <c r="AR4409" i="1"/>
  <c r="AO4409" i="1"/>
  <c r="AM4409" i="1"/>
  <c r="AL4409" i="1"/>
  <c r="R4409" i="1"/>
  <c r="O4409" i="1"/>
  <c r="N4409" i="1"/>
  <c r="AR4408" i="1"/>
  <c r="AO4408" i="1"/>
  <c r="AM4408" i="1"/>
  <c r="AL4408" i="1"/>
  <c r="AR4407" i="1"/>
  <c r="AO4407" i="1"/>
  <c r="AM4407" i="1"/>
  <c r="AL4407" i="1"/>
  <c r="AH4407" i="1"/>
  <c r="AG4407" i="1"/>
  <c r="AF4407" i="1"/>
  <c r="AE4407" i="1"/>
  <c r="AD4407" i="1"/>
  <c r="AC4407" i="1"/>
  <c r="AB4407" i="1"/>
  <c r="AA4407" i="1"/>
  <c r="Z4407" i="1"/>
  <c r="Y4407" i="1"/>
  <c r="X4407" i="1"/>
  <c r="W4407" i="1"/>
  <c r="V4407" i="1"/>
  <c r="U4407" i="1"/>
  <c r="R4407" i="1"/>
  <c r="O4407" i="1"/>
  <c r="N4407" i="1"/>
  <c r="P4407" i="1" s="1"/>
  <c r="AR4406" i="1"/>
  <c r="AO4406" i="1"/>
  <c r="AM4406" i="1"/>
  <c r="AL4406" i="1"/>
  <c r="AM4405" i="1"/>
  <c r="AM4404" i="1"/>
  <c r="AM4403" i="1"/>
  <c r="AM4402" i="1"/>
  <c r="AM4401" i="1"/>
  <c r="AR4400" i="1"/>
  <c r="AO4400" i="1"/>
  <c r="AM4400" i="1"/>
  <c r="AL4400" i="1"/>
  <c r="R4400" i="1"/>
  <c r="O4400" i="1"/>
  <c r="N4400" i="1"/>
  <c r="AR4399" i="1"/>
  <c r="AO4399" i="1"/>
  <c r="AM4399" i="1"/>
  <c r="AL4399" i="1"/>
  <c r="AR4398" i="1"/>
  <c r="AO4398" i="1"/>
  <c r="AM4398" i="1"/>
  <c r="AL4398" i="1"/>
  <c r="R4398" i="1"/>
  <c r="O4398" i="1"/>
  <c r="N4398" i="1"/>
  <c r="AR4397" i="1"/>
  <c r="AO4397" i="1"/>
  <c r="AM4397" i="1"/>
  <c r="AL4397" i="1"/>
  <c r="AR4396" i="1"/>
  <c r="AO4396" i="1"/>
  <c r="AM4396" i="1"/>
  <c r="AL4396" i="1"/>
  <c r="AH4396" i="1"/>
  <c r="AG4396" i="1"/>
  <c r="AF4396" i="1"/>
  <c r="AE4396" i="1"/>
  <c r="AD4396" i="1"/>
  <c r="AC4396" i="1"/>
  <c r="AB4396" i="1"/>
  <c r="AA4396" i="1"/>
  <c r="Z4396" i="1"/>
  <c r="Y4396" i="1"/>
  <c r="X4396" i="1"/>
  <c r="W4396" i="1"/>
  <c r="V4396" i="1"/>
  <c r="U4396" i="1"/>
  <c r="R4396" i="1"/>
  <c r="O4396" i="1"/>
  <c r="N4396" i="1"/>
  <c r="AR4395" i="1"/>
  <c r="AO4395" i="1"/>
  <c r="AM4395" i="1"/>
  <c r="AL4395" i="1"/>
  <c r="AM4394" i="1"/>
  <c r="AM4393" i="1"/>
  <c r="AM4392" i="1"/>
  <c r="AM4391" i="1"/>
  <c r="AM4390" i="1"/>
  <c r="AR4389" i="1"/>
  <c r="AO4389" i="1"/>
  <c r="AM4389" i="1"/>
  <c r="AL4389" i="1"/>
  <c r="R4389" i="1"/>
  <c r="O4389" i="1"/>
  <c r="N4389" i="1"/>
  <c r="P4389" i="1" s="1"/>
  <c r="AR4388" i="1"/>
  <c r="AO4388" i="1"/>
  <c r="AM4388" i="1"/>
  <c r="AL4388" i="1"/>
  <c r="AR4387" i="1"/>
  <c r="AO4387" i="1"/>
  <c r="AM4387" i="1"/>
  <c r="AL4387" i="1"/>
  <c r="R4387" i="1"/>
  <c r="O4387" i="1"/>
  <c r="N4387" i="1"/>
  <c r="AR4386" i="1"/>
  <c r="AO4386" i="1"/>
  <c r="AM4386" i="1"/>
  <c r="AL4386" i="1"/>
  <c r="AR4385" i="1"/>
  <c r="AO4385" i="1"/>
  <c r="AM4385" i="1"/>
  <c r="AL4385" i="1"/>
  <c r="AH4385" i="1"/>
  <c r="AG4385" i="1"/>
  <c r="AF4385" i="1"/>
  <c r="AE4385" i="1"/>
  <c r="AD4385" i="1"/>
  <c r="AC4385" i="1"/>
  <c r="AB4385" i="1"/>
  <c r="AA4385" i="1"/>
  <c r="Z4385" i="1"/>
  <c r="Y4385" i="1"/>
  <c r="X4385" i="1"/>
  <c r="W4385" i="1"/>
  <c r="V4385" i="1"/>
  <c r="U4385" i="1"/>
  <c r="R4385" i="1"/>
  <c r="O4385" i="1"/>
  <c r="N4385" i="1"/>
  <c r="AR4384" i="1"/>
  <c r="AO4384" i="1"/>
  <c r="AM4384" i="1"/>
  <c r="AL4384" i="1"/>
  <c r="AM4383" i="1"/>
  <c r="AM4382" i="1"/>
  <c r="AM4381" i="1"/>
  <c r="AM4380" i="1"/>
  <c r="AM4379" i="1"/>
  <c r="AR4378" i="1"/>
  <c r="AO4378" i="1"/>
  <c r="AM4378" i="1"/>
  <c r="AL4378" i="1"/>
  <c r="R4378" i="1"/>
  <c r="O4378" i="1"/>
  <c r="N4378" i="1"/>
  <c r="AR4377" i="1"/>
  <c r="AO4377" i="1"/>
  <c r="AM4377" i="1"/>
  <c r="AL4377" i="1"/>
  <c r="AR4376" i="1"/>
  <c r="AO4376" i="1"/>
  <c r="AM4376" i="1"/>
  <c r="AL4376" i="1"/>
  <c r="R4376" i="1"/>
  <c r="O4376" i="1"/>
  <c r="N4376" i="1"/>
  <c r="P4376" i="1" s="1"/>
  <c r="AR4375" i="1"/>
  <c r="AO4375" i="1"/>
  <c r="AM4375" i="1"/>
  <c r="AL4375" i="1"/>
  <c r="AR4374" i="1"/>
  <c r="AO4374" i="1"/>
  <c r="AM4374" i="1"/>
  <c r="AL4374" i="1"/>
  <c r="AH4374" i="1"/>
  <c r="AG4374" i="1"/>
  <c r="AF4374" i="1"/>
  <c r="AE4374" i="1"/>
  <c r="AD4374" i="1"/>
  <c r="AC4374" i="1"/>
  <c r="AB4374" i="1"/>
  <c r="AA4374" i="1"/>
  <c r="Z4374" i="1"/>
  <c r="Y4374" i="1"/>
  <c r="X4374" i="1"/>
  <c r="W4374" i="1"/>
  <c r="V4374" i="1"/>
  <c r="U4374" i="1"/>
  <c r="R4374" i="1"/>
  <c r="O4374" i="1"/>
  <c r="N4374" i="1"/>
  <c r="AR4373" i="1"/>
  <c r="AO4373" i="1"/>
  <c r="AM4373" i="1"/>
  <c r="AL4373" i="1"/>
  <c r="AM4372" i="1"/>
  <c r="AM4371" i="1"/>
  <c r="AM4370" i="1"/>
  <c r="AM4369" i="1"/>
  <c r="AM4368" i="1"/>
  <c r="AR4367" i="1"/>
  <c r="AO4367" i="1"/>
  <c r="AM4367" i="1"/>
  <c r="AL4367" i="1"/>
  <c r="R4367" i="1"/>
  <c r="O4367" i="1"/>
  <c r="N4367" i="1"/>
  <c r="AR4366" i="1"/>
  <c r="AO4366" i="1"/>
  <c r="AM4366" i="1"/>
  <c r="AL4366" i="1"/>
  <c r="AR4365" i="1"/>
  <c r="AO4365" i="1"/>
  <c r="AM4365" i="1"/>
  <c r="AL4365" i="1"/>
  <c r="R4365" i="1"/>
  <c r="O4365" i="1"/>
  <c r="N4365" i="1"/>
  <c r="AR4364" i="1"/>
  <c r="AO4364" i="1"/>
  <c r="AM4364" i="1"/>
  <c r="AL4364" i="1"/>
  <c r="AR4363" i="1"/>
  <c r="AO4363" i="1"/>
  <c r="AM4363" i="1"/>
  <c r="AL4363" i="1"/>
  <c r="AH4363" i="1"/>
  <c r="AG4363" i="1"/>
  <c r="AF4363" i="1"/>
  <c r="AE4363" i="1"/>
  <c r="AD4363" i="1"/>
  <c r="AC4363" i="1"/>
  <c r="AB4363" i="1"/>
  <c r="AA4363" i="1"/>
  <c r="Z4363" i="1"/>
  <c r="Y4363" i="1"/>
  <c r="X4363" i="1"/>
  <c r="W4363" i="1"/>
  <c r="V4363" i="1"/>
  <c r="U4363" i="1"/>
  <c r="R4363" i="1"/>
  <c r="O4363" i="1"/>
  <c r="N4363" i="1"/>
  <c r="AR4362" i="1"/>
  <c r="AO4362" i="1"/>
  <c r="AM4362" i="1"/>
  <c r="AL4362" i="1"/>
  <c r="AM4361" i="1"/>
  <c r="AM4360" i="1"/>
  <c r="AM4359" i="1"/>
  <c r="AM4358" i="1"/>
  <c r="AM4357" i="1"/>
  <c r="AR4356" i="1"/>
  <c r="AO4356" i="1"/>
  <c r="AM4356" i="1"/>
  <c r="AV4356" i="1" s="1"/>
  <c r="BA4356" i="1" s="1"/>
  <c r="BB4356" i="1" s="1"/>
  <c r="AL4356" i="1"/>
  <c r="R4356" i="1"/>
  <c r="O4356" i="1"/>
  <c r="N4356" i="1"/>
  <c r="AR4355" i="1"/>
  <c r="AO4355" i="1"/>
  <c r="AM4355" i="1"/>
  <c r="AL4355" i="1"/>
  <c r="AR4354" i="1"/>
  <c r="AO4354" i="1"/>
  <c r="AM4354" i="1"/>
  <c r="AL4354" i="1"/>
  <c r="R4354" i="1"/>
  <c r="O4354" i="1"/>
  <c r="N4354" i="1"/>
  <c r="P4354" i="1" s="1"/>
  <c r="AR4353" i="1"/>
  <c r="AO4353" i="1"/>
  <c r="AM4353" i="1"/>
  <c r="AL4353" i="1"/>
  <c r="AR4352" i="1"/>
  <c r="AO4352" i="1"/>
  <c r="AM4352" i="1"/>
  <c r="AL4352" i="1"/>
  <c r="AH4352" i="1"/>
  <c r="AG4352" i="1"/>
  <c r="AF4352" i="1"/>
  <c r="AE4352" i="1"/>
  <c r="AD4352" i="1"/>
  <c r="AC4352" i="1"/>
  <c r="AB4352" i="1"/>
  <c r="AA4352" i="1"/>
  <c r="Z4352" i="1"/>
  <c r="Y4352" i="1"/>
  <c r="X4352" i="1"/>
  <c r="W4352" i="1"/>
  <c r="V4352" i="1"/>
  <c r="U4352" i="1"/>
  <c r="R4352" i="1"/>
  <c r="O4352" i="1"/>
  <c r="N4352" i="1"/>
  <c r="AR4351" i="1"/>
  <c r="AO4351" i="1"/>
  <c r="AM4351" i="1"/>
  <c r="AL4351" i="1"/>
  <c r="AM4350" i="1"/>
  <c r="AM4349" i="1"/>
  <c r="AM4348" i="1"/>
  <c r="AM4347" i="1"/>
  <c r="AM4346" i="1"/>
  <c r="AR4345" i="1"/>
  <c r="AO4345" i="1"/>
  <c r="AM4345" i="1"/>
  <c r="AL4345" i="1"/>
  <c r="R4345" i="1"/>
  <c r="O4345" i="1"/>
  <c r="N4345" i="1"/>
  <c r="P4345" i="1" s="1"/>
  <c r="AR4344" i="1"/>
  <c r="AO4344" i="1"/>
  <c r="AM4344" i="1"/>
  <c r="AL4344" i="1"/>
  <c r="AR4343" i="1"/>
  <c r="AO4343" i="1"/>
  <c r="AM4343" i="1"/>
  <c r="AL4343" i="1"/>
  <c r="R4343" i="1"/>
  <c r="O4343" i="1"/>
  <c r="N4343" i="1"/>
  <c r="AR4342" i="1"/>
  <c r="AO4342" i="1"/>
  <c r="AM4342" i="1"/>
  <c r="AL4342" i="1"/>
  <c r="AR4341" i="1"/>
  <c r="AO4341" i="1"/>
  <c r="AM4341" i="1"/>
  <c r="AL4341" i="1"/>
  <c r="AH4341" i="1"/>
  <c r="AG4341" i="1"/>
  <c r="AF4341" i="1"/>
  <c r="AE4341" i="1"/>
  <c r="AD4341" i="1"/>
  <c r="AC4341" i="1"/>
  <c r="AB4341" i="1"/>
  <c r="AA4341" i="1"/>
  <c r="Z4341" i="1"/>
  <c r="Y4341" i="1"/>
  <c r="X4341" i="1"/>
  <c r="W4341" i="1"/>
  <c r="V4341" i="1"/>
  <c r="U4341" i="1"/>
  <c r="R4341" i="1"/>
  <c r="O4341" i="1"/>
  <c r="N4341" i="1"/>
  <c r="P4341" i="1" s="1"/>
  <c r="AR4340" i="1"/>
  <c r="AO4340" i="1"/>
  <c r="AM4340" i="1"/>
  <c r="AL4340" i="1"/>
  <c r="AM4339" i="1"/>
  <c r="AM4338" i="1"/>
  <c r="AM4337" i="1"/>
  <c r="AM4336" i="1"/>
  <c r="AM4335" i="1"/>
  <c r="AR4334" i="1"/>
  <c r="AO4334" i="1"/>
  <c r="AM4334" i="1"/>
  <c r="AL4334" i="1"/>
  <c r="R4334" i="1"/>
  <c r="O4334" i="1"/>
  <c r="N4334" i="1"/>
  <c r="AR4333" i="1"/>
  <c r="AO4333" i="1"/>
  <c r="AM4333" i="1"/>
  <c r="AL4333" i="1"/>
  <c r="AR4332" i="1"/>
  <c r="AO4332" i="1"/>
  <c r="AM4332" i="1"/>
  <c r="AL4332" i="1"/>
  <c r="R4332" i="1"/>
  <c r="O4332" i="1"/>
  <c r="N4332" i="1"/>
  <c r="P4332" i="1" s="1"/>
  <c r="AR4331" i="1"/>
  <c r="AO4331" i="1"/>
  <c r="AM4331" i="1"/>
  <c r="AL4331" i="1"/>
  <c r="AR4330" i="1"/>
  <c r="AO4330" i="1"/>
  <c r="AM4330" i="1"/>
  <c r="AL4330" i="1"/>
  <c r="AH4330" i="1"/>
  <c r="AG4330" i="1"/>
  <c r="AF4330" i="1"/>
  <c r="AE4330" i="1"/>
  <c r="AD4330" i="1"/>
  <c r="AC4330" i="1"/>
  <c r="AB4330" i="1"/>
  <c r="AA4330" i="1"/>
  <c r="Z4330" i="1"/>
  <c r="Y4330" i="1"/>
  <c r="X4330" i="1"/>
  <c r="W4330" i="1"/>
  <c r="V4330" i="1"/>
  <c r="U4330" i="1"/>
  <c r="R4330" i="1"/>
  <c r="O4330" i="1"/>
  <c r="N4330" i="1"/>
  <c r="AR4329" i="1"/>
  <c r="AO4329" i="1"/>
  <c r="AM4329" i="1"/>
  <c r="AL4329" i="1"/>
  <c r="AM4328" i="1"/>
  <c r="AM4327" i="1"/>
  <c r="AM4326" i="1"/>
  <c r="AM4325" i="1"/>
  <c r="AM4324" i="1"/>
  <c r="AR4323" i="1"/>
  <c r="AO4323" i="1"/>
  <c r="AM4323" i="1"/>
  <c r="AL4323" i="1"/>
  <c r="R4323" i="1"/>
  <c r="O4323" i="1"/>
  <c r="S4323" i="1" s="1"/>
  <c r="N4323" i="1"/>
  <c r="P4323" i="1" s="1"/>
  <c r="AR4322" i="1"/>
  <c r="AO4322" i="1"/>
  <c r="AM4322" i="1"/>
  <c r="AL4322" i="1"/>
  <c r="AR4321" i="1"/>
  <c r="AO4321" i="1"/>
  <c r="AM4321" i="1"/>
  <c r="AL4321" i="1"/>
  <c r="R4321" i="1"/>
  <c r="O4321" i="1"/>
  <c r="N4321" i="1"/>
  <c r="AR4320" i="1"/>
  <c r="AO4320" i="1"/>
  <c r="AM4320" i="1"/>
  <c r="AL4320" i="1"/>
  <c r="AR4319" i="1"/>
  <c r="AO4319" i="1"/>
  <c r="AM4319" i="1"/>
  <c r="AL4319" i="1"/>
  <c r="AH4319" i="1"/>
  <c r="AG4319" i="1"/>
  <c r="AF4319" i="1"/>
  <c r="AE4319" i="1"/>
  <c r="AD4319" i="1"/>
  <c r="AC4319" i="1"/>
  <c r="AB4319" i="1"/>
  <c r="AA4319" i="1"/>
  <c r="Z4319" i="1"/>
  <c r="Y4319" i="1"/>
  <c r="X4319" i="1"/>
  <c r="W4319" i="1"/>
  <c r="V4319" i="1"/>
  <c r="U4319" i="1"/>
  <c r="R4319" i="1"/>
  <c r="O4319" i="1"/>
  <c r="N4319" i="1"/>
  <c r="P4319" i="1" s="1"/>
  <c r="AR4318" i="1"/>
  <c r="AO4318" i="1"/>
  <c r="AM4318" i="1"/>
  <c r="AU4318" i="1" s="1"/>
  <c r="AL4318" i="1"/>
  <c r="AM4317" i="1"/>
  <c r="AM4316" i="1"/>
  <c r="AM4315" i="1"/>
  <c r="AM4314" i="1"/>
  <c r="AM4313" i="1"/>
  <c r="AR4312" i="1"/>
  <c r="AO4312" i="1"/>
  <c r="AM4312" i="1"/>
  <c r="AL4312" i="1"/>
  <c r="R4312" i="1"/>
  <c r="O4312" i="1"/>
  <c r="N4312" i="1"/>
  <c r="P4312" i="1" s="1"/>
  <c r="AR4311" i="1"/>
  <c r="AO4311" i="1"/>
  <c r="AM4311" i="1"/>
  <c r="AL4311" i="1"/>
  <c r="AR4310" i="1"/>
  <c r="AO4310" i="1"/>
  <c r="AM4310" i="1"/>
  <c r="AL4310" i="1"/>
  <c r="R4310" i="1"/>
  <c r="O4310" i="1"/>
  <c r="N4310" i="1"/>
  <c r="AR4309" i="1"/>
  <c r="AO4309" i="1"/>
  <c r="AM4309" i="1"/>
  <c r="AL4309" i="1"/>
  <c r="AR4308" i="1"/>
  <c r="AO4308" i="1"/>
  <c r="AM4308" i="1"/>
  <c r="AL4308" i="1"/>
  <c r="AH4308" i="1"/>
  <c r="AG4308" i="1"/>
  <c r="AF4308" i="1"/>
  <c r="AE4308" i="1"/>
  <c r="AD4308" i="1"/>
  <c r="AC4308" i="1"/>
  <c r="AB4308" i="1"/>
  <c r="AA4308" i="1"/>
  <c r="Z4308" i="1"/>
  <c r="Y4308" i="1"/>
  <c r="X4308" i="1"/>
  <c r="W4308" i="1"/>
  <c r="V4308" i="1"/>
  <c r="U4308" i="1"/>
  <c r="R4308" i="1"/>
  <c r="O4308" i="1"/>
  <c r="S4308" i="1" s="1"/>
  <c r="T4308" i="1" s="1"/>
  <c r="N4308" i="1"/>
  <c r="AR4307" i="1"/>
  <c r="AO4307" i="1"/>
  <c r="AM4307" i="1"/>
  <c r="AL4307" i="1"/>
  <c r="AM4306" i="1"/>
  <c r="AM4305" i="1"/>
  <c r="AM4304" i="1"/>
  <c r="AM4303" i="1"/>
  <c r="AM4302" i="1"/>
  <c r="AR4301" i="1"/>
  <c r="AO4301" i="1"/>
  <c r="AM4301" i="1"/>
  <c r="AL4301" i="1"/>
  <c r="R4301" i="1"/>
  <c r="O4301" i="1"/>
  <c r="N4301" i="1"/>
  <c r="AR4300" i="1"/>
  <c r="AO4300" i="1"/>
  <c r="AM4300" i="1"/>
  <c r="AL4300" i="1"/>
  <c r="AR4299" i="1"/>
  <c r="AO4299" i="1"/>
  <c r="AM4299" i="1"/>
  <c r="AL4299" i="1"/>
  <c r="R4299" i="1"/>
  <c r="O4299" i="1"/>
  <c r="N4299" i="1"/>
  <c r="AR4298" i="1"/>
  <c r="AO4298" i="1"/>
  <c r="AM4298" i="1"/>
  <c r="AL4298" i="1"/>
  <c r="AR4297" i="1"/>
  <c r="AO4297" i="1"/>
  <c r="AM4297" i="1"/>
  <c r="AL4297" i="1"/>
  <c r="AH4297" i="1"/>
  <c r="AG4297" i="1"/>
  <c r="AF4297" i="1"/>
  <c r="AE4297" i="1"/>
  <c r="AD4297" i="1"/>
  <c r="AC4297" i="1"/>
  <c r="AB4297" i="1"/>
  <c r="AA4297" i="1"/>
  <c r="Z4297" i="1"/>
  <c r="Y4297" i="1"/>
  <c r="X4297" i="1"/>
  <c r="W4297" i="1"/>
  <c r="V4297" i="1"/>
  <c r="U4297" i="1"/>
  <c r="R4297" i="1"/>
  <c r="O4297" i="1"/>
  <c r="N4297" i="1"/>
  <c r="AR4296" i="1"/>
  <c r="AO4296" i="1"/>
  <c r="AM4296" i="1"/>
  <c r="AL4296" i="1"/>
  <c r="AM4295" i="1"/>
  <c r="AM4294" i="1"/>
  <c r="AM4293" i="1"/>
  <c r="AM4292" i="1"/>
  <c r="AM4291" i="1"/>
  <c r="AR4290" i="1"/>
  <c r="AO4290" i="1"/>
  <c r="AM4290" i="1"/>
  <c r="AL4290" i="1"/>
  <c r="R4290" i="1"/>
  <c r="O4290" i="1"/>
  <c r="N4290" i="1"/>
  <c r="AR4289" i="1"/>
  <c r="AO4289" i="1"/>
  <c r="AM4289" i="1"/>
  <c r="AL4289" i="1"/>
  <c r="AR4288" i="1"/>
  <c r="AO4288" i="1"/>
  <c r="AM4288" i="1"/>
  <c r="AL4288" i="1"/>
  <c r="R4288" i="1"/>
  <c r="O4288" i="1"/>
  <c r="N4288" i="1"/>
  <c r="AR4287" i="1"/>
  <c r="AO4287" i="1"/>
  <c r="AM4287" i="1"/>
  <c r="AL4287" i="1"/>
  <c r="AR4286" i="1"/>
  <c r="AO4286" i="1"/>
  <c r="AM4286" i="1"/>
  <c r="AL4286" i="1"/>
  <c r="AH4286" i="1"/>
  <c r="AG4286" i="1"/>
  <c r="AF4286" i="1"/>
  <c r="AE4286" i="1"/>
  <c r="AD4286" i="1"/>
  <c r="AC4286" i="1"/>
  <c r="AB4286" i="1"/>
  <c r="AA4286" i="1"/>
  <c r="Z4286" i="1"/>
  <c r="Y4286" i="1"/>
  <c r="X4286" i="1"/>
  <c r="W4286" i="1"/>
  <c r="V4286" i="1"/>
  <c r="U4286" i="1"/>
  <c r="R4286" i="1"/>
  <c r="O4286" i="1"/>
  <c r="N4286" i="1"/>
  <c r="P4286" i="1" s="1"/>
  <c r="AR4285" i="1"/>
  <c r="AO4285" i="1"/>
  <c r="AM4285" i="1"/>
  <c r="AL4285" i="1"/>
  <c r="AM4284" i="1"/>
  <c r="AM4283" i="1"/>
  <c r="AM4282" i="1"/>
  <c r="AM4281" i="1"/>
  <c r="AM4280" i="1"/>
  <c r="AR4279" i="1"/>
  <c r="AO4279" i="1"/>
  <c r="AM4279" i="1"/>
  <c r="AL4279" i="1"/>
  <c r="R4279" i="1"/>
  <c r="O4279" i="1"/>
  <c r="N4279" i="1"/>
  <c r="AR4278" i="1"/>
  <c r="AO4278" i="1"/>
  <c r="AM4278" i="1"/>
  <c r="AL4278" i="1"/>
  <c r="AR4277" i="1"/>
  <c r="AO4277" i="1"/>
  <c r="AM4277" i="1"/>
  <c r="AL4277" i="1"/>
  <c r="R4277" i="1"/>
  <c r="O4277" i="1"/>
  <c r="N4277" i="1"/>
  <c r="P4277" i="1" s="1"/>
  <c r="AR4276" i="1"/>
  <c r="AO4276" i="1"/>
  <c r="AM4276" i="1"/>
  <c r="AL4276" i="1"/>
  <c r="AR4275" i="1"/>
  <c r="AO4275" i="1"/>
  <c r="AM4275" i="1"/>
  <c r="AL4275" i="1"/>
  <c r="AH4275" i="1"/>
  <c r="AG4275" i="1"/>
  <c r="AF4275" i="1"/>
  <c r="AE4275" i="1"/>
  <c r="AD4275" i="1"/>
  <c r="AC4275" i="1"/>
  <c r="AB4275" i="1"/>
  <c r="AA4275" i="1"/>
  <c r="Z4275" i="1"/>
  <c r="Y4275" i="1"/>
  <c r="X4275" i="1"/>
  <c r="W4275" i="1"/>
  <c r="V4275" i="1"/>
  <c r="U4275" i="1"/>
  <c r="R4275" i="1"/>
  <c r="O4275" i="1"/>
  <c r="N4275" i="1"/>
  <c r="AR4274" i="1"/>
  <c r="AO4274" i="1"/>
  <c r="AM4274" i="1"/>
  <c r="AL4274" i="1"/>
  <c r="AM4273" i="1"/>
  <c r="AM4272" i="1"/>
  <c r="AM4271" i="1"/>
  <c r="AM4270" i="1"/>
  <c r="AM4269" i="1"/>
  <c r="AR4268" i="1"/>
  <c r="AO4268" i="1"/>
  <c r="AM4268" i="1"/>
  <c r="AU4268" i="1" s="1"/>
  <c r="AL4268" i="1"/>
  <c r="R4268" i="1"/>
  <c r="O4268" i="1"/>
  <c r="N4268" i="1"/>
  <c r="AR4267" i="1"/>
  <c r="AO4267" i="1"/>
  <c r="AM4267" i="1"/>
  <c r="AL4267" i="1"/>
  <c r="AR4266" i="1"/>
  <c r="AO4266" i="1"/>
  <c r="AM4266" i="1"/>
  <c r="AL4266" i="1"/>
  <c r="R4266" i="1"/>
  <c r="O4266" i="1"/>
  <c r="N4266" i="1"/>
  <c r="AR4265" i="1"/>
  <c r="AO4265" i="1"/>
  <c r="AM4265" i="1"/>
  <c r="AL4265" i="1"/>
  <c r="AR4264" i="1"/>
  <c r="AO4264" i="1"/>
  <c r="AM4264" i="1"/>
  <c r="AL4264" i="1"/>
  <c r="AH4264" i="1"/>
  <c r="AG4264" i="1"/>
  <c r="AF4264" i="1"/>
  <c r="AE4264" i="1"/>
  <c r="AD4264" i="1"/>
  <c r="AC4264" i="1"/>
  <c r="AB4264" i="1"/>
  <c r="AA4264" i="1"/>
  <c r="Z4264" i="1"/>
  <c r="Y4264" i="1"/>
  <c r="X4264" i="1"/>
  <c r="W4264" i="1"/>
  <c r="V4264" i="1"/>
  <c r="U4264" i="1"/>
  <c r="R4264" i="1"/>
  <c r="O4264" i="1"/>
  <c r="N4264" i="1"/>
  <c r="AR4263" i="1"/>
  <c r="AO4263" i="1"/>
  <c r="AM4263" i="1"/>
  <c r="AL4263" i="1"/>
  <c r="AM4262" i="1"/>
  <c r="AM4261" i="1"/>
  <c r="AM4260" i="1"/>
  <c r="AM4259" i="1"/>
  <c r="AM4258" i="1"/>
  <c r="AR4257" i="1"/>
  <c r="AO4257" i="1"/>
  <c r="AM4257" i="1"/>
  <c r="AL4257" i="1"/>
  <c r="R4257" i="1"/>
  <c r="O4257" i="1"/>
  <c r="N4257" i="1"/>
  <c r="AR4256" i="1"/>
  <c r="AO4256" i="1"/>
  <c r="AM4256" i="1"/>
  <c r="AL4256" i="1"/>
  <c r="AR4255" i="1"/>
  <c r="AO4255" i="1"/>
  <c r="AM4255" i="1"/>
  <c r="AL4255" i="1"/>
  <c r="R4255" i="1"/>
  <c r="O4255" i="1"/>
  <c r="N4255" i="1"/>
  <c r="AR4254" i="1"/>
  <c r="AO4254" i="1"/>
  <c r="AM4254" i="1"/>
  <c r="AL4254" i="1"/>
  <c r="AR4253" i="1"/>
  <c r="AO4253" i="1"/>
  <c r="AM4253" i="1"/>
  <c r="AL4253" i="1"/>
  <c r="AH4253" i="1"/>
  <c r="AG4253" i="1"/>
  <c r="AF4253" i="1"/>
  <c r="AE4253" i="1"/>
  <c r="AD4253" i="1"/>
  <c r="AC4253" i="1"/>
  <c r="AB4253" i="1"/>
  <c r="AA4253" i="1"/>
  <c r="Z4253" i="1"/>
  <c r="Y4253" i="1"/>
  <c r="X4253" i="1"/>
  <c r="W4253" i="1"/>
  <c r="V4253" i="1"/>
  <c r="U4253" i="1"/>
  <c r="R4253" i="1"/>
  <c r="O4253" i="1"/>
  <c r="N4253" i="1"/>
  <c r="AR4252" i="1"/>
  <c r="AO4252" i="1"/>
  <c r="AM4252" i="1"/>
  <c r="AL4252" i="1"/>
  <c r="AM4251" i="1"/>
  <c r="AM4250" i="1"/>
  <c r="AM4249" i="1"/>
  <c r="AM4248" i="1"/>
  <c r="AM4247" i="1"/>
  <c r="AR4246" i="1"/>
  <c r="AO4246" i="1"/>
  <c r="AM4246" i="1"/>
  <c r="AU4246" i="1" s="1"/>
  <c r="AL4246" i="1"/>
  <c r="R4246" i="1"/>
  <c r="O4246" i="1"/>
  <c r="S4246" i="1" s="1"/>
  <c r="N4246" i="1"/>
  <c r="AR4245" i="1"/>
  <c r="AO4245" i="1"/>
  <c r="AM4245" i="1"/>
  <c r="AL4245" i="1"/>
  <c r="AR4244" i="1"/>
  <c r="AO4244" i="1"/>
  <c r="AM4244" i="1"/>
  <c r="AL4244" i="1"/>
  <c r="R4244" i="1"/>
  <c r="O4244" i="1"/>
  <c r="N4244" i="1"/>
  <c r="P4244" i="1" s="1"/>
  <c r="AR4243" i="1"/>
  <c r="AO4243" i="1"/>
  <c r="AM4243" i="1"/>
  <c r="AL4243" i="1"/>
  <c r="AR4242" i="1"/>
  <c r="AO4242" i="1"/>
  <c r="AM4242" i="1"/>
  <c r="AL4242" i="1"/>
  <c r="AH4242" i="1"/>
  <c r="AG4242" i="1"/>
  <c r="AF4242" i="1"/>
  <c r="AE4242" i="1"/>
  <c r="AD4242" i="1"/>
  <c r="AC4242" i="1"/>
  <c r="AB4242" i="1"/>
  <c r="AA4242" i="1"/>
  <c r="Z4242" i="1"/>
  <c r="Y4242" i="1"/>
  <c r="X4242" i="1"/>
  <c r="W4242" i="1"/>
  <c r="V4242" i="1"/>
  <c r="U4242" i="1"/>
  <c r="R4242" i="1"/>
  <c r="O4242" i="1"/>
  <c r="N4242" i="1"/>
  <c r="AR4241" i="1"/>
  <c r="AO4241" i="1"/>
  <c r="AM4241" i="1"/>
  <c r="AL4241" i="1"/>
  <c r="AM4240" i="1"/>
  <c r="AM4239" i="1"/>
  <c r="AM4238" i="1"/>
  <c r="AM4237" i="1"/>
  <c r="AM4236" i="1"/>
  <c r="AR4235" i="1"/>
  <c r="AO4235" i="1"/>
  <c r="AM4235" i="1"/>
  <c r="AL4235" i="1"/>
  <c r="R4235" i="1"/>
  <c r="O4235" i="1"/>
  <c r="N4235" i="1"/>
  <c r="AR4234" i="1"/>
  <c r="AO4234" i="1"/>
  <c r="AM4234" i="1"/>
  <c r="AL4234" i="1"/>
  <c r="AR4233" i="1"/>
  <c r="AO4233" i="1"/>
  <c r="AM4233" i="1"/>
  <c r="AL4233" i="1"/>
  <c r="R4233" i="1"/>
  <c r="O4233" i="1"/>
  <c r="N4233" i="1"/>
  <c r="AR4232" i="1"/>
  <c r="AO4232" i="1"/>
  <c r="AM4232" i="1"/>
  <c r="AL4232" i="1"/>
  <c r="AR4231" i="1"/>
  <c r="AO4231" i="1"/>
  <c r="AM4231" i="1"/>
  <c r="AL4231" i="1"/>
  <c r="AH4231" i="1"/>
  <c r="AG4231" i="1"/>
  <c r="AF4231" i="1"/>
  <c r="AE4231" i="1"/>
  <c r="AD4231" i="1"/>
  <c r="AC4231" i="1"/>
  <c r="AB4231" i="1"/>
  <c r="AA4231" i="1"/>
  <c r="Z4231" i="1"/>
  <c r="Y4231" i="1"/>
  <c r="X4231" i="1"/>
  <c r="W4231" i="1"/>
  <c r="V4231" i="1"/>
  <c r="U4231" i="1"/>
  <c r="R4231" i="1"/>
  <c r="O4231" i="1"/>
  <c r="N4231" i="1"/>
  <c r="AR4230" i="1"/>
  <c r="AO4230" i="1"/>
  <c r="AM4230" i="1"/>
  <c r="AL4230" i="1"/>
  <c r="AM4229" i="1"/>
  <c r="AM4228" i="1"/>
  <c r="AM4227" i="1"/>
  <c r="AM4226" i="1"/>
  <c r="AM4225" i="1"/>
  <c r="AR4224" i="1"/>
  <c r="AO4224" i="1"/>
  <c r="AM4224" i="1"/>
  <c r="AL4224" i="1"/>
  <c r="R4224" i="1"/>
  <c r="O4224" i="1"/>
  <c r="N4224" i="1"/>
  <c r="AR4223" i="1"/>
  <c r="AO4223" i="1"/>
  <c r="AM4223" i="1"/>
  <c r="AL4223" i="1"/>
  <c r="AR4222" i="1"/>
  <c r="AO4222" i="1"/>
  <c r="AM4222" i="1"/>
  <c r="AL4222" i="1"/>
  <c r="R4222" i="1"/>
  <c r="O4222" i="1"/>
  <c r="N4222" i="1"/>
  <c r="AR4221" i="1"/>
  <c r="AO4221" i="1"/>
  <c r="AM4221" i="1"/>
  <c r="AL4221" i="1"/>
  <c r="AR4220" i="1"/>
  <c r="AO4220" i="1"/>
  <c r="AM4220" i="1"/>
  <c r="AL4220" i="1"/>
  <c r="AH4220" i="1"/>
  <c r="AG4220" i="1"/>
  <c r="AF4220" i="1"/>
  <c r="AE4220" i="1"/>
  <c r="AD4220" i="1"/>
  <c r="AC4220" i="1"/>
  <c r="AB4220" i="1"/>
  <c r="AA4220" i="1"/>
  <c r="Z4220" i="1"/>
  <c r="Y4220" i="1"/>
  <c r="X4220" i="1"/>
  <c r="W4220" i="1"/>
  <c r="V4220" i="1"/>
  <c r="U4220" i="1"/>
  <c r="R4220" i="1"/>
  <c r="O4220" i="1"/>
  <c r="S4220" i="1" s="1"/>
  <c r="N4220" i="1"/>
  <c r="AR4219" i="1"/>
  <c r="AO4219" i="1"/>
  <c r="AM4219" i="1"/>
  <c r="AL4219" i="1"/>
  <c r="AM4218" i="1"/>
  <c r="AM4217" i="1"/>
  <c r="AM4216" i="1"/>
  <c r="AM4215" i="1"/>
  <c r="AM4214" i="1"/>
  <c r="AR4213" i="1"/>
  <c r="AO4213" i="1"/>
  <c r="AM4213" i="1"/>
  <c r="AL4213" i="1"/>
  <c r="R4213" i="1"/>
  <c r="O4213" i="1"/>
  <c r="N4213" i="1"/>
  <c r="AR4212" i="1"/>
  <c r="AO4212" i="1"/>
  <c r="AM4212" i="1"/>
  <c r="AL4212" i="1"/>
  <c r="AR4211" i="1"/>
  <c r="AO4211" i="1"/>
  <c r="AM4211" i="1"/>
  <c r="AL4211" i="1"/>
  <c r="R4211" i="1"/>
  <c r="O4211" i="1"/>
  <c r="N4211" i="1"/>
  <c r="AR4210" i="1"/>
  <c r="AO4210" i="1"/>
  <c r="AM4210" i="1"/>
  <c r="AL4210" i="1"/>
  <c r="AR4209" i="1"/>
  <c r="AO4209" i="1"/>
  <c r="AM4209" i="1"/>
  <c r="AL4209" i="1"/>
  <c r="AH4209" i="1"/>
  <c r="AG4209" i="1"/>
  <c r="AF4209" i="1"/>
  <c r="AE4209" i="1"/>
  <c r="AD4209" i="1"/>
  <c r="AC4209" i="1"/>
  <c r="AB4209" i="1"/>
  <c r="AA4209" i="1"/>
  <c r="Z4209" i="1"/>
  <c r="Y4209" i="1"/>
  <c r="X4209" i="1"/>
  <c r="W4209" i="1"/>
  <c r="V4209" i="1"/>
  <c r="U4209" i="1"/>
  <c r="R4209" i="1"/>
  <c r="O4209" i="1"/>
  <c r="N4209" i="1"/>
  <c r="AR4208" i="1"/>
  <c r="AO4208" i="1"/>
  <c r="AM4208" i="1"/>
  <c r="AL4208" i="1"/>
  <c r="AM4207" i="1"/>
  <c r="AM4206" i="1"/>
  <c r="AM4205" i="1"/>
  <c r="AM4204" i="1"/>
  <c r="AM4203" i="1"/>
  <c r="AR4202" i="1"/>
  <c r="AO4202" i="1"/>
  <c r="AM4202" i="1"/>
  <c r="AL4202" i="1"/>
  <c r="R4202" i="1"/>
  <c r="O4202" i="1"/>
  <c r="N4202" i="1"/>
  <c r="AR4201" i="1"/>
  <c r="AO4201" i="1"/>
  <c r="AM4201" i="1"/>
  <c r="AL4201" i="1"/>
  <c r="AR4200" i="1"/>
  <c r="AO4200" i="1"/>
  <c r="AM4200" i="1"/>
  <c r="AL4200" i="1"/>
  <c r="R4200" i="1"/>
  <c r="O4200" i="1"/>
  <c r="N4200" i="1"/>
  <c r="AR4199" i="1"/>
  <c r="AO4199" i="1"/>
  <c r="AM4199" i="1"/>
  <c r="AL4199" i="1"/>
  <c r="AR4198" i="1"/>
  <c r="AO4198" i="1"/>
  <c r="AM4198" i="1"/>
  <c r="AL4198" i="1"/>
  <c r="AH4198" i="1"/>
  <c r="AG4198" i="1"/>
  <c r="AF4198" i="1"/>
  <c r="AE4198" i="1"/>
  <c r="AD4198" i="1"/>
  <c r="AC4198" i="1"/>
  <c r="AB4198" i="1"/>
  <c r="AA4198" i="1"/>
  <c r="Z4198" i="1"/>
  <c r="Y4198" i="1"/>
  <c r="X4198" i="1"/>
  <c r="W4198" i="1"/>
  <c r="V4198" i="1"/>
  <c r="U4198" i="1"/>
  <c r="R4198" i="1"/>
  <c r="O4198" i="1"/>
  <c r="N4198" i="1"/>
  <c r="AR4197" i="1"/>
  <c r="AO4197" i="1"/>
  <c r="AM4197" i="1"/>
  <c r="AL4197" i="1"/>
  <c r="AM4196" i="1"/>
  <c r="AM4195" i="1"/>
  <c r="AM4194" i="1"/>
  <c r="AM4193" i="1"/>
  <c r="AM4192" i="1"/>
  <c r="AR4191" i="1"/>
  <c r="AO4191" i="1"/>
  <c r="AM4191" i="1"/>
  <c r="AL4191" i="1"/>
  <c r="R4191" i="1"/>
  <c r="O4191" i="1"/>
  <c r="N4191" i="1"/>
  <c r="AR4190" i="1"/>
  <c r="AO4190" i="1"/>
  <c r="AM4190" i="1"/>
  <c r="AL4190" i="1"/>
  <c r="AR4189" i="1"/>
  <c r="AO4189" i="1"/>
  <c r="AM4189" i="1"/>
  <c r="AL4189" i="1"/>
  <c r="R4189" i="1"/>
  <c r="O4189" i="1"/>
  <c r="N4189" i="1"/>
  <c r="AR4188" i="1"/>
  <c r="AO4188" i="1"/>
  <c r="AM4188" i="1"/>
  <c r="AL4188" i="1"/>
  <c r="AR4187" i="1"/>
  <c r="AO4187" i="1"/>
  <c r="AM4187" i="1"/>
  <c r="AL4187" i="1"/>
  <c r="AH4187" i="1"/>
  <c r="AG4187" i="1"/>
  <c r="AF4187" i="1"/>
  <c r="AE4187" i="1"/>
  <c r="AD4187" i="1"/>
  <c r="AC4187" i="1"/>
  <c r="AB4187" i="1"/>
  <c r="AA4187" i="1"/>
  <c r="Z4187" i="1"/>
  <c r="Y4187" i="1"/>
  <c r="X4187" i="1"/>
  <c r="W4187" i="1"/>
  <c r="V4187" i="1"/>
  <c r="U4187" i="1"/>
  <c r="R4187" i="1"/>
  <c r="O4187" i="1"/>
  <c r="N4187" i="1"/>
  <c r="AR4186" i="1"/>
  <c r="AO4186" i="1"/>
  <c r="AM4186" i="1"/>
  <c r="AL4186" i="1"/>
  <c r="AM4185" i="1"/>
  <c r="AM4184" i="1"/>
  <c r="AM4183" i="1"/>
  <c r="AM4182" i="1"/>
  <c r="AM4181" i="1"/>
  <c r="AR4180" i="1"/>
  <c r="AO4180" i="1"/>
  <c r="AM4180" i="1"/>
  <c r="AL4180" i="1"/>
  <c r="R4180" i="1"/>
  <c r="O4180" i="1"/>
  <c r="N4180" i="1"/>
  <c r="AR4179" i="1"/>
  <c r="AO4179" i="1"/>
  <c r="AM4179" i="1"/>
  <c r="AL4179" i="1"/>
  <c r="AR4178" i="1"/>
  <c r="AO4178" i="1"/>
  <c r="AM4178" i="1"/>
  <c r="AL4178" i="1"/>
  <c r="R4178" i="1"/>
  <c r="O4178" i="1"/>
  <c r="N4178" i="1"/>
  <c r="AR4177" i="1"/>
  <c r="AO4177" i="1"/>
  <c r="AM4177" i="1"/>
  <c r="AL4177" i="1"/>
  <c r="AR4176" i="1"/>
  <c r="AO4176" i="1"/>
  <c r="AM4176" i="1"/>
  <c r="AL4176" i="1"/>
  <c r="AH4176" i="1"/>
  <c r="AG4176" i="1"/>
  <c r="AF4176" i="1"/>
  <c r="AE4176" i="1"/>
  <c r="AD4176" i="1"/>
  <c r="AC4176" i="1"/>
  <c r="AB4176" i="1"/>
  <c r="AA4176" i="1"/>
  <c r="Z4176" i="1"/>
  <c r="Y4176" i="1"/>
  <c r="X4176" i="1"/>
  <c r="W4176" i="1"/>
  <c r="V4176" i="1"/>
  <c r="U4176" i="1"/>
  <c r="R4176" i="1"/>
  <c r="O4176" i="1"/>
  <c r="N4176" i="1"/>
  <c r="AR4175" i="1"/>
  <c r="AO4175" i="1"/>
  <c r="AM4175" i="1"/>
  <c r="AL4175" i="1"/>
  <c r="AM4174" i="1"/>
  <c r="AM4173" i="1"/>
  <c r="AM4172" i="1"/>
  <c r="AM4171" i="1"/>
  <c r="AM4170" i="1"/>
  <c r="AR4169" i="1"/>
  <c r="AO4169" i="1"/>
  <c r="AM4169" i="1"/>
  <c r="AL4169" i="1"/>
  <c r="R4169" i="1"/>
  <c r="O4169" i="1"/>
  <c r="N4169" i="1"/>
  <c r="AR4168" i="1"/>
  <c r="AO4168" i="1"/>
  <c r="AM4168" i="1"/>
  <c r="AL4168" i="1"/>
  <c r="AR4167" i="1"/>
  <c r="AO4167" i="1"/>
  <c r="AM4167" i="1"/>
  <c r="AL4167" i="1"/>
  <c r="R4167" i="1"/>
  <c r="O4167" i="1"/>
  <c r="N4167" i="1"/>
  <c r="AR4166" i="1"/>
  <c r="AO4166" i="1"/>
  <c r="AM4166" i="1"/>
  <c r="AL4166" i="1"/>
  <c r="AR4165" i="1"/>
  <c r="AO4165" i="1"/>
  <c r="AM4165" i="1"/>
  <c r="AL4165" i="1"/>
  <c r="AH4165" i="1"/>
  <c r="AG4165" i="1"/>
  <c r="AF4165" i="1"/>
  <c r="AE4165" i="1"/>
  <c r="AD4165" i="1"/>
  <c r="AC4165" i="1"/>
  <c r="AB4165" i="1"/>
  <c r="AA4165" i="1"/>
  <c r="Z4165" i="1"/>
  <c r="Y4165" i="1"/>
  <c r="X4165" i="1"/>
  <c r="W4165" i="1"/>
  <c r="V4165" i="1"/>
  <c r="U4165" i="1"/>
  <c r="R4165" i="1"/>
  <c r="O4165" i="1"/>
  <c r="N4165" i="1"/>
  <c r="AR4164" i="1"/>
  <c r="AO4164" i="1"/>
  <c r="AM4164" i="1"/>
  <c r="AL4164" i="1"/>
  <c r="AM4163" i="1"/>
  <c r="AM4162" i="1"/>
  <c r="AM4161" i="1"/>
  <c r="AM4160" i="1"/>
  <c r="AM4159" i="1"/>
  <c r="AR4158" i="1"/>
  <c r="AO4158" i="1"/>
  <c r="AM4158" i="1"/>
  <c r="AL4158" i="1"/>
  <c r="R4158" i="1"/>
  <c r="O4158" i="1"/>
  <c r="N4158" i="1"/>
  <c r="AR4157" i="1"/>
  <c r="AO4157" i="1"/>
  <c r="AM4157" i="1"/>
  <c r="AL4157" i="1"/>
  <c r="AR4156" i="1"/>
  <c r="AO4156" i="1"/>
  <c r="AM4156" i="1"/>
  <c r="AL4156" i="1"/>
  <c r="R4156" i="1"/>
  <c r="O4156" i="1"/>
  <c r="N4156" i="1"/>
  <c r="AR4155" i="1"/>
  <c r="AO4155" i="1"/>
  <c r="AM4155" i="1"/>
  <c r="AL4155" i="1"/>
  <c r="AR4154" i="1"/>
  <c r="AO4154" i="1"/>
  <c r="AM4154" i="1"/>
  <c r="AL4154" i="1"/>
  <c r="AH4154" i="1"/>
  <c r="AG4154" i="1"/>
  <c r="AF4154" i="1"/>
  <c r="AE4154" i="1"/>
  <c r="AD4154" i="1"/>
  <c r="AC4154" i="1"/>
  <c r="AB4154" i="1"/>
  <c r="AA4154" i="1"/>
  <c r="Z4154" i="1"/>
  <c r="Y4154" i="1"/>
  <c r="X4154" i="1"/>
  <c r="W4154" i="1"/>
  <c r="V4154" i="1"/>
  <c r="U4154" i="1"/>
  <c r="R4154" i="1"/>
  <c r="O4154" i="1"/>
  <c r="N4154" i="1"/>
  <c r="AR4153" i="1"/>
  <c r="AO4153" i="1"/>
  <c r="AM4153" i="1"/>
  <c r="AL4153" i="1"/>
  <c r="AM4152" i="1"/>
  <c r="AM4151" i="1"/>
  <c r="AM4150" i="1"/>
  <c r="AM4149" i="1"/>
  <c r="AM4148" i="1"/>
  <c r="AR4147" i="1"/>
  <c r="AO4147" i="1"/>
  <c r="AM4147" i="1"/>
  <c r="AL4147" i="1"/>
  <c r="R4147" i="1"/>
  <c r="O4147" i="1"/>
  <c r="N4147" i="1"/>
  <c r="AR4146" i="1"/>
  <c r="AO4146" i="1"/>
  <c r="AM4146" i="1"/>
  <c r="AL4146" i="1"/>
  <c r="AR4145" i="1"/>
  <c r="AO4145" i="1"/>
  <c r="AM4145" i="1"/>
  <c r="AL4145" i="1"/>
  <c r="R4145" i="1"/>
  <c r="O4145" i="1"/>
  <c r="N4145" i="1"/>
  <c r="AR4144" i="1"/>
  <c r="AO4144" i="1"/>
  <c r="AM4144" i="1"/>
  <c r="AL4144" i="1"/>
  <c r="AR4143" i="1"/>
  <c r="AO4143" i="1"/>
  <c r="AM4143" i="1"/>
  <c r="AL4143" i="1"/>
  <c r="AH4143" i="1"/>
  <c r="AG4143" i="1"/>
  <c r="AF4143" i="1"/>
  <c r="AE4143" i="1"/>
  <c r="AD4143" i="1"/>
  <c r="AC4143" i="1"/>
  <c r="AB4143" i="1"/>
  <c r="AA4143" i="1"/>
  <c r="Z4143" i="1"/>
  <c r="Y4143" i="1"/>
  <c r="X4143" i="1"/>
  <c r="W4143" i="1"/>
  <c r="V4143" i="1"/>
  <c r="U4143" i="1"/>
  <c r="R4143" i="1"/>
  <c r="O4143" i="1"/>
  <c r="N4143" i="1"/>
  <c r="AR4142" i="1"/>
  <c r="AO4142" i="1"/>
  <c r="AM4142" i="1"/>
  <c r="AL4142" i="1"/>
  <c r="AM4141" i="1"/>
  <c r="AM4140" i="1"/>
  <c r="AM4139" i="1"/>
  <c r="AM4138" i="1"/>
  <c r="AM4137" i="1"/>
  <c r="AR4136" i="1"/>
  <c r="AO4136" i="1"/>
  <c r="AM4136" i="1"/>
  <c r="AL4136" i="1"/>
  <c r="R4136" i="1"/>
  <c r="O4136" i="1"/>
  <c r="N4136" i="1"/>
  <c r="AR4135" i="1"/>
  <c r="AO4135" i="1"/>
  <c r="AM4135" i="1"/>
  <c r="AU4135" i="1" s="1"/>
  <c r="AL4135" i="1"/>
  <c r="AR4134" i="1"/>
  <c r="AO4134" i="1"/>
  <c r="AM4134" i="1"/>
  <c r="AL4134" i="1"/>
  <c r="R4134" i="1"/>
  <c r="O4134" i="1"/>
  <c r="N4134" i="1"/>
  <c r="AR4133" i="1"/>
  <c r="AO4133" i="1"/>
  <c r="AM4133" i="1"/>
  <c r="AL4133" i="1"/>
  <c r="AR4132" i="1"/>
  <c r="AO4132" i="1"/>
  <c r="AM4132" i="1"/>
  <c r="AL4132" i="1"/>
  <c r="AH4132" i="1"/>
  <c r="AG4132" i="1"/>
  <c r="AF4132" i="1"/>
  <c r="AE4132" i="1"/>
  <c r="AD4132" i="1"/>
  <c r="AC4132" i="1"/>
  <c r="AB4132" i="1"/>
  <c r="AA4132" i="1"/>
  <c r="Z4132" i="1"/>
  <c r="Y4132" i="1"/>
  <c r="X4132" i="1"/>
  <c r="W4132" i="1"/>
  <c r="V4132" i="1"/>
  <c r="U4132" i="1"/>
  <c r="R4132" i="1"/>
  <c r="O4132" i="1"/>
  <c r="N4132" i="1"/>
  <c r="AR4131" i="1"/>
  <c r="AO4131" i="1"/>
  <c r="AM4131" i="1"/>
  <c r="AL4131" i="1"/>
  <c r="AM4130" i="1"/>
  <c r="AM4129" i="1"/>
  <c r="AM4128" i="1"/>
  <c r="AM4127" i="1"/>
  <c r="AM4126" i="1"/>
  <c r="AR4125" i="1"/>
  <c r="AO4125" i="1"/>
  <c r="AM4125" i="1"/>
  <c r="AL4125" i="1"/>
  <c r="R4125" i="1"/>
  <c r="O4125" i="1"/>
  <c r="N4125" i="1"/>
  <c r="AR4124" i="1"/>
  <c r="AO4124" i="1"/>
  <c r="AM4124" i="1"/>
  <c r="AL4124" i="1"/>
  <c r="AR4123" i="1"/>
  <c r="AO4123" i="1"/>
  <c r="AM4123" i="1"/>
  <c r="AL4123" i="1"/>
  <c r="R4123" i="1"/>
  <c r="O4123" i="1"/>
  <c r="N4123" i="1"/>
  <c r="AR4122" i="1"/>
  <c r="AO4122" i="1"/>
  <c r="AM4122" i="1"/>
  <c r="AL4122" i="1"/>
  <c r="AR4121" i="1"/>
  <c r="AO4121" i="1"/>
  <c r="AM4121" i="1"/>
  <c r="AL4121" i="1"/>
  <c r="AH4121" i="1"/>
  <c r="AG4121" i="1"/>
  <c r="AF4121" i="1"/>
  <c r="AE4121" i="1"/>
  <c r="AD4121" i="1"/>
  <c r="AC4121" i="1"/>
  <c r="AB4121" i="1"/>
  <c r="AA4121" i="1"/>
  <c r="Z4121" i="1"/>
  <c r="Y4121" i="1"/>
  <c r="X4121" i="1"/>
  <c r="W4121" i="1"/>
  <c r="V4121" i="1"/>
  <c r="U4121" i="1"/>
  <c r="R4121" i="1"/>
  <c r="O4121" i="1"/>
  <c r="N4121" i="1"/>
  <c r="P4121" i="1" s="1"/>
  <c r="AR4120" i="1"/>
  <c r="AO4120" i="1"/>
  <c r="AM4120" i="1"/>
  <c r="AL4120" i="1"/>
  <c r="AM4119" i="1"/>
  <c r="AM4118" i="1"/>
  <c r="AM4117" i="1"/>
  <c r="AM4116" i="1"/>
  <c r="AM4115" i="1"/>
  <c r="AR4114" i="1"/>
  <c r="AO4114" i="1"/>
  <c r="AM4114" i="1"/>
  <c r="AL4114" i="1"/>
  <c r="R4114" i="1"/>
  <c r="O4114" i="1"/>
  <c r="S4114" i="1" s="1"/>
  <c r="N4114" i="1"/>
  <c r="AR4113" i="1"/>
  <c r="AO4113" i="1"/>
  <c r="AM4113" i="1"/>
  <c r="AL4113" i="1"/>
  <c r="AR4112" i="1"/>
  <c r="AO4112" i="1"/>
  <c r="AM4112" i="1"/>
  <c r="AL4112" i="1"/>
  <c r="R4112" i="1"/>
  <c r="O4112" i="1"/>
  <c r="N4112" i="1"/>
  <c r="AR4111" i="1"/>
  <c r="AO4111" i="1"/>
  <c r="AM4111" i="1"/>
  <c r="AL4111" i="1"/>
  <c r="AR4110" i="1"/>
  <c r="AO4110" i="1"/>
  <c r="AM4110" i="1"/>
  <c r="AL4110" i="1"/>
  <c r="AH4110" i="1"/>
  <c r="AG4110" i="1"/>
  <c r="AF4110" i="1"/>
  <c r="AE4110" i="1"/>
  <c r="AD4110" i="1"/>
  <c r="AC4110" i="1"/>
  <c r="AB4110" i="1"/>
  <c r="AA4110" i="1"/>
  <c r="Z4110" i="1"/>
  <c r="Y4110" i="1"/>
  <c r="X4110" i="1"/>
  <c r="W4110" i="1"/>
  <c r="V4110" i="1"/>
  <c r="U4110" i="1"/>
  <c r="R4110" i="1"/>
  <c r="O4110" i="1"/>
  <c r="N4110" i="1"/>
  <c r="AR4109" i="1"/>
  <c r="AO4109" i="1"/>
  <c r="AM4109" i="1"/>
  <c r="AL4109" i="1"/>
  <c r="AM4108" i="1"/>
  <c r="AM4107" i="1"/>
  <c r="AM4106" i="1"/>
  <c r="AM4105" i="1"/>
  <c r="AM4104" i="1"/>
  <c r="AR4103" i="1"/>
  <c r="AO4103" i="1"/>
  <c r="AM4103" i="1"/>
  <c r="AL4103" i="1"/>
  <c r="R4103" i="1"/>
  <c r="O4103" i="1"/>
  <c r="N4103" i="1"/>
  <c r="AR4102" i="1"/>
  <c r="AO4102" i="1"/>
  <c r="AM4102" i="1"/>
  <c r="AL4102" i="1"/>
  <c r="AR4101" i="1"/>
  <c r="AO4101" i="1"/>
  <c r="AM4101" i="1"/>
  <c r="AL4101" i="1"/>
  <c r="R4101" i="1"/>
  <c r="O4101" i="1"/>
  <c r="N4101" i="1"/>
  <c r="AR4100" i="1"/>
  <c r="AO4100" i="1"/>
  <c r="AM4100" i="1"/>
  <c r="AL4100" i="1"/>
  <c r="AR4099" i="1"/>
  <c r="AO4099" i="1"/>
  <c r="AM4099" i="1"/>
  <c r="AL4099" i="1"/>
  <c r="AH4099" i="1"/>
  <c r="AG4099" i="1"/>
  <c r="AF4099" i="1"/>
  <c r="AE4099" i="1"/>
  <c r="AD4099" i="1"/>
  <c r="AC4099" i="1"/>
  <c r="AB4099" i="1"/>
  <c r="AA4099" i="1"/>
  <c r="Z4099" i="1"/>
  <c r="Y4099" i="1"/>
  <c r="X4099" i="1"/>
  <c r="W4099" i="1"/>
  <c r="V4099" i="1"/>
  <c r="U4099" i="1"/>
  <c r="R4099" i="1"/>
  <c r="O4099" i="1"/>
  <c r="N4099" i="1"/>
  <c r="AR4098" i="1"/>
  <c r="AO4098" i="1"/>
  <c r="AM4098" i="1"/>
  <c r="AL4098" i="1"/>
  <c r="AM4097" i="1"/>
  <c r="AM4096" i="1"/>
  <c r="AM4095" i="1"/>
  <c r="AM4094" i="1"/>
  <c r="AM4093" i="1"/>
  <c r="AR4092" i="1"/>
  <c r="AO4092" i="1"/>
  <c r="AM4092" i="1"/>
  <c r="AL4092" i="1"/>
  <c r="R4092" i="1"/>
  <c r="O4092" i="1"/>
  <c r="N4092" i="1"/>
  <c r="AR4091" i="1"/>
  <c r="AO4091" i="1"/>
  <c r="AM4091" i="1"/>
  <c r="AL4091" i="1"/>
  <c r="AR4090" i="1"/>
  <c r="AO4090" i="1"/>
  <c r="AM4090" i="1"/>
  <c r="AL4090" i="1"/>
  <c r="R4090" i="1"/>
  <c r="O4090" i="1"/>
  <c r="N4090" i="1"/>
  <c r="AR4089" i="1"/>
  <c r="AO4089" i="1"/>
  <c r="AM4089" i="1"/>
  <c r="AL4089" i="1"/>
  <c r="AR4088" i="1"/>
  <c r="AO4088" i="1"/>
  <c r="AM4088" i="1"/>
  <c r="AL4088" i="1"/>
  <c r="AH4088" i="1"/>
  <c r="AG4088" i="1"/>
  <c r="AF4088" i="1"/>
  <c r="AE4088" i="1"/>
  <c r="AD4088" i="1"/>
  <c r="AC4088" i="1"/>
  <c r="AB4088" i="1"/>
  <c r="AA4088" i="1"/>
  <c r="Z4088" i="1"/>
  <c r="Y4088" i="1"/>
  <c r="X4088" i="1"/>
  <c r="W4088" i="1"/>
  <c r="V4088" i="1"/>
  <c r="U4088" i="1"/>
  <c r="R4088" i="1"/>
  <c r="O4088" i="1"/>
  <c r="N4088" i="1"/>
  <c r="AR4087" i="1"/>
  <c r="AO4087" i="1"/>
  <c r="AM4087" i="1"/>
  <c r="AL4087" i="1"/>
  <c r="AM4086" i="1"/>
  <c r="AM4085" i="1"/>
  <c r="AM4084" i="1"/>
  <c r="AM4083" i="1"/>
  <c r="AM4082" i="1"/>
  <c r="AR4081" i="1"/>
  <c r="AO4081" i="1"/>
  <c r="AM4081" i="1"/>
  <c r="AL4081" i="1"/>
  <c r="R4081" i="1"/>
  <c r="O4081" i="1"/>
  <c r="N4081" i="1"/>
  <c r="AR4080" i="1"/>
  <c r="AO4080" i="1"/>
  <c r="AM4080" i="1"/>
  <c r="AL4080" i="1"/>
  <c r="AR4079" i="1"/>
  <c r="AO4079" i="1"/>
  <c r="AM4079" i="1"/>
  <c r="AL4079" i="1"/>
  <c r="R4079" i="1"/>
  <c r="O4079" i="1"/>
  <c r="N4079" i="1"/>
  <c r="AR4078" i="1"/>
  <c r="AO4078" i="1"/>
  <c r="AM4078" i="1"/>
  <c r="AL4078" i="1"/>
  <c r="AR4077" i="1"/>
  <c r="AO4077" i="1"/>
  <c r="AM4077" i="1"/>
  <c r="AL4077" i="1"/>
  <c r="AH4077" i="1"/>
  <c r="AG4077" i="1"/>
  <c r="AF4077" i="1"/>
  <c r="AE4077" i="1"/>
  <c r="AD4077" i="1"/>
  <c r="AC4077" i="1"/>
  <c r="AB4077" i="1"/>
  <c r="AA4077" i="1"/>
  <c r="Z4077" i="1"/>
  <c r="Y4077" i="1"/>
  <c r="X4077" i="1"/>
  <c r="W4077" i="1"/>
  <c r="V4077" i="1"/>
  <c r="U4077" i="1"/>
  <c r="R4077" i="1"/>
  <c r="O4077" i="1"/>
  <c r="N4077" i="1"/>
  <c r="P4077" i="1" s="1"/>
  <c r="AR4076" i="1"/>
  <c r="AO4076" i="1"/>
  <c r="AM4076" i="1"/>
  <c r="AL4076" i="1"/>
  <c r="AM4075" i="1"/>
  <c r="AM4074" i="1"/>
  <c r="AM4073" i="1"/>
  <c r="AM4072" i="1"/>
  <c r="AM4071" i="1"/>
  <c r="AR4070" i="1"/>
  <c r="AO4070" i="1"/>
  <c r="AM4070" i="1"/>
  <c r="AL4070" i="1"/>
  <c r="R4070" i="1"/>
  <c r="O4070" i="1"/>
  <c r="S4070" i="1" s="1"/>
  <c r="N4070" i="1"/>
  <c r="AR4069" i="1"/>
  <c r="AO4069" i="1"/>
  <c r="AM4069" i="1"/>
  <c r="AL4069" i="1"/>
  <c r="AR4068" i="1"/>
  <c r="AO4068" i="1"/>
  <c r="AM4068" i="1"/>
  <c r="AL4068" i="1"/>
  <c r="R4068" i="1"/>
  <c r="O4068" i="1"/>
  <c r="S4068" i="1" s="1"/>
  <c r="N4068" i="1"/>
  <c r="AR4067" i="1"/>
  <c r="AO4067" i="1"/>
  <c r="AM4067" i="1"/>
  <c r="AL4067" i="1"/>
  <c r="AR4066" i="1"/>
  <c r="AO4066" i="1"/>
  <c r="AM4066" i="1"/>
  <c r="AL4066" i="1"/>
  <c r="AH4066" i="1"/>
  <c r="AG4066" i="1"/>
  <c r="AF4066" i="1"/>
  <c r="AE4066" i="1"/>
  <c r="AD4066" i="1"/>
  <c r="AC4066" i="1"/>
  <c r="AB4066" i="1"/>
  <c r="AA4066" i="1"/>
  <c r="Z4066" i="1"/>
  <c r="Y4066" i="1"/>
  <c r="X4066" i="1"/>
  <c r="W4066" i="1"/>
  <c r="V4066" i="1"/>
  <c r="U4066" i="1"/>
  <c r="R4066" i="1"/>
  <c r="O4066" i="1"/>
  <c r="N4066" i="1"/>
  <c r="AR4065" i="1"/>
  <c r="AO4065" i="1"/>
  <c r="AM4065" i="1"/>
  <c r="AL4065" i="1"/>
  <c r="AM4064" i="1"/>
  <c r="AM4063" i="1"/>
  <c r="AM4062" i="1"/>
  <c r="AM4061" i="1"/>
  <c r="AM4060" i="1"/>
  <c r="AR4059" i="1"/>
  <c r="AO4059" i="1"/>
  <c r="AM4059" i="1"/>
  <c r="AL4059" i="1"/>
  <c r="R4059" i="1"/>
  <c r="O4059" i="1"/>
  <c r="N4059" i="1"/>
  <c r="AR4058" i="1"/>
  <c r="AO4058" i="1"/>
  <c r="AM4058" i="1"/>
  <c r="AL4058" i="1"/>
  <c r="AR4057" i="1"/>
  <c r="AO4057" i="1"/>
  <c r="AM4057" i="1"/>
  <c r="AL4057" i="1"/>
  <c r="R4057" i="1"/>
  <c r="O4057" i="1"/>
  <c r="N4057" i="1"/>
  <c r="AR4056" i="1"/>
  <c r="AO4056" i="1"/>
  <c r="AM4056" i="1"/>
  <c r="AL4056" i="1"/>
  <c r="AR4055" i="1"/>
  <c r="AO4055" i="1"/>
  <c r="AM4055" i="1"/>
  <c r="AL4055" i="1"/>
  <c r="AH4055" i="1"/>
  <c r="AG4055" i="1"/>
  <c r="AF4055" i="1"/>
  <c r="AE4055" i="1"/>
  <c r="AD4055" i="1"/>
  <c r="AC4055" i="1"/>
  <c r="AB4055" i="1"/>
  <c r="AA4055" i="1"/>
  <c r="Z4055" i="1"/>
  <c r="Y4055" i="1"/>
  <c r="X4055" i="1"/>
  <c r="W4055" i="1"/>
  <c r="V4055" i="1"/>
  <c r="U4055" i="1"/>
  <c r="R4055" i="1"/>
  <c r="O4055" i="1"/>
  <c r="S4055" i="1" s="1"/>
  <c r="N4055" i="1"/>
  <c r="AR4054" i="1"/>
  <c r="AO4054" i="1"/>
  <c r="AM4054" i="1"/>
  <c r="AL4054" i="1"/>
  <c r="AM4053" i="1"/>
  <c r="AM4052" i="1"/>
  <c r="AM4051" i="1"/>
  <c r="AM4050" i="1"/>
  <c r="AM4049" i="1"/>
  <c r="AR4048" i="1"/>
  <c r="AO4048" i="1"/>
  <c r="AM4048" i="1"/>
  <c r="AL4048" i="1"/>
  <c r="R4048" i="1"/>
  <c r="O4048" i="1"/>
  <c r="N4048" i="1"/>
  <c r="AR4047" i="1"/>
  <c r="AO4047" i="1"/>
  <c r="AM4047" i="1"/>
  <c r="AL4047" i="1"/>
  <c r="AR4046" i="1"/>
  <c r="AO4046" i="1"/>
  <c r="AM4046" i="1"/>
  <c r="AL4046" i="1"/>
  <c r="R4046" i="1"/>
  <c r="O4046" i="1"/>
  <c r="N4046" i="1"/>
  <c r="P4046" i="1" s="1"/>
  <c r="AR4045" i="1"/>
  <c r="AO4045" i="1"/>
  <c r="AM4045" i="1"/>
  <c r="AL4045" i="1"/>
  <c r="AR4044" i="1"/>
  <c r="AO4044" i="1"/>
  <c r="AM4044" i="1"/>
  <c r="AL4044" i="1"/>
  <c r="AH4044" i="1"/>
  <c r="AG4044" i="1"/>
  <c r="AF4044" i="1"/>
  <c r="AE4044" i="1"/>
  <c r="AD4044" i="1"/>
  <c r="AC4044" i="1"/>
  <c r="AB4044" i="1"/>
  <c r="AA4044" i="1"/>
  <c r="Z4044" i="1"/>
  <c r="Y4044" i="1"/>
  <c r="X4044" i="1"/>
  <c r="W4044" i="1"/>
  <c r="V4044" i="1"/>
  <c r="U4044" i="1"/>
  <c r="R4044" i="1"/>
  <c r="O4044" i="1"/>
  <c r="N4044" i="1"/>
  <c r="AR4043" i="1"/>
  <c r="AO4043" i="1"/>
  <c r="AM4043" i="1"/>
  <c r="AL4043" i="1"/>
  <c r="AM4042" i="1"/>
  <c r="AM4041" i="1"/>
  <c r="AM4040" i="1"/>
  <c r="AM4039" i="1"/>
  <c r="AM4038" i="1"/>
  <c r="AR4037" i="1"/>
  <c r="AO4037" i="1"/>
  <c r="AM4037" i="1"/>
  <c r="AL4037" i="1"/>
  <c r="R4037" i="1"/>
  <c r="O4037" i="1"/>
  <c r="N4037" i="1"/>
  <c r="AR4036" i="1"/>
  <c r="AO4036" i="1"/>
  <c r="AM4036" i="1"/>
  <c r="AL4036" i="1"/>
  <c r="AR4035" i="1"/>
  <c r="AO4035" i="1"/>
  <c r="AM4035" i="1"/>
  <c r="AL4035" i="1"/>
  <c r="R4035" i="1"/>
  <c r="O4035" i="1"/>
  <c r="N4035" i="1"/>
  <c r="AR4034" i="1"/>
  <c r="AO4034" i="1"/>
  <c r="AM4034" i="1"/>
  <c r="AL4034" i="1"/>
  <c r="AR4033" i="1"/>
  <c r="AO4033" i="1"/>
  <c r="AM4033" i="1"/>
  <c r="AL4033" i="1"/>
  <c r="AH4033" i="1"/>
  <c r="AG4033" i="1"/>
  <c r="AF4033" i="1"/>
  <c r="AE4033" i="1"/>
  <c r="AD4033" i="1"/>
  <c r="AC4033" i="1"/>
  <c r="AB4033" i="1"/>
  <c r="AA4033" i="1"/>
  <c r="Z4033" i="1"/>
  <c r="Y4033" i="1"/>
  <c r="X4033" i="1"/>
  <c r="W4033" i="1"/>
  <c r="V4033" i="1"/>
  <c r="U4033" i="1"/>
  <c r="R4033" i="1"/>
  <c r="O4033" i="1"/>
  <c r="S4033" i="1" s="1"/>
  <c r="N4033" i="1"/>
  <c r="AR4032" i="1"/>
  <c r="AO4032" i="1"/>
  <c r="AM4032" i="1"/>
  <c r="AL4032" i="1"/>
  <c r="AM4031" i="1"/>
  <c r="AM4030" i="1"/>
  <c r="AM4029" i="1"/>
  <c r="AM4028" i="1"/>
  <c r="AM4027" i="1"/>
  <c r="AR4026" i="1"/>
  <c r="AO4026" i="1"/>
  <c r="AM4026" i="1"/>
  <c r="AL4026" i="1"/>
  <c r="R4026" i="1"/>
  <c r="O4026" i="1"/>
  <c r="N4026" i="1"/>
  <c r="AR4025" i="1"/>
  <c r="AO4025" i="1"/>
  <c r="AM4025" i="1"/>
  <c r="AL4025" i="1"/>
  <c r="AR4024" i="1"/>
  <c r="AO4024" i="1"/>
  <c r="AM4024" i="1"/>
  <c r="AU4024" i="1" s="1"/>
  <c r="AL4024" i="1"/>
  <c r="R4024" i="1"/>
  <c r="O4024" i="1"/>
  <c r="N4024" i="1"/>
  <c r="AR4023" i="1"/>
  <c r="AO4023" i="1"/>
  <c r="AM4023" i="1"/>
  <c r="AL4023" i="1"/>
  <c r="AR4022" i="1"/>
  <c r="AO4022" i="1"/>
  <c r="AM4022" i="1"/>
  <c r="AL4022" i="1"/>
  <c r="AH4022" i="1"/>
  <c r="AG4022" i="1"/>
  <c r="AF4022" i="1"/>
  <c r="AE4022" i="1"/>
  <c r="AD4022" i="1"/>
  <c r="AC4022" i="1"/>
  <c r="AB4022" i="1"/>
  <c r="AA4022" i="1"/>
  <c r="Z4022" i="1"/>
  <c r="Y4022" i="1"/>
  <c r="X4022" i="1"/>
  <c r="W4022" i="1"/>
  <c r="V4022" i="1"/>
  <c r="U4022" i="1"/>
  <c r="R4022" i="1"/>
  <c r="O4022" i="1"/>
  <c r="N4022" i="1"/>
  <c r="AR4021" i="1"/>
  <c r="AO4021" i="1"/>
  <c r="AM4021" i="1"/>
  <c r="AL4021" i="1"/>
  <c r="AM4020" i="1"/>
  <c r="AM4019" i="1"/>
  <c r="AM4018" i="1"/>
  <c r="AM4017" i="1"/>
  <c r="AM4016" i="1"/>
  <c r="AR4015" i="1"/>
  <c r="AO4015" i="1"/>
  <c r="AM4015" i="1"/>
  <c r="AL4015" i="1"/>
  <c r="R4015" i="1"/>
  <c r="O4015" i="1"/>
  <c r="N4015" i="1"/>
  <c r="AR4014" i="1"/>
  <c r="AO4014" i="1"/>
  <c r="AM4014" i="1"/>
  <c r="AU4014" i="1" s="1"/>
  <c r="AL4014" i="1"/>
  <c r="AR4013" i="1"/>
  <c r="AO4013" i="1"/>
  <c r="AM4013" i="1"/>
  <c r="AL4013" i="1"/>
  <c r="R4013" i="1"/>
  <c r="O4013" i="1"/>
  <c r="N4013" i="1"/>
  <c r="P4013" i="1" s="1"/>
  <c r="AR4012" i="1"/>
  <c r="AO4012" i="1"/>
  <c r="AM4012" i="1"/>
  <c r="AL4012" i="1"/>
  <c r="AR4011" i="1"/>
  <c r="AO4011" i="1"/>
  <c r="AM4011" i="1"/>
  <c r="AL4011" i="1"/>
  <c r="AH4011" i="1"/>
  <c r="AG4011" i="1"/>
  <c r="AF4011" i="1"/>
  <c r="AE4011" i="1"/>
  <c r="AD4011" i="1"/>
  <c r="AC4011" i="1"/>
  <c r="AB4011" i="1"/>
  <c r="AA4011" i="1"/>
  <c r="Z4011" i="1"/>
  <c r="Y4011" i="1"/>
  <c r="X4011" i="1"/>
  <c r="W4011" i="1"/>
  <c r="V4011" i="1"/>
  <c r="U4011" i="1"/>
  <c r="R4011" i="1"/>
  <c r="O4011" i="1"/>
  <c r="N4011" i="1"/>
  <c r="AR4010" i="1"/>
  <c r="AO4010" i="1"/>
  <c r="AM4010" i="1"/>
  <c r="AL4010" i="1"/>
  <c r="AM4009" i="1"/>
  <c r="AM4008" i="1"/>
  <c r="AM4007" i="1"/>
  <c r="AM4006" i="1"/>
  <c r="AM4005" i="1"/>
  <c r="AR4004" i="1"/>
  <c r="AO4004" i="1"/>
  <c r="AM4004" i="1"/>
  <c r="AL4004" i="1"/>
  <c r="R4004" i="1"/>
  <c r="O4004" i="1"/>
  <c r="N4004" i="1"/>
  <c r="AR4003" i="1"/>
  <c r="AO4003" i="1"/>
  <c r="AM4003" i="1"/>
  <c r="AL4003" i="1"/>
  <c r="AR4002" i="1"/>
  <c r="AO4002" i="1"/>
  <c r="AM4002" i="1"/>
  <c r="AL4002" i="1"/>
  <c r="R4002" i="1"/>
  <c r="O4002" i="1"/>
  <c r="N4002" i="1"/>
  <c r="AR4001" i="1"/>
  <c r="AO4001" i="1"/>
  <c r="AM4001" i="1"/>
  <c r="AL4001" i="1"/>
  <c r="AR4000" i="1"/>
  <c r="AO4000" i="1"/>
  <c r="AM4000" i="1"/>
  <c r="AL4000" i="1"/>
  <c r="AH4000" i="1"/>
  <c r="AG4000" i="1"/>
  <c r="AF4000" i="1"/>
  <c r="AE4000" i="1"/>
  <c r="AD4000" i="1"/>
  <c r="AC4000" i="1"/>
  <c r="AB4000" i="1"/>
  <c r="AA4000" i="1"/>
  <c r="Z4000" i="1"/>
  <c r="Y4000" i="1"/>
  <c r="X4000" i="1"/>
  <c r="W4000" i="1"/>
  <c r="V4000" i="1"/>
  <c r="U4000" i="1"/>
  <c r="R4000" i="1"/>
  <c r="O4000" i="1"/>
  <c r="N4000" i="1"/>
  <c r="AR3999" i="1"/>
  <c r="AO3999" i="1"/>
  <c r="AM3999" i="1"/>
  <c r="AL3999" i="1"/>
  <c r="AM3998" i="1"/>
  <c r="AM3997" i="1"/>
  <c r="AM3996" i="1"/>
  <c r="AM3995" i="1"/>
  <c r="AM3994" i="1"/>
  <c r="AR3993" i="1"/>
  <c r="AO3993" i="1"/>
  <c r="AM3993" i="1"/>
  <c r="AL3993" i="1"/>
  <c r="R3993" i="1"/>
  <c r="O3993" i="1"/>
  <c r="N3993" i="1"/>
  <c r="AR3992" i="1"/>
  <c r="AO3992" i="1"/>
  <c r="AM3992" i="1"/>
  <c r="AL3992" i="1"/>
  <c r="AR3991" i="1"/>
  <c r="AO3991" i="1"/>
  <c r="AM3991" i="1"/>
  <c r="AL3991" i="1"/>
  <c r="R3991" i="1"/>
  <c r="O3991" i="1"/>
  <c r="N3991" i="1"/>
  <c r="P3991" i="1" s="1"/>
  <c r="AR3990" i="1"/>
  <c r="AO3990" i="1"/>
  <c r="AM3990" i="1"/>
  <c r="AL3990" i="1"/>
  <c r="AR3989" i="1"/>
  <c r="AO3989" i="1"/>
  <c r="AM3989" i="1"/>
  <c r="AL3989" i="1"/>
  <c r="AH3989" i="1"/>
  <c r="AG3989" i="1"/>
  <c r="AF3989" i="1"/>
  <c r="AE3989" i="1"/>
  <c r="AD3989" i="1"/>
  <c r="AC3989" i="1"/>
  <c r="AB3989" i="1"/>
  <c r="AA3989" i="1"/>
  <c r="Z3989" i="1"/>
  <c r="Y3989" i="1"/>
  <c r="X3989" i="1"/>
  <c r="W3989" i="1"/>
  <c r="V3989" i="1"/>
  <c r="U3989" i="1"/>
  <c r="R3989" i="1"/>
  <c r="O3989" i="1"/>
  <c r="N3989" i="1"/>
  <c r="AR3988" i="1"/>
  <c r="AO3988" i="1"/>
  <c r="AM3988" i="1"/>
  <c r="AL3988" i="1"/>
  <c r="AM3987" i="1"/>
  <c r="AM3986" i="1"/>
  <c r="AM3985" i="1"/>
  <c r="AM3984" i="1"/>
  <c r="AM3983" i="1"/>
  <c r="AR3982" i="1"/>
  <c r="AO3982" i="1"/>
  <c r="AM3982" i="1"/>
  <c r="AV3982" i="1" s="1"/>
  <c r="BA3982" i="1" s="1"/>
  <c r="BB3982" i="1" s="1"/>
  <c r="AL3982" i="1"/>
  <c r="R3982" i="1"/>
  <c r="O3982" i="1"/>
  <c r="N3982" i="1"/>
  <c r="AR3981" i="1"/>
  <c r="AO3981" i="1"/>
  <c r="AM3981" i="1"/>
  <c r="AL3981" i="1"/>
  <c r="AR3980" i="1"/>
  <c r="AO3980" i="1"/>
  <c r="AM3980" i="1"/>
  <c r="AL3980" i="1"/>
  <c r="R3980" i="1"/>
  <c r="O3980" i="1"/>
  <c r="N3980" i="1"/>
  <c r="AR3979" i="1"/>
  <c r="AO3979" i="1"/>
  <c r="AM3979" i="1"/>
  <c r="AL3979" i="1"/>
  <c r="AR3978" i="1"/>
  <c r="AO3978" i="1"/>
  <c r="AM3978" i="1"/>
  <c r="AL3978" i="1"/>
  <c r="AH3978" i="1"/>
  <c r="AG3978" i="1"/>
  <c r="AF3978" i="1"/>
  <c r="AE3978" i="1"/>
  <c r="AD3978" i="1"/>
  <c r="AC3978" i="1"/>
  <c r="AB3978" i="1"/>
  <c r="AA3978" i="1"/>
  <c r="Z3978" i="1"/>
  <c r="Y3978" i="1"/>
  <c r="X3978" i="1"/>
  <c r="W3978" i="1"/>
  <c r="V3978" i="1"/>
  <c r="U3978" i="1"/>
  <c r="R3978" i="1"/>
  <c r="O3978" i="1"/>
  <c r="N3978" i="1"/>
  <c r="AR3977" i="1"/>
  <c r="AO3977" i="1"/>
  <c r="AM3977" i="1"/>
  <c r="AL3977" i="1"/>
  <c r="AM3976" i="1"/>
  <c r="AM3975" i="1"/>
  <c r="AM3974" i="1"/>
  <c r="AM3973" i="1"/>
  <c r="AM3972" i="1"/>
  <c r="AR3971" i="1"/>
  <c r="AO3971" i="1"/>
  <c r="AM3971" i="1"/>
  <c r="AL3971" i="1"/>
  <c r="R3971" i="1"/>
  <c r="O3971" i="1"/>
  <c r="N3971" i="1"/>
  <c r="AR3970" i="1"/>
  <c r="AO3970" i="1"/>
  <c r="AM3970" i="1"/>
  <c r="AL3970" i="1"/>
  <c r="AR3969" i="1"/>
  <c r="AO3969" i="1"/>
  <c r="AM3969" i="1"/>
  <c r="AL3969" i="1"/>
  <c r="R3969" i="1"/>
  <c r="O3969" i="1"/>
  <c r="N3969" i="1"/>
  <c r="AR3968" i="1"/>
  <c r="AO3968" i="1"/>
  <c r="AM3968" i="1"/>
  <c r="AL3968" i="1"/>
  <c r="AR3967" i="1"/>
  <c r="AO3967" i="1"/>
  <c r="AM3967" i="1"/>
  <c r="AL3967" i="1"/>
  <c r="AH3967" i="1"/>
  <c r="AG3967" i="1"/>
  <c r="AF3967" i="1"/>
  <c r="AE3967" i="1"/>
  <c r="AD3967" i="1"/>
  <c r="AC3967" i="1"/>
  <c r="AB3967" i="1"/>
  <c r="AA3967" i="1"/>
  <c r="Z3967" i="1"/>
  <c r="Y3967" i="1"/>
  <c r="X3967" i="1"/>
  <c r="W3967" i="1"/>
  <c r="V3967" i="1"/>
  <c r="U3967" i="1"/>
  <c r="R3967" i="1"/>
  <c r="O3967" i="1"/>
  <c r="N3967" i="1"/>
  <c r="AR3966" i="1"/>
  <c r="AO3966" i="1"/>
  <c r="AM3966" i="1"/>
  <c r="AL3966" i="1"/>
  <c r="AM3965" i="1"/>
  <c r="AM3964" i="1"/>
  <c r="AM3963" i="1"/>
  <c r="AM3962" i="1"/>
  <c r="AM3961" i="1"/>
  <c r="AR3960" i="1"/>
  <c r="AO3960" i="1"/>
  <c r="AM3960" i="1"/>
  <c r="AL3960" i="1"/>
  <c r="R3960" i="1"/>
  <c r="O3960" i="1"/>
  <c r="N3960" i="1"/>
  <c r="AR3959" i="1"/>
  <c r="AO3959" i="1"/>
  <c r="AM3959" i="1"/>
  <c r="AL3959" i="1"/>
  <c r="AR3958" i="1"/>
  <c r="AO3958" i="1"/>
  <c r="AM3958" i="1"/>
  <c r="AL3958" i="1"/>
  <c r="R3958" i="1"/>
  <c r="O3958" i="1"/>
  <c r="N3958" i="1"/>
  <c r="AR3957" i="1"/>
  <c r="AO3957" i="1"/>
  <c r="AM3957" i="1"/>
  <c r="AL3957" i="1"/>
  <c r="AR3956" i="1"/>
  <c r="AO3956" i="1"/>
  <c r="AM3956" i="1"/>
  <c r="AL3956" i="1"/>
  <c r="AH3956" i="1"/>
  <c r="AG3956" i="1"/>
  <c r="AF3956" i="1"/>
  <c r="AE3956" i="1"/>
  <c r="AD3956" i="1"/>
  <c r="AC3956" i="1"/>
  <c r="AB3956" i="1"/>
  <c r="AA3956" i="1"/>
  <c r="Z3956" i="1"/>
  <c r="Y3956" i="1"/>
  <c r="X3956" i="1"/>
  <c r="W3956" i="1"/>
  <c r="V3956" i="1"/>
  <c r="U3956" i="1"/>
  <c r="R3956" i="1"/>
  <c r="O3956" i="1"/>
  <c r="N3956" i="1"/>
  <c r="AR3955" i="1"/>
  <c r="AO3955" i="1"/>
  <c r="AM3955" i="1"/>
  <c r="AV3955" i="1" s="1"/>
  <c r="AL3955" i="1"/>
  <c r="AM3954" i="1"/>
  <c r="AM3953" i="1"/>
  <c r="AM3952" i="1"/>
  <c r="AM3951" i="1"/>
  <c r="AM3950" i="1"/>
  <c r="AR3949" i="1"/>
  <c r="AO3949" i="1"/>
  <c r="AM3949" i="1"/>
  <c r="AL3949" i="1"/>
  <c r="R3949" i="1"/>
  <c r="O3949" i="1"/>
  <c r="N3949" i="1"/>
  <c r="AR3948" i="1"/>
  <c r="AO3948" i="1"/>
  <c r="AM3948" i="1"/>
  <c r="AL3948" i="1"/>
  <c r="AR3947" i="1"/>
  <c r="AO3947" i="1"/>
  <c r="AM3947" i="1"/>
  <c r="AL3947" i="1"/>
  <c r="R3947" i="1"/>
  <c r="O3947" i="1"/>
  <c r="N3947" i="1"/>
  <c r="AR3946" i="1"/>
  <c r="AO3946" i="1"/>
  <c r="AM3946" i="1"/>
  <c r="AL3946" i="1"/>
  <c r="AR3945" i="1"/>
  <c r="AO3945" i="1"/>
  <c r="AM3945" i="1"/>
  <c r="AL3945" i="1"/>
  <c r="AH3945" i="1"/>
  <c r="AG3945" i="1"/>
  <c r="AF3945" i="1"/>
  <c r="AE3945" i="1"/>
  <c r="AD3945" i="1"/>
  <c r="AC3945" i="1"/>
  <c r="AB3945" i="1"/>
  <c r="AA3945" i="1"/>
  <c r="Z3945" i="1"/>
  <c r="Y3945" i="1"/>
  <c r="X3945" i="1"/>
  <c r="W3945" i="1"/>
  <c r="V3945" i="1"/>
  <c r="U3945" i="1"/>
  <c r="R3945" i="1"/>
  <c r="O3945" i="1"/>
  <c r="N3945" i="1"/>
  <c r="AR3944" i="1"/>
  <c r="AO3944" i="1"/>
  <c r="AM3944" i="1"/>
  <c r="AL3944" i="1"/>
  <c r="AM3943" i="1"/>
  <c r="AM3942" i="1"/>
  <c r="AM3941" i="1"/>
  <c r="AM3940" i="1"/>
  <c r="AM3939" i="1"/>
  <c r="AR3938" i="1"/>
  <c r="AO3938" i="1"/>
  <c r="AM3938" i="1"/>
  <c r="AL3938" i="1"/>
  <c r="R3938" i="1"/>
  <c r="O3938" i="1"/>
  <c r="N3938" i="1"/>
  <c r="AR3937" i="1"/>
  <c r="AO3937" i="1"/>
  <c r="AM3937" i="1"/>
  <c r="AL3937" i="1"/>
  <c r="AR3936" i="1"/>
  <c r="AO3936" i="1"/>
  <c r="AM3936" i="1"/>
  <c r="AL3936" i="1"/>
  <c r="R3936" i="1"/>
  <c r="O3936" i="1"/>
  <c r="N3936" i="1"/>
  <c r="AR3935" i="1"/>
  <c r="AO3935" i="1"/>
  <c r="AM3935" i="1"/>
  <c r="AL3935" i="1"/>
  <c r="AR3934" i="1"/>
  <c r="AO3934" i="1"/>
  <c r="AM3934" i="1"/>
  <c r="AL3934" i="1"/>
  <c r="AH3934" i="1"/>
  <c r="AG3934" i="1"/>
  <c r="AF3934" i="1"/>
  <c r="AE3934" i="1"/>
  <c r="AD3934" i="1"/>
  <c r="AC3934" i="1"/>
  <c r="AB3934" i="1"/>
  <c r="AA3934" i="1"/>
  <c r="Z3934" i="1"/>
  <c r="Y3934" i="1"/>
  <c r="X3934" i="1"/>
  <c r="W3934" i="1"/>
  <c r="V3934" i="1"/>
  <c r="U3934" i="1"/>
  <c r="R3934" i="1"/>
  <c r="O3934" i="1"/>
  <c r="N3934" i="1"/>
  <c r="AR3933" i="1"/>
  <c r="AO3933" i="1"/>
  <c r="AM3933" i="1"/>
  <c r="AL3933" i="1"/>
  <c r="AM3932" i="1"/>
  <c r="AM3931" i="1"/>
  <c r="AM3930" i="1"/>
  <c r="AM3929" i="1"/>
  <c r="AM3928" i="1"/>
  <c r="AR3927" i="1"/>
  <c r="AO3927" i="1"/>
  <c r="AM3927" i="1"/>
  <c r="AL3927" i="1"/>
  <c r="R3927" i="1"/>
  <c r="O3927" i="1"/>
  <c r="N3927" i="1"/>
  <c r="P3927" i="1" s="1"/>
  <c r="AR3926" i="1"/>
  <c r="AO3926" i="1"/>
  <c r="AM3926" i="1"/>
  <c r="AL3926" i="1"/>
  <c r="AR3925" i="1"/>
  <c r="AO3925" i="1"/>
  <c r="AM3925" i="1"/>
  <c r="AL3925" i="1"/>
  <c r="R3925" i="1"/>
  <c r="O3925" i="1"/>
  <c r="N3925" i="1"/>
  <c r="AR3924" i="1"/>
  <c r="AO3924" i="1"/>
  <c r="AM3924" i="1"/>
  <c r="AL3924" i="1"/>
  <c r="AR3923" i="1"/>
  <c r="AO3923" i="1"/>
  <c r="AM3923" i="1"/>
  <c r="AL3923" i="1"/>
  <c r="AH3923" i="1"/>
  <c r="AG3923" i="1"/>
  <c r="AF3923" i="1"/>
  <c r="AE3923" i="1"/>
  <c r="AD3923" i="1"/>
  <c r="AC3923" i="1"/>
  <c r="AB3923" i="1"/>
  <c r="AA3923" i="1"/>
  <c r="Z3923" i="1"/>
  <c r="Y3923" i="1"/>
  <c r="X3923" i="1"/>
  <c r="W3923" i="1"/>
  <c r="V3923" i="1"/>
  <c r="U3923" i="1"/>
  <c r="R3923" i="1"/>
  <c r="O3923" i="1"/>
  <c r="N3923" i="1"/>
  <c r="P3923" i="1" s="1"/>
  <c r="AR3922" i="1"/>
  <c r="AO3922" i="1"/>
  <c r="AM3922" i="1"/>
  <c r="AL3922" i="1"/>
  <c r="AM3921" i="1"/>
  <c r="AM3920" i="1"/>
  <c r="AM3919" i="1"/>
  <c r="AM3918" i="1"/>
  <c r="AM3917" i="1"/>
  <c r="AR3916" i="1"/>
  <c r="AO3916" i="1"/>
  <c r="AM3916" i="1"/>
  <c r="AL3916" i="1"/>
  <c r="R3916" i="1"/>
  <c r="O3916" i="1"/>
  <c r="N3916" i="1"/>
  <c r="AR3915" i="1"/>
  <c r="AO3915" i="1"/>
  <c r="AM3915" i="1"/>
  <c r="AL3915" i="1"/>
  <c r="AR3914" i="1"/>
  <c r="AO3914" i="1"/>
  <c r="AM3914" i="1"/>
  <c r="AL3914" i="1"/>
  <c r="R3914" i="1"/>
  <c r="O3914" i="1"/>
  <c r="N3914" i="1"/>
  <c r="P3914" i="1" s="1"/>
  <c r="AR3913" i="1"/>
  <c r="AO3913" i="1"/>
  <c r="AM3913" i="1"/>
  <c r="AL3913" i="1"/>
  <c r="AR3912" i="1"/>
  <c r="AO3912" i="1"/>
  <c r="AM3912" i="1"/>
  <c r="AL3912" i="1"/>
  <c r="AH3912" i="1"/>
  <c r="AG3912" i="1"/>
  <c r="AF3912" i="1"/>
  <c r="AE3912" i="1"/>
  <c r="AD3912" i="1"/>
  <c r="AC3912" i="1"/>
  <c r="AB3912" i="1"/>
  <c r="AA3912" i="1"/>
  <c r="Z3912" i="1"/>
  <c r="Y3912" i="1"/>
  <c r="X3912" i="1"/>
  <c r="W3912" i="1"/>
  <c r="V3912" i="1"/>
  <c r="U3912" i="1"/>
  <c r="R3912" i="1"/>
  <c r="O3912" i="1"/>
  <c r="N3912" i="1"/>
  <c r="AR3911" i="1"/>
  <c r="AO3911" i="1"/>
  <c r="AM3911" i="1"/>
  <c r="AL3911" i="1"/>
  <c r="AM3910" i="1"/>
  <c r="AM3909" i="1"/>
  <c r="AM3908" i="1"/>
  <c r="AM3907" i="1"/>
  <c r="AM3906" i="1"/>
  <c r="AR3905" i="1"/>
  <c r="AO3905" i="1"/>
  <c r="AM3905" i="1"/>
  <c r="AL3905" i="1"/>
  <c r="R3905" i="1"/>
  <c r="O3905" i="1"/>
  <c r="N3905" i="1"/>
  <c r="AR3904" i="1"/>
  <c r="AO3904" i="1"/>
  <c r="AM3904" i="1"/>
  <c r="AU3904" i="1" s="1"/>
  <c r="AL3904" i="1"/>
  <c r="AR3903" i="1"/>
  <c r="AO3903" i="1"/>
  <c r="AM3903" i="1"/>
  <c r="AL3903" i="1"/>
  <c r="R3903" i="1"/>
  <c r="O3903" i="1"/>
  <c r="N3903" i="1"/>
  <c r="AR3902" i="1"/>
  <c r="AO3902" i="1"/>
  <c r="AM3902" i="1"/>
  <c r="AL3902" i="1"/>
  <c r="AR3901" i="1"/>
  <c r="AO3901" i="1"/>
  <c r="AM3901" i="1"/>
  <c r="AL3901" i="1"/>
  <c r="AH3901" i="1"/>
  <c r="AG3901" i="1"/>
  <c r="AF3901" i="1"/>
  <c r="AE3901" i="1"/>
  <c r="AD3901" i="1"/>
  <c r="AC3901" i="1"/>
  <c r="AB3901" i="1"/>
  <c r="AA3901" i="1"/>
  <c r="Z3901" i="1"/>
  <c r="Y3901" i="1"/>
  <c r="X3901" i="1"/>
  <c r="W3901" i="1"/>
  <c r="V3901" i="1"/>
  <c r="U3901" i="1"/>
  <c r="R3901" i="1"/>
  <c r="O3901" i="1"/>
  <c r="N3901" i="1"/>
  <c r="AR3900" i="1"/>
  <c r="AO3900" i="1"/>
  <c r="AM3900" i="1"/>
  <c r="AL3900" i="1"/>
  <c r="AM3899" i="1"/>
  <c r="AM3898" i="1"/>
  <c r="AM3897" i="1"/>
  <c r="AM3896" i="1"/>
  <c r="AM3895" i="1"/>
  <c r="AR3894" i="1"/>
  <c r="AO3894" i="1"/>
  <c r="AM3894" i="1"/>
  <c r="AL3894" i="1"/>
  <c r="R3894" i="1"/>
  <c r="O3894" i="1"/>
  <c r="N3894" i="1"/>
  <c r="AR3893" i="1"/>
  <c r="AO3893" i="1"/>
  <c r="AM3893" i="1"/>
  <c r="AL3893" i="1"/>
  <c r="AR3892" i="1"/>
  <c r="AO3892" i="1"/>
  <c r="AM3892" i="1"/>
  <c r="AL3892" i="1"/>
  <c r="R3892" i="1"/>
  <c r="O3892" i="1"/>
  <c r="S3892" i="1" s="1"/>
  <c r="N3892" i="1"/>
  <c r="AR3891" i="1"/>
  <c r="AO3891" i="1"/>
  <c r="AM3891" i="1"/>
  <c r="AL3891" i="1"/>
  <c r="AR3890" i="1"/>
  <c r="AO3890" i="1"/>
  <c r="AM3890" i="1"/>
  <c r="AL3890" i="1"/>
  <c r="AH3890" i="1"/>
  <c r="AG3890" i="1"/>
  <c r="AF3890" i="1"/>
  <c r="AE3890" i="1"/>
  <c r="AD3890" i="1"/>
  <c r="AC3890" i="1"/>
  <c r="AB3890" i="1"/>
  <c r="AA3890" i="1"/>
  <c r="Z3890" i="1"/>
  <c r="Y3890" i="1"/>
  <c r="X3890" i="1"/>
  <c r="W3890" i="1"/>
  <c r="V3890" i="1"/>
  <c r="U3890" i="1"/>
  <c r="R3890" i="1"/>
  <c r="O3890" i="1"/>
  <c r="N3890" i="1"/>
  <c r="AR3889" i="1"/>
  <c r="AO3889" i="1"/>
  <c r="AM3889" i="1"/>
  <c r="AL3889" i="1"/>
  <c r="AM3888" i="1"/>
  <c r="AM3887" i="1"/>
  <c r="AM3886" i="1"/>
  <c r="AM3885" i="1"/>
  <c r="AM3884" i="1"/>
  <c r="AR3883" i="1"/>
  <c r="AO3883" i="1"/>
  <c r="AM3883" i="1"/>
  <c r="AV3883" i="1" s="1"/>
  <c r="BA3883" i="1" s="1"/>
  <c r="BB3883" i="1" s="1"/>
  <c r="AL3883" i="1"/>
  <c r="R3883" i="1"/>
  <c r="O3883" i="1"/>
  <c r="N3883" i="1"/>
  <c r="P3883" i="1" s="1"/>
  <c r="AR3882" i="1"/>
  <c r="AO3882" i="1"/>
  <c r="AM3882" i="1"/>
  <c r="AL3882" i="1"/>
  <c r="AR3881" i="1"/>
  <c r="AO3881" i="1"/>
  <c r="AM3881" i="1"/>
  <c r="AL3881" i="1"/>
  <c r="R3881" i="1"/>
  <c r="O3881" i="1"/>
  <c r="N3881" i="1"/>
  <c r="P3881" i="1" s="1"/>
  <c r="AR3880" i="1"/>
  <c r="AO3880" i="1"/>
  <c r="AM3880" i="1"/>
  <c r="AL3880" i="1"/>
  <c r="AR3879" i="1"/>
  <c r="AO3879" i="1"/>
  <c r="AM3879" i="1"/>
  <c r="AL3879" i="1"/>
  <c r="AH3879" i="1"/>
  <c r="AG3879" i="1"/>
  <c r="AF3879" i="1"/>
  <c r="AE3879" i="1"/>
  <c r="AD3879" i="1"/>
  <c r="AC3879" i="1"/>
  <c r="AB3879" i="1"/>
  <c r="AA3879" i="1"/>
  <c r="Z3879" i="1"/>
  <c r="Y3879" i="1"/>
  <c r="X3879" i="1"/>
  <c r="W3879" i="1"/>
  <c r="V3879" i="1"/>
  <c r="U3879" i="1"/>
  <c r="R3879" i="1"/>
  <c r="O3879" i="1"/>
  <c r="N3879" i="1"/>
  <c r="AR3878" i="1"/>
  <c r="AO3878" i="1"/>
  <c r="AM3878" i="1"/>
  <c r="AL3878" i="1"/>
  <c r="AM3877" i="1"/>
  <c r="AM3876" i="1"/>
  <c r="AM3875" i="1"/>
  <c r="AM3874" i="1"/>
  <c r="AM3873" i="1"/>
  <c r="AR3872" i="1"/>
  <c r="AO3872" i="1"/>
  <c r="AM3872" i="1"/>
  <c r="AL3872" i="1"/>
  <c r="R3872" i="1"/>
  <c r="O3872" i="1"/>
  <c r="N3872" i="1"/>
  <c r="AR3871" i="1"/>
  <c r="AO3871" i="1"/>
  <c r="AM3871" i="1"/>
  <c r="AL3871" i="1"/>
  <c r="AR3870" i="1"/>
  <c r="AO3870" i="1"/>
  <c r="AM3870" i="1"/>
  <c r="AL3870" i="1"/>
  <c r="R3870" i="1"/>
  <c r="O3870" i="1"/>
  <c r="N3870" i="1"/>
  <c r="AR3869" i="1"/>
  <c r="AO3869" i="1"/>
  <c r="AM3869" i="1"/>
  <c r="AL3869" i="1"/>
  <c r="AR3868" i="1"/>
  <c r="AO3868" i="1"/>
  <c r="AM3868" i="1"/>
  <c r="AL3868" i="1"/>
  <c r="AH3868" i="1"/>
  <c r="AG3868" i="1"/>
  <c r="AF3868" i="1"/>
  <c r="AE3868" i="1"/>
  <c r="AD3868" i="1"/>
  <c r="AC3868" i="1"/>
  <c r="AB3868" i="1"/>
  <c r="AA3868" i="1"/>
  <c r="Z3868" i="1"/>
  <c r="Y3868" i="1"/>
  <c r="X3868" i="1"/>
  <c r="W3868" i="1"/>
  <c r="V3868" i="1"/>
  <c r="U3868" i="1"/>
  <c r="R3868" i="1"/>
  <c r="O3868" i="1"/>
  <c r="N3868" i="1"/>
  <c r="AR3867" i="1"/>
  <c r="AO3867" i="1"/>
  <c r="AM3867" i="1"/>
  <c r="AL3867" i="1"/>
  <c r="AM3866" i="1"/>
  <c r="AM3865" i="1"/>
  <c r="AM3864" i="1"/>
  <c r="AM3863" i="1"/>
  <c r="AM3862" i="1"/>
  <c r="AR3861" i="1"/>
  <c r="AO3861" i="1"/>
  <c r="AM3861" i="1"/>
  <c r="AL3861" i="1"/>
  <c r="R3861" i="1"/>
  <c r="O3861" i="1"/>
  <c r="N3861" i="1"/>
  <c r="AR3860" i="1"/>
  <c r="AO3860" i="1"/>
  <c r="AM3860" i="1"/>
  <c r="AU3860" i="1" s="1"/>
  <c r="AV3860" i="1" s="1"/>
  <c r="AL3860" i="1"/>
  <c r="AR3859" i="1"/>
  <c r="AO3859" i="1"/>
  <c r="AM3859" i="1"/>
  <c r="AL3859" i="1"/>
  <c r="R3859" i="1"/>
  <c r="O3859" i="1"/>
  <c r="N3859" i="1"/>
  <c r="AR3858" i="1"/>
  <c r="AO3858" i="1"/>
  <c r="AM3858" i="1"/>
  <c r="AL3858" i="1"/>
  <c r="AR3857" i="1"/>
  <c r="AO3857" i="1"/>
  <c r="AM3857" i="1"/>
  <c r="AL3857" i="1"/>
  <c r="AH3857" i="1"/>
  <c r="AG3857" i="1"/>
  <c r="AF3857" i="1"/>
  <c r="AE3857" i="1"/>
  <c r="AD3857" i="1"/>
  <c r="AC3857" i="1"/>
  <c r="AB3857" i="1"/>
  <c r="AA3857" i="1"/>
  <c r="Z3857" i="1"/>
  <c r="Y3857" i="1"/>
  <c r="X3857" i="1"/>
  <c r="W3857" i="1"/>
  <c r="V3857" i="1"/>
  <c r="U3857" i="1"/>
  <c r="R3857" i="1"/>
  <c r="O3857" i="1"/>
  <c r="N3857" i="1"/>
  <c r="P3857" i="1" s="1"/>
  <c r="AR3856" i="1"/>
  <c r="AO3856" i="1"/>
  <c r="AM3856" i="1"/>
  <c r="AL3856" i="1"/>
  <c r="AM3855" i="1"/>
  <c r="AM3854" i="1"/>
  <c r="AM3853" i="1"/>
  <c r="AM3852" i="1"/>
  <c r="AM3851" i="1"/>
  <c r="AR3850" i="1"/>
  <c r="AO3850" i="1"/>
  <c r="AM3850" i="1"/>
  <c r="AL3850" i="1"/>
  <c r="R3850" i="1"/>
  <c r="O3850" i="1"/>
  <c r="N3850" i="1"/>
  <c r="AR3849" i="1"/>
  <c r="AO3849" i="1"/>
  <c r="AM3849" i="1"/>
  <c r="AL3849" i="1"/>
  <c r="AR3848" i="1"/>
  <c r="AO3848" i="1"/>
  <c r="AM3848" i="1"/>
  <c r="AL3848" i="1"/>
  <c r="R3848" i="1"/>
  <c r="O3848" i="1"/>
  <c r="N3848" i="1"/>
  <c r="P3848" i="1" s="1"/>
  <c r="AR3847" i="1"/>
  <c r="AO3847" i="1"/>
  <c r="AM3847" i="1"/>
  <c r="AL3847" i="1"/>
  <c r="AR3846" i="1"/>
  <c r="AO3846" i="1"/>
  <c r="AM3846" i="1"/>
  <c r="AL3846" i="1"/>
  <c r="AH3846" i="1"/>
  <c r="AG3846" i="1"/>
  <c r="AF3846" i="1"/>
  <c r="AE3846" i="1"/>
  <c r="AD3846" i="1"/>
  <c r="AC3846" i="1"/>
  <c r="AB3846" i="1"/>
  <c r="AA3846" i="1"/>
  <c r="Z3846" i="1"/>
  <c r="Y3846" i="1"/>
  <c r="X3846" i="1"/>
  <c r="W3846" i="1"/>
  <c r="V3846" i="1"/>
  <c r="U3846" i="1"/>
  <c r="R3846" i="1"/>
  <c r="O3846" i="1"/>
  <c r="N3846" i="1"/>
  <c r="AR3845" i="1"/>
  <c r="AO3845" i="1"/>
  <c r="AM3845" i="1"/>
  <c r="AL3845" i="1"/>
  <c r="AM3844" i="1"/>
  <c r="AM3843" i="1"/>
  <c r="AM3842" i="1"/>
  <c r="AM3841" i="1"/>
  <c r="AM3840" i="1"/>
  <c r="AR3839" i="1"/>
  <c r="AO3839" i="1"/>
  <c r="AM3839" i="1"/>
  <c r="AL3839" i="1"/>
  <c r="R3839" i="1"/>
  <c r="O3839" i="1"/>
  <c r="N3839" i="1"/>
  <c r="AR3838" i="1"/>
  <c r="AO3838" i="1"/>
  <c r="AM3838" i="1"/>
  <c r="AL3838" i="1"/>
  <c r="AR3837" i="1"/>
  <c r="AO3837" i="1"/>
  <c r="AM3837" i="1"/>
  <c r="AL3837" i="1"/>
  <c r="R3837" i="1"/>
  <c r="O3837" i="1"/>
  <c r="N3837" i="1"/>
  <c r="P3837" i="1" s="1"/>
  <c r="AR3836" i="1"/>
  <c r="AO3836" i="1"/>
  <c r="AM3836" i="1"/>
  <c r="AL3836" i="1"/>
  <c r="AR3835" i="1"/>
  <c r="AO3835" i="1"/>
  <c r="AM3835" i="1"/>
  <c r="AL3835" i="1"/>
  <c r="AH3835" i="1"/>
  <c r="AG3835" i="1"/>
  <c r="AF3835" i="1"/>
  <c r="AE3835" i="1"/>
  <c r="AD3835" i="1"/>
  <c r="AC3835" i="1"/>
  <c r="AB3835" i="1"/>
  <c r="AA3835" i="1"/>
  <c r="Z3835" i="1"/>
  <c r="Y3835" i="1"/>
  <c r="X3835" i="1"/>
  <c r="W3835" i="1"/>
  <c r="V3835" i="1"/>
  <c r="U3835" i="1"/>
  <c r="R3835" i="1"/>
  <c r="O3835" i="1"/>
  <c r="N3835" i="1"/>
  <c r="AR3834" i="1"/>
  <c r="AO3834" i="1"/>
  <c r="AM3834" i="1"/>
  <c r="AL3834" i="1"/>
  <c r="AM3833" i="1"/>
  <c r="AM3832" i="1"/>
  <c r="AM3831" i="1"/>
  <c r="AM3830" i="1"/>
  <c r="AM3829" i="1"/>
  <c r="AR3828" i="1"/>
  <c r="AO3828" i="1"/>
  <c r="AM3828" i="1"/>
  <c r="AL3828" i="1"/>
  <c r="R3828" i="1"/>
  <c r="O3828" i="1"/>
  <c r="N3828" i="1"/>
  <c r="AR3827" i="1"/>
  <c r="AO3827" i="1"/>
  <c r="AM3827" i="1"/>
  <c r="AL3827" i="1"/>
  <c r="AR3826" i="1"/>
  <c r="AO3826" i="1"/>
  <c r="AM3826" i="1"/>
  <c r="AU3826" i="1" s="1"/>
  <c r="AV3826" i="1" s="1"/>
  <c r="AL3826" i="1"/>
  <c r="R3826" i="1"/>
  <c r="O3826" i="1"/>
  <c r="S3826" i="1" s="1"/>
  <c r="N3826" i="1"/>
  <c r="AR3825" i="1"/>
  <c r="AO3825" i="1"/>
  <c r="AM3825" i="1"/>
  <c r="AL3825" i="1"/>
  <c r="AR3824" i="1"/>
  <c r="AO3824" i="1"/>
  <c r="AM3824" i="1"/>
  <c r="AL3824" i="1"/>
  <c r="AH3824" i="1"/>
  <c r="AG3824" i="1"/>
  <c r="AF3824" i="1"/>
  <c r="AE3824" i="1"/>
  <c r="AD3824" i="1"/>
  <c r="AC3824" i="1"/>
  <c r="AB3824" i="1"/>
  <c r="AA3824" i="1"/>
  <c r="Z3824" i="1"/>
  <c r="Y3824" i="1"/>
  <c r="X3824" i="1"/>
  <c r="W3824" i="1"/>
  <c r="V3824" i="1"/>
  <c r="U3824" i="1"/>
  <c r="R3824" i="1"/>
  <c r="O3824" i="1"/>
  <c r="N3824" i="1"/>
  <c r="AR3823" i="1"/>
  <c r="AO3823" i="1"/>
  <c r="AM3823" i="1"/>
  <c r="AL3823" i="1"/>
  <c r="AM3822" i="1"/>
  <c r="AM3821" i="1"/>
  <c r="AM3820" i="1"/>
  <c r="AM3819" i="1"/>
  <c r="AM3818" i="1"/>
  <c r="AR3817" i="1"/>
  <c r="AO3817" i="1"/>
  <c r="AM3817" i="1"/>
  <c r="AL3817" i="1"/>
  <c r="R3817" i="1"/>
  <c r="O3817" i="1"/>
  <c r="N3817" i="1"/>
  <c r="AR3816" i="1"/>
  <c r="AO3816" i="1"/>
  <c r="AM3816" i="1"/>
  <c r="AL3816" i="1"/>
  <c r="AR3815" i="1"/>
  <c r="AO3815" i="1"/>
  <c r="AM3815" i="1"/>
  <c r="AL3815" i="1"/>
  <c r="R3815" i="1"/>
  <c r="O3815" i="1"/>
  <c r="N3815" i="1"/>
  <c r="AR3814" i="1"/>
  <c r="AO3814" i="1"/>
  <c r="AM3814" i="1"/>
  <c r="AL3814" i="1"/>
  <c r="AR3813" i="1"/>
  <c r="AO3813" i="1"/>
  <c r="AM3813" i="1"/>
  <c r="AL3813" i="1"/>
  <c r="AH3813" i="1"/>
  <c r="AG3813" i="1"/>
  <c r="AF3813" i="1"/>
  <c r="AE3813" i="1"/>
  <c r="AD3813" i="1"/>
  <c r="AC3813" i="1"/>
  <c r="AB3813" i="1"/>
  <c r="AA3813" i="1"/>
  <c r="Z3813" i="1"/>
  <c r="Y3813" i="1"/>
  <c r="X3813" i="1"/>
  <c r="W3813" i="1"/>
  <c r="V3813" i="1"/>
  <c r="U3813" i="1"/>
  <c r="R3813" i="1"/>
  <c r="O3813" i="1"/>
  <c r="N3813" i="1"/>
  <c r="AR3812" i="1"/>
  <c r="AO3812" i="1"/>
  <c r="AM3812" i="1"/>
  <c r="AL3812" i="1"/>
  <c r="AM3811" i="1"/>
  <c r="AM3810" i="1"/>
  <c r="AM3809" i="1"/>
  <c r="AM3808" i="1"/>
  <c r="AM3807" i="1"/>
  <c r="AR3806" i="1"/>
  <c r="AO3806" i="1"/>
  <c r="AM3806" i="1"/>
  <c r="AL3806" i="1"/>
  <c r="R3806" i="1"/>
  <c r="O3806" i="1"/>
  <c r="N3806" i="1"/>
  <c r="AR3805" i="1"/>
  <c r="AO3805" i="1"/>
  <c r="AM3805" i="1"/>
  <c r="AL3805" i="1"/>
  <c r="AR3804" i="1"/>
  <c r="AO3804" i="1"/>
  <c r="AM3804" i="1"/>
  <c r="AL3804" i="1"/>
  <c r="R3804" i="1"/>
  <c r="O3804" i="1"/>
  <c r="S3804" i="1" s="1"/>
  <c r="N3804" i="1"/>
  <c r="AR3803" i="1"/>
  <c r="AO3803" i="1"/>
  <c r="AM3803" i="1"/>
  <c r="AL3803" i="1"/>
  <c r="AR3802" i="1"/>
  <c r="AO3802" i="1"/>
  <c r="AM3802" i="1"/>
  <c r="AV3802" i="1" s="1"/>
  <c r="AL3802" i="1"/>
  <c r="AH3802" i="1"/>
  <c r="AG3802" i="1"/>
  <c r="AF3802" i="1"/>
  <c r="AE3802" i="1"/>
  <c r="AD3802" i="1"/>
  <c r="AC3802" i="1"/>
  <c r="AB3802" i="1"/>
  <c r="AA3802" i="1"/>
  <c r="Z3802" i="1"/>
  <c r="Y3802" i="1"/>
  <c r="X3802" i="1"/>
  <c r="W3802" i="1"/>
  <c r="V3802" i="1"/>
  <c r="U3802" i="1"/>
  <c r="R3802" i="1"/>
  <c r="O3802" i="1"/>
  <c r="N3802" i="1"/>
  <c r="AR3801" i="1"/>
  <c r="AO3801" i="1"/>
  <c r="AM3801" i="1"/>
  <c r="AL3801" i="1"/>
  <c r="AM3800" i="1"/>
  <c r="AM3799" i="1"/>
  <c r="AM3798" i="1"/>
  <c r="AM3797" i="1"/>
  <c r="AM3796" i="1"/>
  <c r="AR3795" i="1"/>
  <c r="AO3795" i="1"/>
  <c r="AM3795" i="1"/>
  <c r="AL3795" i="1"/>
  <c r="R3795" i="1"/>
  <c r="O3795" i="1"/>
  <c r="N3795" i="1"/>
  <c r="AR3794" i="1"/>
  <c r="AO3794" i="1"/>
  <c r="AM3794" i="1"/>
  <c r="AL3794" i="1"/>
  <c r="AR3793" i="1"/>
  <c r="AO3793" i="1"/>
  <c r="AM3793" i="1"/>
  <c r="AL3793" i="1"/>
  <c r="R3793" i="1"/>
  <c r="O3793" i="1"/>
  <c r="N3793" i="1"/>
  <c r="AR3792" i="1"/>
  <c r="AO3792" i="1"/>
  <c r="AM3792" i="1"/>
  <c r="AL3792" i="1"/>
  <c r="AR3791" i="1"/>
  <c r="AO3791" i="1"/>
  <c r="AM3791" i="1"/>
  <c r="AL3791" i="1"/>
  <c r="AH3791" i="1"/>
  <c r="AG3791" i="1"/>
  <c r="AF3791" i="1"/>
  <c r="AE3791" i="1"/>
  <c r="AD3791" i="1"/>
  <c r="AC3791" i="1"/>
  <c r="AB3791" i="1"/>
  <c r="AA3791" i="1"/>
  <c r="Z3791" i="1"/>
  <c r="Y3791" i="1"/>
  <c r="X3791" i="1"/>
  <c r="W3791" i="1"/>
  <c r="V3791" i="1"/>
  <c r="U3791" i="1"/>
  <c r="R3791" i="1"/>
  <c r="O3791" i="1"/>
  <c r="N3791" i="1"/>
  <c r="AR3790" i="1"/>
  <c r="AO3790" i="1"/>
  <c r="AM3790" i="1"/>
  <c r="AL3790" i="1"/>
  <c r="AM3789" i="1"/>
  <c r="AM3788" i="1"/>
  <c r="AM3787" i="1"/>
  <c r="AM3786" i="1"/>
  <c r="AM3785" i="1"/>
  <c r="AR3784" i="1"/>
  <c r="AO3784" i="1"/>
  <c r="AM3784" i="1"/>
  <c r="AL3784" i="1"/>
  <c r="R3784" i="1"/>
  <c r="O3784" i="1"/>
  <c r="S3784" i="1" s="1"/>
  <c r="N3784" i="1"/>
  <c r="AR3783" i="1"/>
  <c r="AO3783" i="1"/>
  <c r="AM3783" i="1"/>
  <c r="AL3783" i="1"/>
  <c r="AR3782" i="1"/>
  <c r="AO3782" i="1"/>
  <c r="AM3782" i="1"/>
  <c r="AL3782" i="1"/>
  <c r="R3782" i="1"/>
  <c r="O3782" i="1"/>
  <c r="N3782" i="1"/>
  <c r="AR3781" i="1"/>
  <c r="AO3781" i="1"/>
  <c r="AM3781" i="1"/>
  <c r="AL3781" i="1"/>
  <c r="AR3780" i="1"/>
  <c r="AO3780" i="1"/>
  <c r="AM3780" i="1"/>
  <c r="AL3780" i="1"/>
  <c r="AH3780" i="1"/>
  <c r="AG3780" i="1"/>
  <c r="AF3780" i="1"/>
  <c r="AE3780" i="1"/>
  <c r="AD3780" i="1"/>
  <c r="AC3780" i="1"/>
  <c r="AB3780" i="1"/>
  <c r="AA3780" i="1"/>
  <c r="Z3780" i="1"/>
  <c r="Y3780" i="1"/>
  <c r="X3780" i="1"/>
  <c r="W3780" i="1"/>
  <c r="V3780" i="1"/>
  <c r="U3780" i="1"/>
  <c r="R3780" i="1"/>
  <c r="O3780" i="1"/>
  <c r="N3780" i="1"/>
  <c r="AR3779" i="1"/>
  <c r="AO3779" i="1"/>
  <c r="AM3779" i="1"/>
  <c r="AL3779" i="1"/>
  <c r="AM3778" i="1"/>
  <c r="AM3777" i="1"/>
  <c r="AM3776" i="1"/>
  <c r="AM3775" i="1"/>
  <c r="AM3774" i="1"/>
  <c r="AR3773" i="1"/>
  <c r="AO3773" i="1"/>
  <c r="AM3773" i="1"/>
  <c r="AL3773" i="1"/>
  <c r="R3773" i="1"/>
  <c r="O3773" i="1"/>
  <c r="N3773" i="1"/>
  <c r="AR3772" i="1"/>
  <c r="AO3772" i="1"/>
  <c r="AM3772" i="1"/>
  <c r="AU3772" i="1" s="1"/>
  <c r="AL3772" i="1"/>
  <c r="AR3771" i="1"/>
  <c r="AO3771" i="1"/>
  <c r="AM3771" i="1"/>
  <c r="AL3771" i="1"/>
  <c r="R3771" i="1"/>
  <c r="O3771" i="1"/>
  <c r="N3771" i="1"/>
  <c r="AR3770" i="1"/>
  <c r="AO3770" i="1"/>
  <c r="AM3770" i="1"/>
  <c r="AU3770" i="1" s="1"/>
  <c r="AL3770" i="1"/>
  <c r="AR3769" i="1"/>
  <c r="AO3769" i="1"/>
  <c r="AM3769" i="1"/>
  <c r="AL3769" i="1"/>
  <c r="AH3769" i="1"/>
  <c r="AG3769" i="1"/>
  <c r="AF3769" i="1"/>
  <c r="AE3769" i="1"/>
  <c r="AD3769" i="1"/>
  <c r="AC3769" i="1"/>
  <c r="AB3769" i="1"/>
  <c r="AA3769" i="1"/>
  <c r="Z3769" i="1"/>
  <c r="Y3769" i="1"/>
  <c r="X3769" i="1"/>
  <c r="W3769" i="1"/>
  <c r="V3769" i="1"/>
  <c r="U3769" i="1"/>
  <c r="R3769" i="1"/>
  <c r="O3769" i="1"/>
  <c r="N3769" i="1"/>
  <c r="AR3768" i="1"/>
  <c r="AO3768" i="1"/>
  <c r="AM3768" i="1"/>
  <c r="AL3768" i="1"/>
  <c r="AM3767" i="1"/>
  <c r="AM3766" i="1"/>
  <c r="AM3765" i="1"/>
  <c r="AM3764" i="1"/>
  <c r="AM3763" i="1"/>
  <c r="AR3762" i="1"/>
  <c r="AO3762" i="1"/>
  <c r="AM3762" i="1"/>
  <c r="AL3762" i="1"/>
  <c r="R3762" i="1"/>
  <c r="O3762" i="1"/>
  <c r="N3762" i="1"/>
  <c r="AR3761" i="1"/>
  <c r="AO3761" i="1"/>
  <c r="AM3761" i="1"/>
  <c r="AL3761" i="1"/>
  <c r="AR3760" i="1"/>
  <c r="AO3760" i="1"/>
  <c r="AM3760" i="1"/>
  <c r="AL3760" i="1"/>
  <c r="R3760" i="1"/>
  <c r="O3760" i="1"/>
  <c r="N3760" i="1"/>
  <c r="AR3759" i="1"/>
  <c r="AO3759" i="1"/>
  <c r="AM3759" i="1"/>
  <c r="AL3759" i="1"/>
  <c r="AR3758" i="1"/>
  <c r="AO3758" i="1"/>
  <c r="AM3758" i="1"/>
  <c r="AL3758" i="1"/>
  <c r="AH3758" i="1"/>
  <c r="AG3758" i="1"/>
  <c r="AF3758" i="1"/>
  <c r="AE3758" i="1"/>
  <c r="AD3758" i="1"/>
  <c r="AC3758" i="1"/>
  <c r="AB3758" i="1"/>
  <c r="AA3758" i="1"/>
  <c r="Z3758" i="1"/>
  <c r="Y3758" i="1"/>
  <c r="X3758" i="1"/>
  <c r="W3758" i="1"/>
  <c r="V3758" i="1"/>
  <c r="U3758" i="1"/>
  <c r="R3758" i="1"/>
  <c r="O3758" i="1"/>
  <c r="N3758" i="1"/>
  <c r="AR3757" i="1"/>
  <c r="AO3757" i="1"/>
  <c r="AM3757" i="1"/>
  <c r="AL3757" i="1"/>
  <c r="AM3756" i="1"/>
  <c r="AM3755" i="1"/>
  <c r="AM3754" i="1"/>
  <c r="AM3753" i="1"/>
  <c r="AM3752" i="1"/>
  <c r="AR3751" i="1"/>
  <c r="AO3751" i="1"/>
  <c r="AM3751" i="1"/>
  <c r="AL3751" i="1"/>
  <c r="R3751" i="1"/>
  <c r="O3751" i="1"/>
  <c r="N3751" i="1"/>
  <c r="AR3750" i="1"/>
  <c r="AO3750" i="1"/>
  <c r="AM3750" i="1"/>
  <c r="AL3750" i="1"/>
  <c r="AR3749" i="1"/>
  <c r="AO3749" i="1"/>
  <c r="AM3749" i="1"/>
  <c r="AU3749" i="1" s="1"/>
  <c r="AV3749" i="1" s="1"/>
  <c r="AL3749" i="1"/>
  <c r="R3749" i="1"/>
  <c r="O3749" i="1"/>
  <c r="N3749" i="1"/>
  <c r="AR3748" i="1"/>
  <c r="AO3748" i="1"/>
  <c r="AM3748" i="1"/>
  <c r="AL3748" i="1"/>
  <c r="AR3747" i="1"/>
  <c r="AO3747" i="1"/>
  <c r="AM3747" i="1"/>
  <c r="AL3747" i="1"/>
  <c r="AH3747" i="1"/>
  <c r="AG3747" i="1"/>
  <c r="AF3747" i="1"/>
  <c r="AE3747" i="1"/>
  <c r="AD3747" i="1"/>
  <c r="AC3747" i="1"/>
  <c r="AB3747" i="1"/>
  <c r="AA3747" i="1"/>
  <c r="Z3747" i="1"/>
  <c r="Y3747" i="1"/>
  <c r="X3747" i="1"/>
  <c r="W3747" i="1"/>
  <c r="V3747" i="1"/>
  <c r="U3747" i="1"/>
  <c r="R3747" i="1"/>
  <c r="O3747" i="1"/>
  <c r="N3747" i="1"/>
  <c r="P3747" i="1" s="1"/>
  <c r="AR3746" i="1"/>
  <c r="AO3746" i="1"/>
  <c r="AM3746" i="1"/>
  <c r="AL3746" i="1"/>
  <c r="AM3745" i="1"/>
  <c r="AM3744" i="1"/>
  <c r="AM3743" i="1"/>
  <c r="AM3742" i="1"/>
  <c r="AM3741" i="1"/>
  <c r="AR3740" i="1"/>
  <c r="AO3740" i="1"/>
  <c r="AM3740" i="1"/>
  <c r="AL3740" i="1"/>
  <c r="R3740" i="1"/>
  <c r="O3740" i="1"/>
  <c r="N3740" i="1"/>
  <c r="AR3739" i="1"/>
  <c r="AO3739" i="1"/>
  <c r="AM3739" i="1"/>
  <c r="AL3739" i="1"/>
  <c r="AR3738" i="1"/>
  <c r="AO3738" i="1"/>
  <c r="AM3738" i="1"/>
  <c r="AL3738" i="1"/>
  <c r="R3738" i="1"/>
  <c r="O3738" i="1"/>
  <c r="N3738" i="1"/>
  <c r="AR3737" i="1"/>
  <c r="AO3737" i="1"/>
  <c r="AM3737" i="1"/>
  <c r="AU3737" i="1" s="1"/>
  <c r="AV3737" i="1" s="1"/>
  <c r="AL3737" i="1"/>
  <c r="AR3736" i="1"/>
  <c r="AO3736" i="1"/>
  <c r="AM3736" i="1"/>
  <c r="AL3736" i="1"/>
  <c r="AH3736" i="1"/>
  <c r="AG3736" i="1"/>
  <c r="AF3736" i="1"/>
  <c r="AE3736" i="1"/>
  <c r="AD3736" i="1"/>
  <c r="AC3736" i="1"/>
  <c r="AB3736" i="1"/>
  <c r="AA3736" i="1"/>
  <c r="Z3736" i="1"/>
  <c r="Y3736" i="1"/>
  <c r="X3736" i="1"/>
  <c r="W3736" i="1"/>
  <c r="V3736" i="1"/>
  <c r="U3736" i="1"/>
  <c r="R3736" i="1"/>
  <c r="O3736" i="1"/>
  <c r="S3736" i="1" s="1"/>
  <c r="N3736" i="1"/>
  <c r="AR3735" i="1"/>
  <c r="AO3735" i="1"/>
  <c r="AM3735" i="1"/>
  <c r="AL3735" i="1"/>
  <c r="AM3734" i="1"/>
  <c r="AM3733" i="1"/>
  <c r="AM3732" i="1"/>
  <c r="AM3731" i="1"/>
  <c r="AM3730" i="1"/>
  <c r="AR3729" i="1"/>
  <c r="AO3729" i="1"/>
  <c r="AM3729" i="1"/>
  <c r="AL3729" i="1"/>
  <c r="R3729" i="1"/>
  <c r="O3729" i="1"/>
  <c r="N3729" i="1"/>
  <c r="AR3728" i="1"/>
  <c r="AO3728" i="1"/>
  <c r="AM3728" i="1"/>
  <c r="AL3728" i="1"/>
  <c r="AR3727" i="1"/>
  <c r="AO3727" i="1"/>
  <c r="AM3727" i="1"/>
  <c r="AL3727" i="1"/>
  <c r="R3727" i="1"/>
  <c r="O3727" i="1"/>
  <c r="N3727" i="1"/>
  <c r="AR3726" i="1"/>
  <c r="AO3726" i="1"/>
  <c r="AM3726" i="1"/>
  <c r="AL3726" i="1"/>
  <c r="AR3725" i="1"/>
  <c r="AO3725" i="1"/>
  <c r="AM3725" i="1"/>
  <c r="AL3725" i="1"/>
  <c r="AH3725" i="1"/>
  <c r="AG3725" i="1"/>
  <c r="AF3725" i="1"/>
  <c r="AE3725" i="1"/>
  <c r="AD3725" i="1"/>
  <c r="AC3725" i="1"/>
  <c r="AB3725" i="1"/>
  <c r="AA3725" i="1"/>
  <c r="Z3725" i="1"/>
  <c r="Y3725" i="1"/>
  <c r="X3725" i="1"/>
  <c r="W3725" i="1"/>
  <c r="V3725" i="1"/>
  <c r="U3725" i="1"/>
  <c r="R3725" i="1"/>
  <c r="O3725" i="1"/>
  <c r="N3725" i="1"/>
  <c r="AR3724" i="1"/>
  <c r="AO3724" i="1"/>
  <c r="AM3724" i="1"/>
  <c r="AL3724" i="1"/>
  <c r="AM3723" i="1"/>
  <c r="AM3722" i="1"/>
  <c r="AM3721" i="1"/>
  <c r="AM3720" i="1"/>
  <c r="AR3718" i="1"/>
  <c r="AO3718" i="1"/>
  <c r="AM3718" i="1"/>
  <c r="AL3718" i="1"/>
  <c r="R3718" i="1"/>
  <c r="O3718" i="1"/>
  <c r="N3718" i="1"/>
  <c r="AR3717" i="1"/>
  <c r="AO3717" i="1"/>
  <c r="AM3717" i="1"/>
  <c r="AL3717" i="1"/>
  <c r="AR3716" i="1"/>
  <c r="AO3716" i="1"/>
  <c r="AM3716" i="1"/>
  <c r="AL3716" i="1"/>
  <c r="R3716" i="1"/>
  <c r="O3716" i="1"/>
  <c r="N3716" i="1"/>
  <c r="P3716" i="1" s="1"/>
  <c r="AR3715" i="1"/>
  <c r="AO3715" i="1"/>
  <c r="AM3715" i="1"/>
  <c r="AL3715" i="1"/>
  <c r="AR3714" i="1"/>
  <c r="AO3714" i="1"/>
  <c r="AM3714" i="1"/>
  <c r="AL3714" i="1"/>
  <c r="AH3714" i="1"/>
  <c r="AG3714" i="1"/>
  <c r="AF3714" i="1"/>
  <c r="AE3714" i="1"/>
  <c r="AD3714" i="1"/>
  <c r="AC3714" i="1"/>
  <c r="AB3714" i="1"/>
  <c r="AA3714" i="1"/>
  <c r="Z3714" i="1"/>
  <c r="Y3714" i="1"/>
  <c r="X3714" i="1"/>
  <c r="W3714" i="1"/>
  <c r="V3714" i="1"/>
  <c r="U3714" i="1"/>
  <c r="R3714" i="1"/>
  <c r="O3714" i="1"/>
  <c r="N3714" i="1"/>
  <c r="P3714" i="1" s="1"/>
  <c r="AR3713" i="1"/>
  <c r="AO3713" i="1"/>
  <c r="AM3713" i="1"/>
  <c r="AL3713" i="1"/>
  <c r="AM3712" i="1"/>
  <c r="AM3711" i="1"/>
  <c r="AM3710" i="1"/>
  <c r="AM3709" i="1"/>
  <c r="AM3708" i="1"/>
  <c r="AR3707" i="1"/>
  <c r="AO3707" i="1"/>
  <c r="AM3707" i="1"/>
  <c r="AL3707" i="1"/>
  <c r="R3707" i="1"/>
  <c r="O3707" i="1"/>
  <c r="N3707" i="1"/>
  <c r="P3707" i="1" s="1"/>
  <c r="AR3706" i="1"/>
  <c r="AO3706" i="1"/>
  <c r="AM3706" i="1"/>
  <c r="AL3706" i="1"/>
  <c r="AR3705" i="1"/>
  <c r="AO3705" i="1"/>
  <c r="AM3705" i="1"/>
  <c r="AL3705" i="1"/>
  <c r="R3705" i="1"/>
  <c r="O3705" i="1"/>
  <c r="N3705" i="1"/>
  <c r="AR3704" i="1"/>
  <c r="AO3704" i="1"/>
  <c r="AM3704" i="1"/>
  <c r="AL3704" i="1"/>
  <c r="AR3703" i="1"/>
  <c r="AO3703" i="1"/>
  <c r="AM3703" i="1"/>
  <c r="AL3703" i="1"/>
  <c r="AH3703" i="1"/>
  <c r="AG3703" i="1"/>
  <c r="AF3703" i="1"/>
  <c r="AE3703" i="1"/>
  <c r="AD3703" i="1"/>
  <c r="AC3703" i="1"/>
  <c r="AB3703" i="1"/>
  <c r="AA3703" i="1"/>
  <c r="Z3703" i="1"/>
  <c r="Y3703" i="1"/>
  <c r="X3703" i="1"/>
  <c r="W3703" i="1"/>
  <c r="V3703" i="1"/>
  <c r="U3703" i="1"/>
  <c r="R3703" i="1"/>
  <c r="O3703" i="1"/>
  <c r="N3703" i="1"/>
  <c r="AR3702" i="1"/>
  <c r="AO3702" i="1"/>
  <c r="AM3702" i="1"/>
  <c r="AL3702" i="1"/>
  <c r="AM3701" i="1"/>
  <c r="AM3700" i="1"/>
  <c r="AM3699" i="1"/>
  <c r="AM3698" i="1"/>
  <c r="AM3697" i="1"/>
  <c r="AR3696" i="1"/>
  <c r="AO3696" i="1"/>
  <c r="AM3696" i="1"/>
  <c r="AL3696" i="1"/>
  <c r="R3696" i="1"/>
  <c r="O3696" i="1"/>
  <c r="N3696" i="1"/>
  <c r="AR3695" i="1"/>
  <c r="AO3695" i="1"/>
  <c r="AM3695" i="1"/>
  <c r="AL3695" i="1"/>
  <c r="AR3694" i="1"/>
  <c r="AO3694" i="1"/>
  <c r="AM3694" i="1"/>
  <c r="AL3694" i="1"/>
  <c r="R3694" i="1"/>
  <c r="O3694" i="1"/>
  <c r="N3694" i="1"/>
  <c r="AR3693" i="1"/>
  <c r="AO3693" i="1"/>
  <c r="AM3693" i="1"/>
  <c r="AL3693" i="1"/>
  <c r="AR3692" i="1"/>
  <c r="AO3692" i="1"/>
  <c r="AM3692" i="1"/>
  <c r="AL3692" i="1"/>
  <c r="AH3692" i="1"/>
  <c r="AG3692" i="1"/>
  <c r="AF3692" i="1"/>
  <c r="AE3692" i="1"/>
  <c r="AD3692" i="1"/>
  <c r="AC3692" i="1"/>
  <c r="AB3692" i="1"/>
  <c r="AA3692" i="1"/>
  <c r="Z3692" i="1"/>
  <c r="Y3692" i="1"/>
  <c r="X3692" i="1"/>
  <c r="W3692" i="1"/>
  <c r="V3692" i="1"/>
  <c r="U3692" i="1"/>
  <c r="R3692" i="1"/>
  <c r="O3692" i="1"/>
  <c r="N3692" i="1"/>
  <c r="AR3691" i="1"/>
  <c r="AO3691" i="1"/>
  <c r="AM3691" i="1"/>
  <c r="AL3691" i="1"/>
  <c r="AM3690" i="1"/>
  <c r="AM3689" i="1"/>
  <c r="AM3688" i="1"/>
  <c r="AM3687" i="1"/>
  <c r="AM3686" i="1"/>
  <c r="AR3685" i="1"/>
  <c r="AO3685" i="1"/>
  <c r="AM3685" i="1"/>
  <c r="AL3685" i="1"/>
  <c r="R3685" i="1"/>
  <c r="O3685" i="1"/>
  <c r="N3685" i="1"/>
  <c r="AR3684" i="1"/>
  <c r="AO3684" i="1"/>
  <c r="AM3684" i="1"/>
  <c r="AL3684" i="1"/>
  <c r="AR3683" i="1"/>
  <c r="AO3683" i="1"/>
  <c r="AM3683" i="1"/>
  <c r="AL3683" i="1"/>
  <c r="R3683" i="1"/>
  <c r="O3683" i="1"/>
  <c r="N3683" i="1"/>
  <c r="AR3682" i="1"/>
  <c r="AO3682" i="1"/>
  <c r="AM3682" i="1"/>
  <c r="AL3682" i="1"/>
  <c r="AR3681" i="1"/>
  <c r="AO3681" i="1"/>
  <c r="AM3681" i="1"/>
  <c r="AL3681" i="1"/>
  <c r="AH3681" i="1"/>
  <c r="AG3681" i="1"/>
  <c r="AF3681" i="1"/>
  <c r="AE3681" i="1"/>
  <c r="AD3681" i="1"/>
  <c r="AC3681" i="1"/>
  <c r="AB3681" i="1"/>
  <c r="AA3681" i="1"/>
  <c r="Z3681" i="1"/>
  <c r="Y3681" i="1"/>
  <c r="X3681" i="1"/>
  <c r="W3681" i="1"/>
  <c r="V3681" i="1"/>
  <c r="U3681" i="1"/>
  <c r="R3681" i="1"/>
  <c r="O3681" i="1"/>
  <c r="N3681" i="1"/>
  <c r="AR3680" i="1"/>
  <c r="AO3680" i="1"/>
  <c r="AM3680" i="1"/>
  <c r="AL3680" i="1"/>
  <c r="AM3679" i="1"/>
  <c r="AM3678" i="1"/>
  <c r="AM3677" i="1"/>
  <c r="AM3676" i="1"/>
  <c r="AM3675" i="1"/>
  <c r="AR3674" i="1"/>
  <c r="AO3674" i="1"/>
  <c r="AM3674" i="1"/>
  <c r="AL3674" i="1"/>
  <c r="R3674" i="1"/>
  <c r="O3674" i="1"/>
  <c r="S3674" i="1" s="1"/>
  <c r="N3674" i="1"/>
  <c r="P3674" i="1" s="1"/>
  <c r="AR3673" i="1"/>
  <c r="AO3673" i="1"/>
  <c r="AM3673" i="1"/>
  <c r="AL3673" i="1"/>
  <c r="AR3672" i="1"/>
  <c r="AO3672" i="1"/>
  <c r="AM3672" i="1"/>
  <c r="AL3672" i="1"/>
  <c r="R3672" i="1"/>
  <c r="O3672" i="1"/>
  <c r="N3672" i="1"/>
  <c r="P3672" i="1" s="1"/>
  <c r="AR3671" i="1"/>
  <c r="AO3671" i="1"/>
  <c r="AM3671" i="1"/>
  <c r="AL3671" i="1"/>
  <c r="AR3670" i="1"/>
  <c r="AO3670" i="1"/>
  <c r="AM3670" i="1"/>
  <c r="AL3670" i="1"/>
  <c r="AH3670" i="1"/>
  <c r="AG3670" i="1"/>
  <c r="AF3670" i="1"/>
  <c r="AE3670" i="1"/>
  <c r="AD3670" i="1"/>
  <c r="AC3670" i="1"/>
  <c r="AB3670" i="1"/>
  <c r="AA3670" i="1"/>
  <c r="Z3670" i="1"/>
  <c r="Y3670" i="1"/>
  <c r="X3670" i="1"/>
  <c r="W3670" i="1"/>
  <c r="V3670" i="1"/>
  <c r="U3670" i="1"/>
  <c r="R3670" i="1"/>
  <c r="O3670" i="1"/>
  <c r="N3670" i="1"/>
  <c r="AR3669" i="1"/>
  <c r="AO3669" i="1"/>
  <c r="AM3669" i="1"/>
  <c r="AL3669" i="1"/>
  <c r="AM3668" i="1"/>
  <c r="AM3667" i="1"/>
  <c r="AM3666" i="1"/>
  <c r="AM3665" i="1"/>
  <c r="AM3664" i="1"/>
  <c r="AR3663" i="1"/>
  <c r="AO3663" i="1"/>
  <c r="AM3663" i="1"/>
  <c r="AL3663" i="1"/>
  <c r="R3663" i="1"/>
  <c r="O3663" i="1"/>
  <c r="N3663" i="1"/>
  <c r="AR3662" i="1"/>
  <c r="AO3662" i="1"/>
  <c r="AM3662" i="1"/>
  <c r="AL3662" i="1"/>
  <c r="AR3661" i="1"/>
  <c r="AO3661" i="1"/>
  <c r="AM3661" i="1"/>
  <c r="AL3661" i="1"/>
  <c r="R3661" i="1"/>
  <c r="O3661" i="1"/>
  <c r="N3661" i="1"/>
  <c r="AR3660" i="1"/>
  <c r="AO3660" i="1"/>
  <c r="AM3660" i="1"/>
  <c r="AL3660" i="1"/>
  <c r="AR3659" i="1"/>
  <c r="AO3659" i="1"/>
  <c r="AM3659" i="1"/>
  <c r="AL3659" i="1"/>
  <c r="AH3659" i="1"/>
  <c r="AG3659" i="1"/>
  <c r="AF3659" i="1"/>
  <c r="AE3659" i="1"/>
  <c r="AD3659" i="1"/>
  <c r="AC3659" i="1"/>
  <c r="AB3659" i="1"/>
  <c r="AA3659" i="1"/>
  <c r="Z3659" i="1"/>
  <c r="Y3659" i="1"/>
  <c r="X3659" i="1"/>
  <c r="W3659" i="1"/>
  <c r="V3659" i="1"/>
  <c r="U3659" i="1"/>
  <c r="R3659" i="1"/>
  <c r="O3659" i="1"/>
  <c r="N3659" i="1"/>
  <c r="AR3658" i="1"/>
  <c r="AO3658" i="1"/>
  <c r="AM3658" i="1"/>
  <c r="AL3658" i="1"/>
  <c r="AM3657" i="1"/>
  <c r="AM3656" i="1"/>
  <c r="AM3655" i="1"/>
  <c r="AM3654" i="1"/>
  <c r="AM3653" i="1"/>
  <c r="AR3652" i="1"/>
  <c r="AO3652" i="1"/>
  <c r="AM3652" i="1"/>
  <c r="AL3652" i="1"/>
  <c r="R3652" i="1"/>
  <c r="O3652" i="1"/>
  <c r="N3652" i="1"/>
  <c r="AR3651" i="1"/>
  <c r="AO3651" i="1"/>
  <c r="AM3651" i="1"/>
  <c r="AL3651" i="1"/>
  <c r="AR3650" i="1"/>
  <c r="AO3650" i="1"/>
  <c r="AM3650" i="1"/>
  <c r="AL3650" i="1"/>
  <c r="R3650" i="1"/>
  <c r="O3650" i="1"/>
  <c r="N3650" i="1"/>
  <c r="AR3649" i="1"/>
  <c r="AO3649" i="1"/>
  <c r="AM3649" i="1"/>
  <c r="AV3649" i="1" s="1"/>
  <c r="AL3649" i="1"/>
  <c r="AR3648" i="1"/>
  <c r="AO3648" i="1"/>
  <c r="AM3648" i="1"/>
  <c r="AL3648" i="1"/>
  <c r="AH3648" i="1"/>
  <c r="AG3648" i="1"/>
  <c r="AF3648" i="1"/>
  <c r="AE3648" i="1"/>
  <c r="AD3648" i="1"/>
  <c r="AC3648" i="1"/>
  <c r="AB3648" i="1"/>
  <c r="AA3648" i="1"/>
  <c r="Z3648" i="1"/>
  <c r="Y3648" i="1"/>
  <c r="X3648" i="1"/>
  <c r="W3648" i="1"/>
  <c r="V3648" i="1"/>
  <c r="U3648" i="1"/>
  <c r="R3648" i="1"/>
  <c r="O3648" i="1"/>
  <c r="N3648" i="1"/>
  <c r="AR3647" i="1"/>
  <c r="AO3647" i="1"/>
  <c r="AM3647" i="1"/>
  <c r="AU3647" i="1" s="1"/>
  <c r="AL3647" i="1"/>
  <c r="AM3646" i="1"/>
  <c r="AM3645" i="1"/>
  <c r="AM3644" i="1"/>
  <c r="AM3643" i="1"/>
  <c r="AM3642" i="1"/>
  <c r="AR3641" i="1"/>
  <c r="AO3641" i="1"/>
  <c r="AM3641" i="1"/>
  <c r="AL3641" i="1"/>
  <c r="R3641" i="1"/>
  <c r="O3641" i="1"/>
  <c r="N3641" i="1"/>
  <c r="AR3640" i="1"/>
  <c r="AO3640" i="1"/>
  <c r="AM3640" i="1"/>
  <c r="AL3640" i="1"/>
  <c r="AR3639" i="1"/>
  <c r="AO3639" i="1"/>
  <c r="AM3639" i="1"/>
  <c r="AL3639" i="1"/>
  <c r="R3639" i="1"/>
  <c r="O3639" i="1"/>
  <c r="N3639" i="1"/>
  <c r="AR3638" i="1"/>
  <c r="AO3638" i="1"/>
  <c r="AM3638" i="1"/>
  <c r="AL3638" i="1"/>
  <c r="AR3637" i="1"/>
  <c r="AO3637" i="1"/>
  <c r="AM3637" i="1"/>
  <c r="AL3637" i="1"/>
  <c r="AH3637" i="1"/>
  <c r="AG3637" i="1"/>
  <c r="AF3637" i="1"/>
  <c r="AE3637" i="1"/>
  <c r="AD3637" i="1"/>
  <c r="AC3637" i="1"/>
  <c r="AB3637" i="1"/>
  <c r="AA3637" i="1"/>
  <c r="Z3637" i="1"/>
  <c r="Y3637" i="1"/>
  <c r="X3637" i="1"/>
  <c r="W3637" i="1"/>
  <c r="V3637" i="1"/>
  <c r="U3637" i="1"/>
  <c r="R3637" i="1"/>
  <c r="O3637" i="1"/>
  <c r="N3637" i="1"/>
  <c r="AR3636" i="1"/>
  <c r="AO3636" i="1"/>
  <c r="AM3636" i="1"/>
  <c r="AL3636" i="1"/>
  <c r="AM3635" i="1"/>
  <c r="AM3634" i="1"/>
  <c r="AM3633" i="1"/>
  <c r="AM3632" i="1"/>
  <c r="AM3631" i="1"/>
  <c r="AR3630" i="1"/>
  <c r="AO3630" i="1"/>
  <c r="AM3630" i="1"/>
  <c r="AL3630" i="1"/>
  <c r="R3630" i="1"/>
  <c r="O3630" i="1"/>
  <c r="N3630" i="1"/>
  <c r="AR3629" i="1"/>
  <c r="AO3629" i="1"/>
  <c r="AM3629" i="1"/>
  <c r="AL3629" i="1"/>
  <c r="AR3628" i="1"/>
  <c r="AO3628" i="1"/>
  <c r="AM3628" i="1"/>
  <c r="AU3628" i="1" s="1"/>
  <c r="AV3628" i="1" s="1"/>
  <c r="AL3628" i="1"/>
  <c r="R3628" i="1"/>
  <c r="O3628" i="1"/>
  <c r="N3628" i="1"/>
  <c r="AR3627" i="1"/>
  <c r="AO3627" i="1"/>
  <c r="AM3627" i="1"/>
  <c r="AL3627" i="1"/>
  <c r="AR3626" i="1"/>
  <c r="AO3626" i="1"/>
  <c r="AM3626" i="1"/>
  <c r="AL3626" i="1"/>
  <c r="AH3626" i="1"/>
  <c r="AG3626" i="1"/>
  <c r="AF3626" i="1"/>
  <c r="AE3626" i="1"/>
  <c r="AD3626" i="1"/>
  <c r="AC3626" i="1"/>
  <c r="AB3626" i="1"/>
  <c r="AA3626" i="1"/>
  <c r="Z3626" i="1"/>
  <c r="Y3626" i="1"/>
  <c r="X3626" i="1"/>
  <c r="W3626" i="1"/>
  <c r="V3626" i="1"/>
  <c r="U3626" i="1"/>
  <c r="R3626" i="1"/>
  <c r="O3626" i="1"/>
  <c r="N3626" i="1"/>
  <c r="AR3625" i="1"/>
  <c r="AO3625" i="1"/>
  <c r="AM3625" i="1"/>
  <c r="AL3625" i="1"/>
  <c r="AM3624" i="1"/>
  <c r="AM3623" i="1"/>
  <c r="AM3622" i="1"/>
  <c r="AM3621" i="1"/>
  <c r="AM3620" i="1"/>
  <c r="AR3619" i="1"/>
  <c r="AO3619" i="1"/>
  <c r="AM3619" i="1"/>
  <c r="AL3619" i="1"/>
  <c r="R3619" i="1"/>
  <c r="O3619" i="1"/>
  <c r="N3619" i="1"/>
  <c r="AR3618" i="1"/>
  <c r="AO3618" i="1"/>
  <c r="AM3618" i="1"/>
  <c r="AL3618" i="1"/>
  <c r="AR3617" i="1"/>
  <c r="AO3617" i="1"/>
  <c r="AM3617" i="1"/>
  <c r="AL3617" i="1"/>
  <c r="R3617" i="1"/>
  <c r="O3617" i="1"/>
  <c r="N3617" i="1"/>
  <c r="AR3616" i="1"/>
  <c r="AO3616" i="1"/>
  <c r="AM3616" i="1"/>
  <c r="AL3616" i="1"/>
  <c r="AR3615" i="1"/>
  <c r="AO3615" i="1"/>
  <c r="AM3615" i="1"/>
  <c r="AL3615" i="1"/>
  <c r="AH3615" i="1"/>
  <c r="AG3615" i="1"/>
  <c r="AF3615" i="1"/>
  <c r="AE3615" i="1"/>
  <c r="AD3615" i="1"/>
  <c r="AC3615" i="1"/>
  <c r="AB3615" i="1"/>
  <c r="AA3615" i="1"/>
  <c r="Z3615" i="1"/>
  <c r="Y3615" i="1"/>
  <c r="X3615" i="1"/>
  <c r="W3615" i="1"/>
  <c r="V3615" i="1"/>
  <c r="U3615" i="1"/>
  <c r="R3615" i="1"/>
  <c r="O3615" i="1"/>
  <c r="N3615" i="1"/>
  <c r="P3615" i="1" s="1"/>
  <c r="AR3614" i="1"/>
  <c r="AO3614" i="1"/>
  <c r="AM3614" i="1"/>
  <c r="AL3614" i="1"/>
  <c r="AM3613" i="1"/>
  <c r="AM3612" i="1"/>
  <c r="AM3611" i="1"/>
  <c r="AM3610" i="1"/>
  <c r="AM3609" i="1"/>
  <c r="AR3608" i="1"/>
  <c r="AO3608" i="1"/>
  <c r="AM3608" i="1"/>
  <c r="AL3608" i="1"/>
  <c r="R3608" i="1"/>
  <c r="O3608" i="1"/>
  <c r="N3608" i="1"/>
  <c r="P3608" i="1" s="1"/>
  <c r="AR3607" i="1"/>
  <c r="AO3607" i="1"/>
  <c r="AM3607" i="1"/>
  <c r="AL3607" i="1"/>
  <c r="AR3606" i="1"/>
  <c r="AO3606" i="1"/>
  <c r="AM3606" i="1"/>
  <c r="AL3606" i="1"/>
  <c r="R3606" i="1"/>
  <c r="O3606" i="1"/>
  <c r="N3606" i="1"/>
  <c r="P3606" i="1" s="1"/>
  <c r="AR3605" i="1"/>
  <c r="AO3605" i="1"/>
  <c r="AM3605" i="1"/>
  <c r="AL3605" i="1"/>
  <c r="AR3604" i="1"/>
  <c r="AO3604" i="1"/>
  <c r="AM3604" i="1"/>
  <c r="AL3604" i="1"/>
  <c r="AH3604" i="1"/>
  <c r="AG3604" i="1"/>
  <c r="AF3604" i="1"/>
  <c r="AE3604" i="1"/>
  <c r="AD3604" i="1"/>
  <c r="AC3604" i="1"/>
  <c r="AB3604" i="1"/>
  <c r="AA3604" i="1"/>
  <c r="Z3604" i="1"/>
  <c r="Y3604" i="1"/>
  <c r="X3604" i="1"/>
  <c r="W3604" i="1"/>
  <c r="V3604" i="1"/>
  <c r="U3604" i="1"/>
  <c r="R3604" i="1"/>
  <c r="O3604" i="1"/>
  <c r="N3604" i="1"/>
  <c r="AR3603" i="1"/>
  <c r="AO3603" i="1"/>
  <c r="AM3603" i="1"/>
  <c r="AU3603" i="1" s="1"/>
  <c r="AL3603" i="1"/>
  <c r="AM3602" i="1"/>
  <c r="AM3601" i="1"/>
  <c r="AM3600" i="1"/>
  <c r="AM3599" i="1"/>
  <c r="AM3598" i="1"/>
  <c r="AR3597" i="1"/>
  <c r="AO3597" i="1"/>
  <c r="AM3597" i="1"/>
  <c r="AL3597" i="1"/>
  <c r="R3597" i="1"/>
  <c r="O3597" i="1"/>
  <c r="N3597" i="1"/>
  <c r="AR3596" i="1"/>
  <c r="AO3596" i="1"/>
  <c r="AM3596" i="1"/>
  <c r="AL3596" i="1"/>
  <c r="AR3595" i="1"/>
  <c r="AO3595" i="1"/>
  <c r="AM3595" i="1"/>
  <c r="AL3595" i="1"/>
  <c r="R3595" i="1"/>
  <c r="O3595" i="1"/>
  <c r="N3595" i="1"/>
  <c r="P3595" i="1" s="1"/>
  <c r="AR3594" i="1"/>
  <c r="AO3594" i="1"/>
  <c r="AM3594" i="1"/>
  <c r="AL3594" i="1"/>
  <c r="AR3593" i="1"/>
  <c r="AO3593" i="1"/>
  <c r="AM3593" i="1"/>
  <c r="AL3593" i="1"/>
  <c r="AH3593" i="1"/>
  <c r="AG3593" i="1"/>
  <c r="AF3593" i="1"/>
  <c r="AE3593" i="1"/>
  <c r="AD3593" i="1"/>
  <c r="AC3593" i="1"/>
  <c r="AB3593" i="1"/>
  <c r="AA3593" i="1"/>
  <c r="Z3593" i="1"/>
  <c r="Y3593" i="1"/>
  <c r="X3593" i="1"/>
  <c r="W3593" i="1"/>
  <c r="V3593" i="1"/>
  <c r="U3593" i="1"/>
  <c r="R3593" i="1"/>
  <c r="O3593" i="1"/>
  <c r="S3593" i="1" s="1"/>
  <c r="N3593" i="1"/>
  <c r="AR3592" i="1"/>
  <c r="AO3592" i="1"/>
  <c r="AM3592" i="1"/>
  <c r="AL3592" i="1"/>
  <c r="AM3591" i="1"/>
  <c r="AM3590" i="1"/>
  <c r="AM3589" i="1"/>
  <c r="AM3588" i="1"/>
  <c r="AM3587" i="1"/>
  <c r="AR3586" i="1"/>
  <c r="AO3586" i="1"/>
  <c r="AM3586" i="1"/>
  <c r="AL3586" i="1"/>
  <c r="R3586" i="1"/>
  <c r="O3586" i="1"/>
  <c r="N3586" i="1"/>
  <c r="P3586" i="1" s="1"/>
  <c r="AR3585" i="1"/>
  <c r="AO3585" i="1"/>
  <c r="AM3585" i="1"/>
  <c r="AL3585" i="1"/>
  <c r="AR3584" i="1"/>
  <c r="AO3584" i="1"/>
  <c r="AM3584" i="1"/>
  <c r="AL3584" i="1"/>
  <c r="R3584" i="1"/>
  <c r="O3584" i="1"/>
  <c r="N3584" i="1"/>
  <c r="AR3583" i="1"/>
  <c r="AO3583" i="1"/>
  <c r="AM3583" i="1"/>
  <c r="AL3583" i="1"/>
  <c r="AR3582" i="1"/>
  <c r="AO3582" i="1"/>
  <c r="AM3582" i="1"/>
  <c r="AL3582" i="1"/>
  <c r="AH3582" i="1"/>
  <c r="AG3582" i="1"/>
  <c r="AF3582" i="1"/>
  <c r="AE3582" i="1"/>
  <c r="AD3582" i="1"/>
  <c r="AC3582" i="1"/>
  <c r="AB3582" i="1"/>
  <c r="AA3582" i="1"/>
  <c r="Z3582" i="1"/>
  <c r="Y3582" i="1"/>
  <c r="X3582" i="1"/>
  <c r="W3582" i="1"/>
  <c r="V3582" i="1"/>
  <c r="U3582" i="1"/>
  <c r="R3582" i="1"/>
  <c r="O3582" i="1"/>
  <c r="N3582" i="1"/>
  <c r="AR3581" i="1"/>
  <c r="AO3581" i="1"/>
  <c r="AM3581" i="1"/>
  <c r="AL3581" i="1"/>
  <c r="AM3580" i="1"/>
  <c r="AM3579" i="1"/>
  <c r="AM3578" i="1"/>
  <c r="AM3577" i="1"/>
  <c r="AM3576" i="1"/>
  <c r="AR3575" i="1"/>
  <c r="AO3575" i="1"/>
  <c r="AM3575" i="1"/>
  <c r="AL3575" i="1"/>
  <c r="R3575" i="1"/>
  <c r="O3575" i="1"/>
  <c r="N3575" i="1"/>
  <c r="AR3574" i="1"/>
  <c r="AO3574" i="1"/>
  <c r="AM3574" i="1"/>
  <c r="AL3574" i="1"/>
  <c r="AR3573" i="1"/>
  <c r="AO3573" i="1"/>
  <c r="AM3573" i="1"/>
  <c r="AL3573" i="1"/>
  <c r="R3573" i="1"/>
  <c r="O3573" i="1"/>
  <c r="N3573" i="1"/>
  <c r="AR3572" i="1"/>
  <c r="AO3572" i="1"/>
  <c r="AM3572" i="1"/>
  <c r="AL3572" i="1"/>
  <c r="AR3571" i="1"/>
  <c r="AO3571" i="1"/>
  <c r="AM3571" i="1"/>
  <c r="AL3571" i="1"/>
  <c r="AH3571" i="1"/>
  <c r="AG3571" i="1"/>
  <c r="AF3571" i="1"/>
  <c r="AE3571" i="1"/>
  <c r="AD3571" i="1"/>
  <c r="AC3571" i="1"/>
  <c r="AB3571" i="1"/>
  <c r="AA3571" i="1"/>
  <c r="Z3571" i="1"/>
  <c r="Y3571" i="1"/>
  <c r="X3571" i="1"/>
  <c r="W3571" i="1"/>
  <c r="V3571" i="1"/>
  <c r="U3571" i="1"/>
  <c r="R3571" i="1"/>
  <c r="O3571" i="1"/>
  <c r="N3571" i="1"/>
  <c r="AR3570" i="1"/>
  <c r="AO3570" i="1"/>
  <c r="AM3570" i="1"/>
  <c r="AL3570" i="1"/>
  <c r="AM3569" i="1"/>
  <c r="AM3568" i="1"/>
  <c r="AM3567" i="1"/>
  <c r="AM3566" i="1"/>
  <c r="AM3565" i="1"/>
  <c r="AR3564" i="1"/>
  <c r="AO3564" i="1"/>
  <c r="AM3564" i="1"/>
  <c r="AL3564" i="1"/>
  <c r="R3564" i="1"/>
  <c r="O3564" i="1"/>
  <c r="N3564" i="1"/>
  <c r="P3564" i="1" s="1"/>
  <c r="AR3563" i="1"/>
  <c r="AO3563" i="1"/>
  <c r="AM3563" i="1"/>
  <c r="AL3563" i="1"/>
  <c r="AR3562" i="1"/>
  <c r="AO3562" i="1"/>
  <c r="AM3562" i="1"/>
  <c r="AL3562" i="1"/>
  <c r="R3562" i="1"/>
  <c r="O3562" i="1"/>
  <c r="N3562" i="1"/>
  <c r="AR3561" i="1"/>
  <c r="AO3561" i="1"/>
  <c r="AM3561" i="1"/>
  <c r="AL3561" i="1"/>
  <c r="AR3560" i="1"/>
  <c r="AO3560" i="1"/>
  <c r="AM3560" i="1"/>
  <c r="AL3560" i="1"/>
  <c r="AH3560" i="1"/>
  <c r="AG3560" i="1"/>
  <c r="AF3560" i="1"/>
  <c r="AE3560" i="1"/>
  <c r="AD3560" i="1"/>
  <c r="AC3560" i="1"/>
  <c r="AB3560" i="1"/>
  <c r="AA3560" i="1"/>
  <c r="Z3560" i="1"/>
  <c r="Y3560" i="1"/>
  <c r="X3560" i="1"/>
  <c r="W3560" i="1"/>
  <c r="V3560" i="1"/>
  <c r="U3560" i="1"/>
  <c r="R3560" i="1"/>
  <c r="O3560" i="1"/>
  <c r="N3560" i="1"/>
  <c r="P3560" i="1" s="1"/>
  <c r="AR3559" i="1"/>
  <c r="AO3559" i="1"/>
  <c r="AM3559" i="1"/>
  <c r="AL3559" i="1"/>
  <c r="AM3558" i="1"/>
  <c r="AM3557" i="1"/>
  <c r="AM3556" i="1"/>
  <c r="AM3555" i="1"/>
  <c r="AM3554" i="1"/>
  <c r="AR3553" i="1"/>
  <c r="AO3553" i="1"/>
  <c r="AM3553" i="1"/>
  <c r="AL3553" i="1"/>
  <c r="R3553" i="1"/>
  <c r="O3553" i="1"/>
  <c r="N3553" i="1"/>
  <c r="AR3552" i="1"/>
  <c r="AO3552" i="1"/>
  <c r="AM3552" i="1"/>
  <c r="AL3552" i="1"/>
  <c r="AR3551" i="1"/>
  <c r="AO3551" i="1"/>
  <c r="AM3551" i="1"/>
  <c r="AL3551" i="1"/>
  <c r="R3551" i="1"/>
  <c r="O3551" i="1"/>
  <c r="N3551" i="1"/>
  <c r="P3551" i="1" s="1"/>
  <c r="AR3550" i="1"/>
  <c r="AO3550" i="1"/>
  <c r="AM3550" i="1"/>
  <c r="AL3550" i="1"/>
  <c r="AR3549" i="1"/>
  <c r="AO3549" i="1"/>
  <c r="AM3549" i="1"/>
  <c r="AL3549" i="1"/>
  <c r="AH3549" i="1"/>
  <c r="AG3549" i="1"/>
  <c r="AF3549" i="1"/>
  <c r="AE3549" i="1"/>
  <c r="AD3549" i="1"/>
  <c r="AC3549" i="1"/>
  <c r="AB3549" i="1"/>
  <c r="AA3549" i="1"/>
  <c r="Z3549" i="1"/>
  <c r="Y3549" i="1"/>
  <c r="X3549" i="1"/>
  <c r="W3549" i="1"/>
  <c r="V3549" i="1"/>
  <c r="U3549" i="1"/>
  <c r="R3549" i="1"/>
  <c r="O3549" i="1"/>
  <c r="N3549" i="1"/>
  <c r="AR3548" i="1"/>
  <c r="AO3548" i="1"/>
  <c r="AM3548" i="1"/>
  <c r="AL3548" i="1"/>
  <c r="AM3547" i="1"/>
  <c r="AM3546" i="1"/>
  <c r="AM3545" i="1"/>
  <c r="AM3544" i="1"/>
  <c r="AM3543" i="1"/>
  <c r="AR3542" i="1"/>
  <c r="AO3542" i="1"/>
  <c r="AM3542" i="1"/>
  <c r="AL3542" i="1"/>
  <c r="R3542" i="1"/>
  <c r="O3542" i="1"/>
  <c r="N3542" i="1"/>
  <c r="AR3541" i="1"/>
  <c r="AO3541" i="1"/>
  <c r="AM3541" i="1"/>
  <c r="AL3541" i="1"/>
  <c r="AR3540" i="1"/>
  <c r="AO3540" i="1"/>
  <c r="AM3540" i="1"/>
  <c r="AL3540" i="1"/>
  <c r="R3540" i="1"/>
  <c r="O3540" i="1"/>
  <c r="N3540" i="1"/>
  <c r="AR3539" i="1"/>
  <c r="AO3539" i="1"/>
  <c r="AM3539" i="1"/>
  <c r="AL3539" i="1"/>
  <c r="AR3538" i="1"/>
  <c r="AO3538" i="1"/>
  <c r="AM3538" i="1"/>
  <c r="AL3538" i="1"/>
  <c r="AH3538" i="1"/>
  <c r="AG3538" i="1"/>
  <c r="AF3538" i="1"/>
  <c r="AE3538" i="1"/>
  <c r="AD3538" i="1"/>
  <c r="AC3538" i="1"/>
  <c r="AB3538" i="1"/>
  <c r="AA3538" i="1"/>
  <c r="Z3538" i="1"/>
  <c r="Y3538" i="1"/>
  <c r="X3538" i="1"/>
  <c r="W3538" i="1"/>
  <c r="V3538" i="1"/>
  <c r="U3538" i="1"/>
  <c r="R3538" i="1"/>
  <c r="O3538" i="1"/>
  <c r="N3538" i="1"/>
  <c r="AR3537" i="1"/>
  <c r="AO3537" i="1"/>
  <c r="AM3537" i="1"/>
  <c r="AL3537" i="1"/>
  <c r="AM3536" i="1"/>
  <c r="AM3535" i="1"/>
  <c r="AM3534" i="1"/>
  <c r="AM3533" i="1"/>
  <c r="AM3532" i="1"/>
  <c r="AR3531" i="1"/>
  <c r="AO3531" i="1"/>
  <c r="AM3531" i="1"/>
  <c r="AV3531" i="1" s="1"/>
  <c r="BA3531" i="1" s="1"/>
  <c r="BB3531" i="1" s="1"/>
  <c r="AL3531" i="1"/>
  <c r="R3531" i="1"/>
  <c r="O3531" i="1"/>
  <c r="N3531" i="1"/>
  <c r="P3531" i="1" s="1"/>
  <c r="AR3530" i="1"/>
  <c r="AO3530" i="1"/>
  <c r="AM3530" i="1"/>
  <c r="AL3530" i="1"/>
  <c r="AR3529" i="1"/>
  <c r="AO3529" i="1"/>
  <c r="AM3529" i="1"/>
  <c r="AL3529" i="1"/>
  <c r="R3529" i="1"/>
  <c r="O3529" i="1"/>
  <c r="N3529" i="1"/>
  <c r="P3529" i="1" s="1"/>
  <c r="Q3527" i="1" s="1"/>
  <c r="AR3528" i="1"/>
  <c r="AO3528" i="1"/>
  <c r="AM3528" i="1"/>
  <c r="AL3528" i="1"/>
  <c r="AR3527" i="1"/>
  <c r="AO3527" i="1"/>
  <c r="AM3527" i="1"/>
  <c r="AL3527" i="1"/>
  <c r="AH3527" i="1"/>
  <c r="AG3527" i="1"/>
  <c r="AF3527" i="1"/>
  <c r="AE3527" i="1"/>
  <c r="AD3527" i="1"/>
  <c r="AC3527" i="1"/>
  <c r="AB3527" i="1"/>
  <c r="AA3527" i="1"/>
  <c r="Z3527" i="1"/>
  <c r="Y3527" i="1"/>
  <c r="X3527" i="1"/>
  <c r="W3527" i="1"/>
  <c r="V3527" i="1"/>
  <c r="U3527" i="1"/>
  <c r="R3527" i="1"/>
  <c r="O3527" i="1"/>
  <c r="S3527" i="1" s="1"/>
  <c r="N3527" i="1"/>
  <c r="P3527" i="1" s="1"/>
  <c r="AR3526" i="1"/>
  <c r="AO3526" i="1"/>
  <c r="AM3526" i="1"/>
  <c r="AU3526" i="1" s="1"/>
  <c r="AL3526" i="1"/>
  <c r="AM3525" i="1"/>
  <c r="AM3524" i="1"/>
  <c r="AM3523" i="1"/>
  <c r="AM3522" i="1"/>
  <c r="AM3521" i="1"/>
  <c r="AR3520" i="1"/>
  <c r="AO3520" i="1"/>
  <c r="AM3520" i="1"/>
  <c r="AL3520" i="1"/>
  <c r="R3520" i="1"/>
  <c r="O3520" i="1"/>
  <c r="N3520" i="1"/>
  <c r="AR3519" i="1"/>
  <c r="AO3519" i="1"/>
  <c r="AM3519" i="1"/>
  <c r="AU3519" i="1" s="1"/>
  <c r="AL3519" i="1"/>
  <c r="AR3518" i="1"/>
  <c r="AO3518" i="1"/>
  <c r="AM3518" i="1"/>
  <c r="AL3518" i="1"/>
  <c r="R3518" i="1"/>
  <c r="O3518" i="1"/>
  <c r="N3518" i="1"/>
  <c r="AR3517" i="1"/>
  <c r="AO3517" i="1"/>
  <c r="AM3517" i="1"/>
  <c r="AL3517" i="1"/>
  <c r="AR3516" i="1"/>
  <c r="AO3516" i="1"/>
  <c r="AM3516" i="1"/>
  <c r="AL3516" i="1"/>
  <c r="AH3516" i="1"/>
  <c r="AG3516" i="1"/>
  <c r="AF3516" i="1"/>
  <c r="AE3516" i="1"/>
  <c r="AD3516" i="1"/>
  <c r="AC3516" i="1"/>
  <c r="AB3516" i="1"/>
  <c r="AA3516" i="1"/>
  <c r="Z3516" i="1"/>
  <c r="Y3516" i="1"/>
  <c r="X3516" i="1"/>
  <c r="W3516" i="1"/>
  <c r="V3516" i="1"/>
  <c r="U3516" i="1"/>
  <c r="R3516" i="1"/>
  <c r="O3516" i="1"/>
  <c r="N3516" i="1"/>
  <c r="AR3515" i="1"/>
  <c r="AO3515" i="1"/>
  <c r="AM3515" i="1"/>
  <c r="AL3515" i="1"/>
  <c r="AM3514" i="1"/>
  <c r="AM3513" i="1"/>
  <c r="AM3512" i="1"/>
  <c r="AM3511" i="1"/>
  <c r="AM3510" i="1"/>
  <c r="AR3509" i="1"/>
  <c r="AO3509" i="1"/>
  <c r="AM3509" i="1"/>
  <c r="AL3509" i="1"/>
  <c r="R3509" i="1"/>
  <c r="O3509" i="1"/>
  <c r="N3509" i="1"/>
  <c r="AR3508" i="1"/>
  <c r="AO3508" i="1"/>
  <c r="AM3508" i="1"/>
  <c r="AL3508" i="1"/>
  <c r="AR3507" i="1"/>
  <c r="AO3507" i="1"/>
  <c r="AM3507" i="1"/>
  <c r="AL3507" i="1"/>
  <c r="R3507" i="1"/>
  <c r="O3507" i="1"/>
  <c r="N3507" i="1"/>
  <c r="AR3506" i="1"/>
  <c r="AO3506" i="1"/>
  <c r="AM3506" i="1"/>
  <c r="AL3506" i="1"/>
  <c r="AR3505" i="1"/>
  <c r="AO3505" i="1"/>
  <c r="AM3505" i="1"/>
  <c r="AL3505" i="1"/>
  <c r="AH3505" i="1"/>
  <c r="AG3505" i="1"/>
  <c r="AF3505" i="1"/>
  <c r="AE3505" i="1"/>
  <c r="AD3505" i="1"/>
  <c r="AC3505" i="1"/>
  <c r="AB3505" i="1"/>
  <c r="AA3505" i="1"/>
  <c r="Z3505" i="1"/>
  <c r="Y3505" i="1"/>
  <c r="X3505" i="1"/>
  <c r="W3505" i="1"/>
  <c r="V3505" i="1"/>
  <c r="U3505" i="1"/>
  <c r="R3505" i="1"/>
  <c r="O3505" i="1"/>
  <c r="N3505" i="1"/>
  <c r="AR3504" i="1"/>
  <c r="AO3504" i="1"/>
  <c r="AM3504" i="1"/>
  <c r="AL3504" i="1"/>
  <c r="AM3503" i="1"/>
  <c r="AM3502" i="1"/>
  <c r="AM3501" i="1"/>
  <c r="AM3500" i="1"/>
  <c r="AM3499" i="1"/>
  <c r="AR3498" i="1"/>
  <c r="AO3498" i="1"/>
  <c r="AM3498" i="1"/>
  <c r="AL3498" i="1"/>
  <c r="R3498" i="1"/>
  <c r="O3498" i="1"/>
  <c r="N3498" i="1"/>
  <c r="AR3497" i="1"/>
  <c r="AO3497" i="1"/>
  <c r="AM3497" i="1"/>
  <c r="AL3497" i="1"/>
  <c r="AR3496" i="1"/>
  <c r="AO3496" i="1"/>
  <c r="AM3496" i="1"/>
  <c r="AU3496" i="1" s="1"/>
  <c r="AL3496" i="1"/>
  <c r="R3496" i="1"/>
  <c r="O3496" i="1"/>
  <c r="N3496" i="1"/>
  <c r="AR3495" i="1"/>
  <c r="AO3495" i="1"/>
  <c r="AM3495" i="1"/>
  <c r="AL3495" i="1"/>
  <c r="AR3494" i="1"/>
  <c r="AO3494" i="1"/>
  <c r="AM3494" i="1"/>
  <c r="AL3494" i="1"/>
  <c r="AH3494" i="1"/>
  <c r="AG3494" i="1"/>
  <c r="AF3494" i="1"/>
  <c r="AE3494" i="1"/>
  <c r="AD3494" i="1"/>
  <c r="AC3494" i="1"/>
  <c r="AB3494" i="1"/>
  <c r="AA3494" i="1"/>
  <c r="Z3494" i="1"/>
  <c r="Y3494" i="1"/>
  <c r="X3494" i="1"/>
  <c r="W3494" i="1"/>
  <c r="V3494" i="1"/>
  <c r="U3494" i="1"/>
  <c r="R3494" i="1"/>
  <c r="O3494" i="1"/>
  <c r="N3494" i="1"/>
  <c r="P3494" i="1" s="1"/>
  <c r="AR3493" i="1"/>
  <c r="AO3493" i="1"/>
  <c r="AM3493" i="1"/>
  <c r="AL3493" i="1"/>
  <c r="AM3492" i="1"/>
  <c r="AM3491" i="1"/>
  <c r="AM3490" i="1"/>
  <c r="AM3489" i="1"/>
  <c r="AM3488" i="1"/>
  <c r="AR3487" i="1"/>
  <c r="AO3487" i="1"/>
  <c r="AM3487" i="1"/>
  <c r="AL3487" i="1"/>
  <c r="R3487" i="1"/>
  <c r="O3487" i="1"/>
  <c r="N3487" i="1"/>
  <c r="AR3486" i="1"/>
  <c r="AO3486" i="1"/>
  <c r="AM3486" i="1"/>
  <c r="AL3486" i="1"/>
  <c r="AR3485" i="1"/>
  <c r="AO3485" i="1"/>
  <c r="AM3485" i="1"/>
  <c r="AL3485" i="1"/>
  <c r="R3485" i="1"/>
  <c r="O3485" i="1"/>
  <c r="N3485" i="1"/>
  <c r="AR3484" i="1"/>
  <c r="AO3484" i="1"/>
  <c r="AM3484" i="1"/>
  <c r="AL3484" i="1"/>
  <c r="AR3483" i="1"/>
  <c r="AO3483" i="1"/>
  <c r="AM3483" i="1"/>
  <c r="AL3483" i="1"/>
  <c r="AH3483" i="1"/>
  <c r="AG3483" i="1"/>
  <c r="AF3483" i="1"/>
  <c r="AE3483" i="1"/>
  <c r="AD3483" i="1"/>
  <c r="AC3483" i="1"/>
  <c r="AB3483" i="1"/>
  <c r="AA3483" i="1"/>
  <c r="Z3483" i="1"/>
  <c r="Y3483" i="1"/>
  <c r="X3483" i="1"/>
  <c r="W3483" i="1"/>
  <c r="V3483" i="1"/>
  <c r="U3483" i="1"/>
  <c r="R3483" i="1"/>
  <c r="O3483" i="1"/>
  <c r="N3483" i="1"/>
  <c r="AR3482" i="1"/>
  <c r="AO3482" i="1"/>
  <c r="AM3482" i="1"/>
  <c r="AL3482" i="1"/>
  <c r="AM3481" i="1"/>
  <c r="AM3480" i="1"/>
  <c r="AM3479" i="1"/>
  <c r="AM3478" i="1"/>
  <c r="AM3477" i="1"/>
  <c r="AR3476" i="1"/>
  <c r="AO3476" i="1"/>
  <c r="AM3476" i="1"/>
  <c r="AL3476" i="1"/>
  <c r="R3476" i="1"/>
  <c r="O3476" i="1"/>
  <c r="N3476" i="1"/>
  <c r="AR3475" i="1"/>
  <c r="AO3475" i="1"/>
  <c r="AM3475" i="1"/>
  <c r="AL3475" i="1"/>
  <c r="AR3474" i="1"/>
  <c r="AO3474" i="1"/>
  <c r="AM3474" i="1"/>
  <c r="AL3474" i="1"/>
  <c r="R3474" i="1"/>
  <c r="O3474" i="1"/>
  <c r="N3474" i="1"/>
  <c r="P3474" i="1" s="1"/>
  <c r="AR3473" i="1"/>
  <c r="AO3473" i="1"/>
  <c r="AM3473" i="1"/>
  <c r="AL3473" i="1"/>
  <c r="AR3472" i="1"/>
  <c r="AO3472" i="1"/>
  <c r="AM3472" i="1"/>
  <c r="AL3472" i="1"/>
  <c r="AH3472" i="1"/>
  <c r="AG3472" i="1"/>
  <c r="AF3472" i="1"/>
  <c r="AE3472" i="1"/>
  <c r="AD3472" i="1"/>
  <c r="AC3472" i="1"/>
  <c r="AB3472" i="1"/>
  <c r="AA3472" i="1"/>
  <c r="Z3472" i="1"/>
  <c r="Y3472" i="1"/>
  <c r="X3472" i="1"/>
  <c r="W3472" i="1"/>
  <c r="V3472" i="1"/>
  <c r="U3472" i="1"/>
  <c r="R3472" i="1"/>
  <c r="O3472" i="1"/>
  <c r="N3472" i="1"/>
  <c r="AR3471" i="1"/>
  <c r="AO3471" i="1"/>
  <c r="AM3471" i="1"/>
  <c r="AL3471" i="1"/>
  <c r="AM3470" i="1"/>
  <c r="AM3469" i="1"/>
  <c r="AM3468" i="1"/>
  <c r="AM3467" i="1"/>
  <c r="AM3466" i="1"/>
  <c r="AR3465" i="1"/>
  <c r="AO3465" i="1"/>
  <c r="AM3465" i="1"/>
  <c r="AL3465" i="1"/>
  <c r="R3465" i="1"/>
  <c r="O3465" i="1"/>
  <c r="N3465" i="1"/>
  <c r="AR3464" i="1"/>
  <c r="AO3464" i="1"/>
  <c r="AM3464" i="1"/>
  <c r="AL3464" i="1"/>
  <c r="AR3463" i="1"/>
  <c r="AO3463" i="1"/>
  <c r="AM3463" i="1"/>
  <c r="AL3463" i="1"/>
  <c r="R3463" i="1"/>
  <c r="O3463" i="1"/>
  <c r="N3463" i="1"/>
  <c r="AR3462" i="1"/>
  <c r="AO3462" i="1"/>
  <c r="AM3462" i="1"/>
  <c r="AL3462" i="1"/>
  <c r="AR3461" i="1"/>
  <c r="AO3461" i="1"/>
  <c r="AM3461" i="1"/>
  <c r="AL3461" i="1"/>
  <c r="AH3461" i="1"/>
  <c r="AG3461" i="1"/>
  <c r="AF3461" i="1"/>
  <c r="AE3461" i="1"/>
  <c r="AD3461" i="1"/>
  <c r="AC3461" i="1"/>
  <c r="AB3461" i="1"/>
  <c r="AA3461" i="1"/>
  <c r="Z3461" i="1"/>
  <c r="Y3461" i="1"/>
  <c r="X3461" i="1"/>
  <c r="W3461" i="1"/>
  <c r="V3461" i="1"/>
  <c r="U3461" i="1"/>
  <c r="R3461" i="1"/>
  <c r="O3461" i="1"/>
  <c r="N3461" i="1"/>
  <c r="P3461" i="1" s="1"/>
  <c r="AR3460" i="1"/>
  <c r="AO3460" i="1"/>
  <c r="AM3460" i="1"/>
  <c r="AL3460" i="1"/>
  <c r="AM3459" i="1"/>
  <c r="AM3458" i="1"/>
  <c r="AM3457" i="1"/>
  <c r="AM3456" i="1"/>
  <c r="AM3455" i="1"/>
  <c r="AR3454" i="1"/>
  <c r="AO3454" i="1"/>
  <c r="AM3454" i="1"/>
  <c r="AL3454" i="1"/>
  <c r="R3454" i="1"/>
  <c r="O3454" i="1"/>
  <c r="N3454" i="1"/>
  <c r="P3454" i="1" s="1"/>
  <c r="AR3453" i="1"/>
  <c r="AO3453" i="1"/>
  <c r="AM3453" i="1"/>
  <c r="AL3453" i="1"/>
  <c r="AR3452" i="1"/>
  <c r="AO3452" i="1"/>
  <c r="AM3452" i="1"/>
  <c r="AL3452" i="1"/>
  <c r="R3452" i="1"/>
  <c r="O3452" i="1"/>
  <c r="N3452" i="1"/>
  <c r="AR3451" i="1"/>
  <c r="AO3451" i="1"/>
  <c r="AM3451" i="1"/>
  <c r="AL3451" i="1"/>
  <c r="AR3450" i="1"/>
  <c r="AO3450" i="1"/>
  <c r="AM3450" i="1"/>
  <c r="AL3450" i="1"/>
  <c r="AH3450" i="1"/>
  <c r="AG3450" i="1"/>
  <c r="AF3450" i="1"/>
  <c r="AE3450" i="1"/>
  <c r="AD3450" i="1"/>
  <c r="AC3450" i="1"/>
  <c r="AB3450" i="1"/>
  <c r="AA3450" i="1"/>
  <c r="Z3450" i="1"/>
  <c r="Y3450" i="1"/>
  <c r="X3450" i="1"/>
  <c r="W3450" i="1"/>
  <c r="V3450" i="1"/>
  <c r="U3450" i="1"/>
  <c r="R3450" i="1"/>
  <c r="O3450" i="1"/>
  <c r="N3450" i="1"/>
  <c r="AR3449" i="1"/>
  <c r="AO3449" i="1"/>
  <c r="AM3449" i="1"/>
  <c r="AL3449" i="1"/>
  <c r="AM3448" i="1"/>
  <c r="AM3447" i="1"/>
  <c r="AM3446" i="1"/>
  <c r="AM3445" i="1"/>
  <c r="AM3444" i="1"/>
  <c r="AR3443" i="1"/>
  <c r="AO3443" i="1"/>
  <c r="AM3443" i="1"/>
  <c r="AL3443" i="1"/>
  <c r="R3443" i="1"/>
  <c r="O3443" i="1"/>
  <c r="N3443" i="1"/>
  <c r="AR3442" i="1"/>
  <c r="AO3442" i="1"/>
  <c r="AM3442" i="1"/>
  <c r="AV3442" i="1" s="1"/>
  <c r="AL3442" i="1"/>
  <c r="AR3441" i="1"/>
  <c r="AO3441" i="1"/>
  <c r="AM3441" i="1"/>
  <c r="AL3441" i="1"/>
  <c r="R3441" i="1"/>
  <c r="O3441" i="1"/>
  <c r="N3441" i="1"/>
  <c r="AR3440" i="1"/>
  <c r="AO3440" i="1"/>
  <c r="AM3440" i="1"/>
  <c r="AL3440" i="1"/>
  <c r="AR3439" i="1"/>
  <c r="AO3439" i="1"/>
  <c r="AM3439" i="1"/>
  <c r="AL3439" i="1"/>
  <c r="AH3439" i="1"/>
  <c r="AG3439" i="1"/>
  <c r="AF3439" i="1"/>
  <c r="AE3439" i="1"/>
  <c r="AD3439" i="1"/>
  <c r="AC3439" i="1"/>
  <c r="AB3439" i="1"/>
  <c r="AA3439" i="1"/>
  <c r="Z3439" i="1"/>
  <c r="Y3439" i="1"/>
  <c r="X3439" i="1"/>
  <c r="W3439" i="1"/>
  <c r="V3439" i="1"/>
  <c r="U3439" i="1"/>
  <c r="R3439" i="1"/>
  <c r="O3439" i="1"/>
  <c r="N3439" i="1"/>
  <c r="AR3438" i="1"/>
  <c r="AO3438" i="1"/>
  <c r="AM3438" i="1"/>
  <c r="AL3438" i="1"/>
  <c r="AM3437" i="1"/>
  <c r="AM3436" i="1"/>
  <c r="AM3435" i="1"/>
  <c r="AM3434" i="1"/>
  <c r="AM3433" i="1"/>
  <c r="AR3432" i="1"/>
  <c r="AO3432" i="1"/>
  <c r="AM3432" i="1"/>
  <c r="AL3432" i="1"/>
  <c r="R3432" i="1"/>
  <c r="O3432" i="1"/>
  <c r="N3432" i="1"/>
  <c r="AR3431" i="1"/>
  <c r="AO3431" i="1"/>
  <c r="AM3431" i="1"/>
  <c r="AL3431" i="1"/>
  <c r="AR3430" i="1"/>
  <c r="AO3430" i="1"/>
  <c r="AM3430" i="1"/>
  <c r="AL3430" i="1"/>
  <c r="R3430" i="1"/>
  <c r="O3430" i="1"/>
  <c r="N3430" i="1"/>
  <c r="AR3429" i="1"/>
  <c r="AO3429" i="1"/>
  <c r="AM3429" i="1"/>
  <c r="AL3429" i="1"/>
  <c r="AR3428" i="1"/>
  <c r="AO3428" i="1"/>
  <c r="AM3428" i="1"/>
  <c r="AL3428" i="1"/>
  <c r="AH3428" i="1"/>
  <c r="AG3428" i="1"/>
  <c r="AF3428" i="1"/>
  <c r="AE3428" i="1"/>
  <c r="AD3428" i="1"/>
  <c r="AC3428" i="1"/>
  <c r="AB3428" i="1"/>
  <c r="AA3428" i="1"/>
  <c r="Z3428" i="1"/>
  <c r="Y3428" i="1"/>
  <c r="X3428" i="1"/>
  <c r="W3428" i="1"/>
  <c r="V3428" i="1"/>
  <c r="U3428" i="1"/>
  <c r="R3428" i="1"/>
  <c r="O3428" i="1"/>
  <c r="N3428" i="1"/>
  <c r="AR3427" i="1"/>
  <c r="AO3427" i="1"/>
  <c r="AM3427" i="1"/>
  <c r="AL3427" i="1"/>
  <c r="AM3426" i="1"/>
  <c r="AM3425" i="1"/>
  <c r="AM3424" i="1"/>
  <c r="AM3423" i="1"/>
  <c r="AM3422" i="1"/>
  <c r="AR3421" i="1"/>
  <c r="AO3421" i="1"/>
  <c r="AM3421" i="1"/>
  <c r="AV3421" i="1" s="1"/>
  <c r="BA3421" i="1" s="1"/>
  <c r="BB3421" i="1" s="1"/>
  <c r="AL3421" i="1"/>
  <c r="R3421" i="1"/>
  <c r="O3421" i="1"/>
  <c r="S3421" i="1" s="1"/>
  <c r="N3421" i="1"/>
  <c r="AR3420" i="1"/>
  <c r="AO3420" i="1"/>
  <c r="AM3420" i="1"/>
  <c r="AL3420" i="1"/>
  <c r="AR3419" i="1"/>
  <c r="AO3419" i="1"/>
  <c r="AM3419" i="1"/>
  <c r="AL3419" i="1"/>
  <c r="R3419" i="1"/>
  <c r="O3419" i="1"/>
  <c r="N3419" i="1"/>
  <c r="P3419" i="1" s="1"/>
  <c r="Q3417" i="1" s="1"/>
  <c r="AR3418" i="1"/>
  <c r="AO3418" i="1"/>
  <c r="AM3418" i="1"/>
  <c r="AL3418" i="1"/>
  <c r="AR3417" i="1"/>
  <c r="AO3417" i="1"/>
  <c r="AM3417" i="1"/>
  <c r="AV3417" i="1" s="1"/>
  <c r="BA3417" i="1" s="1"/>
  <c r="BB3417" i="1" s="1"/>
  <c r="AL3417" i="1"/>
  <c r="AH3417" i="1"/>
  <c r="AG3417" i="1"/>
  <c r="AF3417" i="1"/>
  <c r="AE3417" i="1"/>
  <c r="AD3417" i="1"/>
  <c r="AC3417" i="1"/>
  <c r="AB3417" i="1"/>
  <c r="AA3417" i="1"/>
  <c r="Z3417" i="1"/>
  <c r="Y3417" i="1"/>
  <c r="X3417" i="1"/>
  <c r="W3417" i="1"/>
  <c r="V3417" i="1"/>
  <c r="U3417" i="1"/>
  <c r="R3417" i="1"/>
  <c r="O3417" i="1"/>
  <c r="N3417" i="1"/>
  <c r="AR3416" i="1"/>
  <c r="AO3416" i="1"/>
  <c r="AM3416" i="1"/>
  <c r="AL3416" i="1"/>
  <c r="AM3415" i="1"/>
  <c r="AM3414" i="1"/>
  <c r="AM3413" i="1"/>
  <c r="AM3412" i="1"/>
  <c r="AM3411" i="1"/>
  <c r="AR3410" i="1"/>
  <c r="AO3410" i="1"/>
  <c r="AM3410" i="1"/>
  <c r="AL3410" i="1"/>
  <c r="R3410" i="1"/>
  <c r="O3410" i="1"/>
  <c r="N3410" i="1"/>
  <c r="AR3409" i="1"/>
  <c r="AO3409" i="1"/>
  <c r="AM3409" i="1"/>
  <c r="AL3409" i="1"/>
  <c r="AR3408" i="1"/>
  <c r="AO3408" i="1"/>
  <c r="AM3408" i="1"/>
  <c r="AL3408" i="1"/>
  <c r="R3408" i="1"/>
  <c r="O3408" i="1"/>
  <c r="N3408" i="1"/>
  <c r="AR3407" i="1"/>
  <c r="AO3407" i="1"/>
  <c r="AM3407" i="1"/>
  <c r="AL3407" i="1"/>
  <c r="AR3406" i="1"/>
  <c r="AO3406" i="1"/>
  <c r="AM3406" i="1"/>
  <c r="AL3406" i="1"/>
  <c r="AH3406" i="1"/>
  <c r="AG3406" i="1"/>
  <c r="AF3406" i="1"/>
  <c r="AE3406" i="1"/>
  <c r="AD3406" i="1"/>
  <c r="AC3406" i="1"/>
  <c r="AB3406" i="1"/>
  <c r="AA3406" i="1"/>
  <c r="Z3406" i="1"/>
  <c r="Y3406" i="1"/>
  <c r="X3406" i="1"/>
  <c r="W3406" i="1"/>
  <c r="V3406" i="1"/>
  <c r="U3406" i="1"/>
  <c r="R3406" i="1"/>
  <c r="O3406" i="1"/>
  <c r="N3406" i="1"/>
  <c r="AR3405" i="1"/>
  <c r="AO3405" i="1"/>
  <c r="AM3405" i="1"/>
  <c r="AL3405" i="1"/>
  <c r="AM3404" i="1"/>
  <c r="AM3403" i="1"/>
  <c r="AM3402" i="1"/>
  <c r="AM3401" i="1"/>
  <c r="AM3400" i="1"/>
  <c r="AR3399" i="1"/>
  <c r="AO3399" i="1"/>
  <c r="AM3399" i="1"/>
  <c r="AL3399" i="1"/>
  <c r="R3399" i="1"/>
  <c r="O3399" i="1"/>
  <c r="N3399" i="1"/>
  <c r="AR3398" i="1"/>
  <c r="AO3398" i="1"/>
  <c r="AM3398" i="1"/>
  <c r="AL3398" i="1"/>
  <c r="AR3397" i="1"/>
  <c r="AO3397" i="1"/>
  <c r="AM3397" i="1"/>
  <c r="AL3397" i="1"/>
  <c r="R3397" i="1"/>
  <c r="O3397" i="1"/>
  <c r="N3397" i="1"/>
  <c r="AR3396" i="1"/>
  <c r="AO3396" i="1"/>
  <c r="AM3396" i="1"/>
  <c r="AL3396" i="1"/>
  <c r="AR3395" i="1"/>
  <c r="AO3395" i="1"/>
  <c r="AM3395" i="1"/>
  <c r="AL3395" i="1"/>
  <c r="AH3395" i="1"/>
  <c r="AG3395" i="1"/>
  <c r="AF3395" i="1"/>
  <c r="AE3395" i="1"/>
  <c r="AD3395" i="1"/>
  <c r="AC3395" i="1"/>
  <c r="AB3395" i="1"/>
  <c r="AA3395" i="1"/>
  <c r="Z3395" i="1"/>
  <c r="Y3395" i="1"/>
  <c r="X3395" i="1"/>
  <c r="W3395" i="1"/>
  <c r="V3395" i="1"/>
  <c r="U3395" i="1"/>
  <c r="R3395" i="1"/>
  <c r="O3395" i="1"/>
  <c r="N3395" i="1"/>
  <c r="P3395" i="1" s="1"/>
  <c r="AR3394" i="1"/>
  <c r="AO3394" i="1"/>
  <c r="AM3394" i="1"/>
  <c r="AL3394" i="1"/>
  <c r="AM3393" i="1"/>
  <c r="AM3392" i="1"/>
  <c r="AM3391" i="1"/>
  <c r="AM3390" i="1"/>
  <c r="AM3389" i="1"/>
  <c r="AR3388" i="1"/>
  <c r="AO3388" i="1"/>
  <c r="AM3388" i="1"/>
  <c r="AL3388" i="1"/>
  <c r="R3388" i="1"/>
  <c r="O3388" i="1"/>
  <c r="N3388" i="1"/>
  <c r="AR3387" i="1"/>
  <c r="AO3387" i="1"/>
  <c r="AM3387" i="1"/>
  <c r="AL3387" i="1"/>
  <c r="AR3386" i="1"/>
  <c r="AO3386" i="1"/>
  <c r="AM3386" i="1"/>
  <c r="AL3386" i="1"/>
  <c r="R3386" i="1"/>
  <c r="O3386" i="1"/>
  <c r="N3386" i="1"/>
  <c r="AR3385" i="1"/>
  <c r="AO3385" i="1"/>
  <c r="AM3385" i="1"/>
  <c r="AL3385" i="1"/>
  <c r="AR3384" i="1"/>
  <c r="AO3384" i="1"/>
  <c r="AM3384" i="1"/>
  <c r="AL3384" i="1"/>
  <c r="AH3384" i="1"/>
  <c r="AG3384" i="1"/>
  <c r="AF3384" i="1"/>
  <c r="AE3384" i="1"/>
  <c r="AD3384" i="1"/>
  <c r="AC3384" i="1"/>
  <c r="AB3384" i="1"/>
  <c r="AA3384" i="1"/>
  <c r="Z3384" i="1"/>
  <c r="Y3384" i="1"/>
  <c r="X3384" i="1"/>
  <c r="W3384" i="1"/>
  <c r="V3384" i="1"/>
  <c r="U3384" i="1"/>
  <c r="R3384" i="1"/>
  <c r="O3384" i="1"/>
  <c r="N3384" i="1"/>
  <c r="AR3383" i="1"/>
  <c r="AO3383" i="1"/>
  <c r="AM3383" i="1"/>
  <c r="AL3383" i="1"/>
  <c r="AM3382" i="1"/>
  <c r="AM3381" i="1"/>
  <c r="AM3380" i="1"/>
  <c r="AM3379" i="1"/>
  <c r="AM3378" i="1"/>
  <c r="AR3377" i="1"/>
  <c r="AO3377" i="1"/>
  <c r="AM3377" i="1"/>
  <c r="AL3377" i="1"/>
  <c r="R3377" i="1"/>
  <c r="O3377" i="1"/>
  <c r="N3377" i="1"/>
  <c r="AR3376" i="1"/>
  <c r="AO3376" i="1"/>
  <c r="AM3376" i="1"/>
  <c r="AL3376" i="1"/>
  <c r="AR3375" i="1"/>
  <c r="AO3375" i="1"/>
  <c r="AM3375" i="1"/>
  <c r="AL3375" i="1"/>
  <c r="R3375" i="1"/>
  <c r="O3375" i="1"/>
  <c r="N3375" i="1"/>
  <c r="AR3374" i="1"/>
  <c r="AO3374" i="1"/>
  <c r="AM3374" i="1"/>
  <c r="AL3374" i="1"/>
  <c r="AR3373" i="1"/>
  <c r="AO3373" i="1"/>
  <c r="AM3373" i="1"/>
  <c r="AL3373" i="1"/>
  <c r="AH3373" i="1"/>
  <c r="AG3373" i="1"/>
  <c r="AF3373" i="1"/>
  <c r="AE3373" i="1"/>
  <c r="AD3373" i="1"/>
  <c r="AC3373" i="1"/>
  <c r="AB3373" i="1"/>
  <c r="AA3373" i="1"/>
  <c r="Z3373" i="1"/>
  <c r="Y3373" i="1"/>
  <c r="X3373" i="1"/>
  <c r="W3373" i="1"/>
  <c r="V3373" i="1"/>
  <c r="U3373" i="1"/>
  <c r="R3373" i="1"/>
  <c r="O3373" i="1"/>
  <c r="N3373" i="1"/>
  <c r="AR3372" i="1"/>
  <c r="AO3372" i="1"/>
  <c r="AM3372" i="1"/>
  <c r="AL3372" i="1"/>
  <c r="AM3371" i="1"/>
  <c r="AM3370" i="1"/>
  <c r="AM3369" i="1"/>
  <c r="AM3368" i="1"/>
  <c r="AM3367" i="1"/>
  <c r="AR3366" i="1"/>
  <c r="AO3366" i="1"/>
  <c r="AM3366" i="1"/>
  <c r="AL3366" i="1"/>
  <c r="R3366" i="1"/>
  <c r="O3366" i="1"/>
  <c r="N3366" i="1"/>
  <c r="AR3365" i="1"/>
  <c r="AO3365" i="1"/>
  <c r="AM3365" i="1"/>
  <c r="AL3365" i="1"/>
  <c r="AR3364" i="1"/>
  <c r="AO3364" i="1"/>
  <c r="AM3364" i="1"/>
  <c r="AL3364" i="1"/>
  <c r="R3364" i="1"/>
  <c r="O3364" i="1"/>
  <c r="N3364" i="1"/>
  <c r="AR3363" i="1"/>
  <c r="AO3363" i="1"/>
  <c r="AM3363" i="1"/>
  <c r="AL3363" i="1"/>
  <c r="AR3362" i="1"/>
  <c r="AO3362" i="1"/>
  <c r="AM3362" i="1"/>
  <c r="AL3362" i="1"/>
  <c r="AH3362" i="1"/>
  <c r="AG3362" i="1"/>
  <c r="AF3362" i="1"/>
  <c r="AE3362" i="1"/>
  <c r="AD3362" i="1"/>
  <c r="AC3362" i="1"/>
  <c r="AB3362" i="1"/>
  <c r="AA3362" i="1"/>
  <c r="Z3362" i="1"/>
  <c r="Y3362" i="1"/>
  <c r="X3362" i="1"/>
  <c r="W3362" i="1"/>
  <c r="V3362" i="1"/>
  <c r="U3362" i="1"/>
  <c r="R3362" i="1"/>
  <c r="O3362" i="1"/>
  <c r="N3362" i="1"/>
  <c r="P3362" i="1" s="1"/>
  <c r="AR3361" i="1"/>
  <c r="AO3361" i="1"/>
  <c r="AM3361" i="1"/>
  <c r="AL3361" i="1"/>
  <c r="AM3360" i="1"/>
  <c r="AM3359" i="1"/>
  <c r="AM3358" i="1"/>
  <c r="AM3357" i="1"/>
  <c r="AM3356" i="1"/>
  <c r="AR3355" i="1"/>
  <c r="AO3355" i="1"/>
  <c r="AM3355" i="1"/>
  <c r="AL3355" i="1"/>
  <c r="R3355" i="1"/>
  <c r="O3355" i="1"/>
  <c r="N3355" i="1"/>
  <c r="AR3354" i="1"/>
  <c r="AO3354" i="1"/>
  <c r="AM3354" i="1"/>
  <c r="AL3354" i="1"/>
  <c r="AR3353" i="1"/>
  <c r="AO3353" i="1"/>
  <c r="AM3353" i="1"/>
  <c r="AL3353" i="1"/>
  <c r="R3353" i="1"/>
  <c r="O3353" i="1"/>
  <c r="N3353" i="1"/>
  <c r="P3353" i="1" s="1"/>
  <c r="AR3352" i="1"/>
  <c r="AO3352" i="1"/>
  <c r="AM3352" i="1"/>
  <c r="AL3352" i="1"/>
  <c r="AR3351" i="1"/>
  <c r="AO3351" i="1"/>
  <c r="AM3351" i="1"/>
  <c r="AL3351" i="1"/>
  <c r="AH3351" i="1"/>
  <c r="AG3351" i="1"/>
  <c r="AF3351" i="1"/>
  <c r="AE3351" i="1"/>
  <c r="AD3351" i="1"/>
  <c r="AC3351" i="1"/>
  <c r="AB3351" i="1"/>
  <c r="AA3351" i="1"/>
  <c r="Z3351" i="1"/>
  <c r="Y3351" i="1"/>
  <c r="X3351" i="1"/>
  <c r="W3351" i="1"/>
  <c r="V3351" i="1"/>
  <c r="U3351" i="1"/>
  <c r="R3351" i="1"/>
  <c r="O3351" i="1"/>
  <c r="N3351" i="1"/>
  <c r="AR3350" i="1"/>
  <c r="AO3350" i="1"/>
  <c r="AM3350" i="1"/>
  <c r="AL3350" i="1"/>
  <c r="AM3349" i="1"/>
  <c r="AM3348" i="1"/>
  <c r="AM3347" i="1"/>
  <c r="AM3346" i="1"/>
  <c r="AM3345" i="1"/>
  <c r="AR3344" i="1"/>
  <c r="AO3344" i="1"/>
  <c r="AM3344" i="1"/>
  <c r="AL3344" i="1"/>
  <c r="R3344" i="1"/>
  <c r="O3344" i="1"/>
  <c r="N3344" i="1"/>
  <c r="AR3343" i="1"/>
  <c r="AO3343" i="1"/>
  <c r="AM3343" i="1"/>
  <c r="AL3343" i="1"/>
  <c r="AR3342" i="1"/>
  <c r="AO3342" i="1"/>
  <c r="AM3342" i="1"/>
  <c r="AL3342" i="1"/>
  <c r="R3342" i="1"/>
  <c r="O3342" i="1"/>
  <c r="N3342" i="1"/>
  <c r="P3342" i="1" s="1"/>
  <c r="AR3341" i="1"/>
  <c r="AO3341" i="1"/>
  <c r="AM3341" i="1"/>
  <c r="AL3341" i="1"/>
  <c r="AR3340" i="1"/>
  <c r="AO3340" i="1"/>
  <c r="AM3340" i="1"/>
  <c r="AL3340" i="1"/>
  <c r="AH3340" i="1"/>
  <c r="AG3340" i="1"/>
  <c r="AF3340" i="1"/>
  <c r="AE3340" i="1"/>
  <c r="AD3340" i="1"/>
  <c r="AC3340" i="1"/>
  <c r="AB3340" i="1"/>
  <c r="AA3340" i="1"/>
  <c r="Z3340" i="1"/>
  <c r="Y3340" i="1"/>
  <c r="X3340" i="1"/>
  <c r="W3340" i="1"/>
  <c r="V3340" i="1"/>
  <c r="U3340" i="1"/>
  <c r="R3340" i="1"/>
  <c r="O3340" i="1"/>
  <c r="N3340" i="1"/>
  <c r="AR3339" i="1"/>
  <c r="AO3339" i="1"/>
  <c r="AM3339" i="1"/>
  <c r="AL3339" i="1"/>
  <c r="AM3338" i="1"/>
  <c r="AM3337" i="1"/>
  <c r="AM3336" i="1"/>
  <c r="AM3335" i="1"/>
  <c r="AM3334" i="1"/>
  <c r="AR3333" i="1"/>
  <c r="AO3333" i="1"/>
  <c r="AM3333" i="1"/>
  <c r="AL3333" i="1"/>
  <c r="R3333" i="1"/>
  <c r="O3333" i="1"/>
  <c r="S3333" i="1" s="1"/>
  <c r="N3333" i="1"/>
  <c r="AR3332" i="1"/>
  <c r="AO3332" i="1"/>
  <c r="AM3332" i="1"/>
  <c r="AL3332" i="1"/>
  <c r="AR3331" i="1"/>
  <c r="AO3331" i="1"/>
  <c r="AM3331" i="1"/>
  <c r="AL3331" i="1"/>
  <c r="R3331" i="1"/>
  <c r="O3331" i="1"/>
  <c r="N3331" i="1"/>
  <c r="P3331" i="1" s="1"/>
  <c r="AR3330" i="1"/>
  <c r="AO3330" i="1"/>
  <c r="AM3330" i="1"/>
  <c r="AL3330" i="1"/>
  <c r="AR3329" i="1"/>
  <c r="AO3329" i="1"/>
  <c r="AM3329" i="1"/>
  <c r="AL3329" i="1"/>
  <c r="AH3329" i="1"/>
  <c r="AG3329" i="1"/>
  <c r="AF3329" i="1"/>
  <c r="AE3329" i="1"/>
  <c r="AD3329" i="1"/>
  <c r="AC3329" i="1"/>
  <c r="AB3329" i="1"/>
  <c r="AA3329" i="1"/>
  <c r="Z3329" i="1"/>
  <c r="Y3329" i="1"/>
  <c r="X3329" i="1"/>
  <c r="W3329" i="1"/>
  <c r="V3329" i="1"/>
  <c r="U3329" i="1"/>
  <c r="R3329" i="1"/>
  <c r="O3329" i="1"/>
  <c r="N3329" i="1"/>
  <c r="AR3328" i="1"/>
  <c r="AO3328" i="1"/>
  <c r="AM3328" i="1"/>
  <c r="AL3328" i="1"/>
  <c r="AM3327" i="1"/>
  <c r="AM3326" i="1"/>
  <c r="AM3325" i="1"/>
  <c r="AM3324" i="1"/>
  <c r="AM3323" i="1"/>
  <c r="AR3322" i="1"/>
  <c r="AO3322" i="1"/>
  <c r="AM3322" i="1"/>
  <c r="AU3322" i="1" s="1"/>
  <c r="AV3322" i="1" s="1"/>
  <c r="AL3322" i="1"/>
  <c r="R3322" i="1"/>
  <c r="O3322" i="1"/>
  <c r="N3322" i="1"/>
  <c r="AR3321" i="1"/>
  <c r="AO3321" i="1"/>
  <c r="AM3321" i="1"/>
  <c r="AL3321" i="1"/>
  <c r="AR3320" i="1"/>
  <c r="AO3320" i="1"/>
  <c r="AM3320" i="1"/>
  <c r="AL3320" i="1"/>
  <c r="R3320" i="1"/>
  <c r="O3320" i="1"/>
  <c r="N3320" i="1"/>
  <c r="AR3319" i="1"/>
  <c r="AO3319" i="1"/>
  <c r="AM3319" i="1"/>
  <c r="AL3319" i="1"/>
  <c r="AR3318" i="1"/>
  <c r="AO3318" i="1"/>
  <c r="AM3318" i="1"/>
  <c r="AL3318" i="1"/>
  <c r="AH3318" i="1"/>
  <c r="AG3318" i="1"/>
  <c r="AF3318" i="1"/>
  <c r="AE3318" i="1"/>
  <c r="AD3318" i="1"/>
  <c r="AC3318" i="1"/>
  <c r="AB3318" i="1"/>
  <c r="AA3318" i="1"/>
  <c r="Z3318" i="1"/>
  <c r="Y3318" i="1"/>
  <c r="X3318" i="1"/>
  <c r="W3318" i="1"/>
  <c r="V3318" i="1"/>
  <c r="U3318" i="1"/>
  <c r="R3318" i="1"/>
  <c r="O3318" i="1"/>
  <c r="N3318" i="1"/>
  <c r="AR3317" i="1"/>
  <c r="AO3317" i="1"/>
  <c r="AM3317" i="1"/>
  <c r="AL3317" i="1"/>
  <c r="AM3316" i="1"/>
  <c r="AM3315" i="1"/>
  <c r="AM3314" i="1"/>
  <c r="AM3313" i="1"/>
  <c r="AM3312" i="1"/>
  <c r="AR3311" i="1"/>
  <c r="AO3311" i="1"/>
  <c r="AM3311" i="1"/>
  <c r="AL3311" i="1"/>
  <c r="R3311" i="1"/>
  <c r="O3311" i="1"/>
  <c r="N3311" i="1"/>
  <c r="P3311" i="1" s="1"/>
  <c r="AR3310" i="1"/>
  <c r="AO3310" i="1"/>
  <c r="AM3310" i="1"/>
  <c r="AL3310" i="1"/>
  <c r="AR3309" i="1"/>
  <c r="AO3309" i="1"/>
  <c r="AM3309" i="1"/>
  <c r="AL3309" i="1"/>
  <c r="R3309" i="1"/>
  <c r="O3309" i="1"/>
  <c r="N3309" i="1"/>
  <c r="AR3308" i="1"/>
  <c r="AO3308" i="1"/>
  <c r="AM3308" i="1"/>
  <c r="AL3308" i="1"/>
  <c r="AR3307" i="1"/>
  <c r="AO3307" i="1"/>
  <c r="AM3307" i="1"/>
  <c r="AL3307" i="1"/>
  <c r="AH3307" i="1"/>
  <c r="AG3307" i="1"/>
  <c r="AF3307" i="1"/>
  <c r="AE3307" i="1"/>
  <c r="AD3307" i="1"/>
  <c r="AC3307" i="1"/>
  <c r="AB3307" i="1"/>
  <c r="AA3307" i="1"/>
  <c r="Z3307" i="1"/>
  <c r="Y3307" i="1"/>
  <c r="X3307" i="1"/>
  <c r="W3307" i="1"/>
  <c r="V3307" i="1"/>
  <c r="U3307" i="1"/>
  <c r="R3307" i="1"/>
  <c r="O3307" i="1"/>
  <c r="N3307" i="1"/>
  <c r="P3307" i="1" s="1"/>
  <c r="AR3306" i="1"/>
  <c r="AO3306" i="1"/>
  <c r="AM3306" i="1"/>
  <c r="AL3306" i="1"/>
  <c r="AM3305" i="1"/>
  <c r="AM3304" i="1"/>
  <c r="AM3303" i="1"/>
  <c r="AM3302" i="1"/>
  <c r="AM3301" i="1"/>
  <c r="AR3300" i="1"/>
  <c r="AO3300" i="1"/>
  <c r="AM3300" i="1"/>
  <c r="AL3300" i="1"/>
  <c r="R3300" i="1"/>
  <c r="O3300" i="1"/>
  <c r="N3300" i="1"/>
  <c r="AR3299" i="1"/>
  <c r="AO3299" i="1"/>
  <c r="AM3299" i="1"/>
  <c r="AL3299" i="1"/>
  <c r="AR3298" i="1"/>
  <c r="AO3298" i="1"/>
  <c r="AM3298" i="1"/>
  <c r="AL3298" i="1"/>
  <c r="R3298" i="1"/>
  <c r="O3298" i="1"/>
  <c r="N3298" i="1"/>
  <c r="P3298" i="1" s="1"/>
  <c r="AR3297" i="1"/>
  <c r="AO3297" i="1"/>
  <c r="AM3297" i="1"/>
  <c r="AL3297" i="1"/>
  <c r="AR3296" i="1"/>
  <c r="AO3296" i="1"/>
  <c r="AM3296" i="1"/>
  <c r="AL3296" i="1"/>
  <c r="AH3296" i="1"/>
  <c r="AG3296" i="1"/>
  <c r="AF3296" i="1"/>
  <c r="AE3296" i="1"/>
  <c r="AD3296" i="1"/>
  <c r="AC3296" i="1"/>
  <c r="AB3296" i="1"/>
  <c r="AA3296" i="1"/>
  <c r="Z3296" i="1"/>
  <c r="Y3296" i="1"/>
  <c r="X3296" i="1"/>
  <c r="W3296" i="1"/>
  <c r="V3296" i="1"/>
  <c r="U3296" i="1"/>
  <c r="R3296" i="1"/>
  <c r="O3296" i="1"/>
  <c r="N3296" i="1"/>
  <c r="P3296" i="1" s="1"/>
  <c r="AR3295" i="1"/>
  <c r="AO3295" i="1"/>
  <c r="AM3295" i="1"/>
  <c r="AL3295" i="1"/>
  <c r="AM3294" i="1"/>
  <c r="AM3293" i="1"/>
  <c r="AM3292" i="1"/>
  <c r="AM3291" i="1"/>
  <c r="AM3290" i="1"/>
  <c r="AR3289" i="1"/>
  <c r="AO3289" i="1"/>
  <c r="AM3289" i="1"/>
  <c r="AL3289" i="1"/>
  <c r="R3289" i="1"/>
  <c r="O3289" i="1"/>
  <c r="N3289" i="1"/>
  <c r="AR3288" i="1"/>
  <c r="AO3288" i="1"/>
  <c r="AM3288" i="1"/>
  <c r="AL3288" i="1"/>
  <c r="AR3287" i="1"/>
  <c r="AO3287" i="1"/>
  <c r="AM3287" i="1"/>
  <c r="AL3287" i="1"/>
  <c r="R3287" i="1"/>
  <c r="O3287" i="1"/>
  <c r="N3287" i="1"/>
  <c r="AR3286" i="1"/>
  <c r="AO3286" i="1"/>
  <c r="AM3286" i="1"/>
  <c r="AL3286" i="1"/>
  <c r="AR3285" i="1"/>
  <c r="AO3285" i="1"/>
  <c r="AM3285" i="1"/>
  <c r="AL3285" i="1"/>
  <c r="AH3285" i="1"/>
  <c r="AG3285" i="1"/>
  <c r="AF3285" i="1"/>
  <c r="AE3285" i="1"/>
  <c r="AD3285" i="1"/>
  <c r="AC3285" i="1"/>
  <c r="AB3285" i="1"/>
  <c r="AA3285" i="1"/>
  <c r="Z3285" i="1"/>
  <c r="Y3285" i="1"/>
  <c r="X3285" i="1"/>
  <c r="W3285" i="1"/>
  <c r="V3285" i="1"/>
  <c r="U3285" i="1"/>
  <c r="R3285" i="1"/>
  <c r="O3285" i="1"/>
  <c r="N3285" i="1"/>
  <c r="AR3284" i="1"/>
  <c r="AO3284" i="1"/>
  <c r="AM3284" i="1"/>
  <c r="AL3284" i="1"/>
  <c r="AM3283" i="1"/>
  <c r="AM3282" i="1"/>
  <c r="AM3281" i="1"/>
  <c r="AM3280" i="1"/>
  <c r="AM3279" i="1"/>
  <c r="AR3278" i="1"/>
  <c r="AO3278" i="1"/>
  <c r="AM3278" i="1"/>
  <c r="AL3278" i="1"/>
  <c r="R3278" i="1"/>
  <c r="O3278" i="1"/>
  <c r="N3278" i="1"/>
  <c r="P3278" i="1" s="1"/>
  <c r="AR3277" i="1"/>
  <c r="AO3277" i="1"/>
  <c r="AM3277" i="1"/>
  <c r="AL3277" i="1"/>
  <c r="AR3276" i="1"/>
  <c r="AO3276" i="1"/>
  <c r="AM3276" i="1"/>
  <c r="AL3276" i="1"/>
  <c r="R3276" i="1"/>
  <c r="O3276" i="1"/>
  <c r="N3276" i="1"/>
  <c r="AR3275" i="1"/>
  <c r="AO3275" i="1"/>
  <c r="AM3275" i="1"/>
  <c r="AL3275" i="1"/>
  <c r="AR3274" i="1"/>
  <c r="AO3274" i="1"/>
  <c r="AM3274" i="1"/>
  <c r="AL3274" i="1"/>
  <c r="AH3274" i="1"/>
  <c r="AG3274" i="1"/>
  <c r="AF3274" i="1"/>
  <c r="AE3274" i="1"/>
  <c r="AD3274" i="1"/>
  <c r="AC3274" i="1"/>
  <c r="AB3274" i="1"/>
  <c r="AA3274" i="1"/>
  <c r="Z3274" i="1"/>
  <c r="Y3274" i="1"/>
  <c r="X3274" i="1"/>
  <c r="W3274" i="1"/>
  <c r="V3274" i="1"/>
  <c r="U3274" i="1"/>
  <c r="R3274" i="1"/>
  <c r="O3274" i="1"/>
  <c r="N3274" i="1"/>
  <c r="AR3273" i="1"/>
  <c r="AO3273" i="1"/>
  <c r="AM3273" i="1"/>
  <c r="AU3273" i="1" s="1"/>
  <c r="AL3273" i="1"/>
  <c r="AM3272" i="1"/>
  <c r="AM3271" i="1"/>
  <c r="AM3270" i="1"/>
  <c r="AM3269" i="1"/>
  <c r="AM3268" i="1"/>
  <c r="AR3267" i="1"/>
  <c r="AO3267" i="1"/>
  <c r="AM3267" i="1"/>
  <c r="AL3267" i="1"/>
  <c r="R3267" i="1"/>
  <c r="O3267" i="1"/>
  <c r="N3267" i="1"/>
  <c r="AR3266" i="1"/>
  <c r="AO3266" i="1"/>
  <c r="AM3266" i="1"/>
  <c r="AL3266" i="1"/>
  <c r="AR3265" i="1"/>
  <c r="AO3265" i="1"/>
  <c r="AM3265" i="1"/>
  <c r="AL3265" i="1"/>
  <c r="R3265" i="1"/>
  <c r="O3265" i="1"/>
  <c r="N3265" i="1"/>
  <c r="P3265" i="1" s="1"/>
  <c r="AR3264" i="1"/>
  <c r="AO3264" i="1"/>
  <c r="AM3264" i="1"/>
  <c r="AL3264" i="1"/>
  <c r="AR3263" i="1"/>
  <c r="AO3263" i="1"/>
  <c r="AM3263" i="1"/>
  <c r="AL3263" i="1"/>
  <c r="AH3263" i="1"/>
  <c r="AG3263" i="1"/>
  <c r="AF3263" i="1"/>
  <c r="AE3263" i="1"/>
  <c r="AD3263" i="1"/>
  <c r="AC3263" i="1"/>
  <c r="AB3263" i="1"/>
  <c r="AA3263" i="1"/>
  <c r="Z3263" i="1"/>
  <c r="Y3263" i="1"/>
  <c r="X3263" i="1"/>
  <c r="W3263" i="1"/>
  <c r="V3263" i="1"/>
  <c r="U3263" i="1"/>
  <c r="R3263" i="1"/>
  <c r="O3263" i="1"/>
  <c r="N3263" i="1"/>
  <c r="P3263" i="1" s="1"/>
  <c r="AR3262" i="1"/>
  <c r="AO3262" i="1"/>
  <c r="AM3262" i="1"/>
  <c r="AL3262" i="1"/>
  <c r="AM3261" i="1"/>
  <c r="AM3260" i="1"/>
  <c r="AM3259" i="1"/>
  <c r="AM3258" i="1"/>
  <c r="AM3257" i="1"/>
  <c r="AR3256" i="1"/>
  <c r="AO3256" i="1"/>
  <c r="AM3256" i="1"/>
  <c r="AL3256" i="1"/>
  <c r="R3256" i="1"/>
  <c r="O3256" i="1"/>
  <c r="N3256" i="1"/>
  <c r="AR3255" i="1"/>
  <c r="AO3255" i="1"/>
  <c r="AM3255" i="1"/>
  <c r="AL3255" i="1"/>
  <c r="AR3254" i="1"/>
  <c r="AO3254" i="1"/>
  <c r="AM3254" i="1"/>
  <c r="AL3254" i="1"/>
  <c r="R3254" i="1"/>
  <c r="O3254" i="1"/>
  <c r="N3254" i="1"/>
  <c r="P3254" i="1" s="1"/>
  <c r="AR3253" i="1"/>
  <c r="AO3253" i="1"/>
  <c r="AM3253" i="1"/>
  <c r="AL3253" i="1"/>
  <c r="AR3252" i="1"/>
  <c r="AO3252" i="1"/>
  <c r="AM3252" i="1"/>
  <c r="AL3252" i="1"/>
  <c r="AH3252" i="1"/>
  <c r="AG3252" i="1"/>
  <c r="AF3252" i="1"/>
  <c r="AE3252" i="1"/>
  <c r="AD3252" i="1"/>
  <c r="AC3252" i="1"/>
  <c r="AB3252" i="1"/>
  <c r="AA3252" i="1"/>
  <c r="Z3252" i="1"/>
  <c r="Y3252" i="1"/>
  <c r="X3252" i="1"/>
  <c r="W3252" i="1"/>
  <c r="V3252" i="1"/>
  <c r="U3252" i="1"/>
  <c r="R3252" i="1"/>
  <c r="O3252" i="1"/>
  <c r="N3252" i="1"/>
  <c r="AR3251" i="1"/>
  <c r="AO3251" i="1"/>
  <c r="AM3251" i="1"/>
  <c r="AL3251" i="1"/>
  <c r="AM3250" i="1"/>
  <c r="AM3249" i="1"/>
  <c r="AM3248" i="1"/>
  <c r="AM3247" i="1"/>
  <c r="AM3246" i="1"/>
  <c r="AR3245" i="1"/>
  <c r="AO3245" i="1"/>
  <c r="AM3245" i="1"/>
  <c r="AU3245" i="1" s="1"/>
  <c r="AL3245" i="1"/>
  <c r="R3245" i="1"/>
  <c r="O3245" i="1"/>
  <c r="N3245" i="1"/>
  <c r="AR3244" i="1"/>
  <c r="AO3244" i="1"/>
  <c r="AM3244" i="1"/>
  <c r="AL3244" i="1"/>
  <c r="AR3243" i="1"/>
  <c r="AO3243" i="1"/>
  <c r="AM3243" i="1"/>
  <c r="AL3243" i="1"/>
  <c r="R3243" i="1"/>
  <c r="O3243" i="1"/>
  <c r="N3243" i="1"/>
  <c r="AR3242" i="1"/>
  <c r="AO3242" i="1"/>
  <c r="AM3242" i="1"/>
  <c r="AL3242" i="1"/>
  <c r="AR3241" i="1"/>
  <c r="AO3241" i="1"/>
  <c r="AM3241" i="1"/>
  <c r="AL3241" i="1"/>
  <c r="AH3241" i="1"/>
  <c r="AG3241" i="1"/>
  <c r="AF3241" i="1"/>
  <c r="AE3241" i="1"/>
  <c r="AD3241" i="1"/>
  <c r="AC3241" i="1"/>
  <c r="AB3241" i="1"/>
  <c r="AA3241" i="1"/>
  <c r="Z3241" i="1"/>
  <c r="Y3241" i="1"/>
  <c r="X3241" i="1"/>
  <c r="W3241" i="1"/>
  <c r="V3241" i="1"/>
  <c r="U3241" i="1"/>
  <c r="R3241" i="1"/>
  <c r="O3241" i="1"/>
  <c r="N3241" i="1"/>
  <c r="AR3240" i="1"/>
  <c r="AO3240" i="1"/>
  <c r="AM3240" i="1"/>
  <c r="AL3240" i="1"/>
  <c r="AM3239" i="1"/>
  <c r="AM3238" i="1"/>
  <c r="AM3237" i="1"/>
  <c r="AM3236" i="1"/>
  <c r="AM3235" i="1"/>
  <c r="AR3234" i="1"/>
  <c r="AO3234" i="1"/>
  <c r="AM3234" i="1"/>
  <c r="AL3234" i="1"/>
  <c r="R3234" i="1"/>
  <c r="O3234" i="1"/>
  <c r="N3234" i="1"/>
  <c r="AR3233" i="1"/>
  <c r="AO3233" i="1"/>
  <c r="AM3233" i="1"/>
  <c r="AL3233" i="1"/>
  <c r="AR3232" i="1"/>
  <c r="AO3232" i="1"/>
  <c r="AM3232" i="1"/>
  <c r="AL3232" i="1"/>
  <c r="R3232" i="1"/>
  <c r="O3232" i="1"/>
  <c r="N3232" i="1"/>
  <c r="AR3231" i="1"/>
  <c r="AO3231" i="1"/>
  <c r="AM3231" i="1"/>
  <c r="AL3231" i="1"/>
  <c r="AR3230" i="1"/>
  <c r="AO3230" i="1"/>
  <c r="AM3230" i="1"/>
  <c r="AL3230" i="1"/>
  <c r="AH3230" i="1"/>
  <c r="AG3230" i="1"/>
  <c r="AF3230" i="1"/>
  <c r="AE3230" i="1"/>
  <c r="AD3230" i="1"/>
  <c r="AC3230" i="1"/>
  <c r="AB3230" i="1"/>
  <c r="AA3230" i="1"/>
  <c r="Z3230" i="1"/>
  <c r="Y3230" i="1"/>
  <c r="X3230" i="1"/>
  <c r="W3230" i="1"/>
  <c r="V3230" i="1"/>
  <c r="U3230" i="1"/>
  <c r="R3230" i="1"/>
  <c r="O3230" i="1"/>
  <c r="N3230" i="1"/>
  <c r="AR3229" i="1"/>
  <c r="AO3229" i="1"/>
  <c r="AM3229" i="1"/>
  <c r="AL3229" i="1"/>
  <c r="AM3228" i="1"/>
  <c r="AM3227" i="1"/>
  <c r="AM3226" i="1"/>
  <c r="AM3225" i="1"/>
  <c r="AM3224" i="1"/>
  <c r="AR3223" i="1"/>
  <c r="AO3223" i="1"/>
  <c r="AM3223" i="1"/>
  <c r="AL3223" i="1"/>
  <c r="R3223" i="1"/>
  <c r="O3223" i="1"/>
  <c r="N3223" i="1"/>
  <c r="AR3222" i="1"/>
  <c r="AO3222" i="1"/>
  <c r="AM3222" i="1"/>
  <c r="AL3222" i="1"/>
  <c r="AR3221" i="1"/>
  <c r="AO3221" i="1"/>
  <c r="AM3221" i="1"/>
  <c r="AL3221" i="1"/>
  <c r="R3221" i="1"/>
  <c r="O3221" i="1"/>
  <c r="N3221" i="1"/>
  <c r="AR3220" i="1"/>
  <c r="AO3220" i="1"/>
  <c r="AM3220" i="1"/>
  <c r="AL3220" i="1"/>
  <c r="AR3219" i="1"/>
  <c r="AO3219" i="1"/>
  <c r="AM3219" i="1"/>
  <c r="AL3219" i="1"/>
  <c r="AH3219" i="1"/>
  <c r="AG3219" i="1"/>
  <c r="AF3219" i="1"/>
  <c r="AE3219" i="1"/>
  <c r="AD3219" i="1"/>
  <c r="AC3219" i="1"/>
  <c r="AB3219" i="1"/>
  <c r="AA3219" i="1"/>
  <c r="Z3219" i="1"/>
  <c r="Y3219" i="1"/>
  <c r="X3219" i="1"/>
  <c r="W3219" i="1"/>
  <c r="V3219" i="1"/>
  <c r="U3219" i="1"/>
  <c r="R3219" i="1"/>
  <c r="O3219" i="1"/>
  <c r="N3219" i="1"/>
  <c r="AR3218" i="1"/>
  <c r="AO3218" i="1"/>
  <c r="AM3218" i="1"/>
  <c r="AL3218" i="1"/>
  <c r="AM3217" i="1"/>
  <c r="AM3216" i="1"/>
  <c r="AM3215" i="1"/>
  <c r="AM3214" i="1"/>
  <c r="AM3213" i="1"/>
  <c r="AR3212" i="1"/>
  <c r="AO3212" i="1"/>
  <c r="AM3212" i="1"/>
  <c r="AL3212" i="1"/>
  <c r="R3212" i="1"/>
  <c r="O3212" i="1"/>
  <c r="N3212" i="1"/>
  <c r="AR3211" i="1"/>
  <c r="AO3211" i="1"/>
  <c r="AM3211" i="1"/>
  <c r="AL3211" i="1"/>
  <c r="AR3210" i="1"/>
  <c r="AO3210" i="1"/>
  <c r="AM3210" i="1"/>
  <c r="AL3210" i="1"/>
  <c r="R3210" i="1"/>
  <c r="O3210" i="1"/>
  <c r="N3210" i="1"/>
  <c r="AR3209" i="1"/>
  <c r="AO3209" i="1"/>
  <c r="AM3209" i="1"/>
  <c r="AL3209" i="1"/>
  <c r="AR3208" i="1"/>
  <c r="AO3208" i="1"/>
  <c r="AM3208" i="1"/>
  <c r="AL3208" i="1"/>
  <c r="AH3208" i="1"/>
  <c r="AG3208" i="1"/>
  <c r="AF3208" i="1"/>
  <c r="AE3208" i="1"/>
  <c r="AD3208" i="1"/>
  <c r="AC3208" i="1"/>
  <c r="AB3208" i="1"/>
  <c r="AA3208" i="1"/>
  <c r="Z3208" i="1"/>
  <c r="Y3208" i="1"/>
  <c r="X3208" i="1"/>
  <c r="W3208" i="1"/>
  <c r="V3208" i="1"/>
  <c r="U3208" i="1"/>
  <c r="R3208" i="1"/>
  <c r="O3208" i="1"/>
  <c r="N3208" i="1"/>
  <c r="AR3207" i="1"/>
  <c r="AO3207" i="1"/>
  <c r="AM3207" i="1"/>
  <c r="AL3207" i="1"/>
  <c r="AM3206" i="1"/>
  <c r="AM3205" i="1"/>
  <c r="AM3204" i="1"/>
  <c r="AM3203" i="1"/>
  <c r="AM3202" i="1"/>
  <c r="AR3201" i="1"/>
  <c r="AO3201" i="1"/>
  <c r="AM3201" i="1"/>
  <c r="AL3201" i="1"/>
  <c r="R3201" i="1"/>
  <c r="O3201" i="1"/>
  <c r="N3201" i="1"/>
  <c r="AR3200" i="1"/>
  <c r="AO3200" i="1"/>
  <c r="AM3200" i="1"/>
  <c r="AL3200" i="1"/>
  <c r="AR3199" i="1"/>
  <c r="AO3199" i="1"/>
  <c r="AM3199" i="1"/>
  <c r="AL3199" i="1"/>
  <c r="R3199" i="1"/>
  <c r="O3199" i="1"/>
  <c r="N3199" i="1"/>
  <c r="AR3198" i="1"/>
  <c r="AO3198" i="1"/>
  <c r="AM3198" i="1"/>
  <c r="AL3198" i="1"/>
  <c r="AR3197" i="1"/>
  <c r="AO3197" i="1"/>
  <c r="AM3197" i="1"/>
  <c r="AL3197" i="1"/>
  <c r="AH3197" i="1"/>
  <c r="AG3197" i="1"/>
  <c r="AF3197" i="1"/>
  <c r="AE3197" i="1"/>
  <c r="AD3197" i="1"/>
  <c r="AC3197" i="1"/>
  <c r="AB3197" i="1"/>
  <c r="AA3197" i="1"/>
  <c r="Z3197" i="1"/>
  <c r="Y3197" i="1"/>
  <c r="X3197" i="1"/>
  <c r="W3197" i="1"/>
  <c r="V3197" i="1"/>
  <c r="U3197" i="1"/>
  <c r="R3197" i="1"/>
  <c r="O3197" i="1"/>
  <c r="N3197" i="1"/>
  <c r="AR3196" i="1"/>
  <c r="AO3196" i="1"/>
  <c r="AM3196" i="1"/>
  <c r="AL3196" i="1"/>
  <c r="AM3195" i="1"/>
  <c r="AM3194" i="1"/>
  <c r="AM3193" i="1"/>
  <c r="AM3192" i="1"/>
  <c r="AM3191" i="1"/>
  <c r="AR3190" i="1"/>
  <c r="AO3190" i="1"/>
  <c r="AM3190" i="1"/>
  <c r="AL3190" i="1"/>
  <c r="R3190" i="1"/>
  <c r="O3190" i="1"/>
  <c r="N3190" i="1"/>
  <c r="AR3189" i="1"/>
  <c r="AO3189" i="1"/>
  <c r="AM3189" i="1"/>
  <c r="AL3189" i="1"/>
  <c r="AR3188" i="1"/>
  <c r="AO3188" i="1"/>
  <c r="AM3188" i="1"/>
  <c r="AL3188" i="1"/>
  <c r="R3188" i="1"/>
  <c r="O3188" i="1"/>
  <c r="N3188" i="1"/>
  <c r="AR3187" i="1"/>
  <c r="AO3187" i="1"/>
  <c r="AM3187" i="1"/>
  <c r="AL3187" i="1"/>
  <c r="AR3186" i="1"/>
  <c r="AO3186" i="1"/>
  <c r="AM3186" i="1"/>
  <c r="AL3186" i="1"/>
  <c r="AH3186" i="1"/>
  <c r="AG3186" i="1"/>
  <c r="AF3186" i="1"/>
  <c r="AE3186" i="1"/>
  <c r="AD3186" i="1"/>
  <c r="AC3186" i="1"/>
  <c r="AB3186" i="1"/>
  <c r="AA3186" i="1"/>
  <c r="Z3186" i="1"/>
  <c r="Y3186" i="1"/>
  <c r="X3186" i="1"/>
  <c r="W3186" i="1"/>
  <c r="V3186" i="1"/>
  <c r="U3186" i="1"/>
  <c r="R3186" i="1"/>
  <c r="O3186" i="1"/>
  <c r="N3186" i="1"/>
  <c r="AR3185" i="1"/>
  <c r="AO3185" i="1"/>
  <c r="AM3185" i="1"/>
  <c r="AL3185" i="1"/>
  <c r="AM3184" i="1"/>
  <c r="AM3183" i="1"/>
  <c r="AM3182" i="1"/>
  <c r="AM3181" i="1"/>
  <c r="AM3180" i="1"/>
  <c r="AR3179" i="1"/>
  <c r="AO3179" i="1"/>
  <c r="AM3179" i="1"/>
  <c r="AL3179" i="1"/>
  <c r="R3179" i="1"/>
  <c r="O3179" i="1"/>
  <c r="N3179" i="1"/>
  <c r="AR3178" i="1"/>
  <c r="AO3178" i="1"/>
  <c r="AM3178" i="1"/>
  <c r="AL3178" i="1"/>
  <c r="AR3177" i="1"/>
  <c r="AO3177" i="1"/>
  <c r="AM3177" i="1"/>
  <c r="AL3177" i="1"/>
  <c r="R3177" i="1"/>
  <c r="O3177" i="1"/>
  <c r="N3177" i="1"/>
  <c r="AR3176" i="1"/>
  <c r="AO3176" i="1"/>
  <c r="AM3176" i="1"/>
  <c r="AL3176" i="1"/>
  <c r="AR3175" i="1"/>
  <c r="AO3175" i="1"/>
  <c r="AM3175" i="1"/>
  <c r="AL3175" i="1"/>
  <c r="AH3175" i="1"/>
  <c r="AG3175" i="1"/>
  <c r="AF3175" i="1"/>
  <c r="AE3175" i="1"/>
  <c r="AD3175" i="1"/>
  <c r="AC3175" i="1"/>
  <c r="AB3175" i="1"/>
  <c r="AA3175" i="1"/>
  <c r="Z3175" i="1"/>
  <c r="Y3175" i="1"/>
  <c r="X3175" i="1"/>
  <c r="W3175" i="1"/>
  <c r="V3175" i="1"/>
  <c r="U3175" i="1"/>
  <c r="R3175" i="1"/>
  <c r="O3175" i="1"/>
  <c r="N3175" i="1"/>
  <c r="AR3174" i="1"/>
  <c r="AO3174" i="1"/>
  <c r="AM3174" i="1"/>
  <c r="AL3174" i="1"/>
  <c r="AM3173" i="1"/>
  <c r="AM3172" i="1"/>
  <c r="AM3171" i="1"/>
  <c r="AM3170" i="1"/>
  <c r="AM3169" i="1"/>
  <c r="AR3168" i="1"/>
  <c r="AO3168" i="1"/>
  <c r="AM3168" i="1"/>
  <c r="AL3168" i="1"/>
  <c r="R3168" i="1"/>
  <c r="O3168" i="1"/>
  <c r="N3168" i="1"/>
  <c r="AR3167" i="1"/>
  <c r="AO3167" i="1"/>
  <c r="AM3167" i="1"/>
  <c r="AL3167" i="1"/>
  <c r="AR3166" i="1"/>
  <c r="AO3166" i="1"/>
  <c r="AM3166" i="1"/>
  <c r="AL3166" i="1"/>
  <c r="R3166" i="1"/>
  <c r="O3166" i="1"/>
  <c r="N3166" i="1"/>
  <c r="AR3165" i="1"/>
  <c r="AO3165" i="1"/>
  <c r="AM3165" i="1"/>
  <c r="AL3165" i="1"/>
  <c r="AR3164" i="1"/>
  <c r="AO3164" i="1"/>
  <c r="AM3164" i="1"/>
  <c r="AL3164" i="1"/>
  <c r="AH3164" i="1"/>
  <c r="AG3164" i="1"/>
  <c r="AF3164" i="1"/>
  <c r="AE3164" i="1"/>
  <c r="AD3164" i="1"/>
  <c r="AC3164" i="1"/>
  <c r="AB3164" i="1"/>
  <c r="AA3164" i="1"/>
  <c r="Z3164" i="1"/>
  <c r="Y3164" i="1"/>
  <c r="X3164" i="1"/>
  <c r="W3164" i="1"/>
  <c r="V3164" i="1"/>
  <c r="U3164" i="1"/>
  <c r="R3164" i="1"/>
  <c r="O3164" i="1"/>
  <c r="N3164" i="1"/>
  <c r="AR3163" i="1"/>
  <c r="AO3163" i="1"/>
  <c r="AM3163" i="1"/>
  <c r="AL3163" i="1"/>
  <c r="AM3162" i="1"/>
  <c r="AM3161" i="1"/>
  <c r="AM3160" i="1"/>
  <c r="AM3159" i="1"/>
  <c r="AM3158" i="1"/>
  <c r="AR3157" i="1"/>
  <c r="AO3157" i="1"/>
  <c r="AM3157" i="1"/>
  <c r="AL3157" i="1"/>
  <c r="R3157" i="1"/>
  <c r="O3157" i="1"/>
  <c r="N3157" i="1"/>
  <c r="AR3156" i="1"/>
  <c r="AO3156" i="1"/>
  <c r="AM3156" i="1"/>
  <c r="AL3156" i="1"/>
  <c r="AR3155" i="1"/>
  <c r="AO3155" i="1"/>
  <c r="AM3155" i="1"/>
  <c r="AL3155" i="1"/>
  <c r="R3155" i="1"/>
  <c r="O3155" i="1"/>
  <c r="N3155" i="1"/>
  <c r="AR3154" i="1"/>
  <c r="AO3154" i="1"/>
  <c r="AM3154" i="1"/>
  <c r="AL3154" i="1"/>
  <c r="AR3153" i="1"/>
  <c r="AO3153" i="1"/>
  <c r="AM3153" i="1"/>
  <c r="AL3153" i="1"/>
  <c r="AH3153" i="1"/>
  <c r="AG3153" i="1"/>
  <c r="AF3153" i="1"/>
  <c r="AE3153" i="1"/>
  <c r="AD3153" i="1"/>
  <c r="AC3153" i="1"/>
  <c r="AB3153" i="1"/>
  <c r="AA3153" i="1"/>
  <c r="Z3153" i="1"/>
  <c r="Y3153" i="1"/>
  <c r="X3153" i="1"/>
  <c r="W3153" i="1"/>
  <c r="V3153" i="1"/>
  <c r="U3153" i="1"/>
  <c r="R3153" i="1"/>
  <c r="O3153" i="1"/>
  <c r="N3153" i="1"/>
  <c r="P3153" i="1" s="1"/>
  <c r="AR3152" i="1"/>
  <c r="AO3152" i="1"/>
  <c r="AM3152" i="1"/>
  <c r="AL3152" i="1"/>
  <c r="AM3151" i="1"/>
  <c r="AM3150" i="1"/>
  <c r="AM3149" i="1"/>
  <c r="AM3148" i="1"/>
  <c r="AM3147" i="1"/>
  <c r="AR3146" i="1"/>
  <c r="AO3146" i="1"/>
  <c r="AM3146" i="1"/>
  <c r="AL3146" i="1"/>
  <c r="R3146" i="1"/>
  <c r="O3146" i="1"/>
  <c r="N3146" i="1"/>
  <c r="P3146" i="1" s="1"/>
  <c r="AR3145" i="1"/>
  <c r="AO3145" i="1"/>
  <c r="AM3145" i="1"/>
  <c r="AL3145" i="1"/>
  <c r="AR3144" i="1"/>
  <c r="AO3144" i="1"/>
  <c r="AM3144" i="1"/>
  <c r="AL3144" i="1"/>
  <c r="R3144" i="1"/>
  <c r="O3144" i="1"/>
  <c r="N3144" i="1"/>
  <c r="AR3143" i="1"/>
  <c r="AO3143" i="1"/>
  <c r="AM3143" i="1"/>
  <c r="AL3143" i="1"/>
  <c r="AR3142" i="1"/>
  <c r="AO3142" i="1"/>
  <c r="AM3142" i="1"/>
  <c r="AL3142" i="1"/>
  <c r="AH3142" i="1"/>
  <c r="AG3142" i="1"/>
  <c r="AF3142" i="1"/>
  <c r="AE3142" i="1"/>
  <c r="AD3142" i="1"/>
  <c r="AC3142" i="1"/>
  <c r="AB3142" i="1"/>
  <c r="AA3142" i="1"/>
  <c r="Z3142" i="1"/>
  <c r="Y3142" i="1"/>
  <c r="X3142" i="1"/>
  <c r="W3142" i="1"/>
  <c r="V3142" i="1"/>
  <c r="U3142" i="1"/>
  <c r="R3142" i="1"/>
  <c r="O3142" i="1"/>
  <c r="N3142" i="1"/>
  <c r="AR3141" i="1"/>
  <c r="AO3141" i="1"/>
  <c r="AM3141" i="1"/>
  <c r="AL3141" i="1"/>
  <c r="AM3140" i="1"/>
  <c r="AM3139" i="1"/>
  <c r="AM3138" i="1"/>
  <c r="AM3137" i="1"/>
  <c r="AM3136" i="1"/>
  <c r="AR3135" i="1"/>
  <c r="AO3135" i="1"/>
  <c r="AM3135" i="1"/>
  <c r="AL3135" i="1"/>
  <c r="R3135" i="1"/>
  <c r="O3135" i="1"/>
  <c r="N3135" i="1"/>
  <c r="AR3134" i="1"/>
  <c r="AO3134" i="1"/>
  <c r="AM3134" i="1"/>
  <c r="AL3134" i="1"/>
  <c r="AR3133" i="1"/>
  <c r="AO3133" i="1"/>
  <c r="AM3133" i="1"/>
  <c r="AL3133" i="1"/>
  <c r="R3133" i="1"/>
  <c r="O3133" i="1"/>
  <c r="N3133" i="1"/>
  <c r="AR3132" i="1"/>
  <c r="AO3132" i="1"/>
  <c r="AM3132" i="1"/>
  <c r="AL3132" i="1"/>
  <c r="AR3131" i="1"/>
  <c r="AO3131" i="1"/>
  <c r="AM3131" i="1"/>
  <c r="AL3131" i="1"/>
  <c r="AH3131" i="1"/>
  <c r="AG3131" i="1"/>
  <c r="AF3131" i="1"/>
  <c r="AE3131" i="1"/>
  <c r="AD3131" i="1"/>
  <c r="AC3131" i="1"/>
  <c r="AB3131" i="1"/>
  <c r="AA3131" i="1"/>
  <c r="Z3131" i="1"/>
  <c r="Y3131" i="1"/>
  <c r="X3131" i="1"/>
  <c r="W3131" i="1"/>
  <c r="V3131" i="1"/>
  <c r="U3131" i="1"/>
  <c r="R3131" i="1"/>
  <c r="O3131" i="1"/>
  <c r="N3131" i="1"/>
  <c r="AR3130" i="1"/>
  <c r="AO3130" i="1"/>
  <c r="AM3130" i="1"/>
  <c r="AL3130" i="1"/>
  <c r="AM3129" i="1"/>
  <c r="AM3128" i="1"/>
  <c r="AM3127" i="1"/>
  <c r="AM3126" i="1"/>
  <c r="AM3125" i="1"/>
  <c r="AR3124" i="1"/>
  <c r="AO3124" i="1"/>
  <c r="AM3124" i="1"/>
  <c r="AL3124" i="1"/>
  <c r="R3124" i="1"/>
  <c r="O3124" i="1"/>
  <c r="N3124" i="1"/>
  <c r="P3124" i="1" s="1"/>
  <c r="AR3123" i="1"/>
  <c r="AO3123" i="1"/>
  <c r="AM3123" i="1"/>
  <c r="AL3123" i="1"/>
  <c r="AR3122" i="1"/>
  <c r="AO3122" i="1"/>
  <c r="AM3122" i="1"/>
  <c r="AL3122" i="1"/>
  <c r="R3122" i="1"/>
  <c r="O3122" i="1"/>
  <c r="N3122" i="1"/>
  <c r="AR3121" i="1"/>
  <c r="AO3121" i="1"/>
  <c r="AM3121" i="1"/>
  <c r="AL3121" i="1"/>
  <c r="AR3120" i="1"/>
  <c r="AO3120" i="1"/>
  <c r="AM3120" i="1"/>
  <c r="AL3120" i="1"/>
  <c r="AH3120" i="1"/>
  <c r="AG3120" i="1"/>
  <c r="AF3120" i="1"/>
  <c r="AE3120" i="1"/>
  <c r="AD3120" i="1"/>
  <c r="AC3120" i="1"/>
  <c r="AB3120" i="1"/>
  <c r="AA3120" i="1"/>
  <c r="Z3120" i="1"/>
  <c r="Y3120" i="1"/>
  <c r="X3120" i="1"/>
  <c r="W3120" i="1"/>
  <c r="V3120" i="1"/>
  <c r="U3120" i="1"/>
  <c r="R3120" i="1"/>
  <c r="O3120" i="1"/>
  <c r="N3120" i="1"/>
  <c r="AR3119" i="1"/>
  <c r="AO3119" i="1"/>
  <c r="AM3119" i="1"/>
  <c r="AL3119" i="1"/>
  <c r="AM3118" i="1"/>
  <c r="AM3117" i="1"/>
  <c r="AM3116" i="1"/>
  <c r="AM3115" i="1"/>
  <c r="AM3114" i="1"/>
  <c r="AR3113" i="1"/>
  <c r="AO3113" i="1"/>
  <c r="AM3113" i="1"/>
  <c r="AL3113" i="1"/>
  <c r="R3113" i="1"/>
  <c r="O3113" i="1"/>
  <c r="N3113" i="1"/>
  <c r="AR3112" i="1"/>
  <c r="AO3112" i="1"/>
  <c r="AM3112" i="1"/>
  <c r="AL3112" i="1"/>
  <c r="AR3111" i="1"/>
  <c r="AO3111" i="1"/>
  <c r="AM3111" i="1"/>
  <c r="AL3111" i="1"/>
  <c r="R3111" i="1"/>
  <c r="O3111" i="1"/>
  <c r="N3111" i="1"/>
  <c r="AR3110" i="1"/>
  <c r="AO3110" i="1"/>
  <c r="AM3110" i="1"/>
  <c r="AL3110" i="1"/>
  <c r="AR3109" i="1"/>
  <c r="AO3109" i="1"/>
  <c r="AM3109" i="1"/>
  <c r="AL3109" i="1"/>
  <c r="AH3109" i="1"/>
  <c r="AG3109" i="1"/>
  <c r="AF3109" i="1"/>
  <c r="AE3109" i="1"/>
  <c r="AD3109" i="1"/>
  <c r="AC3109" i="1"/>
  <c r="AB3109" i="1"/>
  <c r="AA3109" i="1"/>
  <c r="Z3109" i="1"/>
  <c r="Y3109" i="1"/>
  <c r="X3109" i="1"/>
  <c r="W3109" i="1"/>
  <c r="V3109" i="1"/>
  <c r="U3109" i="1"/>
  <c r="R3109" i="1"/>
  <c r="O3109" i="1"/>
  <c r="N3109" i="1"/>
  <c r="P3109" i="1" s="1"/>
  <c r="AR3108" i="1"/>
  <c r="AO3108" i="1"/>
  <c r="AM3108" i="1"/>
  <c r="AL3108" i="1"/>
  <c r="AM3107" i="1"/>
  <c r="AM3106" i="1"/>
  <c r="AM3105" i="1"/>
  <c r="AM3104" i="1"/>
  <c r="AM3103" i="1"/>
  <c r="AR3102" i="1"/>
  <c r="AO3102" i="1"/>
  <c r="AM3102" i="1"/>
  <c r="AL3102" i="1"/>
  <c r="R3102" i="1"/>
  <c r="O3102" i="1"/>
  <c r="N3102" i="1"/>
  <c r="AR3101" i="1"/>
  <c r="AO3101" i="1"/>
  <c r="AM3101" i="1"/>
  <c r="AL3101" i="1"/>
  <c r="AR3100" i="1"/>
  <c r="AO3100" i="1"/>
  <c r="AM3100" i="1"/>
  <c r="AL3100" i="1"/>
  <c r="R3100" i="1"/>
  <c r="O3100" i="1"/>
  <c r="N3100" i="1"/>
  <c r="AR3099" i="1"/>
  <c r="AO3099" i="1"/>
  <c r="AM3099" i="1"/>
  <c r="AL3099" i="1"/>
  <c r="AR3098" i="1"/>
  <c r="AO3098" i="1"/>
  <c r="AM3098" i="1"/>
  <c r="AL3098" i="1"/>
  <c r="AH3098" i="1"/>
  <c r="AG3098" i="1"/>
  <c r="AF3098" i="1"/>
  <c r="AE3098" i="1"/>
  <c r="AD3098" i="1"/>
  <c r="AC3098" i="1"/>
  <c r="AB3098" i="1"/>
  <c r="AA3098" i="1"/>
  <c r="Z3098" i="1"/>
  <c r="Y3098" i="1"/>
  <c r="X3098" i="1"/>
  <c r="W3098" i="1"/>
  <c r="V3098" i="1"/>
  <c r="U3098" i="1"/>
  <c r="R3098" i="1"/>
  <c r="O3098" i="1"/>
  <c r="N3098" i="1"/>
  <c r="AR3097" i="1"/>
  <c r="AO3097" i="1"/>
  <c r="AM3097" i="1"/>
  <c r="AL3097" i="1"/>
  <c r="AM3096" i="1"/>
  <c r="AM3095" i="1"/>
  <c r="AM3094" i="1"/>
  <c r="AM3093" i="1"/>
  <c r="AM3092" i="1"/>
  <c r="AR3091" i="1"/>
  <c r="AO3091" i="1"/>
  <c r="AM3091" i="1"/>
  <c r="AL3091" i="1"/>
  <c r="R3091" i="1"/>
  <c r="O3091" i="1"/>
  <c r="N3091" i="1"/>
  <c r="AR3090" i="1"/>
  <c r="AO3090" i="1"/>
  <c r="AM3090" i="1"/>
  <c r="AL3090" i="1"/>
  <c r="AR3089" i="1"/>
  <c r="AO3089" i="1"/>
  <c r="AM3089" i="1"/>
  <c r="AL3089" i="1"/>
  <c r="R3089" i="1"/>
  <c r="O3089" i="1"/>
  <c r="N3089" i="1"/>
  <c r="AR3088" i="1"/>
  <c r="AO3088" i="1"/>
  <c r="AM3088" i="1"/>
  <c r="AL3088" i="1"/>
  <c r="AR3087" i="1"/>
  <c r="AO3087" i="1"/>
  <c r="AM3087" i="1"/>
  <c r="AL3087" i="1"/>
  <c r="AH3087" i="1"/>
  <c r="AG3087" i="1"/>
  <c r="AF3087" i="1"/>
  <c r="AE3087" i="1"/>
  <c r="AD3087" i="1"/>
  <c r="AC3087" i="1"/>
  <c r="AB3087" i="1"/>
  <c r="AA3087" i="1"/>
  <c r="Z3087" i="1"/>
  <c r="Y3087" i="1"/>
  <c r="X3087" i="1"/>
  <c r="W3087" i="1"/>
  <c r="V3087" i="1"/>
  <c r="U3087" i="1"/>
  <c r="R3087" i="1"/>
  <c r="O3087" i="1"/>
  <c r="N3087" i="1"/>
  <c r="AR3086" i="1"/>
  <c r="AO3086" i="1"/>
  <c r="AM3086" i="1"/>
  <c r="AL3086" i="1"/>
  <c r="AM3085" i="1"/>
  <c r="AM3084" i="1"/>
  <c r="AM3083" i="1"/>
  <c r="AM3082" i="1"/>
  <c r="AM3081" i="1"/>
  <c r="AR3080" i="1"/>
  <c r="AO3080" i="1"/>
  <c r="AM3080" i="1"/>
  <c r="AL3080" i="1"/>
  <c r="R3080" i="1"/>
  <c r="O3080" i="1"/>
  <c r="N3080" i="1"/>
  <c r="AR3079" i="1"/>
  <c r="AO3079" i="1"/>
  <c r="AM3079" i="1"/>
  <c r="AU3079" i="1" s="1"/>
  <c r="AL3079" i="1"/>
  <c r="AR3078" i="1"/>
  <c r="AO3078" i="1"/>
  <c r="AM3078" i="1"/>
  <c r="AL3078" i="1"/>
  <c r="R3078" i="1"/>
  <c r="O3078" i="1"/>
  <c r="N3078" i="1"/>
  <c r="AR3077" i="1"/>
  <c r="AO3077" i="1"/>
  <c r="AM3077" i="1"/>
  <c r="AL3077" i="1"/>
  <c r="AR3076" i="1"/>
  <c r="AO3076" i="1"/>
  <c r="AM3076" i="1"/>
  <c r="AL3076" i="1"/>
  <c r="AH3076" i="1"/>
  <c r="AG3076" i="1"/>
  <c r="AF3076" i="1"/>
  <c r="AE3076" i="1"/>
  <c r="AD3076" i="1"/>
  <c r="AC3076" i="1"/>
  <c r="AB3076" i="1"/>
  <c r="AA3076" i="1"/>
  <c r="Z3076" i="1"/>
  <c r="Y3076" i="1"/>
  <c r="X3076" i="1"/>
  <c r="W3076" i="1"/>
  <c r="V3076" i="1"/>
  <c r="U3076" i="1"/>
  <c r="R3076" i="1"/>
  <c r="O3076" i="1"/>
  <c r="N3076" i="1"/>
  <c r="AR3075" i="1"/>
  <c r="AO3075" i="1"/>
  <c r="AM3075" i="1"/>
  <c r="AL3075" i="1"/>
  <c r="AM3074" i="1"/>
  <c r="AM3073" i="1"/>
  <c r="AM3072" i="1"/>
  <c r="AM3071" i="1"/>
  <c r="AM3070" i="1"/>
  <c r="AR3069" i="1"/>
  <c r="AO3069" i="1"/>
  <c r="AM3069" i="1"/>
  <c r="AL3069" i="1"/>
  <c r="R3069" i="1"/>
  <c r="O3069" i="1"/>
  <c r="N3069" i="1"/>
  <c r="P3069" i="1" s="1"/>
  <c r="AR3068" i="1"/>
  <c r="AO3068" i="1"/>
  <c r="AM3068" i="1"/>
  <c r="AL3068" i="1"/>
  <c r="AR3067" i="1"/>
  <c r="AO3067" i="1"/>
  <c r="AM3067" i="1"/>
  <c r="AL3067" i="1"/>
  <c r="R3067" i="1"/>
  <c r="O3067" i="1"/>
  <c r="N3067" i="1"/>
  <c r="AR3066" i="1"/>
  <c r="AO3066" i="1"/>
  <c r="AM3066" i="1"/>
  <c r="AL3066" i="1"/>
  <c r="AR3065" i="1"/>
  <c r="AO3065" i="1"/>
  <c r="AM3065" i="1"/>
  <c r="AL3065" i="1"/>
  <c r="AH3065" i="1"/>
  <c r="AG3065" i="1"/>
  <c r="AF3065" i="1"/>
  <c r="AE3065" i="1"/>
  <c r="AD3065" i="1"/>
  <c r="AC3065" i="1"/>
  <c r="AB3065" i="1"/>
  <c r="AA3065" i="1"/>
  <c r="Z3065" i="1"/>
  <c r="Y3065" i="1"/>
  <c r="X3065" i="1"/>
  <c r="W3065" i="1"/>
  <c r="V3065" i="1"/>
  <c r="U3065" i="1"/>
  <c r="R3065" i="1"/>
  <c r="O3065" i="1"/>
  <c r="N3065" i="1"/>
  <c r="AR3064" i="1"/>
  <c r="AO3064" i="1"/>
  <c r="AM3064" i="1"/>
  <c r="AL3064" i="1"/>
  <c r="AM3063" i="1"/>
  <c r="AM3062" i="1"/>
  <c r="AM3061" i="1"/>
  <c r="AM3060" i="1"/>
  <c r="AM3059" i="1"/>
  <c r="AR3058" i="1"/>
  <c r="AO3058" i="1"/>
  <c r="AM3058" i="1"/>
  <c r="AL3058" i="1"/>
  <c r="R3058" i="1"/>
  <c r="O3058" i="1"/>
  <c r="N3058" i="1"/>
  <c r="AR3057" i="1"/>
  <c r="AO3057" i="1"/>
  <c r="AM3057" i="1"/>
  <c r="AL3057" i="1"/>
  <c r="AR3056" i="1"/>
  <c r="AO3056" i="1"/>
  <c r="AM3056" i="1"/>
  <c r="AL3056" i="1"/>
  <c r="R3056" i="1"/>
  <c r="O3056" i="1"/>
  <c r="N3056" i="1"/>
  <c r="AR3055" i="1"/>
  <c r="AO3055" i="1"/>
  <c r="AM3055" i="1"/>
  <c r="AL3055" i="1"/>
  <c r="AR3054" i="1"/>
  <c r="AO3054" i="1"/>
  <c r="AM3054" i="1"/>
  <c r="AL3054" i="1"/>
  <c r="AH3054" i="1"/>
  <c r="AG3054" i="1"/>
  <c r="AF3054" i="1"/>
  <c r="AE3054" i="1"/>
  <c r="AD3054" i="1"/>
  <c r="AC3054" i="1"/>
  <c r="AB3054" i="1"/>
  <c r="AA3054" i="1"/>
  <c r="Z3054" i="1"/>
  <c r="Y3054" i="1"/>
  <c r="X3054" i="1"/>
  <c r="W3054" i="1"/>
  <c r="V3054" i="1"/>
  <c r="U3054" i="1"/>
  <c r="R3054" i="1"/>
  <c r="O3054" i="1"/>
  <c r="N3054" i="1"/>
  <c r="AR3053" i="1"/>
  <c r="AO3053" i="1"/>
  <c r="AM3053" i="1"/>
  <c r="AL3053" i="1"/>
  <c r="AM3052" i="1"/>
  <c r="AM3051" i="1"/>
  <c r="AM3050" i="1"/>
  <c r="AM3049" i="1"/>
  <c r="AM3048" i="1"/>
  <c r="AR3047" i="1"/>
  <c r="AO3047" i="1"/>
  <c r="AM3047" i="1"/>
  <c r="AL3047" i="1"/>
  <c r="R3047" i="1"/>
  <c r="O3047" i="1"/>
  <c r="N3047" i="1"/>
  <c r="P3047" i="1" s="1"/>
  <c r="AR3046" i="1"/>
  <c r="AO3046" i="1"/>
  <c r="AM3046" i="1"/>
  <c r="AL3046" i="1"/>
  <c r="AR3045" i="1"/>
  <c r="AO3045" i="1"/>
  <c r="AM3045" i="1"/>
  <c r="AL3045" i="1"/>
  <c r="R3045" i="1"/>
  <c r="O3045" i="1"/>
  <c r="N3045" i="1"/>
  <c r="AR3044" i="1"/>
  <c r="AO3044" i="1"/>
  <c r="AM3044" i="1"/>
  <c r="AL3044" i="1"/>
  <c r="AR3043" i="1"/>
  <c r="AO3043" i="1"/>
  <c r="AM3043" i="1"/>
  <c r="AL3043" i="1"/>
  <c r="AH3043" i="1"/>
  <c r="AG3043" i="1"/>
  <c r="AF3043" i="1"/>
  <c r="AE3043" i="1"/>
  <c r="AD3043" i="1"/>
  <c r="AC3043" i="1"/>
  <c r="AB3043" i="1"/>
  <c r="AA3043" i="1"/>
  <c r="Z3043" i="1"/>
  <c r="Y3043" i="1"/>
  <c r="X3043" i="1"/>
  <c r="W3043" i="1"/>
  <c r="V3043" i="1"/>
  <c r="U3043" i="1"/>
  <c r="R3043" i="1"/>
  <c r="O3043" i="1"/>
  <c r="N3043" i="1"/>
  <c r="AR3042" i="1"/>
  <c r="AO3042" i="1"/>
  <c r="AM3042" i="1"/>
  <c r="AL3042" i="1"/>
  <c r="AM3041" i="1"/>
  <c r="AM3040" i="1"/>
  <c r="AM3039" i="1"/>
  <c r="AM3038" i="1"/>
  <c r="AM3037" i="1"/>
  <c r="AR3036" i="1"/>
  <c r="AO3036" i="1"/>
  <c r="AM3036" i="1"/>
  <c r="AL3036" i="1"/>
  <c r="R3036" i="1"/>
  <c r="O3036" i="1"/>
  <c r="N3036" i="1"/>
  <c r="AR3035" i="1"/>
  <c r="AO3035" i="1"/>
  <c r="AM3035" i="1"/>
  <c r="AL3035" i="1"/>
  <c r="AR3034" i="1"/>
  <c r="AO3034" i="1"/>
  <c r="AM3034" i="1"/>
  <c r="AL3034" i="1"/>
  <c r="R3034" i="1"/>
  <c r="O3034" i="1"/>
  <c r="N3034" i="1"/>
  <c r="AR3033" i="1"/>
  <c r="AO3033" i="1"/>
  <c r="AM3033" i="1"/>
  <c r="AL3033" i="1"/>
  <c r="AR3032" i="1"/>
  <c r="AO3032" i="1"/>
  <c r="AM3032" i="1"/>
  <c r="AL3032" i="1"/>
  <c r="AH3032" i="1"/>
  <c r="AG3032" i="1"/>
  <c r="AF3032" i="1"/>
  <c r="AE3032" i="1"/>
  <c r="AD3032" i="1"/>
  <c r="AC3032" i="1"/>
  <c r="AB3032" i="1"/>
  <c r="AA3032" i="1"/>
  <c r="Z3032" i="1"/>
  <c r="Y3032" i="1"/>
  <c r="X3032" i="1"/>
  <c r="W3032" i="1"/>
  <c r="V3032" i="1"/>
  <c r="U3032" i="1"/>
  <c r="R3032" i="1"/>
  <c r="O3032" i="1"/>
  <c r="N3032" i="1"/>
  <c r="AR3031" i="1"/>
  <c r="AO3031" i="1"/>
  <c r="AM3031" i="1"/>
  <c r="AL3031" i="1"/>
  <c r="AM3030" i="1"/>
  <c r="AM3029" i="1"/>
  <c r="AM3028" i="1"/>
  <c r="AM3027" i="1"/>
  <c r="AM3026" i="1"/>
  <c r="AR3025" i="1"/>
  <c r="AO3025" i="1"/>
  <c r="AM3025" i="1"/>
  <c r="AL3025" i="1"/>
  <c r="R3025" i="1"/>
  <c r="O3025" i="1"/>
  <c r="N3025" i="1"/>
  <c r="AR3024" i="1"/>
  <c r="AO3024" i="1"/>
  <c r="AM3024" i="1"/>
  <c r="AL3024" i="1"/>
  <c r="AR3023" i="1"/>
  <c r="AO3023" i="1"/>
  <c r="AM3023" i="1"/>
  <c r="AL3023" i="1"/>
  <c r="R3023" i="1"/>
  <c r="O3023" i="1"/>
  <c r="N3023" i="1"/>
  <c r="P3023" i="1" s="1"/>
  <c r="AR3022" i="1"/>
  <c r="AO3022" i="1"/>
  <c r="AM3022" i="1"/>
  <c r="AL3022" i="1"/>
  <c r="AR3021" i="1"/>
  <c r="AO3021" i="1"/>
  <c r="AM3021" i="1"/>
  <c r="AL3021" i="1"/>
  <c r="AH3021" i="1"/>
  <c r="AG3021" i="1"/>
  <c r="AF3021" i="1"/>
  <c r="AE3021" i="1"/>
  <c r="AD3021" i="1"/>
  <c r="AC3021" i="1"/>
  <c r="AB3021" i="1"/>
  <c r="AA3021" i="1"/>
  <c r="Z3021" i="1"/>
  <c r="Y3021" i="1"/>
  <c r="X3021" i="1"/>
  <c r="W3021" i="1"/>
  <c r="V3021" i="1"/>
  <c r="U3021" i="1"/>
  <c r="R3021" i="1"/>
  <c r="O3021" i="1"/>
  <c r="N3021" i="1"/>
  <c r="AR3020" i="1"/>
  <c r="AO3020" i="1"/>
  <c r="AM3020" i="1"/>
  <c r="AL3020" i="1"/>
  <c r="AM3019" i="1"/>
  <c r="AM3018" i="1"/>
  <c r="AM3017" i="1"/>
  <c r="AM3016" i="1"/>
  <c r="AM3015" i="1"/>
  <c r="AR3014" i="1"/>
  <c r="AO3014" i="1"/>
  <c r="AM3014" i="1"/>
  <c r="AL3014" i="1"/>
  <c r="R3014" i="1"/>
  <c r="O3014" i="1"/>
  <c r="N3014" i="1"/>
  <c r="P3014" i="1" s="1"/>
  <c r="AR3013" i="1"/>
  <c r="AO3013" i="1"/>
  <c r="AM3013" i="1"/>
  <c r="AL3013" i="1"/>
  <c r="AR3012" i="1"/>
  <c r="AO3012" i="1"/>
  <c r="AM3012" i="1"/>
  <c r="AL3012" i="1"/>
  <c r="R3012" i="1"/>
  <c r="O3012" i="1"/>
  <c r="N3012" i="1"/>
  <c r="AR3011" i="1"/>
  <c r="AO3011" i="1"/>
  <c r="AM3011" i="1"/>
  <c r="AL3011" i="1"/>
  <c r="AR3010" i="1"/>
  <c r="AO3010" i="1"/>
  <c r="AM3010" i="1"/>
  <c r="AL3010" i="1"/>
  <c r="AH3010" i="1"/>
  <c r="AG3010" i="1"/>
  <c r="AF3010" i="1"/>
  <c r="AE3010" i="1"/>
  <c r="AD3010" i="1"/>
  <c r="AC3010" i="1"/>
  <c r="AB3010" i="1"/>
  <c r="AA3010" i="1"/>
  <c r="Z3010" i="1"/>
  <c r="Y3010" i="1"/>
  <c r="X3010" i="1"/>
  <c r="W3010" i="1"/>
  <c r="V3010" i="1"/>
  <c r="U3010" i="1"/>
  <c r="R3010" i="1"/>
  <c r="O3010" i="1"/>
  <c r="N3010" i="1"/>
  <c r="AR3009" i="1"/>
  <c r="AO3009" i="1"/>
  <c r="AM3009" i="1"/>
  <c r="AL3009" i="1"/>
  <c r="AM3008" i="1"/>
  <c r="AM3007" i="1"/>
  <c r="AM3006" i="1"/>
  <c r="AM3005" i="1"/>
  <c r="AM3004" i="1"/>
  <c r="AR3003" i="1"/>
  <c r="AO3003" i="1"/>
  <c r="AM3003" i="1"/>
  <c r="AL3003" i="1"/>
  <c r="R3003" i="1"/>
  <c r="O3003" i="1"/>
  <c r="N3003" i="1"/>
  <c r="AR3002" i="1"/>
  <c r="AO3002" i="1"/>
  <c r="AM3002" i="1"/>
  <c r="AL3002" i="1"/>
  <c r="AR3001" i="1"/>
  <c r="AO3001" i="1"/>
  <c r="AM3001" i="1"/>
  <c r="AL3001" i="1"/>
  <c r="R3001" i="1"/>
  <c r="O3001" i="1"/>
  <c r="N3001" i="1"/>
  <c r="AR3000" i="1"/>
  <c r="AO3000" i="1"/>
  <c r="AM3000" i="1"/>
  <c r="AL3000" i="1"/>
  <c r="AR2999" i="1"/>
  <c r="AO2999" i="1"/>
  <c r="AM2999" i="1"/>
  <c r="AL2999" i="1"/>
  <c r="AH2999" i="1"/>
  <c r="AG2999" i="1"/>
  <c r="AF2999" i="1"/>
  <c r="AE2999" i="1"/>
  <c r="AD2999" i="1"/>
  <c r="AC2999" i="1"/>
  <c r="AB2999" i="1"/>
  <c r="AA2999" i="1"/>
  <c r="Z2999" i="1"/>
  <c r="Y2999" i="1"/>
  <c r="X2999" i="1"/>
  <c r="W2999" i="1"/>
  <c r="V2999" i="1"/>
  <c r="U2999" i="1"/>
  <c r="R2999" i="1"/>
  <c r="O2999" i="1"/>
  <c r="N2999" i="1"/>
  <c r="AR2998" i="1"/>
  <c r="AO2998" i="1"/>
  <c r="AM2998" i="1"/>
  <c r="AL2998" i="1"/>
  <c r="AM2997" i="1"/>
  <c r="AM2996" i="1"/>
  <c r="AM2995" i="1"/>
  <c r="AM2994" i="1"/>
  <c r="AM2993" i="1"/>
  <c r="AR2992" i="1"/>
  <c r="AO2992" i="1"/>
  <c r="AM2992" i="1"/>
  <c r="AL2992" i="1"/>
  <c r="R2992" i="1"/>
  <c r="O2992" i="1"/>
  <c r="N2992" i="1"/>
  <c r="AR2991" i="1"/>
  <c r="AO2991" i="1"/>
  <c r="AM2991" i="1"/>
  <c r="AL2991" i="1"/>
  <c r="AR2990" i="1"/>
  <c r="AO2990" i="1"/>
  <c r="AM2990" i="1"/>
  <c r="AL2990" i="1"/>
  <c r="R2990" i="1"/>
  <c r="O2990" i="1"/>
  <c r="N2990" i="1"/>
  <c r="P2990" i="1" s="1"/>
  <c r="AR2989" i="1"/>
  <c r="AO2989" i="1"/>
  <c r="AM2989" i="1"/>
  <c r="AL2989" i="1"/>
  <c r="AR2988" i="1"/>
  <c r="AO2988" i="1"/>
  <c r="AM2988" i="1"/>
  <c r="AL2988" i="1"/>
  <c r="AH2988" i="1"/>
  <c r="AG2988" i="1"/>
  <c r="AF2988" i="1"/>
  <c r="AE2988" i="1"/>
  <c r="AD2988" i="1"/>
  <c r="AC2988" i="1"/>
  <c r="AB2988" i="1"/>
  <c r="AA2988" i="1"/>
  <c r="Z2988" i="1"/>
  <c r="Y2988" i="1"/>
  <c r="X2988" i="1"/>
  <c r="W2988" i="1"/>
  <c r="V2988" i="1"/>
  <c r="U2988" i="1"/>
  <c r="R2988" i="1"/>
  <c r="O2988" i="1"/>
  <c r="N2988" i="1"/>
  <c r="AR2987" i="1"/>
  <c r="AO2987" i="1"/>
  <c r="AM2987" i="1"/>
  <c r="AL2987" i="1"/>
  <c r="AM2986" i="1"/>
  <c r="AM2985" i="1"/>
  <c r="AM2984" i="1"/>
  <c r="AM2983" i="1"/>
  <c r="AM2982" i="1"/>
  <c r="AR2981" i="1"/>
  <c r="AO2981" i="1"/>
  <c r="AM2981" i="1"/>
  <c r="AL2981" i="1"/>
  <c r="R2981" i="1"/>
  <c r="O2981" i="1"/>
  <c r="N2981" i="1"/>
  <c r="P2981" i="1" s="1"/>
  <c r="AR2980" i="1"/>
  <c r="AO2980" i="1"/>
  <c r="AM2980" i="1"/>
  <c r="AL2980" i="1"/>
  <c r="AR2979" i="1"/>
  <c r="AO2979" i="1"/>
  <c r="AM2979" i="1"/>
  <c r="AL2979" i="1"/>
  <c r="R2979" i="1"/>
  <c r="O2979" i="1"/>
  <c r="N2979" i="1"/>
  <c r="AR2978" i="1"/>
  <c r="AO2978" i="1"/>
  <c r="AM2978" i="1"/>
  <c r="AL2978" i="1"/>
  <c r="AR2977" i="1"/>
  <c r="AO2977" i="1"/>
  <c r="AM2977" i="1"/>
  <c r="AL2977" i="1"/>
  <c r="AH2977" i="1"/>
  <c r="AG2977" i="1"/>
  <c r="AF2977" i="1"/>
  <c r="AE2977" i="1"/>
  <c r="AD2977" i="1"/>
  <c r="AC2977" i="1"/>
  <c r="AB2977" i="1"/>
  <c r="AA2977" i="1"/>
  <c r="Z2977" i="1"/>
  <c r="Y2977" i="1"/>
  <c r="X2977" i="1"/>
  <c r="W2977" i="1"/>
  <c r="V2977" i="1"/>
  <c r="U2977" i="1"/>
  <c r="R2977" i="1"/>
  <c r="O2977" i="1"/>
  <c r="N2977" i="1"/>
  <c r="AR2976" i="1"/>
  <c r="AO2976" i="1"/>
  <c r="AM2976" i="1"/>
  <c r="AL2976" i="1"/>
  <c r="AM2975" i="1"/>
  <c r="AM2974" i="1"/>
  <c r="AM2973" i="1"/>
  <c r="AM2972" i="1"/>
  <c r="AM2971" i="1"/>
  <c r="AR2970" i="1"/>
  <c r="AO2970" i="1"/>
  <c r="AM2970" i="1"/>
  <c r="AL2970" i="1"/>
  <c r="R2970" i="1"/>
  <c r="O2970" i="1"/>
  <c r="N2970" i="1"/>
  <c r="AR2969" i="1"/>
  <c r="AO2969" i="1"/>
  <c r="AM2969" i="1"/>
  <c r="AL2969" i="1"/>
  <c r="AR2968" i="1"/>
  <c r="AO2968" i="1"/>
  <c r="AM2968" i="1"/>
  <c r="AL2968" i="1"/>
  <c r="R2968" i="1"/>
  <c r="O2968" i="1"/>
  <c r="N2968" i="1"/>
  <c r="P2968" i="1" s="1"/>
  <c r="AR2967" i="1"/>
  <c r="AO2967" i="1"/>
  <c r="AM2967" i="1"/>
  <c r="AL2967" i="1"/>
  <c r="AR2966" i="1"/>
  <c r="AO2966" i="1"/>
  <c r="AM2966" i="1"/>
  <c r="AL2966" i="1"/>
  <c r="AH2966" i="1"/>
  <c r="AG2966" i="1"/>
  <c r="AF2966" i="1"/>
  <c r="AE2966" i="1"/>
  <c r="AD2966" i="1"/>
  <c r="AC2966" i="1"/>
  <c r="AB2966" i="1"/>
  <c r="AA2966" i="1"/>
  <c r="Z2966" i="1"/>
  <c r="Y2966" i="1"/>
  <c r="X2966" i="1"/>
  <c r="W2966" i="1"/>
  <c r="V2966" i="1"/>
  <c r="U2966" i="1"/>
  <c r="R2966" i="1"/>
  <c r="O2966" i="1"/>
  <c r="N2966" i="1"/>
  <c r="AR2965" i="1"/>
  <c r="AO2965" i="1"/>
  <c r="AM2965" i="1"/>
  <c r="AL2965" i="1"/>
  <c r="AM2964" i="1"/>
  <c r="AM2963" i="1"/>
  <c r="AM2962" i="1"/>
  <c r="AM2961" i="1"/>
  <c r="AM2960" i="1"/>
  <c r="AR2959" i="1"/>
  <c r="AO2959" i="1"/>
  <c r="AM2959" i="1"/>
  <c r="AL2959" i="1"/>
  <c r="R2959" i="1"/>
  <c r="O2959" i="1"/>
  <c r="N2959" i="1"/>
  <c r="AR2958" i="1"/>
  <c r="AO2958" i="1"/>
  <c r="AM2958" i="1"/>
  <c r="AL2958" i="1"/>
  <c r="AR2957" i="1"/>
  <c r="AO2957" i="1"/>
  <c r="AM2957" i="1"/>
  <c r="AL2957" i="1"/>
  <c r="R2957" i="1"/>
  <c r="O2957" i="1"/>
  <c r="N2957" i="1"/>
  <c r="P2957" i="1" s="1"/>
  <c r="AR2956" i="1"/>
  <c r="AO2956" i="1"/>
  <c r="AM2956" i="1"/>
  <c r="AL2956" i="1"/>
  <c r="AR2955" i="1"/>
  <c r="AO2955" i="1"/>
  <c r="AM2955" i="1"/>
  <c r="AL2955" i="1"/>
  <c r="AH2955" i="1"/>
  <c r="AG2955" i="1"/>
  <c r="AF2955" i="1"/>
  <c r="AE2955" i="1"/>
  <c r="AD2955" i="1"/>
  <c r="AC2955" i="1"/>
  <c r="AB2955" i="1"/>
  <c r="AA2955" i="1"/>
  <c r="Z2955" i="1"/>
  <c r="Y2955" i="1"/>
  <c r="X2955" i="1"/>
  <c r="W2955" i="1"/>
  <c r="V2955" i="1"/>
  <c r="U2955" i="1"/>
  <c r="R2955" i="1"/>
  <c r="O2955" i="1"/>
  <c r="N2955" i="1"/>
  <c r="AR2954" i="1"/>
  <c r="AO2954" i="1"/>
  <c r="AM2954" i="1"/>
  <c r="AL2954" i="1"/>
  <c r="AM2953" i="1"/>
  <c r="AM2952" i="1"/>
  <c r="AM2951" i="1"/>
  <c r="AM2950" i="1"/>
  <c r="AM2949" i="1"/>
  <c r="AR2948" i="1"/>
  <c r="AO2948" i="1"/>
  <c r="AM2948" i="1"/>
  <c r="AL2948" i="1"/>
  <c r="R2948" i="1"/>
  <c r="O2948" i="1"/>
  <c r="N2948" i="1"/>
  <c r="AR2947" i="1"/>
  <c r="AO2947" i="1"/>
  <c r="AM2947" i="1"/>
  <c r="AL2947" i="1"/>
  <c r="AR2946" i="1"/>
  <c r="AO2946" i="1"/>
  <c r="AM2946" i="1"/>
  <c r="AL2946" i="1"/>
  <c r="R2946" i="1"/>
  <c r="O2946" i="1"/>
  <c r="N2946" i="1"/>
  <c r="AR2945" i="1"/>
  <c r="AO2945" i="1"/>
  <c r="AM2945" i="1"/>
  <c r="AL2945" i="1"/>
  <c r="AR2944" i="1"/>
  <c r="AO2944" i="1"/>
  <c r="AM2944" i="1"/>
  <c r="AL2944" i="1"/>
  <c r="AH2944" i="1"/>
  <c r="AG2944" i="1"/>
  <c r="AF2944" i="1"/>
  <c r="AE2944" i="1"/>
  <c r="AD2944" i="1"/>
  <c r="AC2944" i="1"/>
  <c r="AB2944" i="1"/>
  <c r="AA2944" i="1"/>
  <c r="Z2944" i="1"/>
  <c r="Y2944" i="1"/>
  <c r="X2944" i="1"/>
  <c r="W2944" i="1"/>
  <c r="V2944" i="1"/>
  <c r="U2944" i="1"/>
  <c r="R2944" i="1"/>
  <c r="O2944" i="1"/>
  <c r="N2944" i="1"/>
  <c r="AR2943" i="1"/>
  <c r="AO2943" i="1"/>
  <c r="AM2943" i="1"/>
  <c r="AL2943" i="1"/>
  <c r="AM2942" i="1"/>
  <c r="AM2941" i="1"/>
  <c r="AM2940" i="1"/>
  <c r="AM2939" i="1"/>
  <c r="AM2938" i="1"/>
  <c r="AR2937" i="1"/>
  <c r="AO2937" i="1"/>
  <c r="AM2937" i="1"/>
  <c r="AL2937" i="1"/>
  <c r="R2937" i="1"/>
  <c r="O2937" i="1"/>
  <c r="N2937" i="1"/>
  <c r="P2937" i="1" s="1"/>
  <c r="AR2936" i="1"/>
  <c r="AO2936" i="1"/>
  <c r="AM2936" i="1"/>
  <c r="AL2936" i="1"/>
  <c r="AR2935" i="1"/>
  <c r="AO2935" i="1"/>
  <c r="AM2935" i="1"/>
  <c r="AL2935" i="1"/>
  <c r="R2935" i="1"/>
  <c r="O2935" i="1"/>
  <c r="N2935" i="1"/>
  <c r="AR2934" i="1"/>
  <c r="AO2934" i="1"/>
  <c r="AM2934" i="1"/>
  <c r="AL2934" i="1"/>
  <c r="AR2933" i="1"/>
  <c r="AO2933" i="1"/>
  <c r="AM2933" i="1"/>
  <c r="AL2933" i="1"/>
  <c r="AH2933" i="1"/>
  <c r="AG2933" i="1"/>
  <c r="AF2933" i="1"/>
  <c r="AE2933" i="1"/>
  <c r="AD2933" i="1"/>
  <c r="AC2933" i="1"/>
  <c r="AB2933" i="1"/>
  <c r="AA2933" i="1"/>
  <c r="Z2933" i="1"/>
  <c r="Y2933" i="1"/>
  <c r="X2933" i="1"/>
  <c r="W2933" i="1"/>
  <c r="V2933" i="1"/>
  <c r="U2933" i="1"/>
  <c r="R2933" i="1"/>
  <c r="O2933" i="1"/>
  <c r="N2933" i="1"/>
  <c r="AR2932" i="1"/>
  <c r="AO2932" i="1"/>
  <c r="AM2932" i="1"/>
  <c r="AL2932" i="1"/>
  <c r="AM2931" i="1"/>
  <c r="AM2930" i="1"/>
  <c r="AM2929" i="1"/>
  <c r="AM2928" i="1"/>
  <c r="AM2927" i="1"/>
  <c r="AR2926" i="1"/>
  <c r="AO2926" i="1"/>
  <c r="AM2926" i="1"/>
  <c r="AL2926" i="1"/>
  <c r="R2926" i="1"/>
  <c r="O2926" i="1"/>
  <c r="N2926" i="1"/>
  <c r="AR2925" i="1"/>
  <c r="AO2925" i="1"/>
  <c r="AM2925" i="1"/>
  <c r="AL2925" i="1"/>
  <c r="AR2924" i="1"/>
  <c r="AO2924" i="1"/>
  <c r="AM2924" i="1"/>
  <c r="AL2924" i="1"/>
  <c r="R2924" i="1"/>
  <c r="O2924" i="1"/>
  <c r="N2924" i="1"/>
  <c r="AR2923" i="1"/>
  <c r="AO2923" i="1"/>
  <c r="AM2923" i="1"/>
  <c r="AL2923" i="1"/>
  <c r="AR2922" i="1"/>
  <c r="AO2922" i="1"/>
  <c r="AM2922" i="1"/>
  <c r="AL2922" i="1"/>
  <c r="AH2922" i="1"/>
  <c r="AG2922" i="1"/>
  <c r="AF2922" i="1"/>
  <c r="AE2922" i="1"/>
  <c r="AD2922" i="1"/>
  <c r="AC2922" i="1"/>
  <c r="AB2922" i="1"/>
  <c r="AA2922" i="1"/>
  <c r="Z2922" i="1"/>
  <c r="Y2922" i="1"/>
  <c r="X2922" i="1"/>
  <c r="W2922" i="1"/>
  <c r="V2922" i="1"/>
  <c r="U2922" i="1"/>
  <c r="R2922" i="1"/>
  <c r="O2922" i="1"/>
  <c r="N2922" i="1"/>
  <c r="AR2921" i="1"/>
  <c r="AO2921" i="1"/>
  <c r="AM2921" i="1"/>
  <c r="AV2921" i="1" s="1"/>
  <c r="AL2921" i="1"/>
  <c r="AM2920" i="1"/>
  <c r="AM2919" i="1"/>
  <c r="AM2918" i="1"/>
  <c r="AM2917" i="1"/>
  <c r="AM2916" i="1"/>
  <c r="AR2915" i="1"/>
  <c r="AO2915" i="1"/>
  <c r="AM2915" i="1"/>
  <c r="AL2915" i="1"/>
  <c r="R2915" i="1"/>
  <c r="O2915" i="1"/>
  <c r="N2915" i="1"/>
  <c r="AR2914" i="1"/>
  <c r="AO2914" i="1"/>
  <c r="AM2914" i="1"/>
  <c r="AL2914" i="1"/>
  <c r="AR2913" i="1"/>
  <c r="AO2913" i="1"/>
  <c r="AM2913" i="1"/>
  <c r="AL2913" i="1"/>
  <c r="R2913" i="1"/>
  <c r="O2913" i="1"/>
  <c r="N2913" i="1"/>
  <c r="AR2912" i="1"/>
  <c r="AO2912" i="1"/>
  <c r="AM2912" i="1"/>
  <c r="AL2912" i="1"/>
  <c r="AR2911" i="1"/>
  <c r="AO2911" i="1"/>
  <c r="AM2911" i="1"/>
  <c r="AL2911" i="1"/>
  <c r="AH2911" i="1"/>
  <c r="AG2911" i="1"/>
  <c r="AF2911" i="1"/>
  <c r="AE2911" i="1"/>
  <c r="AD2911" i="1"/>
  <c r="AC2911" i="1"/>
  <c r="AB2911" i="1"/>
  <c r="AA2911" i="1"/>
  <c r="Z2911" i="1"/>
  <c r="Y2911" i="1"/>
  <c r="X2911" i="1"/>
  <c r="W2911" i="1"/>
  <c r="V2911" i="1"/>
  <c r="U2911" i="1"/>
  <c r="R2911" i="1"/>
  <c r="O2911" i="1"/>
  <c r="N2911" i="1"/>
  <c r="AR2910" i="1"/>
  <c r="AO2910" i="1"/>
  <c r="AM2910" i="1"/>
  <c r="AL2910" i="1"/>
  <c r="AM2909" i="1"/>
  <c r="AM2908" i="1"/>
  <c r="AM2907" i="1"/>
  <c r="AM2906" i="1"/>
  <c r="AM2905" i="1"/>
  <c r="AR2904" i="1"/>
  <c r="AO2904" i="1"/>
  <c r="AM2904" i="1"/>
  <c r="AL2904" i="1"/>
  <c r="R2904" i="1"/>
  <c r="O2904" i="1"/>
  <c r="N2904" i="1"/>
  <c r="AR2903" i="1"/>
  <c r="AO2903" i="1"/>
  <c r="AM2903" i="1"/>
  <c r="AL2903" i="1"/>
  <c r="AR2902" i="1"/>
  <c r="AO2902" i="1"/>
  <c r="AM2902" i="1"/>
  <c r="AL2902" i="1"/>
  <c r="R2902" i="1"/>
  <c r="O2902" i="1"/>
  <c r="N2902" i="1"/>
  <c r="AR2901" i="1"/>
  <c r="AO2901" i="1"/>
  <c r="AM2901" i="1"/>
  <c r="AL2901" i="1"/>
  <c r="AR2900" i="1"/>
  <c r="AO2900" i="1"/>
  <c r="AM2900" i="1"/>
  <c r="AL2900" i="1"/>
  <c r="AH2900" i="1"/>
  <c r="AG2900" i="1"/>
  <c r="AF2900" i="1"/>
  <c r="AE2900" i="1"/>
  <c r="AD2900" i="1"/>
  <c r="AC2900" i="1"/>
  <c r="AB2900" i="1"/>
  <c r="AA2900" i="1"/>
  <c r="Z2900" i="1"/>
  <c r="Y2900" i="1"/>
  <c r="X2900" i="1"/>
  <c r="W2900" i="1"/>
  <c r="V2900" i="1"/>
  <c r="U2900" i="1"/>
  <c r="R2900" i="1"/>
  <c r="O2900" i="1"/>
  <c r="N2900" i="1"/>
  <c r="AR2899" i="1"/>
  <c r="AO2899" i="1"/>
  <c r="AM2899" i="1"/>
  <c r="AL2899" i="1"/>
  <c r="AM2898" i="1"/>
  <c r="AM2897" i="1"/>
  <c r="AM2896" i="1"/>
  <c r="AM2895" i="1"/>
  <c r="AM2894" i="1"/>
  <c r="AR2893" i="1"/>
  <c r="AO2893" i="1"/>
  <c r="AM2893" i="1"/>
  <c r="AU2893" i="1" s="1"/>
  <c r="AL2893" i="1"/>
  <c r="R2893" i="1"/>
  <c r="O2893" i="1"/>
  <c r="N2893" i="1"/>
  <c r="P2893" i="1" s="1"/>
  <c r="AR2892" i="1"/>
  <c r="AO2892" i="1"/>
  <c r="AM2892" i="1"/>
  <c r="AL2892" i="1"/>
  <c r="AR2891" i="1"/>
  <c r="AO2891" i="1"/>
  <c r="AM2891" i="1"/>
  <c r="AL2891" i="1"/>
  <c r="R2891" i="1"/>
  <c r="O2891" i="1"/>
  <c r="N2891" i="1"/>
  <c r="AR2890" i="1"/>
  <c r="AO2890" i="1"/>
  <c r="AM2890" i="1"/>
  <c r="AL2890" i="1"/>
  <c r="AR2889" i="1"/>
  <c r="AO2889" i="1"/>
  <c r="AM2889" i="1"/>
  <c r="AL2889" i="1"/>
  <c r="AH2889" i="1"/>
  <c r="AG2889" i="1"/>
  <c r="AF2889" i="1"/>
  <c r="AE2889" i="1"/>
  <c r="AD2889" i="1"/>
  <c r="AC2889" i="1"/>
  <c r="AB2889" i="1"/>
  <c r="AA2889" i="1"/>
  <c r="Z2889" i="1"/>
  <c r="Y2889" i="1"/>
  <c r="X2889" i="1"/>
  <c r="W2889" i="1"/>
  <c r="V2889" i="1"/>
  <c r="U2889" i="1"/>
  <c r="R2889" i="1"/>
  <c r="O2889" i="1"/>
  <c r="N2889" i="1"/>
  <c r="AR2888" i="1"/>
  <c r="AO2888" i="1"/>
  <c r="AM2888" i="1"/>
  <c r="AL2888" i="1"/>
  <c r="AM2887" i="1"/>
  <c r="AM2886" i="1"/>
  <c r="AM2885" i="1"/>
  <c r="AM2884" i="1"/>
  <c r="AM2883" i="1"/>
  <c r="AR2882" i="1"/>
  <c r="AO2882" i="1"/>
  <c r="AM2882" i="1"/>
  <c r="AL2882" i="1"/>
  <c r="R2882" i="1"/>
  <c r="O2882" i="1"/>
  <c r="N2882" i="1"/>
  <c r="P2882" i="1" s="1"/>
  <c r="AR2881" i="1"/>
  <c r="AO2881" i="1"/>
  <c r="AM2881" i="1"/>
  <c r="AL2881" i="1"/>
  <c r="AR2880" i="1"/>
  <c r="AO2880" i="1"/>
  <c r="AM2880" i="1"/>
  <c r="AL2880" i="1"/>
  <c r="R2880" i="1"/>
  <c r="O2880" i="1"/>
  <c r="N2880" i="1"/>
  <c r="AR2879" i="1"/>
  <c r="AO2879" i="1"/>
  <c r="AM2879" i="1"/>
  <c r="AL2879" i="1"/>
  <c r="AR2878" i="1"/>
  <c r="AO2878" i="1"/>
  <c r="AM2878" i="1"/>
  <c r="AL2878" i="1"/>
  <c r="AH2878" i="1"/>
  <c r="AG2878" i="1"/>
  <c r="AF2878" i="1"/>
  <c r="AE2878" i="1"/>
  <c r="AD2878" i="1"/>
  <c r="AC2878" i="1"/>
  <c r="AB2878" i="1"/>
  <c r="AA2878" i="1"/>
  <c r="Z2878" i="1"/>
  <c r="Y2878" i="1"/>
  <c r="X2878" i="1"/>
  <c r="W2878" i="1"/>
  <c r="V2878" i="1"/>
  <c r="U2878" i="1"/>
  <c r="R2878" i="1"/>
  <c r="O2878" i="1"/>
  <c r="N2878" i="1"/>
  <c r="P2878" i="1" s="1"/>
  <c r="AR2877" i="1"/>
  <c r="AO2877" i="1"/>
  <c r="AM2877" i="1"/>
  <c r="AL2877" i="1"/>
  <c r="AM2876" i="1"/>
  <c r="AM2875" i="1"/>
  <c r="AM2874" i="1"/>
  <c r="AM2873" i="1"/>
  <c r="AM2872" i="1"/>
  <c r="AR2871" i="1"/>
  <c r="AO2871" i="1"/>
  <c r="AM2871" i="1"/>
  <c r="AL2871" i="1"/>
  <c r="R2871" i="1"/>
  <c r="O2871" i="1"/>
  <c r="N2871" i="1"/>
  <c r="AR2870" i="1"/>
  <c r="AO2870" i="1"/>
  <c r="AM2870" i="1"/>
  <c r="AL2870" i="1"/>
  <c r="AR2869" i="1"/>
  <c r="AO2869" i="1"/>
  <c r="AM2869" i="1"/>
  <c r="AL2869" i="1"/>
  <c r="R2869" i="1"/>
  <c r="O2869" i="1"/>
  <c r="N2869" i="1"/>
  <c r="AR2868" i="1"/>
  <c r="AO2868" i="1"/>
  <c r="AM2868" i="1"/>
  <c r="AL2868" i="1"/>
  <c r="AR2867" i="1"/>
  <c r="AO2867" i="1"/>
  <c r="AM2867" i="1"/>
  <c r="AL2867" i="1"/>
  <c r="AH2867" i="1"/>
  <c r="AG2867" i="1"/>
  <c r="AF2867" i="1"/>
  <c r="AE2867" i="1"/>
  <c r="AD2867" i="1"/>
  <c r="AC2867" i="1"/>
  <c r="AB2867" i="1"/>
  <c r="AA2867" i="1"/>
  <c r="Z2867" i="1"/>
  <c r="Y2867" i="1"/>
  <c r="X2867" i="1"/>
  <c r="W2867" i="1"/>
  <c r="V2867" i="1"/>
  <c r="U2867" i="1"/>
  <c r="R2867" i="1"/>
  <c r="O2867" i="1"/>
  <c r="N2867" i="1"/>
  <c r="AR2866" i="1"/>
  <c r="AO2866" i="1"/>
  <c r="AM2866" i="1"/>
  <c r="AL2866" i="1"/>
  <c r="AM2865" i="1"/>
  <c r="AM2864" i="1"/>
  <c r="AM2863" i="1"/>
  <c r="AM2862" i="1"/>
  <c r="AM2861" i="1"/>
  <c r="AR2860" i="1"/>
  <c r="AO2860" i="1"/>
  <c r="AM2860" i="1"/>
  <c r="AL2860" i="1"/>
  <c r="R2860" i="1"/>
  <c r="O2860" i="1"/>
  <c r="N2860" i="1"/>
  <c r="AR2859" i="1"/>
  <c r="AO2859" i="1"/>
  <c r="AM2859" i="1"/>
  <c r="AL2859" i="1"/>
  <c r="AR2858" i="1"/>
  <c r="AO2858" i="1"/>
  <c r="AM2858" i="1"/>
  <c r="AL2858" i="1"/>
  <c r="R2858" i="1"/>
  <c r="O2858" i="1"/>
  <c r="N2858" i="1"/>
  <c r="AR2857" i="1"/>
  <c r="AO2857" i="1"/>
  <c r="AM2857" i="1"/>
  <c r="AL2857" i="1"/>
  <c r="AR2856" i="1"/>
  <c r="AO2856" i="1"/>
  <c r="AM2856" i="1"/>
  <c r="AL2856" i="1"/>
  <c r="AH2856" i="1"/>
  <c r="AG2856" i="1"/>
  <c r="AF2856" i="1"/>
  <c r="AE2856" i="1"/>
  <c r="AD2856" i="1"/>
  <c r="AC2856" i="1"/>
  <c r="AB2856" i="1"/>
  <c r="AA2856" i="1"/>
  <c r="Z2856" i="1"/>
  <c r="Y2856" i="1"/>
  <c r="X2856" i="1"/>
  <c r="W2856" i="1"/>
  <c r="V2856" i="1"/>
  <c r="U2856" i="1"/>
  <c r="R2856" i="1"/>
  <c r="O2856" i="1"/>
  <c r="N2856" i="1"/>
  <c r="AR2855" i="1"/>
  <c r="AO2855" i="1"/>
  <c r="AM2855" i="1"/>
  <c r="AL2855" i="1"/>
  <c r="AM2854" i="1"/>
  <c r="AM2853" i="1"/>
  <c r="AM2852" i="1"/>
  <c r="AM2851" i="1"/>
  <c r="AM2850" i="1"/>
  <c r="AR2849" i="1"/>
  <c r="AO2849" i="1"/>
  <c r="AM2849" i="1"/>
  <c r="AL2849" i="1"/>
  <c r="R2849" i="1"/>
  <c r="O2849" i="1"/>
  <c r="N2849" i="1"/>
  <c r="AR2848" i="1"/>
  <c r="AO2848" i="1"/>
  <c r="AM2848" i="1"/>
  <c r="AL2848" i="1"/>
  <c r="AR2847" i="1"/>
  <c r="AO2847" i="1"/>
  <c r="AM2847" i="1"/>
  <c r="AL2847" i="1"/>
  <c r="R2847" i="1"/>
  <c r="O2847" i="1"/>
  <c r="N2847" i="1"/>
  <c r="P2847" i="1" s="1"/>
  <c r="AR2846" i="1"/>
  <c r="AO2846" i="1"/>
  <c r="AM2846" i="1"/>
  <c r="AL2846" i="1"/>
  <c r="AR2845" i="1"/>
  <c r="AO2845" i="1"/>
  <c r="AM2845" i="1"/>
  <c r="AL2845" i="1"/>
  <c r="AH2845" i="1"/>
  <c r="AG2845" i="1"/>
  <c r="AF2845" i="1"/>
  <c r="AE2845" i="1"/>
  <c r="AD2845" i="1"/>
  <c r="AC2845" i="1"/>
  <c r="AB2845" i="1"/>
  <c r="AA2845" i="1"/>
  <c r="Z2845" i="1"/>
  <c r="Y2845" i="1"/>
  <c r="X2845" i="1"/>
  <c r="W2845" i="1"/>
  <c r="V2845" i="1"/>
  <c r="U2845" i="1"/>
  <c r="R2845" i="1"/>
  <c r="O2845" i="1"/>
  <c r="N2845" i="1"/>
  <c r="AR2844" i="1"/>
  <c r="AO2844" i="1"/>
  <c r="AM2844" i="1"/>
  <c r="AL2844" i="1"/>
  <c r="AM2843" i="1"/>
  <c r="AM2842" i="1"/>
  <c r="AM2841" i="1"/>
  <c r="AM2840" i="1"/>
  <c r="AM2839" i="1"/>
  <c r="AR2838" i="1"/>
  <c r="AO2838" i="1"/>
  <c r="AM2838" i="1"/>
  <c r="AL2838" i="1"/>
  <c r="R2838" i="1"/>
  <c r="O2838" i="1"/>
  <c r="N2838" i="1"/>
  <c r="AR2837" i="1"/>
  <c r="AO2837" i="1"/>
  <c r="AM2837" i="1"/>
  <c r="AL2837" i="1"/>
  <c r="AR2836" i="1"/>
  <c r="AO2836" i="1"/>
  <c r="AM2836" i="1"/>
  <c r="AL2836" i="1"/>
  <c r="R2836" i="1"/>
  <c r="O2836" i="1"/>
  <c r="N2836" i="1"/>
  <c r="P2836" i="1" s="1"/>
  <c r="AR2835" i="1"/>
  <c r="AO2835" i="1"/>
  <c r="AM2835" i="1"/>
  <c r="AL2835" i="1"/>
  <c r="AR2834" i="1"/>
  <c r="AO2834" i="1"/>
  <c r="AM2834" i="1"/>
  <c r="AL2834" i="1"/>
  <c r="AH2834" i="1"/>
  <c r="AG2834" i="1"/>
  <c r="AF2834" i="1"/>
  <c r="AE2834" i="1"/>
  <c r="AD2834" i="1"/>
  <c r="AC2834" i="1"/>
  <c r="AB2834" i="1"/>
  <c r="AA2834" i="1"/>
  <c r="Z2834" i="1"/>
  <c r="Y2834" i="1"/>
  <c r="X2834" i="1"/>
  <c r="W2834" i="1"/>
  <c r="V2834" i="1"/>
  <c r="U2834" i="1"/>
  <c r="R2834" i="1"/>
  <c r="O2834" i="1"/>
  <c r="N2834" i="1"/>
  <c r="P2834" i="1" s="1"/>
  <c r="AR2833" i="1"/>
  <c r="AO2833" i="1"/>
  <c r="AM2833" i="1"/>
  <c r="AL2833" i="1"/>
  <c r="AM2832" i="1"/>
  <c r="AM2831" i="1"/>
  <c r="AM2830" i="1"/>
  <c r="AM2829" i="1"/>
  <c r="AM2828" i="1"/>
  <c r="AR2827" i="1"/>
  <c r="AO2827" i="1"/>
  <c r="AM2827" i="1"/>
  <c r="AL2827" i="1"/>
  <c r="R2827" i="1"/>
  <c r="O2827" i="1"/>
  <c r="N2827" i="1"/>
  <c r="P2827" i="1" s="1"/>
  <c r="AR2826" i="1"/>
  <c r="AO2826" i="1"/>
  <c r="AM2826" i="1"/>
  <c r="AL2826" i="1"/>
  <c r="AR2825" i="1"/>
  <c r="AO2825" i="1"/>
  <c r="AM2825" i="1"/>
  <c r="AL2825" i="1"/>
  <c r="R2825" i="1"/>
  <c r="O2825" i="1"/>
  <c r="N2825" i="1"/>
  <c r="AR2824" i="1"/>
  <c r="AO2824" i="1"/>
  <c r="AM2824" i="1"/>
  <c r="AL2824" i="1"/>
  <c r="AR2823" i="1"/>
  <c r="AO2823" i="1"/>
  <c r="AM2823" i="1"/>
  <c r="AL2823" i="1"/>
  <c r="AH2823" i="1"/>
  <c r="AG2823" i="1"/>
  <c r="AF2823" i="1"/>
  <c r="AE2823" i="1"/>
  <c r="AD2823" i="1"/>
  <c r="AC2823" i="1"/>
  <c r="AB2823" i="1"/>
  <c r="AA2823" i="1"/>
  <c r="Z2823" i="1"/>
  <c r="Y2823" i="1"/>
  <c r="X2823" i="1"/>
  <c r="W2823" i="1"/>
  <c r="V2823" i="1"/>
  <c r="U2823" i="1"/>
  <c r="R2823" i="1"/>
  <c r="O2823" i="1"/>
  <c r="N2823" i="1"/>
  <c r="P2823" i="1" s="1"/>
  <c r="AR2822" i="1"/>
  <c r="AO2822" i="1"/>
  <c r="AM2822" i="1"/>
  <c r="AL2822" i="1"/>
  <c r="AM2821" i="1"/>
  <c r="AM2820" i="1"/>
  <c r="AM2819" i="1"/>
  <c r="AM2818" i="1"/>
  <c r="AM2817" i="1"/>
  <c r="AR2816" i="1"/>
  <c r="AO2816" i="1"/>
  <c r="AM2816" i="1"/>
  <c r="AL2816" i="1"/>
  <c r="R2816" i="1"/>
  <c r="O2816" i="1"/>
  <c r="N2816" i="1"/>
  <c r="AR2815" i="1"/>
  <c r="AO2815" i="1"/>
  <c r="AM2815" i="1"/>
  <c r="AL2815" i="1"/>
  <c r="AR2814" i="1"/>
  <c r="AO2814" i="1"/>
  <c r="AM2814" i="1"/>
  <c r="AL2814" i="1"/>
  <c r="R2814" i="1"/>
  <c r="O2814" i="1"/>
  <c r="N2814" i="1"/>
  <c r="AR2813" i="1"/>
  <c r="AO2813" i="1"/>
  <c r="AM2813" i="1"/>
  <c r="AL2813" i="1"/>
  <c r="AR2812" i="1"/>
  <c r="AO2812" i="1"/>
  <c r="AM2812" i="1"/>
  <c r="AL2812" i="1"/>
  <c r="AH2812" i="1"/>
  <c r="AG2812" i="1"/>
  <c r="AF2812" i="1"/>
  <c r="AE2812" i="1"/>
  <c r="AD2812" i="1"/>
  <c r="AC2812" i="1"/>
  <c r="AB2812" i="1"/>
  <c r="AA2812" i="1"/>
  <c r="Z2812" i="1"/>
  <c r="Y2812" i="1"/>
  <c r="X2812" i="1"/>
  <c r="W2812" i="1"/>
  <c r="V2812" i="1"/>
  <c r="U2812" i="1"/>
  <c r="R2812" i="1"/>
  <c r="O2812" i="1"/>
  <c r="N2812" i="1"/>
  <c r="AR2811" i="1"/>
  <c r="AO2811" i="1"/>
  <c r="AM2811" i="1"/>
  <c r="AL2811" i="1"/>
  <c r="AM2810" i="1"/>
  <c r="AM2809" i="1"/>
  <c r="AM2808" i="1"/>
  <c r="AM2807" i="1"/>
  <c r="AM2806" i="1"/>
  <c r="AR2805" i="1"/>
  <c r="AO2805" i="1"/>
  <c r="AM2805" i="1"/>
  <c r="AL2805" i="1"/>
  <c r="R2805" i="1"/>
  <c r="O2805" i="1"/>
  <c r="N2805" i="1"/>
  <c r="AR2804" i="1"/>
  <c r="AO2804" i="1"/>
  <c r="AM2804" i="1"/>
  <c r="AL2804" i="1"/>
  <c r="AR2803" i="1"/>
  <c r="AO2803" i="1"/>
  <c r="AM2803" i="1"/>
  <c r="AL2803" i="1"/>
  <c r="R2803" i="1"/>
  <c r="O2803" i="1"/>
  <c r="N2803" i="1"/>
  <c r="AR2802" i="1"/>
  <c r="AO2802" i="1"/>
  <c r="AM2802" i="1"/>
  <c r="AL2802" i="1"/>
  <c r="AR2801" i="1"/>
  <c r="AO2801" i="1"/>
  <c r="AM2801" i="1"/>
  <c r="AL2801" i="1"/>
  <c r="AH2801" i="1"/>
  <c r="AG2801" i="1"/>
  <c r="AF2801" i="1"/>
  <c r="AE2801" i="1"/>
  <c r="AD2801" i="1"/>
  <c r="AC2801" i="1"/>
  <c r="AB2801" i="1"/>
  <c r="AA2801" i="1"/>
  <c r="Z2801" i="1"/>
  <c r="Y2801" i="1"/>
  <c r="X2801" i="1"/>
  <c r="W2801" i="1"/>
  <c r="V2801" i="1"/>
  <c r="U2801" i="1"/>
  <c r="R2801" i="1"/>
  <c r="O2801" i="1"/>
  <c r="N2801" i="1"/>
  <c r="P2801" i="1" s="1"/>
  <c r="AR2800" i="1"/>
  <c r="AO2800" i="1"/>
  <c r="AM2800" i="1"/>
  <c r="AL2800" i="1"/>
  <c r="AM2799" i="1"/>
  <c r="AM2798" i="1"/>
  <c r="AM2797" i="1"/>
  <c r="AM2796" i="1"/>
  <c r="AM2795" i="1"/>
  <c r="AR2794" i="1"/>
  <c r="AO2794" i="1"/>
  <c r="AM2794" i="1"/>
  <c r="AL2794" i="1"/>
  <c r="R2794" i="1"/>
  <c r="O2794" i="1"/>
  <c r="N2794" i="1"/>
  <c r="AR2793" i="1"/>
  <c r="AO2793" i="1"/>
  <c r="AM2793" i="1"/>
  <c r="AL2793" i="1"/>
  <c r="AR2792" i="1"/>
  <c r="AO2792" i="1"/>
  <c r="AM2792" i="1"/>
  <c r="AL2792" i="1"/>
  <c r="R2792" i="1"/>
  <c r="O2792" i="1"/>
  <c r="N2792" i="1"/>
  <c r="AR2791" i="1"/>
  <c r="AO2791" i="1"/>
  <c r="AM2791" i="1"/>
  <c r="AL2791" i="1"/>
  <c r="AR2790" i="1"/>
  <c r="AO2790" i="1"/>
  <c r="AM2790" i="1"/>
  <c r="AL2790" i="1"/>
  <c r="AH2790" i="1"/>
  <c r="AG2790" i="1"/>
  <c r="AF2790" i="1"/>
  <c r="AE2790" i="1"/>
  <c r="AD2790" i="1"/>
  <c r="AC2790" i="1"/>
  <c r="AB2790" i="1"/>
  <c r="AA2790" i="1"/>
  <c r="Z2790" i="1"/>
  <c r="Y2790" i="1"/>
  <c r="X2790" i="1"/>
  <c r="W2790" i="1"/>
  <c r="V2790" i="1"/>
  <c r="U2790" i="1"/>
  <c r="R2790" i="1"/>
  <c r="O2790" i="1"/>
  <c r="N2790" i="1"/>
  <c r="AR2789" i="1"/>
  <c r="AO2789" i="1"/>
  <c r="AM2789" i="1"/>
  <c r="AL2789" i="1"/>
  <c r="AM2788" i="1"/>
  <c r="AM2787" i="1"/>
  <c r="AM2786" i="1"/>
  <c r="AM2785" i="1"/>
  <c r="AM2784" i="1"/>
  <c r="AR2783" i="1"/>
  <c r="AO2783" i="1"/>
  <c r="AM2783" i="1"/>
  <c r="AL2783" i="1"/>
  <c r="R2783" i="1"/>
  <c r="O2783" i="1"/>
  <c r="N2783" i="1"/>
  <c r="P2783" i="1" s="1"/>
  <c r="AR2782" i="1"/>
  <c r="AO2782" i="1"/>
  <c r="AM2782" i="1"/>
  <c r="AL2782" i="1"/>
  <c r="AR2781" i="1"/>
  <c r="AO2781" i="1"/>
  <c r="AM2781" i="1"/>
  <c r="AL2781" i="1"/>
  <c r="R2781" i="1"/>
  <c r="O2781" i="1"/>
  <c r="N2781" i="1"/>
  <c r="P2781" i="1" s="1"/>
  <c r="AR2780" i="1"/>
  <c r="AO2780" i="1"/>
  <c r="AM2780" i="1"/>
  <c r="AL2780" i="1"/>
  <c r="AR2779" i="1"/>
  <c r="AO2779" i="1"/>
  <c r="AM2779" i="1"/>
  <c r="AL2779" i="1"/>
  <c r="AH2779" i="1"/>
  <c r="AG2779" i="1"/>
  <c r="AF2779" i="1"/>
  <c r="AE2779" i="1"/>
  <c r="AD2779" i="1"/>
  <c r="AC2779" i="1"/>
  <c r="AB2779" i="1"/>
  <c r="AA2779" i="1"/>
  <c r="Z2779" i="1"/>
  <c r="Y2779" i="1"/>
  <c r="X2779" i="1"/>
  <c r="W2779" i="1"/>
  <c r="V2779" i="1"/>
  <c r="U2779" i="1"/>
  <c r="R2779" i="1"/>
  <c r="O2779" i="1"/>
  <c r="N2779" i="1"/>
  <c r="AR2778" i="1"/>
  <c r="AO2778" i="1"/>
  <c r="AM2778" i="1"/>
  <c r="AL2778" i="1"/>
  <c r="AM2777" i="1"/>
  <c r="AM2776" i="1"/>
  <c r="AM2775" i="1"/>
  <c r="AM2774" i="1"/>
  <c r="AM2773" i="1"/>
  <c r="AR2772" i="1"/>
  <c r="AO2772" i="1"/>
  <c r="AM2772" i="1"/>
  <c r="AL2772" i="1"/>
  <c r="R2772" i="1"/>
  <c r="O2772" i="1"/>
  <c r="S2772" i="1" s="1"/>
  <c r="N2772" i="1"/>
  <c r="AR2771" i="1"/>
  <c r="AO2771" i="1"/>
  <c r="AM2771" i="1"/>
  <c r="AL2771" i="1"/>
  <c r="AR2770" i="1"/>
  <c r="AO2770" i="1"/>
  <c r="AM2770" i="1"/>
  <c r="AL2770" i="1"/>
  <c r="R2770" i="1"/>
  <c r="O2770" i="1"/>
  <c r="N2770" i="1"/>
  <c r="P2770" i="1" s="1"/>
  <c r="AR2769" i="1"/>
  <c r="AO2769" i="1"/>
  <c r="AM2769" i="1"/>
  <c r="AL2769" i="1"/>
  <c r="AR2768" i="1"/>
  <c r="AO2768" i="1"/>
  <c r="AM2768" i="1"/>
  <c r="AL2768" i="1"/>
  <c r="AH2768" i="1"/>
  <c r="AG2768" i="1"/>
  <c r="AF2768" i="1"/>
  <c r="AE2768" i="1"/>
  <c r="AD2768" i="1"/>
  <c r="AC2768" i="1"/>
  <c r="AB2768" i="1"/>
  <c r="AA2768" i="1"/>
  <c r="Z2768" i="1"/>
  <c r="Y2768" i="1"/>
  <c r="X2768" i="1"/>
  <c r="W2768" i="1"/>
  <c r="V2768" i="1"/>
  <c r="U2768" i="1"/>
  <c r="R2768" i="1"/>
  <c r="O2768" i="1"/>
  <c r="N2768" i="1"/>
  <c r="AR2767" i="1"/>
  <c r="AO2767" i="1"/>
  <c r="AM2767" i="1"/>
  <c r="AL2767" i="1"/>
  <c r="AM2766" i="1"/>
  <c r="AM2765" i="1"/>
  <c r="AM2764" i="1"/>
  <c r="AM2763" i="1"/>
  <c r="AM2762" i="1"/>
  <c r="AR2761" i="1"/>
  <c r="AO2761" i="1"/>
  <c r="AM2761" i="1"/>
  <c r="AL2761" i="1"/>
  <c r="R2761" i="1"/>
  <c r="O2761" i="1"/>
  <c r="N2761" i="1"/>
  <c r="P2761" i="1" s="1"/>
  <c r="AR2760" i="1"/>
  <c r="AO2760" i="1"/>
  <c r="AM2760" i="1"/>
  <c r="AL2760" i="1"/>
  <c r="AR2759" i="1"/>
  <c r="AO2759" i="1"/>
  <c r="AM2759" i="1"/>
  <c r="AL2759" i="1"/>
  <c r="R2759" i="1"/>
  <c r="O2759" i="1"/>
  <c r="N2759" i="1"/>
  <c r="P2759" i="1" s="1"/>
  <c r="AR2758" i="1"/>
  <c r="AO2758" i="1"/>
  <c r="AM2758" i="1"/>
  <c r="AL2758" i="1"/>
  <c r="AR2757" i="1"/>
  <c r="AO2757" i="1"/>
  <c r="AM2757" i="1"/>
  <c r="AL2757" i="1"/>
  <c r="AH2757" i="1"/>
  <c r="AG2757" i="1"/>
  <c r="AF2757" i="1"/>
  <c r="AE2757" i="1"/>
  <c r="AD2757" i="1"/>
  <c r="AC2757" i="1"/>
  <c r="AB2757" i="1"/>
  <c r="AA2757" i="1"/>
  <c r="Z2757" i="1"/>
  <c r="Y2757" i="1"/>
  <c r="X2757" i="1"/>
  <c r="W2757" i="1"/>
  <c r="V2757" i="1"/>
  <c r="U2757" i="1"/>
  <c r="R2757" i="1"/>
  <c r="O2757" i="1"/>
  <c r="N2757" i="1"/>
  <c r="AR2756" i="1"/>
  <c r="AO2756" i="1"/>
  <c r="AM2756" i="1"/>
  <c r="AL2756" i="1"/>
  <c r="AM2755" i="1"/>
  <c r="AM2754" i="1"/>
  <c r="AM2753" i="1"/>
  <c r="AM2752" i="1"/>
  <c r="AM2751" i="1"/>
  <c r="AR2750" i="1"/>
  <c r="AO2750" i="1"/>
  <c r="AM2750" i="1"/>
  <c r="AL2750" i="1"/>
  <c r="R2750" i="1"/>
  <c r="O2750" i="1"/>
  <c r="N2750" i="1"/>
  <c r="AR2749" i="1"/>
  <c r="AO2749" i="1"/>
  <c r="AM2749" i="1"/>
  <c r="AL2749" i="1"/>
  <c r="AR2748" i="1"/>
  <c r="AO2748" i="1"/>
  <c r="AM2748" i="1"/>
  <c r="AL2748" i="1"/>
  <c r="R2748" i="1"/>
  <c r="O2748" i="1"/>
  <c r="N2748" i="1"/>
  <c r="AR2747" i="1"/>
  <c r="AO2747" i="1"/>
  <c r="AM2747" i="1"/>
  <c r="AL2747" i="1"/>
  <c r="AR2746" i="1"/>
  <c r="AO2746" i="1"/>
  <c r="AM2746" i="1"/>
  <c r="AL2746" i="1"/>
  <c r="AH2746" i="1"/>
  <c r="AG2746" i="1"/>
  <c r="AF2746" i="1"/>
  <c r="AE2746" i="1"/>
  <c r="AD2746" i="1"/>
  <c r="AC2746" i="1"/>
  <c r="AB2746" i="1"/>
  <c r="AA2746" i="1"/>
  <c r="Z2746" i="1"/>
  <c r="Y2746" i="1"/>
  <c r="X2746" i="1"/>
  <c r="W2746" i="1"/>
  <c r="V2746" i="1"/>
  <c r="U2746" i="1"/>
  <c r="R2746" i="1"/>
  <c r="O2746" i="1"/>
  <c r="N2746" i="1"/>
  <c r="AR2745" i="1"/>
  <c r="AO2745" i="1"/>
  <c r="AM2745" i="1"/>
  <c r="AL2745" i="1"/>
  <c r="AM2744" i="1"/>
  <c r="AM2743" i="1"/>
  <c r="AM2742" i="1"/>
  <c r="AM2741" i="1"/>
  <c r="AM2740" i="1"/>
  <c r="AR2739" i="1"/>
  <c r="AO2739" i="1"/>
  <c r="AM2739" i="1"/>
  <c r="AL2739" i="1"/>
  <c r="R2739" i="1"/>
  <c r="O2739" i="1"/>
  <c r="N2739" i="1"/>
  <c r="AR2738" i="1"/>
  <c r="AO2738" i="1"/>
  <c r="AM2738" i="1"/>
  <c r="AL2738" i="1"/>
  <c r="AR2737" i="1"/>
  <c r="AO2737" i="1"/>
  <c r="AM2737" i="1"/>
  <c r="AL2737" i="1"/>
  <c r="R2737" i="1"/>
  <c r="O2737" i="1"/>
  <c r="N2737" i="1"/>
  <c r="AR2736" i="1"/>
  <c r="AO2736" i="1"/>
  <c r="AM2736" i="1"/>
  <c r="AL2736" i="1"/>
  <c r="AR2735" i="1"/>
  <c r="AO2735" i="1"/>
  <c r="AM2735" i="1"/>
  <c r="AL2735" i="1"/>
  <c r="AH2735" i="1"/>
  <c r="AG2735" i="1"/>
  <c r="AF2735" i="1"/>
  <c r="AE2735" i="1"/>
  <c r="AD2735" i="1"/>
  <c r="AC2735" i="1"/>
  <c r="AB2735" i="1"/>
  <c r="AA2735" i="1"/>
  <c r="Z2735" i="1"/>
  <c r="Y2735" i="1"/>
  <c r="X2735" i="1"/>
  <c r="W2735" i="1"/>
  <c r="V2735" i="1"/>
  <c r="U2735" i="1"/>
  <c r="R2735" i="1"/>
  <c r="O2735" i="1"/>
  <c r="N2735" i="1"/>
  <c r="AR2734" i="1"/>
  <c r="AO2734" i="1"/>
  <c r="AM2734" i="1"/>
  <c r="AL2734" i="1"/>
  <c r="AM2733" i="1"/>
  <c r="AM2732" i="1"/>
  <c r="AM2731" i="1"/>
  <c r="AM2730" i="1"/>
  <c r="AM2729" i="1"/>
  <c r="AR2728" i="1"/>
  <c r="AO2728" i="1"/>
  <c r="AM2728" i="1"/>
  <c r="AL2728" i="1"/>
  <c r="R2728" i="1"/>
  <c r="O2728" i="1"/>
  <c r="N2728" i="1"/>
  <c r="AR2727" i="1"/>
  <c r="AO2727" i="1"/>
  <c r="AM2727" i="1"/>
  <c r="AL2727" i="1"/>
  <c r="AR2726" i="1"/>
  <c r="AO2726" i="1"/>
  <c r="AM2726" i="1"/>
  <c r="AL2726" i="1"/>
  <c r="R2726" i="1"/>
  <c r="O2726" i="1"/>
  <c r="N2726" i="1"/>
  <c r="AR2725" i="1"/>
  <c r="AO2725" i="1"/>
  <c r="AM2725" i="1"/>
  <c r="AL2725" i="1"/>
  <c r="AR2724" i="1"/>
  <c r="AO2724" i="1"/>
  <c r="AM2724" i="1"/>
  <c r="AL2724" i="1"/>
  <c r="AH2724" i="1"/>
  <c r="AG2724" i="1"/>
  <c r="AF2724" i="1"/>
  <c r="AE2724" i="1"/>
  <c r="AD2724" i="1"/>
  <c r="AC2724" i="1"/>
  <c r="AB2724" i="1"/>
  <c r="AA2724" i="1"/>
  <c r="Z2724" i="1"/>
  <c r="Y2724" i="1"/>
  <c r="X2724" i="1"/>
  <c r="W2724" i="1"/>
  <c r="V2724" i="1"/>
  <c r="U2724" i="1"/>
  <c r="R2724" i="1"/>
  <c r="O2724" i="1"/>
  <c r="N2724" i="1"/>
  <c r="AR2723" i="1"/>
  <c r="AO2723" i="1"/>
  <c r="AM2723" i="1"/>
  <c r="AL2723" i="1"/>
  <c r="AM2722" i="1"/>
  <c r="AM2721" i="1"/>
  <c r="AM2720" i="1"/>
  <c r="AM2719" i="1"/>
  <c r="AM2718" i="1"/>
  <c r="AR2717" i="1"/>
  <c r="AO2717" i="1"/>
  <c r="AM2717" i="1"/>
  <c r="AL2717" i="1"/>
  <c r="R2717" i="1"/>
  <c r="O2717" i="1"/>
  <c r="N2717" i="1"/>
  <c r="P2717" i="1" s="1"/>
  <c r="AR2716" i="1"/>
  <c r="AO2716" i="1"/>
  <c r="AM2716" i="1"/>
  <c r="AL2716" i="1"/>
  <c r="AR2715" i="1"/>
  <c r="AO2715" i="1"/>
  <c r="AM2715" i="1"/>
  <c r="AL2715" i="1"/>
  <c r="R2715" i="1"/>
  <c r="O2715" i="1"/>
  <c r="N2715" i="1"/>
  <c r="AR2714" i="1"/>
  <c r="AO2714" i="1"/>
  <c r="AM2714" i="1"/>
  <c r="AL2714" i="1"/>
  <c r="AR2713" i="1"/>
  <c r="AO2713" i="1"/>
  <c r="AM2713" i="1"/>
  <c r="AL2713" i="1"/>
  <c r="AH2713" i="1"/>
  <c r="AG2713" i="1"/>
  <c r="AF2713" i="1"/>
  <c r="AE2713" i="1"/>
  <c r="AD2713" i="1"/>
  <c r="AC2713" i="1"/>
  <c r="AB2713" i="1"/>
  <c r="AA2713" i="1"/>
  <c r="Z2713" i="1"/>
  <c r="Y2713" i="1"/>
  <c r="X2713" i="1"/>
  <c r="W2713" i="1"/>
  <c r="V2713" i="1"/>
  <c r="U2713" i="1"/>
  <c r="R2713" i="1"/>
  <c r="O2713" i="1"/>
  <c r="N2713" i="1"/>
  <c r="AR2712" i="1"/>
  <c r="AO2712" i="1"/>
  <c r="AM2712" i="1"/>
  <c r="AL2712" i="1"/>
  <c r="AM2711" i="1"/>
  <c r="AM2710" i="1"/>
  <c r="AM2709" i="1"/>
  <c r="AM2708" i="1"/>
  <c r="AM2707" i="1"/>
  <c r="AR2706" i="1"/>
  <c r="AO2706" i="1"/>
  <c r="AM2706" i="1"/>
  <c r="AL2706" i="1"/>
  <c r="R2706" i="1"/>
  <c r="O2706" i="1"/>
  <c r="S2706" i="1" s="1"/>
  <c r="N2706" i="1"/>
  <c r="AR2705" i="1"/>
  <c r="AO2705" i="1"/>
  <c r="AM2705" i="1"/>
  <c r="AL2705" i="1"/>
  <c r="AR2704" i="1"/>
  <c r="AO2704" i="1"/>
  <c r="AM2704" i="1"/>
  <c r="AL2704" i="1"/>
  <c r="R2704" i="1"/>
  <c r="O2704" i="1"/>
  <c r="N2704" i="1"/>
  <c r="AR2703" i="1"/>
  <c r="AO2703" i="1"/>
  <c r="AM2703" i="1"/>
  <c r="AL2703" i="1"/>
  <c r="AR2702" i="1"/>
  <c r="AO2702" i="1"/>
  <c r="AM2702" i="1"/>
  <c r="AL2702" i="1"/>
  <c r="AH2702" i="1"/>
  <c r="AG2702" i="1"/>
  <c r="AF2702" i="1"/>
  <c r="AE2702" i="1"/>
  <c r="AD2702" i="1"/>
  <c r="AC2702" i="1"/>
  <c r="AB2702" i="1"/>
  <c r="AA2702" i="1"/>
  <c r="Z2702" i="1"/>
  <c r="Y2702" i="1"/>
  <c r="X2702" i="1"/>
  <c r="W2702" i="1"/>
  <c r="V2702" i="1"/>
  <c r="U2702" i="1"/>
  <c r="R2702" i="1"/>
  <c r="O2702" i="1"/>
  <c r="N2702" i="1"/>
  <c r="AR2701" i="1"/>
  <c r="AO2701" i="1"/>
  <c r="AM2701" i="1"/>
  <c r="AL2701" i="1"/>
  <c r="AM2700" i="1"/>
  <c r="AM2699" i="1"/>
  <c r="AM2698" i="1"/>
  <c r="AM2697" i="1"/>
  <c r="AM2696" i="1"/>
  <c r="AR2695" i="1"/>
  <c r="AO2695" i="1"/>
  <c r="AM2695" i="1"/>
  <c r="AL2695" i="1"/>
  <c r="R2695" i="1"/>
  <c r="O2695" i="1"/>
  <c r="N2695" i="1"/>
  <c r="AR2694" i="1"/>
  <c r="AO2694" i="1"/>
  <c r="AM2694" i="1"/>
  <c r="AL2694" i="1"/>
  <c r="AR2693" i="1"/>
  <c r="AO2693" i="1"/>
  <c r="AM2693" i="1"/>
  <c r="AL2693" i="1"/>
  <c r="R2693" i="1"/>
  <c r="O2693" i="1"/>
  <c r="N2693" i="1"/>
  <c r="AR2692" i="1"/>
  <c r="AO2692" i="1"/>
  <c r="AM2692" i="1"/>
  <c r="AL2692" i="1"/>
  <c r="AR2691" i="1"/>
  <c r="AO2691" i="1"/>
  <c r="AM2691" i="1"/>
  <c r="AL2691" i="1"/>
  <c r="AH2691" i="1"/>
  <c r="AG2691" i="1"/>
  <c r="AF2691" i="1"/>
  <c r="AE2691" i="1"/>
  <c r="AD2691" i="1"/>
  <c r="AC2691" i="1"/>
  <c r="AB2691" i="1"/>
  <c r="AA2691" i="1"/>
  <c r="Z2691" i="1"/>
  <c r="Y2691" i="1"/>
  <c r="X2691" i="1"/>
  <c r="W2691" i="1"/>
  <c r="V2691" i="1"/>
  <c r="U2691" i="1"/>
  <c r="R2691" i="1"/>
  <c r="O2691" i="1"/>
  <c r="N2691" i="1"/>
  <c r="AR2690" i="1"/>
  <c r="AO2690" i="1"/>
  <c r="AM2690" i="1"/>
  <c r="AL2690" i="1"/>
  <c r="AM2689" i="1"/>
  <c r="AM2688" i="1"/>
  <c r="AM2687" i="1"/>
  <c r="AM2686" i="1"/>
  <c r="AM2685" i="1"/>
  <c r="AR2684" i="1"/>
  <c r="AO2684" i="1"/>
  <c r="AM2684" i="1"/>
  <c r="AL2684" i="1"/>
  <c r="R2684" i="1"/>
  <c r="O2684" i="1"/>
  <c r="N2684" i="1"/>
  <c r="AR2683" i="1"/>
  <c r="AO2683" i="1"/>
  <c r="AM2683" i="1"/>
  <c r="AL2683" i="1"/>
  <c r="AR2682" i="1"/>
  <c r="AO2682" i="1"/>
  <c r="AM2682" i="1"/>
  <c r="AL2682" i="1"/>
  <c r="R2682" i="1"/>
  <c r="O2682" i="1"/>
  <c r="N2682" i="1"/>
  <c r="AR2681" i="1"/>
  <c r="AO2681" i="1"/>
  <c r="AM2681" i="1"/>
  <c r="AL2681" i="1"/>
  <c r="AR2680" i="1"/>
  <c r="AO2680" i="1"/>
  <c r="AM2680" i="1"/>
  <c r="AL2680" i="1"/>
  <c r="AH2680" i="1"/>
  <c r="AG2680" i="1"/>
  <c r="AF2680" i="1"/>
  <c r="AE2680" i="1"/>
  <c r="AD2680" i="1"/>
  <c r="AC2680" i="1"/>
  <c r="AB2680" i="1"/>
  <c r="AA2680" i="1"/>
  <c r="Z2680" i="1"/>
  <c r="Y2680" i="1"/>
  <c r="X2680" i="1"/>
  <c r="W2680" i="1"/>
  <c r="V2680" i="1"/>
  <c r="U2680" i="1"/>
  <c r="R2680" i="1"/>
  <c r="O2680" i="1"/>
  <c r="N2680" i="1"/>
  <c r="AR2679" i="1"/>
  <c r="AO2679" i="1"/>
  <c r="AM2679" i="1"/>
  <c r="AL2679" i="1"/>
  <c r="AM2678" i="1"/>
  <c r="AM2677" i="1"/>
  <c r="AM2676" i="1"/>
  <c r="AM2675" i="1"/>
  <c r="AM2674" i="1"/>
  <c r="AR2673" i="1"/>
  <c r="AO2673" i="1"/>
  <c r="AM2673" i="1"/>
  <c r="AL2673" i="1"/>
  <c r="R2673" i="1"/>
  <c r="O2673" i="1"/>
  <c r="N2673" i="1"/>
  <c r="AR2672" i="1"/>
  <c r="AO2672" i="1"/>
  <c r="AM2672" i="1"/>
  <c r="AL2672" i="1"/>
  <c r="AR2671" i="1"/>
  <c r="AO2671" i="1"/>
  <c r="AM2671" i="1"/>
  <c r="AL2671" i="1"/>
  <c r="R2671" i="1"/>
  <c r="O2671" i="1"/>
  <c r="N2671" i="1"/>
  <c r="AR2670" i="1"/>
  <c r="AO2670" i="1"/>
  <c r="AM2670" i="1"/>
  <c r="AL2670" i="1"/>
  <c r="AR2669" i="1"/>
  <c r="AO2669" i="1"/>
  <c r="AM2669" i="1"/>
  <c r="AL2669" i="1"/>
  <c r="AH2669" i="1"/>
  <c r="AG2669" i="1"/>
  <c r="AF2669" i="1"/>
  <c r="AE2669" i="1"/>
  <c r="AD2669" i="1"/>
  <c r="AC2669" i="1"/>
  <c r="AB2669" i="1"/>
  <c r="AA2669" i="1"/>
  <c r="Z2669" i="1"/>
  <c r="Y2669" i="1"/>
  <c r="X2669" i="1"/>
  <c r="W2669" i="1"/>
  <c r="V2669" i="1"/>
  <c r="U2669" i="1"/>
  <c r="R2669" i="1"/>
  <c r="O2669" i="1"/>
  <c r="N2669" i="1"/>
  <c r="P2669" i="1" s="1"/>
  <c r="AR2668" i="1"/>
  <c r="AO2668" i="1"/>
  <c r="AM2668" i="1"/>
  <c r="AL2668" i="1"/>
  <c r="AM2667" i="1"/>
  <c r="AM2666" i="1"/>
  <c r="AM2665" i="1"/>
  <c r="AM2664" i="1"/>
  <c r="AM2663" i="1"/>
  <c r="AR2662" i="1"/>
  <c r="AO2662" i="1"/>
  <c r="AM2662" i="1"/>
  <c r="AL2662" i="1"/>
  <c r="R2662" i="1"/>
  <c r="O2662" i="1"/>
  <c r="N2662" i="1"/>
  <c r="AR2661" i="1"/>
  <c r="AO2661" i="1"/>
  <c r="AM2661" i="1"/>
  <c r="AL2661" i="1"/>
  <c r="AR2660" i="1"/>
  <c r="AO2660" i="1"/>
  <c r="AM2660" i="1"/>
  <c r="AL2660" i="1"/>
  <c r="R2660" i="1"/>
  <c r="O2660" i="1"/>
  <c r="N2660" i="1"/>
  <c r="AR2659" i="1"/>
  <c r="AO2659" i="1"/>
  <c r="AM2659" i="1"/>
  <c r="AL2659" i="1"/>
  <c r="AR2658" i="1"/>
  <c r="AO2658" i="1"/>
  <c r="AM2658" i="1"/>
  <c r="AL2658" i="1"/>
  <c r="AH2658" i="1"/>
  <c r="AG2658" i="1"/>
  <c r="AF2658" i="1"/>
  <c r="AE2658" i="1"/>
  <c r="AD2658" i="1"/>
  <c r="AC2658" i="1"/>
  <c r="AB2658" i="1"/>
  <c r="AA2658" i="1"/>
  <c r="Z2658" i="1"/>
  <c r="Y2658" i="1"/>
  <c r="X2658" i="1"/>
  <c r="W2658" i="1"/>
  <c r="V2658" i="1"/>
  <c r="U2658" i="1"/>
  <c r="R2658" i="1"/>
  <c r="O2658" i="1"/>
  <c r="N2658" i="1"/>
  <c r="AR2657" i="1"/>
  <c r="AO2657" i="1"/>
  <c r="AM2657" i="1"/>
  <c r="AL2657" i="1"/>
  <c r="AM2656" i="1"/>
  <c r="AM2655" i="1"/>
  <c r="AM2654" i="1"/>
  <c r="AM2653" i="1"/>
  <c r="AM2652" i="1"/>
  <c r="AR2651" i="1"/>
  <c r="AO2651" i="1"/>
  <c r="AM2651" i="1"/>
  <c r="AL2651" i="1"/>
  <c r="R2651" i="1"/>
  <c r="O2651" i="1"/>
  <c r="N2651" i="1"/>
  <c r="AR2650" i="1"/>
  <c r="AO2650" i="1"/>
  <c r="AM2650" i="1"/>
  <c r="AL2650" i="1"/>
  <c r="AR2649" i="1"/>
  <c r="AO2649" i="1"/>
  <c r="AM2649" i="1"/>
  <c r="AL2649" i="1"/>
  <c r="R2649" i="1"/>
  <c r="O2649" i="1"/>
  <c r="N2649" i="1"/>
  <c r="AR2648" i="1"/>
  <c r="AO2648" i="1"/>
  <c r="AM2648" i="1"/>
  <c r="AL2648" i="1"/>
  <c r="AR2647" i="1"/>
  <c r="AO2647" i="1"/>
  <c r="AM2647" i="1"/>
  <c r="AL2647" i="1"/>
  <c r="AH2647" i="1"/>
  <c r="AG2647" i="1"/>
  <c r="AF2647" i="1"/>
  <c r="AE2647" i="1"/>
  <c r="AD2647" i="1"/>
  <c r="AC2647" i="1"/>
  <c r="AB2647" i="1"/>
  <c r="AA2647" i="1"/>
  <c r="Z2647" i="1"/>
  <c r="Y2647" i="1"/>
  <c r="X2647" i="1"/>
  <c r="W2647" i="1"/>
  <c r="V2647" i="1"/>
  <c r="U2647" i="1"/>
  <c r="R2647" i="1"/>
  <c r="O2647" i="1"/>
  <c r="N2647" i="1"/>
  <c r="P2647" i="1" s="1"/>
  <c r="AR2646" i="1"/>
  <c r="AO2646" i="1"/>
  <c r="AM2646" i="1"/>
  <c r="AL2646" i="1"/>
  <c r="AM2645" i="1"/>
  <c r="AM2644" i="1"/>
  <c r="AM2643" i="1"/>
  <c r="AM2642" i="1"/>
  <c r="AM2641" i="1"/>
  <c r="AR2640" i="1"/>
  <c r="AO2640" i="1"/>
  <c r="AM2640" i="1"/>
  <c r="AU2640" i="1" s="1"/>
  <c r="AL2640" i="1"/>
  <c r="R2640" i="1"/>
  <c r="O2640" i="1"/>
  <c r="N2640" i="1"/>
  <c r="AR2639" i="1"/>
  <c r="AO2639" i="1"/>
  <c r="AM2639" i="1"/>
  <c r="AL2639" i="1"/>
  <c r="AR2638" i="1"/>
  <c r="AO2638" i="1"/>
  <c r="AM2638" i="1"/>
  <c r="AL2638" i="1"/>
  <c r="R2638" i="1"/>
  <c r="O2638" i="1"/>
  <c r="N2638" i="1"/>
  <c r="AR2637" i="1"/>
  <c r="AO2637" i="1"/>
  <c r="AM2637" i="1"/>
  <c r="AL2637" i="1"/>
  <c r="AR2636" i="1"/>
  <c r="AO2636" i="1"/>
  <c r="AM2636" i="1"/>
  <c r="AL2636" i="1"/>
  <c r="AH2636" i="1"/>
  <c r="AG2636" i="1"/>
  <c r="AF2636" i="1"/>
  <c r="AE2636" i="1"/>
  <c r="AD2636" i="1"/>
  <c r="AC2636" i="1"/>
  <c r="AB2636" i="1"/>
  <c r="AA2636" i="1"/>
  <c r="Z2636" i="1"/>
  <c r="Y2636" i="1"/>
  <c r="X2636" i="1"/>
  <c r="W2636" i="1"/>
  <c r="V2636" i="1"/>
  <c r="U2636" i="1"/>
  <c r="R2636" i="1"/>
  <c r="O2636" i="1"/>
  <c r="N2636" i="1"/>
  <c r="AR2635" i="1"/>
  <c r="AO2635" i="1"/>
  <c r="AM2635" i="1"/>
  <c r="AL2635" i="1"/>
  <c r="AM2634" i="1"/>
  <c r="AM2633" i="1"/>
  <c r="AM2632" i="1"/>
  <c r="AM2631" i="1"/>
  <c r="AM2630" i="1"/>
  <c r="AR2629" i="1"/>
  <c r="AO2629" i="1"/>
  <c r="AM2629" i="1"/>
  <c r="AL2629" i="1"/>
  <c r="R2629" i="1"/>
  <c r="O2629" i="1"/>
  <c r="N2629" i="1"/>
  <c r="AR2628" i="1"/>
  <c r="AO2628" i="1"/>
  <c r="AM2628" i="1"/>
  <c r="AL2628" i="1"/>
  <c r="AR2627" i="1"/>
  <c r="AO2627" i="1"/>
  <c r="AM2627" i="1"/>
  <c r="AL2627" i="1"/>
  <c r="R2627" i="1"/>
  <c r="O2627" i="1"/>
  <c r="N2627" i="1"/>
  <c r="AR2626" i="1"/>
  <c r="AO2626" i="1"/>
  <c r="AM2626" i="1"/>
  <c r="AU2626" i="1" s="1"/>
  <c r="AL2626" i="1"/>
  <c r="AR2625" i="1"/>
  <c r="AO2625" i="1"/>
  <c r="AM2625" i="1"/>
  <c r="AL2625" i="1"/>
  <c r="AH2625" i="1"/>
  <c r="AG2625" i="1"/>
  <c r="AF2625" i="1"/>
  <c r="AE2625" i="1"/>
  <c r="AD2625" i="1"/>
  <c r="AC2625" i="1"/>
  <c r="AB2625" i="1"/>
  <c r="AA2625" i="1"/>
  <c r="Z2625" i="1"/>
  <c r="Y2625" i="1"/>
  <c r="X2625" i="1"/>
  <c r="W2625" i="1"/>
  <c r="V2625" i="1"/>
  <c r="U2625" i="1"/>
  <c r="R2625" i="1"/>
  <c r="O2625" i="1"/>
  <c r="N2625" i="1"/>
  <c r="AR2624" i="1"/>
  <c r="AO2624" i="1"/>
  <c r="AM2624" i="1"/>
  <c r="AL2624" i="1"/>
  <c r="AM2623" i="1"/>
  <c r="AM2622" i="1"/>
  <c r="AM2621" i="1"/>
  <c r="AM2620" i="1"/>
  <c r="AM2619" i="1"/>
  <c r="AR2618" i="1"/>
  <c r="AO2618" i="1"/>
  <c r="AM2618" i="1"/>
  <c r="AL2618" i="1"/>
  <c r="R2618" i="1"/>
  <c r="O2618" i="1"/>
  <c r="N2618" i="1"/>
  <c r="AR2617" i="1"/>
  <c r="AO2617" i="1"/>
  <c r="AM2617" i="1"/>
  <c r="AL2617" i="1"/>
  <c r="AR2616" i="1"/>
  <c r="AO2616" i="1"/>
  <c r="AM2616" i="1"/>
  <c r="AL2616" i="1"/>
  <c r="R2616" i="1"/>
  <c r="O2616" i="1"/>
  <c r="S2616" i="1" s="1"/>
  <c r="N2616" i="1"/>
  <c r="AR2615" i="1"/>
  <c r="AO2615" i="1"/>
  <c r="AM2615" i="1"/>
  <c r="AL2615" i="1"/>
  <c r="AR2614" i="1"/>
  <c r="AO2614" i="1"/>
  <c r="AM2614" i="1"/>
  <c r="AL2614" i="1"/>
  <c r="AH2614" i="1"/>
  <c r="AG2614" i="1"/>
  <c r="AF2614" i="1"/>
  <c r="AE2614" i="1"/>
  <c r="AD2614" i="1"/>
  <c r="AC2614" i="1"/>
  <c r="AB2614" i="1"/>
  <c r="AA2614" i="1"/>
  <c r="Z2614" i="1"/>
  <c r="Y2614" i="1"/>
  <c r="X2614" i="1"/>
  <c r="W2614" i="1"/>
  <c r="V2614" i="1"/>
  <c r="U2614" i="1"/>
  <c r="R2614" i="1"/>
  <c r="O2614" i="1"/>
  <c r="N2614" i="1"/>
  <c r="P2614" i="1" s="1"/>
  <c r="AR2613" i="1"/>
  <c r="AO2613" i="1"/>
  <c r="AM2613" i="1"/>
  <c r="AL2613" i="1"/>
  <c r="AM2612" i="1"/>
  <c r="AM2611" i="1"/>
  <c r="AM2610" i="1"/>
  <c r="AM2609" i="1"/>
  <c r="AM2608" i="1"/>
  <c r="AR2607" i="1"/>
  <c r="AO2607" i="1"/>
  <c r="AM2607" i="1"/>
  <c r="AV2607" i="1" s="1"/>
  <c r="BA2607" i="1" s="1"/>
  <c r="BB2607" i="1" s="1"/>
  <c r="AL2607" i="1"/>
  <c r="R2607" i="1"/>
  <c r="O2607" i="1"/>
  <c r="N2607" i="1"/>
  <c r="AR2606" i="1"/>
  <c r="AO2606" i="1"/>
  <c r="AM2606" i="1"/>
  <c r="AL2606" i="1"/>
  <c r="AR2605" i="1"/>
  <c r="AO2605" i="1"/>
  <c r="AM2605" i="1"/>
  <c r="AL2605" i="1"/>
  <c r="R2605" i="1"/>
  <c r="O2605" i="1"/>
  <c r="N2605" i="1"/>
  <c r="AR2604" i="1"/>
  <c r="AO2604" i="1"/>
  <c r="AM2604" i="1"/>
  <c r="AV2604" i="1" s="1"/>
  <c r="AL2604" i="1"/>
  <c r="AR2603" i="1"/>
  <c r="AO2603" i="1"/>
  <c r="AM2603" i="1"/>
  <c r="AL2603" i="1"/>
  <c r="AH2603" i="1"/>
  <c r="AG2603" i="1"/>
  <c r="AF2603" i="1"/>
  <c r="AE2603" i="1"/>
  <c r="AD2603" i="1"/>
  <c r="AC2603" i="1"/>
  <c r="AB2603" i="1"/>
  <c r="AA2603" i="1"/>
  <c r="Z2603" i="1"/>
  <c r="Y2603" i="1"/>
  <c r="X2603" i="1"/>
  <c r="W2603" i="1"/>
  <c r="V2603" i="1"/>
  <c r="U2603" i="1"/>
  <c r="R2603" i="1"/>
  <c r="O2603" i="1"/>
  <c r="N2603" i="1"/>
  <c r="P2603" i="1" s="1"/>
  <c r="Q2603" i="1" s="1"/>
  <c r="AR2602" i="1"/>
  <c r="AO2602" i="1"/>
  <c r="AM2602" i="1"/>
  <c r="AL2602" i="1"/>
  <c r="AM2601" i="1"/>
  <c r="AM2600" i="1"/>
  <c r="AM2599" i="1"/>
  <c r="AM2598" i="1"/>
  <c r="AM2597" i="1"/>
  <c r="AR2596" i="1"/>
  <c r="AO2596" i="1"/>
  <c r="AM2596" i="1"/>
  <c r="AL2596" i="1"/>
  <c r="R2596" i="1"/>
  <c r="O2596" i="1"/>
  <c r="N2596" i="1"/>
  <c r="P2596" i="1" s="1"/>
  <c r="AR2595" i="1"/>
  <c r="AO2595" i="1"/>
  <c r="AM2595" i="1"/>
  <c r="AL2595" i="1"/>
  <c r="AR2594" i="1"/>
  <c r="AO2594" i="1"/>
  <c r="AM2594" i="1"/>
  <c r="AL2594" i="1"/>
  <c r="R2594" i="1"/>
  <c r="O2594" i="1"/>
  <c r="N2594" i="1"/>
  <c r="P2594" i="1" s="1"/>
  <c r="AR2593" i="1"/>
  <c r="AO2593" i="1"/>
  <c r="AM2593" i="1"/>
  <c r="AL2593" i="1"/>
  <c r="AR2592" i="1"/>
  <c r="AO2592" i="1"/>
  <c r="AM2592" i="1"/>
  <c r="AL2592" i="1"/>
  <c r="AH2592" i="1"/>
  <c r="AG2592" i="1"/>
  <c r="AF2592" i="1"/>
  <c r="AE2592" i="1"/>
  <c r="AD2592" i="1"/>
  <c r="AC2592" i="1"/>
  <c r="AB2592" i="1"/>
  <c r="AA2592" i="1"/>
  <c r="Z2592" i="1"/>
  <c r="Y2592" i="1"/>
  <c r="X2592" i="1"/>
  <c r="W2592" i="1"/>
  <c r="V2592" i="1"/>
  <c r="U2592" i="1"/>
  <c r="R2592" i="1"/>
  <c r="O2592" i="1"/>
  <c r="N2592" i="1"/>
  <c r="AR2591" i="1"/>
  <c r="AO2591" i="1"/>
  <c r="AM2591" i="1"/>
  <c r="AL2591" i="1"/>
  <c r="AM2590" i="1"/>
  <c r="AM2589" i="1"/>
  <c r="AM2588" i="1"/>
  <c r="AM2587" i="1"/>
  <c r="AM2586" i="1"/>
  <c r="AR2585" i="1"/>
  <c r="AO2585" i="1"/>
  <c r="AM2585" i="1"/>
  <c r="AL2585" i="1"/>
  <c r="R2585" i="1"/>
  <c r="O2585" i="1"/>
  <c r="N2585" i="1"/>
  <c r="AR2584" i="1"/>
  <c r="AO2584" i="1"/>
  <c r="AM2584" i="1"/>
  <c r="AL2584" i="1"/>
  <c r="AR2583" i="1"/>
  <c r="AO2583" i="1"/>
  <c r="AM2583" i="1"/>
  <c r="AL2583" i="1"/>
  <c r="R2583" i="1"/>
  <c r="O2583" i="1"/>
  <c r="N2583" i="1"/>
  <c r="AR2582" i="1"/>
  <c r="AO2582" i="1"/>
  <c r="AM2582" i="1"/>
  <c r="AL2582" i="1"/>
  <c r="AR2581" i="1"/>
  <c r="AO2581" i="1"/>
  <c r="AM2581" i="1"/>
  <c r="AL2581" i="1"/>
  <c r="AH2581" i="1"/>
  <c r="AG2581" i="1"/>
  <c r="AF2581" i="1"/>
  <c r="AE2581" i="1"/>
  <c r="AD2581" i="1"/>
  <c r="AC2581" i="1"/>
  <c r="AB2581" i="1"/>
  <c r="AA2581" i="1"/>
  <c r="Z2581" i="1"/>
  <c r="Y2581" i="1"/>
  <c r="X2581" i="1"/>
  <c r="W2581" i="1"/>
  <c r="V2581" i="1"/>
  <c r="U2581" i="1"/>
  <c r="R2581" i="1"/>
  <c r="O2581" i="1"/>
  <c r="N2581" i="1"/>
  <c r="AR2580" i="1"/>
  <c r="AO2580" i="1"/>
  <c r="AM2580" i="1"/>
  <c r="AL2580" i="1"/>
  <c r="AM2579" i="1"/>
  <c r="AM2578" i="1"/>
  <c r="AM2577" i="1"/>
  <c r="AM2576" i="1"/>
  <c r="AM2575" i="1"/>
  <c r="AR2574" i="1"/>
  <c r="AO2574" i="1"/>
  <c r="AM2574" i="1"/>
  <c r="AL2574" i="1"/>
  <c r="R2574" i="1"/>
  <c r="O2574" i="1"/>
  <c r="N2574" i="1"/>
  <c r="AR2573" i="1"/>
  <c r="AO2573" i="1"/>
  <c r="AM2573" i="1"/>
  <c r="AL2573" i="1"/>
  <c r="AR2572" i="1"/>
  <c r="AO2572" i="1"/>
  <c r="AM2572" i="1"/>
  <c r="AL2572" i="1"/>
  <c r="R2572" i="1"/>
  <c r="O2572" i="1"/>
  <c r="N2572" i="1"/>
  <c r="AR2571" i="1"/>
  <c r="AO2571" i="1"/>
  <c r="AM2571" i="1"/>
  <c r="AL2571" i="1"/>
  <c r="AR2570" i="1"/>
  <c r="AO2570" i="1"/>
  <c r="AM2570" i="1"/>
  <c r="AL2570" i="1"/>
  <c r="AH2570" i="1"/>
  <c r="AG2570" i="1"/>
  <c r="AF2570" i="1"/>
  <c r="AE2570" i="1"/>
  <c r="AD2570" i="1"/>
  <c r="AC2570" i="1"/>
  <c r="AB2570" i="1"/>
  <c r="AA2570" i="1"/>
  <c r="Z2570" i="1"/>
  <c r="Y2570" i="1"/>
  <c r="X2570" i="1"/>
  <c r="W2570" i="1"/>
  <c r="V2570" i="1"/>
  <c r="U2570" i="1"/>
  <c r="R2570" i="1"/>
  <c r="O2570" i="1"/>
  <c r="N2570" i="1"/>
  <c r="P2570" i="1" s="1"/>
  <c r="AR2569" i="1"/>
  <c r="AO2569" i="1"/>
  <c r="AM2569" i="1"/>
  <c r="AL2569" i="1"/>
  <c r="AM2568" i="1"/>
  <c r="AM2567" i="1"/>
  <c r="AM2566" i="1"/>
  <c r="AM2565" i="1"/>
  <c r="AM2564" i="1"/>
  <c r="AR2563" i="1"/>
  <c r="AO2563" i="1"/>
  <c r="AM2563" i="1"/>
  <c r="AL2563" i="1"/>
  <c r="R2563" i="1"/>
  <c r="O2563" i="1"/>
  <c r="N2563" i="1"/>
  <c r="AR2562" i="1"/>
  <c r="AO2562" i="1"/>
  <c r="AM2562" i="1"/>
  <c r="AL2562" i="1"/>
  <c r="AR2561" i="1"/>
  <c r="AO2561" i="1"/>
  <c r="AM2561" i="1"/>
  <c r="AL2561" i="1"/>
  <c r="R2561" i="1"/>
  <c r="O2561" i="1"/>
  <c r="N2561" i="1"/>
  <c r="P2561" i="1" s="1"/>
  <c r="AR2560" i="1"/>
  <c r="AO2560" i="1"/>
  <c r="AM2560" i="1"/>
  <c r="AL2560" i="1"/>
  <c r="AR2559" i="1"/>
  <c r="AO2559" i="1"/>
  <c r="AM2559" i="1"/>
  <c r="AL2559" i="1"/>
  <c r="AH2559" i="1"/>
  <c r="AG2559" i="1"/>
  <c r="AF2559" i="1"/>
  <c r="AE2559" i="1"/>
  <c r="AD2559" i="1"/>
  <c r="AC2559" i="1"/>
  <c r="AB2559" i="1"/>
  <c r="AA2559" i="1"/>
  <c r="Z2559" i="1"/>
  <c r="Y2559" i="1"/>
  <c r="X2559" i="1"/>
  <c r="W2559" i="1"/>
  <c r="V2559" i="1"/>
  <c r="U2559" i="1"/>
  <c r="R2559" i="1"/>
  <c r="O2559" i="1"/>
  <c r="N2559" i="1"/>
  <c r="AR2558" i="1"/>
  <c r="AO2558" i="1"/>
  <c r="AM2558" i="1"/>
  <c r="AL2558" i="1"/>
  <c r="AM2557" i="1"/>
  <c r="AM2556" i="1"/>
  <c r="AM2555" i="1"/>
  <c r="AM2554" i="1"/>
  <c r="AM2553" i="1"/>
  <c r="AR2552" i="1"/>
  <c r="AO2552" i="1"/>
  <c r="AM2552" i="1"/>
  <c r="AL2552" i="1"/>
  <c r="R2552" i="1"/>
  <c r="O2552" i="1"/>
  <c r="N2552" i="1"/>
  <c r="P2552" i="1" s="1"/>
  <c r="AR2551" i="1"/>
  <c r="AO2551" i="1"/>
  <c r="AM2551" i="1"/>
  <c r="AL2551" i="1"/>
  <c r="AR2550" i="1"/>
  <c r="AO2550" i="1"/>
  <c r="AM2550" i="1"/>
  <c r="AL2550" i="1"/>
  <c r="R2550" i="1"/>
  <c r="O2550" i="1"/>
  <c r="N2550" i="1"/>
  <c r="AR2549" i="1"/>
  <c r="AO2549" i="1"/>
  <c r="AM2549" i="1"/>
  <c r="AL2549" i="1"/>
  <c r="AR2548" i="1"/>
  <c r="AO2548" i="1"/>
  <c r="AM2548" i="1"/>
  <c r="AL2548" i="1"/>
  <c r="AH2548" i="1"/>
  <c r="AG2548" i="1"/>
  <c r="AF2548" i="1"/>
  <c r="AE2548" i="1"/>
  <c r="AD2548" i="1"/>
  <c r="AC2548" i="1"/>
  <c r="AB2548" i="1"/>
  <c r="AA2548" i="1"/>
  <c r="Z2548" i="1"/>
  <c r="Y2548" i="1"/>
  <c r="X2548" i="1"/>
  <c r="W2548" i="1"/>
  <c r="V2548" i="1"/>
  <c r="U2548" i="1"/>
  <c r="R2548" i="1"/>
  <c r="O2548" i="1"/>
  <c r="N2548" i="1"/>
  <c r="P2548" i="1" s="1"/>
  <c r="AR2547" i="1"/>
  <c r="AO2547" i="1"/>
  <c r="AM2547" i="1"/>
  <c r="AL2547" i="1"/>
  <c r="AM2546" i="1"/>
  <c r="AM2545" i="1"/>
  <c r="AM2544" i="1"/>
  <c r="AM2543" i="1"/>
  <c r="AM2542" i="1"/>
  <c r="AR2541" i="1"/>
  <c r="AO2541" i="1"/>
  <c r="AM2541" i="1"/>
  <c r="AL2541" i="1"/>
  <c r="R2541" i="1"/>
  <c r="O2541" i="1"/>
  <c r="N2541" i="1"/>
  <c r="P2541" i="1" s="1"/>
  <c r="AR2540" i="1"/>
  <c r="AO2540" i="1"/>
  <c r="AM2540" i="1"/>
  <c r="AL2540" i="1"/>
  <c r="AR2539" i="1"/>
  <c r="AO2539" i="1"/>
  <c r="AM2539" i="1"/>
  <c r="AL2539" i="1"/>
  <c r="R2539" i="1"/>
  <c r="O2539" i="1"/>
  <c r="N2539" i="1"/>
  <c r="P2539" i="1" s="1"/>
  <c r="AR2538" i="1"/>
  <c r="AO2538" i="1"/>
  <c r="AM2538" i="1"/>
  <c r="AL2538" i="1"/>
  <c r="AR2537" i="1"/>
  <c r="AO2537" i="1"/>
  <c r="AM2537" i="1"/>
  <c r="AL2537" i="1"/>
  <c r="AH2537" i="1"/>
  <c r="AG2537" i="1"/>
  <c r="AF2537" i="1"/>
  <c r="AE2537" i="1"/>
  <c r="AD2537" i="1"/>
  <c r="AC2537" i="1"/>
  <c r="AB2537" i="1"/>
  <c r="AA2537" i="1"/>
  <c r="Z2537" i="1"/>
  <c r="Y2537" i="1"/>
  <c r="X2537" i="1"/>
  <c r="W2537" i="1"/>
  <c r="V2537" i="1"/>
  <c r="U2537" i="1"/>
  <c r="R2537" i="1"/>
  <c r="O2537" i="1"/>
  <c r="N2537" i="1"/>
  <c r="AR2536" i="1"/>
  <c r="AO2536" i="1"/>
  <c r="AM2536" i="1"/>
  <c r="AL2536" i="1"/>
  <c r="AM2535" i="1"/>
  <c r="AM2534" i="1"/>
  <c r="AM2533" i="1"/>
  <c r="AM2532" i="1"/>
  <c r="AM2531" i="1"/>
  <c r="AR2530" i="1"/>
  <c r="AO2530" i="1"/>
  <c r="AM2530" i="1"/>
  <c r="AL2530" i="1"/>
  <c r="R2530" i="1"/>
  <c r="O2530" i="1"/>
  <c r="N2530" i="1"/>
  <c r="AR2529" i="1"/>
  <c r="AO2529" i="1"/>
  <c r="AM2529" i="1"/>
  <c r="AL2529" i="1"/>
  <c r="AR2528" i="1"/>
  <c r="AO2528" i="1"/>
  <c r="AM2528" i="1"/>
  <c r="AL2528" i="1"/>
  <c r="R2528" i="1"/>
  <c r="O2528" i="1"/>
  <c r="N2528" i="1"/>
  <c r="AR2527" i="1"/>
  <c r="AO2527" i="1"/>
  <c r="AM2527" i="1"/>
  <c r="AL2527" i="1"/>
  <c r="AR2526" i="1"/>
  <c r="AO2526" i="1"/>
  <c r="AM2526" i="1"/>
  <c r="AL2526" i="1"/>
  <c r="AH2526" i="1"/>
  <c r="AG2526" i="1"/>
  <c r="AF2526" i="1"/>
  <c r="AE2526" i="1"/>
  <c r="AD2526" i="1"/>
  <c r="AC2526" i="1"/>
  <c r="AB2526" i="1"/>
  <c r="AA2526" i="1"/>
  <c r="Z2526" i="1"/>
  <c r="Y2526" i="1"/>
  <c r="X2526" i="1"/>
  <c r="W2526" i="1"/>
  <c r="V2526" i="1"/>
  <c r="U2526" i="1"/>
  <c r="R2526" i="1"/>
  <c r="O2526" i="1"/>
  <c r="N2526" i="1"/>
  <c r="AR2525" i="1"/>
  <c r="AO2525" i="1"/>
  <c r="AM2525" i="1"/>
  <c r="AU2525" i="1" s="1"/>
  <c r="AL2525" i="1"/>
  <c r="AM2524" i="1"/>
  <c r="AM2523" i="1"/>
  <c r="AM2522" i="1"/>
  <c r="AM2521" i="1"/>
  <c r="AM2520" i="1"/>
  <c r="AR2519" i="1"/>
  <c r="AO2519" i="1"/>
  <c r="AM2519" i="1"/>
  <c r="AL2519" i="1"/>
  <c r="R2519" i="1"/>
  <c r="O2519" i="1"/>
  <c r="N2519" i="1"/>
  <c r="AR2518" i="1"/>
  <c r="AO2518" i="1"/>
  <c r="AM2518" i="1"/>
  <c r="AL2518" i="1"/>
  <c r="AR2517" i="1"/>
  <c r="AO2517" i="1"/>
  <c r="AM2517" i="1"/>
  <c r="AL2517" i="1"/>
  <c r="R2517" i="1"/>
  <c r="O2517" i="1"/>
  <c r="N2517" i="1"/>
  <c r="AR2516" i="1"/>
  <c r="AO2516" i="1"/>
  <c r="AM2516" i="1"/>
  <c r="AL2516" i="1"/>
  <c r="AR2515" i="1"/>
  <c r="AO2515" i="1"/>
  <c r="AM2515" i="1"/>
  <c r="AL2515" i="1"/>
  <c r="AH2515" i="1"/>
  <c r="AG2515" i="1"/>
  <c r="AF2515" i="1"/>
  <c r="AE2515" i="1"/>
  <c r="AD2515" i="1"/>
  <c r="AC2515" i="1"/>
  <c r="AB2515" i="1"/>
  <c r="AA2515" i="1"/>
  <c r="Z2515" i="1"/>
  <c r="Y2515" i="1"/>
  <c r="X2515" i="1"/>
  <c r="W2515" i="1"/>
  <c r="V2515" i="1"/>
  <c r="U2515" i="1"/>
  <c r="R2515" i="1"/>
  <c r="O2515" i="1"/>
  <c r="N2515" i="1"/>
  <c r="AR2514" i="1"/>
  <c r="AO2514" i="1"/>
  <c r="AM2514" i="1"/>
  <c r="AL2514" i="1"/>
  <c r="AM2513" i="1"/>
  <c r="AM2512" i="1"/>
  <c r="AM2511" i="1"/>
  <c r="AM2510" i="1"/>
  <c r="AM2509" i="1"/>
  <c r="AR2508" i="1"/>
  <c r="AO2508" i="1"/>
  <c r="AM2508" i="1"/>
  <c r="AL2508" i="1"/>
  <c r="R2508" i="1"/>
  <c r="O2508" i="1"/>
  <c r="N2508" i="1"/>
  <c r="AR2507" i="1"/>
  <c r="AO2507" i="1"/>
  <c r="AM2507" i="1"/>
  <c r="AL2507" i="1"/>
  <c r="AR2506" i="1"/>
  <c r="AO2506" i="1"/>
  <c r="AM2506" i="1"/>
  <c r="AL2506" i="1"/>
  <c r="R2506" i="1"/>
  <c r="O2506" i="1"/>
  <c r="N2506" i="1"/>
  <c r="P2506" i="1" s="1"/>
  <c r="AR2505" i="1"/>
  <c r="AO2505" i="1"/>
  <c r="AM2505" i="1"/>
  <c r="AL2505" i="1"/>
  <c r="AR2504" i="1"/>
  <c r="AO2504" i="1"/>
  <c r="AM2504" i="1"/>
  <c r="AL2504" i="1"/>
  <c r="AH2504" i="1"/>
  <c r="AG2504" i="1"/>
  <c r="AF2504" i="1"/>
  <c r="AE2504" i="1"/>
  <c r="AD2504" i="1"/>
  <c r="AC2504" i="1"/>
  <c r="AB2504" i="1"/>
  <c r="AA2504" i="1"/>
  <c r="Z2504" i="1"/>
  <c r="Y2504" i="1"/>
  <c r="X2504" i="1"/>
  <c r="W2504" i="1"/>
  <c r="V2504" i="1"/>
  <c r="U2504" i="1"/>
  <c r="R2504" i="1"/>
  <c r="O2504" i="1"/>
  <c r="N2504" i="1"/>
  <c r="P2504" i="1" s="1"/>
  <c r="AR2503" i="1"/>
  <c r="AO2503" i="1"/>
  <c r="AM2503" i="1"/>
  <c r="AL2503" i="1"/>
  <c r="AM2502" i="1"/>
  <c r="AM2501" i="1"/>
  <c r="AM2500" i="1"/>
  <c r="AM2499" i="1"/>
  <c r="AM2498" i="1"/>
  <c r="AR2497" i="1"/>
  <c r="AO2497" i="1"/>
  <c r="AM2497" i="1"/>
  <c r="AL2497" i="1"/>
  <c r="R2497" i="1"/>
  <c r="O2497" i="1"/>
  <c r="N2497" i="1"/>
  <c r="P2497" i="1" s="1"/>
  <c r="AR2496" i="1"/>
  <c r="AO2496" i="1"/>
  <c r="AM2496" i="1"/>
  <c r="AL2496" i="1"/>
  <c r="AR2495" i="1"/>
  <c r="AO2495" i="1"/>
  <c r="AM2495" i="1"/>
  <c r="AL2495" i="1"/>
  <c r="R2495" i="1"/>
  <c r="O2495" i="1"/>
  <c r="N2495" i="1"/>
  <c r="AR2494" i="1"/>
  <c r="AO2494" i="1"/>
  <c r="AM2494" i="1"/>
  <c r="AL2494" i="1"/>
  <c r="AR2493" i="1"/>
  <c r="AO2493" i="1"/>
  <c r="AM2493" i="1"/>
  <c r="AL2493" i="1"/>
  <c r="AH2493" i="1"/>
  <c r="AG2493" i="1"/>
  <c r="AF2493" i="1"/>
  <c r="AE2493" i="1"/>
  <c r="AD2493" i="1"/>
  <c r="AC2493" i="1"/>
  <c r="AB2493" i="1"/>
  <c r="AA2493" i="1"/>
  <c r="Z2493" i="1"/>
  <c r="Y2493" i="1"/>
  <c r="X2493" i="1"/>
  <c r="W2493" i="1"/>
  <c r="V2493" i="1"/>
  <c r="U2493" i="1"/>
  <c r="R2493" i="1"/>
  <c r="O2493" i="1"/>
  <c r="N2493" i="1"/>
  <c r="P2493" i="1" s="1"/>
  <c r="AR2492" i="1"/>
  <c r="AO2492" i="1"/>
  <c r="AM2492" i="1"/>
  <c r="AL2492" i="1"/>
  <c r="AM2491" i="1"/>
  <c r="AM2490" i="1"/>
  <c r="AM2489" i="1"/>
  <c r="AM2488" i="1"/>
  <c r="AM2487" i="1"/>
  <c r="AR2486" i="1"/>
  <c r="AO2486" i="1"/>
  <c r="AM2486" i="1"/>
  <c r="AL2486" i="1"/>
  <c r="R2486" i="1"/>
  <c r="O2486" i="1"/>
  <c r="N2486" i="1"/>
  <c r="P2486" i="1" s="1"/>
  <c r="AR2485" i="1"/>
  <c r="AO2485" i="1"/>
  <c r="AM2485" i="1"/>
  <c r="AL2485" i="1"/>
  <c r="AR2484" i="1"/>
  <c r="AO2484" i="1"/>
  <c r="AM2484" i="1"/>
  <c r="AL2484" i="1"/>
  <c r="R2484" i="1"/>
  <c r="O2484" i="1"/>
  <c r="N2484" i="1"/>
  <c r="AR2483" i="1"/>
  <c r="AO2483" i="1"/>
  <c r="AM2483" i="1"/>
  <c r="AL2483" i="1"/>
  <c r="AR2482" i="1"/>
  <c r="AO2482" i="1"/>
  <c r="AM2482" i="1"/>
  <c r="AL2482" i="1"/>
  <c r="AH2482" i="1"/>
  <c r="AG2482" i="1"/>
  <c r="AF2482" i="1"/>
  <c r="AE2482" i="1"/>
  <c r="AD2482" i="1"/>
  <c r="AC2482" i="1"/>
  <c r="AB2482" i="1"/>
  <c r="AA2482" i="1"/>
  <c r="Z2482" i="1"/>
  <c r="Y2482" i="1"/>
  <c r="X2482" i="1"/>
  <c r="W2482" i="1"/>
  <c r="V2482" i="1"/>
  <c r="U2482" i="1"/>
  <c r="R2482" i="1"/>
  <c r="O2482" i="1"/>
  <c r="N2482" i="1"/>
  <c r="AR2481" i="1"/>
  <c r="AO2481" i="1"/>
  <c r="AM2481" i="1"/>
  <c r="AL2481" i="1"/>
  <c r="AM2480" i="1"/>
  <c r="AM2479" i="1"/>
  <c r="AM2478" i="1"/>
  <c r="AM2477" i="1"/>
  <c r="AM2476" i="1"/>
  <c r="AR2475" i="1"/>
  <c r="AO2475" i="1"/>
  <c r="AM2475" i="1"/>
  <c r="AL2475" i="1"/>
  <c r="R2475" i="1"/>
  <c r="O2475" i="1"/>
  <c r="N2475" i="1"/>
  <c r="AR2474" i="1"/>
  <c r="AO2474" i="1"/>
  <c r="AM2474" i="1"/>
  <c r="AL2474" i="1"/>
  <c r="AR2473" i="1"/>
  <c r="AO2473" i="1"/>
  <c r="AM2473" i="1"/>
  <c r="AL2473" i="1"/>
  <c r="R2473" i="1"/>
  <c r="O2473" i="1"/>
  <c r="N2473" i="1"/>
  <c r="P2473" i="1" s="1"/>
  <c r="AR2472" i="1"/>
  <c r="AO2472" i="1"/>
  <c r="AM2472" i="1"/>
  <c r="AL2472" i="1"/>
  <c r="AR2471" i="1"/>
  <c r="AO2471" i="1"/>
  <c r="AM2471" i="1"/>
  <c r="AL2471" i="1"/>
  <c r="AH2471" i="1"/>
  <c r="AG2471" i="1"/>
  <c r="AF2471" i="1"/>
  <c r="AE2471" i="1"/>
  <c r="AD2471" i="1"/>
  <c r="AC2471" i="1"/>
  <c r="AB2471" i="1"/>
  <c r="AA2471" i="1"/>
  <c r="Z2471" i="1"/>
  <c r="Y2471" i="1"/>
  <c r="X2471" i="1"/>
  <c r="W2471" i="1"/>
  <c r="V2471" i="1"/>
  <c r="U2471" i="1"/>
  <c r="R2471" i="1"/>
  <c r="O2471" i="1"/>
  <c r="N2471" i="1"/>
  <c r="P2471" i="1" s="1"/>
  <c r="AR2470" i="1"/>
  <c r="AO2470" i="1"/>
  <c r="AM2470" i="1"/>
  <c r="AL2470" i="1"/>
  <c r="AM2469" i="1"/>
  <c r="AM2468" i="1"/>
  <c r="AM2467" i="1"/>
  <c r="AM2466" i="1"/>
  <c r="AM2465" i="1"/>
  <c r="AR2464" i="1"/>
  <c r="AO2464" i="1"/>
  <c r="AM2464" i="1"/>
  <c r="AL2464" i="1"/>
  <c r="R2464" i="1"/>
  <c r="O2464" i="1"/>
  <c r="N2464" i="1"/>
  <c r="AR2463" i="1"/>
  <c r="AO2463" i="1"/>
  <c r="AM2463" i="1"/>
  <c r="AL2463" i="1"/>
  <c r="AR2462" i="1"/>
  <c r="AO2462" i="1"/>
  <c r="AM2462" i="1"/>
  <c r="AL2462" i="1"/>
  <c r="R2462" i="1"/>
  <c r="O2462" i="1"/>
  <c r="N2462" i="1"/>
  <c r="AR2461" i="1"/>
  <c r="AO2461" i="1"/>
  <c r="AM2461" i="1"/>
  <c r="AL2461" i="1"/>
  <c r="AR2460" i="1"/>
  <c r="AO2460" i="1"/>
  <c r="AM2460" i="1"/>
  <c r="AL2460" i="1"/>
  <c r="AH2460" i="1"/>
  <c r="AG2460" i="1"/>
  <c r="AF2460" i="1"/>
  <c r="AE2460" i="1"/>
  <c r="AD2460" i="1"/>
  <c r="AC2460" i="1"/>
  <c r="AB2460" i="1"/>
  <c r="AA2460" i="1"/>
  <c r="Z2460" i="1"/>
  <c r="Y2460" i="1"/>
  <c r="X2460" i="1"/>
  <c r="W2460" i="1"/>
  <c r="V2460" i="1"/>
  <c r="U2460" i="1"/>
  <c r="R2460" i="1"/>
  <c r="O2460" i="1"/>
  <c r="N2460" i="1"/>
  <c r="AR2459" i="1"/>
  <c r="AO2459" i="1"/>
  <c r="AM2459" i="1"/>
  <c r="AL2459" i="1"/>
  <c r="AM2458" i="1"/>
  <c r="AM2457" i="1"/>
  <c r="AM2456" i="1"/>
  <c r="AM2455" i="1"/>
  <c r="AM2454" i="1"/>
  <c r="AR2453" i="1"/>
  <c r="AO2453" i="1"/>
  <c r="AM2453" i="1"/>
  <c r="AL2453" i="1"/>
  <c r="R2453" i="1"/>
  <c r="O2453" i="1"/>
  <c r="N2453" i="1"/>
  <c r="AR2452" i="1"/>
  <c r="AO2452" i="1"/>
  <c r="AM2452" i="1"/>
  <c r="AL2452" i="1"/>
  <c r="AR2451" i="1"/>
  <c r="AO2451" i="1"/>
  <c r="AM2451" i="1"/>
  <c r="AL2451" i="1"/>
  <c r="R2451" i="1"/>
  <c r="O2451" i="1"/>
  <c r="S2451" i="1" s="1"/>
  <c r="N2451" i="1"/>
  <c r="AR2450" i="1"/>
  <c r="AO2450" i="1"/>
  <c r="AM2450" i="1"/>
  <c r="AL2450" i="1"/>
  <c r="AR2449" i="1"/>
  <c r="AO2449" i="1"/>
  <c r="AM2449" i="1"/>
  <c r="AL2449" i="1"/>
  <c r="AH2449" i="1"/>
  <c r="AG2449" i="1"/>
  <c r="AF2449" i="1"/>
  <c r="AE2449" i="1"/>
  <c r="AD2449" i="1"/>
  <c r="AC2449" i="1"/>
  <c r="AB2449" i="1"/>
  <c r="AA2449" i="1"/>
  <c r="Z2449" i="1"/>
  <c r="Y2449" i="1"/>
  <c r="X2449" i="1"/>
  <c r="W2449" i="1"/>
  <c r="V2449" i="1"/>
  <c r="U2449" i="1"/>
  <c r="R2449" i="1"/>
  <c r="O2449" i="1"/>
  <c r="N2449" i="1"/>
  <c r="AR2448" i="1"/>
  <c r="AO2448" i="1"/>
  <c r="AM2448" i="1"/>
  <c r="AL2448" i="1"/>
  <c r="AM2447" i="1"/>
  <c r="AM2446" i="1"/>
  <c r="AM2445" i="1"/>
  <c r="AM2444" i="1"/>
  <c r="AM2443" i="1"/>
  <c r="AR2442" i="1"/>
  <c r="AO2442" i="1"/>
  <c r="AM2442" i="1"/>
  <c r="AL2442" i="1"/>
  <c r="R2442" i="1"/>
  <c r="O2442" i="1"/>
  <c r="N2442" i="1"/>
  <c r="AR2441" i="1"/>
  <c r="AO2441" i="1"/>
  <c r="AM2441" i="1"/>
  <c r="AL2441" i="1"/>
  <c r="AR2440" i="1"/>
  <c r="AO2440" i="1"/>
  <c r="AM2440" i="1"/>
  <c r="AL2440" i="1"/>
  <c r="R2440" i="1"/>
  <c r="O2440" i="1"/>
  <c r="N2440" i="1"/>
  <c r="AR2439" i="1"/>
  <c r="AO2439" i="1"/>
  <c r="AM2439" i="1"/>
  <c r="AL2439" i="1"/>
  <c r="AR2438" i="1"/>
  <c r="AO2438" i="1"/>
  <c r="AM2438" i="1"/>
  <c r="AL2438" i="1"/>
  <c r="AH2438" i="1"/>
  <c r="AG2438" i="1"/>
  <c r="AF2438" i="1"/>
  <c r="AE2438" i="1"/>
  <c r="AD2438" i="1"/>
  <c r="AC2438" i="1"/>
  <c r="AB2438" i="1"/>
  <c r="AA2438" i="1"/>
  <c r="Z2438" i="1"/>
  <c r="Y2438" i="1"/>
  <c r="X2438" i="1"/>
  <c r="W2438" i="1"/>
  <c r="V2438" i="1"/>
  <c r="U2438" i="1"/>
  <c r="R2438" i="1"/>
  <c r="O2438" i="1"/>
  <c r="N2438" i="1"/>
  <c r="P2438" i="1" s="1"/>
  <c r="AR2437" i="1"/>
  <c r="AO2437" i="1"/>
  <c r="AM2437" i="1"/>
  <c r="AL2437" i="1"/>
  <c r="AM2436" i="1"/>
  <c r="AM2435" i="1"/>
  <c r="AM2434" i="1"/>
  <c r="AM2433" i="1"/>
  <c r="AM2432" i="1"/>
  <c r="AR2431" i="1"/>
  <c r="AO2431" i="1"/>
  <c r="AM2431" i="1"/>
  <c r="AL2431" i="1"/>
  <c r="R2431" i="1"/>
  <c r="O2431" i="1"/>
  <c r="N2431" i="1"/>
  <c r="P2431" i="1" s="1"/>
  <c r="AR2430" i="1"/>
  <c r="AO2430" i="1"/>
  <c r="AM2430" i="1"/>
  <c r="AL2430" i="1"/>
  <c r="AR2429" i="1"/>
  <c r="AO2429" i="1"/>
  <c r="AM2429" i="1"/>
  <c r="AL2429" i="1"/>
  <c r="R2429" i="1"/>
  <c r="O2429" i="1"/>
  <c r="N2429" i="1"/>
  <c r="AR2428" i="1"/>
  <c r="AO2428" i="1"/>
  <c r="AM2428" i="1"/>
  <c r="AL2428" i="1"/>
  <c r="AR2427" i="1"/>
  <c r="AO2427" i="1"/>
  <c r="AM2427" i="1"/>
  <c r="AL2427" i="1"/>
  <c r="AH2427" i="1"/>
  <c r="AG2427" i="1"/>
  <c r="AF2427" i="1"/>
  <c r="AE2427" i="1"/>
  <c r="AD2427" i="1"/>
  <c r="AC2427" i="1"/>
  <c r="AB2427" i="1"/>
  <c r="AA2427" i="1"/>
  <c r="Z2427" i="1"/>
  <c r="Y2427" i="1"/>
  <c r="X2427" i="1"/>
  <c r="W2427" i="1"/>
  <c r="V2427" i="1"/>
  <c r="U2427" i="1"/>
  <c r="R2427" i="1"/>
  <c r="O2427" i="1"/>
  <c r="N2427" i="1"/>
  <c r="AR2426" i="1"/>
  <c r="AO2426" i="1"/>
  <c r="AM2426" i="1"/>
  <c r="AL2426" i="1"/>
  <c r="AM2425" i="1"/>
  <c r="AM2424" i="1"/>
  <c r="AM2423" i="1"/>
  <c r="AM2422" i="1"/>
  <c r="AM2421" i="1"/>
  <c r="AR2420" i="1"/>
  <c r="AO2420" i="1"/>
  <c r="AM2420" i="1"/>
  <c r="AL2420" i="1"/>
  <c r="R2420" i="1"/>
  <c r="O2420" i="1"/>
  <c r="N2420" i="1"/>
  <c r="AR2419" i="1"/>
  <c r="AO2419" i="1"/>
  <c r="AM2419" i="1"/>
  <c r="AL2419" i="1"/>
  <c r="AR2418" i="1"/>
  <c r="AO2418" i="1"/>
  <c r="AM2418" i="1"/>
  <c r="AL2418" i="1"/>
  <c r="R2418" i="1"/>
  <c r="O2418" i="1"/>
  <c r="N2418" i="1"/>
  <c r="AR2417" i="1"/>
  <c r="AO2417" i="1"/>
  <c r="AM2417" i="1"/>
  <c r="AL2417" i="1"/>
  <c r="AR2416" i="1"/>
  <c r="AO2416" i="1"/>
  <c r="AM2416" i="1"/>
  <c r="AL2416" i="1"/>
  <c r="AH2416" i="1"/>
  <c r="AG2416" i="1"/>
  <c r="AF2416" i="1"/>
  <c r="AE2416" i="1"/>
  <c r="AD2416" i="1"/>
  <c r="AC2416" i="1"/>
  <c r="AB2416" i="1"/>
  <c r="AA2416" i="1"/>
  <c r="Z2416" i="1"/>
  <c r="Y2416" i="1"/>
  <c r="X2416" i="1"/>
  <c r="W2416" i="1"/>
  <c r="V2416" i="1"/>
  <c r="U2416" i="1"/>
  <c r="R2416" i="1"/>
  <c r="O2416" i="1"/>
  <c r="N2416" i="1"/>
  <c r="AR2415" i="1"/>
  <c r="AO2415" i="1"/>
  <c r="AM2415" i="1"/>
  <c r="AL2415" i="1"/>
  <c r="AM2414" i="1"/>
  <c r="AM2413" i="1"/>
  <c r="AM2412" i="1"/>
  <c r="AM2411" i="1"/>
  <c r="AM2410" i="1"/>
  <c r="AR2409" i="1"/>
  <c r="AO2409" i="1"/>
  <c r="AM2409" i="1"/>
  <c r="AL2409" i="1"/>
  <c r="R2409" i="1"/>
  <c r="O2409" i="1"/>
  <c r="N2409" i="1"/>
  <c r="P2409" i="1" s="1"/>
  <c r="AR2408" i="1"/>
  <c r="AO2408" i="1"/>
  <c r="AM2408" i="1"/>
  <c r="AL2408" i="1"/>
  <c r="AR2407" i="1"/>
  <c r="AO2407" i="1"/>
  <c r="AM2407" i="1"/>
  <c r="AL2407" i="1"/>
  <c r="R2407" i="1"/>
  <c r="O2407" i="1"/>
  <c r="N2407" i="1"/>
  <c r="AR2406" i="1"/>
  <c r="AO2406" i="1"/>
  <c r="AM2406" i="1"/>
  <c r="AL2406" i="1"/>
  <c r="AR2405" i="1"/>
  <c r="AO2405" i="1"/>
  <c r="AM2405" i="1"/>
  <c r="AL2405" i="1"/>
  <c r="AH2405" i="1"/>
  <c r="AG2405" i="1"/>
  <c r="AF2405" i="1"/>
  <c r="AE2405" i="1"/>
  <c r="AD2405" i="1"/>
  <c r="AC2405" i="1"/>
  <c r="AB2405" i="1"/>
  <c r="AA2405" i="1"/>
  <c r="Z2405" i="1"/>
  <c r="Y2405" i="1"/>
  <c r="X2405" i="1"/>
  <c r="W2405" i="1"/>
  <c r="V2405" i="1"/>
  <c r="U2405" i="1"/>
  <c r="R2405" i="1"/>
  <c r="O2405" i="1"/>
  <c r="N2405" i="1"/>
  <c r="AR2404" i="1"/>
  <c r="AO2404" i="1"/>
  <c r="AM2404" i="1"/>
  <c r="AL2404" i="1"/>
  <c r="AM2403" i="1"/>
  <c r="AM2402" i="1"/>
  <c r="AM2401" i="1"/>
  <c r="AM2400" i="1"/>
  <c r="AM2399" i="1"/>
  <c r="AR2398" i="1"/>
  <c r="AO2398" i="1"/>
  <c r="AM2398" i="1"/>
  <c r="AL2398" i="1"/>
  <c r="R2398" i="1"/>
  <c r="O2398" i="1"/>
  <c r="N2398" i="1"/>
  <c r="P2398" i="1" s="1"/>
  <c r="AR2397" i="1"/>
  <c r="AO2397" i="1"/>
  <c r="AM2397" i="1"/>
  <c r="AL2397" i="1"/>
  <c r="AR2396" i="1"/>
  <c r="AO2396" i="1"/>
  <c r="AM2396" i="1"/>
  <c r="AL2396" i="1"/>
  <c r="R2396" i="1"/>
  <c r="O2396" i="1"/>
  <c r="N2396" i="1"/>
  <c r="P2396" i="1" s="1"/>
  <c r="AR2395" i="1"/>
  <c r="AO2395" i="1"/>
  <c r="AM2395" i="1"/>
  <c r="AU2395" i="1" s="1"/>
  <c r="AV2395" i="1" s="1"/>
  <c r="AL2395" i="1"/>
  <c r="AR2394" i="1"/>
  <c r="AO2394" i="1"/>
  <c r="AM2394" i="1"/>
  <c r="AL2394" i="1"/>
  <c r="AH2394" i="1"/>
  <c r="AG2394" i="1"/>
  <c r="AF2394" i="1"/>
  <c r="AE2394" i="1"/>
  <c r="AD2394" i="1"/>
  <c r="AC2394" i="1"/>
  <c r="AB2394" i="1"/>
  <c r="AA2394" i="1"/>
  <c r="Z2394" i="1"/>
  <c r="Y2394" i="1"/>
  <c r="X2394" i="1"/>
  <c r="W2394" i="1"/>
  <c r="V2394" i="1"/>
  <c r="U2394" i="1"/>
  <c r="R2394" i="1"/>
  <c r="O2394" i="1"/>
  <c r="N2394" i="1"/>
  <c r="AR2393" i="1"/>
  <c r="AO2393" i="1"/>
  <c r="AM2393" i="1"/>
  <c r="AL2393" i="1"/>
  <c r="AM2392" i="1"/>
  <c r="AM2391" i="1"/>
  <c r="AM2390" i="1"/>
  <c r="AM2389" i="1"/>
  <c r="AM2388" i="1"/>
  <c r="AR2387" i="1"/>
  <c r="AO2387" i="1"/>
  <c r="AM2387" i="1"/>
  <c r="AL2387" i="1"/>
  <c r="R2387" i="1"/>
  <c r="O2387" i="1"/>
  <c r="N2387" i="1"/>
  <c r="P2387" i="1" s="1"/>
  <c r="AR2386" i="1"/>
  <c r="AO2386" i="1"/>
  <c r="AM2386" i="1"/>
  <c r="AL2386" i="1"/>
  <c r="AR2385" i="1"/>
  <c r="AO2385" i="1"/>
  <c r="AM2385" i="1"/>
  <c r="AL2385" i="1"/>
  <c r="R2385" i="1"/>
  <c r="O2385" i="1"/>
  <c r="N2385" i="1"/>
  <c r="AR2384" i="1"/>
  <c r="AO2384" i="1"/>
  <c r="AM2384" i="1"/>
  <c r="AL2384" i="1"/>
  <c r="AR2383" i="1"/>
  <c r="AO2383" i="1"/>
  <c r="AM2383" i="1"/>
  <c r="AU2383" i="1" s="1"/>
  <c r="AL2383" i="1"/>
  <c r="AH2383" i="1"/>
  <c r="AG2383" i="1"/>
  <c r="AF2383" i="1"/>
  <c r="AE2383" i="1"/>
  <c r="AD2383" i="1"/>
  <c r="AC2383" i="1"/>
  <c r="AB2383" i="1"/>
  <c r="AA2383" i="1"/>
  <c r="Z2383" i="1"/>
  <c r="Y2383" i="1"/>
  <c r="X2383" i="1"/>
  <c r="W2383" i="1"/>
  <c r="V2383" i="1"/>
  <c r="U2383" i="1"/>
  <c r="R2383" i="1"/>
  <c r="O2383" i="1"/>
  <c r="N2383" i="1"/>
  <c r="AR2382" i="1"/>
  <c r="AO2382" i="1"/>
  <c r="AM2382" i="1"/>
  <c r="AL2382" i="1"/>
  <c r="AM2381" i="1"/>
  <c r="AM2380" i="1"/>
  <c r="AM2379" i="1"/>
  <c r="AM2378" i="1"/>
  <c r="AM2377" i="1"/>
  <c r="AR2376" i="1"/>
  <c r="AO2376" i="1"/>
  <c r="AM2376" i="1"/>
  <c r="AL2376" i="1"/>
  <c r="R2376" i="1"/>
  <c r="O2376" i="1"/>
  <c r="S2376" i="1" s="1"/>
  <c r="N2376" i="1"/>
  <c r="AR2375" i="1"/>
  <c r="AO2375" i="1"/>
  <c r="AM2375" i="1"/>
  <c r="AL2375" i="1"/>
  <c r="AR2374" i="1"/>
  <c r="AO2374" i="1"/>
  <c r="AM2374" i="1"/>
  <c r="AL2374" i="1"/>
  <c r="R2374" i="1"/>
  <c r="O2374" i="1"/>
  <c r="N2374" i="1"/>
  <c r="P2374" i="1" s="1"/>
  <c r="AR2373" i="1"/>
  <c r="AO2373" i="1"/>
  <c r="AM2373" i="1"/>
  <c r="AL2373" i="1"/>
  <c r="AR2372" i="1"/>
  <c r="AO2372" i="1"/>
  <c r="AM2372" i="1"/>
  <c r="AL2372" i="1"/>
  <c r="AH2372" i="1"/>
  <c r="AG2372" i="1"/>
  <c r="AF2372" i="1"/>
  <c r="AE2372" i="1"/>
  <c r="AD2372" i="1"/>
  <c r="AC2372" i="1"/>
  <c r="AB2372" i="1"/>
  <c r="AA2372" i="1"/>
  <c r="Z2372" i="1"/>
  <c r="Y2372" i="1"/>
  <c r="X2372" i="1"/>
  <c r="W2372" i="1"/>
  <c r="V2372" i="1"/>
  <c r="U2372" i="1"/>
  <c r="R2372" i="1"/>
  <c r="O2372" i="1"/>
  <c r="N2372" i="1"/>
  <c r="AR2371" i="1"/>
  <c r="AO2371" i="1"/>
  <c r="AM2371" i="1"/>
  <c r="AL2371" i="1"/>
  <c r="AM2370" i="1"/>
  <c r="AM2369" i="1"/>
  <c r="AM2368" i="1"/>
  <c r="AM2367" i="1"/>
  <c r="AM2366" i="1"/>
  <c r="AR2365" i="1"/>
  <c r="AO2365" i="1"/>
  <c r="AM2365" i="1"/>
  <c r="AL2365" i="1"/>
  <c r="R2365" i="1"/>
  <c r="O2365" i="1"/>
  <c r="N2365" i="1"/>
  <c r="AR2364" i="1"/>
  <c r="AO2364" i="1"/>
  <c r="AM2364" i="1"/>
  <c r="AU2364" i="1" s="1"/>
  <c r="AV2364" i="1" s="1"/>
  <c r="AL2364" i="1"/>
  <c r="AR2363" i="1"/>
  <c r="AO2363" i="1"/>
  <c r="AM2363" i="1"/>
  <c r="AL2363" i="1"/>
  <c r="R2363" i="1"/>
  <c r="O2363" i="1"/>
  <c r="N2363" i="1"/>
  <c r="AR2362" i="1"/>
  <c r="AO2362" i="1"/>
  <c r="AM2362" i="1"/>
  <c r="AL2362" i="1"/>
  <c r="AR2361" i="1"/>
  <c r="AO2361" i="1"/>
  <c r="AM2361" i="1"/>
  <c r="AL2361" i="1"/>
  <c r="AH2361" i="1"/>
  <c r="AG2361" i="1"/>
  <c r="AF2361" i="1"/>
  <c r="AE2361" i="1"/>
  <c r="AD2361" i="1"/>
  <c r="AC2361" i="1"/>
  <c r="AB2361" i="1"/>
  <c r="AA2361" i="1"/>
  <c r="Z2361" i="1"/>
  <c r="Y2361" i="1"/>
  <c r="X2361" i="1"/>
  <c r="W2361" i="1"/>
  <c r="V2361" i="1"/>
  <c r="U2361" i="1"/>
  <c r="R2361" i="1"/>
  <c r="O2361" i="1"/>
  <c r="N2361" i="1"/>
  <c r="AR2360" i="1"/>
  <c r="AO2360" i="1"/>
  <c r="AM2360" i="1"/>
  <c r="AL2360" i="1"/>
  <c r="AM2359" i="1"/>
  <c r="AM2358" i="1"/>
  <c r="AM2357" i="1"/>
  <c r="AM2356" i="1"/>
  <c r="AM2355" i="1"/>
  <c r="AR2354" i="1"/>
  <c r="AO2354" i="1"/>
  <c r="AM2354" i="1"/>
  <c r="AL2354" i="1"/>
  <c r="R2354" i="1"/>
  <c r="O2354" i="1"/>
  <c r="N2354" i="1"/>
  <c r="AR2353" i="1"/>
  <c r="AO2353" i="1"/>
  <c r="AM2353" i="1"/>
  <c r="AL2353" i="1"/>
  <c r="AR2352" i="1"/>
  <c r="AO2352" i="1"/>
  <c r="AM2352" i="1"/>
  <c r="AL2352" i="1"/>
  <c r="R2352" i="1"/>
  <c r="O2352" i="1"/>
  <c r="N2352" i="1"/>
  <c r="AR2351" i="1"/>
  <c r="AO2351" i="1"/>
  <c r="AM2351" i="1"/>
  <c r="AL2351" i="1"/>
  <c r="AR2350" i="1"/>
  <c r="AO2350" i="1"/>
  <c r="AM2350" i="1"/>
  <c r="AL2350" i="1"/>
  <c r="AH2350" i="1"/>
  <c r="AG2350" i="1"/>
  <c r="AF2350" i="1"/>
  <c r="AE2350" i="1"/>
  <c r="AD2350" i="1"/>
  <c r="AC2350" i="1"/>
  <c r="AB2350" i="1"/>
  <c r="AA2350" i="1"/>
  <c r="Z2350" i="1"/>
  <c r="Y2350" i="1"/>
  <c r="X2350" i="1"/>
  <c r="W2350" i="1"/>
  <c r="V2350" i="1"/>
  <c r="U2350" i="1"/>
  <c r="R2350" i="1"/>
  <c r="O2350" i="1"/>
  <c r="N2350" i="1"/>
  <c r="AR2349" i="1"/>
  <c r="AO2349" i="1"/>
  <c r="AM2349" i="1"/>
  <c r="AL2349" i="1"/>
  <c r="AM2348" i="1"/>
  <c r="AM2347" i="1"/>
  <c r="AM2346" i="1"/>
  <c r="AM2345" i="1"/>
  <c r="AM2344" i="1"/>
  <c r="AR2343" i="1"/>
  <c r="AO2343" i="1"/>
  <c r="AM2343" i="1"/>
  <c r="AL2343" i="1"/>
  <c r="R2343" i="1"/>
  <c r="O2343" i="1"/>
  <c r="S2343" i="1" s="1"/>
  <c r="N2343" i="1"/>
  <c r="AR2342" i="1"/>
  <c r="AO2342" i="1"/>
  <c r="AM2342" i="1"/>
  <c r="AL2342" i="1"/>
  <c r="AR2341" i="1"/>
  <c r="AO2341" i="1"/>
  <c r="AM2341" i="1"/>
  <c r="AL2341" i="1"/>
  <c r="R2341" i="1"/>
  <c r="O2341" i="1"/>
  <c r="N2341" i="1"/>
  <c r="AR2340" i="1"/>
  <c r="AO2340" i="1"/>
  <c r="AM2340" i="1"/>
  <c r="AL2340" i="1"/>
  <c r="AR2339" i="1"/>
  <c r="AO2339" i="1"/>
  <c r="AM2339" i="1"/>
  <c r="AL2339" i="1"/>
  <c r="AH2339" i="1"/>
  <c r="AG2339" i="1"/>
  <c r="AF2339" i="1"/>
  <c r="AE2339" i="1"/>
  <c r="AD2339" i="1"/>
  <c r="AC2339" i="1"/>
  <c r="AB2339" i="1"/>
  <c r="AA2339" i="1"/>
  <c r="Z2339" i="1"/>
  <c r="Y2339" i="1"/>
  <c r="X2339" i="1"/>
  <c r="W2339" i="1"/>
  <c r="V2339" i="1"/>
  <c r="U2339" i="1"/>
  <c r="R2339" i="1"/>
  <c r="O2339" i="1"/>
  <c r="N2339" i="1"/>
  <c r="AR2338" i="1"/>
  <c r="AO2338" i="1"/>
  <c r="AM2338" i="1"/>
  <c r="AU2338" i="1" s="1"/>
  <c r="AL2338" i="1"/>
  <c r="AM2337" i="1"/>
  <c r="AM2336" i="1"/>
  <c r="AM2335" i="1"/>
  <c r="AM2334" i="1"/>
  <c r="AM2333" i="1"/>
  <c r="AR2332" i="1"/>
  <c r="AO2332" i="1"/>
  <c r="AM2332" i="1"/>
  <c r="AL2332" i="1"/>
  <c r="R2332" i="1"/>
  <c r="O2332" i="1"/>
  <c r="N2332" i="1"/>
  <c r="P2332" i="1" s="1"/>
  <c r="AR2331" i="1"/>
  <c r="AO2331" i="1"/>
  <c r="AM2331" i="1"/>
  <c r="AL2331" i="1"/>
  <c r="AR2330" i="1"/>
  <c r="AO2330" i="1"/>
  <c r="AM2330" i="1"/>
  <c r="AL2330" i="1"/>
  <c r="R2330" i="1"/>
  <c r="O2330" i="1"/>
  <c r="N2330" i="1"/>
  <c r="AR2329" i="1"/>
  <c r="AO2329" i="1"/>
  <c r="AM2329" i="1"/>
  <c r="AL2329" i="1"/>
  <c r="AR2328" i="1"/>
  <c r="AO2328" i="1"/>
  <c r="AM2328" i="1"/>
  <c r="AL2328" i="1"/>
  <c r="AH2328" i="1"/>
  <c r="AG2328" i="1"/>
  <c r="AF2328" i="1"/>
  <c r="AE2328" i="1"/>
  <c r="AD2328" i="1"/>
  <c r="AC2328" i="1"/>
  <c r="AB2328" i="1"/>
  <c r="AA2328" i="1"/>
  <c r="Z2328" i="1"/>
  <c r="Y2328" i="1"/>
  <c r="X2328" i="1"/>
  <c r="W2328" i="1"/>
  <c r="V2328" i="1"/>
  <c r="U2328" i="1"/>
  <c r="R2328" i="1"/>
  <c r="O2328" i="1"/>
  <c r="N2328" i="1"/>
  <c r="P2328" i="1" s="1"/>
  <c r="AR2327" i="1"/>
  <c r="AO2327" i="1"/>
  <c r="AM2327" i="1"/>
  <c r="AL2327" i="1"/>
  <c r="AM2326" i="1"/>
  <c r="AM2325" i="1"/>
  <c r="AM2324" i="1"/>
  <c r="AM2323" i="1"/>
  <c r="AM2322" i="1"/>
  <c r="AR2321" i="1"/>
  <c r="AO2321" i="1"/>
  <c r="AM2321" i="1"/>
  <c r="AL2321" i="1"/>
  <c r="R2321" i="1"/>
  <c r="O2321" i="1"/>
  <c r="N2321" i="1"/>
  <c r="AR2320" i="1"/>
  <c r="AO2320" i="1"/>
  <c r="AM2320" i="1"/>
  <c r="AL2320" i="1"/>
  <c r="AR2319" i="1"/>
  <c r="AO2319" i="1"/>
  <c r="AM2319" i="1"/>
  <c r="AL2319" i="1"/>
  <c r="R2319" i="1"/>
  <c r="O2319" i="1"/>
  <c r="N2319" i="1"/>
  <c r="AR2318" i="1"/>
  <c r="AO2318" i="1"/>
  <c r="AM2318" i="1"/>
  <c r="AL2318" i="1"/>
  <c r="AR2317" i="1"/>
  <c r="AO2317" i="1"/>
  <c r="AM2317" i="1"/>
  <c r="AL2317" i="1"/>
  <c r="AH2317" i="1"/>
  <c r="AG2317" i="1"/>
  <c r="AF2317" i="1"/>
  <c r="AE2317" i="1"/>
  <c r="AD2317" i="1"/>
  <c r="AC2317" i="1"/>
  <c r="AB2317" i="1"/>
  <c r="AA2317" i="1"/>
  <c r="Z2317" i="1"/>
  <c r="Y2317" i="1"/>
  <c r="X2317" i="1"/>
  <c r="W2317" i="1"/>
  <c r="V2317" i="1"/>
  <c r="U2317" i="1"/>
  <c r="R2317" i="1"/>
  <c r="O2317" i="1"/>
  <c r="N2317" i="1"/>
  <c r="AR2316" i="1"/>
  <c r="AO2316" i="1"/>
  <c r="AM2316" i="1"/>
  <c r="AL2316" i="1"/>
  <c r="AM2315" i="1"/>
  <c r="AM2314" i="1"/>
  <c r="AM2313" i="1"/>
  <c r="AM2312" i="1"/>
  <c r="AM2311" i="1"/>
  <c r="AR2310" i="1"/>
  <c r="AO2310" i="1"/>
  <c r="AM2310" i="1"/>
  <c r="AL2310" i="1"/>
  <c r="R2310" i="1"/>
  <c r="O2310" i="1"/>
  <c r="N2310" i="1"/>
  <c r="P2310" i="1" s="1"/>
  <c r="AR2309" i="1"/>
  <c r="AO2309" i="1"/>
  <c r="AM2309" i="1"/>
  <c r="AL2309" i="1"/>
  <c r="AR2308" i="1"/>
  <c r="AO2308" i="1"/>
  <c r="AM2308" i="1"/>
  <c r="AL2308" i="1"/>
  <c r="R2308" i="1"/>
  <c r="O2308" i="1"/>
  <c r="N2308" i="1"/>
  <c r="AR2307" i="1"/>
  <c r="AO2307" i="1"/>
  <c r="AM2307" i="1"/>
  <c r="AL2307" i="1"/>
  <c r="AR2306" i="1"/>
  <c r="AO2306" i="1"/>
  <c r="AM2306" i="1"/>
  <c r="AL2306" i="1"/>
  <c r="AH2306" i="1"/>
  <c r="AG2306" i="1"/>
  <c r="AF2306" i="1"/>
  <c r="AE2306" i="1"/>
  <c r="AD2306" i="1"/>
  <c r="AC2306" i="1"/>
  <c r="AB2306" i="1"/>
  <c r="AA2306" i="1"/>
  <c r="Z2306" i="1"/>
  <c r="Y2306" i="1"/>
  <c r="X2306" i="1"/>
  <c r="W2306" i="1"/>
  <c r="V2306" i="1"/>
  <c r="U2306" i="1"/>
  <c r="R2306" i="1"/>
  <c r="O2306" i="1"/>
  <c r="N2306" i="1"/>
  <c r="P2306" i="1" s="1"/>
  <c r="AR2305" i="1"/>
  <c r="AO2305" i="1"/>
  <c r="AM2305" i="1"/>
  <c r="AL2305" i="1"/>
  <c r="AM2304" i="1"/>
  <c r="AM2303" i="1"/>
  <c r="AM2302" i="1"/>
  <c r="AM2301" i="1"/>
  <c r="AM2300" i="1"/>
  <c r="AR2299" i="1"/>
  <c r="AO2299" i="1"/>
  <c r="AM2299" i="1"/>
  <c r="AU2299" i="1" s="1"/>
  <c r="AL2299" i="1"/>
  <c r="R2299" i="1"/>
  <c r="O2299" i="1"/>
  <c r="N2299" i="1"/>
  <c r="AR2298" i="1"/>
  <c r="AO2298" i="1"/>
  <c r="AM2298" i="1"/>
  <c r="AL2298" i="1"/>
  <c r="AR2297" i="1"/>
  <c r="AO2297" i="1"/>
  <c r="AM2297" i="1"/>
  <c r="AL2297" i="1"/>
  <c r="R2297" i="1"/>
  <c r="O2297" i="1"/>
  <c r="N2297" i="1"/>
  <c r="AR2296" i="1"/>
  <c r="AO2296" i="1"/>
  <c r="AM2296" i="1"/>
  <c r="AL2296" i="1"/>
  <c r="AR2295" i="1"/>
  <c r="AO2295" i="1"/>
  <c r="AM2295" i="1"/>
  <c r="AL2295" i="1"/>
  <c r="AH2295" i="1"/>
  <c r="AG2295" i="1"/>
  <c r="AF2295" i="1"/>
  <c r="AE2295" i="1"/>
  <c r="AD2295" i="1"/>
  <c r="AC2295" i="1"/>
  <c r="AB2295" i="1"/>
  <c r="AA2295" i="1"/>
  <c r="Z2295" i="1"/>
  <c r="Y2295" i="1"/>
  <c r="X2295" i="1"/>
  <c r="W2295" i="1"/>
  <c r="V2295" i="1"/>
  <c r="U2295" i="1"/>
  <c r="R2295" i="1"/>
  <c r="O2295" i="1"/>
  <c r="N2295" i="1"/>
  <c r="AR2294" i="1"/>
  <c r="AO2294" i="1"/>
  <c r="AM2294" i="1"/>
  <c r="AL2294" i="1"/>
  <c r="AM2293" i="1"/>
  <c r="AM2292" i="1"/>
  <c r="AM2291" i="1"/>
  <c r="AM2290" i="1"/>
  <c r="AM2289" i="1"/>
  <c r="AR2288" i="1"/>
  <c r="AO2288" i="1"/>
  <c r="AM2288" i="1"/>
  <c r="AL2288" i="1"/>
  <c r="R2288" i="1"/>
  <c r="O2288" i="1"/>
  <c r="N2288" i="1"/>
  <c r="AR2287" i="1"/>
  <c r="AO2287" i="1"/>
  <c r="AM2287" i="1"/>
  <c r="AL2287" i="1"/>
  <c r="AR2286" i="1"/>
  <c r="AO2286" i="1"/>
  <c r="AM2286" i="1"/>
  <c r="AU2286" i="1" s="1"/>
  <c r="AL2286" i="1"/>
  <c r="R2286" i="1"/>
  <c r="O2286" i="1"/>
  <c r="N2286" i="1"/>
  <c r="P2286" i="1" s="1"/>
  <c r="AR2285" i="1"/>
  <c r="AO2285" i="1"/>
  <c r="AM2285" i="1"/>
  <c r="AL2285" i="1"/>
  <c r="AR2284" i="1"/>
  <c r="AO2284" i="1"/>
  <c r="AM2284" i="1"/>
  <c r="AV2284" i="1" s="1"/>
  <c r="AL2284" i="1"/>
  <c r="AH2284" i="1"/>
  <c r="AG2284" i="1"/>
  <c r="AF2284" i="1"/>
  <c r="AE2284" i="1"/>
  <c r="AD2284" i="1"/>
  <c r="AC2284" i="1"/>
  <c r="AB2284" i="1"/>
  <c r="AA2284" i="1"/>
  <c r="Z2284" i="1"/>
  <c r="Y2284" i="1"/>
  <c r="X2284" i="1"/>
  <c r="W2284" i="1"/>
  <c r="V2284" i="1"/>
  <c r="U2284" i="1"/>
  <c r="R2284" i="1"/>
  <c r="O2284" i="1"/>
  <c r="N2284" i="1"/>
  <c r="AR2283" i="1"/>
  <c r="AO2283" i="1"/>
  <c r="AM2283" i="1"/>
  <c r="AL2283" i="1"/>
  <c r="AM2282" i="1"/>
  <c r="AM2281" i="1"/>
  <c r="AM2280" i="1"/>
  <c r="AM2279" i="1"/>
  <c r="AM2278" i="1"/>
  <c r="AR2277" i="1"/>
  <c r="AO2277" i="1"/>
  <c r="AM2277" i="1"/>
  <c r="AL2277" i="1"/>
  <c r="R2277" i="1"/>
  <c r="O2277" i="1"/>
  <c r="N2277" i="1"/>
  <c r="AR2276" i="1"/>
  <c r="AO2276" i="1"/>
  <c r="AM2276" i="1"/>
  <c r="AL2276" i="1"/>
  <c r="AR2275" i="1"/>
  <c r="AO2275" i="1"/>
  <c r="AM2275" i="1"/>
  <c r="AL2275" i="1"/>
  <c r="R2275" i="1"/>
  <c r="O2275" i="1"/>
  <c r="N2275" i="1"/>
  <c r="AR2274" i="1"/>
  <c r="AO2274" i="1"/>
  <c r="AM2274" i="1"/>
  <c r="AL2274" i="1"/>
  <c r="AR2273" i="1"/>
  <c r="AO2273" i="1"/>
  <c r="AM2273" i="1"/>
  <c r="AL2273" i="1"/>
  <c r="AH2273" i="1"/>
  <c r="AG2273" i="1"/>
  <c r="AF2273" i="1"/>
  <c r="AE2273" i="1"/>
  <c r="AD2273" i="1"/>
  <c r="AC2273" i="1"/>
  <c r="AB2273" i="1"/>
  <c r="AA2273" i="1"/>
  <c r="Z2273" i="1"/>
  <c r="Y2273" i="1"/>
  <c r="X2273" i="1"/>
  <c r="W2273" i="1"/>
  <c r="V2273" i="1"/>
  <c r="U2273" i="1"/>
  <c r="R2273" i="1"/>
  <c r="O2273" i="1"/>
  <c r="N2273" i="1"/>
  <c r="AR2272" i="1"/>
  <c r="AO2272" i="1"/>
  <c r="AM2272" i="1"/>
  <c r="AL2272" i="1"/>
  <c r="AM2271" i="1"/>
  <c r="AM2270" i="1"/>
  <c r="AM2269" i="1"/>
  <c r="AM2268" i="1"/>
  <c r="AM2267" i="1"/>
  <c r="AR2266" i="1"/>
  <c r="AO2266" i="1"/>
  <c r="AM2266" i="1"/>
  <c r="AL2266" i="1"/>
  <c r="R2266" i="1"/>
  <c r="O2266" i="1"/>
  <c r="N2266" i="1"/>
  <c r="AR2265" i="1"/>
  <c r="AO2265" i="1"/>
  <c r="AM2265" i="1"/>
  <c r="AL2265" i="1"/>
  <c r="AR2264" i="1"/>
  <c r="AO2264" i="1"/>
  <c r="AM2264" i="1"/>
  <c r="AL2264" i="1"/>
  <c r="R2264" i="1"/>
  <c r="O2264" i="1"/>
  <c r="N2264" i="1"/>
  <c r="AR2263" i="1"/>
  <c r="AO2263" i="1"/>
  <c r="AM2263" i="1"/>
  <c r="AL2263" i="1"/>
  <c r="AR2262" i="1"/>
  <c r="AO2262" i="1"/>
  <c r="AM2262" i="1"/>
  <c r="AL2262" i="1"/>
  <c r="AH2262" i="1"/>
  <c r="AG2262" i="1"/>
  <c r="AF2262" i="1"/>
  <c r="AE2262" i="1"/>
  <c r="AD2262" i="1"/>
  <c r="AC2262" i="1"/>
  <c r="AB2262" i="1"/>
  <c r="AA2262" i="1"/>
  <c r="Z2262" i="1"/>
  <c r="Y2262" i="1"/>
  <c r="X2262" i="1"/>
  <c r="W2262" i="1"/>
  <c r="V2262" i="1"/>
  <c r="U2262" i="1"/>
  <c r="R2262" i="1"/>
  <c r="O2262" i="1"/>
  <c r="N2262" i="1"/>
  <c r="P2262" i="1" s="1"/>
  <c r="AR2261" i="1"/>
  <c r="AO2261" i="1"/>
  <c r="AM2261" i="1"/>
  <c r="AL2261" i="1"/>
  <c r="AM2260" i="1"/>
  <c r="AM2259" i="1"/>
  <c r="AM2258" i="1"/>
  <c r="AM2257" i="1"/>
  <c r="AM2256" i="1"/>
  <c r="AR2255" i="1"/>
  <c r="AO2255" i="1"/>
  <c r="AM2255" i="1"/>
  <c r="AL2255" i="1"/>
  <c r="R2255" i="1"/>
  <c r="O2255" i="1"/>
  <c r="N2255" i="1"/>
  <c r="AR2254" i="1"/>
  <c r="AO2254" i="1"/>
  <c r="AM2254" i="1"/>
  <c r="AL2254" i="1"/>
  <c r="AR2253" i="1"/>
  <c r="AO2253" i="1"/>
  <c r="AM2253" i="1"/>
  <c r="AL2253" i="1"/>
  <c r="R2253" i="1"/>
  <c r="O2253" i="1"/>
  <c r="N2253" i="1"/>
  <c r="AR2252" i="1"/>
  <c r="AO2252" i="1"/>
  <c r="AM2252" i="1"/>
  <c r="AL2252" i="1"/>
  <c r="AR2251" i="1"/>
  <c r="AO2251" i="1"/>
  <c r="AM2251" i="1"/>
  <c r="AL2251" i="1"/>
  <c r="AH2251" i="1"/>
  <c r="AG2251" i="1"/>
  <c r="AF2251" i="1"/>
  <c r="AE2251" i="1"/>
  <c r="AD2251" i="1"/>
  <c r="AC2251" i="1"/>
  <c r="AB2251" i="1"/>
  <c r="AA2251" i="1"/>
  <c r="Z2251" i="1"/>
  <c r="Y2251" i="1"/>
  <c r="X2251" i="1"/>
  <c r="W2251" i="1"/>
  <c r="V2251" i="1"/>
  <c r="U2251" i="1"/>
  <c r="R2251" i="1"/>
  <c r="O2251" i="1"/>
  <c r="N2251" i="1"/>
  <c r="P2251" i="1" s="1"/>
  <c r="AR2250" i="1"/>
  <c r="AO2250" i="1"/>
  <c r="AM2250" i="1"/>
  <c r="AL2250" i="1"/>
  <c r="AM2249" i="1"/>
  <c r="AM2248" i="1"/>
  <c r="AM2247" i="1"/>
  <c r="AM2246" i="1"/>
  <c r="AM2245" i="1"/>
  <c r="AR2244" i="1"/>
  <c r="AO2244" i="1"/>
  <c r="AM2244" i="1"/>
  <c r="AU2244" i="1" s="1"/>
  <c r="AL2244" i="1"/>
  <c r="R2244" i="1"/>
  <c r="O2244" i="1"/>
  <c r="N2244" i="1"/>
  <c r="AR2243" i="1"/>
  <c r="AO2243" i="1"/>
  <c r="AM2243" i="1"/>
  <c r="AL2243" i="1"/>
  <c r="AR2242" i="1"/>
  <c r="AO2242" i="1"/>
  <c r="AM2242" i="1"/>
  <c r="AL2242" i="1"/>
  <c r="R2242" i="1"/>
  <c r="O2242" i="1"/>
  <c r="N2242" i="1"/>
  <c r="AR2241" i="1"/>
  <c r="AO2241" i="1"/>
  <c r="AM2241" i="1"/>
  <c r="AL2241" i="1"/>
  <c r="AR2240" i="1"/>
  <c r="AO2240" i="1"/>
  <c r="AM2240" i="1"/>
  <c r="AL2240" i="1"/>
  <c r="AH2240" i="1"/>
  <c r="AG2240" i="1"/>
  <c r="AF2240" i="1"/>
  <c r="AE2240" i="1"/>
  <c r="AD2240" i="1"/>
  <c r="AC2240" i="1"/>
  <c r="AB2240" i="1"/>
  <c r="AA2240" i="1"/>
  <c r="Z2240" i="1"/>
  <c r="Y2240" i="1"/>
  <c r="X2240" i="1"/>
  <c r="W2240" i="1"/>
  <c r="V2240" i="1"/>
  <c r="U2240" i="1"/>
  <c r="R2240" i="1"/>
  <c r="O2240" i="1"/>
  <c r="N2240" i="1"/>
  <c r="AR2239" i="1"/>
  <c r="AO2239" i="1"/>
  <c r="AM2239" i="1"/>
  <c r="AL2239" i="1"/>
  <c r="AM2238" i="1"/>
  <c r="AM2237" i="1"/>
  <c r="AM2236" i="1"/>
  <c r="AM2235" i="1"/>
  <c r="AM2234" i="1"/>
  <c r="AR2233" i="1"/>
  <c r="AO2233" i="1"/>
  <c r="AM2233" i="1"/>
  <c r="AL2233" i="1"/>
  <c r="R2233" i="1"/>
  <c r="O2233" i="1"/>
  <c r="N2233" i="1"/>
  <c r="P2233" i="1" s="1"/>
  <c r="AR2232" i="1"/>
  <c r="AO2232" i="1"/>
  <c r="AM2232" i="1"/>
  <c r="AV2232" i="1" s="1"/>
  <c r="AL2232" i="1"/>
  <c r="AR2231" i="1"/>
  <c r="AO2231" i="1"/>
  <c r="AM2231" i="1"/>
  <c r="AL2231" i="1"/>
  <c r="R2231" i="1"/>
  <c r="O2231" i="1"/>
  <c r="N2231" i="1"/>
  <c r="AR2230" i="1"/>
  <c r="AO2230" i="1"/>
  <c r="AM2230" i="1"/>
  <c r="AL2230" i="1"/>
  <c r="AR2229" i="1"/>
  <c r="AO2229" i="1"/>
  <c r="AM2229" i="1"/>
  <c r="AL2229" i="1"/>
  <c r="AH2229" i="1"/>
  <c r="AG2229" i="1"/>
  <c r="AF2229" i="1"/>
  <c r="AE2229" i="1"/>
  <c r="AD2229" i="1"/>
  <c r="AC2229" i="1"/>
  <c r="AB2229" i="1"/>
  <c r="AA2229" i="1"/>
  <c r="Z2229" i="1"/>
  <c r="Y2229" i="1"/>
  <c r="X2229" i="1"/>
  <c r="W2229" i="1"/>
  <c r="V2229" i="1"/>
  <c r="U2229" i="1"/>
  <c r="R2229" i="1"/>
  <c r="O2229" i="1"/>
  <c r="N2229" i="1"/>
  <c r="AR2228" i="1"/>
  <c r="AO2228" i="1"/>
  <c r="AM2228" i="1"/>
  <c r="AU2228" i="1" s="1"/>
  <c r="AL2228" i="1"/>
  <c r="AM2227" i="1"/>
  <c r="AM2226" i="1"/>
  <c r="AM2225" i="1"/>
  <c r="AM2224" i="1"/>
  <c r="AM2223" i="1"/>
  <c r="AR2222" i="1"/>
  <c r="AO2222" i="1"/>
  <c r="AM2222" i="1"/>
  <c r="AL2222" i="1"/>
  <c r="R2222" i="1"/>
  <c r="O2222" i="1"/>
  <c r="N2222" i="1"/>
  <c r="P2222" i="1" s="1"/>
  <c r="AR2221" i="1"/>
  <c r="AO2221" i="1"/>
  <c r="AM2221" i="1"/>
  <c r="AL2221" i="1"/>
  <c r="AR2220" i="1"/>
  <c r="AO2220" i="1"/>
  <c r="AM2220" i="1"/>
  <c r="AL2220" i="1"/>
  <c r="R2220" i="1"/>
  <c r="O2220" i="1"/>
  <c r="N2220" i="1"/>
  <c r="AR2219" i="1"/>
  <c r="AO2219" i="1"/>
  <c r="AM2219" i="1"/>
  <c r="AL2219" i="1"/>
  <c r="AR2218" i="1"/>
  <c r="AO2218" i="1"/>
  <c r="AM2218" i="1"/>
  <c r="AL2218" i="1"/>
  <c r="AH2218" i="1"/>
  <c r="AG2218" i="1"/>
  <c r="AF2218" i="1"/>
  <c r="AE2218" i="1"/>
  <c r="AD2218" i="1"/>
  <c r="AC2218" i="1"/>
  <c r="AB2218" i="1"/>
  <c r="AA2218" i="1"/>
  <c r="Z2218" i="1"/>
  <c r="Y2218" i="1"/>
  <c r="X2218" i="1"/>
  <c r="W2218" i="1"/>
  <c r="V2218" i="1"/>
  <c r="U2218" i="1"/>
  <c r="R2218" i="1"/>
  <c r="O2218" i="1"/>
  <c r="N2218" i="1"/>
  <c r="AR2217" i="1"/>
  <c r="AO2217" i="1"/>
  <c r="AM2217" i="1"/>
  <c r="AL2217" i="1"/>
  <c r="AM2216" i="1"/>
  <c r="AM2215" i="1"/>
  <c r="AM2214" i="1"/>
  <c r="AM2213" i="1"/>
  <c r="AM2212" i="1"/>
  <c r="AR2211" i="1"/>
  <c r="AO2211" i="1"/>
  <c r="AM2211" i="1"/>
  <c r="AL2211" i="1"/>
  <c r="R2211" i="1"/>
  <c r="O2211" i="1"/>
  <c r="N2211" i="1"/>
  <c r="AR2210" i="1"/>
  <c r="AO2210" i="1"/>
  <c r="AM2210" i="1"/>
  <c r="AL2210" i="1"/>
  <c r="AR2209" i="1"/>
  <c r="AO2209" i="1"/>
  <c r="AM2209" i="1"/>
  <c r="AL2209" i="1"/>
  <c r="R2209" i="1"/>
  <c r="O2209" i="1"/>
  <c r="N2209" i="1"/>
  <c r="AR2208" i="1"/>
  <c r="AO2208" i="1"/>
  <c r="AM2208" i="1"/>
  <c r="AL2208" i="1"/>
  <c r="AR2207" i="1"/>
  <c r="AO2207" i="1"/>
  <c r="AM2207" i="1"/>
  <c r="AL2207" i="1"/>
  <c r="AH2207" i="1"/>
  <c r="AG2207" i="1"/>
  <c r="AF2207" i="1"/>
  <c r="AE2207" i="1"/>
  <c r="AD2207" i="1"/>
  <c r="AC2207" i="1"/>
  <c r="AB2207" i="1"/>
  <c r="AA2207" i="1"/>
  <c r="Z2207" i="1"/>
  <c r="Y2207" i="1"/>
  <c r="X2207" i="1"/>
  <c r="W2207" i="1"/>
  <c r="V2207" i="1"/>
  <c r="U2207" i="1"/>
  <c r="R2207" i="1"/>
  <c r="O2207" i="1"/>
  <c r="N2207" i="1"/>
  <c r="AR2206" i="1"/>
  <c r="AO2206" i="1"/>
  <c r="AM2206" i="1"/>
  <c r="AL2206" i="1"/>
  <c r="AM2205" i="1"/>
  <c r="AM2204" i="1"/>
  <c r="AM2203" i="1"/>
  <c r="AM2202" i="1"/>
  <c r="AM2201" i="1"/>
  <c r="AR2200" i="1"/>
  <c r="AO2200" i="1"/>
  <c r="AM2200" i="1"/>
  <c r="AV2200" i="1" s="1"/>
  <c r="BA2200" i="1" s="1"/>
  <c r="BB2200" i="1" s="1"/>
  <c r="AL2200" i="1"/>
  <c r="R2200" i="1"/>
  <c r="O2200" i="1"/>
  <c r="N2200" i="1"/>
  <c r="AR2199" i="1"/>
  <c r="AO2199" i="1"/>
  <c r="AM2199" i="1"/>
  <c r="AL2199" i="1"/>
  <c r="AR2198" i="1"/>
  <c r="AO2198" i="1"/>
  <c r="AM2198" i="1"/>
  <c r="AL2198" i="1"/>
  <c r="R2198" i="1"/>
  <c r="O2198" i="1"/>
  <c r="N2198" i="1"/>
  <c r="AR2197" i="1"/>
  <c r="AO2197" i="1"/>
  <c r="AM2197" i="1"/>
  <c r="AL2197" i="1"/>
  <c r="AR2196" i="1"/>
  <c r="AO2196" i="1"/>
  <c r="AM2196" i="1"/>
  <c r="AL2196" i="1"/>
  <c r="AH2196" i="1"/>
  <c r="AG2196" i="1"/>
  <c r="AF2196" i="1"/>
  <c r="AE2196" i="1"/>
  <c r="AD2196" i="1"/>
  <c r="AC2196" i="1"/>
  <c r="AB2196" i="1"/>
  <c r="AA2196" i="1"/>
  <c r="Z2196" i="1"/>
  <c r="Y2196" i="1"/>
  <c r="X2196" i="1"/>
  <c r="W2196" i="1"/>
  <c r="V2196" i="1"/>
  <c r="U2196" i="1"/>
  <c r="R2196" i="1"/>
  <c r="O2196" i="1"/>
  <c r="N2196" i="1"/>
  <c r="AR2195" i="1"/>
  <c r="AO2195" i="1"/>
  <c r="AM2195" i="1"/>
  <c r="AL2195" i="1"/>
  <c r="AM2194" i="1"/>
  <c r="AM2193" i="1"/>
  <c r="AM2192" i="1"/>
  <c r="AM2191" i="1"/>
  <c r="AM2190" i="1"/>
  <c r="AR2189" i="1"/>
  <c r="AO2189" i="1"/>
  <c r="AM2189" i="1"/>
  <c r="AL2189" i="1"/>
  <c r="R2189" i="1"/>
  <c r="O2189" i="1"/>
  <c r="N2189" i="1"/>
  <c r="P2189" i="1" s="1"/>
  <c r="AR2188" i="1"/>
  <c r="AO2188" i="1"/>
  <c r="AM2188" i="1"/>
  <c r="AL2188" i="1"/>
  <c r="AR2187" i="1"/>
  <c r="AO2187" i="1"/>
  <c r="AM2187" i="1"/>
  <c r="AL2187" i="1"/>
  <c r="R2187" i="1"/>
  <c r="O2187" i="1"/>
  <c r="N2187" i="1"/>
  <c r="AR2186" i="1"/>
  <c r="AO2186" i="1"/>
  <c r="AM2186" i="1"/>
  <c r="AL2186" i="1"/>
  <c r="AR2185" i="1"/>
  <c r="AO2185" i="1"/>
  <c r="AM2185" i="1"/>
  <c r="AL2185" i="1"/>
  <c r="AH2185" i="1"/>
  <c r="AG2185" i="1"/>
  <c r="AF2185" i="1"/>
  <c r="AE2185" i="1"/>
  <c r="AD2185" i="1"/>
  <c r="AC2185" i="1"/>
  <c r="AB2185" i="1"/>
  <c r="AA2185" i="1"/>
  <c r="Z2185" i="1"/>
  <c r="Y2185" i="1"/>
  <c r="X2185" i="1"/>
  <c r="W2185" i="1"/>
  <c r="V2185" i="1"/>
  <c r="U2185" i="1"/>
  <c r="R2185" i="1"/>
  <c r="O2185" i="1"/>
  <c r="N2185" i="1"/>
  <c r="AR2184" i="1"/>
  <c r="AO2184" i="1"/>
  <c r="AM2184" i="1"/>
  <c r="AL2184" i="1"/>
  <c r="AM2183" i="1"/>
  <c r="AM2182" i="1"/>
  <c r="AM2181" i="1"/>
  <c r="AM2180" i="1"/>
  <c r="AM2179" i="1"/>
  <c r="AR2178" i="1"/>
  <c r="AO2178" i="1"/>
  <c r="AM2178" i="1"/>
  <c r="AL2178" i="1"/>
  <c r="R2178" i="1"/>
  <c r="O2178" i="1"/>
  <c r="N2178" i="1"/>
  <c r="AR2177" i="1"/>
  <c r="AO2177" i="1"/>
  <c r="AM2177" i="1"/>
  <c r="AL2177" i="1"/>
  <c r="AR2176" i="1"/>
  <c r="AO2176" i="1"/>
  <c r="AM2176" i="1"/>
  <c r="AL2176" i="1"/>
  <c r="R2176" i="1"/>
  <c r="O2176" i="1"/>
  <c r="N2176" i="1"/>
  <c r="AR2175" i="1"/>
  <c r="AO2175" i="1"/>
  <c r="AM2175" i="1"/>
  <c r="AL2175" i="1"/>
  <c r="AR2174" i="1"/>
  <c r="AO2174" i="1"/>
  <c r="AM2174" i="1"/>
  <c r="AL2174" i="1"/>
  <c r="AH2174" i="1"/>
  <c r="AG2174" i="1"/>
  <c r="AF2174" i="1"/>
  <c r="AE2174" i="1"/>
  <c r="AD2174" i="1"/>
  <c r="AC2174" i="1"/>
  <c r="AB2174" i="1"/>
  <c r="AA2174" i="1"/>
  <c r="Z2174" i="1"/>
  <c r="Y2174" i="1"/>
  <c r="X2174" i="1"/>
  <c r="W2174" i="1"/>
  <c r="V2174" i="1"/>
  <c r="U2174" i="1"/>
  <c r="R2174" i="1"/>
  <c r="O2174" i="1"/>
  <c r="N2174" i="1"/>
  <c r="AR2173" i="1"/>
  <c r="AO2173" i="1"/>
  <c r="AM2173" i="1"/>
  <c r="AL2173" i="1"/>
  <c r="AM2172" i="1"/>
  <c r="AM2171" i="1"/>
  <c r="AM2170" i="1"/>
  <c r="AM2169" i="1"/>
  <c r="AM2168" i="1"/>
  <c r="AR2167" i="1"/>
  <c r="AO2167" i="1"/>
  <c r="AM2167" i="1"/>
  <c r="AL2167" i="1"/>
  <c r="R2167" i="1"/>
  <c r="O2167" i="1"/>
  <c r="N2167" i="1"/>
  <c r="P2167" i="1" s="1"/>
  <c r="AR2166" i="1"/>
  <c r="AO2166" i="1"/>
  <c r="AM2166" i="1"/>
  <c r="AL2166" i="1"/>
  <c r="AR2165" i="1"/>
  <c r="AO2165" i="1"/>
  <c r="AM2165" i="1"/>
  <c r="AL2165" i="1"/>
  <c r="R2165" i="1"/>
  <c r="O2165" i="1"/>
  <c r="N2165" i="1"/>
  <c r="P2165" i="1" s="1"/>
  <c r="AR2164" i="1"/>
  <c r="AO2164" i="1"/>
  <c r="AM2164" i="1"/>
  <c r="AL2164" i="1"/>
  <c r="AR2163" i="1"/>
  <c r="AO2163" i="1"/>
  <c r="AM2163" i="1"/>
  <c r="AL2163" i="1"/>
  <c r="AH2163" i="1"/>
  <c r="AG2163" i="1"/>
  <c r="AF2163" i="1"/>
  <c r="AE2163" i="1"/>
  <c r="AD2163" i="1"/>
  <c r="AC2163" i="1"/>
  <c r="AB2163" i="1"/>
  <c r="AA2163" i="1"/>
  <c r="Z2163" i="1"/>
  <c r="Y2163" i="1"/>
  <c r="X2163" i="1"/>
  <c r="W2163" i="1"/>
  <c r="V2163" i="1"/>
  <c r="U2163" i="1"/>
  <c r="R2163" i="1"/>
  <c r="O2163" i="1"/>
  <c r="N2163" i="1"/>
  <c r="AR2162" i="1"/>
  <c r="AO2162" i="1"/>
  <c r="AM2162" i="1"/>
  <c r="AL2162" i="1"/>
  <c r="AM2161" i="1"/>
  <c r="AM2160" i="1"/>
  <c r="AM2159" i="1"/>
  <c r="AM2158" i="1"/>
  <c r="AM2157" i="1"/>
  <c r="AR2156" i="1"/>
  <c r="AO2156" i="1"/>
  <c r="AM2156" i="1"/>
  <c r="AL2156" i="1"/>
  <c r="R2156" i="1"/>
  <c r="O2156" i="1"/>
  <c r="N2156" i="1"/>
  <c r="P2156" i="1" s="1"/>
  <c r="AR2155" i="1"/>
  <c r="AO2155" i="1"/>
  <c r="AM2155" i="1"/>
  <c r="AL2155" i="1"/>
  <c r="AR2154" i="1"/>
  <c r="AO2154" i="1"/>
  <c r="AM2154" i="1"/>
  <c r="AL2154" i="1"/>
  <c r="R2154" i="1"/>
  <c r="O2154" i="1"/>
  <c r="N2154" i="1"/>
  <c r="P2154" i="1" s="1"/>
  <c r="AR2153" i="1"/>
  <c r="AO2153" i="1"/>
  <c r="AM2153" i="1"/>
  <c r="AL2153" i="1"/>
  <c r="AR2152" i="1"/>
  <c r="AO2152" i="1"/>
  <c r="AM2152" i="1"/>
  <c r="AL2152" i="1"/>
  <c r="AH2152" i="1"/>
  <c r="AG2152" i="1"/>
  <c r="AF2152" i="1"/>
  <c r="AE2152" i="1"/>
  <c r="AD2152" i="1"/>
  <c r="AC2152" i="1"/>
  <c r="AB2152" i="1"/>
  <c r="AA2152" i="1"/>
  <c r="Z2152" i="1"/>
  <c r="Y2152" i="1"/>
  <c r="X2152" i="1"/>
  <c r="W2152" i="1"/>
  <c r="V2152" i="1"/>
  <c r="U2152" i="1"/>
  <c r="R2152" i="1"/>
  <c r="O2152" i="1"/>
  <c r="S2152" i="1" s="1"/>
  <c r="N2152" i="1"/>
  <c r="AR2151" i="1"/>
  <c r="AO2151" i="1"/>
  <c r="AM2151" i="1"/>
  <c r="AL2151" i="1"/>
  <c r="AM2150" i="1"/>
  <c r="AM2149" i="1"/>
  <c r="AM2148" i="1"/>
  <c r="AM2147" i="1"/>
  <c r="AM2146" i="1"/>
  <c r="AR2145" i="1"/>
  <c r="AO2145" i="1"/>
  <c r="AM2145" i="1"/>
  <c r="AL2145" i="1"/>
  <c r="R2145" i="1"/>
  <c r="O2145" i="1"/>
  <c r="N2145" i="1"/>
  <c r="AR2144" i="1"/>
  <c r="AO2144" i="1"/>
  <c r="AM2144" i="1"/>
  <c r="AL2144" i="1"/>
  <c r="AR2143" i="1"/>
  <c r="AO2143" i="1"/>
  <c r="AM2143" i="1"/>
  <c r="AL2143" i="1"/>
  <c r="R2143" i="1"/>
  <c r="O2143" i="1"/>
  <c r="N2143" i="1"/>
  <c r="AR2142" i="1"/>
  <c r="AO2142" i="1"/>
  <c r="AM2142" i="1"/>
  <c r="AL2142" i="1"/>
  <c r="AR2141" i="1"/>
  <c r="AO2141" i="1"/>
  <c r="AM2141" i="1"/>
  <c r="AL2141" i="1"/>
  <c r="AH2141" i="1"/>
  <c r="AG2141" i="1"/>
  <c r="AF2141" i="1"/>
  <c r="AE2141" i="1"/>
  <c r="AD2141" i="1"/>
  <c r="AC2141" i="1"/>
  <c r="AB2141" i="1"/>
  <c r="AA2141" i="1"/>
  <c r="Z2141" i="1"/>
  <c r="Y2141" i="1"/>
  <c r="X2141" i="1"/>
  <c r="W2141" i="1"/>
  <c r="V2141" i="1"/>
  <c r="U2141" i="1"/>
  <c r="R2141" i="1"/>
  <c r="O2141" i="1"/>
  <c r="N2141" i="1"/>
  <c r="AR2140" i="1"/>
  <c r="AO2140" i="1"/>
  <c r="AM2140" i="1"/>
  <c r="AL2140" i="1"/>
  <c r="AM2139" i="1"/>
  <c r="AM2138" i="1"/>
  <c r="AM2137" i="1"/>
  <c r="AM2136" i="1"/>
  <c r="AM2135" i="1"/>
  <c r="AR2134" i="1"/>
  <c r="AO2134" i="1"/>
  <c r="AM2134" i="1"/>
  <c r="AL2134" i="1"/>
  <c r="R2134" i="1"/>
  <c r="O2134" i="1"/>
  <c r="N2134" i="1"/>
  <c r="AR2133" i="1"/>
  <c r="AO2133" i="1"/>
  <c r="AM2133" i="1"/>
  <c r="AL2133" i="1"/>
  <c r="AR2132" i="1"/>
  <c r="AO2132" i="1"/>
  <c r="AM2132" i="1"/>
  <c r="AL2132" i="1"/>
  <c r="R2132" i="1"/>
  <c r="O2132" i="1"/>
  <c r="N2132" i="1"/>
  <c r="P2132" i="1" s="1"/>
  <c r="AR2131" i="1"/>
  <c r="AO2131" i="1"/>
  <c r="AM2131" i="1"/>
  <c r="AL2131" i="1"/>
  <c r="AR2130" i="1"/>
  <c r="AO2130" i="1"/>
  <c r="AM2130" i="1"/>
  <c r="AL2130" i="1"/>
  <c r="AH2130" i="1"/>
  <c r="AG2130" i="1"/>
  <c r="AF2130" i="1"/>
  <c r="AE2130" i="1"/>
  <c r="AD2130" i="1"/>
  <c r="AC2130" i="1"/>
  <c r="AB2130" i="1"/>
  <c r="AA2130" i="1"/>
  <c r="Z2130" i="1"/>
  <c r="Y2130" i="1"/>
  <c r="X2130" i="1"/>
  <c r="W2130" i="1"/>
  <c r="V2130" i="1"/>
  <c r="U2130" i="1"/>
  <c r="R2130" i="1"/>
  <c r="O2130" i="1"/>
  <c r="N2130" i="1"/>
  <c r="AR2129" i="1"/>
  <c r="AO2129" i="1"/>
  <c r="AM2129" i="1"/>
  <c r="AL2129" i="1"/>
  <c r="AM2128" i="1"/>
  <c r="AM2127" i="1"/>
  <c r="AM2126" i="1"/>
  <c r="AM2125" i="1"/>
  <c r="AM2124" i="1"/>
  <c r="AR2123" i="1"/>
  <c r="AO2123" i="1"/>
  <c r="AM2123" i="1"/>
  <c r="AL2123" i="1"/>
  <c r="R2123" i="1"/>
  <c r="O2123" i="1"/>
  <c r="N2123" i="1"/>
  <c r="P2123" i="1" s="1"/>
  <c r="AR2122" i="1"/>
  <c r="AO2122" i="1"/>
  <c r="AM2122" i="1"/>
  <c r="AL2122" i="1"/>
  <c r="AR2121" i="1"/>
  <c r="AO2121" i="1"/>
  <c r="AM2121" i="1"/>
  <c r="AL2121" i="1"/>
  <c r="R2121" i="1"/>
  <c r="O2121" i="1"/>
  <c r="N2121" i="1"/>
  <c r="P2121" i="1" s="1"/>
  <c r="AR2120" i="1"/>
  <c r="AO2120" i="1"/>
  <c r="AM2120" i="1"/>
  <c r="AL2120" i="1"/>
  <c r="AR2119" i="1"/>
  <c r="AO2119" i="1"/>
  <c r="AM2119" i="1"/>
  <c r="AL2119" i="1"/>
  <c r="AH2119" i="1"/>
  <c r="AG2119" i="1"/>
  <c r="AF2119" i="1"/>
  <c r="AE2119" i="1"/>
  <c r="AD2119" i="1"/>
  <c r="AC2119" i="1"/>
  <c r="AB2119" i="1"/>
  <c r="AA2119" i="1"/>
  <c r="Z2119" i="1"/>
  <c r="Y2119" i="1"/>
  <c r="X2119" i="1"/>
  <c r="W2119" i="1"/>
  <c r="V2119" i="1"/>
  <c r="U2119" i="1"/>
  <c r="R2119" i="1"/>
  <c r="O2119" i="1"/>
  <c r="N2119" i="1"/>
  <c r="P2119" i="1" s="1"/>
  <c r="Q2119" i="1" s="1"/>
  <c r="AR2118" i="1"/>
  <c r="AO2118" i="1"/>
  <c r="AM2118" i="1"/>
  <c r="AL2118" i="1"/>
  <c r="AM2117" i="1"/>
  <c r="AM2116" i="1"/>
  <c r="AM2115" i="1"/>
  <c r="AM2114" i="1"/>
  <c r="AM2113" i="1"/>
  <c r="AR2112" i="1"/>
  <c r="AO2112" i="1"/>
  <c r="AM2112" i="1"/>
  <c r="AL2112" i="1"/>
  <c r="R2112" i="1"/>
  <c r="O2112" i="1"/>
  <c r="S2112" i="1" s="1"/>
  <c r="N2112" i="1"/>
  <c r="AR2111" i="1"/>
  <c r="AO2111" i="1"/>
  <c r="AM2111" i="1"/>
  <c r="AL2111" i="1"/>
  <c r="AR2110" i="1"/>
  <c r="AO2110" i="1"/>
  <c r="AM2110" i="1"/>
  <c r="AL2110" i="1"/>
  <c r="R2110" i="1"/>
  <c r="O2110" i="1"/>
  <c r="N2110" i="1"/>
  <c r="AR2109" i="1"/>
  <c r="AO2109" i="1"/>
  <c r="AM2109" i="1"/>
  <c r="AL2109" i="1"/>
  <c r="AR2108" i="1"/>
  <c r="AO2108" i="1"/>
  <c r="AM2108" i="1"/>
  <c r="AL2108" i="1"/>
  <c r="AH2108" i="1"/>
  <c r="AG2108" i="1"/>
  <c r="AF2108" i="1"/>
  <c r="AE2108" i="1"/>
  <c r="AD2108" i="1"/>
  <c r="AC2108" i="1"/>
  <c r="AB2108" i="1"/>
  <c r="AA2108" i="1"/>
  <c r="Z2108" i="1"/>
  <c r="Y2108" i="1"/>
  <c r="X2108" i="1"/>
  <c r="W2108" i="1"/>
  <c r="V2108" i="1"/>
  <c r="U2108" i="1"/>
  <c r="R2108" i="1"/>
  <c r="O2108" i="1"/>
  <c r="N2108" i="1"/>
  <c r="AR2107" i="1"/>
  <c r="AO2107" i="1"/>
  <c r="AM2107" i="1"/>
  <c r="AL2107" i="1"/>
  <c r="AM2106" i="1"/>
  <c r="AM2105" i="1"/>
  <c r="AM2104" i="1"/>
  <c r="AM2103" i="1"/>
  <c r="AM2102" i="1"/>
  <c r="AR2101" i="1"/>
  <c r="AO2101" i="1"/>
  <c r="AM2101" i="1"/>
  <c r="AL2101" i="1"/>
  <c r="R2101" i="1"/>
  <c r="O2101" i="1"/>
  <c r="N2101" i="1"/>
  <c r="AR2100" i="1"/>
  <c r="AO2100" i="1"/>
  <c r="AM2100" i="1"/>
  <c r="AU2100" i="1" s="1"/>
  <c r="AL2100" i="1"/>
  <c r="AR2099" i="1"/>
  <c r="AO2099" i="1"/>
  <c r="AM2099" i="1"/>
  <c r="AL2099" i="1"/>
  <c r="R2099" i="1"/>
  <c r="O2099" i="1"/>
  <c r="N2099" i="1"/>
  <c r="AR2098" i="1"/>
  <c r="AO2098" i="1"/>
  <c r="AM2098" i="1"/>
  <c r="AL2098" i="1"/>
  <c r="AR2097" i="1"/>
  <c r="AO2097" i="1"/>
  <c r="AM2097" i="1"/>
  <c r="AL2097" i="1"/>
  <c r="AH2097" i="1"/>
  <c r="AG2097" i="1"/>
  <c r="AF2097" i="1"/>
  <c r="AE2097" i="1"/>
  <c r="AD2097" i="1"/>
  <c r="AC2097" i="1"/>
  <c r="AB2097" i="1"/>
  <c r="AA2097" i="1"/>
  <c r="Z2097" i="1"/>
  <c r="Y2097" i="1"/>
  <c r="X2097" i="1"/>
  <c r="W2097" i="1"/>
  <c r="V2097" i="1"/>
  <c r="U2097" i="1"/>
  <c r="R2097" i="1"/>
  <c r="O2097" i="1"/>
  <c r="N2097" i="1"/>
  <c r="AR2096" i="1"/>
  <c r="AO2096" i="1"/>
  <c r="AM2096" i="1"/>
  <c r="AL2096" i="1"/>
  <c r="AM2095" i="1"/>
  <c r="AM2094" i="1"/>
  <c r="AM2093" i="1"/>
  <c r="AM2092" i="1"/>
  <c r="AM2091" i="1"/>
  <c r="AR2090" i="1"/>
  <c r="AO2090" i="1"/>
  <c r="AM2090" i="1"/>
  <c r="AL2090" i="1"/>
  <c r="R2090" i="1"/>
  <c r="O2090" i="1"/>
  <c r="N2090" i="1"/>
  <c r="AR2089" i="1"/>
  <c r="AO2089" i="1"/>
  <c r="AM2089" i="1"/>
  <c r="AL2089" i="1"/>
  <c r="AR2088" i="1"/>
  <c r="AO2088" i="1"/>
  <c r="AM2088" i="1"/>
  <c r="AL2088" i="1"/>
  <c r="R2088" i="1"/>
  <c r="O2088" i="1"/>
  <c r="N2088" i="1"/>
  <c r="AR2087" i="1"/>
  <c r="AO2087" i="1"/>
  <c r="AM2087" i="1"/>
  <c r="AL2087" i="1"/>
  <c r="AR2086" i="1"/>
  <c r="AO2086" i="1"/>
  <c r="AM2086" i="1"/>
  <c r="AL2086" i="1"/>
  <c r="AH2086" i="1"/>
  <c r="AG2086" i="1"/>
  <c r="AF2086" i="1"/>
  <c r="AE2086" i="1"/>
  <c r="AD2086" i="1"/>
  <c r="AC2086" i="1"/>
  <c r="AB2086" i="1"/>
  <c r="AA2086" i="1"/>
  <c r="Z2086" i="1"/>
  <c r="Y2086" i="1"/>
  <c r="X2086" i="1"/>
  <c r="W2086" i="1"/>
  <c r="V2086" i="1"/>
  <c r="U2086" i="1"/>
  <c r="R2086" i="1"/>
  <c r="O2086" i="1"/>
  <c r="N2086" i="1"/>
  <c r="AR2085" i="1"/>
  <c r="AO2085" i="1"/>
  <c r="AM2085" i="1"/>
  <c r="AL2085" i="1"/>
  <c r="AM2084" i="1"/>
  <c r="AM2083" i="1"/>
  <c r="AM2082" i="1"/>
  <c r="AM2081" i="1"/>
  <c r="AM2080" i="1"/>
  <c r="AR2079" i="1"/>
  <c r="AO2079" i="1"/>
  <c r="AM2079" i="1"/>
  <c r="AL2079" i="1"/>
  <c r="R2079" i="1"/>
  <c r="O2079" i="1"/>
  <c r="N2079" i="1"/>
  <c r="P2079" i="1" s="1"/>
  <c r="AR2078" i="1"/>
  <c r="AO2078" i="1"/>
  <c r="AM2078" i="1"/>
  <c r="AL2078" i="1"/>
  <c r="AR2077" i="1"/>
  <c r="AO2077" i="1"/>
  <c r="AM2077" i="1"/>
  <c r="AL2077" i="1"/>
  <c r="R2077" i="1"/>
  <c r="O2077" i="1"/>
  <c r="N2077" i="1"/>
  <c r="AR2076" i="1"/>
  <c r="AO2076" i="1"/>
  <c r="AM2076" i="1"/>
  <c r="AL2076" i="1"/>
  <c r="AR2075" i="1"/>
  <c r="AO2075" i="1"/>
  <c r="AM2075" i="1"/>
  <c r="AL2075" i="1"/>
  <c r="AH2075" i="1"/>
  <c r="AG2075" i="1"/>
  <c r="AF2075" i="1"/>
  <c r="AE2075" i="1"/>
  <c r="AD2075" i="1"/>
  <c r="AC2075" i="1"/>
  <c r="AB2075" i="1"/>
  <c r="AA2075" i="1"/>
  <c r="Z2075" i="1"/>
  <c r="Y2075" i="1"/>
  <c r="X2075" i="1"/>
  <c r="W2075" i="1"/>
  <c r="V2075" i="1"/>
  <c r="U2075" i="1"/>
  <c r="R2075" i="1"/>
  <c r="O2075" i="1"/>
  <c r="N2075" i="1"/>
  <c r="P2075" i="1" s="1"/>
  <c r="AR2074" i="1"/>
  <c r="AO2074" i="1"/>
  <c r="AM2074" i="1"/>
  <c r="AL2074" i="1"/>
  <c r="AM2073" i="1"/>
  <c r="AM2072" i="1"/>
  <c r="AM2071" i="1"/>
  <c r="AM2070" i="1"/>
  <c r="AM2069" i="1"/>
  <c r="AR2068" i="1"/>
  <c r="AO2068" i="1"/>
  <c r="AM2068" i="1"/>
  <c r="AL2068" i="1"/>
  <c r="R2068" i="1"/>
  <c r="O2068" i="1"/>
  <c r="N2068" i="1"/>
  <c r="AR2067" i="1"/>
  <c r="AO2067" i="1"/>
  <c r="AM2067" i="1"/>
  <c r="AL2067" i="1"/>
  <c r="AR2066" i="1"/>
  <c r="AO2066" i="1"/>
  <c r="AM2066" i="1"/>
  <c r="AL2066" i="1"/>
  <c r="R2066" i="1"/>
  <c r="O2066" i="1"/>
  <c r="N2066" i="1"/>
  <c r="AR2065" i="1"/>
  <c r="AO2065" i="1"/>
  <c r="AM2065" i="1"/>
  <c r="AL2065" i="1"/>
  <c r="AR2064" i="1"/>
  <c r="AO2064" i="1"/>
  <c r="AM2064" i="1"/>
  <c r="AL2064" i="1"/>
  <c r="AH2064" i="1"/>
  <c r="AG2064" i="1"/>
  <c r="AF2064" i="1"/>
  <c r="AE2064" i="1"/>
  <c r="AD2064" i="1"/>
  <c r="AC2064" i="1"/>
  <c r="AB2064" i="1"/>
  <c r="AA2064" i="1"/>
  <c r="Z2064" i="1"/>
  <c r="Y2064" i="1"/>
  <c r="X2064" i="1"/>
  <c r="W2064" i="1"/>
  <c r="V2064" i="1"/>
  <c r="U2064" i="1"/>
  <c r="R2064" i="1"/>
  <c r="O2064" i="1"/>
  <c r="N2064" i="1"/>
  <c r="AR2063" i="1"/>
  <c r="AO2063" i="1"/>
  <c r="AM2063" i="1"/>
  <c r="AL2063" i="1"/>
  <c r="AM2062" i="1"/>
  <c r="AM2061" i="1"/>
  <c r="AM2060" i="1"/>
  <c r="AM2059" i="1"/>
  <c r="AM2058" i="1"/>
  <c r="AR2057" i="1"/>
  <c r="AO2057" i="1"/>
  <c r="AM2057" i="1"/>
  <c r="AL2057" i="1"/>
  <c r="R2057" i="1"/>
  <c r="O2057" i="1"/>
  <c r="N2057" i="1"/>
  <c r="AR2056" i="1"/>
  <c r="AO2056" i="1"/>
  <c r="AM2056" i="1"/>
  <c r="AL2056" i="1"/>
  <c r="AR2055" i="1"/>
  <c r="AO2055" i="1"/>
  <c r="AM2055" i="1"/>
  <c r="AL2055" i="1"/>
  <c r="R2055" i="1"/>
  <c r="O2055" i="1"/>
  <c r="S2055" i="1" s="1"/>
  <c r="N2055" i="1"/>
  <c r="AR2054" i="1"/>
  <c r="AO2054" i="1"/>
  <c r="AM2054" i="1"/>
  <c r="AL2054" i="1"/>
  <c r="AR2053" i="1"/>
  <c r="AO2053" i="1"/>
  <c r="AM2053" i="1"/>
  <c r="AL2053" i="1"/>
  <c r="AH2053" i="1"/>
  <c r="AG2053" i="1"/>
  <c r="AF2053" i="1"/>
  <c r="AE2053" i="1"/>
  <c r="AD2053" i="1"/>
  <c r="AC2053" i="1"/>
  <c r="AB2053" i="1"/>
  <c r="AA2053" i="1"/>
  <c r="Z2053" i="1"/>
  <c r="Y2053" i="1"/>
  <c r="X2053" i="1"/>
  <c r="W2053" i="1"/>
  <c r="V2053" i="1"/>
  <c r="U2053" i="1"/>
  <c r="R2053" i="1"/>
  <c r="O2053" i="1"/>
  <c r="N2053" i="1"/>
  <c r="AR2052" i="1"/>
  <c r="AO2052" i="1"/>
  <c r="AM2052" i="1"/>
  <c r="AL2052" i="1"/>
  <c r="AM2051" i="1"/>
  <c r="AM2050" i="1"/>
  <c r="AM2049" i="1"/>
  <c r="AM2048" i="1"/>
  <c r="AM2047" i="1"/>
  <c r="AR2046" i="1"/>
  <c r="AO2046" i="1"/>
  <c r="AM2046" i="1"/>
  <c r="AL2046" i="1"/>
  <c r="R2046" i="1"/>
  <c r="O2046" i="1"/>
  <c r="N2046" i="1"/>
  <c r="AR2045" i="1"/>
  <c r="AO2045" i="1"/>
  <c r="AM2045" i="1"/>
  <c r="AL2045" i="1"/>
  <c r="AR2044" i="1"/>
  <c r="AO2044" i="1"/>
  <c r="AM2044" i="1"/>
  <c r="AL2044" i="1"/>
  <c r="R2044" i="1"/>
  <c r="O2044" i="1"/>
  <c r="N2044" i="1"/>
  <c r="AR2043" i="1"/>
  <c r="AO2043" i="1"/>
  <c r="AM2043" i="1"/>
  <c r="AL2043" i="1"/>
  <c r="AR2042" i="1"/>
  <c r="AO2042" i="1"/>
  <c r="AM2042" i="1"/>
  <c r="AL2042" i="1"/>
  <c r="AH2042" i="1"/>
  <c r="AG2042" i="1"/>
  <c r="AF2042" i="1"/>
  <c r="AE2042" i="1"/>
  <c r="AD2042" i="1"/>
  <c r="AC2042" i="1"/>
  <c r="AB2042" i="1"/>
  <c r="AA2042" i="1"/>
  <c r="Z2042" i="1"/>
  <c r="Y2042" i="1"/>
  <c r="X2042" i="1"/>
  <c r="W2042" i="1"/>
  <c r="V2042" i="1"/>
  <c r="U2042" i="1"/>
  <c r="R2042" i="1"/>
  <c r="O2042" i="1"/>
  <c r="S2042" i="1" s="1"/>
  <c r="N2042" i="1"/>
  <c r="P2042" i="1" s="1"/>
  <c r="AR2041" i="1"/>
  <c r="AO2041" i="1"/>
  <c r="AM2041" i="1"/>
  <c r="AL2041" i="1"/>
  <c r="AM2040" i="1"/>
  <c r="AM2039" i="1"/>
  <c r="AM2038" i="1"/>
  <c r="AM2037" i="1"/>
  <c r="AM2036" i="1"/>
  <c r="AR2035" i="1"/>
  <c r="AO2035" i="1"/>
  <c r="AM2035" i="1"/>
  <c r="AL2035" i="1"/>
  <c r="R2035" i="1"/>
  <c r="O2035" i="1"/>
  <c r="N2035" i="1"/>
  <c r="AR2034" i="1"/>
  <c r="AO2034" i="1"/>
  <c r="AM2034" i="1"/>
  <c r="AL2034" i="1"/>
  <c r="AR2033" i="1"/>
  <c r="AO2033" i="1"/>
  <c r="AM2033" i="1"/>
  <c r="AL2033" i="1"/>
  <c r="R2033" i="1"/>
  <c r="O2033" i="1"/>
  <c r="N2033" i="1"/>
  <c r="P2033" i="1" s="1"/>
  <c r="AR2032" i="1"/>
  <c r="AO2032" i="1"/>
  <c r="AM2032" i="1"/>
  <c r="AL2032" i="1"/>
  <c r="AR2031" i="1"/>
  <c r="AO2031" i="1"/>
  <c r="AM2031" i="1"/>
  <c r="AL2031" i="1"/>
  <c r="AH2031" i="1"/>
  <c r="AG2031" i="1"/>
  <c r="AF2031" i="1"/>
  <c r="AE2031" i="1"/>
  <c r="AD2031" i="1"/>
  <c r="AC2031" i="1"/>
  <c r="AB2031" i="1"/>
  <c r="AA2031" i="1"/>
  <c r="Z2031" i="1"/>
  <c r="Y2031" i="1"/>
  <c r="X2031" i="1"/>
  <c r="W2031" i="1"/>
  <c r="V2031" i="1"/>
  <c r="U2031" i="1"/>
  <c r="R2031" i="1"/>
  <c r="O2031" i="1"/>
  <c r="N2031" i="1"/>
  <c r="AR2030" i="1"/>
  <c r="AO2030" i="1"/>
  <c r="AM2030" i="1"/>
  <c r="AL2030" i="1"/>
  <c r="AM2029" i="1"/>
  <c r="AM2028" i="1"/>
  <c r="AM2027" i="1"/>
  <c r="AM2026" i="1"/>
  <c r="AM2025" i="1"/>
  <c r="AR2024" i="1"/>
  <c r="AO2024" i="1"/>
  <c r="AM2024" i="1"/>
  <c r="AL2024" i="1"/>
  <c r="R2024" i="1"/>
  <c r="O2024" i="1"/>
  <c r="N2024" i="1"/>
  <c r="AR2023" i="1"/>
  <c r="AO2023" i="1"/>
  <c r="AM2023" i="1"/>
  <c r="AU2023" i="1" s="1"/>
  <c r="AL2023" i="1"/>
  <c r="AR2022" i="1"/>
  <c r="AO2022" i="1"/>
  <c r="AM2022" i="1"/>
  <c r="AL2022" i="1"/>
  <c r="R2022" i="1"/>
  <c r="O2022" i="1"/>
  <c r="S2022" i="1" s="1"/>
  <c r="N2022" i="1"/>
  <c r="AR2021" i="1"/>
  <c r="AO2021" i="1"/>
  <c r="AM2021" i="1"/>
  <c r="AL2021" i="1"/>
  <c r="AR2020" i="1"/>
  <c r="AO2020" i="1"/>
  <c r="AM2020" i="1"/>
  <c r="AL2020" i="1"/>
  <c r="AH2020" i="1"/>
  <c r="AG2020" i="1"/>
  <c r="AF2020" i="1"/>
  <c r="AE2020" i="1"/>
  <c r="AD2020" i="1"/>
  <c r="AC2020" i="1"/>
  <c r="AB2020" i="1"/>
  <c r="AA2020" i="1"/>
  <c r="Z2020" i="1"/>
  <c r="Y2020" i="1"/>
  <c r="X2020" i="1"/>
  <c r="W2020" i="1"/>
  <c r="V2020" i="1"/>
  <c r="U2020" i="1"/>
  <c r="R2020" i="1"/>
  <c r="O2020" i="1"/>
  <c r="N2020" i="1"/>
  <c r="AR2019" i="1"/>
  <c r="AO2019" i="1"/>
  <c r="AM2019" i="1"/>
  <c r="AL2019" i="1"/>
  <c r="AM2018" i="1"/>
  <c r="AM2017" i="1"/>
  <c r="AM2016" i="1"/>
  <c r="AM2015" i="1"/>
  <c r="AM2014" i="1"/>
  <c r="AR2013" i="1"/>
  <c r="AO2013" i="1"/>
  <c r="AM2013" i="1"/>
  <c r="AL2013" i="1"/>
  <c r="R2013" i="1"/>
  <c r="O2013" i="1"/>
  <c r="N2013" i="1"/>
  <c r="AR2012" i="1"/>
  <c r="AO2012" i="1"/>
  <c r="AM2012" i="1"/>
  <c r="AL2012" i="1"/>
  <c r="AR2011" i="1"/>
  <c r="AO2011" i="1"/>
  <c r="AM2011" i="1"/>
  <c r="AL2011" i="1"/>
  <c r="R2011" i="1"/>
  <c r="O2011" i="1"/>
  <c r="N2011" i="1"/>
  <c r="AR2010" i="1"/>
  <c r="AO2010" i="1"/>
  <c r="AM2010" i="1"/>
  <c r="AL2010" i="1"/>
  <c r="AR2009" i="1"/>
  <c r="AO2009" i="1"/>
  <c r="AM2009" i="1"/>
  <c r="AL2009" i="1"/>
  <c r="AH2009" i="1"/>
  <c r="AG2009" i="1"/>
  <c r="AF2009" i="1"/>
  <c r="AE2009" i="1"/>
  <c r="AD2009" i="1"/>
  <c r="AC2009" i="1"/>
  <c r="AB2009" i="1"/>
  <c r="AA2009" i="1"/>
  <c r="Z2009" i="1"/>
  <c r="Y2009" i="1"/>
  <c r="X2009" i="1"/>
  <c r="W2009" i="1"/>
  <c r="V2009" i="1"/>
  <c r="U2009" i="1"/>
  <c r="R2009" i="1"/>
  <c r="O2009" i="1"/>
  <c r="N2009" i="1"/>
  <c r="P2009" i="1" s="1"/>
  <c r="AR2008" i="1"/>
  <c r="AO2008" i="1"/>
  <c r="AM2008" i="1"/>
  <c r="AL2008" i="1"/>
  <c r="AM2007" i="1"/>
  <c r="AM2006" i="1"/>
  <c r="AM2005" i="1"/>
  <c r="AM2004" i="1"/>
  <c r="AM2003" i="1"/>
  <c r="AR2002" i="1"/>
  <c r="AO2002" i="1"/>
  <c r="AM2002" i="1"/>
  <c r="AL2002" i="1"/>
  <c r="R2002" i="1"/>
  <c r="O2002" i="1"/>
  <c r="N2002" i="1"/>
  <c r="AR2001" i="1"/>
  <c r="AO2001" i="1"/>
  <c r="AM2001" i="1"/>
  <c r="AL2001" i="1"/>
  <c r="AR2000" i="1"/>
  <c r="AO2000" i="1"/>
  <c r="AM2000" i="1"/>
  <c r="AL2000" i="1"/>
  <c r="R2000" i="1"/>
  <c r="O2000" i="1"/>
  <c r="N2000" i="1"/>
  <c r="AR1999" i="1"/>
  <c r="AO1999" i="1"/>
  <c r="AM1999" i="1"/>
  <c r="AL1999" i="1"/>
  <c r="AR1998" i="1"/>
  <c r="AO1998" i="1"/>
  <c r="AM1998" i="1"/>
  <c r="AL1998" i="1"/>
  <c r="AH1998" i="1"/>
  <c r="AG1998" i="1"/>
  <c r="AF1998" i="1"/>
  <c r="AE1998" i="1"/>
  <c r="AD1998" i="1"/>
  <c r="AC1998" i="1"/>
  <c r="AB1998" i="1"/>
  <c r="AA1998" i="1"/>
  <c r="Z1998" i="1"/>
  <c r="Y1998" i="1"/>
  <c r="X1998" i="1"/>
  <c r="W1998" i="1"/>
  <c r="V1998" i="1"/>
  <c r="U1998" i="1"/>
  <c r="R1998" i="1"/>
  <c r="O1998" i="1"/>
  <c r="N1998" i="1"/>
  <c r="AR1997" i="1"/>
  <c r="AO1997" i="1"/>
  <c r="AM1997" i="1"/>
  <c r="AL1997" i="1"/>
  <c r="AM1996" i="1"/>
  <c r="AM1995" i="1"/>
  <c r="AM1994" i="1"/>
  <c r="AM1993" i="1"/>
  <c r="AM1992" i="1"/>
  <c r="AR1991" i="1"/>
  <c r="AO1991" i="1"/>
  <c r="AM1991" i="1"/>
  <c r="AL1991" i="1"/>
  <c r="R1991" i="1"/>
  <c r="O1991" i="1"/>
  <c r="N1991" i="1"/>
  <c r="AR1990" i="1"/>
  <c r="AO1990" i="1"/>
  <c r="AM1990" i="1"/>
  <c r="AL1990" i="1"/>
  <c r="AR1989" i="1"/>
  <c r="AO1989" i="1"/>
  <c r="AM1989" i="1"/>
  <c r="AL1989" i="1"/>
  <c r="R1989" i="1"/>
  <c r="O1989" i="1"/>
  <c r="N1989" i="1"/>
  <c r="AR1988" i="1"/>
  <c r="AO1988" i="1"/>
  <c r="AM1988" i="1"/>
  <c r="AL1988" i="1"/>
  <c r="AR1987" i="1"/>
  <c r="AO1987" i="1"/>
  <c r="AM1987" i="1"/>
  <c r="AL1987" i="1"/>
  <c r="AH1987" i="1"/>
  <c r="AG1987" i="1"/>
  <c r="AF1987" i="1"/>
  <c r="AE1987" i="1"/>
  <c r="AD1987" i="1"/>
  <c r="AC1987" i="1"/>
  <c r="AB1987" i="1"/>
  <c r="AA1987" i="1"/>
  <c r="Z1987" i="1"/>
  <c r="Y1987" i="1"/>
  <c r="X1987" i="1"/>
  <c r="W1987" i="1"/>
  <c r="V1987" i="1"/>
  <c r="U1987" i="1"/>
  <c r="R1987" i="1"/>
  <c r="O1987" i="1"/>
  <c r="N1987" i="1"/>
  <c r="AR1986" i="1"/>
  <c r="AO1986" i="1"/>
  <c r="AM1986" i="1"/>
  <c r="AU1986" i="1" s="1"/>
  <c r="AL1986" i="1"/>
  <c r="AM1985" i="1"/>
  <c r="AM1984" i="1"/>
  <c r="AM1983" i="1"/>
  <c r="AM1982" i="1"/>
  <c r="AM1981" i="1"/>
  <c r="AR1980" i="1"/>
  <c r="AO1980" i="1"/>
  <c r="AM1980" i="1"/>
  <c r="AL1980" i="1"/>
  <c r="R1980" i="1"/>
  <c r="O1980" i="1"/>
  <c r="N1980" i="1"/>
  <c r="P1980" i="1" s="1"/>
  <c r="AR1979" i="1"/>
  <c r="AO1979" i="1"/>
  <c r="AM1979" i="1"/>
  <c r="AL1979" i="1"/>
  <c r="AR1978" i="1"/>
  <c r="AO1978" i="1"/>
  <c r="AM1978" i="1"/>
  <c r="AL1978" i="1"/>
  <c r="R1978" i="1"/>
  <c r="O1978" i="1"/>
  <c r="N1978" i="1"/>
  <c r="P1978" i="1" s="1"/>
  <c r="AR1977" i="1"/>
  <c r="AO1977" i="1"/>
  <c r="AM1977" i="1"/>
  <c r="AL1977" i="1"/>
  <c r="AR1976" i="1"/>
  <c r="AO1976" i="1"/>
  <c r="AM1976" i="1"/>
  <c r="AL1976" i="1"/>
  <c r="AH1976" i="1"/>
  <c r="AG1976" i="1"/>
  <c r="AF1976" i="1"/>
  <c r="AE1976" i="1"/>
  <c r="AD1976" i="1"/>
  <c r="AC1976" i="1"/>
  <c r="AB1976" i="1"/>
  <c r="AA1976" i="1"/>
  <c r="Z1976" i="1"/>
  <c r="Y1976" i="1"/>
  <c r="X1976" i="1"/>
  <c r="W1976" i="1"/>
  <c r="V1976" i="1"/>
  <c r="U1976" i="1"/>
  <c r="R1976" i="1"/>
  <c r="O1976" i="1"/>
  <c r="N1976" i="1"/>
  <c r="AR1975" i="1"/>
  <c r="AO1975" i="1"/>
  <c r="AM1975" i="1"/>
  <c r="AL1975" i="1"/>
  <c r="AM1974" i="1"/>
  <c r="AM1973" i="1"/>
  <c r="AM1972" i="1"/>
  <c r="AM1971" i="1"/>
  <c r="AM1970" i="1"/>
  <c r="AR1969" i="1"/>
  <c r="AO1969" i="1"/>
  <c r="AM1969" i="1"/>
  <c r="AL1969" i="1"/>
  <c r="R1969" i="1"/>
  <c r="O1969" i="1"/>
  <c r="N1969" i="1"/>
  <c r="P1969" i="1" s="1"/>
  <c r="AR1968" i="1"/>
  <c r="AO1968" i="1"/>
  <c r="AM1968" i="1"/>
  <c r="AU1968" i="1" s="1"/>
  <c r="AL1968" i="1"/>
  <c r="AR1967" i="1"/>
  <c r="AO1967" i="1"/>
  <c r="AM1967" i="1"/>
  <c r="AL1967" i="1"/>
  <c r="R1967" i="1"/>
  <c r="O1967" i="1"/>
  <c r="N1967" i="1"/>
  <c r="AR1966" i="1"/>
  <c r="AO1966" i="1"/>
  <c r="AM1966" i="1"/>
  <c r="AL1966" i="1"/>
  <c r="AR1965" i="1"/>
  <c r="AO1965" i="1"/>
  <c r="AM1965" i="1"/>
  <c r="AL1965" i="1"/>
  <c r="AH1965" i="1"/>
  <c r="AG1965" i="1"/>
  <c r="AF1965" i="1"/>
  <c r="AE1965" i="1"/>
  <c r="AD1965" i="1"/>
  <c r="AC1965" i="1"/>
  <c r="AB1965" i="1"/>
  <c r="AA1965" i="1"/>
  <c r="Z1965" i="1"/>
  <c r="Y1965" i="1"/>
  <c r="X1965" i="1"/>
  <c r="W1965" i="1"/>
  <c r="V1965" i="1"/>
  <c r="U1965" i="1"/>
  <c r="R1965" i="1"/>
  <c r="O1965" i="1"/>
  <c r="N1965" i="1"/>
  <c r="AR1964" i="1"/>
  <c r="AO1964" i="1"/>
  <c r="AM1964" i="1"/>
  <c r="AL1964" i="1"/>
  <c r="AM1963" i="1"/>
  <c r="AM1962" i="1"/>
  <c r="AM1961" i="1"/>
  <c r="AM1960" i="1"/>
  <c r="AM1959" i="1"/>
  <c r="AR1958" i="1"/>
  <c r="AO1958" i="1"/>
  <c r="AM1958" i="1"/>
  <c r="AL1958" i="1"/>
  <c r="R1958" i="1"/>
  <c r="O1958" i="1"/>
  <c r="N1958" i="1"/>
  <c r="P1958" i="1" s="1"/>
  <c r="AR1957" i="1"/>
  <c r="AO1957" i="1"/>
  <c r="AM1957" i="1"/>
  <c r="AU1957" i="1" s="1"/>
  <c r="AL1957" i="1"/>
  <c r="AR1956" i="1"/>
  <c r="AO1956" i="1"/>
  <c r="AM1956" i="1"/>
  <c r="AL1956" i="1"/>
  <c r="R1956" i="1"/>
  <c r="O1956" i="1"/>
  <c r="N1956" i="1"/>
  <c r="AR1955" i="1"/>
  <c r="AO1955" i="1"/>
  <c r="AM1955" i="1"/>
  <c r="AL1955" i="1"/>
  <c r="AR1954" i="1"/>
  <c r="AO1954" i="1"/>
  <c r="AM1954" i="1"/>
  <c r="AL1954" i="1"/>
  <c r="AH1954" i="1"/>
  <c r="AG1954" i="1"/>
  <c r="AF1954" i="1"/>
  <c r="AE1954" i="1"/>
  <c r="AD1954" i="1"/>
  <c r="AC1954" i="1"/>
  <c r="AB1954" i="1"/>
  <c r="AA1954" i="1"/>
  <c r="Z1954" i="1"/>
  <c r="Y1954" i="1"/>
  <c r="X1954" i="1"/>
  <c r="W1954" i="1"/>
  <c r="V1954" i="1"/>
  <c r="U1954" i="1"/>
  <c r="R1954" i="1"/>
  <c r="O1954" i="1"/>
  <c r="N1954" i="1"/>
  <c r="P1954" i="1" s="1"/>
  <c r="AR1953" i="1"/>
  <c r="AO1953" i="1"/>
  <c r="AM1953" i="1"/>
  <c r="AL1953" i="1"/>
  <c r="AM1952" i="1"/>
  <c r="AM1951" i="1"/>
  <c r="AM1950" i="1"/>
  <c r="AM1949" i="1"/>
  <c r="AM1948" i="1"/>
  <c r="AR1947" i="1"/>
  <c r="AO1947" i="1"/>
  <c r="AM1947" i="1"/>
  <c r="AL1947" i="1"/>
  <c r="R1947" i="1"/>
  <c r="O1947" i="1"/>
  <c r="N1947" i="1"/>
  <c r="AR1946" i="1"/>
  <c r="AO1946" i="1"/>
  <c r="AM1946" i="1"/>
  <c r="AL1946" i="1"/>
  <c r="AR1945" i="1"/>
  <c r="AO1945" i="1"/>
  <c r="AM1945" i="1"/>
  <c r="AL1945" i="1"/>
  <c r="R1945" i="1"/>
  <c r="O1945" i="1"/>
  <c r="N1945" i="1"/>
  <c r="AR1944" i="1"/>
  <c r="AO1944" i="1"/>
  <c r="AM1944" i="1"/>
  <c r="AL1944" i="1"/>
  <c r="AR1943" i="1"/>
  <c r="AO1943" i="1"/>
  <c r="AM1943" i="1"/>
  <c r="AL1943" i="1"/>
  <c r="AH1943" i="1"/>
  <c r="AG1943" i="1"/>
  <c r="AF1943" i="1"/>
  <c r="AE1943" i="1"/>
  <c r="AD1943" i="1"/>
  <c r="AC1943" i="1"/>
  <c r="AB1943" i="1"/>
  <c r="AA1943" i="1"/>
  <c r="Z1943" i="1"/>
  <c r="Y1943" i="1"/>
  <c r="X1943" i="1"/>
  <c r="W1943" i="1"/>
  <c r="V1943" i="1"/>
  <c r="U1943" i="1"/>
  <c r="R1943" i="1"/>
  <c r="O1943" i="1"/>
  <c r="N1943" i="1"/>
  <c r="P1943" i="1" s="1"/>
  <c r="AR1942" i="1"/>
  <c r="AO1942" i="1"/>
  <c r="AM1942" i="1"/>
  <c r="AL1942" i="1"/>
  <c r="AM1941" i="1"/>
  <c r="AM1940" i="1"/>
  <c r="AM1939" i="1"/>
  <c r="AM1938" i="1"/>
  <c r="AM1937" i="1"/>
  <c r="AR1936" i="1"/>
  <c r="AO1936" i="1"/>
  <c r="AM1936" i="1"/>
  <c r="AL1936" i="1"/>
  <c r="R1936" i="1"/>
  <c r="O1936" i="1"/>
  <c r="N1936" i="1"/>
  <c r="AR1935" i="1"/>
  <c r="AO1935" i="1"/>
  <c r="AM1935" i="1"/>
  <c r="AL1935" i="1"/>
  <c r="AR1934" i="1"/>
  <c r="AO1934" i="1"/>
  <c r="AM1934" i="1"/>
  <c r="AL1934" i="1"/>
  <c r="R1934" i="1"/>
  <c r="O1934" i="1"/>
  <c r="N1934" i="1"/>
  <c r="P1934" i="1" s="1"/>
  <c r="AR1933" i="1"/>
  <c r="AO1933" i="1"/>
  <c r="AM1933" i="1"/>
  <c r="AL1933" i="1"/>
  <c r="AR1932" i="1"/>
  <c r="AO1932" i="1"/>
  <c r="AM1932" i="1"/>
  <c r="AL1932" i="1"/>
  <c r="AH1932" i="1"/>
  <c r="AG1932" i="1"/>
  <c r="AF1932" i="1"/>
  <c r="AE1932" i="1"/>
  <c r="AD1932" i="1"/>
  <c r="AC1932" i="1"/>
  <c r="AB1932" i="1"/>
  <c r="AA1932" i="1"/>
  <c r="Z1932" i="1"/>
  <c r="Y1932" i="1"/>
  <c r="X1932" i="1"/>
  <c r="W1932" i="1"/>
  <c r="V1932" i="1"/>
  <c r="U1932" i="1"/>
  <c r="R1932" i="1"/>
  <c r="O1932" i="1"/>
  <c r="N1932" i="1"/>
  <c r="AR1931" i="1"/>
  <c r="AO1931" i="1"/>
  <c r="AM1931" i="1"/>
  <c r="AL1931" i="1"/>
  <c r="AM1930" i="1"/>
  <c r="AM1929" i="1"/>
  <c r="AM1928" i="1"/>
  <c r="AM1927" i="1"/>
  <c r="AM1926" i="1"/>
  <c r="AR1925" i="1"/>
  <c r="AO1925" i="1"/>
  <c r="AM1925" i="1"/>
  <c r="AL1925" i="1"/>
  <c r="R1925" i="1"/>
  <c r="O1925" i="1"/>
  <c r="N1925" i="1"/>
  <c r="AR1924" i="1"/>
  <c r="AO1924" i="1"/>
  <c r="AM1924" i="1"/>
  <c r="AU1924" i="1" s="1"/>
  <c r="AL1924" i="1"/>
  <c r="AR1923" i="1"/>
  <c r="AO1923" i="1"/>
  <c r="AM1923" i="1"/>
  <c r="AL1923" i="1"/>
  <c r="R1923" i="1"/>
  <c r="O1923" i="1"/>
  <c r="N1923" i="1"/>
  <c r="AR1922" i="1"/>
  <c r="AO1922" i="1"/>
  <c r="AM1922" i="1"/>
  <c r="AL1922" i="1"/>
  <c r="AR1921" i="1"/>
  <c r="AO1921" i="1"/>
  <c r="AM1921" i="1"/>
  <c r="AL1921" i="1"/>
  <c r="AH1921" i="1"/>
  <c r="AG1921" i="1"/>
  <c r="AF1921" i="1"/>
  <c r="AE1921" i="1"/>
  <c r="AD1921" i="1"/>
  <c r="AC1921" i="1"/>
  <c r="AB1921" i="1"/>
  <c r="AA1921" i="1"/>
  <c r="Z1921" i="1"/>
  <c r="Y1921" i="1"/>
  <c r="X1921" i="1"/>
  <c r="W1921" i="1"/>
  <c r="V1921" i="1"/>
  <c r="U1921" i="1"/>
  <c r="R1921" i="1"/>
  <c r="O1921" i="1"/>
  <c r="N1921" i="1"/>
  <c r="AR1920" i="1"/>
  <c r="AO1920" i="1"/>
  <c r="AM1920" i="1"/>
  <c r="AL1920" i="1"/>
  <c r="AM1919" i="1"/>
  <c r="AM1918" i="1"/>
  <c r="AM1917" i="1"/>
  <c r="AM1916" i="1"/>
  <c r="AM1915" i="1"/>
  <c r="AR1914" i="1"/>
  <c r="AO1914" i="1"/>
  <c r="AM1914" i="1"/>
  <c r="AU1914" i="1" s="1"/>
  <c r="AL1914" i="1"/>
  <c r="R1914" i="1"/>
  <c r="O1914" i="1"/>
  <c r="N1914" i="1"/>
  <c r="AR1913" i="1"/>
  <c r="AO1913" i="1"/>
  <c r="AM1913" i="1"/>
  <c r="AL1913" i="1"/>
  <c r="AR1912" i="1"/>
  <c r="AO1912" i="1"/>
  <c r="AM1912" i="1"/>
  <c r="AL1912" i="1"/>
  <c r="R1912" i="1"/>
  <c r="O1912" i="1"/>
  <c r="N1912" i="1"/>
  <c r="AR1911" i="1"/>
  <c r="AO1911" i="1"/>
  <c r="AM1911" i="1"/>
  <c r="AL1911" i="1"/>
  <c r="AR1910" i="1"/>
  <c r="AO1910" i="1"/>
  <c r="AM1910" i="1"/>
  <c r="AL1910" i="1"/>
  <c r="AH1910" i="1"/>
  <c r="AG1910" i="1"/>
  <c r="AF1910" i="1"/>
  <c r="AE1910" i="1"/>
  <c r="AD1910" i="1"/>
  <c r="AC1910" i="1"/>
  <c r="AB1910" i="1"/>
  <c r="AA1910" i="1"/>
  <c r="Z1910" i="1"/>
  <c r="Y1910" i="1"/>
  <c r="X1910" i="1"/>
  <c r="W1910" i="1"/>
  <c r="V1910" i="1"/>
  <c r="U1910" i="1"/>
  <c r="R1910" i="1"/>
  <c r="O1910" i="1"/>
  <c r="N1910" i="1"/>
  <c r="P1910" i="1" s="1"/>
  <c r="AR1909" i="1"/>
  <c r="AO1909" i="1"/>
  <c r="AM1909" i="1"/>
  <c r="AL1909" i="1"/>
  <c r="AM1908" i="1"/>
  <c r="AM1907" i="1"/>
  <c r="AM1906" i="1"/>
  <c r="AM1905" i="1"/>
  <c r="AM1904" i="1"/>
  <c r="AR1903" i="1"/>
  <c r="AO1903" i="1"/>
  <c r="AM1903" i="1"/>
  <c r="AL1903" i="1"/>
  <c r="R1903" i="1"/>
  <c r="O1903" i="1"/>
  <c r="N1903" i="1"/>
  <c r="P1903" i="1" s="1"/>
  <c r="AR1902" i="1"/>
  <c r="AO1902" i="1"/>
  <c r="AM1902" i="1"/>
  <c r="AL1902" i="1"/>
  <c r="AR1901" i="1"/>
  <c r="AO1901" i="1"/>
  <c r="AM1901" i="1"/>
  <c r="AL1901" i="1"/>
  <c r="R1901" i="1"/>
  <c r="O1901" i="1"/>
  <c r="N1901" i="1"/>
  <c r="AR1900" i="1"/>
  <c r="AO1900" i="1"/>
  <c r="AM1900" i="1"/>
  <c r="AL1900" i="1"/>
  <c r="AR1899" i="1"/>
  <c r="AO1899" i="1"/>
  <c r="AM1899" i="1"/>
  <c r="AL1899" i="1"/>
  <c r="AH1899" i="1"/>
  <c r="AG1899" i="1"/>
  <c r="AF1899" i="1"/>
  <c r="AE1899" i="1"/>
  <c r="AD1899" i="1"/>
  <c r="AC1899" i="1"/>
  <c r="AB1899" i="1"/>
  <c r="AA1899" i="1"/>
  <c r="Z1899" i="1"/>
  <c r="Y1899" i="1"/>
  <c r="X1899" i="1"/>
  <c r="W1899" i="1"/>
  <c r="V1899" i="1"/>
  <c r="U1899" i="1"/>
  <c r="R1899" i="1"/>
  <c r="O1899" i="1"/>
  <c r="N1899" i="1"/>
  <c r="P1899" i="1" s="1"/>
  <c r="AR1898" i="1"/>
  <c r="AO1898" i="1"/>
  <c r="AM1898" i="1"/>
  <c r="AL1898" i="1"/>
  <c r="AM1897" i="1"/>
  <c r="AM1896" i="1"/>
  <c r="AM1895" i="1"/>
  <c r="AM1894" i="1"/>
  <c r="AM1893" i="1"/>
  <c r="AR1892" i="1"/>
  <c r="AO1892" i="1"/>
  <c r="AM1892" i="1"/>
  <c r="AL1892" i="1"/>
  <c r="R1892" i="1"/>
  <c r="O1892" i="1"/>
  <c r="N1892" i="1"/>
  <c r="P1892" i="1" s="1"/>
  <c r="AR1891" i="1"/>
  <c r="AO1891" i="1"/>
  <c r="AM1891" i="1"/>
  <c r="AL1891" i="1"/>
  <c r="AR1890" i="1"/>
  <c r="AO1890" i="1"/>
  <c r="AM1890" i="1"/>
  <c r="AL1890" i="1"/>
  <c r="R1890" i="1"/>
  <c r="O1890" i="1"/>
  <c r="N1890" i="1"/>
  <c r="AR1889" i="1"/>
  <c r="AO1889" i="1"/>
  <c r="AM1889" i="1"/>
  <c r="AL1889" i="1"/>
  <c r="AR1888" i="1"/>
  <c r="AO1888" i="1"/>
  <c r="AM1888" i="1"/>
  <c r="AL1888" i="1"/>
  <c r="AH1888" i="1"/>
  <c r="AG1888" i="1"/>
  <c r="AF1888" i="1"/>
  <c r="AE1888" i="1"/>
  <c r="AD1888" i="1"/>
  <c r="AC1888" i="1"/>
  <c r="AB1888" i="1"/>
  <c r="AA1888" i="1"/>
  <c r="Z1888" i="1"/>
  <c r="Y1888" i="1"/>
  <c r="X1888" i="1"/>
  <c r="W1888" i="1"/>
  <c r="V1888" i="1"/>
  <c r="U1888" i="1"/>
  <c r="R1888" i="1"/>
  <c r="O1888" i="1"/>
  <c r="S1888" i="1" s="1"/>
  <c r="N1888" i="1"/>
  <c r="AR1887" i="1"/>
  <c r="AO1887" i="1"/>
  <c r="AM1887" i="1"/>
  <c r="AU1887" i="1" s="1"/>
  <c r="AL1887" i="1"/>
  <c r="AM1886" i="1"/>
  <c r="AM1885" i="1"/>
  <c r="AM1884" i="1"/>
  <c r="AM1883" i="1"/>
  <c r="AM1882" i="1"/>
  <c r="AR1881" i="1"/>
  <c r="AO1881" i="1"/>
  <c r="AM1881" i="1"/>
  <c r="AL1881" i="1"/>
  <c r="R1881" i="1"/>
  <c r="O1881" i="1"/>
  <c r="N1881" i="1"/>
  <c r="AR1880" i="1"/>
  <c r="AO1880" i="1"/>
  <c r="AM1880" i="1"/>
  <c r="AL1880" i="1"/>
  <c r="AR1879" i="1"/>
  <c r="AO1879" i="1"/>
  <c r="AM1879" i="1"/>
  <c r="AL1879" i="1"/>
  <c r="R1879" i="1"/>
  <c r="O1879" i="1"/>
  <c r="N1879" i="1"/>
  <c r="AR1878" i="1"/>
  <c r="AO1878" i="1"/>
  <c r="AM1878" i="1"/>
  <c r="AL1878" i="1"/>
  <c r="AR1877" i="1"/>
  <c r="AO1877" i="1"/>
  <c r="AM1877" i="1"/>
  <c r="AL1877" i="1"/>
  <c r="AH1877" i="1"/>
  <c r="AG1877" i="1"/>
  <c r="AF1877" i="1"/>
  <c r="AE1877" i="1"/>
  <c r="AD1877" i="1"/>
  <c r="AC1877" i="1"/>
  <c r="AB1877" i="1"/>
  <c r="AA1877" i="1"/>
  <c r="Z1877" i="1"/>
  <c r="Y1877" i="1"/>
  <c r="X1877" i="1"/>
  <c r="W1877" i="1"/>
  <c r="V1877" i="1"/>
  <c r="U1877" i="1"/>
  <c r="R1877" i="1"/>
  <c r="O1877" i="1"/>
  <c r="N1877" i="1"/>
  <c r="AR1876" i="1"/>
  <c r="AO1876" i="1"/>
  <c r="AM1876" i="1"/>
  <c r="AL1876" i="1"/>
  <c r="AM1875" i="1"/>
  <c r="AM1874" i="1"/>
  <c r="AM1873" i="1"/>
  <c r="AM1872" i="1"/>
  <c r="AM1871" i="1"/>
  <c r="AR1870" i="1"/>
  <c r="AO1870" i="1"/>
  <c r="AM1870" i="1"/>
  <c r="AL1870" i="1"/>
  <c r="R1870" i="1"/>
  <c r="O1870" i="1"/>
  <c r="N1870" i="1"/>
  <c r="AR1869" i="1"/>
  <c r="AO1869" i="1"/>
  <c r="AM1869" i="1"/>
  <c r="AL1869" i="1"/>
  <c r="AR1868" i="1"/>
  <c r="AO1868" i="1"/>
  <c r="AM1868" i="1"/>
  <c r="AL1868" i="1"/>
  <c r="R1868" i="1"/>
  <c r="O1868" i="1"/>
  <c r="N1868" i="1"/>
  <c r="AR1867" i="1"/>
  <c r="AO1867" i="1"/>
  <c r="AM1867" i="1"/>
  <c r="AL1867" i="1"/>
  <c r="AR1866" i="1"/>
  <c r="AO1866" i="1"/>
  <c r="AM1866" i="1"/>
  <c r="AV1866" i="1" s="1"/>
  <c r="BA1866" i="1" s="1"/>
  <c r="BB1866" i="1" s="1"/>
  <c r="AL1866" i="1"/>
  <c r="AH1866" i="1"/>
  <c r="AG1866" i="1"/>
  <c r="AF1866" i="1"/>
  <c r="AE1866" i="1"/>
  <c r="AD1866" i="1"/>
  <c r="AC1866" i="1"/>
  <c r="AB1866" i="1"/>
  <c r="AA1866" i="1"/>
  <c r="Z1866" i="1"/>
  <c r="Y1866" i="1"/>
  <c r="X1866" i="1"/>
  <c r="W1866" i="1"/>
  <c r="V1866" i="1"/>
  <c r="U1866" i="1"/>
  <c r="R1866" i="1"/>
  <c r="O1866" i="1"/>
  <c r="N1866" i="1"/>
  <c r="AR1865" i="1"/>
  <c r="AO1865" i="1"/>
  <c r="AM1865" i="1"/>
  <c r="AL1865" i="1"/>
  <c r="AM1864" i="1"/>
  <c r="AM1863" i="1"/>
  <c r="AM1862" i="1"/>
  <c r="AM1861" i="1"/>
  <c r="AM1860" i="1"/>
  <c r="AR1859" i="1"/>
  <c r="AO1859" i="1"/>
  <c r="AM1859" i="1"/>
  <c r="AL1859" i="1"/>
  <c r="R1859" i="1"/>
  <c r="O1859" i="1"/>
  <c r="S1859" i="1" s="1"/>
  <c r="N1859" i="1"/>
  <c r="AR1858" i="1"/>
  <c r="AO1858" i="1"/>
  <c r="AM1858" i="1"/>
  <c r="AL1858" i="1"/>
  <c r="AR1857" i="1"/>
  <c r="AO1857" i="1"/>
  <c r="AM1857" i="1"/>
  <c r="AL1857" i="1"/>
  <c r="R1857" i="1"/>
  <c r="O1857" i="1"/>
  <c r="N1857" i="1"/>
  <c r="AR1856" i="1"/>
  <c r="AO1856" i="1"/>
  <c r="AM1856" i="1"/>
  <c r="AL1856" i="1"/>
  <c r="AR1855" i="1"/>
  <c r="AO1855" i="1"/>
  <c r="AM1855" i="1"/>
  <c r="AL1855" i="1"/>
  <c r="AH1855" i="1"/>
  <c r="AG1855" i="1"/>
  <c r="AF1855" i="1"/>
  <c r="AE1855" i="1"/>
  <c r="AD1855" i="1"/>
  <c r="AC1855" i="1"/>
  <c r="AB1855" i="1"/>
  <c r="AA1855" i="1"/>
  <c r="Z1855" i="1"/>
  <c r="Y1855" i="1"/>
  <c r="X1855" i="1"/>
  <c r="W1855" i="1"/>
  <c r="V1855" i="1"/>
  <c r="U1855" i="1"/>
  <c r="R1855" i="1"/>
  <c r="O1855" i="1"/>
  <c r="N1855" i="1"/>
  <c r="AR1854" i="1"/>
  <c r="AO1854" i="1"/>
  <c r="AM1854" i="1"/>
  <c r="AL1854" i="1"/>
  <c r="AM1853" i="1"/>
  <c r="AM1852" i="1"/>
  <c r="AM1851" i="1"/>
  <c r="AM1850" i="1"/>
  <c r="AM1849" i="1"/>
  <c r="AR1848" i="1"/>
  <c r="AO1848" i="1"/>
  <c r="AM1848" i="1"/>
  <c r="AV1848" i="1" s="1"/>
  <c r="BA1848" i="1" s="1"/>
  <c r="BB1848" i="1" s="1"/>
  <c r="AL1848" i="1"/>
  <c r="R1848" i="1"/>
  <c r="O1848" i="1"/>
  <c r="N1848" i="1"/>
  <c r="P1848" i="1" s="1"/>
  <c r="AR1847" i="1"/>
  <c r="AO1847" i="1"/>
  <c r="AM1847" i="1"/>
  <c r="AV1847" i="1" s="1"/>
  <c r="AL1847" i="1"/>
  <c r="AR1846" i="1"/>
  <c r="AO1846" i="1"/>
  <c r="AM1846" i="1"/>
  <c r="AL1846" i="1"/>
  <c r="R1846" i="1"/>
  <c r="O1846" i="1"/>
  <c r="N1846" i="1"/>
  <c r="AR1845" i="1"/>
  <c r="AO1845" i="1"/>
  <c r="AM1845" i="1"/>
  <c r="AL1845" i="1"/>
  <c r="AR1844" i="1"/>
  <c r="AO1844" i="1"/>
  <c r="AM1844" i="1"/>
  <c r="AL1844" i="1"/>
  <c r="AH1844" i="1"/>
  <c r="AG1844" i="1"/>
  <c r="AF1844" i="1"/>
  <c r="AE1844" i="1"/>
  <c r="AD1844" i="1"/>
  <c r="AC1844" i="1"/>
  <c r="AB1844" i="1"/>
  <c r="AA1844" i="1"/>
  <c r="Z1844" i="1"/>
  <c r="Y1844" i="1"/>
  <c r="X1844" i="1"/>
  <c r="W1844" i="1"/>
  <c r="V1844" i="1"/>
  <c r="U1844" i="1"/>
  <c r="R1844" i="1"/>
  <c r="O1844" i="1"/>
  <c r="N1844" i="1"/>
  <c r="AR1843" i="1"/>
  <c r="AO1843" i="1"/>
  <c r="AM1843" i="1"/>
  <c r="AL1843" i="1"/>
  <c r="AM1842" i="1"/>
  <c r="AM1841" i="1"/>
  <c r="AM1840" i="1"/>
  <c r="AM1839" i="1"/>
  <c r="AM1838" i="1"/>
  <c r="AR1837" i="1"/>
  <c r="AO1837" i="1"/>
  <c r="AM1837" i="1"/>
  <c r="AL1837" i="1"/>
  <c r="R1837" i="1"/>
  <c r="O1837" i="1"/>
  <c r="N1837" i="1"/>
  <c r="AR1836" i="1"/>
  <c r="AO1836" i="1"/>
  <c r="AM1836" i="1"/>
  <c r="AL1836" i="1"/>
  <c r="AR1835" i="1"/>
  <c r="AO1835" i="1"/>
  <c r="AM1835" i="1"/>
  <c r="AL1835" i="1"/>
  <c r="R1835" i="1"/>
  <c r="O1835" i="1"/>
  <c r="N1835" i="1"/>
  <c r="AR1834" i="1"/>
  <c r="AO1834" i="1"/>
  <c r="AM1834" i="1"/>
  <c r="AL1834" i="1"/>
  <c r="AR1833" i="1"/>
  <c r="AO1833" i="1"/>
  <c r="AM1833" i="1"/>
  <c r="AL1833" i="1"/>
  <c r="AH1833" i="1"/>
  <c r="AG1833" i="1"/>
  <c r="AF1833" i="1"/>
  <c r="AE1833" i="1"/>
  <c r="AD1833" i="1"/>
  <c r="AC1833" i="1"/>
  <c r="AB1833" i="1"/>
  <c r="AA1833" i="1"/>
  <c r="Z1833" i="1"/>
  <c r="Y1833" i="1"/>
  <c r="X1833" i="1"/>
  <c r="W1833" i="1"/>
  <c r="V1833" i="1"/>
  <c r="U1833" i="1"/>
  <c r="R1833" i="1"/>
  <c r="O1833" i="1"/>
  <c r="N1833" i="1"/>
  <c r="AR1832" i="1"/>
  <c r="AO1832" i="1"/>
  <c r="AM1832" i="1"/>
  <c r="AL1832" i="1"/>
  <c r="AM1831" i="1"/>
  <c r="AM1830" i="1"/>
  <c r="AM1829" i="1"/>
  <c r="AM1828" i="1"/>
  <c r="AM1827" i="1"/>
  <c r="AR1826" i="1"/>
  <c r="AO1826" i="1"/>
  <c r="AM1826" i="1"/>
  <c r="AL1826" i="1"/>
  <c r="R1826" i="1"/>
  <c r="O1826" i="1"/>
  <c r="N1826" i="1"/>
  <c r="AR1825" i="1"/>
  <c r="AO1825" i="1"/>
  <c r="AM1825" i="1"/>
  <c r="AL1825" i="1"/>
  <c r="AR1824" i="1"/>
  <c r="AO1824" i="1"/>
  <c r="AM1824" i="1"/>
  <c r="AL1824" i="1"/>
  <c r="R1824" i="1"/>
  <c r="O1824" i="1"/>
  <c r="N1824" i="1"/>
  <c r="AR1823" i="1"/>
  <c r="AO1823" i="1"/>
  <c r="AM1823" i="1"/>
  <c r="AV1823" i="1" s="1"/>
  <c r="AL1823" i="1"/>
  <c r="AR1822" i="1"/>
  <c r="AO1822" i="1"/>
  <c r="AM1822" i="1"/>
  <c r="AL1822" i="1"/>
  <c r="AH1822" i="1"/>
  <c r="AG1822" i="1"/>
  <c r="AF1822" i="1"/>
  <c r="AE1822" i="1"/>
  <c r="AD1822" i="1"/>
  <c r="AC1822" i="1"/>
  <c r="AB1822" i="1"/>
  <c r="AA1822" i="1"/>
  <c r="Z1822" i="1"/>
  <c r="Y1822" i="1"/>
  <c r="X1822" i="1"/>
  <c r="W1822" i="1"/>
  <c r="V1822" i="1"/>
  <c r="U1822" i="1"/>
  <c r="R1822" i="1"/>
  <c r="O1822" i="1"/>
  <c r="N1822" i="1"/>
  <c r="AR1821" i="1"/>
  <c r="AO1821" i="1"/>
  <c r="AM1821" i="1"/>
  <c r="AL1821" i="1"/>
  <c r="AM1820" i="1"/>
  <c r="AM1819" i="1"/>
  <c r="AM1818" i="1"/>
  <c r="AM1817" i="1"/>
  <c r="AM1816" i="1"/>
  <c r="AR1815" i="1"/>
  <c r="AO1815" i="1"/>
  <c r="AM1815" i="1"/>
  <c r="AL1815" i="1"/>
  <c r="R1815" i="1"/>
  <c r="O1815" i="1"/>
  <c r="N1815" i="1"/>
  <c r="AR1814" i="1"/>
  <c r="AO1814" i="1"/>
  <c r="AM1814" i="1"/>
  <c r="AL1814" i="1"/>
  <c r="AR1813" i="1"/>
  <c r="AO1813" i="1"/>
  <c r="AM1813" i="1"/>
  <c r="AL1813" i="1"/>
  <c r="R1813" i="1"/>
  <c r="O1813" i="1"/>
  <c r="N1813" i="1"/>
  <c r="AR1812" i="1"/>
  <c r="AO1812" i="1"/>
  <c r="AM1812" i="1"/>
  <c r="AL1812" i="1"/>
  <c r="AR1811" i="1"/>
  <c r="AO1811" i="1"/>
  <c r="AM1811" i="1"/>
  <c r="AU1811" i="1" s="1"/>
  <c r="AL1811" i="1"/>
  <c r="AH1811" i="1"/>
  <c r="AG1811" i="1"/>
  <c r="AF1811" i="1"/>
  <c r="AE1811" i="1"/>
  <c r="AD1811" i="1"/>
  <c r="AC1811" i="1"/>
  <c r="AB1811" i="1"/>
  <c r="AA1811" i="1"/>
  <c r="Z1811" i="1"/>
  <c r="Y1811" i="1"/>
  <c r="X1811" i="1"/>
  <c r="W1811" i="1"/>
  <c r="V1811" i="1"/>
  <c r="U1811" i="1"/>
  <c r="R1811" i="1"/>
  <c r="O1811" i="1"/>
  <c r="N1811" i="1"/>
  <c r="AR1810" i="1"/>
  <c r="AO1810" i="1"/>
  <c r="AM1810" i="1"/>
  <c r="AL1810" i="1"/>
  <c r="AM1809" i="1"/>
  <c r="AM1808" i="1"/>
  <c r="AM1807" i="1"/>
  <c r="AM1806" i="1"/>
  <c r="AM1805" i="1"/>
  <c r="AR1804" i="1"/>
  <c r="AO1804" i="1"/>
  <c r="AM1804" i="1"/>
  <c r="AL1804" i="1"/>
  <c r="R1804" i="1"/>
  <c r="O1804" i="1"/>
  <c r="N1804" i="1"/>
  <c r="AR1803" i="1"/>
  <c r="AO1803" i="1"/>
  <c r="AM1803" i="1"/>
  <c r="AL1803" i="1"/>
  <c r="AR1802" i="1"/>
  <c r="AO1802" i="1"/>
  <c r="AM1802" i="1"/>
  <c r="AL1802" i="1"/>
  <c r="R1802" i="1"/>
  <c r="O1802" i="1"/>
  <c r="N1802" i="1"/>
  <c r="AR1801" i="1"/>
  <c r="AO1801" i="1"/>
  <c r="AM1801" i="1"/>
  <c r="AL1801" i="1"/>
  <c r="AR1800" i="1"/>
  <c r="AO1800" i="1"/>
  <c r="AM1800" i="1"/>
  <c r="AL1800" i="1"/>
  <c r="AH1800" i="1"/>
  <c r="AG1800" i="1"/>
  <c r="AF1800" i="1"/>
  <c r="AE1800" i="1"/>
  <c r="AD1800" i="1"/>
  <c r="AC1800" i="1"/>
  <c r="AB1800" i="1"/>
  <c r="AA1800" i="1"/>
  <c r="Z1800" i="1"/>
  <c r="Y1800" i="1"/>
  <c r="X1800" i="1"/>
  <c r="W1800" i="1"/>
  <c r="V1800" i="1"/>
  <c r="U1800" i="1"/>
  <c r="R1800" i="1"/>
  <c r="O1800" i="1"/>
  <c r="N1800" i="1"/>
  <c r="AR1799" i="1"/>
  <c r="AO1799" i="1"/>
  <c r="AM1799" i="1"/>
  <c r="AL1799" i="1"/>
  <c r="AM1798" i="1"/>
  <c r="AM1797" i="1"/>
  <c r="AM1796" i="1"/>
  <c r="AM1795" i="1"/>
  <c r="AM1794" i="1"/>
  <c r="AR1793" i="1"/>
  <c r="AO1793" i="1"/>
  <c r="AM1793" i="1"/>
  <c r="AL1793" i="1"/>
  <c r="R1793" i="1"/>
  <c r="O1793" i="1"/>
  <c r="N1793" i="1"/>
  <c r="AR1792" i="1"/>
  <c r="AO1792" i="1"/>
  <c r="AM1792" i="1"/>
  <c r="AL1792" i="1"/>
  <c r="AR1791" i="1"/>
  <c r="AO1791" i="1"/>
  <c r="AM1791" i="1"/>
  <c r="AL1791" i="1"/>
  <c r="R1791" i="1"/>
  <c r="O1791" i="1"/>
  <c r="N1791" i="1"/>
  <c r="AR1790" i="1"/>
  <c r="AO1790" i="1"/>
  <c r="AM1790" i="1"/>
  <c r="AL1790" i="1"/>
  <c r="AR1789" i="1"/>
  <c r="AO1789" i="1"/>
  <c r="AM1789" i="1"/>
  <c r="AL1789" i="1"/>
  <c r="AH1789" i="1"/>
  <c r="AG1789" i="1"/>
  <c r="AF1789" i="1"/>
  <c r="AE1789" i="1"/>
  <c r="AD1789" i="1"/>
  <c r="AC1789" i="1"/>
  <c r="AB1789" i="1"/>
  <c r="AA1789" i="1"/>
  <c r="Z1789" i="1"/>
  <c r="Y1789" i="1"/>
  <c r="X1789" i="1"/>
  <c r="W1789" i="1"/>
  <c r="V1789" i="1"/>
  <c r="U1789" i="1"/>
  <c r="R1789" i="1"/>
  <c r="O1789" i="1"/>
  <c r="N1789" i="1"/>
  <c r="AR1788" i="1"/>
  <c r="AO1788" i="1"/>
  <c r="AM1788" i="1"/>
  <c r="AL1788" i="1"/>
  <c r="AM1787" i="1"/>
  <c r="AM1786" i="1"/>
  <c r="AM1785" i="1"/>
  <c r="AM1784" i="1"/>
  <c r="AM1783" i="1"/>
  <c r="AR1782" i="1"/>
  <c r="AO1782" i="1"/>
  <c r="AM1782" i="1"/>
  <c r="AL1782" i="1"/>
  <c r="R1782" i="1"/>
  <c r="O1782" i="1"/>
  <c r="N1782" i="1"/>
  <c r="AR1781" i="1"/>
  <c r="AO1781" i="1"/>
  <c r="AM1781" i="1"/>
  <c r="AL1781" i="1"/>
  <c r="AR1780" i="1"/>
  <c r="AO1780" i="1"/>
  <c r="AM1780" i="1"/>
  <c r="AL1780" i="1"/>
  <c r="R1780" i="1"/>
  <c r="O1780" i="1"/>
  <c r="N1780" i="1"/>
  <c r="AR1779" i="1"/>
  <c r="AO1779" i="1"/>
  <c r="AM1779" i="1"/>
  <c r="AL1779" i="1"/>
  <c r="AR1778" i="1"/>
  <c r="AO1778" i="1"/>
  <c r="AM1778" i="1"/>
  <c r="AL1778" i="1"/>
  <c r="AH1778" i="1"/>
  <c r="AG1778" i="1"/>
  <c r="AF1778" i="1"/>
  <c r="AE1778" i="1"/>
  <c r="AD1778" i="1"/>
  <c r="AC1778" i="1"/>
  <c r="AB1778" i="1"/>
  <c r="AA1778" i="1"/>
  <c r="Z1778" i="1"/>
  <c r="Y1778" i="1"/>
  <c r="X1778" i="1"/>
  <c r="W1778" i="1"/>
  <c r="V1778" i="1"/>
  <c r="U1778" i="1"/>
  <c r="R1778" i="1"/>
  <c r="O1778" i="1"/>
  <c r="N1778" i="1"/>
  <c r="AR1777" i="1"/>
  <c r="AO1777" i="1"/>
  <c r="AM1777" i="1"/>
  <c r="AL1777" i="1"/>
  <c r="AM1776" i="1"/>
  <c r="AM1775" i="1"/>
  <c r="AM1774" i="1"/>
  <c r="AM1773" i="1"/>
  <c r="AM1772" i="1"/>
  <c r="AR1771" i="1"/>
  <c r="AO1771" i="1"/>
  <c r="AM1771" i="1"/>
  <c r="AL1771" i="1"/>
  <c r="R1771" i="1"/>
  <c r="O1771" i="1"/>
  <c r="N1771" i="1"/>
  <c r="P1771" i="1" s="1"/>
  <c r="AR1770" i="1"/>
  <c r="AO1770" i="1"/>
  <c r="AM1770" i="1"/>
  <c r="AL1770" i="1"/>
  <c r="AR1769" i="1"/>
  <c r="AO1769" i="1"/>
  <c r="AM1769" i="1"/>
  <c r="AL1769" i="1"/>
  <c r="R1769" i="1"/>
  <c r="O1769" i="1"/>
  <c r="N1769" i="1"/>
  <c r="P1769" i="1" s="1"/>
  <c r="AR1768" i="1"/>
  <c r="AO1768" i="1"/>
  <c r="AM1768" i="1"/>
  <c r="AU1768" i="1" s="1"/>
  <c r="AL1768" i="1"/>
  <c r="AR1767" i="1"/>
  <c r="AO1767" i="1"/>
  <c r="AM1767" i="1"/>
  <c r="AL1767" i="1"/>
  <c r="AH1767" i="1"/>
  <c r="AG1767" i="1"/>
  <c r="AF1767" i="1"/>
  <c r="AE1767" i="1"/>
  <c r="AD1767" i="1"/>
  <c r="AC1767" i="1"/>
  <c r="AB1767" i="1"/>
  <c r="AA1767" i="1"/>
  <c r="Z1767" i="1"/>
  <c r="Y1767" i="1"/>
  <c r="X1767" i="1"/>
  <c r="W1767" i="1"/>
  <c r="V1767" i="1"/>
  <c r="U1767" i="1"/>
  <c r="R1767" i="1"/>
  <c r="O1767" i="1"/>
  <c r="N1767" i="1"/>
  <c r="AR1766" i="1"/>
  <c r="AO1766" i="1"/>
  <c r="AM1766" i="1"/>
  <c r="AL1766" i="1"/>
  <c r="AM1765" i="1"/>
  <c r="AM1764" i="1"/>
  <c r="AM1763" i="1"/>
  <c r="AM1762" i="1"/>
  <c r="AM1761" i="1"/>
  <c r="AR1760" i="1"/>
  <c r="AO1760" i="1"/>
  <c r="AM1760" i="1"/>
  <c r="AL1760" i="1"/>
  <c r="R1760" i="1"/>
  <c r="O1760" i="1"/>
  <c r="N1760" i="1"/>
  <c r="AR1759" i="1"/>
  <c r="AO1759" i="1"/>
  <c r="AM1759" i="1"/>
  <c r="AL1759" i="1"/>
  <c r="AR1758" i="1"/>
  <c r="AO1758" i="1"/>
  <c r="AM1758" i="1"/>
  <c r="AL1758" i="1"/>
  <c r="R1758" i="1"/>
  <c r="O1758" i="1"/>
  <c r="N1758" i="1"/>
  <c r="P1758" i="1" s="1"/>
  <c r="AR1757" i="1"/>
  <c r="AO1757" i="1"/>
  <c r="AM1757" i="1"/>
  <c r="AL1757" i="1"/>
  <c r="AR1756" i="1"/>
  <c r="AO1756" i="1"/>
  <c r="AM1756" i="1"/>
  <c r="AL1756" i="1"/>
  <c r="AH1756" i="1"/>
  <c r="AG1756" i="1"/>
  <c r="AF1756" i="1"/>
  <c r="AE1756" i="1"/>
  <c r="AD1756" i="1"/>
  <c r="AC1756" i="1"/>
  <c r="AB1756" i="1"/>
  <c r="AA1756" i="1"/>
  <c r="Z1756" i="1"/>
  <c r="Y1756" i="1"/>
  <c r="X1756" i="1"/>
  <c r="W1756" i="1"/>
  <c r="V1756" i="1"/>
  <c r="U1756" i="1"/>
  <c r="R1756" i="1"/>
  <c r="O1756" i="1"/>
  <c r="N1756" i="1"/>
  <c r="AR1755" i="1"/>
  <c r="AO1755" i="1"/>
  <c r="AM1755" i="1"/>
  <c r="AL1755" i="1"/>
  <c r="AM1754" i="1"/>
  <c r="AM1753" i="1"/>
  <c r="AM1752" i="1"/>
  <c r="AM1751" i="1"/>
  <c r="AM1750" i="1"/>
  <c r="AR1749" i="1"/>
  <c r="AO1749" i="1"/>
  <c r="AM1749" i="1"/>
  <c r="AL1749" i="1"/>
  <c r="R1749" i="1"/>
  <c r="O1749" i="1"/>
  <c r="N1749" i="1"/>
  <c r="AR1748" i="1"/>
  <c r="AO1748" i="1"/>
  <c r="AM1748" i="1"/>
  <c r="AL1748" i="1"/>
  <c r="AR1747" i="1"/>
  <c r="AO1747" i="1"/>
  <c r="AM1747" i="1"/>
  <c r="AL1747" i="1"/>
  <c r="R1747" i="1"/>
  <c r="O1747" i="1"/>
  <c r="N1747" i="1"/>
  <c r="AR1746" i="1"/>
  <c r="AO1746" i="1"/>
  <c r="AM1746" i="1"/>
  <c r="AL1746" i="1"/>
  <c r="AR1745" i="1"/>
  <c r="AO1745" i="1"/>
  <c r="AM1745" i="1"/>
  <c r="AL1745" i="1"/>
  <c r="AH1745" i="1"/>
  <c r="AG1745" i="1"/>
  <c r="AF1745" i="1"/>
  <c r="AE1745" i="1"/>
  <c r="AD1745" i="1"/>
  <c r="AC1745" i="1"/>
  <c r="AB1745" i="1"/>
  <c r="AA1745" i="1"/>
  <c r="Z1745" i="1"/>
  <c r="Y1745" i="1"/>
  <c r="X1745" i="1"/>
  <c r="W1745" i="1"/>
  <c r="V1745" i="1"/>
  <c r="U1745" i="1"/>
  <c r="R1745" i="1"/>
  <c r="O1745" i="1"/>
  <c r="N1745" i="1"/>
  <c r="AR1744" i="1"/>
  <c r="AO1744" i="1"/>
  <c r="AM1744" i="1"/>
  <c r="AL1744" i="1"/>
  <c r="AM1743" i="1"/>
  <c r="AM1742" i="1"/>
  <c r="AM1741" i="1"/>
  <c r="AM1740" i="1"/>
  <c r="AM1739" i="1"/>
  <c r="AR1738" i="1"/>
  <c r="AO1738" i="1"/>
  <c r="AM1738" i="1"/>
  <c r="AL1738" i="1"/>
  <c r="R1738" i="1"/>
  <c r="O1738" i="1"/>
  <c r="N1738" i="1"/>
  <c r="P1738" i="1" s="1"/>
  <c r="AR1737" i="1"/>
  <c r="AO1737" i="1"/>
  <c r="AM1737" i="1"/>
  <c r="AU1737" i="1" s="1"/>
  <c r="AL1737" i="1"/>
  <c r="AR1736" i="1"/>
  <c r="AO1736" i="1"/>
  <c r="AM1736" i="1"/>
  <c r="AL1736" i="1"/>
  <c r="R1736" i="1"/>
  <c r="O1736" i="1"/>
  <c r="N1736" i="1"/>
  <c r="P1736" i="1" s="1"/>
  <c r="AR1735" i="1"/>
  <c r="AO1735" i="1"/>
  <c r="AM1735" i="1"/>
  <c r="AL1735" i="1"/>
  <c r="AR1734" i="1"/>
  <c r="AO1734" i="1"/>
  <c r="AM1734" i="1"/>
  <c r="AL1734" i="1"/>
  <c r="AH1734" i="1"/>
  <c r="AG1734" i="1"/>
  <c r="AF1734" i="1"/>
  <c r="AE1734" i="1"/>
  <c r="AD1734" i="1"/>
  <c r="AC1734" i="1"/>
  <c r="AB1734" i="1"/>
  <c r="AA1734" i="1"/>
  <c r="Z1734" i="1"/>
  <c r="Y1734" i="1"/>
  <c r="X1734" i="1"/>
  <c r="W1734" i="1"/>
  <c r="V1734" i="1"/>
  <c r="U1734" i="1"/>
  <c r="R1734" i="1"/>
  <c r="O1734" i="1"/>
  <c r="N1734" i="1"/>
  <c r="P1734" i="1" s="1"/>
  <c r="AR1733" i="1"/>
  <c r="AO1733" i="1"/>
  <c r="AM1733" i="1"/>
  <c r="AL1733" i="1"/>
  <c r="AM1732" i="1"/>
  <c r="AM1731" i="1"/>
  <c r="AM1730" i="1"/>
  <c r="AM1729" i="1"/>
  <c r="AM1728" i="1"/>
  <c r="AR1727" i="1"/>
  <c r="AO1727" i="1"/>
  <c r="AM1727" i="1"/>
  <c r="AL1727" i="1"/>
  <c r="R1727" i="1"/>
  <c r="O1727" i="1"/>
  <c r="N1727" i="1"/>
  <c r="AR1726" i="1"/>
  <c r="AO1726" i="1"/>
  <c r="AM1726" i="1"/>
  <c r="AL1726" i="1"/>
  <c r="AR1725" i="1"/>
  <c r="AO1725" i="1"/>
  <c r="AM1725" i="1"/>
  <c r="AL1725" i="1"/>
  <c r="R1725" i="1"/>
  <c r="O1725" i="1"/>
  <c r="N1725" i="1"/>
  <c r="AR1724" i="1"/>
  <c r="AO1724" i="1"/>
  <c r="AM1724" i="1"/>
  <c r="AL1724" i="1"/>
  <c r="AR1723" i="1"/>
  <c r="AO1723" i="1"/>
  <c r="AM1723" i="1"/>
  <c r="AL1723" i="1"/>
  <c r="AH1723" i="1"/>
  <c r="AG1723" i="1"/>
  <c r="AF1723" i="1"/>
  <c r="AE1723" i="1"/>
  <c r="AD1723" i="1"/>
  <c r="AC1723" i="1"/>
  <c r="AB1723" i="1"/>
  <c r="AA1723" i="1"/>
  <c r="Z1723" i="1"/>
  <c r="Y1723" i="1"/>
  <c r="X1723" i="1"/>
  <c r="W1723" i="1"/>
  <c r="V1723" i="1"/>
  <c r="U1723" i="1"/>
  <c r="R1723" i="1"/>
  <c r="O1723" i="1"/>
  <c r="N1723" i="1"/>
  <c r="P1723" i="1" s="1"/>
  <c r="AR1722" i="1"/>
  <c r="AO1722" i="1"/>
  <c r="AM1722" i="1"/>
  <c r="AL1722" i="1"/>
  <c r="AM1721" i="1"/>
  <c r="AM1720" i="1"/>
  <c r="AM1719" i="1"/>
  <c r="AM1718" i="1"/>
  <c r="AM1717" i="1"/>
  <c r="AR1716" i="1"/>
  <c r="AO1716" i="1"/>
  <c r="AM1716" i="1"/>
  <c r="AL1716" i="1"/>
  <c r="R1716" i="1"/>
  <c r="O1716" i="1"/>
  <c r="N1716" i="1"/>
  <c r="P1716" i="1" s="1"/>
  <c r="AR1715" i="1"/>
  <c r="AO1715" i="1"/>
  <c r="AM1715" i="1"/>
  <c r="AL1715" i="1"/>
  <c r="AR1714" i="1"/>
  <c r="AO1714" i="1"/>
  <c r="AM1714" i="1"/>
  <c r="AL1714" i="1"/>
  <c r="R1714" i="1"/>
  <c r="O1714" i="1"/>
  <c r="N1714" i="1"/>
  <c r="P1714" i="1" s="1"/>
  <c r="AR1713" i="1"/>
  <c r="AO1713" i="1"/>
  <c r="AM1713" i="1"/>
  <c r="AL1713" i="1"/>
  <c r="AR1712" i="1"/>
  <c r="AO1712" i="1"/>
  <c r="AM1712" i="1"/>
  <c r="AL1712" i="1"/>
  <c r="AH1712" i="1"/>
  <c r="AG1712" i="1"/>
  <c r="AF1712" i="1"/>
  <c r="AE1712" i="1"/>
  <c r="AD1712" i="1"/>
  <c r="AC1712" i="1"/>
  <c r="AB1712" i="1"/>
  <c r="AA1712" i="1"/>
  <c r="Z1712" i="1"/>
  <c r="Y1712" i="1"/>
  <c r="X1712" i="1"/>
  <c r="W1712" i="1"/>
  <c r="V1712" i="1"/>
  <c r="U1712" i="1"/>
  <c r="R1712" i="1"/>
  <c r="O1712" i="1"/>
  <c r="N1712" i="1"/>
  <c r="AR1711" i="1"/>
  <c r="AO1711" i="1"/>
  <c r="AM1711" i="1"/>
  <c r="AL1711" i="1"/>
  <c r="AM1710" i="1"/>
  <c r="AM1709" i="1"/>
  <c r="AM1708" i="1"/>
  <c r="AM1707" i="1"/>
  <c r="AM1706" i="1"/>
  <c r="AR1705" i="1"/>
  <c r="AO1705" i="1"/>
  <c r="AM1705" i="1"/>
  <c r="AU1705" i="1" s="1"/>
  <c r="AL1705" i="1"/>
  <c r="R1705" i="1"/>
  <c r="O1705" i="1"/>
  <c r="N1705" i="1"/>
  <c r="AR1704" i="1"/>
  <c r="AO1704" i="1"/>
  <c r="AM1704" i="1"/>
  <c r="AL1704" i="1"/>
  <c r="AR1703" i="1"/>
  <c r="AO1703" i="1"/>
  <c r="AM1703" i="1"/>
  <c r="AL1703" i="1"/>
  <c r="R1703" i="1"/>
  <c r="O1703" i="1"/>
  <c r="N1703" i="1"/>
  <c r="AR1702" i="1"/>
  <c r="AO1702" i="1"/>
  <c r="AM1702" i="1"/>
  <c r="AL1702" i="1"/>
  <c r="AR1701" i="1"/>
  <c r="AO1701" i="1"/>
  <c r="AM1701" i="1"/>
  <c r="AL1701" i="1"/>
  <c r="AH1701" i="1"/>
  <c r="AG1701" i="1"/>
  <c r="AF1701" i="1"/>
  <c r="AE1701" i="1"/>
  <c r="AD1701" i="1"/>
  <c r="AC1701" i="1"/>
  <c r="AB1701" i="1"/>
  <c r="AA1701" i="1"/>
  <c r="Z1701" i="1"/>
  <c r="Y1701" i="1"/>
  <c r="X1701" i="1"/>
  <c r="W1701" i="1"/>
  <c r="V1701" i="1"/>
  <c r="U1701" i="1"/>
  <c r="R1701" i="1"/>
  <c r="O1701" i="1"/>
  <c r="N1701" i="1"/>
  <c r="AR1700" i="1"/>
  <c r="AO1700" i="1"/>
  <c r="AM1700" i="1"/>
  <c r="AL1700" i="1"/>
  <c r="AM1699" i="1"/>
  <c r="AM1698" i="1"/>
  <c r="AM1697" i="1"/>
  <c r="AM1696" i="1"/>
  <c r="AM1695" i="1"/>
  <c r="AR1694" i="1"/>
  <c r="AO1694" i="1"/>
  <c r="AM1694" i="1"/>
  <c r="AL1694" i="1"/>
  <c r="R1694" i="1"/>
  <c r="O1694" i="1"/>
  <c r="N1694" i="1"/>
  <c r="AR1693" i="1"/>
  <c r="AO1693" i="1"/>
  <c r="AM1693" i="1"/>
  <c r="AL1693" i="1"/>
  <c r="AR1692" i="1"/>
  <c r="AO1692" i="1"/>
  <c r="AM1692" i="1"/>
  <c r="AL1692" i="1"/>
  <c r="R1692" i="1"/>
  <c r="O1692" i="1"/>
  <c r="N1692" i="1"/>
  <c r="AR1691" i="1"/>
  <c r="AO1691" i="1"/>
  <c r="AM1691" i="1"/>
  <c r="AL1691" i="1"/>
  <c r="AR1690" i="1"/>
  <c r="AO1690" i="1"/>
  <c r="AM1690" i="1"/>
  <c r="AL1690" i="1"/>
  <c r="AH1690" i="1"/>
  <c r="AG1690" i="1"/>
  <c r="AF1690" i="1"/>
  <c r="AE1690" i="1"/>
  <c r="AD1690" i="1"/>
  <c r="AC1690" i="1"/>
  <c r="AB1690" i="1"/>
  <c r="AA1690" i="1"/>
  <c r="Z1690" i="1"/>
  <c r="Y1690" i="1"/>
  <c r="X1690" i="1"/>
  <c r="W1690" i="1"/>
  <c r="V1690" i="1"/>
  <c r="U1690" i="1"/>
  <c r="R1690" i="1"/>
  <c r="O1690" i="1"/>
  <c r="N1690" i="1"/>
  <c r="AR1689" i="1"/>
  <c r="AO1689" i="1"/>
  <c r="AM1689" i="1"/>
  <c r="AL1689" i="1"/>
  <c r="AM1688" i="1"/>
  <c r="AM1687" i="1"/>
  <c r="AM1686" i="1"/>
  <c r="AM1685" i="1"/>
  <c r="AM1684" i="1"/>
  <c r="AR1683" i="1"/>
  <c r="AO1683" i="1"/>
  <c r="AM1683" i="1"/>
  <c r="AL1683" i="1"/>
  <c r="R1683" i="1"/>
  <c r="O1683" i="1"/>
  <c r="S1683" i="1" s="1"/>
  <c r="N1683" i="1"/>
  <c r="P1683" i="1" s="1"/>
  <c r="AR1682" i="1"/>
  <c r="AO1682" i="1"/>
  <c r="AM1682" i="1"/>
  <c r="AL1682" i="1"/>
  <c r="AR1681" i="1"/>
  <c r="AO1681" i="1"/>
  <c r="AM1681" i="1"/>
  <c r="AL1681" i="1"/>
  <c r="R1681" i="1"/>
  <c r="O1681" i="1"/>
  <c r="N1681" i="1"/>
  <c r="P1681" i="1" s="1"/>
  <c r="AR1680" i="1"/>
  <c r="AO1680" i="1"/>
  <c r="AM1680" i="1"/>
  <c r="AL1680" i="1"/>
  <c r="AR1679" i="1"/>
  <c r="AO1679" i="1"/>
  <c r="AM1679" i="1"/>
  <c r="AL1679" i="1"/>
  <c r="AH1679" i="1"/>
  <c r="AG1679" i="1"/>
  <c r="AF1679" i="1"/>
  <c r="AE1679" i="1"/>
  <c r="AD1679" i="1"/>
  <c r="AC1679" i="1"/>
  <c r="AB1679" i="1"/>
  <c r="AA1679" i="1"/>
  <c r="Z1679" i="1"/>
  <c r="Y1679" i="1"/>
  <c r="X1679" i="1"/>
  <c r="W1679" i="1"/>
  <c r="V1679" i="1"/>
  <c r="U1679" i="1"/>
  <c r="R1679" i="1"/>
  <c r="O1679" i="1"/>
  <c r="N1679" i="1"/>
  <c r="P1679" i="1" s="1"/>
  <c r="Q1679" i="1" s="1"/>
  <c r="AR1678" i="1"/>
  <c r="AO1678" i="1"/>
  <c r="AM1678" i="1"/>
  <c r="AL1678" i="1"/>
  <c r="AM1677" i="1"/>
  <c r="AM1676" i="1"/>
  <c r="AM1675" i="1"/>
  <c r="AM1674" i="1"/>
  <c r="AM1673" i="1"/>
  <c r="AR1672" i="1"/>
  <c r="AO1672" i="1"/>
  <c r="AM1672" i="1"/>
  <c r="AL1672" i="1"/>
  <c r="R1672" i="1"/>
  <c r="O1672" i="1"/>
  <c r="S1672" i="1" s="1"/>
  <c r="N1672" i="1"/>
  <c r="AR1671" i="1"/>
  <c r="AO1671" i="1"/>
  <c r="AM1671" i="1"/>
  <c r="AL1671" i="1"/>
  <c r="AR1670" i="1"/>
  <c r="AO1670" i="1"/>
  <c r="AM1670" i="1"/>
  <c r="AL1670" i="1"/>
  <c r="R1670" i="1"/>
  <c r="O1670" i="1"/>
  <c r="N1670" i="1"/>
  <c r="AR1669" i="1"/>
  <c r="AO1669" i="1"/>
  <c r="AM1669" i="1"/>
  <c r="AV1669" i="1" s="1"/>
  <c r="AL1669" i="1"/>
  <c r="AR1668" i="1"/>
  <c r="AO1668" i="1"/>
  <c r="AM1668" i="1"/>
  <c r="AL1668" i="1"/>
  <c r="AH1668" i="1"/>
  <c r="AG1668" i="1"/>
  <c r="AF1668" i="1"/>
  <c r="AE1668" i="1"/>
  <c r="AD1668" i="1"/>
  <c r="AC1668" i="1"/>
  <c r="AB1668" i="1"/>
  <c r="AA1668" i="1"/>
  <c r="Z1668" i="1"/>
  <c r="Y1668" i="1"/>
  <c r="X1668" i="1"/>
  <c r="W1668" i="1"/>
  <c r="V1668" i="1"/>
  <c r="U1668" i="1"/>
  <c r="R1668" i="1"/>
  <c r="O1668" i="1"/>
  <c r="N1668" i="1"/>
  <c r="AR1667" i="1"/>
  <c r="AO1667" i="1"/>
  <c r="AM1667" i="1"/>
  <c r="AL1667" i="1"/>
  <c r="AM1666" i="1"/>
  <c r="AM1665" i="1"/>
  <c r="AM1664" i="1"/>
  <c r="AM1663" i="1"/>
  <c r="AM1662" i="1"/>
  <c r="AR1661" i="1"/>
  <c r="AO1661" i="1"/>
  <c r="AM1661" i="1"/>
  <c r="AL1661" i="1"/>
  <c r="R1661" i="1"/>
  <c r="O1661" i="1"/>
  <c r="S1661" i="1" s="1"/>
  <c r="N1661" i="1"/>
  <c r="AR1660" i="1"/>
  <c r="AO1660" i="1"/>
  <c r="AM1660" i="1"/>
  <c r="AL1660" i="1"/>
  <c r="AR1659" i="1"/>
  <c r="AO1659" i="1"/>
  <c r="AM1659" i="1"/>
  <c r="AL1659" i="1"/>
  <c r="R1659" i="1"/>
  <c r="O1659" i="1"/>
  <c r="N1659" i="1"/>
  <c r="AR1658" i="1"/>
  <c r="AO1658" i="1"/>
  <c r="AM1658" i="1"/>
  <c r="AL1658" i="1"/>
  <c r="AR1657" i="1"/>
  <c r="AO1657" i="1"/>
  <c r="AM1657" i="1"/>
  <c r="AL1657" i="1"/>
  <c r="AH1657" i="1"/>
  <c r="AG1657" i="1"/>
  <c r="AF1657" i="1"/>
  <c r="AE1657" i="1"/>
  <c r="AD1657" i="1"/>
  <c r="AC1657" i="1"/>
  <c r="AB1657" i="1"/>
  <c r="AA1657" i="1"/>
  <c r="Z1657" i="1"/>
  <c r="Y1657" i="1"/>
  <c r="X1657" i="1"/>
  <c r="W1657" i="1"/>
  <c r="V1657" i="1"/>
  <c r="U1657" i="1"/>
  <c r="R1657" i="1"/>
  <c r="O1657" i="1"/>
  <c r="N1657" i="1"/>
  <c r="AR1656" i="1"/>
  <c r="AO1656" i="1"/>
  <c r="AM1656" i="1"/>
  <c r="AL1656" i="1"/>
  <c r="AM1655" i="1"/>
  <c r="AM1654" i="1"/>
  <c r="AM1653" i="1"/>
  <c r="AM1652" i="1"/>
  <c r="AM1651" i="1"/>
  <c r="AR1650" i="1"/>
  <c r="AO1650" i="1"/>
  <c r="AM1650" i="1"/>
  <c r="AV1650" i="1" s="1"/>
  <c r="BA1650" i="1" s="1"/>
  <c r="BB1650" i="1" s="1"/>
  <c r="AL1650" i="1"/>
  <c r="R1650" i="1"/>
  <c r="O1650" i="1"/>
  <c r="N1650" i="1"/>
  <c r="P1650" i="1" s="1"/>
  <c r="AR1649" i="1"/>
  <c r="AO1649" i="1"/>
  <c r="AM1649" i="1"/>
  <c r="AL1649" i="1"/>
  <c r="AR1648" i="1"/>
  <c r="AO1648" i="1"/>
  <c r="AM1648" i="1"/>
  <c r="AL1648" i="1"/>
  <c r="R1648" i="1"/>
  <c r="O1648" i="1"/>
  <c r="N1648" i="1"/>
  <c r="P1648" i="1" s="1"/>
  <c r="AR1647" i="1"/>
  <c r="AO1647" i="1"/>
  <c r="AM1647" i="1"/>
  <c r="AL1647" i="1"/>
  <c r="AR1646" i="1"/>
  <c r="AO1646" i="1"/>
  <c r="AM1646" i="1"/>
  <c r="AL1646" i="1"/>
  <c r="AH1646" i="1"/>
  <c r="AG1646" i="1"/>
  <c r="AF1646" i="1"/>
  <c r="AE1646" i="1"/>
  <c r="AD1646" i="1"/>
  <c r="AC1646" i="1"/>
  <c r="AB1646" i="1"/>
  <c r="AA1646" i="1"/>
  <c r="Z1646" i="1"/>
  <c r="Y1646" i="1"/>
  <c r="X1646" i="1"/>
  <c r="W1646" i="1"/>
  <c r="V1646" i="1"/>
  <c r="U1646" i="1"/>
  <c r="R1646" i="1"/>
  <c r="O1646" i="1"/>
  <c r="N1646" i="1"/>
  <c r="AR1645" i="1"/>
  <c r="AO1645" i="1"/>
  <c r="AM1645" i="1"/>
  <c r="AL1645" i="1"/>
  <c r="AM1644" i="1"/>
  <c r="AM1643" i="1"/>
  <c r="AM1642" i="1"/>
  <c r="AM1641" i="1"/>
  <c r="AM1640" i="1"/>
  <c r="AR1639" i="1"/>
  <c r="AO1639" i="1"/>
  <c r="AM1639" i="1"/>
  <c r="AL1639" i="1"/>
  <c r="R1639" i="1"/>
  <c r="O1639" i="1"/>
  <c r="S1639" i="1" s="1"/>
  <c r="N1639" i="1"/>
  <c r="AR1638" i="1"/>
  <c r="AO1638" i="1"/>
  <c r="AM1638" i="1"/>
  <c r="AL1638" i="1"/>
  <c r="AR1637" i="1"/>
  <c r="AO1637" i="1"/>
  <c r="AM1637" i="1"/>
  <c r="AL1637" i="1"/>
  <c r="R1637" i="1"/>
  <c r="O1637" i="1"/>
  <c r="N1637" i="1"/>
  <c r="AR1636" i="1"/>
  <c r="AO1636" i="1"/>
  <c r="AM1636" i="1"/>
  <c r="AL1636" i="1"/>
  <c r="AR1635" i="1"/>
  <c r="AO1635" i="1"/>
  <c r="AM1635" i="1"/>
  <c r="AL1635" i="1"/>
  <c r="AH1635" i="1"/>
  <c r="AG1635" i="1"/>
  <c r="AF1635" i="1"/>
  <c r="AE1635" i="1"/>
  <c r="AD1635" i="1"/>
  <c r="AC1635" i="1"/>
  <c r="AB1635" i="1"/>
  <c r="AA1635" i="1"/>
  <c r="Z1635" i="1"/>
  <c r="Y1635" i="1"/>
  <c r="X1635" i="1"/>
  <c r="W1635" i="1"/>
  <c r="V1635" i="1"/>
  <c r="U1635" i="1"/>
  <c r="R1635" i="1"/>
  <c r="O1635" i="1"/>
  <c r="N1635" i="1"/>
  <c r="P1635" i="1" s="1"/>
  <c r="AR1634" i="1"/>
  <c r="AO1634" i="1"/>
  <c r="AM1634" i="1"/>
  <c r="AL1634" i="1"/>
  <c r="AM1633" i="1"/>
  <c r="AM1632" i="1"/>
  <c r="AM1631" i="1"/>
  <c r="AM1630" i="1"/>
  <c r="AM1629" i="1"/>
  <c r="AR1628" i="1"/>
  <c r="AO1628" i="1"/>
  <c r="AM1628" i="1"/>
  <c r="AL1628" i="1"/>
  <c r="R1628" i="1"/>
  <c r="O1628" i="1"/>
  <c r="N1628" i="1"/>
  <c r="AR1627" i="1"/>
  <c r="AO1627" i="1"/>
  <c r="AM1627" i="1"/>
  <c r="AL1627" i="1"/>
  <c r="AR1626" i="1"/>
  <c r="AO1626" i="1"/>
  <c r="AM1626" i="1"/>
  <c r="AL1626" i="1"/>
  <c r="R1626" i="1"/>
  <c r="O1626" i="1"/>
  <c r="N1626" i="1"/>
  <c r="AR1625" i="1"/>
  <c r="AO1625" i="1"/>
  <c r="AM1625" i="1"/>
  <c r="AL1625" i="1"/>
  <c r="AR1624" i="1"/>
  <c r="AO1624" i="1"/>
  <c r="AM1624" i="1"/>
  <c r="AL1624" i="1"/>
  <c r="AH1624" i="1"/>
  <c r="AG1624" i="1"/>
  <c r="AF1624" i="1"/>
  <c r="AE1624" i="1"/>
  <c r="AD1624" i="1"/>
  <c r="AC1624" i="1"/>
  <c r="AB1624" i="1"/>
  <c r="AA1624" i="1"/>
  <c r="Z1624" i="1"/>
  <c r="Y1624" i="1"/>
  <c r="X1624" i="1"/>
  <c r="W1624" i="1"/>
  <c r="V1624" i="1"/>
  <c r="U1624" i="1"/>
  <c r="R1624" i="1"/>
  <c r="O1624" i="1"/>
  <c r="N1624" i="1"/>
  <c r="P1624" i="1" s="1"/>
  <c r="AR1623" i="1"/>
  <c r="AO1623" i="1"/>
  <c r="AM1623" i="1"/>
  <c r="AL1623" i="1"/>
  <c r="AM1622" i="1"/>
  <c r="AM1621" i="1"/>
  <c r="AM1620" i="1"/>
  <c r="AM1619" i="1"/>
  <c r="AM1618" i="1"/>
  <c r="AR1617" i="1"/>
  <c r="AO1617" i="1"/>
  <c r="AM1617" i="1"/>
  <c r="AL1617" i="1"/>
  <c r="R1617" i="1"/>
  <c r="O1617" i="1"/>
  <c r="N1617" i="1"/>
  <c r="AR1616" i="1"/>
  <c r="AO1616" i="1"/>
  <c r="AM1616" i="1"/>
  <c r="AL1616" i="1"/>
  <c r="AR1615" i="1"/>
  <c r="AO1615" i="1"/>
  <c r="AM1615" i="1"/>
  <c r="AL1615" i="1"/>
  <c r="R1615" i="1"/>
  <c r="O1615" i="1"/>
  <c r="N1615" i="1"/>
  <c r="AR1614" i="1"/>
  <c r="AO1614" i="1"/>
  <c r="AM1614" i="1"/>
  <c r="AL1614" i="1"/>
  <c r="AR1613" i="1"/>
  <c r="AO1613" i="1"/>
  <c r="AM1613" i="1"/>
  <c r="AL1613" i="1"/>
  <c r="AH1613" i="1"/>
  <c r="AG1613" i="1"/>
  <c r="AF1613" i="1"/>
  <c r="AE1613" i="1"/>
  <c r="AD1613" i="1"/>
  <c r="AC1613" i="1"/>
  <c r="AB1613" i="1"/>
  <c r="AA1613" i="1"/>
  <c r="Z1613" i="1"/>
  <c r="Y1613" i="1"/>
  <c r="X1613" i="1"/>
  <c r="W1613" i="1"/>
  <c r="V1613" i="1"/>
  <c r="U1613" i="1"/>
  <c r="R1613" i="1"/>
  <c r="O1613" i="1"/>
  <c r="N1613" i="1"/>
  <c r="P1613" i="1" s="1"/>
  <c r="AR1612" i="1"/>
  <c r="AO1612" i="1"/>
  <c r="AM1612" i="1"/>
  <c r="AL1612" i="1"/>
  <c r="AM1611" i="1"/>
  <c r="AM1610" i="1"/>
  <c r="AM1609" i="1"/>
  <c r="AM1608" i="1"/>
  <c r="AM1607" i="1"/>
  <c r="AR1606" i="1"/>
  <c r="AO1606" i="1"/>
  <c r="AM1606" i="1"/>
  <c r="AL1606" i="1"/>
  <c r="R1606" i="1"/>
  <c r="O1606" i="1"/>
  <c r="N1606" i="1"/>
  <c r="AR1605" i="1"/>
  <c r="AO1605" i="1"/>
  <c r="AM1605" i="1"/>
  <c r="AL1605" i="1"/>
  <c r="AR1604" i="1"/>
  <c r="AO1604" i="1"/>
  <c r="AM1604" i="1"/>
  <c r="AL1604" i="1"/>
  <c r="R1604" i="1"/>
  <c r="O1604" i="1"/>
  <c r="N1604" i="1"/>
  <c r="P1604" i="1" s="1"/>
  <c r="AR1603" i="1"/>
  <c r="AO1603" i="1"/>
  <c r="AM1603" i="1"/>
  <c r="AL1603" i="1"/>
  <c r="AR1602" i="1"/>
  <c r="AO1602" i="1"/>
  <c r="AM1602" i="1"/>
  <c r="AL1602" i="1"/>
  <c r="AH1602" i="1"/>
  <c r="AG1602" i="1"/>
  <c r="AF1602" i="1"/>
  <c r="AE1602" i="1"/>
  <c r="AD1602" i="1"/>
  <c r="AC1602" i="1"/>
  <c r="AB1602" i="1"/>
  <c r="AA1602" i="1"/>
  <c r="Z1602" i="1"/>
  <c r="Y1602" i="1"/>
  <c r="X1602" i="1"/>
  <c r="W1602" i="1"/>
  <c r="V1602" i="1"/>
  <c r="U1602" i="1"/>
  <c r="R1602" i="1"/>
  <c r="O1602" i="1"/>
  <c r="S1602" i="1" s="1"/>
  <c r="N1602" i="1"/>
  <c r="P1602" i="1" s="1"/>
  <c r="AR1601" i="1"/>
  <c r="AO1601" i="1"/>
  <c r="AM1601" i="1"/>
  <c r="AL1601" i="1"/>
  <c r="AM1600" i="1"/>
  <c r="AM1599" i="1"/>
  <c r="AM1598" i="1"/>
  <c r="AM1597" i="1"/>
  <c r="AM1596" i="1"/>
  <c r="AR1595" i="1"/>
  <c r="AO1595" i="1"/>
  <c r="AM1595" i="1"/>
  <c r="AL1595" i="1"/>
  <c r="R1595" i="1"/>
  <c r="O1595" i="1"/>
  <c r="N1595" i="1"/>
  <c r="AR1594" i="1"/>
  <c r="AO1594" i="1"/>
  <c r="AM1594" i="1"/>
  <c r="AL1594" i="1"/>
  <c r="AR1593" i="1"/>
  <c r="AO1593" i="1"/>
  <c r="AM1593" i="1"/>
  <c r="AL1593" i="1"/>
  <c r="R1593" i="1"/>
  <c r="O1593" i="1"/>
  <c r="N1593" i="1"/>
  <c r="AR1592" i="1"/>
  <c r="AO1592" i="1"/>
  <c r="AM1592" i="1"/>
  <c r="AL1592" i="1"/>
  <c r="AR1591" i="1"/>
  <c r="AO1591" i="1"/>
  <c r="AM1591" i="1"/>
  <c r="AL1591" i="1"/>
  <c r="AH1591" i="1"/>
  <c r="AG1591" i="1"/>
  <c r="AF1591" i="1"/>
  <c r="AE1591" i="1"/>
  <c r="AD1591" i="1"/>
  <c r="AC1591" i="1"/>
  <c r="AB1591" i="1"/>
  <c r="AA1591" i="1"/>
  <c r="Z1591" i="1"/>
  <c r="Y1591" i="1"/>
  <c r="X1591" i="1"/>
  <c r="W1591" i="1"/>
  <c r="V1591" i="1"/>
  <c r="U1591" i="1"/>
  <c r="R1591" i="1"/>
  <c r="O1591" i="1"/>
  <c r="N1591" i="1"/>
  <c r="AR1590" i="1"/>
  <c r="AO1590" i="1"/>
  <c r="AM1590" i="1"/>
  <c r="AL1590" i="1"/>
  <c r="AM1589" i="1"/>
  <c r="AM1588" i="1"/>
  <c r="AM1587" i="1"/>
  <c r="AM1586" i="1"/>
  <c r="AM1585" i="1"/>
  <c r="AR1584" i="1"/>
  <c r="AO1584" i="1"/>
  <c r="AM1584" i="1"/>
  <c r="AL1584" i="1"/>
  <c r="R1584" i="1"/>
  <c r="O1584" i="1"/>
  <c r="N1584" i="1"/>
  <c r="AR1583" i="1"/>
  <c r="AO1583" i="1"/>
  <c r="AM1583" i="1"/>
  <c r="AU1583" i="1" s="1"/>
  <c r="AL1583" i="1"/>
  <c r="AR1582" i="1"/>
  <c r="AO1582" i="1"/>
  <c r="AM1582" i="1"/>
  <c r="AL1582" i="1"/>
  <c r="R1582" i="1"/>
  <c r="O1582" i="1"/>
  <c r="N1582" i="1"/>
  <c r="AR1581" i="1"/>
  <c r="AO1581" i="1"/>
  <c r="AM1581" i="1"/>
  <c r="AL1581" i="1"/>
  <c r="AR1580" i="1"/>
  <c r="AO1580" i="1"/>
  <c r="AM1580" i="1"/>
  <c r="AL1580" i="1"/>
  <c r="AH1580" i="1"/>
  <c r="AG1580" i="1"/>
  <c r="AF1580" i="1"/>
  <c r="AE1580" i="1"/>
  <c r="AD1580" i="1"/>
  <c r="AC1580" i="1"/>
  <c r="AB1580" i="1"/>
  <c r="AA1580" i="1"/>
  <c r="Z1580" i="1"/>
  <c r="Y1580" i="1"/>
  <c r="X1580" i="1"/>
  <c r="W1580" i="1"/>
  <c r="V1580" i="1"/>
  <c r="U1580" i="1"/>
  <c r="R1580" i="1"/>
  <c r="O1580" i="1"/>
  <c r="N1580" i="1"/>
  <c r="P1580" i="1" s="1"/>
  <c r="Q1580" i="1" s="1"/>
  <c r="AR1579" i="1"/>
  <c r="AO1579" i="1"/>
  <c r="AM1579" i="1"/>
  <c r="AL1579" i="1"/>
  <c r="AM1578" i="1"/>
  <c r="AM1577" i="1"/>
  <c r="AM1576" i="1"/>
  <c r="AM1575" i="1"/>
  <c r="AM1574" i="1"/>
  <c r="AR1573" i="1"/>
  <c r="AO1573" i="1"/>
  <c r="AM1573" i="1"/>
  <c r="AL1573" i="1"/>
  <c r="R1573" i="1"/>
  <c r="O1573" i="1"/>
  <c r="N1573" i="1"/>
  <c r="AR1572" i="1"/>
  <c r="AO1572" i="1"/>
  <c r="AM1572" i="1"/>
  <c r="AL1572" i="1"/>
  <c r="AR1571" i="1"/>
  <c r="AO1571" i="1"/>
  <c r="AM1571" i="1"/>
  <c r="AL1571" i="1"/>
  <c r="R1571" i="1"/>
  <c r="O1571" i="1"/>
  <c r="N1571" i="1"/>
  <c r="P1571" i="1" s="1"/>
  <c r="AR1570" i="1"/>
  <c r="AO1570" i="1"/>
  <c r="AM1570" i="1"/>
  <c r="AU1570" i="1" s="1"/>
  <c r="AV1570" i="1" s="1"/>
  <c r="AL1570" i="1"/>
  <c r="AR1569" i="1"/>
  <c r="AO1569" i="1"/>
  <c r="AM1569" i="1"/>
  <c r="AL1569" i="1"/>
  <c r="AH1569" i="1"/>
  <c r="AG1569" i="1"/>
  <c r="AF1569" i="1"/>
  <c r="AE1569" i="1"/>
  <c r="AD1569" i="1"/>
  <c r="AC1569" i="1"/>
  <c r="AB1569" i="1"/>
  <c r="AA1569" i="1"/>
  <c r="Z1569" i="1"/>
  <c r="Y1569" i="1"/>
  <c r="X1569" i="1"/>
  <c r="W1569" i="1"/>
  <c r="V1569" i="1"/>
  <c r="U1569" i="1"/>
  <c r="R1569" i="1"/>
  <c r="O1569" i="1"/>
  <c r="N1569" i="1"/>
  <c r="AR1568" i="1"/>
  <c r="AO1568" i="1"/>
  <c r="AM1568" i="1"/>
  <c r="AL1568" i="1"/>
  <c r="AM1567" i="1"/>
  <c r="AM1566" i="1"/>
  <c r="AM1565" i="1"/>
  <c r="AM1564" i="1"/>
  <c r="AM1563" i="1"/>
  <c r="AR1562" i="1"/>
  <c r="AO1562" i="1"/>
  <c r="AM1562" i="1"/>
  <c r="AL1562" i="1"/>
  <c r="R1562" i="1"/>
  <c r="O1562" i="1"/>
  <c r="N1562" i="1"/>
  <c r="AR1561" i="1"/>
  <c r="AO1561" i="1"/>
  <c r="AM1561" i="1"/>
  <c r="AL1561" i="1"/>
  <c r="AR1560" i="1"/>
  <c r="AO1560" i="1"/>
  <c r="AM1560" i="1"/>
  <c r="AL1560" i="1"/>
  <c r="R1560" i="1"/>
  <c r="O1560" i="1"/>
  <c r="S1560" i="1" s="1"/>
  <c r="T1558" i="1" s="1"/>
  <c r="N1560" i="1"/>
  <c r="P1560" i="1" s="1"/>
  <c r="Q1558" i="1" s="1"/>
  <c r="AR1559" i="1"/>
  <c r="AO1559" i="1"/>
  <c r="AM1559" i="1"/>
  <c r="AL1559" i="1"/>
  <c r="AR1558" i="1"/>
  <c r="AO1558" i="1"/>
  <c r="AM1558" i="1"/>
  <c r="AL1558" i="1"/>
  <c r="AH1558" i="1"/>
  <c r="AG1558" i="1"/>
  <c r="AF1558" i="1"/>
  <c r="AE1558" i="1"/>
  <c r="AD1558" i="1"/>
  <c r="AC1558" i="1"/>
  <c r="AB1558" i="1"/>
  <c r="AA1558" i="1"/>
  <c r="Z1558" i="1"/>
  <c r="Y1558" i="1"/>
  <c r="X1558" i="1"/>
  <c r="W1558" i="1"/>
  <c r="V1558" i="1"/>
  <c r="U1558" i="1"/>
  <c r="R1558" i="1"/>
  <c r="O1558" i="1"/>
  <c r="N1558" i="1"/>
  <c r="P1558" i="1" s="1"/>
  <c r="AR1557" i="1"/>
  <c r="AO1557" i="1"/>
  <c r="AM1557" i="1"/>
  <c r="AL1557" i="1"/>
  <c r="AM1556" i="1"/>
  <c r="AM1555" i="1"/>
  <c r="AM1554" i="1"/>
  <c r="AM1553" i="1"/>
  <c r="AM1552" i="1"/>
  <c r="AR1551" i="1"/>
  <c r="AO1551" i="1"/>
  <c r="AM1551" i="1"/>
  <c r="AL1551" i="1"/>
  <c r="R1551" i="1"/>
  <c r="O1551" i="1"/>
  <c r="N1551" i="1"/>
  <c r="AR1550" i="1"/>
  <c r="AO1550" i="1"/>
  <c r="AM1550" i="1"/>
  <c r="AL1550" i="1"/>
  <c r="AR1549" i="1"/>
  <c r="AO1549" i="1"/>
  <c r="AM1549" i="1"/>
  <c r="AL1549" i="1"/>
  <c r="R1549" i="1"/>
  <c r="O1549" i="1"/>
  <c r="N1549" i="1"/>
  <c r="P1549" i="1" s="1"/>
  <c r="AR1548" i="1"/>
  <c r="AO1548" i="1"/>
  <c r="AM1548" i="1"/>
  <c r="AL1548" i="1"/>
  <c r="AR1547" i="1"/>
  <c r="AO1547" i="1"/>
  <c r="AM1547" i="1"/>
  <c r="AL1547" i="1"/>
  <c r="AH1547" i="1"/>
  <c r="AG1547" i="1"/>
  <c r="AF1547" i="1"/>
  <c r="AE1547" i="1"/>
  <c r="AD1547" i="1"/>
  <c r="AC1547" i="1"/>
  <c r="AB1547" i="1"/>
  <c r="AA1547" i="1"/>
  <c r="Z1547" i="1"/>
  <c r="Y1547" i="1"/>
  <c r="X1547" i="1"/>
  <c r="W1547" i="1"/>
  <c r="V1547" i="1"/>
  <c r="U1547" i="1"/>
  <c r="R1547" i="1"/>
  <c r="O1547" i="1"/>
  <c r="S1547" i="1" s="1"/>
  <c r="N1547" i="1"/>
  <c r="AR1546" i="1"/>
  <c r="AO1546" i="1"/>
  <c r="AM1546" i="1"/>
  <c r="AL1546" i="1"/>
  <c r="AM1545" i="1"/>
  <c r="AM1544" i="1"/>
  <c r="AM1543" i="1"/>
  <c r="AM1542" i="1"/>
  <c r="AM1541" i="1"/>
  <c r="AR1540" i="1"/>
  <c r="AO1540" i="1"/>
  <c r="AM1540" i="1"/>
  <c r="AL1540" i="1"/>
  <c r="R1540" i="1"/>
  <c r="O1540" i="1"/>
  <c r="N1540" i="1"/>
  <c r="AR1539" i="1"/>
  <c r="AO1539" i="1"/>
  <c r="AM1539" i="1"/>
  <c r="AU1539" i="1" s="1"/>
  <c r="AL1539" i="1"/>
  <c r="AR1538" i="1"/>
  <c r="AO1538" i="1"/>
  <c r="AM1538" i="1"/>
  <c r="AL1538" i="1"/>
  <c r="R1538" i="1"/>
  <c r="O1538" i="1"/>
  <c r="N1538" i="1"/>
  <c r="P1538" i="1" s="1"/>
  <c r="AR1537" i="1"/>
  <c r="AO1537" i="1"/>
  <c r="AM1537" i="1"/>
  <c r="AL1537" i="1"/>
  <c r="AR1536" i="1"/>
  <c r="AO1536" i="1"/>
  <c r="AM1536" i="1"/>
  <c r="AL1536" i="1"/>
  <c r="AH1536" i="1"/>
  <c r="AG1536" i="1"/>
  <c r="AF1536" i="1"/>
  <c r="AE1536" i="1"/>
  <c r="AD1536" i="1"/>
  <c r="AC1536" i="1"/>
  <c r="AB1536" i="1"/>
  <c r="AA1536" i="1"/>
  <c r="Z1536" i="1"/>
  <c r="Y1536" i="1"/>
  <c r="X1536" i="1"/>
  <c r="W1536" i="1"/>
  <c r="V1536" i="1"/>
  <c r="U1536" i="1"/>
  <c r="R1536" i="1"/>
  <c r="O1536" i="1"/>
  <c r="N1536" i="1"/>
  <c r="AR1535" i="1"/>
  <c r="AO1535" i="1"/>
  <c r="AM1535" i="1"/>
  <c r="AL1535" i="1"/>
  <c r="AM1534" i="1"/>
  <c r="AM1533" i="1"/>
  <c r="AM1532" i="1"/>
  <c r="AM1531" i="1"/>
  <c r="AM1530" i="1"/>
  <c r="AR1529" i="1"/>
  <c r="AO1529" i="1"/>
  <c r="AM1529" i="1"/>
  <c r="AL1529" i="1"/>
  <c r="R1529" i="1"/>
  <c r="O1529" i="1"/>
  <c r="N1529" i="1"/>
  <c r="P1529" i="1" s="1"/>
  <c r="AR1528" i="1"/>
  <c r="AO1528" i="1"/>
  <c r="AM1528" i="1"/>
  <c r="AL1528" i="1"/>
  <c r="AR1527" i="1"/>
  <c r="AO1527" i="1"/>
  <c r="AM1527" i="1"/>
  <c r="AL1527" i="1"/>
  <c r="R1527" i="1"/>
  <c r="O1527" i="1"/>
  <c r="S1527" i="1" s="1"/>
  <c r="N1527" i="1"/>
  <c r="AR1526" i="1"/>
  <c r="AO1526" i="1"/>
  <c r="AM1526" i="1"/>
  <c r="AL1526" i="1"/>
  <c r="AR1525" i="1"/>
  <c r="AO1525" i="1"/>
  <c r="AM1525" i="1"/>
  <c r="AL1525" i="1"/>
  <c r="AH1525" i="1"/>
  <c r="AG1525" i="1"/>
  <c r="AF1525" i="1"/>
  <c r="AE1525" i="1"/>
  <c r="AD1525" i="1"/>
  <c r="AC1525" i="1"/>
  <c r="AB1525" i="1"/>
  <c r="AA1525" i="1"/>
  <c r="Z1525" i="1"/>
  <c r="Y1525" i="1"/>
  <c r="X1525" i="1"/>
  <c r="W1525" i="1"/>
  <c r="V1525" i="1"/>
  <c r="U1525" i="1"/>
  <c r="R1525" i="1"/>
  <c r="O1525" i="1"/>
  <c r="N1525" i="1"/>
  <c r="AR1524" i="1"/>
  <c r="AO1524" i="1"/>
  <c r="AM1524" i="1"/>
  <c r="AL1524" i="1"/>
  <c r="AM1523" i="1"/>
  <c r="AM1522" i="1"/>
  <c r="AM1521" i="1"/>
  <c r="AM1520" i="1"/>
  <c r="AM1519" i="1"/>
  <c r="AR1518" i="1"/>
  <c r="AO1518" i="1"/>
  <c r="AM1518" i="1"/>
  <c r="AU1518" i="1" s="1"/>
  <c r="AV1518" i="1" s="1"/>
  <c r="AL1518" i="1"/>
  <c r="R1518" i="1"/>
  <c r="O1518" i="1"/>
  <c r="N1518" i="1"/>
  <c r="P1518" i="1" s="1"/>
  <c r="AR1517" i="1"/>
  <c r="AO1517" i="1"/>
  <c r="AM1517" i="1"/>
  <c r="AL1517" i="1"/>
  <c r="AR1516" i="1"/>
  <c r="AO1516" i="1"/>
  <c r="AM1516" i="1"/>
  <c r="AL1516" i="1"/>
  <c r="R1516" i="1"/>
  <c r="O1516" i="1"/>
  <c r="N1516" i="1"/>
  <c r="AR1515" i="1"/>
  <c r="AO1515" i="1"/>
  <c r="AM1515" i="1"/>
  <c r="AL1515" i="1"/>
  <c r="AR1514" i="1"/>
  <c r="AO1514" i="1"/>
  <c r="AM1514" i="1"/>
  <c r="AL1514" i="1"/>
  <c r="AH1514" i="1"/>
  <c r="AG1514" i="1"/>
  <c r="AF1514" i="1"/>
  <c r="AE1514" i="1"/>
  <c r="AD1514" i="1"/>
  <c r="AC1514" i="1"/>
  <c r="AB1514" i="1"/>
  <c r="AA1514" i="1"/>
  <c r="Z1514" i="1"/>
  <c r="Y1514" i="1"/>
  <c r="X1514" i="1"/>
  <c r="W1514" i="1"/>
  <c r="V1514" i="1"/>
  <c r="U1514" i="1"/>
  <c r="R1514" i="1"/>
  <c r="O1514" i="1"/>
  <c r="N1514" i="1"/>
  <c r="P1514" i="1" s="1"/>
  <c r="AR1513" i="1"/>
  <c r="AO1513" i="1"/>
  <c r="AM1513" i="1"/>
  <c r="AL1513" i="1"/>
  <c r="AM1512" i="1"/>
  <c r="AM1511" i="1"/>
  <c r="AM1510" i="1"/>
  <c r="AM1509" i="1"/>
  <c r="AM1508" i="1"/>
  <c r="AR1507" i="1"/>
  <c r="AO1507" i="1"/>
  <c r="AM1507" i="1"/>
  <c r="AL1507" i="1"/>
  <c r="R1507" i="1"/>
  <c r="O1507" i="1"/>
  <c r="N1507" i="1"/>
  <c r="AR1506" i="1"/>
  <c r="AO1506" i="1"/>
  <c r="AM1506" i="1"/>
  <c r="AU1506" i="1" s="1"/>
  <c r="AL1506" i="1"/>
  <c r="AR1505" i="1"/>
  <c r="AO1505" i="1"/>
  <c r="AM1505" i="1"/>
  <c r="AL1505" i="1"/>
  <c r="R1505" i="1"/>
  <c r="O1505" i="1"/>
  <c r="N1505" i="1"/>
  <c r="P1505" i="1" s="1"/>
  <c r="AR1504" i="1"/>
  <c r="AO1504" i="1"/>
  <c r="AM1504" i="1"/>
  <c r="AL1504" i="1"/>
  <c r="AR1503" i="1"/>
  <c r="AO1503" i="1"/>
  <c r="AM1503" i="1"/>
  <c r="AL1503" i="1"/>
  <c r="AH1503" i="1"/>
  <c r="AG1503" i="1"/>
  <c r="AF1503" i="1"/>
  <c r="AE1503" i="1"/>
  <c r="AD1503" i="1"/>
  <c r="AC1503" i="1"/>
  <c r="AB1503" i="1"/>
  <c r="AA1503" i="1"/>
  <c r="Z1503" i="1"/>
  <c r="Y1503" i="1"/>
  <c r="X1503" i="1"/>
  <c r="W1503" i="1"/>
  <c r="V1503" i="1"/>
  <c r="U1503" i="1"/>
  <c r="R1503" i="1"/>
  <c r="O1503" i="1"/>
  <c r="N1503" i="1"/>
  <c r="AR1502" i="1"/>
  <c r="AO1502" i="1"/>
  <c r="AM1502" i="1"/>
  <c r="AL1502" i="1"/>
  <c r="AM1501" i="1"/>
  <c r="AM1500" i="1"/>
  <c r="AM1499" i="1"/>
  <c r="AM1498" i="1"/>
  <c r="AM1497" i="1"/>
  <c r="AR1496" i="1"/>
  <c r="AO1496" i="1"/>
  <c r="AM1496" i="1"/>
  <c r="AL1496" i="1"/>
  <c r="R1496" i="1"/>
  <c r="O1496" i="1"/>
  <c r="N1496" i="1"/>
  <c r="AR1495" i="1"/>
  <c r="AO1495" i="1"/>
  <c r="AM1495" i="1"/>
  <c r="AL1495" i="1"/>
  <c r="AR1494" i="1"/>
  <c r="AO1494" i="1"/>
  <c r="AM1494" i="1"/>
  <c r="AL1494" i="1"/>
  <c r="R1494" i="1"/>
  <c r="O1494" i="1"/>
  <c r="N1494" i="1"/>
  <c r="AR1493" i="1"/>
  <c r="AO1493" i="1"/>
  <c r="AM1493" i="1"/>
  <c r="AL1493" i="1"/>
  <c r="AR1492" i="1"/>
  <c r="AO1492" i="1"/>
  <c r="AM1492" i="1"/>
  <c r="AL1492" i="1"/>
  <c r="AH1492" i="1"/>
  <c r="AG1492" i="1"/>
  <c r="AF1492" i="1"/>
  <c r="AE1492" i="1"/>
  <c r="AD1492" i="1"/>
  <c r="AC1492" i="1"/>
  <c r="AB1492" i="1"/>
  <c r="AA1492" i="1"/>
  <c r="Z1492" i="1"/>
  <c r="Y1492" i="1"/>
  <c r="X1492" i="1"/>
  <c r="W1492" i="1"/>
  <c r="V1492" i="1"/>
  <c r="U1492" i="1"/>
  <c r="R1492" i="1"/>
  <c r="O1492" i="1"/>
  <c r="S1492" i="1" s="1"/>
  <c r="N1492" i="1"/>
  <c r="P1492" i="1" s="1"/>
  <c r="AR1491" i="1"/>
  <c r="AO1491" i="1"/>
  <c r="AM1491" i="1"/>
  <c r="AL1491" i="1"/>
  <c r="AM1490" i="1"/>
  <c r="AM1489" i="1"/>
  <c r="AM1488" i="1"/>
  <c r="AM1487" i="1"/>
  <c r="AM1486" i="1"/>
  <c r="AR1485" i="1"/>
  <c r="AO1485" i="1"/>
  <c r="AM1485" i="1"/>
  <c r="AL1485" i="1"/>
  <c r="R1485" i="1"/>
  <c r="O1485" i="1"/>
  <c r="N1485" i="1"/>
  <c r="AR1484" i="1"/>
  <c r="AO1484" i="1"/>
  <c r="AM1484" i="1"/>
  <c r="AL1484" i="1"/>
  <c r="AR1483" i="1"/>
  <c r="AO1483" i="1"/>
  <c r="AM1483" i="1"/>
  <c r="AL1483" i="1"/>
  <c r="R1483" i="1"/>
  <c r="O1483" i="1"/>
  <c r="N1483" i="1"/>
  <c r="P1483" i="1" s="1"/>
  <c r="AR1482" i="1"/>
  <c r="AO1482" i="1"/>
  <c r="AM1482" i="1"/>
  <c r="AL1482" i="1"/>
  <c r="AR1481" i="1"/>
  <c r="AO1481" i="1"/>
  <c r="AM1481" i="1"/>
  <c r="AL1481" i="1"/>
  <c r="AH1481" i="1"/>
  <c r="AG1481" i="1"/>
  <c r="AF1481" i="1"/>
  <c r="AE1481" i="1"/>
  <c r="AD1481" i="1"/>
  <c r="AC1481" i="1"/>
  <c r="AB1481" i="1"/>
  <c r="AA1481" i="1"/>
  <c r="Z1481" i="1"/>
  <c r="Y1481" i="1"/>
  <c r="X1481" i="1"/>
  <c r="W1481" i="1"/>
  <c r="V1481" i="1"/>
  <c r="U1481" i="1"/>
  <c r="R1481" i="1"/>
  <c r="O1481" i="1"/>
  <c r="N1481" i="1"/>
  <c r="P1481" i="1" s="1"/>
  <c r="AR1480" i="1"/>
  <c r="AO1480" i="1"/>
  <c r="AM1480" i="1"/>
  <c r="AL1480" i="1"/>
  <c r="AM1479" i="1"/>
  <c r="AM1478" i="1"/>
  <c r="AM1477" i="1"/>
  <c r="AM1476" i="1"/>
  <c r="AM1475" i="1"/>
  <c r="AR1474" i="1"/>
  <c r="AO1474" i="1"/>
  <c r="AM1474" i="1"/>
  <c r="AL1474" i="1"/>
  <c r="R1474" i="1"/>
  <c r="O1474" i="1"/>
  <c r="N1474" i="1"/>
  <c r="AR1473" i="1"/>
  <c r="AO1473" i="1"/>
  <c r="AM1473" i="1"/>
  <c r="AL1473" i="1"/>
  <c r="AR1472" i="1"/>
  <c r="AO1472" i="1"/>
  <c r="AM1472" i="1"/>
  <c r="AL1472" i="1"/>
  <c r="R1472" i="1"/>
  <c r="O1472" i="1"/>
  <c r="N1472" i="1"/>
  <c r="AR1471" i="1"/>
  <c r="AO1471" i="1"/>
  <c r="AM1471" i="1"/>
  <c r="AL1471" i="1"/>
  <c r="AR1470" i="1"/>
  <c r="AO1470" i="1"/>
  <c r="AM1470" i="1"/>
  <c r="AV1470" i="1" s="1"/>
  <c r="BA1470" i="1" s="1"/>
  <c r="BB1470" i="1" s="1"/>
  <c r="AL1470" i="1"/>
  <c r="AH1470" i="1"/>
  <c r="AG1470" i="1"/>
  <c r="AF1470" i="1"/>
  <c r="AE1470" i="1"/>
  <c r="AD1470" i="1"/>
  <c r="AC1470" i="1"/>
  <c r="AB1470" i="1"/>
  <c r="AA1470" i="1"/>
  <c r="Z1470" i="1"/>
  <c r="Y1470" i="1"/>
  <c r="X1470" i="1"/>
  <c r="W1470" i="1"/>
  <c r="V1470" i="1"/>
  <c r="U1470" i="1"/>
  <c r="R1470" i="1"/>
  <c r="O1470" i="1"/>
  <c r="N1470" i="1"/>
  <c r="AR1469" i="1"/>
  <c r="AO1469" i="1"/>
  <c r="AM1469" i="1"/>
  <c r="AL1469" i="1"/>
  <c r="AM1468" i="1"/>
  <c r="AM1467" i="1"/>
  <c r="AM1466" i="1"/>
  <c r="AM1465" i="1"/>
  <c r="AM1464" i="1"/>
  <c r="AR1463" i="1"/>
  <c r="AO1463" i="1"/>
  <c r="AM1463" i="1"/>
  <c r="AL1463" i="1"/>
  <c r="R1463" i="1"/>
  <c r="O1463" i="1"/>
  <c r="S1463" i="1" s="1"/>
  <c r="N1463" i="1"/>
  <c r="P1463" i="1" s="1"/>
  <c r="AR1462" i="1"/>
  <c r="AO1462" i="1"/>
  <c r="AM1462" i="1"/>
  <c r="AL1462" i="1"/>
  <c r="AR1461" i="1"/>
  <c r="AO1461" i="1"/>
  <c r="AM1461" i="1"/>
  <c r="AL1461" i="1"/>
  <c r="R1461" i="1"/>
  <c r="O1461" i="1"/>
  <c r="N1461" i="1"/>
  <c r="P1461" i="1" s="1"/>
  <c r="AR1460" i="1"/>
  <c r="AO1460" i="1"/>
  <c r="AM1460" i="1"/>
  <c r="AL1460" i="1"/>
  <c r="AR1459" i="1"/>
  <c r="AO1459" i="1"/>
  <c r="AM1459" i="1"/>
  <c r="AL1459" i="1"/>
  <c r="AH1459" i="1"/>
  <c r="AG1459" i="1"/>
  <c r="AF1459" i="1"/>
  <c r="AE1459" i="1"/>
  <c r="AD1459" i="1"/>
  <c r="AC1459" i="1"/>
  <c r="AB1459" i="1"/>
  <c r="AA1459" i="1"/>
  <c r="Z1459" i="1"/>
  <c r="Y1459" i="1"/>
  <c r="X1459" i="1"/>
  <c r="W1459" i="1"/>
  <c r="V1459" i="1"/>
  <c r="U1459" i="1"/>
  <c r="R1459" i="1"/>
  <c r="O1459" i="1"/>
  <c r="N1459" i="1"/>
  <c r="P1459" i="1" s="1"/>
  <c r="AR1458" i="1"/>
  <c r="AO1458" i="1"/>
  <c r="AM1458" i="1"/>
  <c r="AL1458" i="1"/>
  <c r="AM1457" i="1"/>
  <c r="AM1456" i="1"/>
  <c r="AM1455" i="1"/>
  <c r="AM1454" i="1"/>
  <c r="AM1453" i="1"/>
  <c r="AR1452" i="1"/>
  <c r="AO1452" i="1"/>
  <c r="AM1452" i="1"/>
  <c r="AL1452" i="1"/>
  <c r="R1452" i="1"/>
  <c r="O1452" i="1"/>
  <c r="N1452" i="1"/>
  <c r="AR1451" i="1"/>
  <c r="AO1451" i="1"/>
  <c r="AM1451" i="1"/>
  <c r="AL1451" i="1"/>
  <c r="AR1450" i="1"/>
  <c r="AO1450" i="1"/>
  <c r="AM1450" i="1"/>
  <c r="AL1450" i="1"/>
  <c r="R1450" i="1"/>
  <c r="O1450" i="1"/>
  <c r="N1450" i="1"/>
  <c r="AR1449" i="1"/>
  <c r="AO1449" i="1"/>
  <c r="AM1449" i="1"/>
  <c r="AL1449" i="1"/>
  <c r="AR1448" i="1"/>
  <c r="AO1448" i="1"/>
  <c r="AM1448" i="1"/>
  <c r="AL1448" i="1"/>
  <c r="AH1448" i="1"/>
  <c r="AG1448" i="1"/>
  <c r="AF1448" i="1"/>
  <c r="AE1448" i="1"/>
  <c r="AD1448" i="1"/>
  <c r="AC1448" i="1"/>
  <c r="AB1448" i="1"/>
  <c r="AA1448" i="1"/>
  <c r="Z1448" i="1"/>
  <c r="Y1448" i="1"/>
  <c r="X1448" i="1"/>
  <c r="W1448" i="1"/>
  <c r="V1448" i="1"/>
  <c r="U1448" i="1"/>
  <c r="R1448" i="1"/>
  <c r="O1448" i="1"/>
  <c r="N1448" i="1"/>
  <c r="P1448" i="1" s="1"/>
  <c r="AR1447" i="1"/>
  <c r="AO1447" i="1"/>
  <c r="AM1447" i="1"/>
  <c r="AL1447" i="1"/>
  <c r="AM1446" i="1"/>
  <c r="AM1445" i="1"/>
  <c r="AM1444" i="1"/>
  <c r="AM1443" i="1"/>
  <c r="AM1442" i="1"/>
  <c r="AR1441" i="1"/>
  <c r="AO1441" i="1"/>
  <c r="AM1441" i="1"/>
  <c r="AL1441" i="1"/>
  <c r="R1441" i="1"/>
  <c r="O1441" i="1"/>
  <c r="N1441" i="1"/>
  <c r="AR1440" i="1"/>
  <c r="AO1440" i="1"/>
  <c r="AM1440" i="1"/>
  <c r="AL1440" i="1"/>
  <c r="AR1439" i="1"/>
  <c r="AO1439" i="1"/>
  <c r="AM1439" i="1"/>
  <c r="AL1439" i="1"/>
  <c r="R1439" i="1"/>
  <c r="O1439" i="1"/>
  <c r="N1439" i="1"/>
  <c r="AR1438" i="1"/>
  <c r="AO1438" i="1"/>
  <c r="AM1438" i="1"/>
  <c r="AL1438" i="1"/>
  <c r="AR1437" i="1"/>
  <c r="AO1437" i="1"/>
  <c r="AM1437" i="1"/>
  <c r="AL1437" i="1"/>
  <c r="AH1437" i="1"/>
  <c r="AG1437" i="1"/>
  <c r="AF1437" i="1"/>
  <c r="AE1437" i="1"/>
  <c r="AD1437" i="1"/>
  <c r="AC1437" i="1"/>
  <c r="AB1437" i="1"/>
  <c r="AA1437" i="1"/>
  <c r="Z1437" i="1"/>
  <c r="Y1437" i="1"/>
  <c r="X1437" i="1"/>
  <c r="W1437" i="1"/>
  <c r="V1437" i="1"/>
  <c r="U1437" i="1"/>
  <c r="R1437" i="1"/>
  <c r="O1437" i="1"/>
  <c r="N1437" i="1"/>
  <c r="AR1436" i="1"/>
  <c r="AO1436" i="1"/>
  <c r="AM1436" i="1"/>
  <c r="AL1436" i="1"/>
  <c r="AM1435" i="1"/>
  <c r="AM1434" i="1"/>
  <c r="AM1433" i="1"/>
  <c r="AM1432" i="1"/>
  <c r="AM1431" i="1"/>
  <c r="AR1430" i="1"/>
  <c r="AO1430" i="1"/>
  <c r="AM1430" i="1"/>
  <c r="AL1430" i="1"/>
  <c r="R1430" i="1"/>
  <c r="O1430" i="1"/>
  <c r="N1430" i="1"/>
  <c r="AR1429" i="1"/>
  <c r="AO1429" i="1"/>
  <c r="AM1429" i="1"/>
  <c r="AL1429" i="1"/>
  <c r="AR1428" i="1"/>
  <c r="AO1428" i="1"/>
  <c r="AM1428" i="1"/>
  <c r="AL1428" i="1"/>
  <c r="R1428" i="1"/>
  <c r="O1428" i="1"/>
  <c r="N1428" i="1"/>
  <c r="P1428" i="1" s="1"/>
  <c r="AR1427" i="1"/>
  <c r="AO1427" i="1"/>
  <c r="AM1427" i="1"/>
  <c r="AL1427" i="1"/>
  <c r="AR1426" i="1"/>
  <c r="AO1426" i="1"/>
  <c r="AM1426" i="1"/>
  <c r="AL1426" i="1"/>
  <c r="AH1426" i="1"/>
  <c r="AG1426" i="1"/>
  <c r="AF1426" i="1"/>
  <c r="AE1426" i="1"/>
  <c r="AD1426" i="1"/>
  <c r="AC1426" i="1"/>
  <c r="AB1426" i="1"/>
  <c r="AA1426" i="1"/>
  <c r="Z1426" i="1"/>
  <c r="Y1426" i="1"/>
  <c r="X1426" i="1"/>
  <c r="W1426" i="1"/>
  <c r="V1426" i="1"/>
  <c r="U1426" i="1"/>
  <c r="R1426" i="1"/>
  <c r="O1426" i="1"/>
  <c r="S1426" i="1" s="1"/>
  <c r="N1426" i="1"/>
  <c r="AR1425" i="1"/>
  <c r="AO1425" i="1"/>
  <c r="AM1425" i="1"/>
  <c r="AL1425" i="1"/>
  <c r="AM1424" i="1"/>
  <c r="AM1423" i="1"/>
  <c r="AM1422" i="1"/>
  <c r="AM1421" i="1"/>
  <c r="AM1420" i="1"/>
  <c r="AR1419" i="1"/>
  <c r="AO1419" i="1"/>
  <c r="AM1419" i="1"/>
  <c r="AL1419" i="1"/>
  <c r="R1419" i="1"/>
  <c r="O1419" i="1"/>
  <c r="N1419" i="1"/>
  <c r="AR1418" i="1"/>
  <c r="AO1418" i="1"/>
  <c r="AM1418" i="1"/>
  <c r="AL1418" i="1"/>
  <c r="AR1417" i="1"/>
  <c r="AO1417" i="1"/>
  <c r="AM1417" i="1"/>
  <c r="AL1417" i="1"/>
  <c r="R1417" i="1"/>
  <c r="O1417" i="1"/>
  <c r="N1417" i="1"/>
  <c r="P1417" i="1" s="1"/>
  <c r="AR1416" i="1"/>
  <c r="AO1416" i="1"/>
  <c r="AM1416" i="1"/>
  <c r="AL1416" i="1"/>
  <c r="AR1415" i="1"/>
  <c r="AO1415" i="1"/>
  <c r="AM1415" i="1"/>
  <c r="AL1415" i="1"/>
  <c r="AH1415" i="1"/>
  <c r="AG1415" i="1"/>
  <c r="AF1415" i="1"/>
  <c r="AE1415" i="1"/>
  <c r="AD1415" i="1"/>
  <c r="AC1415" i="1"/>
  <c r="AB1415" i="1"/>
  <c r="AA1415" i="1"/>
  <c r="Z1415" i="1"/>
  <c r="Y1415" i="1"/>
  <c r="X1415" i="1"/>
  <c r="W1415" i="1"/>
  <c r="V1415" i="1"/>
  <c r="U1415" i="1"/>
  <c r="R1415" i="1"/>
  <c r="O1415" i="1"/>
  <c r="N1415" i="1"/>
  <c r="P1415" i="1" s="1"/>
  <c r="Q1415" i="1" s="1"/>
  <c r="AR1414" i="1"/>
  <c r="AO1414" i="1"/>
  <c r="AM1414" i="1"/>
  <c r="AL1414" i="1"/>
  <c r="AM1413" i="1"/>
  <c r="AM1412" i="1"/>
  <c r="AM1411" i="1"/>
  <c r="AM1410" i="1"/>
  <c r="AM1409" i="1"/>
  <c r="AR1408" i="1"/>
  <c r="AO1408" i="1"/>
  <c r="AM1408" i="1"/>
  <c r="AL1408" i="1"/>
  <c r="R1408" i="1"/>
  <c r="O1408" i="1"/>
  <c r="N1408" i="1"/>
  <c r="AR1407" i="1"/>
  <c r="AO1407" i="1"/>
  <c r="AM1407" i="1"/>
  <c r="AL1407" i="1"/>
  <c r="AR1406" i="1"/>
  <c r="AO1406" i="1"/>
  <c r="AM1406" i="1"/>
  <c r="AL1406" i="1"/>
  <c r="R1406" i="1"/>
  <c r="O1406" i="1"/>
  <c r="N1406" i="1"/>
  <c r="AR1405" i="1"/>
  <c r="AO1405" i="1"/>
  <c r="AM1405" i="1"/>
  <c r="AL1405" i="1"/>
  <c r="AR1404" i="1"/>
  <c r="AO1404" i="1"/>
  <c r="AM1404" i="1"/>
  <c r="AL1404" i="1"/>
  <c r="AH1404" i="1"/>
  <c r="AG1404" i="1"/>
  <c r="AF1404" i="1"/>
  <c r="AE1404" i="1"/>
  <c r="AD1404" i="1"/>
  <c r="AC1404" i="1"/>
  <c r="AB1404" i="1"/>
  <c r="AA1404" i="1"/>
  <c r="Z1404" i="1"/>
  <c r="Y1404" i="1"/>
  <c r="X1404" i="1"/>
  <c r="W1404" i="1"/>
  <c r="V1404" i="1"/>
  <c r="U1404" i="1"/>
  <c r="R1404" i="1"/>
  <c r="O1404" i="1"/>
  <c r="N1404" i="1"/>
  <c r="AR1403" i="1"/>
  <c r="AO1403" i="1"/>
  <c r="AM1403" i="1"/>
  <c r="AL1403" i="1"/>
  <c r="AM1402" i="1"/>
  <c r="AM1401" i="1"/>
  <c r="AM1400" i="1"/>
  <c r="AM1399" i="1"/>
  <c r="AM1398" i="1"/>
  <c r="AR1397" i="1"/>
  <c r="AO1397" i="1"/>
  <c r="AM1397" i="1"/>
  <c r="AL1397" i="1"/>
  <c r="R1397" i="1"/>
  <c r="O1397" i="1"/>
  <c r="S1397" i="1" s="1"/>
  <c r="N1397" i="1"/>
  <c r="P1397" i="1" s="1"/>
  <c r="AR1396" i="1"/>
  <c r="AO1396" i="1"/>
  <c r="AM1396" i="1"/>
  <c r="AV1396" i="1" s="1"/>
  <c r="AL1396" i="1"/>
  <c r="AR1395" i="1"/>
  <c r="AO1395" i="1"/>
  <c r="AM1395" i="1"/>
  <c r="AL1395" i="1"/>
  <c r="R1395" i="1"/>
  <c r="O1395" i="1"/>
  <c r="S1395" i="1" s="1"/>
  <c r="N1395" i="1"/>
  <c r="P1395" i="1" s="1"/>
  <c r="AR1394" i="1"/>
  <c r="AO1394" i="1"/>
  <c r="AM1394" i="1"/>
  <c r="AL1394" i="1"/>
  <c r="AR1393" i="1"/>
  <c r="AO1393" i="1"/>
  <c r="AM1393" i="1"/>
  <c r="AL1393" i="1"/>
  <c r="AH1393" i="1"/>
  <c r="AG1393" i="1"/>
  <c r="AF1393" i="1"/>
  <c r="AE1393" i="1"/>
  <c r="AD1393" i="1"/>
  <c r="AC1393" i="1"/>
  <c r="AB1393" i="1"/>
  <c r="AA1393" i="1"/>
  <c r="Z1393" i="1"/>
  <c r="Y1393" i="1"/>
  <c r="X1393" i="1"/>
  <c r="W1393" i="1"/>
  <c r="V1393" i="1"/>
  <c r="U1393" i="1"/>
  <c r="R1393" i="1"/>
  <c r="O1393" i="1"/>
  <c r="N1393" i="1"/>
  <c r="AR1392" i="1"/>
  <c r="AO1392" i="1"/>
  <c r="AM1392" i="1"/>
  <c r="AL1392" i="1"/>
  <c r="AM1391" i="1"/>
  <c r="AM1390" i="1"/>
  <c r="AM1389" i="1"/>
  <c r="AM1388" i="1"/>
  <c r="AM1387" i="1"/>
  <c r="AR1386" i="1"/>
  <c r="AO1386" i="1"/>
  <c r="AM1386" i="1"/>
  <c r="AL1386" i="1"/>
  <c r="R1386" i="1"/>
  <c r="O1386" i="1"/>
  <c r="N1386" i="1"/>
  <c r="P1386" i="1" s="1"/>
  <c r="AR1385" i="1"/>
  <c r="AO1385" i="1"/>
  <c r="AM1385" i="1"/>
  <c r="AL1385" i="1"/>
  <c r="AR1384" i="1"/>
  <c r="AO1384" i="1"/>
  <c r="AM1384" i="1"/>
  <c r="AL1384" i="1"/>
  <c r="R1384" i="1"/>
  <c r="O1384" i="1"/>
  <c r="N1384" i="1"/>
  <c r="P1384" i="1" s="1"/>
  <c r="AR1383" i="1"/>
  <c r="AO1383" i="1"/>
  <c r="AM1383" i="1"/>
  <c r="AL1383" i="1"/>
  <c r="AR1382" i="1"/>
  <c r="AO1382" i="1"/>
  <c r="AM1382" i="1"/>
  <c r="AL1382" i="1"/>
  <c r="AH1382" i="1"/>
  <c r="AG1382" i="1"/>
  <c r="AF1382" i="1"/>
  <c r="AE1382" i="1"/>
  <c r="AD1382" i="1"/>
  <c r="AC1382" i="1"/>
  <c r="AB1382" i="1"/>
  <c r="AA1382" i="1"/>
  <c r="Z1382" i="1"/>
  <c r="Y1382" i="1"/>
  <c r="X1382" i="1"/>
  <c r="W1382" i="1"/>
  <c r="V1382" i="1"/>
  <c r="U1382" i="1"/>
  <c r="R1382" i="1"/>
  <c r="O1382" i="1"/>
  <c r="N1382" i="1"/>
  <c r="P1382" i="1" s="1"/>
  <c r="AR1381" i="1"/>
  <c r="AO1381" i="1"/>
  <c r="AM1381" i="1"/>
  <c r="AL1381" i="1"/>
  <c r="AM1380" i="1"/>
  <c r="AM1379" i="1"/>
  <c r="AM1378" i="1"/>
  <c r="AM1377" i="1"/>
  <c r="AM1376" i="1"/>
  <c r="AR1375" i="1"/>
  <c r="AO1375" i="1"/>
  <c r="AM1375" i="1"/>
  <c r="AL1375" i="1"/>
  <c r="R1375" i="1"/>
  <c r="O1375" i="1"/>
  <c r="N1375" i="1"/>
  <c r="AR1374" i="1"/>
  <c r="AO1374" i="1"/>
  <c r="AM1374" i="1"/>
  <c r="AL1374" i="1"/>
  <c r="AR1373" i="1"/>
  <c r="AO1373" i="1"/>
  <c r="AM1373" i="1"/>
  <c r="AL1373" i="1"/>
  <c r="R1373" i="1"/>
  <c r="O1373" i="1"/>
  <c r="N1373" i="1"/>
  <c r="AR1372" i="1"/>
  <c r="AO1372" i="1"/>
  <c r="AM1372" i="1"/>
  <c r="AL1372" i="1"/>
  <c r="AR1371" i="1"/>
  <c r="AO1371" i="1"/>
  <c r="AM1371" i="1"/>
  <c r="AL1371" i="1"/>
  <c r="AH1371" i="1"/>
  <c r="AG1371" i="1"/>
  <c r="AF1371" i="1"/>
  <c r="AE1371" i="1"/>
  <c r="AD1371" i="1"/>
  <c r="AC1371" i="1"/>
  <c r="AB1371" i="1"/>
  <c r="AA1371" i="1"/>
  <c r="Z1371" i="1"/>
  <c r="Y1371" i="1"/>
  <c r="X1371" i="1"/>
  <c r="W1371" i="1"/>
  <c r="V1371" i="1"/>
  <c r="U1371" i="1"/>
  <c r="R1371" i="1"/>
  <c r="O1371" i="1"/>
  <c r="N1371" i="1"/>
  <c r="AR1370" i="1"/>
  <c r="AO1370" i="1"/>
  <c r="AM1370" i="1"/>
  <c r="AL1370" i="1"/>
  <c r="AM1369" i="1"/>
  <c r="AM1368" i="1"/>
  <c r="AM1367" i="1"/>
  <c r="AM1366" i="1"/>
  <c r="AM1365" i="1"/>
  <c r="AR1364" i="1"/>
  <c r="AO1364" i="1"/>
  <c r="AM1364" i="1"/>
  <c r="AL1364" i="1"/>
  <c r="R1364" i="1"/>
  <c r="O1364" i="1"/>
  <c r="N1364" i="1"/>
  <c r="AR1363" i="1"/>
  <c r="AO1363" i="1"/>
  <c r="AM1363" i="1"/>
  <c r="AU1363" i="1" s="1"/>
  <c r="AV1363" i="1" s="1"/>
  <c r="AL1363" i="1"/>
  <c r="AR1362" i="1"/>
  <c r="AO1362" i="1"/>
  <c r="AM1362" i="1"/>
  <c r="AL1362" i="1"/>
  <c r="R1362" i="1"/>
  <c r="O1362" i="1"/>
  <c r="N1362" i="1"/>
  <c r="AR1361" i="1"/>
  <c r="AO1361" i="1"/>
  <c r="AM1361" i="1"/>
  <c r="AL1361" i="1"/>
  <c r="AR1360" i="1"/>
  <c r="AO1360" i="1"/>
  <c r="AM1360" i="1"/>
  <c r="AL1360" i="1"/>
  <c r="AH1360" i="1"/>
  <c r="AG1360" i="1"/>
  <c r="AF1360" i="1"/>
  <c r="AE1360" i="1"/>
  <c r="AD1360" i="1"/>
  <c r="AC1360" i="1"/>
  <c r="AB1360" i="1"/>
  <c r="AA1360" i="1"/>
  <c r="Z1360" i="1"/>
  <c r="Y1360" i="1"/>
  <c r="X1360" i="1"/>
  <c r="W1360" i="1"/>
  <c r="V1360" i="1"/>
  <c r="U1360" i="1"/>
  <c r="R1360" i="1"/>
  <c r="O1360" i="1"/>
  <c r="N1360" i="1"/>
  <c r="AR1359" i="1"/>
  <c r="AO1359" i="1"/>
  <c r="AM1359" i="1"/>
  <c r="AV1359" i="1" s="1"/>
  <c r="AL1359" i="1"/>
  <c r="AM1358" i="1"/>
  <c r="AM1357" i="1"/>
  <c r="AM1356" i="1"/>
  <c r="AM1355" i="1"/>
  <c r="AM1354" i="1"/>
  <c r="AR1353" i="1"/>
  <c r="AO1353" i="1"/>
  <c r="AM1353" i="1"/>
  <c r="AL1353" i="1"/>
  <c r="R1353" i="1"/>
  <c r="O1353" i="1"/>
  <c r="N1353" i="1"/>
  <c r="P1353" i="1" s="1"/>
  <c r="AR1352" i="1"/>
  <c r="AO1352" i="1"/>
  <c r="AM1352" i="1"/>
  <c r="AL1352" i="1"/>
  <c r="AR1351" i="1"/>
  <c r="AO1351" i="1"/>
  <c r="AM1351" i="1"/>
  <c r="AL1351" i="1"/>
  <c r="R1351" i="1"/>
  <c r="O1351" i="1"/>
  <c r="N1351" i="1"/>
  <c r="P1351" i="1" s="1"/>
  <c r="AR1350" i="1"/>
  <c r="AO1350" i="1"/>
  <c r="AM1350" i="1"/>
  <c r="AL1350" i="1"/>
  <c r="AR1349" i="1"/>
  <c r="AO1349" i="1"/>
  <c r="AM1349" i="1"/>
  <c r="AL1349" i="1"/>
  <c r="AH1349" i="1"/>
  <c r="AG1349" i="1"/>
  <c r="AF1349" i="1"/>
  <c r="AE1349" i="1"/>
  <c r="AD1349" i="1"/>
  <c r="AC1349" i="1"/>
  <c r="AB1349" i="1"/>
  <c r="AA1349" i="1"/>
  <c r="Z1349" i="1"/>
  <c r="Y1349" i="1"/>
  <c r="X1349" i="1"/>
  <c r="W1349" i="1"/>
  <c r="V1349" i="1"/>
  <c r="U1349" i="1"/>
  <c r="R1349" i="1"/>
  <c r="O1349" i="1"/>
  <c r="N1349" i="1"/>
  <c r="AR1348" i="1"/>
  <c r="AO1348" i="1"/>
  <c r="AM1348" i="1"/>
  <c r="AL1348" i="1"/>
  <c r="AM1347" i="1"/>
  <c r="AM1346" i="1"/>
  <c r="AM1345" i="1"/>
  <c r="AM1344" i="1"/>
  <c r="AM1343" i="1"/>
  <c r="AR1342" i="1"/>
  <c r="AO1342" i="1"/>
  <c r="AM1342" i="1"/>
  <c r="AL1342" i="1"/>
  <c r="R1342" i="1"/>
  <c r="O1342" i="1"/>
  <c r="N1342" i="1"/>
  <c r="AR1341" i="1"/>
  <c r="AO1341" i="1"/>
  <c r="AM1341" i="1"/>
  <c r="AL1341" i="1"/>
  <c r="AR1340" i="1"/>
  <c r="AO1340" i="1"/>
  <c r="AM1340" i="1"/>
  <c r="AL1340" i="1"/>
  <c r="R1340" i="1"/>
  <c r="O1340" i="1"/>
  <c r="N1340" i="1"/>
  <c r="P1340" i="1" s="1"/>
  <c r="AR1339" i="1"/>
  <c r="AO1339" i="1"/>
  <c r="AM1339" i="1"/>
  <c r="AL1339" i="1"/>
  <c r="AR1338" i="1"/>
  <c r="AO1338" i="1"/>
  <c r="AM1338" i="1"/>
  <c r="AL1338" i="1"/>
  <c r="AH1338" i="1"/>
  <c r="AG1338" i="1"/>
  <c r="AF1338" i="1"/>
  <c r="AE1338" i="1"/>
  <c r="AD1338" i="1"/>
  <c r="AC1338" i="1"/>
  <c r="AB1338" i="1"/>
  <c r="AA1338" i="1"/>
  <c r="Z1338" i="1"/>
  <c r="Y1338" i="1"/>
  <c r="X1338" i="1"/>
  <c r="W1338" i="1"/>
  <c r="V1338" i="1"/>
  <c r="U1338" i="1"/>
  <c r="R1338" i="1"/>
  <c r="O1338" i="1"/>
  <c r="N1338" i="1"/>
  <c r="AR1337" i="1"/>
  <c r="AO1337" i="1"/>
  <c r="AM1337" i="1"/>
  <c r="AL1337" i="1"/>
  <c r="AM1336" i="1"/>
  <c r="AM1335" i="1"/>
  <c r="AM1334" i="1"/>
  <c r="AM1333" i="1"/>
  <c r="AM1332" i="1"/>
  <c r="AR1331" i="1"/>
  <c r="AO1331" i="1"/>
  <c r="AM1331" i="1"/>
  <c r="AL1331" i="1"/>
  <c r="R1331" i="1"/>
  <c r="O1331" i="1"/>
  <c r="N1331" i="1"/>
  <c r="P1331" i="1" s="1"/>
  <c r="AR1330" i="1"/>
  <c r="AO1330" i="1"/>
  <c r="AM1330" i="1"/>
  <c r="AL1330" i="1"/>
  <c r="AR1329" i="1"/>
  <c r="AO1329" i="1"/>
  <c r="AM1329" i="1"/>
  <c r="AU1329" i="1" s="1"/>
  <c r="AL1329" i="1"/>
  <c r="R1329" i="1"/>
  <c r="O1329" i="1"/>
  <c r="N1329" i="1"/>
  <c r="AR1328" i="1"/>
  <c r="AO1328" i="1"/>
  <c r="AM1328" i="1"/>
  <c r="AL1328" i="1"/>
  <c r="AR1327" i="1"/>
  <c r="AO1327" i="1"/>
  <c r="AM1327" i="1"/>
  <c r="AL1327" i="1"/>
  <c r="AH1327" i="1"/>
  <c r="AG1327" i="1"/>
  <c r="AF1327" i="1"/>
  <c r="AE1327" i="1"/>
  <c r="AD1327" i="1"/>
  <c r="AC1327" i="1"/>
  <c r="AB1327" i="1"/>
  <c r="AA1327" i="1"/>
  <c r="Z1327" i="1"/>
  <c r="Y1327" i="1"/>
  <c r="X1327" i="1"/>
  <c r="W1327" i="1"/>
  <c r="V1327" i="1"/>
  <c r="U1327" i="1"/>
  <c r="R1327" i="1"/>
  <c r="O1327" i="1"/>
  <c r="N1327" i="1"/>
  <c r="P1327" i="1" s="1"/>
  <c r="Q1327" i="1" s="1"/>
  <c r="AR1326" i="1"/>
  <c r="AO1326" i="1"/>
  <c r="AM1326" i="1"/>
  <c r="AL1326" i="1"/>
  <c r="AM1325" i="1"/>
  <c r="AM1324" i="1"/>
  <c r="AM1323" i="1"/>
  <c r="AM1322" i="1"/>
  <c r="AM1321" i="1"/>
  <c r="AR1320" i="1"/>
  <c r="AO1320" i="1"/>
  <c r="AM1320" i="1"/>
  <c r="AU1320" i="1" s="1"/>
  <c r="AL1320" i="1"/>
  <c r="R1320" i="1"/>
  <c r="O1320" i="1"/>
  <c r="N1320" i="1"/>
  <c r="AR1319" i="1"/>
  <c r="AO1319" i="1"/>
  <c r="AM1319" i="1"/>
  <c r="AL1319" i="1"/>
  <c r="AR1318" i="1"/>
  <c r="AO1318" i="1"/>
  <c r="AM1318" i="1"/>
  <c r="AL1318" i="1"/>
  <c r="R1318" i="1"/>
  <c r="O1318" i="1"/>
  <c r="N1318" i="1"/>
  <c r="AR1317" i="1"/>
  <c r="AO1317" i="1"/>
  <c r="AM1317" i="1"/>
  <c r="AL1317" i="1"/>
  <c r="AR1316" i="1"/>
  <c r="AO1316" i="1"/>
  <c r="AM1316" i="1"/>
  <c r="AL1316" i="1"/>
  <c r="AH1316" i="1"/>
  <c r="AG1316" i="1"/>
  <c r="AF1316" i="1"/>
  <c r="AE1316" i="1"/>
  <c r="AD1316" i="1"/>
  <c r="AC1316" i="1"/>
  <c r="AB1316" i="1"/>
  <c r="AA1316" i="1"/>
  <c r="Z1316" i="1"/>
  <c r="Y1316" i="1"/>
  <c r="X1316" i="1"/>
  <c r="W1316" i="1"/>
  <c r="V1316" i="1"/>
  <c r="U1316" i="1"/>
  <c r="R1316" i="1"/>
  <c r="O1316" i="1"/>
  <c r="N1316" i="1"/>
  <c r="AR1315" i="1"/>
  <c r="AO1315" i="1"/>
  <c r="AM1315" i="1"/>
  <c r="AL1315" i="1"/>
  <c r="AM1314" i="1"/>
  <c r="AM1313" i="1"/>
  <c r="AM1312" i="1"/>
  <c r="AM1311" i="1"/>
  <c r="AM1310" i="1"/>
  <c r="AR1309" i="1"/>
  <c r="AO1309" i="1"/>
  <c r="AM1309" i="1"/>
  <c r="AL1309" i="1"/>
  <c r="R1309" i="1"/>
  <c r="O1309" i="1"/>
  <c r="N1309" i="1"/>
  <c r="AR1308" i="1"/>
  <c r="AO1308" i="1"/>
  <c r="AM1308" i="1"/>
  <c r="AL1308" i="1"/>
  <c r="AR1307" i="1"/>
  <c r="AO1307" i="1"/>
  <c r="AM1307" i="1"/>
  <c r="AL1307" i="1"/>
  <c r="R1307" i="1"/>
  <c r="O1307" i="1"/>
  <c r="N1307" i="1"/>
  <c r="P1307" i="1" s="1"/>
  <c r="AR1306" i="1"/>
  <c r="AO1306" i="1"/>
  <c r="AM1306" i="1"/>
  <c r="AL1306" i="1"/>
  <c r="AR1305" i="1"/>
  <c r="AO1305" i="1"/>
  <c r="AM1305" i="1"/>
  <c r="AL1305" i="1"/>
  <c r="AH1305" i="1"/>
  <c r="AG1305" i="1"/>
  <c r="AF1305" i="1"/>
  <c r="AE1305" i="1"/>
  <c r="AD1305" i="1"/>
  <c r="AC1305" i="1"/>
  <c r="AB1305" i="1"/>
  <c r="AA1305" i="1"/>
  <c r="Z1305" i="1"/>
  <c r="Y1305" i="1"/>
  <c r="X1305" i="1"/>
  <c r="W1305" i="1"/>
  <c r="V1305" i="1"/>
  <c r="U1305" i="1"/>
  <c r="R1305" i="1"/>
  <c r="O1305" i="1"/>
  <c r="N1305" i="1"/>
  <c r="AR1304" i="1"/>
  <c r="AO1304" i="1"/>
  <c r="AM1304" i="1"/>
  <c r="AL1304" i="1"/>
  <c r="AM1303" i="1"/>
  <c r="AM1302" i="1"/>
  <c r="AM1301" i="1"/>
  <c r="AM1300" i="1"/>
  <c r="AM1299" i="1"/>
  <c r="AR1298" i="1"/>
  <c r="AO1298" i="1"/>
  <c r="AM1298" i="1"/>
  <c r="AL1298" i="1"/>
  <c r="R1298" i="1"/>
  <c r="O1298" i="1"/>
  <c r="N1298" i="1"/>
  <c r="P1298" i="1" s="1"/>
  <c r="AR1297" i="1"/>
  <c r="AO1297" i="1"/>
  <c r="AM1297" i="1"/>
  <c r="AL1297" i="1"/>
  <c r="AR1296" i="1"/>
  <c r="AO1296" i="1"/>
  <c r="AM1296" i="1"/>
  <c r="AL1296" i="1"/>
  <c r="R1296" i="1"/>
  <c r="O1296" i="1"/>
  <c r="N1296" i="1"/>
  <c r="AR1295" i="1"/>
  <c r="AO1295" i="1"/>
  <c r="AM1295" i="1"/>
  <c r="AL1295" i="1"/>
  <c r="AR1294" i="1"/>
  <c r="AO1294" i="1"/>
  <c r="AM1294" i="1"/>
  <c r="AL1294" i="1"/>
  <c r="AH1294" i="1"/>
  <c r="AG1294" i="1"/>
  <c r="AF1294" i="1"/>
  <c r="AE1294" i="1"/>
  <c r="AD1294" i="1"/>
  <c r="AC1294" i="1"/>
  <c r="AB1294" i="1"/>
  <c r="AA1294" i="1"/>
  <c r="Z1294" i="1"/>
  <c r="Y1294" i="1"/>
  <c r="X1294" i="1"/>
  <c r="W1294" i="1"/>
  <c r="V1294" i="1"/>
  <c r="U1294" i="1"/>
  <c r="R1294" i="1"/>
  <c r="O1294" i="1"/>
  <c r="N1294" i="1"/>
  <c r="AR1293" i="1"/>
  <c r="AO1293" i="1"/>
  <c r="AM1293" i="1"/>
  <c r="AL1293" i="1"/>
  <c r="AM1292" i="1"/>
  <c r="AM1291" i="1"/>
  <c r="AM1290" i="1"/>
  <c r="AM1289" i="1"/>
  <c r="AM1288" i="1"/>
  <c r="AR1287" i="1"/>
  <c r="AO1287" i="1"/>
  <c r="AM1287" i="1"/>
  <c r="AV1287" i="1" s="1"/>
  <c r="BA1287" i="1" s="1"/>
  <c r="BB1287" i="1" s="1"/>
  <c r="AL1287" i="1"/>
  <c r="R1287" i="1"/>
  <c r="O1287" i="1"/>
  <c r="N1287" i="1"/>
  <c r="AR1286" i="1"/>
  <c r="AO1286" i="1"/>
  <c r="AM1286" i="1"/>
  <c r="AL1286" i="1"/>
  <c r="AR1285" i="1"/>
  <c r="AO1285" i="1"/>
  <c r="AM1285" i="1"/>
  <c r="AL1285" i="1"/>
  <c r="R1285" i="1"/>
  <c r="O1285" i="1"/>
  <c r="N1285" i="1"/>
  <c r="AR1284" i="1"/>
  <c r="AO1284" i="1"/>
  <c r="AM1284" i="1"/>
  <c r="AL1284" i="1"/>
  <c r="AR1283" i="1"/>
  <c r="AO1283" i="1"/>
  <c r="AM1283" i="1"/>
  <c r="AU1283" i="1" s="1"/>
  <c r="AL1283" i="1"/>
  <c r="AH1283" i="1"/>
  <c r="AG1283" i="1"/>
  <c r="AF1283" i="1"/>
  <c r="AE1283" i="1"/>
  <c r="AD1283" i="1"/>
  <c r="AC1283" i="1"/>
  <c r="AB1283" i="1"/>
  <c r="AA1283" i="1"/>
  <c r="Z1283" i="1"/>
  <c r="Y1283" i="1"/>
  <c r="X1283" i="1"/>
  <c r="W1283" i="1"/>
  <c r="V1283" i="1"/>
  <c r="U1283" i="1"/>
  <c r="R1283" i="1"/>
  <c r="O1283" i="1"/>
  <c r="N1283" i="1"/>
  <c r="AR1282" i="1"/>
  <c r="AO1282" i="1"/>
  <c r="AM1282" i="1"/>
  <c r="AU1282" i="1" s="1"/>
  <c r="AL1282" i="1"/>
  <c r="AM1281" i="1"/>
  <c r="AM1280" i="1"/>
  <c r="AM1279" i="1"/>
  <c r="AM1278" i="1"/>
  <c r="AM1277" i="1"/>
  <c r="AR1276" i="1"/>
  <c r="AO1276" i="1"/>
  <c r="AM1276" i="1"/>
  <c r="AL1276" i="1"/>
  <c r="R1276" i="1"/>
  <c r="O1276" i="1"/>
  <c r="N1276" i="1"/>
  <c r="AR1275" i="1"/>
  <c r="AO1275" i="1"/>
  <c r="AM1275" i="1"/>
  <c r="AL1275" i="1"/>
  <c r="AR1274" i="1"/>
  <c r="AO1274" i="1"/>
  <c r="AM1274" i="1"/>
  <c r="AL1274" i="1"/>
  <c r="R1274" i="1"/>
  <c r="O1274" i="1"/>
  <c r="N1274" i="1"/>
  <c r="AR1273" i="1"/>
  <c r="AO1273" i="1"/>
  <c r="AM1273" i="1"/>
  <c r="AL1273" i="1"/>
  <c r="AR1272" i="1"/>
  <c r="AO1272" i="1"/>
  <c r="AM1272" i="1"/>
  <c r="AL1272" i="1"/>
  <c r="AH1272" i="1"/>
  <c r="AG1272" i="1"/>
  <c r="AF1272" i="1"/>
  <c r="AE1272" i="1"/>
  <c r="AD1272" i="1"/>
  <c r="AC1272" i="1"/>
  <c r="AB1272" i="1"/>
  <c r="AA1272" i="1"/>
  <c r="Z1272" i="1"/>
  <c r="Y1272" i="1"/>
  <c r="X1272" i="1"/>
  <c r="W1272" i="1"/>
  <c r="V1272" i="1"/>
  <c r="U1272" i="1"/>
  <c r="R1272" i="1"/>
  <c r="O1272" i="1"/>
  <c r="N1272" i="1"/>
  <c r="AR1271" i="1"/>
  <c r="AO1271" i="1"/>
  <c r="AM1271" i="1"/>
  <c r="AL1271" i="1"/>
  <c r="AM1270" i="1"/>
  <c r="AM1269" i="1"/>
  <c r="AM1268" i="1"/>
  <c r="AM1267" i="1"/>
  <c r="AM1266" i="1"/>
  <c r="AR1265" i="1"/>
  <c r="AO1265" i="1"/>
  <c r="AM1265" i="1"/>
  <c r="AL1265" i="1"/>
  <c r="R1265" i="1"/>
  <c r="O1265" i="1"/>
  <c r="S1265" i="1" s="1"/>
  <c r="N1265" i="1"/>
  <c r="P1265" i="1" s="1"/>
  <c r="AR1264" i="1"/>
  <c r="AO1264" i="1"/>
  <c r="AM1264" i="1"/>
  <c r="AL1264" i="1"/>
  <c r="AR1263" i="1"/>
  <c r="AO1263" i="1"/>
  <c r="AM1263" i="1"/>
  <c r="AL1263" i="1"/>
  <c r="R1263" i="1"/>
  <c r="O1263" i="1"/>
  <c r="N1263" i="1"/>
  <c r="AR1262" i="1"/>
  <c r="AO1262" i="1"/>
  <c r="AM1262" i="1"/>
  <c r="AL1262" i="1"/>
  <c r="AR1261" i="1"/>
  <c r="AO1261" i="1"/>
  <c r="AM1261" i="1"/>
  <c r="AL1261" i="1"/>
  <c r="AH1261" i="1"/>
  <c r="AG1261" i="1"/>
  <c r="AF1261" i="1"/>
  <c r="AE1261" i="1"/>
  <c r="AD1261" i="1"/>
  <c r="AC1261" i="1"/>
  <c r="AB1261" i="1"/>
  <c r="AA1261" i="1"/>
  <c r="Z1261" i="1"/>
  <c r="Y1261" i="1"/>
  <c r="X1261" i="1"/>
  <c r="W1261" i="1"/>
  <c r="V1261" i="1"/>
  <c r="U1261" i="1"/>
  <c r="R1261" i="1"/>
  <c r="O1261" i="1"/>
  <c r="N1261" i="1"/>
  <c r="AR1260" i="1"/>
  <c r="AO1260" i="1"/>
  <c r="AM1260" i="1"/>
  <c r="AU1260" i="1" s="1"/>
  <c r="AV1260" i="1" s="1"/>
  <c r="AL1260" i="1"/>
  <c r="AM1259" i="1"/>
  <c r="AM1258" i="1"/>
  <c r="AM1257" i="1"/>
  <c r="AM1256" i="1"/>
  <c r="AM1255" i="1"/>
  <c r="AR1254" i="1"/>
  <c r="AO1254" i="1"/>
  <c r="AM1254" i="1"/>
  <c r="AL1254" i="1"/>
  <c r="R1254" i="1"/>
  <c r="O1254" i="1"/>
  <c r="N1254" i="1"/>
  <c r="AR1253" i="1"/>
  <c r="AO1253" i="1"/>
  <c r="AM1253" i="1"/>
  <c r="AL1253" i="1"/>
  <c r="AR1252" i="1"/>
  <c r="AO1252" i="1"/>
  <c r="AM1252" i="1"/>
  <c r="AL1252" i="1"/>
  <c r="R1252" i="1"/>
  <c r="O1252" i="1"/>
  <c r="N1252" i="1"/>
  <c r="AR1251" i="1"/>
  <c r="AO1251" i="1"/>
  <c r="AM1251" i="1"/>
  <c r="AL1251" i="1"/>
  <c r="AR1250" i="1"/>
  <c r="AO1250" i="1"/>
  <c r="AM1250" i="1"/>
  <c r="AL1250" i="1"/>
  <c r="AH1250" i="1"/>
  <c r="AG1250" i="1"/>
  <c r="AF1250" i="1"/>
  <c r="AE1250" i="1"/>
  <c r="AD1250" i="1"/>
  <c r="AC1250" i="1"/>
  <c r="AB1250" i="1"/>
  <c r="AA1250" i="1"/>
  <c r="Z1250" i="1"/>
  <c r="Y1250" i="1"/>
  <c r="X1250" i="1"/>
  <c r="W1250" i="1"/>
  <c r="V1250" i="1"/>
  <c r="U1250" i="1"/>
  <c r="R1250" i="1"/>
  <c r="O1250" i="1"/>
  <c r="N1250" i="1"/>
  <c r="AR1249" i="1"/>
  <c r="AO1249" i="1"/>
  <c r="AM1249" i="1"/>
  <c r="AL1249" i="1"/>
  <c r="AM1248" i="1"/>
  <c r="AM1247" i="1"/>
  <c r="AM1246" i="1"/>
  <c r="AM1245" i="1"/>
  <c r="AM1244" i="1"/>
  <c r="AR1243" i="1"/>
  <c r="AO1243" i="1"/>
  <c r="AM1243" i="1"/>
  <c r="AL1243" i="1"/>
  <c r="R1243" i="1"/>
  <c r="O1243" i="1"/>
  <c r="N1243" i="1"/>
  <c r="P1243" i="1" s="1"/>
  <c r="AR1242" i="1"/>
  <c r="AO1242" i="1"/>
  <c r="AM1242" i="1"/>
  <c r="AL1242" i="1"/>
  <c r="AR1241" i="1"/>
  <c r="AO1241" i="1"/>
  <c r="AM1241" i="1"/>
  <c r="AL1241" i="1"/>
  <c r="R1241" i="1"/>
  <c r="O1241" i="1"/>
  <c r="N1241" i="1"/>
  <c r="AR1240" i="1"/>
  <c r="AO1240" i="1"/>
  <c r="AM1240" i="1"/>
  <c r="AL1240" i="1"/>
  <c r="AR1239" i="1"/>
  <c r="AO1239" i="1"/>
  <c r="AM1239" i="1"/>
  <c r="AL1239" i="1"/>
  <c r="AH1239" i="1"/>
  <c r="AG1239" i="1"/>
  <c r="AF1239" i="1"/>
  <c r="AE1239" i="1"/>
  <c r="AD1239" i="1"/>
  <c r="AC1239" i="1"/>
  <c r="AB1239" i="1"/>
  <c r="AA1239" i="1"/>
  <c r="Z1239" i="1"/>
  <c r="Y1239" i="1"/>
  <c r="X1239" i="1"/>
  <c r="W1239" i="1"/>
  <c r="V1239" i="1"/>
  <c r="U1239" i="1"/>
  <c r="R1239" i="1"/>
  <c r="O1239" i="1"/>
  <c r="N1239" i="1"/>
  <c r="AR1238" i="1"/>
  <c r="AO1238" i="1"/>
  <c r="AM1238" i="1"/>
  <c r="AL1238" i="1"/>
  <c r="AM1237" i="1"/>
  <c r="AM1236" i="1"/>
  <c r="AM1235" i="1"/>
  <c r="AM1234" i="1"/>
  <c r="AM1233" i="1"/>
  <c r="AR1232" i="1"/>
  <c r="AO1232" i="1"/>
  <c r="AM1232" i="1"/>
  <c r="AL1232" i="1"/>
  <c r="R1232" i="1"/>
  <c r="O1232" i="1"/>
  <c r="N1232" i="1"/>
  <c r="P1232" i="1" s="1"/>
  <c r="AR1231" i="1"/>
  <c r="AO1231" i="1"/>
  <c r="AM1231" i="1"/>
  <c r="AL1231" i="1"/>
  <c r="AR1230" i="1"/>
  <c r="AO1230" i="1"/>
  <c r="AM1230" i="1"/>
  <c r="AL1230" i="1"/>
  <c r="R1230" i="1"/>
  <c r="O1230" i="1"/>
  <c r="N1230" i="1"/>
  <c r="AR1229" i="1"/>
  <c r="AO1229" i="1"/>
  <c r="AM1229" i="1"/>
  <c r="AL1229" i="1"/>
  <c r="AR1228" i="1"/>
  <c r="AO1228" i="1"/>
  <c r="AM1228" i="1"/>
  <c r="AL1228" i="1"/>
  <c r="AH1228" i="1"/>
  <c r="AG1228" i="1"/>
  <c r="AF1228" i="1"/>
  <c r="AE1228" i="1"/>
  <c r="AD1228" i="1"/>
  <c r="AC1228" i="1"/>
  <c r="AB1228" i="1"/>
  <c r="AA1228" i="1"/>
  <c r="Z1228" i="1"/>
  <c r="Y1228" i="1"/>
  <c r="X1228" i="1"/>
  <c r="W1228" i="1"/>
  <c r="V1228" i="1"/>
  <c r="U1228" i="1"/>
  <c r="R1228" i="1"/>
  <c r="O1228" i="1"/>
  <c r="N1228" i="1"/>
  <c r="P1228" i="1" s="1"/>
  <c r="AR1227" i="1"/>
  <c r="AO1227" i="1"/>
  <c r="AM1227" i="1"/>
  <c r="AL1227" i="1"/>
  <c r="AM1226" i="1"/>
  <c r="AM1225" i="1"/>
  <c r="AM1224" i="1"/>
  <c r="AM1223" i="1"/>
  <c r="AM1222" i="1"/>
  <c r="AR1221" i="1"/>
  <c r="AO1221" i="1"/>
  <c r="AM1221" i="1"/>
  <c r="AL1221" i="1"/>
  <c r="R1221" i="1"/>
  <c r="O1221" i="1"/>
  <c r="N1221" i="1"/>
  <c r="AR1220" i="1"/>
  <c r="AO1220" i="1"/>
  <c r="AM1220" i="1"/>
  <c r="AL1220" i="1"/>
  <c r="AR1219" i="1"/>
  <c r="AO1219" i="1"/>
  <c r="AM1219" i="1"/>
  <c r="AL1219" i="1"/>
  <c r="R1219" i="1"/>
  <c r="O1219" i="1"/>
  <c r="N1219" i="1"/>
  <c r="AR1218" i="1"/>
  <c r="AO1218" i="1"/>
  <c r="AM1218" i="1"/>
  <c r="AL1218" i="1"/>
  <c r="AR1217" i="1"/>
  <c r="AO1217" i="1"/>
  <c r="AM1217" i="1"/>
  <c r="AL1217" i="1"/>
  <c r="AH1217" i="1"/>
  <c r="AG1217" i="1"/>
  <c r="AF1217" i="1"/>
  <c r="AE1217" i="1"/>
  <c r="AD1217" i="1"/>
  <c r="AC1217" i="1"/>
  <c r="AB1217" i="1"/>
  <c r="AA1217" i="1"/>
  <c r="Z1217" i="1"/>
  <c r="Y1217" i="1"/>
  <c r="X1217" i="1"/>
  <c r="W1217" i="1"/>
  <c r="V1217" i="1"/>
  <c r="U1217" i="1"/>
  <c r="R1217" i="1"/>
  <c r="O1217" i="1"/>
  <c r="N1217" i="1"/>
  <c r="AR1216" i="1"/>
  <c r="AO1216" i="1"/>
  <c r="AM1216" i="1"/>
  <c r="AL1216" i="1"/>
  <c r="AM1215" i="1"/>
  <c r="AM1214" i="1"/>
  <c r="AM1213" i="1"/>
  <c r="AM1212" i="1"/>
  <c r="AM1211" i="1"/>
  <c r="AR1210" i="1"/>
  <c r="AO1210" i="1"/>
  <c r="AM1210" i="1"/>
  <c r="AL1210" i="1"/>
  <c r="R1210" i="1"/>
  <c r="O1210" i="1"/>
  <c r="N1210" i="1"/>
  <c r="AR1209" i="1"/>
  <c r="AO1209" i="1"/>
  <c r="AM1209" i="1"/>
  <c r="AL1209" i="1"/>
  <c r="AR1208" i="1"/>
  <c r="AO1208" i="1"/>
  <c r="AM1208" i="1"/>
  <c r="AL1208" i="1"/>
  <c r="R1208" i="1"/>
  <c r="O1208" i="1"/>
  <c r="N1208" i="1"/>
  <c r="P1208" i="1" s="1"/>
  <c r="AR1207" i="1"/>
  <c r="AO1207" i="1"/>
  <c r="AM1207" i="1"/>
  <c r="AL1207" i="1"/>
  <c r="AR1206" i="1"/>
  <c r="AO1206" i="1"/>
  <c r="AM1206" i="1"/>
  <c r="AL1206" i="1"/>
  <c r="AH1206" i="1"/>
  <c r="AG1206" i="1"/>
  <c r="AF1206" i="1"/>
  <c r="AE1206" i="1"/>
  <c r="AD1206" i="1"/>
  <c r="AC1206" i="1"/>
  <c r="AB1206" i="1"/>
  <c r="AA1206" i="1"/>
  <c r="Z1206" i="1"/>
  <c r="Y1206" i="1"/>
  <c r="X1206" i="1"/>
  <c r="W1206" i="1"/>
  <c r="V1206" i="1"/>
  <c r="U1206" i="1"/>
  <c r="R1206" i="1"/>
  <c r="O1206" i="1"/>
  <c r="S1206" i="1" s="1"/>
  <c r="N1206" i="1"/>
  <c r="AR1205" i="1"/>
  <c r="AO1205" i="1"/>
  <c r="AM1205" i="1"/>
  <c r="AL1205" i="1"/>
  <c r="AM1204" i="1"/>
  <c r="AM1203" i="1"/>
  <c r="AM1202" i="1"/>
  <c r="AM1201" i="1"/>
  <c r="AM1200" i="1"/>
  <c r="AR1199" i="1"/>
  <c r="AO1199" i="1"/>
  <c r="AM1199" i="1"/>
  <c r="AL1199" i="1"/>
  <c r="R1199" i="1"/>
  <c r="O1199" i="1"/>
  <c r="N1199" i="1"/>
  <c r="P1199" i="1" s="1"/>
  <c r="AR1198" i="1"/>
  <c r="AO1198" i="1"/>
  <c r="AM1198" i="1"/>
  <c r="AL1198" i="1"/>
  <c r="AR1197" i="1"/>
  <c r="AO1197" i="1"/>
  <c r="AM1197" i="1"/>
  <c r="AL1197" i="1"/>
  <c r="R1197" i="1"/>
  <c r="O1197" i="1"/>
  <c r="S1197" i="1" s="1"/>
  <c r="N1197" i="1"/>
  <c r="AR1196" i="1"/>
  <c r="AO1196" i="1"/>
  <c r="AM1196" i="1"/>
  <c r="AL1196" i="1"/>
  <c r="AR1195" i="1"/>
  <c r="AO1195" i="1"/>
  <c r="AM1195" i="1"/>
  <c r="AL1195" i="1"/>
  <c r="AH1195" i="1"/>
  <c r="AG1195" i="1"/>
  <c r="AF1195" i="1"/>
  <c r="AE1195" i="1"/>
  <c r="AD1195" i="1"/>
  <c r="AC1195" i="1"/>
  <c r="AB1195" i="1"/>
  <c r="AA1195" i="1"/>
  <c r="Z1195" i="1"/>
  <c r="Y1195" i="1"/>
  <c r="X1195" i="1"/>
  <c r="W1195" i="1"/>
  <c r="V1195" i="1"/>
  <c r="U1195" i="1"/>
  <c r="R1195" i="1"/>
  <c r="O1195" i="1"/>
  <c r="N1195" i="1"/>
  <c r="P1195" i="1" s="1"/>
  <c r="AR1194" i="1"/>
  <c r="AO1194" i="1"/>
  <c r="AM1194" i="1"/>
  <c r="AL1194" i="1"/>
  <c r="AM1193" i="1"/>
  <c r="AM1192" i="1"/>
  <c r="AM1191" i="1"/>
  <c r="AM1190" i="1"/>
  <c r="AM1189" i="1"/>
  <c r="AR1188" i="1"/>
  <c r="AO1188" i="1"/>
  <c r="AM1188" i="1"/>
  <c r="AU1188" i="1" s="1"/>
  <c r="AL1188" i="1"/>
  <c r="R1188" i="1"/>
  <c r="O1188" i="1"/>
  <c r="N1188" i="1"/>
  <c r="AR1187" i="1"/>
  <c r="AO1187" i="1"/>
  <c r="AM1187" i="1"/>
  <c r="AL1187" i="1"/>
  <c r="AR1186" i="1"/>
  <c r="AO1186" i="1"/>
  <c r="AM1186" i="1"/>
  <c r="AL1186" i="1"/>
  <c r="R1186" i="1"/>
  <c r="O1186" i="1"/>
  <c r="N1186" i="1"/>
  <c r="AR1185" i="1"/>
  <c r="AO1185" i="1"/>
  <c r="AM1185" i="1"/>
  <c r="AL1185" i="1"/>
  <c r="AR1184" i="1"/>
  <c r="AO1184" i="1"/>
  <c r="AM1184" i="1"/>
  <c r="AL1184" i="1"/>
  <c r="AH1184" i="1"/>
  <c r="AG1184" i="1"/>
  <c r="AF1184" i="1"/>
  <c r="AE1184" i="1"/>
  <c r="AD1184" i="1"/>
  <c r="AC1184" i="1"/>
  <c r="AB1184" i="1"/>
  <c r="AA1184" i="1"/>
  <c r="Z1184" i="1"/>
  <c r="Y1184" i="1"/>
  <c r="X1184" i="1"/>
  <c r="W1184" i="1"/>
  <c r="V1184" i="1"/>
  <c r="U1184" i="1"/>
  <c r="R1184" i="1"/>
  <c r="O1184" i="1"/>
  <c r="N1184" i="1"/>
  <c r="AR1183" i="1"/>
  <c r="AO1183" i="1"/>
  <c r="AM1183" i="1"/>
  <c r="AL1183" i="1"/>
  <c r="AM1182" i="1"/>
  <c r="AM1181" i="1"/>
  <c r="AM1180" i="1"/>
  <c r="AM1179" i="1"/>
  <c r="AM1178" i="1"/>
  <c r="AR1177" i="1"/>
  <c r="AO1177" i="1"/>
  <c r="AM1177" i="1"/>
  <c r="AL1177" i="1"/>
  <c r="R1177" i="1"/>
  <c r="O1177" i="1"/>
  <c r="N1177" i="1"/>
  <c r="AR1176" i="1"/>
  <c r="AO1176" i="1"/>
  <c r="AM1176" i="1"/>
  <c r="AL1176" i="1"/>
  <c r="AR1175" i="1"/>
  <c r="AO1175" i="1"/>
  <c r="AM1175" i="1"/>
  <c r="AL1175" i="1"/>
  <c r="R1175" i="1"/>
  <c r="O1175" i="1"/>
  <c r="N1175" i="1"/>
  <c r="P1175" i="1" s="1"/>
  <c r="AR1174" i="1"/>
  <c r="AO1174" i="1"/>
  <c r="AM1174" i="1"/>
  <c r="AL1174" i="1"/>
  <c r="AR1173" i="1"/>
  <c r="AO1173" i="1"/>
  <c r="AM1173" i="1"/>
  <c r="AL1173" i="1"/>
  <c r="AH1173" i="1"/>
  <c r="AG1173" i="1"/>
  <c r="AF1173" i="1"/>
  <c r="AE1173" i="1"/>
  <c r="AD1173" i="1"/>
  <c r="AC1173" i="1"/>
  <c r="AB1173" i="1"/>
  <c r="AA1173" i="1"/>
  <c r="Z1173" i="1"/>
  <c r="Y1173" i="1"/>
  <c r="X1173" i="1"/>
  <c r="W1173" i="1"/>
  <c r="V1173" i="1"/>
  <c r="U1173" i="1"/>
  <c r="R1173" i="1"/>
  <c r="O1173" i="1"/>
  <c r="N1173" i="1"/>
  <c r="P1173" i="1" s="1"/>
  <c r="AR1172" i="1"/>
  <c r="AO1172" i="1"/>
  <c r="AM1172" i="1"/>
  <c r="AL1172" i="1"/>
  <c r="AM1171" i="1"/>
  <c r="AM1170" i="1"/>
  <c r="AM1169" i="1"/>
  <c r="AM1168" i="1"/>
  <c r="AM1167" i="1"/>
  <c r="AR1166" i="1"/>
  <c r="AO1166" i="1"/>
  <c r="AM1166" i="1"/>
  <c r="AL1166" i="1"/>
  <c r="R1166" i="1"/>
  <c r="O1166" i="1"/>
  <c r="N1166" i="1"/>
  <c r="P1166" i="1" s="1"/>
  <c r="AR1165" i="1"/>
  <c r="AO1165" i="1"/>
  <c r="AM1165" i="1"/>
  <c r="AL1165" i="1"/>
  <c r="AR1164" i="1"/>
  <c r="AO1164" i="1"/>
  <c r="AM1164" i="1"/>
  <c r="AL1164" i="1"/>
  <c r="R1164" i="1"/>
  <c r="O1164" i="1"/>
  <c r="N1164" i="1"/>
  <c r="AR1163" i="1"/>
  <c r="AO1163" i="1"/>
  <c r="AM1163" i="1"/>
  <c r="AL1163" i="1"/>
  <c r="AR1162" i="1"/>
  <c r="AO1162" i="1"/>
  <c r="AM1162" i="1"/>
  <c r="AL1162" i="1"/>
  <c r="AH1162" i="1"/>
  <c r="AG1162" i="1"/>
  <c r="AF1162" i="1"/>
  <c r="AE1162" i="1"/>
  <c r="AD1162" i="1"/>
  <c r="AC1162" i="1"/>
  <c r="AB1162" i="1"/>
  <c r="AA1162" i="1"/>
  <c r="Z1162" i="1"/>
  <c r="Y1162" i="1"/>
  <c r="X1162" i="1"/>
  <c r="W1162" i="1"/>
  <c r="V1162" i="1"/>
  <c r="U1162" i="1"/>
  <c r="R1162" i="1"/>
  <c r="O1162" i="1"/>
  <c r="N1162" i="1"/>
  <c r="P1162" i="1" s="1"/>
  <c r="AR1161" i="1"/>
  <c r="AO1161" i="1"/>
  <c r="AM1161" i="1"/>
  <c r="AL1161" i="1"/>
  <c r="AM1160" i="1"/>
  <c r="AM1159" i="1"/>
  <c r="AM1158" i="1"/>
  <c r="AM1157" i="1"/>
  <c r="AM1156" i="1"/>
  <c r="AR1155" i="1"/>
  <c r="AO1155" i="1"/>
  <c r="AM1155" i="1"/>
  <c r="AL1155" i="1"/>
  <c r="R1155" i="1"/>
  <c r="O1155" i="1"/>
  <c r="N1155" i="1"/>
  <c r="AR1154" i="1"/>
  <c r="AO1154" i="1"/>
  <c r="AM1154" i="1"/>
  <c r="AL1154" i="1"/>
  <c r="AR1153" i="1"/>
  <c r="AO1153" i="1"/>
  <c r="AM1153" i="1"/>
  <c r="AL1153" i="1"/>
  <c r="R1153" i="1"/>
  <c r="O1153" i="1"/>
  <c r="N1153" i="1"/>
  <c r="AR1152" i="1"/>
  <c r="AO1152" i="1"/>
  <c r="AM1152" i="1"/>
  <c r="AL1152" i="1"/>
  <c r="AR1151" i="1"/>
  <c r="AO1151" i="1"/>
  <c r="AM1151" i="1"/>
  <c r="AL1151" i="1"/>
  <c r="AH1151" i="1"/>
  <c r="AG1151" i="1"/>
  <c r="AF1151" i="1"/>
  <c r="AE1151" i="1"/>
  <c r="AD1151" i="1"/>
  <c r="AC1151" i="1"/>
  <c r="AB1151" i="1"/>
  <c r="AA1151" i="1"/>
  <c r="Z1151" i="1"/>
  <c r="Y1151" i="1"/>
  <c r="X1151" i="1"/>
  <c r="W1151" i="1"/>
  <c r="V1151" i="1"/>
  <c r="U1151" i="1"/>
  <c r="R1151" i="1"/>
  <c r="O1151" i="1"/>
  <c r="N1151" i="1"/>
  <c r="AR1150" i="1"/>
  <c r="AO1150" i="1"/>
  <c r="AM1150" i="1"/>
  <c r="AL1150" i="1"/>
  <c r="AM1149" i="1"/>
  <c r="AM1148" i="1"/>
  <c r="AM1147" i="1"/>
  <c r="AM1146" i="1"/>
  <c r="AM1145" i="1"/>
  <c r="AR1144" i="1"/>
  <c r="AO1144" i="1"/>
  <c r="AM1144" i="1"/>
  <c r="AL1144" i="1"/>
  <c r="R1144" i="1"/>
  <c r="O1144" i="1"/>
  <c r="N1144" i="1"/>
  <c r="AR1143" i="1"/>
  <c r="AO1143" i="1"/>
  <c r="AM1143" i="1"/>
  <c r="AL1143" i="1"/>
  <c r="AR1142" i="1"/>
  <c r="AO1142" i="1"/>
  <c r="AM1142" i="1"/>
  <c r="AL1142" i="1"/>
  <c r="R1142" i="1"/>
  <c r="O1142" i="1"/>
  <c r="N1142" i="1"/>
  <c r="AR1141" i="1"/>
  <c r="AO1141" i="1"/>
  <c r="AM1141" i="1"/>
  <c r="AL1141" i="1"/>
  <c r="AR1140" i="1"/>
  <c r="AO1140" i="1"/>
  <c r="AM1140" i="1"/>
  <c r="AL1140" i="1"/>
  <c r="AH1140" i="1"/>
  <c r="AG1140" i="1"/>
  <c r="AF1140" i="1"/>
  <c r="AE1140" i="1"/>
  <c r="AD1140" i="1"/>
  <c r="AC1140" i="1"/>
  <c r="AB1140" i="1"/>
  <c r="AA1140" i="1"/>
  <c r="Z1140" i="1"/>
  <c r="Y1140" i="1"/>
  <c r="X1140" i="1"/>
  <c r="W1140" i="1"/>
  <c r="V1140" i="1"/>
  <c r="U1140" i="1"/>
  <c r="R1140" i="1"/>
  <c r="O1140" i="1"/>
  <c r="N1140" i="1"/>
  <c r="AR1139" i="1"/>
  <c r="AO1139" i="1"/>
  <c r="AM1139" i="1"/>
  <c r="AL1139" i="1"/>
  <c r="AM1138" i="1"/>
  <c r="AM1137" i="1"/>
  <c r="AM1136" i="1"/>
  <c r="AM1135" i="1"/>
  <c r="AM1134" i="1"/>
  <c r="AR1133" i="1"/>
  <c r="AO1133" i="1"/>
  <c r="AM1133" i="1"/>
  <c r="AL1133" i="1"/>
  <c r="R1133" i="1"/>
  <c r="O1133" i="1"/>
  <c r="N1133" i="1"/>
  <c r="P1133" i="1" s="1"/>
  <c r="AR1132" i="1"/>
  <c r="AO1132" i="1"/>
  <c r="AM1132" i="1"/>
  <c r="AL1132" i="1"/>
  <c r="AR1131" i="1"/>
  <c r="AO1131" i="1"/>
  <c r="AM1131" i="1"/>
  <c r="AL1131" i="1"/>
  <c r="R1131" i="1"/>
  <c r="O1131" i="1"/>
  <c r="N1131" i="1"/>
  <c r="AR1130" i="1"/>
  <c r="AO1130" i="1"/>
  <c r="AM1130" i="1"/>
  <c r="AL1130" i="1"/>
  <c r="AR1129" i="1"/>
  <c r="AO1129" i="1"/>
  <c r="AM1129" i="1"/>
  <c r="AL1129" i="1"/>
  <c r="AH1129" i="1"/>
  <c r="AG1129" i="1"/>
  <c r="AF1129" i="1"/>
  <c r="AE1129" i="1"/>
  <c r="AD1129" i="1"/>
  <c r="AC1129" i="1"/>
  <c r="AB1129" i="1"/>
  <c r="AA1129" i="1"/>
  <c r="Z1129" i="1"/>
  <c r="Y1129" i="1"/>
  <c r="X1129" i="1"/>
  <c r="W1129" i="1"/>
  <c r="V1129" i="1"/>
  <c r="U1129" i="1"/>
  <c r="R1129" i="1"/>
  <c r="O1129" i="1"/>
  <c r="N1129" i="1"/>
  <c r="AR1128" i="1"/>
  <c r="AO1128" i="1"/>
  <c r="AM1128" i="1"/>
  <c r="AL1128" i="1"/>
  <c r="AM1127" i="1"/>
  <c r="AM1126" i="1"/>
  <c r="AM1125" i="1"/>
  <c r="AM1124" i="1"/>
  <c r="AM1123" i="1"/>
  <c r="AR1122" i="1"/>
  <c r="AO1122" i="1"/>
  <c r="AM1122" i="1"/>
  <c r="AL1122" i="1"/>
  <c r="R1122" i="1"/>
  <c r="O1122" i="1"/>
  <c r="N1122" i="1"/>
  <c r="AR1121" i="1"/>
  <c r="AO1121" i="1"/>
  <c r="AM1121" i="1"/>
  <c r="AL1121" i="1"/>
  <c r="AR1120" i="1"/>
  <c r="AO1120" i="1"/>
  <c r="AM1120" i="1"/>
  <c r="AL1120" i="1"/>
  <c r="R1120" i="1"/>
  <c r="O1120" i="1"/>
  <c r="N1120" i="1"/>
  <c r="P1120" i="1" s="1"/>
  <c r="AR1119" i="1"/>
  <c r="AO1119" i="1"/>
  <c r="AM1119" i="1"/>
  <c r="AL1119" i="1"/>
  <c r="AR1118" i="1"/>
  <c r="AO1118" i="1"/>
  <c r="AM1118" i="1"/>
  <c r="AL1118" i="1"/>
  <c r="AH1118" i="1"/>
  <c r="AG1118" i="1"/>
  <c r="AF1118" i="1"/>
  <c r="AE1118" i="1"/>
  <c r="AD1118" i="1"/>
  <c r="AC1118" i="1"/>
  <c r="AB1118" i="1"/>
  <c r="AA1118" i="1"/>
  <c r="Z1118" i="1"/>
  <c r="Y1118" i="1"/>
  <c r="X1118" i="1"/>
  <c r="W1118" i="1"/>
  <c r="V1118" i="1"/>
  <c r="U1118" i="1"/>
  <c r="R1118" i="1"/>
  <c r="O1118" i="1"/>
  <c r="N1118" i="1"/>
  <c r="AR1117" i="1"/>
  <c r="AO1117" i="1"/>
  <c r="AM1117" i="1"/>
  <c r="AL1117" i="1"/>
  <c r="AM1116" i="1"/>
  <c r="AM1115" i="1"/>
  <c r="AM1114" i="1"/>
  <c r="AM1113" i="1"/>
  <c r="AM1112" i="1"/>
  <c r="AR1111" i="1"/>
  <c r="AO1111" i="1"/>
  <c r="AM1111" i="1"/>
  <c r="AL1111" i="1"/>
  <c r="R1111" i="1"/>
  <c r="O1111" i="1"/>
  <c r="N1111" i="1"/>
  <c r="AR1110" i="1"/>
  <c r="AO1110" i="1"/>
  <c r="AM1110" i="1"/>
  <c r="AL1110" i="1"/>
  <c r="AR1109" i="1"/>
  <c r="AO1109" i="1"/>
  <c r="AM1109" i="1"/>
  <c r="AL1109" i="1"/>
  <c r="R1109" i="1"/>
  <c r="O1109" i="1"/>
  <c r="N1109" i="1"/>
  <c r="AR1108" i="1"/>
  <c r="AO1108" i="1"/>
  <c r="AM1108" i="1"/>
  <c r="AL1108" i="1"/>
  <c r="AR1107" i="1"/>
  <c r="AO1107" i="1"/>
  <c r="AM1107" i="1"/>
  <c r="AL1107" i="1"/>
  <c r="AH1107" i="1"/>
  <c r="AG1107" i="1"/>
  <c r="AF1107" i="1"/>
  <c r="AE1107" i="1"/>
  <c r="AD1107" i="1"/>
  <c r="AC1107" i="1"/>
  <c r="AB1107" i="1"/>
  <c r="AA1107" i="1"/>
  <c r="Z1107" i="1"/>
  <c r="Y1107" i="1"/>
  <c r="X1107" i="1"/>
  <c r="W1107" i="1"/>
  <c r="V1107" i="1"/>
  <c r="U1107" i="1"/>
  <c r="R1107" i="1"/>
  <c r="O1107" i="1"/>
  <c r="N1107" i="1"/>
  <c r="AR1106" i="1"/>
  <c r="AO1106" i="1"/>
  <c r="AM1106" i="1"/>
  <c r="AU1106" i="1" s="1"/>
  <c r="AL1106" i="1"/>
  <c r="AM1105" i="1"/>
  <c r="AM1104" i="1"/>
  <c r="AM1103" i="1"/>
  <c r="AM1102" i="1"/>
  <c r="AM1101" i="1"/>
  <c r="AR1100" i="1"/>
  <c r="AO1100" i="1"/>
  <c r="AM1100" i="1"/>
  <c r="AL1100" i="1"/>
  <c r="R1100" i="1"/>
  <c r="O1100" i="1"/>
  <c r="N1100" i="1"/>
  <c r="AR1099" i="1"/>
  <c r="AO1099" i="1"/>
  <c r="AM1099" i="1"/>
  <c r="AU1099" i="1" s="1"/>
  <c r="AL1099" i="1"/>
  <c r="AR1098" i="1"/>
  <c r="AO1098" i="1"/>
  <c r="AM1098" i="1"/>
  <c r="AL1098" i="1"/>
  <c r="R1098" i="1"/>
  <c r="O1098" i="1"/>
  <c r="N1098" i="1"/>
  <c r="AR1097" i="1"/>
  <c r="AO1097" i="1"/>
  <c r="AM1097" i="1"/>
  <c r="AL1097" i="1"/>
  <c r="AR1096" i="1"/>
  <c r="AO1096" i="1"/>
  <c r="AM1096" i="1"/>
  <c r="AL1096" i="1"/>
  <c r="AH1096" i="1"/>
  <c r="AG1096" i="1"/>
  <c r="AF1096" i="1"/>
  <c r="AE1096" i="1"/>
  <c r="AD1096" i="1"/>
  <c r="AC1096" i="1"/>
  <c r="AB1096" i="1"/>
  <c r="AA1096" i="1"/>
  <c r="Z1096" i="1"/>
  <c r="Y1096" i="1"/>
  <c r="X1096" i="1"/>
  <c r="W1096" i="1"/>
  <c r="V1096" i="1"/>
  <c r="U1096" i="1"/>
  <c r="R1096" i="1"/>
  <c r="O1096" i="1"/>
  <c r="N1096" i="1"/>
  <c r="AR1095" i="1"/>
  <c r="AO1095" i="1"/>
  <c r="AM1095" i="1"/>
  <c r="AL1095" i="1"/>
  <c r="AM1094" i="1"/>
  <c r="AM1093" i="1"/>
  <c r="AM1092" i="1"/>
  <c r="AM1091" i="1"/>
  <c r="AM1090" i="1"/>
  <c r="AR1089" i="1"/>
  <c r="AO1089" i="1"/>
  <c r="AM1089" i="1"/>
  <c r="AV1089" i="1" s="1"/>
  <c r="BA1089" i="1" s="1"/>
  <c r="BB1089" i="1" s="1"/>
  <c r="AL1089" i="1"/>
  <c r="R1089" i="1"/>
  <c r="O1089" i="1"/>
  <c r="N1089" i="1"/>
  <c r="AR1088" i="1"/>
  <c r="AO1088" i="1"/>
  <c r="AM1088" i="1"/>
  <c r="AL1088" i="1"/>
  <c r="AR1087" i="1"/>
  <c r="AO1087" i="1"/>
  <c r="AM1087" i="1"/>
  <c r="AL1087" i="1"/>
  <c r="R1087" i="1"/>
  <c r="O1087" i="1"/>
  <c r="N1087" i="1"/>
  <c r="P1087" i="1" s="1"/>
  <c r="AR1086" i="1"/>
  <c r="AO1086" i="1"/>
  <c r="AM1086" i="1"/>
  <c r="AL1086" i="1"/>
  <c r="AR1085" i="1"/>
  <c r="AO1085" i="1"/>
  <c r="AM1085" i="1"/>
  <c r="AL1085" i="1"/>
  <c r="AH1085" i="1"/>
  <c r="AG1085" i="1"/>
  <c r="AF1085" i="1"/>
  <c r="AE1085" i="1"/>
  <c r="AD1085" i="1"/>
  <c r="AC1085" i="1"/>
  <c r="AB1085" i="1"/>
  <c r="AA1085" i="1"/>
  <c r="Z1085" i="1"/>
  <c r="Y1085" i="1"/>
  <c r="X1085" i="1"/>
  <c r="W1085" i="1"/>
  <c r="V1085" i="1"/>
  <c r="U1085" i="1"/>
  <c r="R1085" i="1"/>
  <c r="O1085" i="1"/>
  <c r="N1085" i="1"/>
  <c r="AR1084" i="1"/>
  <c r="AO1084" i="1"/>
  <c r="AM1084" i="1"/>
  <c r="AU1084" i="1" s="1"/>
  <c r="AL1084" i="1"/>
  <c r="AM1083" i="1"/>
  <c r="AM1082" i="1"/>
  <c r="AM1081" i="1"/>
  <c r="AM1080" i="1"/>
  <c r="AM1079" i="1"/>
  <c r="AR1078" i="1"/>
  <c r="AO1078" i="1"/>
  <c r="AM1078" i="1"/>
  <c r="AL1078" i="1"/>
  <c r="R1078" i="1"/>
  <c r="O1078" i="1"/>
  <c r="N1078" i="1"/>
  <c r="P1078" i="1" s="1"/>
  <c r="AR1077" i="1"/>
  <c r="AO1077" i="1"/>
  <c r="AM1077" i="1"/>
  <c r="AL1077" i="1"/>
  <c r="AR1076" i="1"/>
  <c r="AO1076" i="1"/>
  <c r="AM1076" i="1"/>
  <c r="AL1076" i="1"/>
  <c r="R1076" i="1"/>
  <c r="O1076" i="1"/>
  <c r="N1076" i="1"/>
  <c r="P1076" i="1" s="1"/>
  <c r="AR1075" i="1"/>
  <c r="AO1075" i="1"/>
  <c r="AM1075" i="1"/>
  <c r="AL1075" i="1"/>
  <c r="AR1074" i="1"/>
  <c r="AO1074" i="1"/>
  <c r="AM1074" i="1"/>
  <c r="AL1074" i="1"/>
  <c r="AH1074" i="1"/>
  <c r="AG1074" i="1"/>
  <c r="AF1074" i="1"/>
  <c r="AE1074" i="1"/>
  <c r="AD1074" i="1"/>
  <c r="AC1074" i="1"/>
  <c r="AB1074" i="1"/>
  <c r="AA1074" i="1"/>
  <c r="Z1074" i="1"/>
  <c r="Y1074" i="1"/>
  <c r="X1074" i="1"/>
  <c r="W1074" i="1"/>
  <c r="V1074" i="1"/>
  <c r="U1074" i="1"/>
  <c r="R1074" i="1"/>
  <c r="O1074" i="1"/>
  <c r="N1074" i="1"/>
  <c r="AR1073" i="1"/>
  <c r="AO1073" i="1"/>
  <c r="AM1073" i="1"/>
  <c r="AL1073" i="1"/>
  <c r="AM1072" i="1"/>
  <c r="AM1071" i="1"/>
  <c r="AM1070" i="1"/>
  <c r="AM1069" i="1"/>
  <c r="AM1068" i="1"/>
  <c r="AR1067" i="1"/>
  <c r="AO1067" i="1"/>
  <c r="AM1067" i="1"/>
  <c r="AL1067" i="1"/>
  <c r="R1067" i="1"/>
  <c r="O1067" i="1"/>
  <c r="N1067" i="1"/>
  <c r="AR1066" i="1"/>
  <c r="AO1066" i="1"/>
  <c r="AM1066" i="1"/>
  <c r="AL1066" i="1"/>
  <c r="AR1065" i="1"/>
  <c r="AO1065" i="1"/>
  <c r="AM1065" i="1"/>
  <c r="AL1065" i="1"/>
  <c r="R1065" i="1"/>
  <c r="O1065" i="1"/>
  <c r="N1065" i="1"/>
  <c r="P1065" i="1" s="1"/>
  <c r="AR1064" i="1"/>
  <c r="AO1064" i="1"/>
  <c r="AM1064" i="1"/>
  <c r="AL1064" i="1"/>
  <c r="AR1063" i="1"/>
  <c r="AO1063" i="1"/>
  <c r="AM1063" i="1"/>
  <c r="AL1063" i="1"/>
  <c r="AH1063" i="1"/>
  <c r="AG1063" i="1"/>
  <c r="AF1063" i="1"/>
  <c r="AE1063" i="1"/>
  <c r="AD1063" i="1"/>
  <c r="AC1063" i="1"/>
  <c r="AB1063" i="1"/>
  <c r="AA1063" i="1"/>
  <c r="Z1063" i="1"/>
  <c r="Y1063" i="1"/>
  <c r="X1063" i="1"/>
  <c r="W1063" i="1"/>
  <c r="V1063" i="1"/>
  <c r="U1063" i="1"/>
  <c r="R1063" i="1"/>
  <c r="O1063" i="1"/>
  <c r="N1063" i="1"/>
  <c r="AR1062" i="1"/>
  <c r="AO1062" i="1"/>
  <c r="AM1062" i="1"/>
  <c r="AL1062" i="1"/>
  <c r="AM1061" i="1"/>
  <c r="AM1060" i="1"/>
  <c r="AM1059" i="1"/>
  <c r="AM1058" i="1"/>
  <c r="AM1057" i="1"/>
  <c r="AR1056" i="1"/>
  <c r="AO1056" i="1"/>
  <c r="AM1056" i="1"/>
  <c r="AL1056" i="1"/>
  <c r="R1056" i="1"/>
  <c r="O1056" i="1"/>
  <c r="N1056" i="1"/>
  <c r="P1056" i="1" s="1"/>
  <c r="AR1055" i="1"/>
  <c r="AO1055" i="1"/>
  <c r="AM1055" i="1"/>
  <c r="AU1055" i="1" s="1"/>
  <c r="AL1055" i="1"/>
  <c r="AR1054" i="1"/>
  <c r="AO1054" i="1"/>
  <c r="AM1054" i="1"/>
  <c r="AL1054" i="1"/>
  <c r="R1054" i="1"/>
  <c r="O1054" i="1"/>
  <c r="N1054" i="1"/>
  <c r="AR1053" i="1"/>
  <c r="AO1053" i="1"/>
  <c r="AM1053" i="1"/>
  <c r="AL1053" i="1"/>
  <c r="AR1052" i="1"/>
  <c r="AO1052" i="1"/>
  <c r="AM1052" i="1"/>
  <c r="AL1052" i="1"/>
  <c r="AH1052" i="1"/>
  <c r="AG1052" i="1"/>
  <c r="AF1052" i="1"/>
  <c r="AE1052" i="1"/>
  <c r="AD1052" i="1"/>
  <c r="AC1052" i="1"/>
  <c r="AB1052" i="1"/>
  <c r="AA1052" i="1"/>
  <c r="Z1052" i="1"/>
  <c r="Y1052" i="1"/>
  <c r="X1052" i="1"/>
  <c r="W1052" i="1"/>
  <c r="V1052" i="1"/>
  <c r="U1052" i="1"/>
  <c r="R1052" i="1"/>
  <c r="O1052" i="1"/>
  <c r="N1052" i="1"/>
  <c r="P1052" i="1" s="1"/>
  <c r="Q1052" i="1" s="1"/>
  <c r="AR1051" i="1"/>
  <c r="AO1051" i="1"/>
  <c r="AM1051" i="1"/>
  <c r="AV1051" i="1" s="1"/>
  <c r="AL1051" i="1"/>
  <c r="AM1050" i="1"/>
  <c r="AM1049" i="1"/>
  <c r="AM1048" i="1"/>
  <c r="AM1047" i="1"/>
  <c r="AM1046" i="1"/>
  <c r="AR1045" i="1"/>
  <c r="AO1045" i="1"/>
  <c r="AM1045" i="1"/>
  <c r="AL1045" i="1"/>
  <c r="R1045" i="1"/>
  <c r="O1045" i="1"/>
  <c r="N1045" i="1"/>
  <c r="AR1044" i="1"/>
  <c r="AO1044" i="1"/>
  <c r="AM1044" i="1"/>
  <c r="AL1044" i="1"/>
  <c r="AR1043" i="1"/>
  <c r="AO1043" i="1"/>
  <c r="AM1043" i="1"/>
  <c r="AL1043" i="1"/>
  <c r="R1043" i="1"/>
  <c r="O1043" i="1"/>
  <c r="N1043" i="1"/>
  <c r="AR1042" i="1"/>
  <c r="AO1042" i="1"/>
  <c r="AM1042" i="1"/>
  <c r="AU1042" i="1" s="1"/>
  <c r="AL1042" i="1"/>
  <c r="AR1041" i="1"/>
  <c r="AO1041" i="1"/>
  <c r="AM1041" i="1"/>
  <c r="AL1041" i="1"/>
  <c r="AH1041" i="1"/>
  <c r="AG1041" i="1"/>
  <c r="AF1041" i="1"/>
  <c r="AE1041" i="1"/>
  <c r="AD1041" i="1"/>
  <c r="AC1041" i="1"/>
  <c r="AB1041" i="1"/>
  <c r="AA1041" i="1"/>
  <c r="Z1041" i="1"/>
  <c r="Y1041" i="1"/>
  <c r="X1041" i="1"/>
  <c r="W1041" i="1"/>
  <c r="V1041" i="1"/>
  <c r="U1041" i="1"/>
  <c r="R1041" i="1"/>
  <c r="O1041" i="1"/>
  <c r="N1041" i="1"/>
  <c r="AR1040" i="1"/>
  <c r="AO1040" i="1"/>
  <c r="AM1040" i="1"/>
  <c r="AL1040" i="1"/>
  <c r="AM1039" i="1"/>
  <c r="AM1038" i="1"/>
  <c r="AM1037" i="1"/>
  <c r="AM1036" i="1"/>
  <c r="AM1035" i="1"/>
  <c r="AR1034" i="1"/>
  <c r="AO1034" i="1"/>
  <c r="AM1034" i="1"/>
  <c r="AL1034" i="1"/>
  <c r="R1034" i="1"/>
  <c r="O1034" i="1"/>
  <c r="N1034" i="1"/>
  <c r="P1034" i="1" s="1"/>
  <c r="AR1033" i="1"/>
  <c r="AO1033" i="1"/>
  <c r="AM1033" i="1"/>
  <c r="AL1033" i="1"/>
  <c r="AR1032" i="1"/>
  <c r="AO1032" i="1"/>
  <c r="AM1032" i="1"/>
  <c r="AL1032" i="1"/>
  <c r="R1032" i="1"/>
  <c r="O1032" i="1"/>
  <c r="S1032" i="1" s="1"/>
  <c r="N1032" i="1"/>
  <c r="AR1031" i="1"/>
  <c r="AO1031" i="1"/>
  <c r="AM1031" i="1"/>
  <c r="AL1031" i="1"/>
  <c r="AR1030" i="1"/>
  <c r="AO1030" i="1"/>
  <c r="AM1030" i="1"/>
  <c r="AL1030" i="1"/>
  <c r="AH1030" i="1"/>
  <c r="AG1030" i="1"/>
  <c r="AF1030" i="1"/>
  <c r="AE1030" i="1"/>
  <c r="AD1030" i="1"/>
  <c r="AC1030" i="1"/>
  <c r="AB1030" i="1"/>
  <c r="AA1030" i="1"/>
  <c r="Z1030" i="1"/>
  <c r="Y1030" i="1"/>
  <c r="X1030" i="1"/>
  <c r="W1030" i="1"/>
  <c r="V1030" i="1"/>
  <c r="U1030" i="1"/>
  <c r="R1030" i="1"/>
  <c r="O1030" i="1"/>
  <c r="N1030" i="1"/>
  <c r="P1030" i="1" s="1"/>
  <c r="AR1029" i="1"/>
  <c r="AO1029" i="1"/>
  <c r="AM1029" i="1"/>
  <c r="AL1029" i="1"/>
  <c r="AM1028" i="1"/>
  <c r="AM1027" i="1"/>
  <c r="AM1026" i="1"/>
  <c r="AM1025" i="1"/>
  <c r="AM1024" i="1"/>
  <c r="AR1023" i="1"/>
  <c r="AO1023" i="1"/>
  <c r="AM1023" i="1"/>
  <c r="AL1023" i="1"/>
  <c r="R1023" i="1"/>
  <c r="O1023" i="1"/>
  <c r="N1023" i="1"/>
  <c r="AR1022" i="1"/>
  <c r="AO1022" i="1"/>
  <c r="AM1022" i="1"/>
  <c r="AL1022" i="1"/>
  <c r="AR1021" i="1"/>
  <c r="AO1021" i="1"/>
  <c r="AM1021" i="1"/>
  <c r="AU1021" i="1" s="1"/>
  <c r="AL1021" i="1"/>
  <c r="R1021" i="1"/>
  <c r="O1021" i="1"/>
  <c r="N1021" i="1"/>
  <c r="AR1020" i="1"/>
  <c r="AO1020" i="1"/>
  <c r="AM1020" i="1"/>
  <c r="AL1020" i="1"/>
  <c r="AR1019" i="1"/>
  <c r="AO1019" i="1"/>
  <c r="AM1019" i="1"/>
  <c r="AL1019" i="1"/>
  <c r="AH1019" i="1"/>
  <c r="AG1019" i="1"/>
  <c r="AF1019" i="1"/>
  <c r="AE1019" i="1"/>
  <c r="AD1019" i="1"/>
  <c r="AC1019" i="1"/>
  <c r="AB1019" i="1"/>
  <c r="AA1019" i="1"/>
  <c r="Z1019" i="1"/>
  <c r="Y1019" i="1"/>
  <c r="X1019" i="1"/>
  <c r="W1019" i="1"/>
  <c r="V1019" i="1"/>
  <c r="U1019" i="1"/>
  <c r="R1019" i="1"/>
  <c r="O1019" i="1"/>
  <c r="S1019" i="1" s="1"/>
  <c r="T1019" i="1" s="1"/>
  <c r="N1019" i="1"/>
  <c r="AR1018" i="1"/>
  <c r="AO1018" i="1"/>
  <c r="AM1018" i="1"/>
  <c r="AL1018" i="1"/>
  <c r="AM1017" i="1"/>
  <c r="AM1016" i="1"/>
  <c r="AM1015" i="1"/>
  <c r="AM1014" i="1"/>
  <c r="AM1013" i="1"/>
  <c r="AR1012" i="1"/>
  <c r="AO1012" i="1"/>
  <c r="AM1012" i="1"/>
  <c r="AL1012" i="1"/>
  <c r="R1012" i="1"/>
  <c r="O1012" i="1"/>
  <c r="N1012" i="1"/>
  <c r="AR1011" i="1"/>
  <c r="AO1011" i="1"/>
  <c r="AM1011" i="1"/>
  <c r="AL1011" i="1"/>
  <c r="AR1010" i="1"/>
  <c r="AO1010" i="1"/>
  <c r="AM1010" i="1"/>
  <c r="AU1010" i="1" s="1"/>
  <c r="AL1010" i="1"/>
  <c r="R1010" i="1"/>
  <c r="O1010" i="1"/>
  <c r="N1010" i="1"/>
  <c r="P1010" i="1" s="1"/>
  <c r="AR1009" i="1"/>
  <c r="AO1009" i="1"/>
  <c r="AM1009" i="1"/>
  <c r="AL1009" i="1"/>
  <c r="AR1008" i="1"/>
  <c r="AO1008" i="1"/>
  <c r="AM1008" i="1"/>
  <c r="AV1008" i="1" s="1"/>
  <c r="BA1008" i="1" s="1"/>
  <c r="BB1008" i="1" s="1"/>
  <c r="AL1008" i="1"/>
  <c r="AH1008" i="1"/>
  <c r="AG1008" i="1"/>
  <c r="AF1008" i="1"/>
  <c r="AE1008" i="1"/>
  <c r="AD1008" i="1"/>
  <c r="AC1008" i="1"/>
  <c r="AB1008" i="1"/>
  <c r="AA1008" i="1"/>
  <c r="Z1008" i="1"/>
  <c r="Y1008" i="1"/>
  <c r="X1008" i="1"/>
  <c r="W1008" i="1"/>
  <c r="V1008" i="1"/>
  <c r="U1008" i="1"/>
  <c r="R1008" i="1"/>
  <c r="O1008" i="1"/>
  <c r="N1008" i="1"/>
  <c r="AR1007" i="1"/>
  <c r="AO1007" i="1"/>
  <c r="AM1007" i="1"/>
  <c r="AL1007" i="1"/>
  <c r="AM1006" i="1"/>
  <c r="AM1005" i="1"/>
  <c r="AM1004" i="1"/>
  <c r="AM1003" i="1"/>
  <c r="AM1002" i="1"/>
  <c r="AR1001" i="1"/>
  <c r="AO1001" i="1"/>
  <c r="AM1001" i="1"/>
  <c r="AL1001" i="1"/>
  <c r="R1001" i="1"/>
  <c r="O1001" i="1"/>
  <c r="N1001" i="1"/>
  <c r="AR1000" i="1"/>
  <c r="AO1000" i="1"/>
  <c r="AM1000" i="1"/>
  <c r="AL1000" i="1"/>
  <c r="AR999" i="1"/>
  <c r="AO999" i="1"/>
  <c r="AM999" i="1"/>
  <c r="AL999" i="1"/>
  <c r="R999" i="1"/>
  <c r="O999" i="1"/>
  <c r="N999" i="1"/>
  <c r="AR998" i="1"/>
  <c r="AO998" i="1"/>
  <c r="AM998" i="1"/>
  <c r="AL998" i="1"/>
  <c r="AR997" i="1"/>
  <c r="AO997" i="1"/>
  <c r="AM997" i="1"/>
  <c r="AL997" i="1"/>
  <c r="AH997" i="1"/>
  <c r="AG997" i="1"/>
  <c r="AF997" i="1"/>
  <c r="AE997" i="1"/>
  <c r="AD997" i="1"/>
  <c r="AC997" i="1"/>
  <c r="AB997" i="1"/>
  <c r="AA997" i="1"/>
  <c r="Z997" i="1"/>
  <c r="Y997" i="1"/>
  <c r="X997" i="1"/>
  <c r="W997" i="1"/>
  <c r="V997" i="1"/>
  <c r="U997" i="1"/>
  <c r="R997" i="1"/>
  <c r="O997" i="1"/>
  <c r="N997" i="1"/>
  <c r="P997" i="1" s="1"/>
  <c r="AR996" i="1"/>
  <c r="AO996" i="1"/>
  <c r="AM996" i="1"/>
  <c r="AL996" i="1"/>
  <c r="AM995" i="1"/>
  <c r="AM994" i="1"/>
  <c r="AM993" i="1"/>
  <c r="AM992" i="1"/>
  <c r="AM991" i="1"/>
  <c r="AR990" i="1"/>
  <c r="AO990" i="1"/>
  <c r="AM990" i="1"/>
  <c r="AL990" i="1"/>
  <c r="R990" i="1"/>
  <c r="O990" i="1"/>
  <c r="N990" i="1"/>
  <c r="P990" i="1" s="1"/>
  <c r="AR989" i="1"/>
  <c r="AO989" i="1"/>
  <c r="AM989" i="1"/>
  <c r="AL989" i="1"/>
  <c r="AR988" i="1"/>
  <c r="AO988" i="1"/>
  <c r="AM988" i="1"/>
  <c r="AL988" i="1"/>
  <c r="R988" i="1"/>
  <c r="O988" i="1"/>
  <c r="N988" i="1"/>
  <c r="AR987" i="1"/>
  <c r="AO987" i="1"/>
  <c r="AM987" i="1"/>
  <c r="AL987" i="1"/>
  <c r="AR986" i="1"/>
  <c r="AO986" i="1"/>
  <c r="AM986" i="1"/>
  <c r="AL986" i="1"/>
  <c r="AH986" i="1"/>
  <c r="AG986" i="1"/>
  <c r="AF986" i="1"/>
  <c r="AE986" i="1"/>
  <c r="AD986" i="1"/>
  <c r="AC986" i="1"/>
  <c r="AB986" i="1"/>
  <c r="AA986" i="1"/>
  <c r="Z986" i="1"/>
  <c r="Y986" i="1"/>
  <c r="X986" i="1"/>
  <c r="W986" i="1"/>
  <c r="V986" i="1"/>
  <c r="U986" i="1"/>
  <c r="R986" i="1"/>
  <c r="O986" i="1"/>
  <c r="N986" i="1"/>
  <c r="AR985" i="1"/>
  <c r="AO985" i="1"/>
  <c r="AM985" i="1"/>
  <c r="AL985" i="1"/>
  <c r="AM984" i="1"/>
  <c r="AM983" i="1"/>
  <c r="AM982" i="1"/>
  <c r="AM981" i="1"/>
  <c r="AM980" i="1"/>
  <c r="AR979" i="1"/>
  <c r="AO979" i="1"/>
  <c r="AM979" i="1"/>
  <c r="AL979" i="1"/>
  <c r="R979" i="1"/>
  <c r="O979" i="1"/>
  <c r="N979" i="1"/>
  <c r="AR978" i="1"/>
  <c r="AO978" i="1"/>
  <c r="AM978" i="1"/>
  <c r="AL978" i="1"/>
  <c r="AR977" i="1"/>
  <c r="AO977" i="1"/>
  <c r="AM977" i="1"/>
  <c r="AL977" i="1"/>
  <c r="R977" i="1"/>
  <c r="O977" i="1"/>
  <c r="N977" i="1"/>
  <c r="AR976" i="1"/>
  <c r="AO976" i="1"/>
  <c r="AM976" i="1"/>
  <c r="AU976" i="1" s="1"/>
  <c r="AL976" i="1"/>
  <c r="AR975" i="1"/>
  <c r="AO975" i="1"/>
  <c r="AM975" i="1"/>
  <c r="AL975" i="1"/>
  <c r="AH975" i="1"/>
  <c r="AG975" i="1"/>
  <c r="AF975" i="1"/>
  <c r="AE975" i="1"/>
  <c r="AD975" i="1"/>
  <c r="AC975" i="1"/>
  <c r="AB975" i="1"/>
  <c r="AA975" i="1"/>
  <c r="Z975" i="1"/>
  <c r="Y975" i="1"/>
  <c r="X975" i="1"/>
  <c r="W975" i="1"/>
  <c r="V975" i="1"/>
  <c r="U975" i="1"/>
  <c r="R975" i="1"/>
  <c r="O975" i="1"/>
  <c r="N975" i="1"/>
  <c r="AR974" i="1"/>
  <c r="AO974" i="1"/>
  <c r="AM974" i="1"/>
  <c r="AL974" i="1"/>
  <c r="AM973" i="1"/>
  <c r="AM972" i="1"/>
  <c r="AM971" i="1"/>
  <c r="AM970" i="1"/>
  <c r="AM969" i="1"/>
  <c r="AR968" i="1"/>
  <c r="AO968" i="1"/>
  <c r="AM968" i="1"/>
  <c r="AL968" i="1"/>
  <c r="R968" i="1"/>
  <c r="O968" i="1"/>
  <c r="N968" i="1"/>
  <c r="P968" i="1" s="1"/>
  <c r="AR967" i="1"/>
  <c r="AO967" i="1"/>
  <c r="AM967" i="1"/>
  <c r="AU967" i="1" s="1"/>
  <c r="AL967" i="1"/>
  <c r="AR966" i="1"/>
  <c r="AO966" i="1"/>
  <c r="AM966" i="1"/>
  <c r="AL966" i="1"/>
  <c r="R966" i="1"/>
  <c r="O966" i="1"/>
  <c r="N966" i="1"/>
  <c r="P966" i="1" s="1"/>
  <c r="AR965" i="1"/>
  <c r="AO965" i="1"/>
  <c r="AM965" i="1"/>
  <c r="AL965" i="1"/>
  <c r="AR964" i="1"/>
  <c r="AO964" i="1"/>
  <c r="AM964" i="1"/>
  <c r="AL964" i="1"/>
  <c r="AH964" i="1"/>
  <c r="AG964" i="1"/>
  <c r="AF964" i="1"/>
  <c r="AE964" i="1"/>
  <c r="AD964" i="1"/>
  <c r="AC964" i="1"/>
  <c r="AB964" i="1"/>
  <c r="AA964" i="1"/>
  <c r="Z964" i="1"/>
  <c r="Y964" i="1"/>
  <c r="X964" i="1"/>
  <c r="W964" i="1"/>
  <c r="V964" i="1"/>
  <c r="U964" i="1"/>
  <c r="R964" i="1"/>
  <c r="O964" i="1"/>
  <c r="N964" i="1"/>
  <c r="AR963" i="1"/>
  <c r="AO963" i="1"/>
  <c r="AM963" i="1"/>
  <c r="AL963" i="1"/>
  <c r="AM962" i="1"/>
  <c r="AM961" i="1"/>
  <c r="AM960" i="1"/>
  <c r="AM959" i="1"/>
  <c r="AM958" i="1"/>
  <c r="AR957" i="1"/>
  <c r="AO957" i="1"/>
  <c r="AM957" i="1"/>
  <c r="AL957" i="1"/>
  <c r="R957" i="1"/>
  <c r="O957" i="1"/>
  <c r="N957" i="1"/>
  <c r="AR956" i="1"/>
  <c r="AO956" i="1"/>
  <c r="AM956" i="1"/>
  <c r="AL956" i="1"/>
  <c r="AR955" i="1"/>
  <c r="AO955" i="1"/>
  <c r="AM955" i="1"/>
  <c r="AL955" i="1"/>
  <c r="R955" i="1"/>
  <c r="O955" i="1"/>
  <c r="N955" i="1"/>
  <c r="AR954" i="1"/>
  <c r="AO954" i="1"/>
  <c r="AM954" i="1"/>
  <c r="AL954" i="1"/>
  <c r="AR953" i="1"/>
  <c r="AO953" i="1"/>
  <c r="AM953" i="1"/>
  <c r="AL953" i="1"/>
  <c r="AH953" i="1"/>
  <c r="AG953" i="1"/>
  <c r="AF953" i="1"/>
  <c r="AE953" i="1"/>
  <c r="AD953" i="1"/>
  <c r="AC953" i="1"/>
  <c r="AB953" i="1"/>
  <c r="AA953" i="1"/>
  <c r="Z953" i="1"/>
  <c r="Y953" i="1"/>
  <c r="X953" i="1"/>
  <c r="W953" i="1"/>
  <c r="V953" i="1"/>
  <c r="U953" i="1"/>
  <c r="R953" i="1"/>
  <c r="O953" i="1"/>
  <c r="N953" i="1"/>
  <c r="P953" i="1" s="1"/>
  <c r="AR952" i="1"/>
  <c r="AO952" i="1"/>
  <c r="AM952" i="1"/>
  <c r="AL952" i="1"/>
  <c r="AM951" i="1"/>
  <c r="AM950" i="1"/>
  <c r="AM949" i="1"/>
  <c r="AM948" i="1"/>
  <c r="AM947" i="1"/>
  <c r="AR946" i="1"/>
  <c r="AO946" i="1"/>
  <c r="AM946" i="1"/>
  <c r="AL946" i="1"/>
  <c r="R946" i="1"/>
  <c r="O946" i="1"/>
  <c r="N946" i="1"/>
  <c r="P946" i="1" s="1"/>
  <c r="AR945" i="1"/>
  <c r="AO945" i="1"/>
  <c r="AM945" i="1"/>
  <c r="AL945" i="1"/>
  <c r="AR944" i="1"/>
  <c r="AO944" i="1"/>
  <c r="AM944" i="1"/>
  <c r="AL944" i="1"/>
  <c r="R944" i="1"/>
  <c r="O944" i="1"/>
  <c r="N944" i="1"/>
  <c r="AR943" i="1"/>
  <c r="AO943" i="1"/>
  <c r="AM943" i="1"/>
  <c r="AL943" i="1"/>
  <c r="AR942" i="1"/>
  <c r="AO942" i="1"/>
  <c r="AM942" i="1"/>
  <c r="AL942" i="1"/>
  <c r="AH942" i="1"/>
  <c r="AG942" i="1"/>
  <c r="AF942" i="1"/>
  <c r="AE942" i="1"/>
  <c r="AD942" i="1"/>
  <c r="AC942" i="1"/>
  <c r="AB942" i="1"/>
  <c r="AA942" i="1"/>
  <c r="Z942" i="1"/>
  <c r="Y942" i="1"/>
  <c r="X942" i="1"/>
  <c r="W942" i="1"/>
  <c r="V942" i="1"/>
  <c r="U942" i="1"/>
  <c r="R942" i="1"/>
  <c r="O942" i="1"/>
  <c r="N942" i="1"/>
  <c r="P942" i="1" s="1"/>
  <c r="AR941" i="1"/>
  <c r="AO941" i="1"/>
  <c r="AM941" i="1"/>
  <c r="AL941" i="1"/>
  <c r="AM940" i="1"/>
  <c r="AM939" i="1"/>
  <c r="AM938" i="1"/>
  <c r="AM937" i="1"/>
  <c r="AM936" i="1"/>
  <c r="AR935" i="1"/>
  <c r="AO935" i="1"/>
  <c r="AM935" i="1"/>
  <c r="AL935" i="1"/>
  <c r="R935" i="1"/>
  <c r="O935" i="1"/>
  <c r="N935" i="1"/>
  <c r="AR934" i="1"/>
  <c r="AO934" i="1"/>
  <c r="AM934" i="1"/>
  <c r="AL934" i="1"/>
  <c r="AR933" i="1"/>
  <c r="AO933" i="1"/>
  <c r="AM933" i="1"/>
  <c r="AL933" i="1"/>
  <c r="R933" i="1"/>
  <c r="O933" i="1"/>
  <c r="N933" i="1"/>
  <c r="AR932" i="1"/>
  <c r="AO932" i="1"/>
  <c r="AM932" i="1"/>
  <c r="AL932" i="1"/>
  <c r="AR931" i="1"/>
  <c r="AO931" i="1"/>
  <c r="AM931" i="1"/>
  <c r="AL931" i="1"/>
  <c r="AH931" i="1"/>
  <c r="AG931" i="1"/>
  <c r="AF931" i="1"/>
  <c r="AE931" i="1"/>
  <c r="AD931" i="1"/>
  <c r="AC931" i="1"/>
  <c r="AB931" i="1"/>
  <c r="AA931" i="1"/>
  <c r="Z931" i="1"/>
  <c r="Y931" i="1"/>
  <c r="X931" i="1"/>
  <c r="W931" i="1"/>
  <c r="V931" i="1"/>
  <c r="U931" i="1"/>
  <c r="R931" i="1"/>
  <c r="O931" i="1"/>
  <c r="N931" i="1"/>
  <c r="AR930" i="1"/>
  <c r="AO930" i="1"/>
  <c r="AM930" i="1"/>
  <c r="AL930" i="1"/>
  <c r="AM929" i="1"/>
  <c r="AM928" i="1"/>
  <c r="AM927" i="1"/>
  <c r="AM926" i="1"/>
  <c r="AM925" i="1"/>
  <c r="AR924" i="1"/>
  <c r="AO924" i="1"/>
  <c r="AM924" i="1"/>
  <c r="AL924" i="1"/>
  <c r="R924" i="1"/>
  <c r="O924" i="1"/>
  <c r="N924" i="1"/>
  <c r="AR923" i="1"/>
  <c r="AO923" i="1"/>
  <c r="AM923" i="1"/>
  <c r="AL923" i="1"/>
  <c r="AR922" i="1"/>
  <c r="AO922" i="1"/>
  <c r="AM922" i="1"/>
  <c r="AL922" i="1"/>
  <c r="R922" i="1"/>
  <c r="O922" i="1"/>
  <c r="N922" i="1"/>
  <c r="P922" i="1" s="1"/>
  <c r="AR921" i="1"/>
  <c r="AO921" i="1"/>
  <c r="AM921" i="1"/>
  <c r="AL921" i="1"/>
  <c r="AR920" i="1"/>
  <c r="AO920" i="1"/>
  <c r="AM920" i="1"/>
  <c r="AL920" i="1"/>
  <c r="AH920" i="1"/>
  <c r="AG920" i="1"/>
  <c r="AF920" i="1"/>
  <c r="AE920" i="1"/>
  <c r="AD920" i="1"/>
  <c r="AC920" i="1"/>
  <c r="AB920" i="1"/>
  <c r="AA920" i="1"/>
  <c r="Z920" i="1"/>
  <c r="Y920" i="1"/>
  <c r="X920" i="1"/>
  <c r="W920" i="1"/>
  <c r="V920" i="1"/>
  <c r="U920" i="1"/>
  <c r="R920" i="1"/>
  <c r="O920" i="1"/>
  <c r="N920" i="1"/>
  <c r="AR919" i="1"/>
  <c r="AO919" i="1"/>
  <c r="AM919" i="1"/>
  <c r="AL919" i="1"/>
  <c r="AM918" i="1"/>
  <c r="AM917" i="1"/>
  <c r="AM916" i="1"/>
  <c r="AM915" i="1"/>
  <c r="AM914" i="1"/>
  <c r="AR913" i="1"/>
  <c r="AO913" i="1"/>
  <c r="AM913" i="1"/>
  <c r="AL913" i="1"/>
  <c r="R913" i="1"/>
  <c r="O913" i="1"/>
  <c r="N913" i="1"/>
  <c r="P913" i="1" s="1"/>
  <c r="AR912" i="1"/>
  <c r="AO912" i="1"/>
  <c r="AM912" i="1"/>
  <c r="AL912" i="1"/>
  <c r="AR911" i="1"/>
  <c r="AO911" i="1"/>
  <c r="AM911" i="1"/>
  <c r="AL911" i="1"/>
  <c r="R911" i="1"/>
  <c r="O911" i="1"/>
  <c r="N911" i="1"/>
  <c r="AR910" i="1"/>
  <c r="AO910" i="1"/>
  <c r="AM910" i="1"/>
  <c r="AL910" i="1"/>
  <c r="AR909" i="1"/>
  <c r="AO909" i="1"/>
  <c r="AM909" i="1"/>
  <c r="AL909" i="1"/>
  <c r="AH909" i="1"/>
  <c r="AG909" i="1"/>
  <c r="AF909" i="1"/>
  <c r="AE909" i="1"/>
  <c r="AD909" i="1"/>
  <c r="AC909" i="1"/>
  <c r="AB909" i="1"/>
  <c r="AA909" i="1"/>
  <c r="Z909" i="1"/>
  <c r="Y909" i="1"/>
  <c r="X909" i="1"/>
  <c r="W909" i="1"/>
  <c r="V909" i="1"/>
  <c r="U909" i="1"/>
  <c r="R909" i="1"/>
  <c r="O909" i="1"/>
  <c r="N909" i="1"/>
  <c r="AR908" i="1"/>
  <c r="AO908" i="1"/>
  <c r="AM908" i="1"/>
  <c r="AL908" i="1"/>
  <c r="AM907" i="1"/>
  <c r="AM906" i="1"/>
  <c r="AM905" i="1"/>
  <c r="AM904" i="1"/>
  <c r="AM903" i="1"/>
  <c r="AR902" i="1"/>
  <c r="AO902" i="1"/>
  <c r="AM902" i="1"/>
  <c r="AL902" i="1"/>
  <c r="R902" i="1"/>
  <c r="O902" i="1"/>
  <c r="S902" i="1" s="1"/>
  <c r="N902" i="1"/>
  <c r="AR901" i="1"/>
  <c r="AO901" i="1"/>
  <c r="AM901" i="1"/>
  <c r="AL901" i="1"/>
  <c r="AR900" i="1"/>
  <c r="AO900" i="1"/>
  <c r="AM900" i="1"/>
  <c r="AL900" i="1"/>
  <c r="R900" i="1"/>
  <c r="O900" i="1"/>
  <c r="N900" i="1"/>
  <c r="AR899" i="1"/>
  <c r="AO899" i="1"/>
  <c r="AM899" i="1"/>
  <c r="AL899" i="1"/>
  <c r="AR898" i="1"/>
  <c r="AO898" i="1"/>
  <c r="AM898" i="1"/>
  <c r="AL898" i="1"/>
  <c r="AH898" i="1"/>
  <c r="AG898" i="1"/>
  <c r="AF898" i="1"/>
  <c r="AE898" i="1"/>
  <c r="AD898" i="1"/>
  <c r="AC898" i="1"/>
  <c r="AB898" i="1"/>
  <c r="AA898" i="1"/>
  <c r="Z898" i="1"/>
  <c r="Y898" i="1"/>
  <c r="X898" i="1"/>
  <c r="W898" i="1"/>
  <c r="V898" i="1"/>
  <c r="U898" i="1"/>
  <c r="R898" i="1"/>
  <c r="O898" i="1"/>
  <c r="N898" i="1"/>
  <c r="AR897" i="1"/>
  <c r="AO897" i="1"/>
  <c r="AM897" i="1"/>
  <c r="AL897" i="1"/>
  <c r="AM896" i="1"/>
  <c r="AM895" i="1"/>
  <c r="AM894" i="1"/>
  <c r="AM893" i="1"/>
  <c r="AM892" i="1"/>
  <c r="AR891" i="1"/>
  <c r="AO891" i="1"/>
  <c r="AM891" i="1"/>
  <c r="AL891" i="1"/>
  <c r="R891" i="1"/>
  <c r="O891" i="1"/>
  <c r="N891" i="1"/>
  <c r="AR890" i="1"/>
  <c r="AO890" i="1"/>
  <c r="AM890" i="1"/>
  <c r="AL890" i="1"/>
  <c r="AR889" i="1"/>
  <c r="AO889" i="1"/>
  <c r="AM889" i="1"/>
  <c r="AL889" i="1"/>
  <c r="R889" i="1"/>
  <c r="O889" i="1"/>
  <c r="N889" i="1"/>
  <c r="P889" i="1" s="1"/>
  <c r="AR888" i="1"/>
  <c r="AO888" i="1"/>
  <c r="AM888" i="1"/>
  <c r="AL888" i="1"/>
  <c r="AR887" i="1"/>
  <c r="AO887" i="1"/>
  <c r="AM887" i="1"/>
  <c r="AL887" i="1"/>
  <c r="AH887" i="1"/>
  <c r="AG887" i="1"/>
  <c r="AF887" i="1"/>
  <c r="AE887" i="1"/>
  <c r="AD887" i="1"/>
  <c r="AC887" i="1"/>
  <c r="AB887" i="1"/>
  <c r="AA887" i="1"/>
  <c r="Z887" i="1"/>
  <c r="Y887" i="1"/>
  <c r="X887" i="1"/>
  <c r="W887" i="1"/>
  <c r="V887" i="1"/>
  <c r="U887" i="1"/>
  <c r="R887" i="1"/>
  <c r="O887" i="1"/>
  <c r="N887" i="1"/>
  <c r="AR886" i="1"/>
  <c r="AO886" i="1"/>
  <c r="AM886" i="1"/>
  <c r="AL886" i="1"/>
  <c r="AM885" i="1"/>
  <c r="AM884" i="1"/>
  <c r="AM883" i="1"/>
  <c r="AM882" i="1"/>
  <c r="AM881" i="1"/>
  <c r="AR880" i="1"/>
  <c r="AO880" i="1"/>
  <c r="AM880" i="1"/>
  <c r="AL880" i="1"/>
  <c r="R880" i="1"/>
  <c r="O880" i="1"/>
  <c r="N880" i="1"/>
  <c r="AR879" i="1"/>
  <c r="AO879" i="1"/>
  <c r="AM879" i="1"/>
  <c r="AU879" i="1" s="1"/>
  <c r="AL879" i="1"/>
  <c r="AR878" i="1"/>
  <c r="AO878" i="1"/>
  <c r="AM878" i="1"/>
  <c r="AL878" i="1"/>
  <c r="R878" i="1"/>
  <c r="O878" i="1"/>
  <c r="N878" i="1"/>
  <c r="AR877" i="1"/>
  <c r="AO877" i="1"/>
  <c r="AM877" i="1"/>
  <c r="AL877" i="1"/>
  <c r="AR876" i="1"/>
  <c r="AO876" i="1"/>
  <c r="AM876" i="1"/>
  <c r="AL876" i="1"/>
  <c r="AH876" i="1"/>
  <c r="AG876" i="1"/>
  <c r="AF876" i="1"/>
  <c r="AE876" i="1"/>
  <c r="AD876" i="1"/>
  <c r="AC876" i="1"/>
  <c r="AB876" i="1"/>
  <c r="AA876" i="1"/>
  <c r="Z876" i="1"/>
  <c r="Y876" i="1"/>
  <c r="X876" i="1"/>
  <c r="W876" i="1"/>
  <c r="V876" i="1"/>
  <c r="U876" i="1"/>
  <c r="R876" i="1"/>
  <c r="O876" i="1"/>
  <c r="N876" i="1"/>
  <c r="AR875" i="1"/>
  <c r="AO875" i="1"/>
  <c r="AM875" i="1"/>
  <c r="AL875" i="1"/>
  <c r="AM874" i="1"/>
  <c r="AM873" i="1"/>
  <c r="AM872" i="1"/>
  <c r="AM871" i="1"/>
  <c r="AM870" i="1"/>
  <c r="AR869" i="1"/>
  <c r="AO869" i="1"/>
  <c r="AM869" i="1"/>
  <c r="AL869" i="1"/>
  <c r="R869" i="1"/>
  <c r="O869" i="1"/>
  <c r="N869" i="1"/>
  <c r="AR868" i="1"/>
  <c r="AO868" i="1"/>
  <c r="AM868" i="1"/>
  <c r="AL868" i="1"/>
  <c r="AR867" i="1"/>
  <c r="AO867" i="1"/>
  <c r="AM867" i="1"/>
  <c r="AL867" i="1"/>
  <c r="R867" i="1"/>
  <c r="O867" i="1"/>
  <c r="N867" i="1"/>
  <c r="AR866" i="1"/>
  <c r="AO866" i="1"/>
  <c r="AM866" i="1"/>
  <c r="AL866" i="1"/>
  <c r="AR865" i="1"/>
  <c r="AO865" i="1"/>
  <c r="AM865" i="1"/>
  <c r="AL865" i="1"/>
  <c r="AH865" i="1"/>
  <c r="AG865" i="1"/>
  <c r="AF865" i="1"/>
  <c r="AE865" i="1"/>
  <c r="AD865" i="1"/>
  <c r="AC865" i="1"/>
  <c r="AB865" i="1"/>
  <c r="AA865" i="1"/>
  <c r="Z865" i="1"/>
  <c r="Y865" i="1"/>
  <c r="X865" i="1"/>
  <c r="W865" i="1"/>
  <c r="V865" i="1"/>
  <c r="U865" i="1"/>
  <c r="R865" i="1"/>
  <c r="O865" i="1"/>
  <c r="N865" i="1"/>
  <c r="AR864" i="1"/>
  <c r="AO864" i="1"/>
  <c r="AM864" i="1"/>
  <c r="AL864" i="1"/>
  <c r="AM863" i="1"/>
  <c r="AM862" i="1"/>
  <c r="AM861" i="1"/>
  <c r="AM860" i="1"/>
  <c r="AM859" i="1"/>
  <c r="AR858" i="1"/>
  <c r="AO858" i="1"/>
  <c r="AM858" i="1"/>
  <c r="AL858" i="1"/>
  <c r="R858" i="1"/>
  <c r="O858" i="1"/>
  <c r="N858" i="1"/>
  <c r="AR857" i="1"/>
  <c r="AO857" i="1"/>
  <c r="AM857" i="1"/>
  <c r="AL857" i="1"/>
  <c r="AR856" i="1"/>
  <c r="AO856" i="1"/>
  <c r="AM856" i="1"/>
  <c r="AL856" i="1"/>
  <c r="R856" i="1"/>
  <c r="O856" i="1"/>
  <c r="N856" i="1"/>
  <c r="AR855" i="1"/>
  <c r="AO855" i="1"/>
  <c r="AM855" i="1"/>
  <c r="AL855" i="1"/>
  <c r="AR854" i="1"/>
  <c r="AO854" i="1"/>
  <c r="AM854" i="1"/>
  <c r="AL854" i="1"/>
  <c r="AH854" i="1"/>
  <c r="AG854" i="1"/>
  <c r="AF854" i="1"/>
  <c r="AE854" i="1"/>
  <c r="AD854" i="1"/>
  <c r="AC854" i="1"/>
  <c r="AB854" i="1"/>
  <c r="AA854" i="1"/>
  <c r="Z854" i="1"/>
  <c r="Y854" i="1"/>
  <c r="X854" i="1"/>
  <c r="W854" i="1"/>
  <c r="V854" i="1"/>
  <c r="U854" i="1"/>
  <c r="R854" i="1"/>
  <c r="O854" i="1"/>
  <c r="N854" i="1"/>
  <c r="AR853" i="1"/>
  <c r="AO853" i="1"/>
  <c r="AM853" i="1"/>
  <c r="AL853" i="1"/>
  <c r="AM852" i="1"/>
  <c r="AM851" i="1"/>
  <c r="AM850" i="1"/>
  <c r="AM849" i="1"/>
  <c r="AM848" i="1"/>
  <c r="AR847" i="1"/>
  <c r="AO847" i="1"/>
  <c r="AM847" i="1"/>
  <c r="AL847" i="1"/>
  <c r="R847" i="1"/>
  <c r="O847" i="1"/>
  <c r="S847" i="1" s="1"/>
  <c r="N847" i="1"/>
  <c r="AR846" i="1"/>
  <c r="AO846" i="1"/>
  <c r="AM846" i="1"/>
  <c r="AL846" i="1"/>
  <c r="AR845" i="1"/>
  <c r="AO845" i="1"/>
  <c r="AM845" i="1"/>
  <c r="AL845" i="1"/>
  <c r="R845" i="1"/>
  <c r="O845" i="1"/>
  <c r="N845" i="1"/>
  <c r="AR844" i="1"/>
  <c r="AO844" i="1"/>
  <c r="AM844" i="1"/>
  <c r="AL844" i="1"/>
  <c r="AR843" i="1"/>
  <c r="AO843" i="1"/>
  <c r="AM843" i="1"/>
  <c r="AL843" i="1"/>
  <c r="AH843" i="1"/>
  <c r="AG843" i="1"/>
  <c r="AF843" i="1"/>
  <c r="AE843" i="1"/>
  <c r="AD843" i="1"/>
  <c r="AC843" i="1"/>
  <c r="AB843" i="1"/>
  <c r="AA843" i="1"/>
  <c r="Z843" i="1"/>
  <c r="Y843" i="1"/>
  <c r="X843" i="1"/>
  <c r="W843" i="1"/>
  <c r="V843" i="1"/>
  <c r="U843" i="1"/>
  <c r="R843" i="1"/>
  <c r="O843" i="1"/>
  <c r="N843" i="1"/>
  <c r="P843" i="1" s="1"/>
  <c r="AR842" i="1"/>
  <c r="AO842" i="1"/>
  <c r="AM842" i="1"/>
  <c r="AL842" i="1"/>
  <c r="AM841" i="1"/>
  <c r="AM840" i="1"/>
  <c r="AM839" i="1"/>
  <c r="AM838" i="1"/>
  <c r="AM837" i="1"/>
  <c r="AR836" i="1"/>
  <c r="AO836" i="1"/>
  <c r="AM836" i="1"/>
  <c r="AL836" i="1"/>
  <c r="R836" i="1"/>
  <c r="O836" i="1"/>
  <c r="N836" i="1"/>
  <c r="AR835" i="1"/>
  <c r="AO835" i="1"/>
  <c r="AM835" i="1"/>
  <c r="AL835" i="1"/>
  <c r="AR834" i="1"/>
  <c r="AO834" i="1"/>
  <c r="AM834" i="1"/>
  <c r="AL834" i="1"/>
  <c r="R834" i="1"/>
  <c r="O834" i="1"/>
  <c r="N834" i="1"/>
  <c r="AR833" i="1"/>
  <c r="AO833" i="1"/>
  <c r="AM833" i="1"/>
  <c r="AL833" i="1"/>
  <c r="AR832" i="1"/>
  <c r="AO832" i="1"/>
  <c r="AM832" i="1"/>
  <c r="AL832" i="1"/>
  <c r="AH832" i="1"/>
  <c r="AG832" i="1"/>
  <c r="AF832" i="1"/>
  <c r="AE832" i="1"/>
  <c r="AD832" i="1"/>
  <c r="AC832" i="1"/>
  <c r="AB832" i="1"/>
  <c r="AA832" i="1"/>
  <c r="Z832" i="1"/>
  <c r="Y832" i="1"/>
  <c r="X832" i="1"/>
  <c r="W832" i="1"/>
  <c r="V832" i="1"/>
  <c r="U832" i="1"/>
  <c r="R832" i="1"/>
  <c r="O832" i="1"/>
  <c r="N832" i="1"/>
  <c r="AR831" i="1"/>
  <c r="AO831" i="1"/>
  <c r="AM831" i="1"/>
  <c r="AL831" i="1"/>
  <c r="AM830" i="1"/>
  <c r="AM829" i="1"/>
  <c r="AM828" i="1"/>
  <c r="AM827" i="1"/>
  <c r="AM826" i="1"/>
  <c r="AR825" i="1"/>
  <c r="AO825" i="1"/>
  <c r="AM825" i="1"/>
  <c r="AL825" i="1"/>
  <c r="R825" i="1"/>
  <c r="O825" i="1"/>
  <c r="N825" i="1"/>
  <c r="AR824" i="1"/>
  <c r="AO824" i="1"/>
  <c r="AM824" i="1"/>
  <c r="AL824" i="1"/>
  <c r="AR823" i="1"/>
  <c r="AO823" i="1"/>
  <c r="AM823" i="1"/>
  <c r="AL823" i="1"/>
  <c r="R823" i="1"/>
  <c r="O823" i="1"/>
  <c r="N823" i="1"/>
  <c r="AR822" i="1"/>
  <c r="AO822" i="1"/>
  <c r="AM822" i="1"/>
  <c r="AL822" i="1"/>
  <c r="AR821" i="1"/>
  <c r="AO821" i="1"/>
  <c r="AM821" i="1"/>
  <c r="AV821" i="1" s="1"/>
  <c r="AL821" i="1"/>
  <c r="AH821" i="1"/>
  <c r="AG821" i="1"/>
  <c r="AF821" i="1"/>
  <c r="AE821" i="1"/>
  <c r="AD821" i="1"/>
  <c r="AC821" i="1"/>
  <c r="AB821" i="1"/>
  <c r="AA821" i="1"/>
  <c r="Z821" i="1"/>
  <c r="Y821" i="1"/>
  <c r="X821" i="1"/>
  <c r="W821" i="1"/>
  <c r="V821" i="1"/>
  <c r="U821" i="1"/>
  <c r="R821" i="1"/>
  <c r="O821" i="1"/>
  <c r="N821" i="1"/>
  <c r="AR820" i="1"/>
  <c r="AO820" i="1"/>
  <c r="AM820" i="1"/>
  <c r="AV820" i="1" s="1"/>
  <c r="AL820" i="1"/>
  <c r="AM819" i="1"/>
  <c r="AM818" i="1"/>
  <c r="AM817" i="1"/>
  <c r="AM816" i="1"/>
  <c r="AM815" i="1"/>
  <c r="AR814" i="1"/>
  <c r="AO814" i="1"/>
  <c r="AM814" i="1"/>
  <c r="AV814" i="1" s="1"/>
  <c r="BA814" i="1" s="1"/>
  <c r="BB814" i="1" s="1"/>
  <c r="AL814" i="1"/>
  <c r="R814" i="1"/>
  <c r="O814" i="1"/>
  <c r="N814" i="1"/>
  <c r="AR813" i="1"/>
  <c r="AO813" i="1"/>
  <c r="AM813" i="1"/>
  <c r="AL813" i="1"/>
  <c r="AR812" i="1"/>
  <c r="AO812" i="1"/>
  <c r="AM812" i="1"/>
  <c r="AL812" i="1"/>
  <c r="R812" i="1"/>
  <c r="O812" i="1"/>
  <c r="N812" i="1"/>
  <c r="AR811" i="1"/>
  <c r="AO811" i="1"/>
  <c r="AM811" i="1"/>
  <c r="AL811" i="1"/>
  <c r="AR810" i="1"/>
  <c r="AO810" i="1"/>
  <c r="AM810" i="1"/>
  <c r="AL810" i="1"/>
  <c r="AH810" i="1"/>
  <c r="AG810" i="1"/>
  <c r="AF810" i="1"/>
  <c r="AE810" i="1"/>
  <c r="AD810" i="1"/>
  <c r="AC810" i="1"/>
  <c r="AB810" i="1"/>
  <c r="AA810" i="1"/>
  <c r="Z810" i="1"/>
  <c r="Y810" i="1"/>
  <c r="X810" i="1"/>
  <c r="W810" i="1"/>
  <c r="V810" i="1"/>
  <c r="U810" i="1"/>
  <c r="R810" i="1"/>
  <c r="O810" i="1"/>
  <c r="N810" i="1"/>
  <c r="AR809" i="1"/>
  <c r="AO809" i="1"/>
  <c r="AM809" i="1"/>
  <c r="AL809" i="1"/>
  <c r="AM808" i="1"/>
  <c r="AM807" i="1"/>
  <c r="AM806" i="1"/>
  <c r="AM805" i="1"/>
  <c r="AM804" i="1"/>
  <c r="AR803" i="1"/>
  <c r="AO803" i="1"/>
  <c r="AM803" i="1"/>
  <c r="AL803" i="1"/>
  <c r="R803" i="1"/>
  <c r="O803" i="1"/>
  <c r="N803" i="1"/>
  <c r="AR802" i="1"/>
  <c r="AO802" i="1"/>
  <c r="AM802" i="1"/>
  <c r="AL802" i="1"/>
  <c r="AR801" i="1"/>
  <c r="AO801" i="1"/>
  <c r="AM801" i="1"/>
  <c r="AL801" i="1"/>
  <c r="R801" i="1"/>
  <c r="O801" i="1"/>
  <c r="N801" i="1"/>
  <c r="AR800" i="1"/>
  <c r="AO800" i="1"/>
  <c r="AM800" i="1"/>
  <c r="AL800" i="1"/>
  <c r="AR799" i="1"/>
  <c r="AO799" i="1"/>
  <c r="AM799" i="1"/>
  <c r="AL799" i="1"/>
  <c r="AH799" i="1"/>
  <c r="AG799" i="1"/>
  <c r="AF799" i="1"/>
  <c r="AE799" i="1"/>
  <c r="AD799" i="1"/>
  <c r="AC799" i="1"/>
  <c r="AB799" i="1"/>
  <c r="AA799" i="1"/>
  <c r="Z799" i="1"/>
  <c r="Y799" i="1"/>
  <c r="X799" i="1"/>
  <c r="W799" i="1"/>
  <c r="V799" i="1"/>
  <c r="U799" i="1"/>
  <c r="R799" i="1"/>
  <c r="O799" i="1"/>
  <c r="N799" i="1"/>
  <c r="AR798" i="1"/>
  <c r="AO798" i="1"/>
  <c r="AM798" i="1"/>
  <c r="AL798" i="1"/>
  <c r="AM797" i="1"/>
  <c r="AM796" i="1"/>
  <c r="AM795" i="1"/>
  <c r="AM794" i="1"/>
  <c r="AM793" i="1"/>
  <c r="AR792" i="1"/>
  <c r="AO792" i="1"/>
  <c r="AM792" i="1"/>
  <c r="AL792" i="1"/>
  <c r="R792" i="1"/>
  <c r="O792" i="1"/>
  <c r="N792" i="1"/>
  <c r="AR791" i="1"/>
  <c r="AO791" i="1"/>
  <c r="AM791" i="1"/>
  <c r="AL791" i="1"/>
  <c r="AR790" i="1"/>
  <c r="AO790" i="1"/>
  <c r="AM790" i="1"/>
  <c r="AL790" i="1"/>
  <c r="R790" i="1"/>
  <c r="O790" i="1"/>
  <c r="N790" i="1"/>
  <c r="AR789" i="1"/>
  <c r="AO789" i="1"/>
  <c r="AM789" i="1"/>
  <c r="AL789" i="1"/>
  <c r="AR788" i="1"/>
  <c r="AO788" i="1"/>
  <c r="AM788" i="1"/>
  <c r="AL788" i="1"/>
  <c r="AH788" i="1"/>
  <c r="AG788" i="1"/>
  <c r="AF788" i="1"/>
  <c r="AE788" i="1"/>
  <c r="AD788" i="1"/>
  <c r="AC788" i="1"/>
  <c r="AB788" i="1"/>
  <c r="AA788" i="1"/>
  <c r="Z788" i="1"/>
  <c r="Y788" i="1"/>
  <c r="X788" i="1"/>
  <c r="W788" i="1"/>
  <c r="V788" i="1"/>
  <c r="U788" i="1"/>
  <c r="R788" i="1"/>
  <c r="O788" i="1"/>
  <c r="N788" i="1"/>
  <c r="AR787" i="1"/>
  <c r="AO787" i="1"/>
  <c r="AM787" i="1"/>
  <c r="AL787" i="1"/>
  <c r="AM786" i="1"/>
  <c r="AM785" i="1"/>
  <c r="AM784" i="1"/>
  <c r="AM783" i="1"/>
  <c r="AM782" i="1"/>
  <c r="AR781" i="1"/>
  <c r="AO781" i="1"/>
  <c r="AM781" i="1"/>
  <c r="AU781" i="1" s="1"/>
  <c r="AL781" i="1"/>
  <c r="R781" i="1"/>
  <c r="O781" i="1"/>
  <c r="N781" i="1"/>
  <c r="P781" i="1" s="1"/>
  <c r="AR780" i="1"/>
  <c r="AO780" i="1"/>
  <c r="AM780" i="1"/>
  <c r="AL780" i="1"/>
  <c r="AR779" i="1"/>
  <c r="AO779" i="1"/>
  <c r="AM779" i="1"/>
  <c r="AL779" i="1"/>
  <c r="R779" i="1"/>
  <c r="O779" i="1"/>
  <c r="N779" i="1"/>
  <c r="P779" i="1" s="1"/>
  <c r="AR778" i="1"/>
  <c r="AO778" i="1"/>
  <c r="AM778" i="1"/>
  <c r="AL778" i="1"/>
  <c r="AR777" i="1"/>
  <c r="AO777" i="1"/>
  <c r="AM777" i="1"/>
  <c r="AL777" i="1"/>
  <c r="AH777" i="1"/>
  <c r="AG777" i="1"/>
  <c r="AF777" i="1"/>
  <c r="AE777" i="1"/>
  <c r="AD777" i="1"/>
  <c r="AC777" i="1"/>
  <c r="AB777" i="1"/>
  <c r="AA777" i="1"/>
  <c r="Z777" i="1"/>
  <c r="Y777" i="1"/>
  <c r="X777" i="1"/>
  <c r="W777" i="1"/>
  <c r="V777" i="1"/>
  <c r="U777" i="1"/>
  <c r="R777" i="1"/>
  <c r="O777" i="1"/>
  <c r="N777" i="1"/>
  <c r="AR776" i="1"/>
  <c r="AO776" i="1"/>
  <c r="AM776" i="1"/>
  <c r="AL776" i="1"/>
  <c r="AM775" i="1"/>
  <c r="AM774" i="1"/>
  <c r="AM773" i="1"/>
  <c r="AM772" i="1"/>
  <c r="AM771" i="1"/>
  <c r="AR770" i="1"/>
  <c r="AO770" i="1"/>
  <c r="AM770" i="1"/>
  <c r="AL770" i="1"/>
  <c r="R770" i="1"/>
  <c r="O770" i="1"/>
  <c r="N770" i="1"/>
  <c r="AR769" i="1"/>
  <c r="AO769" i="1"/>
  <c r="AM769" i="1"/>
  <c r="AL769" i="1"/>
  <c r="AR768" i="1"/>
  <c r="AO768" i="1"/>
  <c r="AM768" i="1"/>
  <c r="AL768" i="1"/>
  <c r="R768" i="1"/>
  <c r="O768" i="1"/>
  <c r="N768" i="1"/>
  <c r="AR767" i="1"/>
  <c r="AO767" i="1"/>
  <c r="AM767" i="1"/>
  <c r="AL767" i="1"/>
  <c r="AR766" i="1"/>
  <c r="AO766" i="1"/>
  <c r="AM766" i="1"/>
  <c r="AL766" i="1"/>
  <c r="AH766" i="1"/>
  <c r="AG766" i="1"/>
  <c r="AF766" i="1"/>
  <c r="AE766" i="1"/>
  <c r="AD766" i="1"/>
  <c r="AC766" i="1"/>
  <c r="AB766" i="1"/>
  <c r="AA766" i="1"/>
  <c r="Z766" i="1"/>
  <c r="Y766" i="1"/>
  <c r="X766" i="1"/>
  <c r="W766" i="1"/>
  <c r="V766" i="1"/>
  <c r="U766" i="1"/>
  <c r="R766" i="1"/>
  <c r="O766" i="1"/>
  <c r="N766" i="1"/>
  <c r="AR765" i="1"/>
  <c r="AO765" i="1"/>
  <c r="AM765" i="1"/>
  <c r="AL765" i="1"/>
  <c r="AM764" i="1"/>
  <c r="AM763" i="1"/>
  <c r="AM762" i="1"/>
  <c r="AM761" i="1"/>
  <c r="AM760" i="1"/>
  <c r="AR759" i="1"/>
  <c r="AO759" i="1"/>
  <c r="AM759" i="1"/>
  <c r="AL759" i="1"/>
  <c r="R759" i="1"/>
  <c r="O759" i="1"/>
  <c r="N759" i="1"/>
  <c r="P759" i="1" s="1"/>
  <c r="AR758" i="1"/>
  <c r="AO758" i="1"/>
  <c r="AM758" i="1"/>
  <c r="AL758" i="1"/>
  <c r="AR757" i="1"/>
  <c r="AO757" i="1"/>
  <c r="AM757" i="1"/>
  <c r="AL757" i="1"/>
  <c r="R757" i="1"/>
  <c r="O757" i="1"/>
  <c r="N757" i="1"/>
  <c r="AR756" i="1"/>
  <c r="AO756" i="1"/>
  <c r="AM756" i="1"/>
  <c r="AL756" i="1"/>
  <c r="AR755" i="1"/>
  <c r="AO755" i="1"/>
  <c r="AM755" i="1"/>
  <c r="AL755" i="1"/>
  <c r="AH755" i="1"/>
  <c r="AG755" i="1"/>
  <c r="AF755" i="1"/>
  <c r="AE755" i="1"/>
  <c r="AD755" i="1"/>
  <c r="AC755" i="1"/>
  <c r="AB755" i="1"/>
  <c r="AA755" i="1"/>
  <c r="Z755" i="1"/>
  <c r="Y755" i="1"/>
  <c r="X755" i="1"/>
  <c r="W755" i="1"/>
  <c r="V755" i="1"/>
  <c r="U755" i="1"/>
  <c r="R755" i="1"/>
  <c r="O755" i="1"/>
  <c r="N755" i="1"/>
  <c r="P755" i="1" s="1"/>
  <c r="Q755" i="1" s="1"/>
  <c r="AR754" i="1"/>
  <c r="AO754" i="1"/>
  <c r="AM754" i="1"/>
  <c r="AL754" i="1"/>
  <c r="AM753" i="1"/>
  <c r="AM752" i="1"/>
  <c r="AM751" i="1"/>
  <c r="AM750" i="1"/>
  <c r="AM749" i="1"/>
  <c r="AR748" i="1"/>
  <c r="AO748" i="1"/>
  <c r="AM748" i="1"/>
  <c r="AL748" i="1"/>
  <c r="R748" i="1"/>
  <c r="O748" i="1"/>
  <c r="N748" i="1"/>
  <c r="AR747" i="1"/>
  <c r="AO747" i="1"/>
  <c r="AM747" i="1"/>
  <c r="AL747" i="1"/>
  <c r="AR746" i="1"/>
  <c r="AO746" i="1"/>
  <c r="AM746" i="1"/>
  <c r="AL746" i="1"/>
  <c r="R746" i="1"/>
  <c r="O746" i="1"/>
  <c r="N746" i="1"/>
  <c r="AR745" i="1"/>
  <c r="AO745" i="1"/>
  <c r="AM745" i="1"/>
  <c r="AL745" i="1"/>
  <c r="AR744" i="1"/>
  <c r="AO744" i="1"/>
  <c r="AM744" i="1"/>
  <c r="AL744" i="1"/>
  <c r="AH744" i="1"/>
  <c r="AG744" i="1"/>
  <c r="AF744" i="1"/>
  <c r="AE744" i="1"/>
  <c r="AD744" i="1"/>
  <c r="AC744" i="1"/>
  <c r="AB744" i="1"/>
  <c r="AA744" i="1"/>
  <c r="Z744" i="1"/>
  <c r="Y744" i="1"/>
  <c r="X744" i="1"/>
  <c r="W744" i="1"/>
  <c r="V744" i="1"/>
  <c r="U744" i="1"/>
  <c r="R744" i="1"/>
  <c r="O744" i="1"/>
  <c r="N744" i="1"/>
  <c r="AR743" i="1"/>
  <c r="AO743" i="1"/>
  <c r="AM743" i="1"/>
  <c r="AL743" i="1"/>
  <c r="AM742" i="1"/>
  <c r="AM741" i="1"/>
  <c r="AM740" i="1"/>
  <c r="AM739" i="1"/>
  <c r="AM738" i="1"/>
  <c r="AR737" i="1"/>
  <c r="AO737" i="1"/>
  <c r="AM737" i="1"/>
  <c r="AL737" i="1"/>
  <c r="R737" i="1"/>
  <c r="O737" i="1"/>
  <c r="S737" i="1" s="1"/>
  <c r="N737" i="1"/>
  <c r="AR736" i="1"/>
  <c r="AO736" i="1"/>
  <c r="AM736" i="1"/>
  <c r="AL736" i="1"/>
  <c r="AR735" i="1"/>
  <c r="AO735" i="1"/>
  <c r="AM735" i="1"/>
  <c r="AV735" i="1" s="1"/>
  <c r="BA735" i="1" s="1"/>
  <c r="BB735" i="1" s="1"/>
  <c r="AL735" i="1"/>
  <c r="R735" i="1"/>
  <c r="O735" i="1"/>
  <c r="N735" i="1"/>
  <c r="AR734" i="1"/>
  <c r="AO734" i="1"/>
  <c r="AM734" i="1"/>
  <c r="AL734" i="1"/>
  <c r="AR733" i="1"/>
  <c r="AO733" i="1"/>
  <c r="AM733" i="1"/>
  <c r="AL733" i="1"/>
  <c r="AH733" i="1"/>
  <c r="AG733" i="1"/>
  <c r="AF733" i="1"/>
  <c r="AE733" i="1"/>
  <c r="AD733" i="1"/>
  <c r="AC733" i="1"/>
  <c r="AB733" i="1"/>
  <c r="AA733" i="1"/>
  <c r="Z733" i="1"/>
  <c r="Y733" i="1"/>
  <c r="X733" i="1"/>
  <c r="W733" i="1"/>
  <c r="V733" i="1"/>
  <c r="U733" i="1"/>
  <c r="R733" i="1"/>
  <c r="O733" i="1"/>
  <c r="N733" i="1"/>
  <c r="P733" i="1" s="1"/>
  <c r="Q733" i="1" s="1"/>
  <c r="AR732" i="1"/>
  <c r="AO732" i="1"/>
  <c r="AM732" i="1"/>
  <c r="AL732" i="1"/>
  <c r="AM731" i="1"/>
  <c r="AM730" i="1"/>
  <c r="AM729" i="1"/>
  <c r="AM728" i="1"/>
  <c r="AM727" i="1"/>
  <c r="AR726" i="1"/>
  <c r="AO726" i="1"/>
  <c r="AM726" i="1"/>
  <c r="AL726" i="1"/>
  <c r="R726" i="1"/>
  <c r="O726" i="1"/>
  <c r="N726" i="1"/>
  <c r="AR725" i="1"/>
  <c r="AO725" i="1"/>
  <c r="AM725" i="1"/>
  <c r="AL725" i="1"/>
  <c r="AR724" i="1"/>
  <c r="AO724" i="1"/>
  <c r="AM724" i="1"/>
  <c r="AL724" i="1"/>
  <c r="R724" i="1"/>
  <c r="O724" i="1"/>
  <c r="N724" i="1"/>
  <c r="AR723" i="1"/>
  <c r="AO723" i="1"/>
  <c r="AM723" i="1"/>
  <c r="AL723" i="1"/>
  <c r="AR722" i="1"/>
  <c r="AO722" i="1"/>
  <c r="AM722" i="1"/>
  <c r="AL722" i="1"/>
  <c r="AH722" i="1"/>
  <c r="AG722" i="1"/>
  <c r="AF722" i="1"/>
  <c r="AE722" i="1"/>
  <c r="AD722" i="1"/>
  <c r="AC722" i="1"/>
  <c r="AB722" i="1"/>
  <c r="AA722" i="1"/>
  <c r="Z722" i="1"/>
  <c r="Y722" i="1"/>
  <c r="X722" i="1"/>
  <c r="W722" i="1"/>
  <c r="V722" i="1"/>
  <c r="U722" i="1"/>
  <c r="R722" i="1"/>
  <c r="O722" i="1"/>
  <c r="N722" i="1"/>
  <c r="AR721" i="1"/>
  <c r="AO721" i="1"/>
  <c r="AM721" i="1"/>
  <c r="AL721" i="1"/>
  <c r="AM720" i="1"/>
  <c r="AM719" i="1"/>
  <c r="AM718" i="1"/>
  <c r="AM717" i="1"/>
  <c r="AM716" i="1"/>
  <c r="AR715" i="1"/>
  <c r="AO715" i="1"/>
  <c r="AM715" i="1"/>
  <c r="AL715" i="1"/>
  <c r="R715" i="1"/>
  <c r="O715" i="1"/>
  <c r="N715" i="1"/>
  <c r="AR714" i="1"/>
  <c r="AO714" i="1"/>
  <c r="AM714" i="1"/>
  <c r="AL714" i="1"/>
  <c r="AR713" i="1"/>
  <c r="AO713" i="1"/>
  <c r="AM713" i="1"/>
  <c r="AL713" i="1"/>
  <c r="R713" i="1"/>
  <c r="O713" i="1"/>
  <c r="N713" i="1"/>
  <c r="P713" i="1" s="1"/>
  <c r="AR712" i="1"/>
  <c r="AO712" i="1"/>
  <c r="AM712" i="1"/>
  <c r="AL712" i="1"/>
  <c r="AR711" i="1"/>
  <c r="AO711" i="1"/>
  <c r="AM711" i="1"/>
  <c r="AL711" i="1"/>
  <c r="AH711" i="1"/>
  <c r="AG711" i="1"/>
  <c r="AF711" i="1"/>
  <c r="AE711" i="1"/>
  <c r="AD711" i="1"/>
  <c r="AC711" i="1"/>
  <c r="AB711" i="1"/>
  <c r="AA711" i="1"/>
  <c r="Z711" i="1"/>
  <c r="Y711" i="1"/>
  <c r="X711" i="1"/>
  <c r="W711" i="1"/>
  <c r="V711" i="1"/>
  <c r="U711" i="1"/>
  <c r="R711" i="1"/>
  <c r="O711" i="1"/>
  <c r="N711" i="1"/>
  <c r="AR710" i="1"/>
  <c r="AO710" i="1"/>
  <c r="AM710" i="1"/>
  <c r="AL710" i="1"/>
  <c r="AM709" i="1"/>
  <c r="AM708" i="1"/>
  <c r="AM707" i="1"/>
  <c r="AM706" i="1"/>
  <c r="AM705" i="1"/>
  <c r="AR704" i="1"/>
  <c r="AO704" i="1"/>
  <c r="AM704" i="1"/>
  <c r="AL704" i="1"/>
  <c r="R704" i="1"/>
  <c r="O704" i="1"/>
  <c r="N704" i="1"/>
  <c r="P704" i="1" s="1"/>
  <c r="AR703" i="1"/>
  <c r="AO703" i="1"/>
  <c r="AM703" i="1"/>
  <c r="AL703" i="1"/>
  <c r="AR702" i="1"/>
  <c r="AO702" i="1"/>
  <c r="AM702" i="1"/>
  <c r="AL702" i="1"/>
  <c r="R702" i="1"/>
  <c r="O702" i="1"/>
  <c r="N702" i="1"/>
  <c r="AR701" i="1"/>
  <c r="AO701" i="1"/>
  <c r="AM701" i="1"/>
  <c r="AL701" i="1"/>
  <c r="AR700" i="1"/>
  <c r="AO700" i="1"/>
  <c r="AM700" i="1"/>
  <c r="AL700" i="1"/>
  <c r="AH700" i="1"/>
  <c r="AG700" i="1"/>
  <c r="AF700" i="1"/>
  <c r="AE700" i="1"/>
  <c r="AD700" i="1"/>
  <c r="AC700" i="1"/>
  <c r="AB700" i="1"/>
  <c r="AA700" i="1"/>
  <c r="Z700" i="1"/>
  <c r="Y700" i="1"/>
  <c r="X700" i="1"/>
  <c r="W700" i="1"/>
  <c r="V700" i="1"/>
  <c r="U700" i="1"/>
  <c r="R700" i="1"/>
  <c r="O700" i="1"/>
  <c r="N700" i="1"/>
  <c r="P700" i="1" s="1"/>
  <c r="AR699" i="1"/>
  <c r="AO699" i="1"/>
  <c r="AM699" i="1"/>
  <c r="AL699" i="1"/>
  <c r="AM698" i="1"/>
  <c r="AM697" i="1"/>
  <c r="AM696" i="1"/>
  <c r="AM695" i="1"/>
  <c r="AM694" i="1"/>
  <c r="AR693" i="1"/>
  <c r="AO693" i="1"/>
  <c r="AM693" i="1"/>
  <c r="AL693" i="1"/>
  <c r="R693" i="1"/>
  <c r="O693" i="1"/>
  <c r="N693" i="1"/>
  <c r="P693" i="1" s="1"/>
  <c r="AR692" i="1"/>
  <c r="AO692" i="1"/>
  <c r="AM692" i="1"/>
  <c r="AL692" i="1"/>
  <c r="AR691" i="1"/>
  <c r="AO691" i="1"/>
  <c r="AM691" i="1"/>
  <c r="AL691" i="1"/>
  <c r="R691" i="1"/>
  <c r="O691" i="1"/>
  <c r="N691" i="1"/>
  <c r="AR690" i="1"/>
  <c r="AO690" i="1"/>
  <c r="AM690" i="1"/>
  <c r="AL690" i="1"/>
  <c r="AR689" i="1"/>
  <c r="AO689" i="1"/>
  <c r="AM689" i="1"/>
  <c r="AL689" i="1"/>
  <c r="AH689" i="1"/>
  <c r="AG689" i="1"/>
  <c r="AF689" i="1"/>
  <c r="AE689" i="1"/>
  <c r="AD689" i="1"/>
  <c r="AC689" i="1"/>
  <c r="AB689" i="1"/>
  <c r="AA689" i="1"/>
  <c r="Z689" i="1"/>
  <c r="Y689" i="1"/>
  <c r="X689" i="1"/>
  <c r="W689" i="1"/>
  <c r="V689" i="1"/>
  <c r="U689" i="1"/>
  <c r="R689" i="1"/>
  <c r="O689" i="1"/>
  <c r="N689" i="1"/>
  <c r="P689" i="1" s="1"/>
  <c r="AR688" i="1"/>
  <c r="AO688" i="1"/>
  <c r="AM688" i="1"/>
  <c r="AL688" i="1"/>
  <c r="AM687" i="1"/>
  <c r="AM686" i="1"/>
  <c r="AM685" i="1"/>
  <c r="AM684" i="1"/>
  <c r="AM683" i="1"/>
  <c r="AR682" i="1"/>
  <c r="AO682" i="1"/>
  <c r="AM682" i="1"/>
  <c r="AL682" i="1"/>
  <c r="R682" i="1"/>
  <c r="O682" i="1"/>
  <c r="N682" i="1"/>
  <c r="P682" i="1" s="1"/>
  <c r="AR681" i="1"/>
  <c r="AO681" i="1"/>
  <c r="AM681" i="1"/>
  <c r="AL681" i="1"/>
  <c r="AR680" i="1"/>
  <c r="AO680" i="1"/>
  <c r="AM680" i="1"/>
  <c r="AL680" i="1"/>
  <c r="R680" i="1"/>
  <c r="O680" i="1"/>
  <c r="N680" i="1"/>
  <c r="AR679" i="1"/>
  <c r="AO679" i="1"/>
  <c r="AM679" i="1"/>
  <c r="AL679" i="1"/>
  <c r="AR678" i="1"/>
  <c r="AO678" i="1"/>
  <c r="AM678" i="1"/>
  <c r="AL678" i="1"/>
  <c r="AH678" i="1"/>
  <c r="AG678" i="1"/>
  <c r="AF678" i="1"/>
  <c r="AE678" i="1"/>
  <c r="AD678" i="1"/>
  <c r="AC678" i="1"/>
  <c r="AB678" i="1"/>
  <c r="AA678" i="1"/>
  <c r="Z678" i="1"/>
  <c r="Y678" i="1"/>
  <c r="X678" i="1"/>
  <c r="W678" i="1"/>
  <c r="V678" i="1"/>
  <c r="U678" i="1"/>
  <c r="R678" i="1"/>
  <c r="O678" i="1"/>
  <c r="N678" i="1"/>
  <c r="P678" i="1" s="1"/>
  <c r="AR677" i="1"/>
  <c r="AO677" i="1"/>
  <c r="AM677" i="1"/>
  <c r="AL677" i="1"/>
  <c r="AM676" i="1"/>
  <c r="AM675" i="1"/>
  <c r="AM674" i="1"/>
  <c r="AM673" i="1"/>
  <c r="AM672" i="1"/>
  <c r="AR671" i="1"/>
  <c r="AO671" i="1"/>
  <c r="AM671" i="1"/>
  <c r="AL671" i="1"/>
  <c r="R671" i="1"/>
  <c r="O671" i="1"/>
  <c r="N671" i="1"/>
  <c r="AR670" i="1"/>
  <c r="AO670" i="1"/>
  <c r="AM670" i="1"/>
  <c r="AL670" i="1"/>
  <c r="AR669" i="1"/>
  <c r="AO669" i="1"/>
  <c r="AM669" i="1"/>
  <c r="AL669" i="1"/>
  <c r="R669" i="1"/>
  <c r="O669" i="1"/>
  <c r="N669" i="1"/>
  <c r="AR668" i="1"/>
  <c r="AO668" i="1"/>
  <c r="AM668" i="1"/>
  <c r="AL668" i="1"/>
  <c r="AR667" i="1"/>
  <c r="AO667" i="1"/>
  <c r="AM667" i="1"/>
  <c r="AL667" i="1"/>
  <c r="AH667" i="1"/>
  <c r="AG667" i="1"/>
  <c r="AF667" i="1"/>
  <c r="AE667" i="1"/>
  <c r="AD667" i="1"/>
  <c r="AC667" i="1"/>
  <c r="AB667" i="1"/>
  <c r="AA667" i="1"/>
  <c r="Z667" i="1"/>
  <c r="Y667" i="1"/>
  <c r="X667" i="1"/>
  <c r="W667" i="1"/>
  <c r="V667" i="1"/>
  <c r="U667" i="1"/>
  <c r="R667" i="1"/>
  <c r="O667" i="1"/>
  <c r="N667" i="1"/>
  <c r="AR666" i="1"/>
  <c r="AO666" i="1"/>
  <c r="AM666" i="1"/>
  <c r="AL666" i="1"/>
  <c r="AM665" i="1"/>
  <c r="AM664" i="1"/>
  <c r="AM663" i="1"/>
  <c r="AM662" i="1"/>
  <c r="AM661" i="1"/>
  <c r="AR660" i="1"/>
  <c r="AO660" i="1"/>
  <c r="AM660" i="1"/>
  <c r="AL660" i="1"/>
  <c r="R660" i="1"/>
  <c r="O660" i="1"/>
  <c r="N660" i="1"/>
  <c r="AR659" i="1"/>
  <c r="AO659" i="1"/>
  <c r="AM659" i="1"/>
  <c r="AL659" i="1"/>
  <c r="AR658" i="1"/>
  <c r="AO658" i="1"/>
  <c r="AM658" i="1"/>
  <c r="AL658" i="1"/>
  <c r="R658" i="1"/>
  <c r="O658" i="1"/>
  <c r="N658" i="1"/>
  <c r="P658" i="1" s="1"/>
  <c r="AR657" i="1"/>
  <c r="AO657" i="1"/>
  <c r="AM657" i="1"/>
  <c r="AL657" i="1"/>
  <c r="AR656" i="1"/>
  <c r="AO656" i="1"/>
  <c r="AM656" i="1"/>
  <c r="AL656" i="1"/>
  <c r="AH656" i="1"/>
  <c r="AG656" i="1"/>
  <c r="AF656" i="1"/>
  <c r="AE656" i="1"/>
  <c r="AD656" i="1"/>
  <c r="AC656" i="1"/>
  <c r="AB656" i="1"/>
  <c r="AA656" i="1"/>
  <c r="Z656" i="1"/>
  <c r="Y656" i="1"/>
  <c r="X656" i="1"/>
  <c r="W656" i="1"/>
  <c r="V656" i="1"/>
  <c r="U656" i="1"/>
  <c r="R656" i="1"/>
  <c r="O656" i="1"/>
  <c r="N656" i="1"/>
  <c r="AR655" i="1"/>
  <c r="AO655" i="1"/>
  <c r="AM655" i="1"/>
  <c r="AL655" i="1"/>
  <c r="AM654" i="1"/>
  <c r="AM653" i="1"/>
  <c r="AM652" i="1"/>
  <c r="AM651" i="1"/>
  <c r="AM650" i="1"/>
  <c r="AR649" i="1"/>
  <c r="AO649" i="1"/>
  <c r="AM649" i="1"/>
  <c r="AL649" i="1"/>
  <c r="R649" i="1"/>
  <c r="O649" i="1"/>
  <c r="N649" i="1"/>
  <c r="P649" i="1" s="1"/>
  <c r="AR648" i="1"/>
  <c r="AO648" i="1"/>
  <c r="AM648" i="1"/>
  <c r="AL648" i="1"/>
  <c r="AR647" i="1"/>
  <c r="AO647" i="1"/>
  <c r="AM647" i="1"/>
  <c r="AL647" i="1"/>
  <c r="R647" i="1"/>
  <c r="O647" i="1"/>
  <c r="N647" i="1"/>
  <c r="P647" i="1" s="1"/>
  <c r="AR646" i="1"/>
  <c r="AO646" i="1"/>
  <c r="AM646" i="1"/>
  <c r="AL646" i="1"/>
  <c r="AR645" i="1"/>
  <c r="AO645" i="1"/>
  <c r="AM645" i="1"/>
  <c r="AU645" i="1" s="1"/>
  <c r="AL645" i="1"/>
  <c r="AH645" i="1"/>
  <c r="AG645" i="1"/>
  <c r="AF645" i="1"/>
  <c r="AE645" i="1"/>
  <c r="AD645" i="1"/>
  <c r="AC645" i="1"/>
  <c r="AB645" i="1"/>
  <c r="AA645" i="1"/>
  <c r="Z645" i="1"/>
  <c r="Y645" i="1"/>
  <c r="X645" i="1"/>
  <c r="W645" i="1"/>
  <c r="V645" i="1"/>
  <c r="U645" i="1"/>
  <c r="R645" i="1"/>
  <c r="O645" i="1"/>
  <c r="N645" i="1"/>
  <c r="AR644" i="1"/>
  <c r="AO644" i="1"/>
  <c r="AM644" i="1"/>
  <c r="AU644" i="1" s="1"/>
  <c r="AL644" i="1"/>
  <c r="AM643" i="1"/>
  <c r="AM642" i="1"/>
  <c r="AM641" i="1"/>
  <c r="AM640" i="1"/>
  <c r="AM639" i="1"/>
  <c r="AR638" i="1"/>
  <c r="AO638" i="1"/>
  <c r="AM638" i="1"/>
  <c r="AL638" i="1"/>
  <c r="R638" i="1"/>
  <c r="O638" i="1"/>
  <c r="N638" i="1"/>
  <c r="AR637" i="1"/>
  <c r="AO637" i="1"/>
  <c r="AM637" i="1"/>
  <c r="AL637" i="1"/>
  <c r="AR636" i="1"/>
  <c r="AO636" i="1"/>
  <c r="AM636" i="1"/>
  <c r="AL636" i="1"/>
  <c r="R636" i="1"/>
  <c r="O636" i="1"/>
  <c r="N636" i="1"/>
  <c r="AR635" i="1"/>
  <c r="AO635" i="1"/>
  <c r="AM635" i="1"/>
  <c r="AV635" i="1" s="1"/>
  <c r="AL635" i="1"/>
  <c r="AR634" i="1"/>
  <c r="AO634" i="1"/>
  <c r="AM634" i="1"/>
  <c r="AL634" i="1"/>
  <c r="AH634" i="1"/>
  <c r="AG634" i="1"/>
  <c r="AF634" i="1"/>
  <c r="AE634" i="1"/>
  <c r="AD634" i="1"/>
  <c r="AC634" i="1"/>
  <c r="AB634" i="1"/>
  <c r="AA634" i="1"/>
  <c r="Z634" i="1"/>
  <c r="Y634" i="1"/>
  <c r="X634" i="1"/>
  <c r="W634" i="1"/>
  <c r="V634" i="1"/>
  <c r="U634" i="1"/>
  <c r="R634" i="1"/>
  <c r="O634" i="1"/>
  <c r="N634" i="1"/>
  <c r="AR633" i="1"/>
  <c r="AO633" i="1"/>
  <c r="AM633" i="1"/>
  <c r="AL633" i="1"/>
  <c r="AM632" i="1"/>
  <c r="AM631" i="1"/>
  <c r="AM630" i="1"/>
  <c r="AM629" i="1"/>
  <c r="AM628" i="1"/>
  <c r="AR627" i="1"/>
  <c r="AO627" i="1"/>
  <c r="AM627" i="1"/>
  <c r="AL627" i="1"/>
  <c r="R627" i="1"/>
  <c r="O627" i="1"/>
  <c r="N627" i="1"/>
  <c r="P627" i="1" s="1"/>
  <c r="AR626" i="1"/>
  <c r="AO626" i="1"/>
  <c r="AM626" i="1"/>
  <c r="AL626" i="1"/>
  <c r="AR625" i="1"/>
  <c r="AO625" i="1"/>
  <c r="AM625" i="1"/>
  <c r="AL625" i="1"/>
  <c r="R625" i="1"/>
  <c r="O625" i="1"/>
  <c r="N625" i="1"/>
  <c r="P625" i="1" s="1"/>
  <c r="AR624" i="1"/>
  <c r="AO624" i="1"/>
  <c r="AM624" i="1"/>
  <c r="AL624" i="1"/>
  <c r="AR623" i="1"/>
  <c r="AO623" i="1"/>
  <c r="AM623" i="1"/>
  <c r="AL623" i="1"/>
  <c r="AH623" i="1"/>
  <c r="AG623" i="1"/>
  <c r="AF623" i="1"/>
  <c r="AE623" i="1"/>
  <c r="AD623" i="1"/>
  <c r="AC623" i="1"/>
  <c r="AB623" i="1"/>
  <c r="AA623" i="1"/>
  <c r="Z623" i="1"/>
  <c r="Y623" i="1"/>
  <c r="X623" i="1"/>
  <c r="W623" i="1"/>
  <c r="V623" i="1"/>
  <c r="U623" i="1"/>
  <c r="R623" i="1"/>
  <c r="O623" i="1"/>
  <c r="N623" i="1"/>
  <c r="P623" i="1" s="1"/>
  <c r="AR622" i="1"/>
  <c r="AO622" i="1"/>
  <c r="AM622" i="1"/>
  <c r="AL622" i="1"/>
  <c r="AM621" i="1"/>
  <c r="AM620" i="1"/>
  <c r="AM619" i="1"/>
  <c r="AM618" i="1"/>
  <c r="AM617" i="1"/>
  <c r="AR616" i="1"/>
  <c r="AO616" i="1"/>
  <c r="AM616" i="1"/>
  <c r="AU616" i="1" s="1"/>
  <c r="AL616" i="1"/>
  <c r="R616" i="1"/>
  <c r="O616" i="1"/>
  <c r="N616" i="1"/>
  <c r="P616" i="1" s="1"/>
  <c r="AR615" i="1"/>
  <c r="AO615" i="1"/>
  <c r="AM615" i="1"/>
  <c r="AL615" i="1"/>
  <c r="AR614" i="1"/>
  <c r="AO614" i="1"/>
  <c r="AM614" i="1"/>
  <c r="AL614" i="1"/>
  <c r="R614" i="1"/>
  <c r="O614" i="1"/>
  <c r="N614" i="1"/>
  <c r="P614" i="1" s="1"/>
  <c r="AR613" i="1"/>
  <c r="AO613" i="1"/>
  <c r="AM613" i="1"/>
  <c r="AL613" i="1"/>
  <c r="AR612" i="1"/>
  <c r="AO612" i="1"/>
  <c r="AM612" i="1"/>
  <c r="AL612" i="1"/>
  <c r="AH612" i="1"/>
  <c r="AG612" i="1"/>
  <c r="AF612" i="1"/>
  <c r="AE612" i="1"/>
  <c r="AD612" i="1"/>
  <c r="AC612" i="1"/>
  <c r="AB612" i="1"/>
  <c r="AA612" i="1"/>
  <c r="Z612" i="1"/>
  <c r="Y612" i="1"/>
  <c r="X612" i="1"/>
  <c r="W612" i="1"/>
  <c r="V612" i="1"/>
  <c r="U612" i="1"/>
  <c r="R612" i="1"/>
  <c r="O612" i="1"/>
  <c r="N612" i="1"/>
  <c r="AR611" i="1"/>
  <c r="AO611" i="1"/>
  <c r="AM611" i="1"/>
  <c r="AL611" i="1"/>
  <c r="AM610" i="1"/>
  <c r="AM609" i="1"/>
  <c r="AM608" i="1"/>
  <c r="AM607" i="1"/>
  <c r="AM606" i="1"/>
  <c r="AR605" i="1"/>
  <c r="AO605" i="1"/>
  <c r="AM605" i="1"/>
  <c r="AU605" i="1" s="1"/>
  <c r="AL605" i="1"/>
  <c r="R605" i="1"/>
  <c r="O605" i="1"/>
  <c r="N605" i="1"/>
  <c r="AR604" i="1"/>
  <c r="AO604" i="1"/>
  <c r="AM604" i="1"/>
  <c r="AL604" i="1"/>
  <c r="AR603" i="1"/>
  <c r="AO603" i="1"/>
  <c r="AM603" i="1"/>
  <c r="AL603" i="1"/>
  <c r="R603" i="1"/>
  <c r="O603" i="1"/>
  <c r="N603" i="1"/>
  <c r="AR602" i="1"/>
  <c r="AO602" i="1"/>
  <c r="AM602" i="1"/>
  <c r="AL602" i="1"/>
  <c r="AR601" i="1"/>
  <c r="AO601" i="1"/>
  <c r="AM601" i="1"/>
  <c r="AL601" i="1"/>
  <c r="AH601" i="1"/>
  <c r="AG601" i="1"/>
  <c r="AF601" i="1"/>
  <c r="AE601" i="1"/>
  <c r="AD601" i="1"/>
  <c r="AC601" i="1"/>
  <c r="AB601" i="1"/>
  <c r="AA601" i="1"/>
  <c r="Z601" i="1"/>
  <c r="Y601" i="1"/>
  <c r="X601" i="1"/>
  <c r="W601" i="1"/>
  <c r="V601" i="1"/>
  <c r="U601" i="1"/>
  <c r="R601" i="1"/>
  <c r="O601" i="1"/>
  <c r="N601" i="1"/>
  <c r="AR600" i="1"/>
  <c r="AO600" i="1"/>
  <c r="AM600" i="1"/>
  <c r="AL600" i="1"/>
  <c r="AM599" i="1"/>
  <c r="AM598" i="1"/>
  <c r="AM597" i="1"/>
  <c r="AM596" i="1"/>
  <c r="AM595" i="1"/>
  <c r="AR594" i="1"/>
  <c r="AO594" i="1"/>
  <c r="AM594" i="1"/>
  <c r="AL594" i="1"/>
  <c r="R594" i="1"/>
  <c r="O594" i="1"/>
  <c r="N594" i="1"/>
  <c r="AR593" i="1"/>
  <c r="AO593" i="1"/>
  <c r="AM593" i="1"/>
  <c r="AL593" i="1"/>
  <c r="AR592" i="1"/>
  <c r="AO592" i="1"/>
  <c r="AM592" i="1"/>
  <c r="AL592" i="1"/>
  <c r="R592" i="1"/>
  <c r="O592" i="1"/>
  <c r="N592" i="1"/>
  <c r="AR591" i="1"/>
  <c r="AO591" i="1"/>
  <c r="AM591" i="1"/>
  <c r="AL591" i="1"/>
  <c r="AR590" i="1"/>
  <c r="AO590" i="1"/>
  <c r="AM590" i="1"/>
  <c r="AL590" i="1"/>
  <c r="AH590" i="1"/>
  <c r="AG590" i="1"/>
  <c r="AF590" i="1"/>
  <c r="AE590" i="1"/>
  <c r="AD590" i="1"/>
  <c r="AC590" i="1"/>
  <c r="AB590" i="1"/>
  <c r="AA590" i="1"/>
  <c r="Z590" i="1"/>
  <c r="Y590" i="1"/>
  <c r="X590" i="1"/>
  <c r="W590" i="1"/>
  <c r="V590" i="1"/>
  <c r="U590" i="1"/>
  <c r="R590" i="1"/>
  <c r="O590" i="1"/>
  <c r="N590" i="1"/>
  <c r="P590" i="1" s="1"/>
  <c r="AR589" i="1"/>
  <c r="AO589" i="1"/>
  <c r="AM589" i="1"/>
  <c r="AL589" i="1"/>
  <c r="AM588" i="1"/>
  <c r="AM587" i="1"/>
  <c r="AM586" i="1"/>
  <c r="AM585" i="1"/>
  <c r="AM584" i="1"/>
  <c r="AR583" i="1"/>
  <c r="AO583" i="1"/>
  <c r="AM583" i="1"/>
  <c r="AL583" i="1"/>
  <c r="R583" i="1"/>
  <c r="O583" i="1"/>
  <c r="N583" i="1"/>
  <c r="P583" i="1" s="1"/>
  <c r="AR582" i="1"/>
  <c r="AO582" i="1"/>
  <c r="AM582" i="1"/>
  <c r="AL582" i="1"/>
  <c r="AR581" i="1"/>
  <c r="AO581" i="1"/>
  <c r="AM581" i="1"/>
  <c r="AL581" i="1"/>
  <c r="R581" i="1"/>
  <c r="O581" i="1"/>
  <c r="N581" i="1"/>
  <c r="P581" i="1" s="1"/>
  <c r="AR580" i="1"/>
  <c r="AO580" i="1"/>
  <c r="AM580" i="1"/>
  <c r="AL580" i="1"/>
  <c r="AR579" i="1"/>
  <c r="AO579" i="1"/>
  <c r="AM579" i="1"/>
  <c r="AL579" i="1"/>
  <c r="AH579" i="1"/>
  <c r="AG579" i="1"/>
  <c r="AF579" i="1"/>
  <c r="AE579" i="1"/>
  <c r="AD579" i="1"/>
  <c r="AC579" i="1"/>
  <c r="AB579" i="1"/>
  <c r="AA579" i="1"/>
  <c r="Z579" i="1"/>
  <c r="Y579" i="1"/>
  <c r="X579" i="1"/>
  <c r="W579" i="1"/>
  <c r="V579" i="1"/>
  <c r="U579" i="1"/>
  <c r="R579" i="1"/>
  <c r="O579" i="1"/>
  <c r="N579" i="1"/>
  <c r="P579" i="1" s="1"/>
  <c r="AR578" i="1"/>
  <c r="AO578" i="1"/>
  <c r="AM578" i="1"/>
  <c r="AL578" i="1"/>
  <c r="AM577" i="1"/>
  <c r="AM576" i="1"/>
  <c r="AM575" i="1"/>
  <c r="AM574" i="1"/>
  <c r="AM573" i="1"/>
  <c r="AR572" i="1"/>
  <c r="AO572" i="1"/>
  <c r="AM572" i="1"/>
  <c r="AL572" i="1"/>
  <c r="R572" i="1"/>
  <c r="O572" i="1"/>
  <c r="N572" i="1"/>
  <c r="P572" i="1" s="1"/>
  <c r="AR571" i="1"/>
  <c r="AO571" i="1"/>
  <c r="AM571" i="1"/>
  <c r="AU571" i="1" s="1"/>
  <c r="AL571" i="1"/>
  <c r="AR570" i="1"/>
  <c r="AO570" i="1"/>
  <c r="AM570" i="1"/>
  <c r="AL570" i="1"/>
  <c r="R570" i="1"/>
  <c r="O570" i="1"/>
  <c r="N570" i="1"/>
  <c r="AR569" i="1"/>
  <c r="AO569" i="1"/>
  <c r="AM569" i="1"/>
  <c r="AL569" i="1"/>
  <c r="AR568" i="1"/>
  <c r="AO568" i="1"/>
  <c r="AM568" i="1"/>
  <c r="AL568" i="1"/>
  <c r="AH568" i="1"/>
  <c r="AG568" i="1"/>
  <c r="AF568" i="1"/>
  <c r="AE568" i="1"/>
  <c r="AD568" i="1"/>
  <c r="AC568" i="1"/>
  <c r="AB568" i="1"/>
  <c r="AA568" i="1"/>
  <c r="Z568" i="1"/>
  <c r="Y568" i="1"/>
  <c r="X568" i="1"/>
  <c r="W568" i="1"/>
  <c r="V568" i="1"/>
  <c r="U568" i="1"/>
  <c r="R568" i="1"/>
  <c r="O568" i="1"/>
  <c r="N568" i="1"/>
  <c r="P568" i="1" s="1"/>
  <c r="AR567" i="1"/>
  <c r="AO567" i="1"/>
  <c r="AM567" i="1"/>
  <c r="AL567" i="1"/>
  <c r="AM566" i="1"/>
  <c r="AM565" i="1"/>
  <c r="AM564" i="1"/>
  <c r="AM563" i="1"/>
  <c r="AM562" i="1"/>
  <c r="AR561" i="1"/>
  <c r="AO561" i="1"/>
  <c r="AM561" i="1"/>
  <c r="AL561" i="1"/>
  <c r="R561" i="1"/>
  <c r="O561" i="1"/>
  <c r="N561" i="1"/>
  <c r="P561" i="1" s="1"/>
  <c r="AR560" i="1"/>
  <c r="AO560" i="1"/>
  <c r="AM560" i="1"/>
  <c r="AU560" i="1" s="1"/>
  <c r="AL560" i="1"/>
  <c r="AR559" i="1"/>
  <c r="AO559" i="1"/>
  <c r="AM559" i="1"/>
  <c r="AL559" i="1"/>
  <c r="R559" i="1"/>
  <c r="O559" i="1"/>
  <c r="N559" i="1"/>
  <c r="AR558" i="1"/>
  <c r="AO558" i="1"/>
  <c r="AM558" i="1"/>
  <c r="AL558" i="1"/>
  <c r="AR557" i="1"/>
  <c r="AO557" i="1"/>
  <c r="AM557" i="1"/>
  <c r="AL557" i="1"/>
  <c r="AH557" i="1"/>
  <c r="AG557" i="1"/>
  <c r="AF557" i="1"/>
  <c r="AE557" i="1"/>
  <c r="AD557" i="1"/>
  <c r="AC557" i="1"/>
  <c r="AB557" i="1"/>
  <c r="AA557" i="1"/>
  <c r="Z557" i="1"/>
  <c r="Y557" i="1"/>
  <c r="X557" i="1"/>
  <c r="W557" i="1"/>
  <c r="V557" i="1"/>
  <c r="U557" i="1"/>
  <c r="R557" i="1"/>
  <c r="O557" i="1"/>
  <c r="N557" i="1"/>
  <c r="P557" i="1" s="1"/>
  <c r="AR556" i="1"/>
  <c r="AO556" i="1"/>
  <c r="AM556" i="1"/>
  <c r="AL556" i="1"/>
  <c r="AM555" i="1"/>
  <c r="AM554" i="1"/>
  <c r="AM553" i="1"/>
  <c r="AM552" i="1"/>
  <c r="AM551" i="1"/>
  <c r="AR550" i="1"/>
  <c r="AO550" i="1"/>
  <c r="AM550" i="1"/>
  <c r="AL550" i="1"/>
  <c r="R550" i="1"/>
  <c r="O550" i="1"/>
  <c r="N550" i="1"/>
  <c r="AR549" i="1"/>
  <c r="AO549" i="1"/>
  <c r="AM549" i="1"/>
  <c r="AU549" i="1" s="1"/>
  <c r="AV549" i="1" s="1"/>
  <c r="AL549" i="1"/>
  <c r="AR548" i="1"/>
  <c r="AO548" i="1"/>
  <c r="AM548" i="1"/>
  <c r="AL548" i="1"/>
  <c r="R548" i="1"/>
  <c r="O548" i="1"/>
  <c r="N548" i="1"/>
  <c r="AR547" i="1"/>
  <c r="AO547" i="1"/>
  <c r="AM547" i="1"/>
  <c r="AL547" i="1"/>
  <c r="AR546" i="1"/>
  <c r="AO546" i="1"/>
  <c r="AM546" i="1"/>
  <c r="AL546" i="1"/>
  <c r="AH546" i="1"/>
  <c r="AG546" i="1"/>
  <c r="AF546" i="1"/>
  <c r="AE546" i="1"/>
  <c r="AD546" i="1"/>
  <c r="AC546" i="1"/>
  <c r="AB546" i="1"/>
  <c r="AA546" i="1"/>
  <c r="Z546" i="1"/>
  <c r="Y546" i="1"/>
  <c r="X546" i="1"/>
  <c r="W546" i="1"/>
  <c r="V546" i="1"/>
  <c r="U546" i="1"/>
  <c r="R546" i="1"/>
  <c r="O546" i="1"/>
  <c r="N546" i="1"/>
  <c r="AR545" i="1"/>
  <c r="AO545" i="1"/>
  <c r="AM545" i="1"/>
  <c r="AL545" i="1"/>
  <c r="AM544" i="1"/>
  <c r="AM543" i="1"/>
  <c r="AM542" i="1"/>
  <c r="AM541" i="1"/>
  <c r="AM540" i="1"/>
  <c r="AR539" i="1"/>
  <c r="AO539" i="1"/>
  <c r="AM539" i="1"/>
  <c r="AL539" i="1"/>
  <c r="R539" i="1"/>
  <c r="O539" i="1"/>
  <c r="N539" i="1"/>
  <c r="AR538" i="1"/>
  <c r="AO538" i="1"/>
  <c r="AM538" i="1"/>
  <c r="AU538" i="1" s="1"/>
  <c r="AL538" i="1"/>
  <c r="AR537" i="1"/>
  <c r="AO537" i="1"/>
  <c r="AM537" i="1"/>
  <c r="AL537" i="1"/>
  <c r="R537" i="1"/>
  <c r="O537" i="1"/>
  <c r="N537" i="1"/>
  <c r="P537" i="1" s="1"/>
  <c r="AR536" i="1"/>
  <c r="AO536" i="1"/>
  <c r="AM536" i="1"/>
  <c r="AL536" i="1"/>
  <c r="AR535" i="1"/>
  <c r="AO535" i="1"/>
  <c r="AM535" i="1"/>
  <c r="AL535" i="1"/>
  <c r="AH535" i="1"/>
  <c r="AG535" i="1"/>
  <c r="AF535" i="1"/>
  <c r="AE535" i="1"/>
  <c r="AD535" i="1"/>
  <c r="AC535" i="1"/>
  <c r="AB535" i="1"/>
  <c r="AA535" i="1"/>
  <c r="Z535" i="1"/>
  <c r="Y535" i="1"/>
  <c r="X535" i="1"/>
  <c r="W535" i="1"/>
  <c r="V535" i="1"/>
  <c r="U535" i="1"/>
  <c r="R535" i="1"/>
  <c r="O535" i="1"/>
  <c r="N535" i="1"/>
  <c r="AR534" i="1"/>
  <c r="AO534" i="1"/>
  <c r="AM534" i="1"/>
  <c r="AU534" i="1" s="1"/>
  <c r="AL534" i="1"/>
  <c r="AM533" i="1"/>
  <c r="AM532" i="1"/>
  <c r="AM531" i="1"/>
  <c r="AM530" i="1"/>
  <c r="AM529" i="1"/>
  <c r="AR528" i="1"/>
  <c r="AO528" i="1"/>
  <c r="AM528" i="1"/>
  <c r="AL528" i="1"/>
  <c r="R528" i="1"/>
  <c r="O528" i="1"/>
  <c r="N528" i="1"/>
  <c r="AR527" i="1"/>
  <c r="AO527" i="1"/>
  <c r="AM527" i="1"/>
  <c r="AL527" i="1"/>
  <c r="AR526" i="1"/>
  <c r="AO526" i="1"/>
  <c r="AM526" i="1"/>
  <c r="AL526" i="1"/>
  <c r="R526" i="1"/>
  <c r="O526" i="1"/>
  <c r="N526" i="1"/>
  <c r="P526" i="1" s="1"/>
  <c r="AR525" i="1"/>
  <c r="AO525" i="1"/>
  <c r="AM525" i="1"/>
  <c r="AL525" i="1"/>
  <c r="AR524" i="1"/>
  <c r="AO524" i="1"/>
  <c r="AM524" i="1"/>
  <c r="AL524" i="1"/>
  <c r="AH524" i="1"/>
  <c r="AG524" i="1"/>
  <c r="AF524" i="1"/>
  <c r="AE524" i="1"/>
  <c r="AD524" i="1"/>
  <c r="AC524" i="1"/>
  <c r="AB524" i="1"/>
  <c r="AA524" i="1"/>
  <c r="Z524" i="1"/>
  <c r="Y524" i="1"/>
  <c r="X524" i="1"/>
  <c r="W524" i="1"/>
  <c r="V524" i="1"/>
  <c r="U524" i="1"/>
  <c r="R524" i="1"/>
  <c r="O524" i="1"/>
  <c r="N524" i="1"/>
  <c r="AR523" i="1"/>
  <c r="AO523" i="1"/>
  <c r="AM523" i="1"/>
  <c r="AL523" i="1"/>
  <c r="AM522" i="1"/>
  <c r="AM521" i="1"/>
  <c r="AM520" i="1"/>
  <c r="AM519" i="1"/>
  <c r="AM518" i="1"/>
  <c r="AR517" i="1"/>
  <c r="AO517" i="1"/>
  <c r="AM517" i="1"/>
  <c r="AL517" i="1"/>
  <c r="R517" i="1"/>
  <c r="O517" i="1"/>
  <c r="N517" i="1"/>
  <c r="P517" i="1" s="1"/>
  <c r="AR516" i="1"/>
  <c r="AO516" i="1"/>
  <c r="AM516" i="1"/>
  <c r="AU516" i="1" s="1"/>
  <c r="AL516" i="1"/>
  <c r="AR515" i="1"/>
  <c r="AO515" i="1"/>
  <c r="AM515" i="1"/>
  <c r="AL515" i="1"/>
  <c r="R515" i="1"/>
  <c r="O515" i="1"/>
  <c r="N515" i="1"/>
  <c r="AR514" i="1"/>
  <c r="AO514" i="1"/>
  <c r="AM514" i="1"/>
  <c r="AL514" i="1"/>
  <c r="AR513" i="1"/>
  <c r="AO513" i="1"/>
  <c r="AM513" i="1"/>
  <c r="AL513" i="1"/>
  <c r="AH513" i="1"/>
  <c r="AG513" i="1"/>
  <c r="AF513" i="1"/>
  <c r="AE513" i="1"/>
  <c r="AD513" i="1"/>
  <c r="AC513" i="1"/>
  <c r="AB513" i="1"/>
  <c r="AA513" i="1"/>
  <c r="Z513" i="1"/>
  <c r="Y513" i="1"/>
  <c r="X513" i="1"/>
  <c r="W513" i="1"/>
  <c r="V513" i="1"/>
  <c r="U513" i="1"/>
  <c r="R513" i="1"/>
  <c r="O513" i="1"/>
  <c r="S513" i="1" s="1"/>
  <c r="N513" i="1"/>
  <c r="AR512" i="1"/>
  <c r="AO512" i="1"/>
  <c r="AM512" i="1"/>
  <c r="AL512" i="1"/>
  <c r="AM511" i="1"/>
  <c r="AM510" i="1"/>
  <c r="AM509" i="1"/>
  <c r="AM508" i="1"/>
  <c r="AM507" i="1"/>
  <c r="AR506" i="1"/>
  <c r="AO506" i="1"/>
  <c r="AM506" i="1"/>
  <c r="AU506" i="1" s="1"/>
  <c r="AV506" i="1" s="1"/>
  <c r="AL506" i="1"/>
  <c r="R506" i="1"/>
  <c r="O506" i="1"/>
  <c r="S506" i="1" s="1"/>
  <c r="N506" i="1"/>
  <c r="P506" i="1" s="1"/>
  <c r="AR505" i="1"/>
  <c r="AO505" i="1"/>
  <c r="AM505" i="1"/>
  <c r="AL505" i="1"/>
  <c r="AR504" i="1"/>
  <c r="AO504" i="1"/>
  <c r="AM504" i="1"/>
  <c r="AL504" i="1"/>
  <c r="R504" i="1"/>
  <c r="O504" i="1"/>
  <c r="N504" i="1"/>
  <c r="AR503" i="1"/>
  <c r="AO503" i="1"/>
  <c r="AM503" i="1"/>
  <c r="AL503" i="1"/>
  <c r="AR502" i="1"/>
  <c r="AO502" i="1"/>
  <c r="AM502" i="1"/>
  <c r="AV502" i="1" s="1"/>
  <c r="BA502" i="1" s="1"/>
  <c r="BB502" i="1" s="1"/>
  <c r="AL502" i="1"/>
  <c r="AH502" i="1"/>
  <c r="AG502" i="1"/>
  <c r="AF502" i="1"/>
  <c r="AE502" i="1"/>
  <c r="AD502" i="1"/>
  <c r="AC502" i="1"/>
  <c r="AB502" i="1"/>
  <c r="AA502" i="1"/>
  <c r="Z502" i="1"/>
  <c r="Y502" i="1"/>
  <c r="X502" i="1"/>
  <c r="W502" i="1"/>
  <c r="V502" i="1"/>
  <c r="U502" i="1"/>
  <c r="R502" i="1"/>
  <c r="O502" i="1"/>
  <c r="N502" i="1"/>
  <c r="P502" i="1" s="1"/>
  <c r="AR501" i="1"/>
  <c r="AO501" i="1"/>
  <c r="AM501" i="1"/>
  <c r="AL501" i="1"/>
  <c r="AM500" i="1"/>
  <c r="AM499" i="1"/>
  <c r="AM498" i="1"/>
  <c r="AM497" i="1"/>
  <c r="AM496" i="1"/>
  <c r="AR495" i="1"/>
  <c r="AO495" i="1"/>
  <c r="AM495" i="1"/>
  <c r="AL495" i="1"/>
  <c r="R495" i="1"/>
  <c r="O495" i="1"/>
  <c r="N495" i="1"/>
  <c r="AR494" i="1"/>
  <c r="AO494" i="1"/>
  <c r="AM494" i="1"/>
  <c r="AL494" i="1"/>
  <c r="AR493" i="1"/>
  <c r="AO493" i="1"/>
  <c r="AM493" i="1"/>
  <c r="AL493" i="1"/>
  <c r="R493" i="1"/>
  <c r="O493" i="1"/>
  <c r="N493" i="1"/>
  <c r="AR492" i="1"/>
  <c r="AO492" i="1"/>
  <c r="AM492" i="1"/>
  <c r="AL492" i="1"/>
  <c r="AR491" i="1"/>
  <c r="AO491" i="1"/>
  <c r="AM491" i="1"/>
  <c r="AV491" i="1" s="1"/>
  <c r="BA491" i="1" s="1"/>
  <c r="BB491" i="1" s="1"/>
  <c r="AL491" i="1"/>
  <c r="AH491" i="1"/>
  <c r="AG491" i="1"/>
  <c r="AF491" i="1"/>
  <c r="AE491" i="1"/>
  <c r="AD491" i="1"/>
  <c r="AC491" i="1"/>
  <c r="AB491" i="1"/>
  <c r="AA491" i="1"/>
  <c r="Z491" i="1"/>
  <c r="Y491" i="1"/>
  <c r="X491" i="1"/>
  <c r="W491" i="1"/>
  <c r="V491" i="1"/>
  <c r="U491" i="1"/>
  <c r="R491" i="1"/>
  <c r="O491" i="1"/>
  <c r="N491" i="1"/>
  <c r="AR490" i="1"/>
  <c r="AO490" i="1"/>
  <c r="AM490" i="1"/>
  <c r="AU490" i="1" s="1"/>
  <c r="AL490" i="1"/>
  <c r="AM489" i="1"/>
  <c r="AM488" i="1"/>
  <c r="AM487" i="1"/>
  <c r="AM486" i="1"/>
  <c r="AM485" i="1"/>
  <c r="AR484" i="1"/>
  <c r="AO484" i="1"/>
  <c r="AM484" i="1"/>
  <c r="AL484" i="1"/>
  <c r="R484" i="1"/>
  <c r="O484" i="1"/>
  <c r="N484" i="1"/>
  <c r="P484" i="1" s="1"/>
  <c r="AR483" i="1"/>
  <c r="AO483" i="1"/>
  <c r="AM483" i="1"/>
  <c r="AL483" i="1"/>
  <c r="AR482" i="1"/>
  <c r="AO482" i="1"/>
  <c r="AM482" i="1"/>
  <c r="AL482" i="1"/>
  <c r="R482" i="1"/>
  <c r="O482" i="1"/>
  <c r="N482" i="1"/>
  <c r="P482" i="1" s="1"/>
  <c r="AR481" i="1"/>
  <c r="AO481" i="1"/>
  <c r="AM481" i="1"/>
  <c r="AL481" i="1"/>
  <c r="AR480" i="1"/>
  <c r="AO480" i="1"/>
  <c r="AM480" i="1"/>
  <c r="AL480" i="1"/>
  <c r="AH480" i="1"/>
  <c r="AG480" i="1"/>
  <c r="AF480" i="1"/>
  <c r="AE480" i="1"/>
  <c r="AD480" i="1"/>
  <c r="AC480" i="1"/>
  <c r="AB480" i="1"/>
  <c r="AA480" i="1"/>
  <c r="Z480" i="1"/>
  <c r="Y480" i="1"/>
  <c r="X480" i="1"/>
  <c r="W480" i="1"/>
  <c r="V480" i="1"/>
  <c r="U480" i="1"/>
  <c r="R480" i="1"/>
  <c r="O480" i="1"/>
  <c r="N480" i="1"/>
  <c r="AR479" i="1"/>
  <c r="AO479" i="1"/>
  <c r="AM479" i="1"/>
  <c r="AL479" i="1"/>
  <c r="AM478" i="1"/>
  <c r="AM477" i="1"/>
  <c r="AM476" i="1"/>
  <c r="AM475" i="1"/>
  <c r="AM474" i="1"/>
  <c r="AR473" i="1"/>
  <c r="AO473" i="1"/>
  <c r="AM473" i="1"/>
  <c r="AL473" i="1"/>
  <c r="R473" i="1"/>
  <c r="O473" i="1"/>
  <c r="N473" i="1"/>
  <c r="AR472" i="1"/>
  <c r="AO472" i="1"/>
  <c r="AM472" i="1"/>
  <c r="AL472" i="1"/>
  <c r="AR471" i="1"/>
  <c r="AO471" i="1"/>
  <c r="AM471" i="1"/>
  <c r="AL471" i="1"/>
  <c r="R471" i="1"/>
  <c r="O471" i="1"/>
  <c r="N471" i="1"/>
  <c r="P471" i="1" s="1"/>
  <c r="AR470" i="1"/>
  <c r="AO470" i="1"/>
  <c r="AM470" i="1"/>
  <c r="AL470" i="1"/>
  <c r="AR469" i="1"/>
  <c r="AO469" i="1"/>
  <c r="AM469" i="1"/>
  <c r="AL469" i="1"/>
  <c r="AH469" i="1"/>
  <c r="AG469" i="1"/>
  <c r="AF469" i="1"/>
  <c r="AE469" i="1"/>
  <c r="AD469" i="1"/>
  <c r="AC469" i="1"/>
  <c r="AB469" i="1"/>
  <c r="AA469" i="1"/>
  <c r="Z469" i="1"/>
  <c r="Y469" i="1"/>
  <c r="X469" i="1"/>
  <c r="W469" i="1"/>
  <c r="V469" i="1"/>
  <c r="U469" i="1"/>
  <c r="R469" i="1"/>
  <c r="O469" i="1"/>
  <c r="N469" i="1"/>
  <c r="P469" i="1" s="1"/>
  <c r="AR468" i="1"/>
  <c r="AO468" i="1"/>
  <c r="AM468" i="1"/>
  <c r="AL468" i="1"/>
  <c r="AM467" i="1"/>
  <c r="AM466" i="1"/>
  <c r="AM465" i="1"/>
  <c r="AM464" i="1"/>
  <c r="AM463" i="1"/>
  <c r="AR462" i="1"/>
  <c r="AO462" i="1"/>
  <c r="AM462" i="1"/>
  <c r="AL462" i="1"/>
  <c r="R462" i="1"/>
  <c r="O462" i="1"/>
  <c r="N462" i="1"/>
  <c r="AR461" i="1"/>
  <c r="AO461" i="1"/>
  <c r="AM461" i="1"/>
  <c r="AL461" i="1"/>
  <c r="AR460" i="1"/>
  <c r="AO460" i="1"/>
  <c r="AM460" i="1"/>
  <c r="AL460" i="1"/>
  <c r="R460" i="1"/>
  <c r="O460" i="1"/>
  <c r="N460" i="1"/>
  <c r="AR459" i="1"/>
  <c r="AO459" i="1"/>
  <c r="AM459" i="1"/>
  <c r="AL459" i="1"/>
  <c r="AR458" i="1"/>
  <c r="AO458" i="1"/>
  <c r="AM458" i="1"/>
  <c r="AL458" i="1"/>
  <c r="AH458" i="1"/>
  <c r="AG458" i="1"/>
  <c r="AF458" i="1"/>
  <c r="AE458" i="1"/>
  <c r="AD458" i="1"/>
  <c r="AC458" i="1"/>
  <c r="AB458" i="1"/>
  <c r="AA458" i="1"/>
  <c r="Z458" i="1"/>
  <c r="Y458" i="1"/>
  <c r="X458" i="1"/>
  <c r="W458" i="1"/>
  <c r="V458" i="1"/>
  <c r="U458" i="1"/>
  <c r="R458" i="1"/>
  <c r="O458" i="1"/>
  <c r="N458" i="1"/>
  <c r="AR457" i="1"/>
  <c r="AO457" i="1"/>
  <c r="AM457" i="1"/>
  <c r="AL457" i="1"/>
  <c r="AM456" i="1"/>
  <c r="AM455" i="1"/>
  <c r="AM454" i="1"/>
  <c r="AM453" i="1"/>
  <c r="AM452" i="1"/>
  <c r="AR451" i="1"/>
  <c r="AO451" i="1"/>
  <c r="AM451" i="1"/>
  <c r="AU451" i="1" s="1"/>
  <c r="AL451" i="1"/>
  <c r="R451" i="1"/>
  <c r="O451" i="1"/>
  <c r="N451" i="1"/>
  <c r="AR450" i="1"/>
  <c r="AO450" i="1"/>
  <c r="AM450" i="1"/>
  <c r="AL450" i="1"/>
  <c r="AR449" i="1"/>
  <c r="AO449" i="1"/>
  <c r="AM449" i="1"/>
  <c r="AL449" i="1"/>
  <c r="R449" i="1"/>
  <c r="O449" i="1"/>
  <c r="N449" i="1"/>
  <c r="P449" i="1" s="1"/>
  <c r="AR448" i="1"/>
  <c r="AO448" i="1"/>
  <c r="AM448" i="1"/>
  <c r="AL448" i="1"/>
  <c r="AR447" i="1"/>
  <c r="AO447" i="1"/>
  <c r="AM447" i="1"/>
  <c r="AL447" i="1"/>
  <c r="AH447" i="1"/>
  <c r="AG447" i="1"/>
  <c r="AF447" i="1"/>
  <c r="AE447" i="1"/>
  <c r="AD447" i="1"/>
  <c r="AC447" i="1"/>
  <c r="AB447" i="1"/>
  <c r="AA447" i="1"/>
  <c r="Z447" i="1"/>
  <c r="Y447" i="1"/>
  <c r="X447" i="1"/>
  <c r="W447" i="1"/>
  <c r="V447" i="1"/>
  <c r="U447" i="1"/>
  <c r="R447" i="1"/>
  <c r="O447" i="1"/>
  <c r="N447" i="1"/>
  <c r="AR446" i="1"/>
  <c r="AO446" i="1"/>
  <c r="AM446" i="1"/>
  <c r="AL446" i="1"/>
  <c r="AM445" i="1"/>
  <c r="AM444" i="1"/>
  <c r="AM443" i="1"/>
  <c r="AM442" i="1"/>
  <c r="AM441" i="1"/>
  <c r="AR440" i="1"/>
  <c r="AO440" i="1"/>
  <c r="AM440" i="1"/>
  <c r="AL440" i="1"/>
  <c r="R440" i="1"/>
  <c r="O440" i="1"/>
  <c r="N440" i="1"/>
  <c r="P440" i="1" s="1"/>
  <c r="AR439" i="1"/>
  <c r="AO439" i="1"/>
  <c r="AM439" i="1"/>
  <c r="AL439" i="1"/>
  <c r="AR438" i="1"/>
  <c r="AO438" i="1"/>
  <c r="AM438" i="1"/>
  <c r="AL438" i="1"/>
  <c r="R438" i="1"/>
  <c r="O438" i="1"/>
  <c r="N438" i="1"/>
  <c r="P438" i="1" s="1"/>
  <c r="AR437" i="1"/>
  <c r="AO437" i="1"/>
  <c r="AM437" i="1"/>
  <c r="AL437" i="1"/>
  <c r="AR436" i="1"/>
  <c r="AO436" i="1"/>
  <c r="AM436" i="1"/>
  <c r="AL436" i="1"/>
  <c r="AH436" i="1"/>
  <c r="AG436" i="1"/>
  <c r="AF436" i="1"/>
  <c r="AE436" i="1"/>
  <c r="AD436" i="1"/>
  <c r="AC436" i="1"/>
  <c r="AB436" i="1"/>
  <c r="AA436" i="1"/>
  <c r="Z436" i="1"/>
  <c r="Y436" i="1"/>
  <c r="X436" i="1"/>
  <c r="W436" i="1"/>
  <c r="V436" i="1"/>
  <c r="U436" i="1"/>
  <c r="R436" i="1"/>
  <c r="O436" i="1"/>
  <c r="N436" i="1"/>
  <c r="AR435" i="1"/>
  <c r="AO435" i="1"/>
  <c r="AM435" i="1"/>
  <c r="AL435" i="1"/>
  <c r="AM434" i="1"/>
  <c r="AM433" i="1"/>
  <c r="AM432" i="1"/>
  <c r="AM431" i="1"/>
  <c r="AM430" i="1"/>
  <c r="AR429" i="1"/>
  <c r="AO429" i="1"/>
  <c r="AM429" i="1"/>
  <c r="AU429" i="1" s="1"/>
  <c r="AV429" i="1" s="1"/>
  <c r="AL429" i="1"/>
  <c r="R429" i="1"/>
  <c r="O429" i="1"/>
  <c r="N429" i="1"/>
  <c r="P429" i="1" s="1"/>
  <c r="AR428" i="1"/>
  <c r="AO428" i="1"/>
  <c r="AM428" i="1"/>
  <c r="AL428" i="1"/>
  <c r="AR427" i="1"/>
  <c r="AO427" i="1"/>
  <c r="AM427" i="1"/>
  <c r="AL427" i="1"/>
  <c r="R427" i="1"/>
  <c r="O427" i="1"/>
  <c r="N427" i="1"/>
  <c r="AR426" i="1"/>
  <c r="AO426" i="1"/>
  <c r="AM426" i="1"/>
  <c r="AL426" i="1"/>
  <c r="AR425" i="1"/>
  <c r="AO425" i="1"/>
  <c r="AM425" i="1"/>
  <c r="AL425" i="1"/>
  <c r="AH425" i="1"/>
  <c r="AG425" i="1"/>
  <c r="AF425" i="1"/>
  <c r="AE425" i="1"/>
  <c r="AD425" i="1"/>
  <c r="AC425" i="1"/>
  <c r="AB425" i="1"/>
  <c r="AA425" i="1"/>
  <c r="Z425" i="1"/>
  <c r="Y425" i="1"/>
  <c r="X425" i="1"/>
  <c r="W425" i="1"/>
  <c r="V425" i="1"/>
  <c r="U425" i="1"/>
  <c r="R425" i="1"/>
  <c r="O425" i="1"/>
  <c r="N425" i="1"/>
  <c r="P425" i="1" s="1"/>
  <c r="AR424" i="1"/>
  <c r="AO424" i="1"/>
  <c r="AM424" i="1"/>
  <c r="AL424" i="1"/>
  <c r="AM423" i="1"/>
  <c r="AM422" i="1"/>
  <c r="AM421" i="1"/>
  <c r="AM420" i="1"/>
  <c r="AM419" i="1"/>
  <c r="AR418" i="1"/>
  <c r="AO418" i="1"/>
  <c r="AM418" i="1"/>
  <c r="AL418" i="1"/>
  <c r="R418" i="1"/>
  <c r="O418" i="1"/>
  <c r="N418" i="1"/>
  <c r="AR417" i="1"/>
  <c r="AO417" i="1"/>
  <c r="AM417" i="1"/>
  <c r="AL417" i="1"/>
  <c r="AR416" i="1"/>
  <c r="AO416" i="1"/>
  <c r="AM416" i="1"/>
  <c r="AL416" i="1"/>
  <c r="R416" i="1"/>
  <c r="O416" i="1"/>
  <c r="N416" i="1"/>
  <c r="P416" i="1" s="1"/>
  <c r="AR415" i="1"/>
  <c r="AO415" i="1"/>
  <c r="AM415" i="1"/>
  <c r="AL415" i="1"/>
  <c r="AR414" i="1"/>
  <c r="AO414" i="1"/>
  <c r="AM414" i="1"/>
  <c r="AL414" i="1"/>
  <c r="AH414" i="1"/>
  <c r="AG414" i="1"/>
  <c r="AF414" i="1"/>
  <c r="AE414" i="1"/>
  <c r="AD414" i="1"/>
  <c r="AC414" i="1"/>
  <c r="AB414" i="1"/>
  <c r="AA414" i="1"/>
  <c r="Z414" i="1"/>
  <c r="Y414" i="1"/>
  <c r="X414" i="1"/>
  <c r="W414" i="1"/>
  <c r="V414" i="1"/>
  <c r="U414" i="1"/>
  <c r="R414" i="1"/>
  <c r="O414" i="1"/>
  <c r="N414" i="1"/>
  <c r="AR413" i="1"/>
  <c r="AO413" i="1"/>
  <c r="AM413" i="1"/>
  <c r="AL413" i="1"/>
  <c r="AM412" i="1"/>
  <c r="AM411" i="1"/>
  <c r="AM410" i="1"/>
  <c r="AM409" i="1"/>
  <c r="AM408" i="1"/>
  <c r="AR407" i="1"/>
  <c r="AO407" i="1"/>
  <c r="AM407" i="1"/>
  <c r="AL407" i="1"/>
  <c r="R407" i="1"/>
  <c r="O407" i="1"/>
  <c r="N407" i="1"/>
  <c r="AR406" i="1"/>
  <c r="AO406" i="1"/>
  <c r="AM406" i="1"/>
  <c r="AL406" i="1"/>
  <c r="AR405" i="1"/>
  <c r="AO405" i="1"/>
  <c r="AM405" i="1"/>
  <c r="AL405" i="1"/>
  <c r="R405" i="1"/>
  <c r="O405" i="1"/>
  <c r="N405" i="1"/>
  <c r="AR404" i="1"/>
  <c r="AO404" i="1"/>
  <c r="AM404" i="1"/>
  <c r="AL404" i="1"/>
  <c r="AR403" i="1"/>
  <c r="AO403" i="1"/>
  <c r="AM403" i="1"/>
  <c r="AL403" i="1"/>
  <c r="AH403" i="1"/>
  <c r="AG403" i="1"/>
  <c r="AF403" i="1"/>
  <c r="AE403" i="1"/>
  <c r="AD403" i="1"/>
  <c r="AC403" i="1"/>
  <c r="AB403" i="1"/>
  <c r="AA403" i="1"/>
  <c r="Z403" i="1"/>
  <c r="Y403" i="1"/>
  <c r="X403" i="1"/>
  <c r="W403" i="1"/>
  <c r="V403" i="1"/>
  <c r="U403" i="1"/>
  <c r="R403" i="1"/>
  <c r="O403" i="1"/>
  <c r="N403" i="1"/>
  <c r="AR402" i="1"/>
  <c r="AO402" i="1"/>
  <c r="AM402" i="1"/>
  <c r="AL402" i="1"/>
  <c r="AM401" i="1"/>
  <c r="AM400" i="1"/>
  <c r="AM399" i="1"/>
  <c r="AM398" i="1"/>
  <c r="AM397" i="1"/>
  <c r="AR396" i="1"/>
  <c r="AO396" i="1"/>
  <c r="AM396" i="1"/>
  <c r="AL396" i="1"/>
  <c r="R396" i="1"/>
  <c r="O396" i="1"/>
  <c r="N396" i="1"/>
  <c r="AR395" i="1"/>
  <c r="AO395" i="1"/>
  <c r="AM395" i="1"/>
  <c r="AL395" i="1"/>
  <c r="AR394" i="1"/>
  <c r="AO394" i="1"/>
  <c r="AM394" i="1"/>
  <c r="AL394" i="1"/>
  <c r="R394" i="1"/>
  <c r="O394" i="1"/>
  <c r="N394" i="1"/>
  <c r="AR393" i="1"/>
  <c r="AO393" i="1"/>
  <c r="AM393" i="1"/>
  <c r="AL393" i="1"/>
  <c r="AR392" i="1"/>
  <c r="AO392" i="1"/>
  <c r="AM392" i="1"/>
  <c r="AL392" i="1"/>
  <c r="AH392" i="1"/>
  <c r="AG392" i="1"/>
  <c r="AF392" i="1"/>
  <c r="AE392" i="1"/>
  <c r="AD392" i="1"/>
  <c r="AC392" i="1"/>
  <c r="AB392" i="1"/>
  <c r="AA392" i="1"/>
  <c r="Z392" i="1"/>
  <c r="Y392" i="1"/>
  <c r="X392" i="1"/>
  <c r="W392" i="1"/>
  <c r="V392" i="1"/>
  <c r="U392" i="1"/>
  <c r="R392" i="1"/>
  <c r="O392" i="1"/>
  <c r="N392" i="1"/>
  <c r="AR391" i="1"/>
  <c r="AO391" i="1"/>
  <c r="AM391" i="1"/>
  <c r="AL391" i="1"/>
  <c r="AM390" i="1"/>
  <c r="AM389" i="1"/>
  <c r="AM388" i="1"/>
  <c r="AM387" i="1"/>
  <c r="AM386" i="1"/>
  <c r="AR385" i="1"/>
  <c r="AO385" i="1"/>
  <c r="AM385" i="1"/>
  <c r="AL385" i="1"/>
  <c r="R385" i="1"/>
  <c r="O385" i="1"/>
  <c r="N385" i="1"/>
  <c r="AR384" i="1"/>
  <c r="AO384" i="1"/>
  <c r="AM384" i="1"/>
  <c r="AU384" i="1" s="1"/>
  <c r="AL384" i="1"/>
  <c r="AR383" i="1"/>
  <c r="AO383" i="1"/>
  <c r="AM383" i="1"/>
  <c r="AL383" i="1"/>
  <c r="R383" i="1"/>
  <c r="O383" i="1"/>
  <c r="N383" i="1"/>
  <c r="AR382" i="1"/>
  <c r="AO382" i="1"/>
  <c r="AM382" i="1"/>
  <c r="AL382" i="1"/>
  <c r="AR381" i="1"/>
  <c r="AO381" i="1"/>
  <c r="AM381" i="1"/>
  <c r="AL381" i="1"/>
  <c r="AH381" i="1"/>
  <c r="AG381" i="1"/>
  <c r="AF381" i="1"/>
  <c r="AE381" i="1"/>
  <c r="AD381" i="1"/>
  <c r="AC381" i="1"/>
  <c r="AB381" i="1"/>
  <c r="AA381" i="1"/>
  <c r="Z381" i="1"/>
  <c r="Y381" i="1"/>
  <c r="X381" i="1"/>
  <c r="W381" i="1"/>
  <c r="V381" i="1"/>
  <c r="U381" i="1"/>
  <c r="R381" i="1"/>
  <c r="O381" i="1"/>
  <c r="N381" i="1"/>
  <c r="AR380" i="1"/>
  <c r="AO380" i="1"/>
  <c r="AM380" i="1"/>
  <c r="AU380" i="1" s="1"/>
  <c r="AL380" i="1"/>
  <c r="AM379" i="1"/>
  <c r="AM378" i="1"/>
  <c r="AM377" i="1"/>
  <c r="AM376" i="1"/>
  <c r="AM375" i="1"/>
  <c r="AR374" i="1"/>
  <c r="AO374" i="1"/>
  <c r="AM374" i="1"/>
  <c r="AL374" i="1"/>
  <c r="R374" i="1"/>
  <c r="O374" i="1"/>
  <c r="S374" i="1" s="1"/>
  <c r="N374" i="1"/>
  <c r="AR373" i="1"/>
  <c r="AO373" i="1"/>
  <c r="AM373" i="1"/>
  <c r="AL373" i="1"/>
  <c r="AR372" i="1"/>
  <c r="AO372" i="1"/>
  <c r="AM372" i="1"/>
  <c r="AV372" i="1" s="1"/>
  <c r="BA372" i="1" s="1"/>
  <c r="BB372" i="1" s="1"/>
  <c r="AL372" i="1"/>
  <c r="R372" i="1"/>
  <c r="O372" i="1"/>
  <c r="N372" i="1"/>
  <c r="P372" i="1" s="1"/>
  <c r="AR371" i="1"/>
  <c r="AO371" i="1"/>
  <c r="AM371" i="1"/>
  <c r="AV371" i="1" s="1"/>
  <c r="AL371" i="1"/>
  <c r="AR370" i="1"/>
  <c r="AO370" i="1"/>
  <c r="AM370" i="1"/>
  <c r="AL370" i="1"/>
  <c r="AH370" i="1"/>
  <c r="AG370" i="1"/>
  <c r="AF370" i="1"/>
  <c r="AE370" i="1"/>
  <c r="AD370" i="1"/>
  <c r="AC370" i="1"/>
  <c r="AB370" i="1"/>
  <c r="AA370" i="1"/>
  <c r="Z370" i="1"/>
  <c r="Y370" i="1"/>
  <c r="X370" i="1"/>
  <c r="W370" i="1"/>
  <c r="V370" i="1"/>
  <c r="U370" i="1"/>
  <c r="R370" i="1"/>
  <c r="O370" i="1"/>
  <c r="S370" i="1" s="1"/>
  <c r="T370" i="1" s="1"/>
  <c r="N370" i="1"/>
  <c r="AR369" i="1"/>
  <c r="AO369" i="1"/>
  <c r="AM369" i="1"/>
  <c r="AL369" i="1"/>
  <c r="AM368" i="1"/>
  <c r="AM367" i="1"/>
  <c r="AM366" i="1"/>
  <c r="AM365" i="1"/>
  <c r="AM364" i="1"/>
  <c r="AR363" i="1"/>
  <c r="AO363" i="1"/>
  <c r="AM363" i="1"/>
  <c r="AL363" i="1"/>
  <c r="R363" i="1"/>
  <c r="O363" i="1"/>
  <c r="N363" i="1"/>
  <c r="AR362" i="1"/>
  <c r="AO362" i="1"/>
  <c r="AM362" i="1"/>
  <c r="AL362" i="1"/>
  <c r="AR361" i="1"/>
  <c r="AO361" i="1"/>
  <c r="AM361" i="1"/>
  <c r="AV361" i="1" s="1"/>
  <c r="BA361" i="1" s="1"/>
  <c r="BB361" i="1" s="1"/>
  <c r="AL361" i="1"/>
  <c r="R361" i="1"/>
  <c r="O361" i="1"/>
  <c r="N361" i="1"/>
  <c r="AR360" i="1"/>
  <c r="AO360" i="1"/>
  <c r="AM360" i="1"/>
  <c r="AL360" i="1"/>
  <c r="AR359" i="1"/>
  <c r="AO359" i="1"/>
  <c r="AM359" i="1"/>
  <c r="AL359" i="1"/>
  <c r="AH359" i="1"/>
  <c r="AG359" i="1"/>
  <c r="AF359" i="1"/>
  <c r="AE359" i="1"/>
  <c r="AD359" i="1"/>
  <c r="AC359" i="1"/>
  <c r="AB359" i="1"/>
  <c r="AA359" i="1"/>
  <c r="Z359" i="1"/>
  <c r="Y359" i="1"/>
  <c r="X359" i="1"/>
  <c r="W359" i="1"/>
  <c r="V359" i="1"/>
  <c r="U359" i="1"/>
  <c r="R359" i="1"/>
  <c r="O359" i="1"/>
  <c r="N359" i="1"/>
  <c r="P359" i="1" s="1"/>
  <c r="Q359" i="1" s="1"/>
  <c r="AR358" i="1"/>
  <c r="AO358" i="1"/>
  <c r="AM358" i="1"/>
  <c r="AL358" i="1"/>
  <c r="AM357" i="1"/>
  <c r="AM356" i="1"/>
  <c r="AM355" i="1"/>
  <c r="AM354" i="1"/>
  <c r="AM353" i="1"/>
  <c r="AR352" i="1"/>
  <c r="AO352" i="1"/>
  <c r="AM352" i="1"/>
  <c r="AL352" i="1"/>
  <c r="R352" i="1"/>
  <c r="O352" i="1"/>
  <c r="N352" i="1"/>
  <c r="AR351" i="1"/>
  <c r="AO351" i="1"/>
  <c r="AM351" i="1"/>
  <c r="AL351" i="1"/>
  <c r="AR350" i="1"/>
  <c r="AO350" i="1"/>
  <c r="AM350" i="1"/>
  <c r="AL350" i="1"/>
  <c r="R350" i="1"/>
  <c r="O350" i="1"/>
  <c r="N350" i="1"/>
  <c r="P350" i="1" s="1"/>
  <c r="AR349" i="1"/>
  <c r="AO349" i="1"/>
  <c r="AM349" i="1"/>
  <c r="AL349" i="1"/>
  <c r="AR348" i="1"/>
  <c r="AO348" i="1"/>
  <c r="AM348" i="1"/>
  <c r="AL348" i="1"/>
  <c r="AH348" i="1"/>
  <c r="AG348" i="1"/>
  <c r="AF348" i="1"/>
  <c r="AE348" i="1"/>
  <c r="AD348" i="1"/>
  <c r="AC348" i="1"/>
  <c r="AB348" i="1"/>
  <c r="AA348" i="1"/>
  <c r="Z348" i="1"/>
  <c r="Y348" i="1"/>
  <c r="X348" i="1"/>
  <c r="W348" i="1"/>
  <c r="V348" i="1"/>
  <c r="U348" i="1"/>
  <c r="R348" i="1"/>
  <c r="O348" i="1"/>
  <c r="N348" i="1"/>
  <c r="AR347" i="1"/>
  <c r="AO347" i="1"/>
  <c r="AM347" i="1"/>
  <c r="AL347" i="1"/>
  <c r="AM346" i="1"/>
  <c r="AM345" i="1"/>
  <c r="AM344" i="1"/>
  <c r="AM343" i="1"/>
  <c r="AM342" i="1"/>
  <c r="AR341" i="1"/>
  <c r="AO341" i="1"/>
  <c r="AM341" i="1"/>
  <c r="AL341" i="1"/>
  <c r="R341" i="1"/>
  <c r="O341" i="1"/>
  <c r="N341" i="1"/>
  <c r="AR340" i="1"/>
  <c r="AO340" i="1"/>
  <c r="AM340" i="1"/>
  <c r="AL340" i="1"/>
  <c r="AR339" i="1"/>
  <c r="AO339" i="1"/>
  <c r="AM339" i="1"/>
  <c r="AL339" i="1"/>
  <c r="R339" i="1"/>
  <c r="O339" i="1"/>
  <c r="N339" i="1"/>
  <c r="AR338" i="1"/>
  <c r="AO338" i="1"/>
  <c r="AM338" i="1"/>
  <c r="AL338" i="1"/>
  <c r="AR337" i="1"/>
  <c r="AO337" i="1"/>
  <c r="AM337" i="1"/>
  <c r="AL337" i="1"/>
  <c r="AH337" i="1"/>
  <c r="AG337" i="1"/>
  <c r="AF337" i="1"/>
  <c r="AE337" i="1"/>
  <c r="AD337" i="1"/>
  <c r="AC337" i="1"/>
  <c r="AB337" i="1"/>
  <c r="AA337" i="1"/>
  <c r="Z337" i="1"/>
  <c r="Y337" i="1"/>
  <c r="X337" i="1"/>
  <c r="W337" i="1"/>
  <c r="V337" i="1"/>
  <c r="U337" i="1"/>
  <c r="R337" i="1"/>
  <c r="O337" i="1"/>
  <c r="N337" i="1"/>
  <c r="AR336" i="1"/>
  <c r="AO336" i="1"/>
  <c r="AM336" i="1"/>
  <c r="AL336" i="1"/>
  <c r="AM335" i="1"/>
  <c r="AM334" i="1"/>
  <c r="AM333" i="1"/>
  <c r="AM332" i="1"/>
  <c r="AM331" i="1"/>
  <c r="AR330" i="1"/>
  <c r="AO330" i="1"/>
  <c r="AM330" i="1"/>
  <c r="AL330" i="1"/>
  <c r="R330" i="1"/>
  <c r="O330" i="1"/>
  <c r="N330" i="1"/>
  <c r="P330" i="1" s="1"/>
  <c r="AR329" i="1"/>
  <c r="AO329" i="1"/>
  <c r="AM329" i="1"/>
  <c r="AL329" i="1"/>
  <c r="AR328" i="1"/>
  <c r="AO328" i="1"/>
  <c r="AM328" i="1"/>
  <c r="AL328" i="1"/>
  <c r="R328" i="1"/>
  <c r="O328" i="1"/>
  <c r="N328" i="1"/>
  <c r="AR327" i="1"/>
  <c r="AO327" i="1"/>
  <c r="AM327" i="1"/>
  <c r="AL327" i="1"/>
  <c r="AR326" i="1"/>
  <c r="AO326" i="1"/>
  <c r="AM326" i="1"/>
  <c r="AL326" i="1"/>
  <c r="AH326" i="1"/>
  <c r="AG326" i="1"/>
  <c r="AF326" i="1"/>
  <c r="AE326" i="1"/>
  <c r="AD326" i="1"/>
  <c r="AC326" i="1"/>
  <c r="AB326" i="1"/>
  <c r="AA326" i="1"/>
  <c r="Z326" i="1"/>
  <c r="Y326" i="1"/>
  <c r="X326" i="1"/>
  <c r="W326" i="1"/>
  <c r="V326" i="1"/>
  <c r="U326" i="1"/>
  <c r="R326" i="1"/>
  <c r="O326" i="1"/>
  <c r="N326" i="1"/>
  <c r="AR325" i="1"/>
  <c r="AO325" i="1"/>
  <c r="AM325" i="1"/>
  <c r="AL325" i="1"/>
  <c r="AM324" i="1"/>
  <c r="AM323" i="1"/>
  <c r="AM322" i="1"/>
  <c r="AM321" i="1"/>
  <c r="AM320" i="1"/>
  <c r="AR319" i="1"/>
  <c r="AO319" i="1"/>
  <c r="AM319" i="1"/>
  <c r="AL319" i="1"/>
  <c r="R319" i="1"/>
  <c r="O319" i="1"/>
  <c r="N319" i="1"/>
  <c r="AR318" i="1"/>
  <c r="AO318" i="1"/>
  <c r="AM318" i="1"/>
  <c r="AL318" i="1"/>
  <c r="AR317" i="1"/>
  <c r="AO317" i="1"/>
  <c r="AM317" i="1"/>
  <c r="AU317" i="1" s="1"/>
  <c r="AL317" i="1"/>
  <c r="R317" i="1"/>
  <c r="O317" i="1"/>
  <c r="N317" i="1"/>
  <c r="AR316" i="1"/>
  <c r="AO316" i="1"/>
  <c r="AM316" i="1"/>
  <c r="AL316" i="1"/>
  <c r="AR315" i="1"/>
  <c r="AO315" i="1"/>
  <c r="AM315" i="1"/>
  <c r="AU315" i="1" s="1"/>
  <c r="AL315" i="1"/>
  <c r="AH315" i="1"/>
  <c r="AG315" i="1"/>
  <c r="AF315" i="1"/>
  <c r="AE315" i="1"/>
  <c r="AD315" i="1"/>
  <c r="AC315" i="1"/>
  <c r="AB315" i="1"/>
  <c r="AA315" i="1"/>
  <c r="Z315" i="1"/>
  <c r="Y315" i="1"/>
  <c r="X315" i="1"/>
  <c r="W315" i="1"/>
  <c r="V315" i="1"/>
  <c r="U315" i="1"/>
  <c r="R315" i="1"/>
  <c r="O315" i="1"/>
  <c r="N315" i="1"/>
  <c r="P315" i="1" s="1"/>
  <c r="Q315" i="1" s="1"/>
  <c r="AR314" i="1"/>
  <c r="AO314" i="1"/>
  <c r="AM314" i="1"/>
  <c r="AL314" i="1"/>
  <c r="AM313" i="1"/>
  <c r="AM312" i="1"/>
  <c r="AM311" i="1"/>
  <c r="AM310" i="1"/>
  <c r="AM309" i="1"/>
  <c r="AR308" i="1"/>
  <c r="AO308" i="1"/>
  <c r="AM308" i="1"/>
  <c r="AL308" i="1"/>
  <c r="R308" i="1"/>
  <c r="O308" i="1"/>
  <c r="N308" i="1"/>
  <c r="AR307" i="1"/>
  <c r="AO307" i="1"/>
  <c r="AM307" i="1"/>
  <c r="AL307" i="1"/>
  <c r="AR306" i="1"/>
  <c r="AO306" i="1"/>
  <c r="AM306" i="1"/>
  <c r="AL306" i="1"/>
  <c r="R306" i="1"/>
  <c r="O306" i="1"/>
  <c r="N306" i="1"/>
  <c r="AR305" i="1"/>
  <c r="AO305" i="1"/>
  <c r="AM305" i="1"/>
  <c r="AL305" i="1"/>
  <c r="AR304" i="1"/>
  <c r="AO304" i="1"/>
  <c r="AM304" i="1"/>
  <c r="AL304" i="1"/>
  <c r="AH304" i="1"/>
  <c r="AG304" i="1"/>
  <c r="AF304" i="1"/>
  <c r="AE304" i="1"/>
  <c r="AD304" i="1"/>
  <c r="AC304" i="1"/>
  <c r="AB304" i="1"/>
  <c r="AA304" i="1"/>
  <c r="Z304" i="1"/>
  <c r="Y304" i="1"/>
  <c r="X304" i="1"/>
  <c r="W304" i="1"/>
  <c r="V304" i="1"/>
  <c r="U304" i="1"/>
  <c r="R304" i="1"/>
  <c r="O304" i="1"/>
  <c r="N304" i="1"/>
  <c r="AR303" i="1"/>
  <c r="AO303" i="1"/>
  <c r="AM303" i="1"/>
  <c r="AL303" i="1"/>
  <c r="AM302" i="1"/>
  <c r="AM301" i="1"/>
  <c r="AM300" i="1"/>
  <c r="AM299" i="1"/>
  <c r="AM298" i="1"/>
  <c r="AR297" i="1"/>
  <c r="AO297" i="1"/>
  <c r="AM297" i="1"/>
  <c r="AL297" i="1"/>
  <c r="R297" i="1"/>
  <c r="O297" i="1"/>
  <c r="N297" i="1"/>
  <c r="AR296" i="1"/>
  <c r="AO296" i="1"/>
  <c r="AM296" i="1"/>
  <c r="AL296" i="1"/>
  <c r="AR295" i="1"/>
  <c r="AO295" i="1"/>
  <c r="AM295" i="1"/>
  <c r="AL295" i="1"/>
  <c r="R295" i="1"/>
  <c r="O295" i="1"/>
  <c r="N295" i="1"/>
  <c r="P295" i="1" s="1"/>
  <c r="AR294" i="1"/>
  <c r="AO294" i="1"/>
  <c r="AM294" i="1"/>
  <c r="AL294" i="1"/>
  <c r="AR293" i="1"/>
  <c r="AO293" i="1"/>
  <c r="AM293" i="1"/>
  <c r="AL293" i="1"/>
  <c r="AH293" i="1"/>
  <c r="AG293" i="1"/>
  <c r="AF293" i="1"/>
  <c r="AE293" i="1"/>
  <c r="AD293" i="1"/>
  <c r="AC293" i="1"/>
  <c r="AB293" i="1"/>
  <c r="AA293" i="1"/>
  <c r="Z293" i="1"/>
  <c r="Y293" i="1"/>
  <c r="X293" i="1"/>
  <c r="W293" i="1"/>
  <c r="V293" i="1"/>
  <c r="U293" i="1"/>
  <c r="R293" i="1"/>
  <c r="O293" i="1"/>
  <c r="N293" i="1"/>
  <c r="AR292" i="1"/>
  <c r="AO292" i="1"/>
  <c r="AM292" i="1"/>
  <c r="AL292" i="1"/>
  <c r="AM291" i="1"/>
  <c r="AM290" i="1"/>
  <c r="AM289" i="1"/>
  <c r="AM288" i="1"/>
  <c r="AM287" i="1"/>
  <c r="AR286" i="1"/>
  <c r="AO286" i="1"/>
  <c r="AM286" i="1"/>
  <c r="AU286" i="1" s="1"/>
  <c r="AL286" i="1"/>
  <c r="R286" i="1"/>
  <c r="O286" i="1"/>
  <c r="N286" i="1"/>
  <c r="AR285" i="1"/>
  <c r="AO285" i="1"/>
  <c r="AM285" i="1"/>
  <c r="AL285" i="1"/>
  <c r="AR284" i="1"/>
  <c r="AO284" i="1"/>
  <c r="AM284" i="1"/>
  <c r="AL284" i="1"/>
  <c r="R284" i="1"/>
  <c r="O284" i="1"/>
  <c r="N284" i="1"/>
  <c r="AR283" i="1"/>
  <c r="AO283" i="1"/>
  <c r="AM283" i="1"/>
  <c r="AL283" i="1"/>
  <c r="AR282" i="1"/>
  <c r="AO282" i="1"/>
  <c r="AM282" i="1"/>
  <c r="AL282" i="1"/>
  <c r="AH282" i="1"/>
  <c r="AG282" i="1"/>
  <c r="AF282" i="1"/>
  <c r="AE282" i="1"/>
  <c r="AD282" i="1"/>
  <c r="AC282" i="1"/>
  <c r="AB282" i="1"/>
  <c r="AA282" i="1"/>
  <c r="Z282" i="1"/>
  <c r="Y282" i="1"/>
  <c r="X282" i="1"/>
  <c r="W282" i="1"/>
  <c r="V282" i="1"/>
  <c r="U282" i="1"/>
  <c r="R282" i="1"/>
  <c r="O282" i="1"/>
  <c r="N282" i="1"/>
  <c r="AR281" i="1"/>
  <c r="AO281" i="1"/>
  <c r="AM281" i="1"/>
  <c r="AL281" i="1"/>
  <c r="AM280" i="1"/>
  <c r="AM279" i="1"/>
  <c r="AM278" i="1"/>
  <c r="AM277" i="1"/>
  <c r="AM276" i="1"/>
  <c r="AR275" i="1"/>
  <c r="AO275" i="1"/>
  <c r="AM275" i="1"/>
  <c r="AL275" i="1"/>
  <c r="R275" i="1"/>
  <c r="O275" i="1"/>
  <c r="N275" i="1"/>
  <c r="P275" i="1" s="1"/>
  <c r="AR274" i="1"/>
  <c r="AO274" i="1"/>
  <c r="AM274" i="1"/>
  <c r="AL274" i="1"/>
  <c r="AR273" i="1"/>
  <c r="AO273" i="1"/>
  <c r="AM273" i="1"/>
  <c r="AL273" i="1"/>
  <c r="R273" i="1"/>
  <c r="O273" i="1"/>
  <c r="N273" i="1"/>
  <c r="AR272" i="1"/>
  <c r="AO272" i="1"/>
  <c r="AM272" i="1"/>
  <c r="AL272" i="1"/>
  <c r="AR271" i="1"/>
  <c r="AO271" i="1"/>
  <c r="AM271" i="1"/>
  <c r="AL271" i="1"/>
  <c r="AH271" i="1"/>
  <c r="AG271" i="1"/>
  <c r="AF271" i="1"/>
  <c r="AE271" i="1"/>
  <c r="AD271" i="1"/>
  <c r="AC271" i="1"/>
  <c r="AB271" i="1"/>
  <c r="AA271" i="1"/>
  <c r="Z271" i="1"/>
  <c r="Y271" i="1"/>
  <c r="X271" i="1"/>
  <c r="W271" i="1"/>
  <c r="V271" i="1"/>
  <c r="U271" i="1"/>
  <c r="R271" i="1"/>
  <c r="O271" i="1"/>
  <c r="N271" i="1"/>
  <c r="AR270" i="1"/>
  <c r="AO270" i="1"/>
  <c r="AM270" i="1"/>
  <c r="AL270" i="1"/>
  <c r="AM269" i="1"/>
  <c r="AM268" i="1"/>
  <c r="AM267" i="1"/>
  <c r="AM266" i="1"/>
  <c r="AM265" i="1"/>
  <c r="AR264" i="1"/>
  <c r="AO264" i="1"/>
  <c r="AM264" i="1"/>
  <c r="AL264" i="1"/>
  <c r="R264" i="1"/>
  <c r="O264" i="1"/>
  <c r="N264" i="1"/>
  <c r="AR263" i="1"/>
  <c r="AO263" i="1"/>
  <c r="AM263" i="1"/>
  <c r="AL263" i="1"/>
  <c r="AR262" i="1"/>
  <c r="AO262" i="1"/>
  <c r="AM262" i="1"/>
  <c r="AL262" i="1"/>
  <c r="R262" i="1"/>
  <c r="O262" i="1"/>
  <c r="N262" i="1"/>
  <c r="AR261" i="1"/>
  <c r="AO261" i="1"/>
  <c r="AM261" i="1"/>
  <c r="AL261" i="1"/>
  <c r="AR260" i="1"/>
  <c r="AO260" i="1"/>
  <c r="AM260" i="1"/>
  <c r="AL260" i="1"/>
  <c r="AH260" i="1"/>
  <c r="AG260" i="1"/>
  <c r="AF260" i="1"/>
  <c r="AE260" i="1"/>
  <c r="AD260" i="1"/>
  <c r="AC260" i="1"/>
  <c r="AB260" i="1"/>
  <c r="AA260" i="1"/>
  <c r="Z260" i="1"/>
  <c r="Y260" i="1"/>
  <c r="X260" i="1"/>
  <c r="W260" i="1"/>
  <c r="V260" i="1"/>
  <c r="U260" i="1"/>
  <c r="R260" i="1"/>
  <c r="O260" i="1"/>
  <c r="N260" i="1"/>
  <c r="AR259" i="1"/>
  <c r="AO259" i="1"/>
  <c r="AM259" i="1"/>
  <c r="AL259" i="1"/>
  <c r="AM258" i="1"/>
  <c r="AM257" i="1"/>
  <c r="AM256" i="1"/>
  <c r="AM255" i="1"/>
  <c r="AM254" i="1"/>
  <c r="AR253" i="1"/>
  <c r="AO253" i="1"/>
  <c r="AM253" i="1"/>
  <c r="AL253" i="1"/>
  <c r="R253" i="1"/>
  <c r="O253" i="1"/>
  <c r="N253" i="1"/>
  <c r="AR252" i="1"/>
  <c r="AO252" i="1"/>
  <c r="AM252" i="1"/>
  <c r="AL252" i="1"/>
  <c r="AR251" i="1"/>
  <c r="AO251" i="1"/>
  <c r="AM251" i="1"/>
  <c r="AL251" i="1"/>
  <c r="R251" i="1"/>
  <c r="O251" i="1"/>
  <c r="N251" i="1"/>
  <c r="AR250" i="1"/>
  <c r="AO250" i="1"/>
  <c r="AM250" i="1"/>
  <c r="AU250" i="1" s="1"/>
  <c r="AV250" i="1" s="1"/>
  <c r="AL250" i="1"/>
  <c r="AR249" i="1"/>
  <c r="AO249" i="1"/>
  <c r="AM249" i="1"/>
  <c r="AL249" i="1"/>
  <c r="AH249" i="1"/>
  <c r="AG249" i="1"/>
  <c r="AF249" i="1"/>
  <c r="AE249" i="1"/>
  <c r="AD249" i="1"/>
  <c r="AC249" i="1"/>
  <c r="AB249" i="1"/>
  <c r="AA249" i="1"/>
  <c r="Z249" i="1"/>
  <c r="Y249" i="1"/>
  <c r="X249" i="1"/>
  <c r="W249" i="1"/>
  <c r="V249" i="1"/>
  <c r="U249" i="1"/>
  <c r="R249" i="1"/>
  <c r="O249" i="1"/>
  <c r="N249" i="1"/>
  <c r="P249" i="1" s="1"/>
  <c r="AR248" i="1"/>
  <c r="AO248" i="1"/>
  <c r="AM248" i="1"/>
  <c r="AL248" i="1"/>
  <c r="AM247" i="1"/>
  <c r="AM246" i="1"/>
  <c r="AM245" i="1"/>
  <c r="AM244" i="1"/>
  <c r="AM243" i="1"/>
  <c r="AR242" i="1"/>
  <c r="AO242" i="1"/>
  <c r="AM242" i="1"/>
  <c r="AL242" i="1"/>
  <c r="R242" i="1"/>
  <c r="O242" i="1"/>
  <c r="N242" i="1"/>
  <c r="AR241" i="1"/>
  <c r="AO241" i="1"/>
  <c r="AM241" i="1"/>
  <c r="AL241" i="1"/>
  <c r="AR240" i="1"/>
  <c r="AO240" i="1"/>
  <c r="AM240" i="1"/>
  <c r="AL240" i="1"/>
  <c r="R240" i="1"/>
  <c r="O240" i="1"/>
  <c r="S240" i="1" s="1"/>
  <c r="N240" i="1"/>
  <c r="AR239" i="1"/>
  <c r="AO239" i="1"/>
  <c r="AM239" i="1"/>
  <c r="AL239" i="1"/>
  <c r="AR238" i="1"/>
  <c r="AO238" i="1"/>
  <c r="AM238" i="1"/>
  <c r="AL238" i="1"/>
  <c r="AH238" i="1"/>
  <c r="AG238" i="1"/>
  <c r="AF238" i="1"/>
  <c r="AE238" i="1"/>
  <c r="AD238" i="1"/>
  <c r="AC238" i="1"/>
  <c r="AB238" i="1"/>
  <c r="AA238" i="1"/>
  <c r="Z238" i="1"/>
  <c r="Y238" i="1"/>
  <c r="X238" i="1"/>
  <c r="W238" i="1"/>
  <c r="V238" i="1"/>
  <c r="U238" i="1"/>
  <c r="R238" i="1"/>
  <c r="O238" i="1"/>
  <c r="N238" i="1"/>
  <c r="AR237" i="1"/>
  <c r="AO237" i="1"/>
  <c r="AM237" i="1"/>
  <c r="AL237" i="1"/>
  <c r="AM236" i="1"/>
  <c r="AM235" i="1"/>
  <c r="AM234" i="1"/>
  <c r="AM233" i="1"/>
  <c r="AM232" i="1"/>
  <c r="AR231" i="1"/>
  <c r="AO231" i="1"/>
  <c r="AM231" i="1"/>
  <c r="AL231" i="1"/>
  <c r="R231" i="1"/>
  <c r="O231" i="1"/>
  <c r="S231" i="1" s="1"/>
  <c r="N231" i="1"/>
  <c r="AR230" i="1"/>
  <c r="AO230" i="1"/>
  <c r="AM230" i="1"/>
  <c r="AL230" i="1"/>
  <c r="AR229" i="1"/>
  <c r="AO229" i="1"/>
  <c r="AM229" i="1"/>
  <c r="AL229" i="1"/>
  <c r="R229" i="1"/>
  <c r="O229" i="1"/>
  <c r="N229" i="1"/>
  <c r="P229" i="1" s="1"/>
  <c r="AR228" i="1"/>
  <c r="AO228" i="1"/>
  <c r="AM228" i="1"/>
  <c r="AL228" i="1"/>
  <c r="AR227" i="1"/>
  <c r="AO227" i="1"/>
  <c r="AM227" i="1"/>
  <c r="AL227" i="1"/>
  <c r="AH227" i="1"/>
  <c r="AG227" i="1"/>
  <c r="AF227" i="1"/>
  <c r="AE227" i="1"/>
  <c r="AD227" i="1"/>
  <c r="AC227" i="1"/>
  <c r="AB227" i="1"/>
  <c r="AA227" i="1"/>
  <c r="Z227" i="1"/>
  <c r="Y227" i="1"/>
  <c r="X227" i="1"/>
  <c r="W227" i="1"/>
  <c r="V227" i="1"/>
  <c r="U227" i="1"/>
  <c r="R227" i="1"/>
  <c r="O227" i="1"/>
  <c r="N227" i="1"/>
  <c r="AR226" i="1"/>
  <c r="AO226" i="1"/>
  <c r="AM226" i="1"/>
  <c r="AL226" i="1"/>
  <c r="AM225" i="1"/>
  <c r="AM224" i="1"/>
  <c r="AM223" i="1"/>
  <c r="AM222" i="1"/>
  <c r="AM221" i="1"/>
  <c r="AR220" i="1"/>
  <c r="AO220" i="1"/>
  <c r="AM220" i="1"/>
  <c r="AL220" i="1"/>
  <c r="R220" i="1"/>
  <c r="O220" i="1"/>
  <c r="N220" i="1"/>
  <c r="P220" i="1" s="1"/>
  <c r="AR219" i="1"/>
  <c r="AO219" i="1"/>
  <c r="AM219" i="1"/>
  <c r="AL219" i="1"/>
  <c r="AR218" i="1"/>
  <c r="AO218" i="1"/>
  <c r="AM218" i="1"/>
  <c r="AL218" i="1"/>
  <c r="R218" i="1"/>
  <c r="O218" i="1"/>
  <c r="N218" i="1"/>
  <c r="P218" i="1" s="1"/>
  <c r="AR217" i="1"/>
  <c r="AO217" i="1"/>
  <c r="AM217" i="1"/>
  <c r="AL217" i="1"/>
  <c r="AR216" i="1"/>
  <c r="AO216" i="1"/>
  <c r="AM216" i="1"/>
  <c r="AL216" i="1"/>
  <c r="AH216" i="1"/>
  <c r="AG216" i="1"/>
  <c r="AF216" i="1"/>
  <c r="AE216" i="1"/>
  <c r="AD216" i="1"/>
  <c r="AC216" i="1"/>
  <c r="AB216" i="1"/>
  <c r="AA216" i="1"/>
  <c r="Z216" i="1"/>
  <c r="Y216" i="1"/>
  <c r="X216" i="1"/>
  <c r="W216" i="1"/>
  <c r="V216" i="1"/>
  <c r="U216" i="1"/>
  <c r="R216" i="1"/>
  <c r="O216" i="1"/>
  <c r="N216" i="1"/>
  <c r="P216" i="1" s="1"/>
  <c r="Q216" i="1" s="1"/>
  <c r="AR215" i="1"/>
  <c r="AO215" i="1"/>
  <c r="AM215" i="1"/>
  <c r="AU215" i="1" s="1"/>
  <c r="AL215" i="1"/>
  <c r="AM214" i="1"/>
  <c r="AM213" i="1"/>
  <c r="AM212" i="1"/>
  <c r="AM211" i="1"/>
  <c r="AM210" i="1"/>
  <c r="AR209" i="1"/>
  <c r="AO209" i="1"/>
  <c r="AM209" i="1"/>
  <c r="AU209" i="1" s="1"/>
  <c r="AL209" i="1"/>
  <c r="R209" i="1"/>
  <c r="O209" i="1"/>
  <c r="N209" i="1"/>
  <c r="AR208" i="1"/>
  <c r="AO208" i="1"/>
  <c r="AM208" i="1"/>
  <c r="AL208" i="1"/>
  <c r="AR207" i="1"/>
  <c r="AO207" i="1"/>
  <c r="AM207" i="1"/>
  <c r="AL207" i="1"/>
  <c r="R207" i="1"/>
  <c r="O207" i="1"/>
  <c r="N207" i="1"/>
  <c r="AR206" i="1"/>
  <c r="AO206" i="1"/>
  <c r="AM206" i="1"/>
  <c r="AL206" i="1"/>
  <c r="AR205" i="1"/>
  <c r="AO205" i="1"/>
  <c r="AM205" i="1"/>
  <c r="AL205" i="1"/>
  <c r="AH205" i="1"/>
  <c r="AG205" i="1"/>
  <c r="AF205" i="1"/>
  <c r="AE205" i="1"/>
  <c r="AD205" i="1"/>
  <c r="AC205" i="1"/>
  <c r="AB205" i="1"/>
  <c r="AA205" i="1"/>
  <c r="Z205" i="1"/>
  <c r="Y205" i="1"/>
  <c r="X205" i="1"/>
  <c r="W205" i="1"/>
  <c r="V205" i="1"/>
  <c r="U205" i="1"/>
  <c r="R205" i="1"/>
  <c r="O205" i="1"/>
  <c r="N205" i="1"/>
  <c r="AR204" i="1"/>
  <c r="AO204" i="1"/>
  <c r="AM204" i="1"/>
  <c r="AL204" i="1"/>
  <c r="AM203" i="1"/>
  <c r="AM202" i="1"/>
  <c r="AM201" i="1"/>
  <c r="AM200" i="1"/>
  <c r="AM199" i="1"/>
  <c r="AR198" i="1"/>
  <c r="AO198" i="1"/>
  <c r="AM198" i="1"/>
  <c r="AL198" i="1"/>
  <c r="R198" i="1"/>
  <c r="O198" i="1"/>
  <c r="N198" i="1"/>
  <c r="AR197" i="1"/>
  <c r="AO197" i="1"/>
  <c r="AM197" i="1"/>
  <c r="AL197" i="1"/>
  <c r="AR196" i="1"/>
  <c r="AO196" i="1"/>
  <c r="AM196" i="1"/>
  <c r="AV196" i="1" s="1"/>
  <c r="BA196" i="1" s="1"/>
  <c r="BB196" i="1" s="1"/>
  <c r="AL196" i="1"/>
  <c r="R196" i="1"/>
  <c r="O196" i="1"/>
  <c r="N196" i="1"/>
  <c r="AR195" i="1"/>
  <c r="AO195" i="1"/>
  <c r="AM195" i="1"/>
  <c r="AL195" i="1"/>
  <c r="AR194" i="1"/>
  <c r="AO194" i="1"/>
  <c r="AM194" i="1"/>
  <c r="AU194" i="1" s="1"/>
  <c r="AL194" i="1"/>
  <c r="AH194" i="1"/>
  <c r="AG194" i="1"/>
  <c r="AF194" i="1"/>
  <c r="AE194" i="1"/>
  <c r="AD194" i="1"/>
  <c r="AC194" i="1"/>
  <c r="AB194" i="1"/>
  <c r="AA194" i="1"/>
  <c r="Z194" i="1"/>
  <c r="Y194" i="1"/>
  <c r="X194" i="1"/>
  <c r="W194" i="1"/>
  <c r="V194" i="1"/>
  <c r="U194" i="1"/>
  <c r="R194" i="1"/>
  <c r="O194" i="1"/>
  <c r="N194" i="1"/>
  <c r="AR193" i="1"/>
  <c r="AO193" i="1"/>
  <c r="AM193" i="1"/>
  <c r="AL193" i="1"/>
  <c r="AM192" i="1"/>
  <c r="AM191" i="1"/>
  <c r="AM190" i="1"/>
  <c r="AM189" i="1"/>
  <c r="AM188" i="1"/>
  <c r="AR187" i="1"/>
  <c r="AO187" i="1"/>
  <c r="AM187" i="1"/>
  <c r="AU187" i="1" s="1"/>
  <c r="AV187" i="1" s="1"/>
  <c r="AL187" i="1"/>
  <c r="R187" i="1"/>
  <c r="O187" i="1"/>
  <c r="N187" i="1"/>
  <c r="P187" i="1" s="1"/>
  <c r="AR186" i="1"/>
  <c r="AO186" i="1"/>
  <c r="AM186" i="1"/>
  <c r="AL186" i="1"/>
  <c r="AR185" i="1"/>
  <c r="AO185" i="1"/>
  <c r="AM185" i="1"/>
  <c r="AL185" i="1"/>
  <c r="R185" i="1"/>
  <c r="O185" i="1"/>
  <c r="N185" i="1"/>
  <c r="AR184" i="1"/>
  <c r="AO184" i="1"/>
  <c r="AM184" i="1"/>
  <c r="AL184" i="1"/>
  <c r="AR183" i="1"/>
  <c r="AO183" i="1"/>
  <c r="AM183" i="1"/>
  <c r="AL183" i="1"/>
  <c r="AH183" i="1"/>
  <c r="AG183" i="1"/>
  <c r="AF183" i="1"/>
  <c r="AE183" i="1"/>
  <c r="AD183" i="1"/>
  <c r="AC183" i="1"/>
  <c r="AB183" i="1"/>
  <c r="AA183" i="1"/>
  <c r="Z183" i="1"/>
  <c r="Y183" i="1"/>
  <c r="X183" i="1"/>
  <c r="W183" i="1"/>
  <c r="V183" i="1"/>
  <c r="U183" i="1"/>
  <c r="R183" i="1"/>
  <c r="O183" i="1"/>
  <c r="N183" i="1"/>
  <c r="AR182" i="1"/>
  <c r="AO182" i="1"/>
  <c r="AM182" i="1"/>
  <c r="AL182" i="1"/>
  <c r="AM181" i="1"/>
  <c r="AM180" i="1"/>
  <c r="AM179" i="1"/>
  <c r="AM178" i="1"/>
  <c r="AM177" i="1"/>
  <c r="AR176" i="1"/>
  <c r="AO176" i="1"/>
  <c r="AM176" i="1"/>
  <c r="AL176" i="1"/>
  <c r="R176" i="1"/>
  <c r="O176" i="1"/>
  <c r="N176" i="1"/>
  <c r="AR175" i="1"/>
  <c r="AO175" i="1"/>
  <c r="AM175" i="1"/>
  <c r="AV175" i="1" s="1"/>
  <c r="AL175" i="1"/>
  <c r="AR174" i="1"/>
  <c r="AO174" i="1"/>
  <c r="AM174" i="1"/>
  <c r="AL174" i="1"/>
  <c r="R174" i="1"/>
  <c r="O174" i="1"/>
  <c r="N174" i="1"/>
  <c r="P174" i="1" s="1"/>
  <c r="AR173" i="1"/>
  <c r="AO173" i="1"/>
  <c r="AM173" i="1"/>
  <c r="AL173" i="1"/>
  <c r="AR172" i="1"/>
  <c r="AO172" i="1"/>
  <c r="AM172" i="1"/>
  <c r="AL172" i="1"/>
  <c r="AH172" i="1"/>
  <c r="AG172" i="1"/>
  <c r="AF172" i="1"/>
  <c r="AE172" i="1"/>
  <c r="AD172" i="1"/>
  <c r="AC172" i="1"/>
  <c r="AB172" i="1"/>
  <c r="AA172" i="1"/>
  <c r="Z172" i="1"/>
  <c r="Y172" i="1"/>
  <c r="X172" i="1"/>
  <c r="W172" i="1"/>
  <c r="V172" i="1"/>
  <c r="U172" i="1"/>
  <c r="R172" i="1"/>
  <c r="O172" i="1"/>
  <c r="N172" i="1"/>
  <c r="P172" i="1" s="1"/>
  <c r="AR171" i="1"/>
  <c r="AO171" i="1"/>
  <c r="AM171" i="1"/>
  <c r="AL171" i="1"/>
  <c r="AM170" i="1"/>
  <c r="AM169" i="1"/>
  <c r="AM168" i="1"/>
  <c r="AM167" i="1"/>
  <c r="AM166" i="1"/>
  <c r="AR165" i="1"/>
  <c r="AO165" i="1"/>
  <c r="AM165" i="1"/>
  <c r="AL165" i="1"/>
  <c r="R165" i="1"/>
  <c r="O165" i="1"/>
  <c r="N165" i="1"/>
  <c r="P165" i="1" s="1"/>
  <c r="AR164" i="1"/>
  <c r="AO164" i="1"/>
  <c r="AM164" i="1"/>
  <c r="AL164" i="1"/>
  <c r="AR163" i="1"/>
  <c r="AO163" i="1"/>
  <c r="AM163" i="1"/>
  <c r="AL163" i="1"/>
  <c r="R163" i="1"/>
  <c r="O163" i="1"/>
  <c r="N163" i="1"/>
  <c r="P163" i="1" s="1"/>
  <c r="AR162" i="1"/>
  <c r="AO162" i="1"/>
  <c r="AM162" i="1"/>
  <c r="AL162" i="1"/>
  <c r="AR161" i="1"/>
  <c r="AO161" i="1"/>
  <c r="AM161" i="1"/>
  <c r="AL161" i="1"/>
  <c r="AH161" i="1"/>
  <c r="AG161" i="1"/>
  <c r="AF161" i="1"/>
  <c r="AE161" i="1"/>
  <c r="AD161" i="1"/>
  <c r="AC161" i="1"/>
  <c r="AB161" i="1"/>
  <c r="AA161" i="1"/>
  <c r="Z161" i="1"/>
  <c r="Y161" i="1"/>
  <c r="X161" i="1"/>
  <c r="W161" i="1"/>
  <c r="V161" i="1"/>
  <c r="U161" i="1"/>
  <c r="R161" i="1"/>
  <c r="O161" i="1"/>
  <c r="N161" i="1"/>
  <c r="AR160" i="1"/>
  <c r="AO160" i="1"/>
  <c r="AM160" i="1"/>
  <c r="AL160" i="1"/>
  <c r="AM159" i="1"/>
  <c r="AM158" i="1"/>
  <c r="AM157" i="1"/>
  <c r="AM156" i="1"/>
  <c r="AM155" i="1"/>
  <c r="AR154" i="1"/>
  <c r="AO154" i="1"/>
  <c r="AM154" i="1"/>
  <c r="AL154" i="1"/>
  <c r="R154" i="1"/>
  <c r="O154" i="1"/>
  <c r="N154" i="1"/>
  <c r="P154" i="1" s="1"/>
  <c r="AR153" i="1"/>
  <c r="AO153" i="1"/>
  <c r="AM153" i="1"/>
  <c r="AL153" i="1"/>
  <c r="AR152" i="1"/>
  <c r="AO152" i="1"/>
  <c r="AM152" i="1"/>
  <c r="AL152" i="1"/>
  <c r="O152" i="1"/>
  <c r="N152" i="1"/>
  <c r="AR151" i="1"/>
  <c r="AO151" i="1"/>
  <c r="AM151" i="1"/>
  <c r="AU151" i="1" s="1"/>
  <c r="AV151" i="1" s="1"/>
  <c r="AL151" i="1"/>
  <c r="AR150" i="1"/>
  <c r="AO150" i="1"/>
  <c r="AM150" i="1"/>
  <c r="AL150" i="1"/>
  <c r="AH150" i="1"/>
  <c r="AG150" i="1"/>
  <c r="AF150" i="1"/>
  <c r="AE150" i="1"/>
  <c r="AD150" i="1"/>
  <c r="AC150" i="1"/>
  <c r="AB150" i="1"/>
  <c r="AA150" i="1"/>
  <c r="Z150" i="1"/>
  <c r="Y150" i="1"/>
  <c r="X150" i="1"/>
  <c r="W150" i="1"/>
  <c r="V150" i="1"/>
  <c r="U150" i="1"/>
  <c r="AR149" i="1"/>
  <c r="AO149" i="1"/>
  <c r="AM149" i="1"/>
  <c r="AL149" i="1"/>
  <c r="AM148" i="1"/>
  <c r="AM147" i="1"/>
  <c r="AM146" i="1"/>
  <c r="AM145" i="1"/>
  <c r="AM144" i="1"/>
  <c r="AR143" i="1"/>
  <c r="AO143" i="1"/>
  <c r="AM143" i="1"/>
  <c r="AL143" i="1"/>
  <c r="R143" i="1"/>
  <c r="O143" i="1"/>
  <c r="S143" i="1" s="1"/>
  <c r="N143" i="1"/>
  <c r="P143" i="1" s="1"/>
  <c r="AR142" i="1"/>
  <c r="AO142" i="1"/>
  <c r="AM142" i="1"/>
  <c r="AL142" i="1"/>
  <c r="AR141" i="1"/>
  <c r="AO141" i="1"/>
  <c r="AM141" i="1"/>
  <c r="AL141" i="1"/>
  <c r="R141" i="1"/>
  <c r="O141" i="1"/>
  <c r="N141" i="1"/>
  <c r="P141" i="1" s="1"/>
  <c r="AR140" i="1"/>
  <c r="AO140" i="1"/>
  <c r="AM140" i="1"/>
  <c r="AU140" i="1" s="1"/>
  <c r="AV140" i="1" s="1"/>
  <c r="AL140" i="1"/>
  <c r="AR139" i="1"/>
  <c r="AO139" i="1"/>
  <c r="AM139" i="1"/>
  <c r="AU139" i="1" s="1"/>
  <c r="AL139" i="1"/>
  <c r="AH139" i="1"/>
  <c r="AG139" i="1"/>
  <c r="AF139" i="1"/>
  <c r="AE139" i="1"/>
  <c r="AD139" i="1"/>
  <c r="AC139" i="1"/>
  <c r="AB139" i="1"/>
  <c r="AA139" i="1"/>
  <c r="Z139" i="1"/>
  <c r="Y139" i="1"/>
  <c r="X139" i="1"/>
  <c r="W139" i="1"/>
  <c r="V139" i="1"/>
  <c r="U139" i="1"/>
  <c r="R139" i="1"/>
  <c r="O139" i="1"/>
  <c r="N139" i="1"/>
  <c r="AR138" i="1"/>
  <c r="AO138" i="1"/>
  <c r="AM138" i="1"/>
  <c r="AL138" i="1"/>
  <c r="AM137" i="1"/>
  <c r="AM136" i="1"/>
  <c r="AM135" i="1"/>
  <c r="AM134" i="1"/>
  <c r="AM133" i="1"/>
  <c r="AR132" i="1"/>
  <c r="AO132" i="1"/>
  <c r="AM132" i="1"/>
  <c r="AL132" i="1"/>
  <c r="R132" i="1"/>
  <c r="O132" i="1"/>
  <c r="N132" i="1"/>
  <c r="AR131" i="1"/>
  <c r="AO131" i="1"/>
  <c r="AM131" i="1"/>
  <c r="AL131" i="1"/>
  <c r="AR130" i="1"/>
  <c r="AO130" i="1"/>
  <c r="AM130" i="1"/>
  <c r="AU130" i="1" s="1"/>
  <c r="AV130" i="1" s="1"/>
  <c r="AL130" i="1"/>
  <c r="R130" i="1"/>
  <c r="O130" i="1"/>
  <c r="N130" i="1"/>
  <c r="AR129" i="1"/>
  <c r="AO129" i="1"/>
  <c r="AM129" i="1"/>
  <c r="AL129" i="1"/>
  <c r="AR128" i="1"/>
  <c r="AO128" i="1"/>
  <c r="AM128" i="1"/>
  <c r="AL128" i="1"/>
  <c r="AH128" i="1"/>
  <c r="AG128" i="1"/>
  <c r="AF128" i="1"/>
  <c r="AE128" i="1"/>
  <c r="AD128" i="1"/>
  <c r="AC128" i="1"/>
  <c r="AB128" i="1"/>
  <c r="AA128" i="1"/>
  <c r="Z128" i="1"/>
  <c r="Y128" i="1"/>
  <c r="X128" i="1"/>
  <c r="W128" i="1"/>
  <c r="V128" i="1"/>
  <c r="U128" i="1"/>
  <c r="R128" i="1"/>
  <c r="O128" i="1"/>
  <c r="N128" i="1"/>
  <c r="AR127" i="1"/>
  <c r="AO127" i="1"/>
  <c r="AM127" i="1"/>
  <c r="AL127" i="1"/>
  <c r="AM126" i="1"/>
  <c r="AM125" i="1"/>
  <c r="AM124" i="1"/>
  <c r="AM123" i="1"/>
  <c r="AM122" i="1"/>
  <c r="AR121" i="1"/>
  <c r="AO121" i="1"/>
  <c r="AM121" i="1"/>
  <c r="AL121" i="1"/>
  <c r="R121" i="1"/>
  <c r="O121" i="1"/>
  <c r="N121" i="1"/>
  <c r="P121" i="1" s="1"/>
  <c r="AR120" i="1"/>
  <c r="AO120" i="1"/>
  <c r="AM120" i="1"/>
  <c r="AU120" i="1" s="1"/>
  <c r="AL120" i="1"/>
  <c r="AR119" i="1"/>
  <c r="AO119" i="1"/>
  <c r="AM119" i="1"/>
  <c r="AL119" i="1"/>
  <c r="R119" i="1"/>
  <c r="O119" i="1"/>
  <c r="S119" i="1" s="1"/>
  <c r="N119" i="1"/>
  <c r="AR118" i="1"/>
  <c r="AO118" i="1"/>
  <c r="AM118" i="1"/>
  <c r="AL118" i="1"/>
  <c r="AR117" i="1"/>
  <c r="AO117" i="1"/>
  <c r="AM117" i="1"/>
  <c r="AL117" i="1"/>
  <c r="AH117" i="1"/>
  <c r="AG117" i="1"/>
  <c r="AF117" i="1"/>
  <c r="AE117" i="1"/>
  <c r="AD117" i="1"/>
  <c r="AC117" i="1"/>
  <c r="AB117" i="1"/>
  <c r="AA117" i="1"/>
  <c r="Z117" i="1"/>
  <c r="Y117" i="1"/>
  <c r="X117" i="1"/>
  <c r="W117" i="1"/>
  <c r="V117" i="1"/>
  <c r="U117" i="1"/>
  <c r="R117" i="1"/>
  <c r="O117" i="1"/>
  <c r="N117" i="1"/>
  <c r="P117" i="1" s="1"/>
  <c r="AR116" i="1"/>
  <c r="AO116" i="1"/>
  <c r="AM116" i="1"/>
  <c r="AL116" i="1"/>
  <c r="AM115" i="1"/>
  <c r="AM114" i="1"/>
  <c r="AM113" i="1"/>
  <c r="AM112" i="1"/>
  <c r="AM111" i="1"/>
  <c r="AR110" i="1"/>
  <c r="AO110" i="1"/>
  <c r="AM110" i="1"/>
  <c r="AL110" i="1"/>
  <c r="R110" i="1"/>
  <c r="O110" i="1"/>
  <c r="N110" i="1"/>
  <c r="AR109" i="1"/>
  <c r="AO109" i="1"/>
  <c r="AM109" i="1"/>
  <c r="AL109" i="1"/>
  <c r="AR108" i="1"/>
  <c r="AO108" i="1"/>
  <c r="AM108" i="1"/>
  <c r="AL108" i="1"/>
  <c r="R108" i="1"/>
  <c r="O108" i="1"/>
  <c r="N108" i="1"/>
  <c r="AR107" i="1"/>
  <c r="AO107" i="1"/>
  <c r="AM107" i="1"/>
  <c r="AL107" i="1"/>
  <c r="AR106" i="1"/>
  <c r="AO106" i="1"/>
  <c r="AM106" i="1"/>
  <c r="AL106" i="1"/>
  <c r="AH106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R106" i="1"/>
  <c r="O106" i="1"/>
  <c r="N106" i="1"/>
  <c r="P106" i="1" s="1"/>
  <c r="AR105" i="1"/>
  <c r="AO105" i="1"/>
  <c r="AM105" i="1"/>
  <c r="AL105" i="1"/>
  <c r="AM104" i="1"/>
  <c r="AM103" i="1"/>
  <c r="AM102" i="1"/>
  <c r="AM101" i="1"/>
  <c r="AM100" i="1"/>
  <c r="AR99" i="1"/>
  <c r="AO99" i="1"/>
  <c r="AM99" i="1"/>
  <c r="AL99" i="1"/>
  <c r="R99" i="1"/>
  <c r="O99" i="1"/>
  <c r="N99" i="1"/>
  <c r="AR98" i="1"/>
  <c r="AO98" i="1"/>
  <c r="AM98" i="1"/>
  <c r="AL98" i="1"/>
  <c r="AR97" i="1"/>
  <c r="AO97" i="1"/>
  <c r="AM97" i="1"/>
  <c r="AL97" i="1"/>
  <c r="R97" i="1"/>
  <c r="O97" i="1"/>
  <c r="N97" i="1"/>
  <c r="P97" i="1" s="1"/>
  <c r="AR96" i="1"/>
  <c r="AO96" i="1"/>
  <c r="AM96" i="1"/>
  <c r="AL96" i="1"/>
  <c r="AR95" i="1"/>
  <c r="AO95" i="1"/>
  <c r="AM95" i="1"/>
  <c r="AL95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R95" i="1"/>
  <c r="O95" i="1"/>
  <c r="N95" i="1"/>
  <c r="AR94" i="1"/>
  <c r="AO94" i="1"/>
  <c r="AM94" i="1"/>
  <c r="AL94" i="1"/>
  <c r="AM93" i="1"/>
  <c r="AM92" i="1"/>
  <c r="AM91" i="1"/>
  <c r="AM90" i="1"/>
  <c r="AM89" i="1"/>
  <c r="AR88" i="1"/>
  <c r="AO88" i="1"/>
  <c r="AM88" i="1"/>
  <c r="AL88" i="1"/>
  <c r="R88" i="1"/>
  <c r="O88" i="1"/>
  <c r="N88" i="1"/>
  <c r="P88" i="1" s="1"/>
  <c r="AR87" i="1"/>
  <c r="AO87" i="1"/>
  <c r="AM87" i="1"/>
  <c r="AL87" i="1"/>
  <c r="AR86" i="1"/>
  <c r="AO86" i="1"/>
  <c r="AM86" i="1"/>
  <c r="AU86" i="1" s="1"/>
  <c r="AV86" i="1" s="1"/>
  <c r="AL86" i="1"/>
  <c r="R86" i="1"/>
  <c r="O86" i="1"/>
  <c r="N86" i="1"/>
  <c r="AR85" i="1"/>
  <c r="AO85" i="1"/>
  <c r="AM85" i="1"/>
  <c r="AL85" i="1"/>
  <c r="AR84" i="1"/>
  <c r="AO84" i="1"/>
  <c r="AM84" i="1"/>
  <c r="AL84" i="1"/>
  <c r="AH84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R84" i="1"/>
  <c r="O84" i="1"/>
  <c r="S84" i="1" s="1"/>
  <c r="N84" i="1"/>
  <c r="P84" i="1" s="1"/>
  <c r="AR83" i="1"/>
  <c r="AO83" i="1"/>
  <c r="AM83" i="1"/>
  <c r="AL83" i="1"/>
  <c r="AM82" i="1"/>
  <c r="AM81" i="1"/>
  <c r="AM80" i="1"/>
  <c r="AM79" i="1"/>
  <c r="AM78" i="1"/>
  <c r="AR77" i="1"/>
  <c r="AO77" i="1"/>
  <c r="AM77" i="1"/>
  <c r="AU77" i="1" s="1"/>
  <c r="AV77" i="1" s="1"/>
  <c r="AL77" i="1"/>
  <c r="R77" i="1"/>
  <c r="O77" i="1"/>
  <c r="N77" i="1"/>
  <c r="P77" i="1" s="1"/>
  <c r="AR76" i="1"/>
  <c r="AO76" i="1"/>
  <c r="AM76" i="1"/>
  <c r="AU76" i="1" s="1"/>
  <c r="AV76" i="1" s="1"/>
  <c r="BA77" i="1" s="1"/>
  <c r="AL76" i="1"/>
  <c r="AR75" i="1"/>
  <c r="AO75" i="1"/>
  <c r="AM75" i="1"/>
  <c r="AL75" i="1"/>
  <c r="R75" i="1"/>
  <c r="O75" i="1"/>
  <c r="N75" i="1"/>
  <c r="AR74" i="1"/>
  <c r="AO74" i="1"/>
  <c r="AM74" i="1"/>
  <c r="AL74" i="1"/>
  <c r="AR73" i="1"/>
  <c r="AO73" i="1"/>
  <c r="AM73" i="1"/>
  <c r="AL73" i="1"/>
  <c r="AH73" i="1"/>
  <c r="AG73" i="1"/>
  <c r="AF73" i="1"/>
  <c r="AE73" i="1"/>
  <c r="AD73" i="1"/>
  <c r="AC73" i="1"/>
  <c r="AB73" i="1"/>
  <c r="AA73" i="1"/>
  <c r="Z73" i="1"/>
  <c r="Y73" i="1"/>
  <c r="X73" i="1"/>
  <c r="W73" i="1"/>
  <c r="V73" i="1"/>
  <c r="U73" i="1"/>
  <c r="R73" i="1"/>
  <c r="O73" i="1"/>
  <c r="N73" i="1"/>
  <c r="AR72" i="1"/>
  <c r="AO72" i="1"/>
  <c r="AM72" i="1"/>
  <c r="AL72" i="1"/>
  <c r="AM71" i="1"/>
  <c r="AM70" i="1"/>
  <c r="AM69" i="1"/>
  <c r="AM68" i="1"/>
  <c r="AM67" i="1"/>
  <c r="AR66" i="1"/>
  <c r="AO66" i="1"/>
  <c r="AM66" i="1"/>
  <c r="AL66" i="1"/>
  <c r="R66" i="1"/>
  <c r="O66" i="1"/>
  <c r="N66" i="1"/>
  <c r="AR65" i="1"/>
  <c r="AO65" i="1"/>
  <c r="AM65" i="1"/>
  <c r="AL65" i="1"/>
  <c r="AR64" i="1"/>
  <c r="AO64" i="1"/>
  <c r="AM64" i="1"/>
  <c r="AL64" i="1"/>
  <c r="R64" i="1"/>
  <c r="O64" i="1"/>
  <c r="N64" i="1"/>
  <c r="AR63" i="1"/>
  <c r="AO63" i="1"/>
  <c r="AM63" i="1"/>
  <c r="AL63" i="1"/>
  <c r="AR62" i="1"/>
  <c r="AO62" i="1"/>
  <c r="AM62" i="1"/>
  <c r="AL62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R62" i="1"/>
  <c r="O62" i="1"/>
  <c r="N62" i="1"/>
  <c r="AR61" i="1"/>
  <c r="AO61" i="1"/>
  <c r="AM61" i="1"/>
  <c r="AL61" i="1"/>
  <c r="AM60" i="1"/>
  <c r="AM59" i="1"/>
  <c r="AM58" i="1"/>
  <c r="AM57" i="1"/>
  <c r="AM56" i="1"/>
  <c r="AR55" i="1"/>
  <c r="AO55" i="1"/>
  <c r="AM55" i="1"/>
  <c r="AL55" i="1"/>
  <c r="R55" i="1"/>
  <c r="O55" i="1"/>
  <c r="N55" i="1"/>
  <c r="P55" i="1" s="1"/>
  <c r="AR54" i="1"/>
  <c r="AO54" i="1"/>
  <c r="AM54" i="1"/>
  <c r="AL54" i="1"/>
  <c r="AR53" i="1"/>
  <c r="AO53" i="1"/>
  <c r="AM53" i="1"/>
  <c r="AU53" i="1" s="1"/>
  <c r="AL53" i="1"/>
  <c r="R53" i="1"/>
  <c r="O53" i="1"/>
  <c r="N53" i="1"/>
  <c r="AR52" i="1"/>
  <c r="AO52" i="1"/>
  <c r="AM52" i="1"/>
  <c r="AL52" i="1"/>
  <c r="AR51" i="1"/>
  <c r="AO51" i="1"/>
  <c r="AM51" i="1"/>
  <c r="AL51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R51" i="1"/>
  <c r="O51" i="1"/>
  <c r="N51" i="1"/>
  <c r="P51" i="1" s="1"/>
  <c r="AR50" i="1"/>
  <c r="AO50" i="1"/>
  <c r="AM50" i="1"/>
  <c r="AL50" i="1"/>
  <c r="AM49" i="1"/>
  <c r="AM48" i="1"/>
  <c r="AM47" i="1"/>
  <c r="AM46" i="1"/>
  <c r="AM45" i="1"/>
  <c r="AR44" i="1"/>
  <c r="AO44" i="1"/>
  <c r="AM44" i="1"/>
  <c r="AL44" i="1"/>
  <c r="R44" i="1"/>
  <c r="O44" i="1"/>
  <c r="N44" i="1"/>
  <c r="AR43" i="1"/>
  <c r="AO43" i="1"/>
  <c r="AM43" i="1"/>
  <c r="AL43" i="1"/>
  <c r="AR42" i="1"/>
  <c r="AO42" i="1"/>
  <c r="AM42" i="1"/>
  <c r="AU42" i="1" s="1"/>
  <c r="AL42" i="1"/>
  <c r="R42" i="1"/>
  <c r="O42" i="1"/>
  <c r="N42" i="1"/>
  <c r="AR41" i="1"/>
  <c r="AO41" i="1"/>
  <c r="AM41" i="1"/>
  <c r="AL41" i="1"/>
  <c r="AR40" i="1"/>
  <c r="AO40" i="1"/>
  <c r="AM40" i="1"/>
  <c r="AL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R40" i="1"/>
  <c r="O40" i="1"/>
  <c r="N40" i="1"/>
  <c r="AR39" i="1"/>
  <c r="AO39" i="1"/>
  <c r="AM39" i="1"/>
  <c r="AL39" i="1"/>
  <c r="AM38" i="1"/>
  <c r="AM37" i="1"/>
  <c r="AM36" i="1"/>
  <c r="AM35" i="1"/>
  <c r="AM34" i="1"/>
  <c r="AR33" i="1"/>
  <c r="AO33" i="1"/>
  <c r="AM33" i="1"/>
  <c r="AL33" i="1"/>
  <c r="R33" i="1"/>
  <c r="O33" i="1"/>
  <c r="N33" i="1"/>
  <c r="AR32" i="1"/>
  <c r="AO32" i="1"/>
  <c r="AM32" i="1"/>
  <c r="AU32" i="1" s="1"/>
  <c r="AL32" i="1"/>
  <c r="AR31" i="1"/>
  <c r="AO31" i="1"/>
  <c r="AM31" i="1"/>
  <c r="AL31" i="1"/>
  <c r="R31" i="1"/>
  <c r="O31" i="1"/>
  <c r="N31" i="1"/>
  <c r="P31" i="1" s="1"/>
  <c r="AR30" i="1"/>
  <c r="AO30" i="1"/>
  <c r="AM30" i="1"/>
  <c r="AL30" i="1"/>
  <c r="AR29" i="1"/>
  <c r="AO29" i="1"/>
  <c r="AM29" i="1"/>
  <c r="AL29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R29" i="1"/>
  <c r="O29" i="1"/>
  <c r="N29" i="1"/>
  <c r="AR28" i="1"/>
  <c r="AO28" i="1"/>
  <c r="AM28" i="1"/>
  <c r="AL28" i="1"/>
  <c r="AM27" i="1"/>
  <c r="AM26" i="1"/>
  <c r="AM25" i="1"/>
  <c r="AM24" i="1"/>
  <c r="AM23" i="1"/>
  <c r="AR22" i="1"/>
  <c r="AO22" i="1"/>
  <c r="AM22" i="1"/>
  <c r="AL22" i="1"/>
  <c r="R22" i="1"/>
  <c r="O22" i="1"/>
  <c r="S22" i="1" s="1"/>
  <c r="N22" i="1"/>
  <c r="AR21" i="1"/>
  <c r="AO21" i="1"/>
  <c r="AM21" i="1"/>
  <c r="AL21" i="1"/>
  <c r="AR20" i="1"/>
  <c r="AO20" i="1"/>
  <c r="AM20" i="1"/>
  <c r="AL20" i="1"/>
  <c r="R20" i="1"/>
  <c r="O20" i="1"/>
  <c r="N20" i="1"/>
  <c r="P20" i="1" s="1"/>
  <c r="AR19" i="1"/>
  <c r="AO19" i="1"/>
  <c r="AM19" i="1"/>
  <c r="AL19" i="1"/>
  <c r="AR18" i="1"/>
  <c r="AO18" i="1"/>
  <c r="AM18" i="1"/>
  <c r="AL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R18" i="1"/>
  <c r="O18" i="1"/>
  <c r="N18" i="1"/>
  <c r="P18" i="1" s="1"/>
  <c r="AR17" i="1"/>
  <c r="AO17" i="1"/>
  <c r="AM17" i="1"/>
  <c r="AU17" i="1" s="1"/>
  <c r="AL17" i="1"/>
  <c r="AM16" i="1"/>
  <c r="AM15" i="1"/>
  <c r="AM14" i="1"/>
  <c r="AM13" i="1"/>
  <c r="AM12" i="1"/>
  <c r="AR11" i="1"/>
  <c r="AO11" i="1"/>
  <c r="AM11" i="1"/>
  <c r="AL11" i="1"/>
  <c r="R11" i="1"/>
  <c r="O11" i="1"/>
  <c r="N11" i="1"/>
  <c r="P11" i="1" s="1"/>
  <c r="AR10" i="1"/>
  <c r="AO10" i="1"/>
  <c r="AM10" i="1"/>
  <c r="AL10" i="1"/>
  <c r="AR9" i="1"/>
  <c r="AO9" i="1"/>
  <c r="AM9" i="1"/>
  <c r="AU9" i="1" s="1"/>
  <c r="AV9" i="1" s="1"/>
  <c r="AL9" i="1"/>
  <c r="R9" i="1"/>
  <c r="O9" i="1"/>
  <c r="N9" i="1"/>
  <c r="P9" i="1" s="1"/>
  <c r="AR8" i="1"/>
  <c r="AO8" i="1"/>
  <c r="AM8" i="1"/>
  <c r="AL8" i="1"/>
  <c r="AR7" i="1"/>
  <c r="AO7" i="1"/>
  <c r="AM7" i="1"/>
  <c r="AL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R7" i="1"/>
  <c r="O7" i="1"/>
  <c r="N7" i="1"/>
  <c r="P7" i="1" s="1"/>
  <c r="Q7" i="1" s="1"/>
  <c r="AR6" i="1"/>
  <c r="AO6" i="1"/>
  <c r="AM6" i="1"/>
  <c r="AL6" i="1"/>
  <c r="S2979" i="1" l="1"/>
  <c r="AU3253" i="1"/>
  <c r="AV3253" i="1" s="1"/>
  <c r="AU226" i="1"/>
  <c r="AU240" i="1"/>
  <c r="AV240" i="1" s="1"/>
  <c r="AU273" i="1"/>
  <c r="AU325" i="1"/>
  <c r="AV325" i="1" s="1"/>
  <c r="AU329" i="1"/>
  <c r="AV329" i="1" s="1"/>
  <c r="AU339" i="1"/>
  <c r="AU395" i="1"/>
  <c r="AV395" i="1" s="1"/>
  <c r="AU626" i="1"/>
  <c r="AU669" i="1"/>
  <c r="AV669" i="1" s="1"/>
  <c r="AU1880" i="1"/>
  <c r="AV1880" i="1" s="1"/>
  <c r="AU2012" i="1"/>
  <c r="AV2012" i="1" s="1"/>
  <c r="AU3144" i="1"/>
  <c r="AU3328" i="1"/>
  <c r="S185" i="1"/>
  <c r="AU393" i="1"/>
  <c r="AV393" i="1" s="1"/>
  <c r="AU789" i="1"/>
  <c r="AU832" i="1"/>
  <c r="AV832" i="1" s="1"/>
  <c r="S878" i="1"/>
  <c r="S1109" i="1"/>
  <c r="AU1261" i="1"/>
  <c r="AV1261" i="1" s="1"/>
  <c r="BA1261" i="1" s="1"/>
  <c r="BB1261" i="1" s="1"/>
  <c r="AU1393" i="1"/>
  <c r="AV1393" i="1" s="1"/>
  <c r="AU1525" i="1"/>
  <c r="AV1525" i="1" s="1"/>
  <c r="AU1690" i="1"/>
  <c r="AV1690" i="1" s="1"/>
  <c r="S1736" i="1"/>
  <c r="AU2119" i="1"/>
  <c r="S3089" i="1"/>
  <c r="S3122" i="1"/>
  <c r="AU3307" i="1"/>
  <c r="AU3406" i="1"/>
  <c r="AU3462" i="1"/>
  <c r="AV3462" i="1" s="1"/>
  <c r="AU3472" i="1"/>
  <c r="AV3472" i="1" s="1"/>
  <c r="AU3571" i="1"/>
  <c r="AV3571" i="1" s="1"/>
  <c r="S427" i="1"/>
  <c r="AU546" i="1"/>
  <c r="AV546" i="1" s="1"/>
  <c r="S691" i="1"/>
  <c r="AU744" i="1"/>
  <c r="AU1658" i="1"/>
  <c r="AU1701" i="1"/>
  <c r="AU1856" i="1"/>
  <c r="AV1856" i="1" s="1"/>
  <c r="AU1899" i="1"/>
  <c r="S2077" i="1"/>
  <c r="AU2196" i="1"/>
  <c r="AX2196" i="1" s="1"/>
  <c r="AU2262" i="1"/>
  <c r="AV2262" i="1" s="1"/>
  <c r="AU2328" i="1"/>
  <c r="AU2592" i="1"/>
  <c r="AV2592" i="1" s="1"/>
  <c r="S3298" i="1"/>
  <c r="AU3638" i="1"/>
  <c r="P3740" i="1"/>
  <c r="P3769" i="1"/>
  <c r="P3773" i="1"/>
  <c r="P3835" i="1"/>
  <c r="Q3835" i="1" s="1"/>
  <c r="P3901" i="1"/>
  <c r="Q3901" i="1" s="1"/>
  <c r="P3905" i="1"/>
  <c r="P3934" i="1"/>
  <c r="P4033" i="1"/>
  <c r="P4297" i="1"/>
  <c r="P4301" i="1"/>
  <c r="P4396" i="1"/>
  <c r="P4400" i="1"/>
  <c r="P99" i="1"/>
  <c r="P132" i="1"/>
  <c r="S249" i="1"/>
  <c r="AV314" i="1"/>
  <c r="AU314" i="1"/>
  <c r="S363" i="1"/>
  <c r="P744" i="1"/>
  <c r="P836" i="1"/>
  <c r="AV880" i="1"/>
  <c r="BA880" i="1" s="1"/>
  <c r="BB880" i="1" s="1"/>
  <c r="AU880" i="1"/>
  <c r="S997" i="1"/>
  <c r="AV1007" i="1"/>
  <c r="AU1007" i="1"/>
  <c r="S1120" i="1"/>
  <c r="AU1121" i="1"/>
  <c r="AV1121" i="1"/>
  <c r="AU1144" i="1"/>
  <c r="AV1144" i="1" s="1"/>
  <c r="S1151" i="1"/>
  <c r="P1188" i="1"/>
  <c r="S1195" i="1"/>
  <c r="S1208" i="1"/>
  <c r="AU1220" i="1"/>
  <c r="AV1220" i="1"/>
  <c r="AU1285" i="1"/>
  <c r="AV1285" i="1"/>
  <c r="BA1285" i="1" s="1"/>
  <c r="BB1285" i="1" s="1"/>
  <c r="AU1352" i="1"/>
  <c r="AV1352" i="1" s="1"/>
  <c r="S1360" i="1"/>
  <c r="AU1360" i="1"/>
  <c r="AV1360" i="1"/>
  <c r="BA1360" i="1" s="1"/>
  <c r="BB1360" i="1" s="1"/>
  <c r="S1461" i="1"/>
  <c r="T1459" i="1" s="1"/>
  <c r="S1483" i="1"/>
  <c r="AV1540" i="1"/>
  <c r="BA1540" i="1" s="1"/>
  <c r="BB1540" i="1" s="1"/>
  <c r="AU1540" i="1"/>
  <c r="AU1558" i="1"/>
  <c r="AV1558" i="1"/>
  <c r="BA1558" i="1" s="1"/>
  <c r="BB1558" i="1" s="1"/>
  <c r="AU1562" i="1"/>
  <c r="AV1562" i="1"/>
  <c r="BA1562" i="1" s="1"/>
  <c r="BB1562" i="1" s="1"/>
  <c r="P1569" i="1"/>
  <c r="AU1580" i="1"/>
  <c r="AV1580" i="1"/>
  <c r="BA1580" i="1" s="1"/>
  <c r="BB1580" i="1" s="1"/>
  <c r="S1613" i="1"/>
  <c r="S1637" i="1"/>
  <c r="S1723" i="1"/>
  <c r="S1745" i="1"/>
  <c r="P1778" i="1"/>
  <c r="S1778" i="1"/>
  <c r="S1815" i="1"/>
  <c r="S1901" i="1"/>
  <c r="AU1909" i="1"/>
  <c r="S1987" i="1"/>
  <c r="S1989" i="1"/>
  <c r="AU2046" i="1"/>
  <c r="AV2046" i="1" s="1"/>
  <c r="AV2108" i="1"/>
  <c r="AU2108" i="1"/>
  <c r="AV2112" i="1"/>
  <c r="BA2112" i="1" s="1"/>
  <c r="BB2112" i="1" s="1"/>
  <c r="AU2112" i="1"/>
  <c r="AU2122" i="1"/>
  <c r="AV2122" i="1" s="1"/>
  <c r="S2141" i="1"/>
  <c r="AU2155" i="1"/>
  <c r="AV2155" i="1" s="1"/>
  <c r="S2165" i="1"/>
  <c r="P2174" i="1"/>
  <c r="AU2187" i="1"/>
  <c r="S2207" i="1"/>
  <c r="S2251" i="1"/>
  <c r="S2317" i="1"/>
  <c r="P2319" i="1"/>
  <c r="P2405" i="1"/>
  <c r="S2416" i="1"/>
  <c r="S2497" i="1"/>
  <c r="P2530" i="1"/>
  <c r="AU2639" i="1"/>
  <c r="AV2639" i="1"/>
  <c r="AU2651" i="1"/>
  <c r="AV2651" i="1"/>
  <c r="BA2651" i="1" s="1"/>
  <c r="BB2651" i="1" s="1"/>
  <c r="AU2657" i="1"/>
  <c r="AV2657" i="1"/>
  <c r="S2691" i="1"/>
  <c r="AV2694" i="1"/>
  <c r="AU2694" i="1"/>
  <c r="AV2734" i="1"/>
  <c r="AU2734" i="1"/>
  <c r="S2735" i="1"/>
  <c r="T2735" i="1" s="1"/>
  <c r="P2737" i="1"/>
  <c r="P2757" i="1"/>
  <c r="S2781" i="1"/>
  <c r="AV2866" i="1"/>
  <c r="AU2866" i="1"/>
  <c r="AV2868" i="1"/>
  <c r="AU2868" i="1"/>
  <c r="P2915" i="1"/>
  <c r="S2968" i="1"/>
  <c r="AU3032" i="1"/>
  <c r="AX3032" i="1" s="1"/>
  <c r="AU3053" i="1"/>
  <c r="AV3053" i="1"/>
  <c r="S3087" i="1"/>
  <c r="S3146" i="1"/>
  <c r="AV3166" i="1"/>
  <c r="AU3166" i="1"/>
  <c r="AU3168" i="1"/>
  <c r="AV3168" i="1"/>
  <c r="BA3168" i="1" s="1"/>
  <c r="BB3168" i="1" s="1"/>
  <c r="S3201" i="1"/>
  <c r="S3232" i="1"/>
  <c r="P3234" i="1"/>
  <c r="S3252" i="1"/>
  <c r="AU3276" i="1"/>
  <c r="AV3276" i="1"/>
  <c r="BA3276" i="1" s="1"/>
  <c r="BB3276" i="1" s="1"/>
  <c r="S3285" i="1"/>
  <c r="S3289" i="1"/>
  <c r="P3320" i="1"/>
  <c r="S3395" i="1"/>
  <c r="P3397" i="1"/>
  <c r="AU3443" i="1"/>
  <c r="AV3443" i="1"/>
  <c r="BA3443" i="1" s="1"/>
  <c r="BB3443" i="1" s="1"/>
  <c r="S3454" i="1"/>
  <c r="S3463" i="1"/>
  <c r="AU3504" i="1"/>
  <c r="AV3504" i="1" s="1"/>
  <c r="S3529" i="1"/>
  <c r="T3527" i="1" s="1"/>
  <c r="S3560" i="1"/>
  <c r="P3562" i="1"/>
  <c r="AU3585" i="1"/>
  <c r="AV3585" i="1"/>
  <c r="S3595" i="1"/>
  <c r="AV3597" i="1"/>
  <c r="BA3597" i="1" s="1"/>
  <c r="BB3597" i="1" s="1"/>
  <c r="AU3597" i="1"/>
  <c r="AU3607" i="1"/>
  <c r="AV3607" i="1" s="1"/>
  <c r="AU3717" i="1"/>
  <c r="AV3717" i="1" s="1"/>
  <c r="P3758" i="1"/>
  <c r="Q3758" i="1" s="1"/>
  <c r="S3837" i="1"/>
  <c r="S3868" i="1"/>
  <c r="S3872" i="1"/>
  <c r="S3901" i="1"/>
  <c r="AU3914" i="1"/>
  <c r="AU4054" i="1"/>
  <c r="AV4054" i="1"/>
  <c r="AV4069" i="1"/>
  <c r="AU4069" i="1"/>
  <c r="AV4070" i="1"/>
  <c r="BA4070" i="1" s="1"/>
  <c r="BB4070" i="1" s="1"/>
  <c r="AU4070" i="1"/>
  <c r="AU4089" i="1"/>
  <c r="AV4089" i="1" s="1"/>
  <c r="AU4146" i="1"/>
  <c r="AV4146" i="1"/>
  <c r="AV4158" i="1"/>
  <c r="BA4158" i="1" s="1"/>
  <c r="BB4158" i="1" s="1"/>
  <c r="AU4158" i="1"/>
  <c r="AV4235" i="1"/>
  <c r="BA4235" i="1" s="1"/>
  <c r="BB4235" i="1" s="1"/>
  <c r="AU4235" i="1"/>
  <c r="AV4309" i="1"/>
  <c r="AU4309" i="1"/>
  <c r="AV4420" i="1"/>
  <c r="BA4420" i="1" s="1"/>
  <c r="BB4420" i="1" s="1"/>
  <c r="AU4420" i="1"/>
  <c r="AV965" i="1"/>
  <c r="AU965" i="1"/>
  <c r="AU757" i="1"/>
  <c r="AV757" i="1"/>
  <c r="BA757" i="1" s="1"/>
  <c r="BB757" i="1" s="1"/>
  <c r="AV813" i="1"/>
  <c r="AU813" i="1"/>
  <c r="AU527" i="1"/>
  <c r="AV527" i="1"/>
  <c r="AV1087" i="1"/>
  <c r="BA1087" i="1" s="1"/>
  <c r="BB1087" i="1" s="1"/>
  <c r="AU1087" i="1"/>
  <c r="AU1130" i="1"/>
  <c r="AV1130" i="1" s="1"/>
  <c r="AU2285" i="1"/>
  <c r="AV2285" i="1"/>
  <c r="AU2254" i="1"/>
  <c r="AV2254" i="1" s="1"/>
  <c r="AV2800" i="1"/>
  <c r="AU2800" i="1"/>
  <c r="AU2041" i="1"/>
  <c r="AV2041" i="1" s="1"/>
  <c r="AU2474" i="1"/>
  <c r="AU1163" i="1"/>
  <c r="AV1163" i="1" s="1"/>
  <c r="S264" i="1"/>
  <c r="AV2605" i="1"/>
  <c r="BA2605" i="1" s="1"/>
  <c r="BB2605" i="1" s="1"/>
  <c r="AU2605" i="1"/>
  <c r="S2669" i="1"/>
  <c r="S1219" i="1"/>
  <c r="AV2287" i="1"/>
  <c r="AU2287" i="1"/>
  <c r="AU1052" i="1"/>
  <c r="AV1052" i="1"/>
  <c r="BA1052" i="1" s="1"/>
  <c r="BB1052" i="1" s="1"/>
  <c r="S2176" i="1"/>
  <c r="AV2107" i="1"/>
  <c r="AU2107" i="1"/>
  <c r="AU2867" i="1"/>
  <c r="AV2867" i="1"/>
  <c r="BA2867" i="1" s="1"/>
  <c r="BB2867" i="1" s="1"/>
  <c r="S2097" i="1"/>
  <c r="S856" i="1"/>
  <c r="AU2603" i="1"/>
  <c r="AV2603" i="1"/>
  <c r="BA2603" i="1" s="1"/>
  <c r="BB2603" i="1" s="1"/>
  <c r="AU2110" i="1"/>
  <c r="AX2108" i="1" s="1"/>
  <c r="S2530" i="1"/>
  <c r="P4143" i="1"/>
  <c r="Q4143" i="1" s="1"/>
  <c r="S4235" i="1"/>
  <c r="AU1022" i="1"/>
  <c r="AV1022" i="1"/>
  <c r="P1045" i="1"/>
  <c r="AU2505" i="1"/>
  <c r="AV2505" i="1" s="1"/>
  <c r="S2099" i="1"/>
  <c r="S2761" i="1"/>
  <c r="S4198" i="1"/>
  <c r="P1012" i="1"/>
  <c r="S2561" i="1"/>
  <c r="S2614" i="1"/>
  <c r="S2618" i="1"/>
  <c r="AU2636" i="1"/>
  <c r="AV2636" i="1"/>
  <c r="S3287" i="1"/>
  <c r="P3386" i="1"/>
  <c r="S3388" i="1"/>
  <c r="AU1034" i="1"/>
  <c r="AV1034" i="1" s="1"/>
  <c r="S2405" i="1"/>
  <c r="S2471" i="1"/>
  <c r="S2594" i="1"/>
  <c r="P3267" i="1"/>
  <c r="S3320" i="1"/>
  <c r="S31" i="1"/>
  <c r="AU1903" i="1"/>
  <c r="AV1903" i="1" s="1"/>
  <c r="S2009" i="1"/>
  <c r="S3263" i="1"/>
  <c r="P207" i="1"/>
  <c r="S931" i="1"/>
  <c r="S988" i="1"/>
  <c r="AV1419" i="1"/>
  <c r="BA1419" i="1" s="1"/>
  <c r="BB1419" i="1" s="1"/>
  <c r="AU1419" i="1"/>
  <c r="AU1714" i="1"/>
  <c r="AV1714" i="1" s="1"/>
  <c r="AU2308" i="1"/>
  <c r="AV2308" i="1" s="1"/>
  <c r="AV2635" i="1"/>
  <c r="AU2635" i="1"/>
  <c r="AU3047" i="1"/>
  <c r="AV3047" i="1" s="1"/>
  <c r="P4088" i="1"/>
  <c r="S4176" i="1"/>
  <c r="AU4400" i="1"/>
  <c r="AV4400" i="1"/>
  <c r="BA4400" i="1" s="1"/>
  <c r="BB4400" i="1" s="1"/>
  <c r="AU196" i="1"/>
  <c r="AV317" i="1"/>
  <c r="BA317" i="1" s="1"/>
  <c r="BB317" i="1" s="1"/>
  <c r="S458" i="1"/>
  <c r="AU1417" i="1"/>
  <c r="AV1417" i="1"/>
  <c r="BA1417" i="1" s="1"/>
  <c r="BB1417" i="1" s="1"/>
  <c r="AU1815" i="1"/>
  <c r="AV1815" i="1" s="1"/>
  <c r="AU2296" i="1"/>
  <c r="AV2296" i="1" s="1"/>
  <c r="S2385" i="1"/>
  <c r="S2387" i="1"/>
  <c r="S2924" i="1"/>
  <c r="AU3131" i="1"/>
  <c r="S3175" i="1"/>
  <c r="AU3220" i="1"/>
  <c r="AV3220" i="1"/>
  <c r="AV1647" i="1"/>
  <c r="AU1647" i="1"/>
  <c r="AU1813" i="1"/>
  <c r="AV1813" i="1" s="1"/>
  <c r="AU1848" i="1"/>
  <c r="AV2405" i="1"/>
  <c r="BA2405" i="1" s="1"/>
  <c r="BB2405" i="1" s="1"/>
  <c r="AU2405" i="1"/>
  <c r="S2957" i="1"/>
  <c r="S3905" i="1"/>
  <c r="AV3956" i="1"/>
  <c r="BA3956" i="1" s="1"/>
  <c r="BB3956" i="1" s="1"/>
  <c r="AU3956" i="1"/>
  <c r="AU1826" i="1"/>
  <c r="AV1826" i="1"/>
  <c r="BA1826" i="1" s="1"/>
  <c r="BB1826" i="1" s="1"/>
  <c r="AU2838" i="1"/>
  <c r="AV2838" i="1" s="1"/>
  <c r="P2871" i="1"/>
  <c r="AV2891" i="1"/>
  <c r="BA2891" i="1" s="1"/>
  <c r="BB2891" i="1" s="1"/>
  <c r="AU2891" i="1"/>
  <c r="S3153" i="1"/>
  <c r="AU3715" i="1"/>
  <c r="AV3715" i="1" s="1"/>
  <c r="P1151" i="1"/>
  <c r="P1155" i="1"/>
  <c r="P1437" i="1"/>
  <c r="P1470" i="1"/>
  <c r="AV2286" i="1"/>
  <c r="BA2286" i="1" s="1"/>
  <c r="BB2286" i="1" s="1"/>
  <c r="AU2354" i="1"/>
  <c r="AV2354" i="1" s="1"/>
  <c r="AV2404" i="1"/>
  <c r="AU2404" i="1"/>
  <c r="P2638" i="1"/>
  <c r="S2871" i="1"/>
  <c r="S3652" i="1"/>
  <c r="S3747" i="1"/>
  <c r="S3780" i="1"/>
  <c r="S97" i="1"/>
  <c r="S2407" i="1"/>
  <c r="AU735" i="1"/>
  <c r="S964" i="1"/>
  <c r="T964" i="1" s="1"/>
  <c r="AV967" i="1"/>
  <c r="AV1887" i="1"/>
  <c r="AU1891" i="1"/>
  <c r="AU2331" i="1"/>
  <c r="AV2331" i="1" s="1"/>
  <c r="S2506" i="1"/>
  <c r="P2924" i="1"/>
  <c r="S1822" i="1"/>
  <c r="T1822" i="1" s="1"/>
  <c r="AU2965" i="1"/>
  <c r="AV2965" i="1" s="1"/>
  <c r="P2295" i="1"/>
  <c r="AU54" i="1"/>
  <c r="AV54" i="1" s="1"/>
  <c r="P1219" i="1"/>
  <c r="P1221" i="1"/>
  <c r="P1254" i="1"/>
  <c r="P1283" i="1"/>
  <c r="Q1283" i="1" s="1"/>
  <c r="P1406" i="1"/>
  <c r="P1439" i="1"/>
  <c r="P1472" i="1"/>
  <c r="P1507" i="1"/>
  <c r="P2064" i="1"/>
  <c r="P2068" i="1"/>
  <c r="P2101" i="1"/>
  <c r="P2176" i="1"/>
  <c r="AV2338" i="1"/>
  <c r="AU2352" i="1"/>
  <c r="AV2352" i="1" s="1"/>
  <c r="S2693" i="1"/>
  <c r="P3441" i="1"/>
  <c r="P3472" i="1"/>
  <c r="Q3472" i="1" s="1"/>
  <c r="AU3498" i="1"/>
  <c r="AV3498" i="1" s="1"/>
  <c r="P3509" i="1"/>
  <c r="P3542" i="1"/>
  <c r="P2671" i="1"/>
  <c r="S3725" i="1"/>
  <c r="T3725" i="1" s="1"/>
  <c r="P3967" i="1"/>
  <c r="S4088" i="1"/>
  <c r="S4092" i="1"/>
  <c r="S4279" i="1"/>
  <c r="AU164" i="1"/>
  <c r="AV164" i="1" s="1"/>
  <c r="AU437" i="1"/>
  <c r="AV437" i="1" s="1"/>
  <c r="S627" i="1"/>
  <c r="P724" i="1"/>
  <c r="AU910" i="1"/>
  <c r="AV910" i="1" s="1"/>
  <c r="S1316" i="1"/>
  <c r="P1318" i="1"/>
  <c r="S1320" i="1"/>
  <c r="AU1604" i="1"/>
  <c r="P1615" i="1"/>
  <c r="Q1613" i="1" s="1"/>
  <c r="AU1824" i="1"/>
  <c r="AV1824" i="1"/>
  <c r="BA1824" i="1" s="1"/>
  <c r="BB1824" i="1" s="1"/>
  <c r="S2044" i="1"/>
  <c r="S2075" i="1"/>
  <c r="AV2892" i="1"/>
  <c r="AU2892" i="1"/>
  <c r="P3969" i="1"/>
  <c r="S4004" i="1"/>
  <c r="S4277" i="1"/>
  <c r="S880" i="1"/>
  <c r="AU1760" i="1"/>
  <c r="AV1760" i="1" s="1"/>
  <c r="AU2978" i="1"/>
  <c r="AV2978" i="1" s="1"/>
  <c r="S3102" i="1"/>
  <c r="AU3108" i="1"/>
  <c r="AV3108" i="1" s="1"/>
  <c r="P3166" i="1"/>
  <c r="S3452" i="1"/>
  <c r="S3947" i="1"/>
  <c r="AU3991" i="1"/>
  <c r="AV3991" i="1" s="1"/>
  <c r="AU4059" i="1"/>
  <c r="AV4059" i="1" s="1"/>
  <c r="AU4398" i="1"/>
  <c r="AV4398" i="1" s="1"/>
  <c r="S4411" i="1"/>
  <c r="AU228" i="1"/>
  <c r="AV228" i="1" s="1"/>
  <c r="S253" i="1"/>
  <c r="S1111" i="1"/>
  <c r="AU1207" i="1"/>
  <c r="AV1207" i="1" s="1"/>
  <c r="AU1238" i="1"/>
  <c r="AV1238" i="1" s="1"/>
  <c r="AU1635" i="1"/>
  <c r="AV1635" i="1" s="1"/>
  <c r="S1802" i="1"/>
  <c r="AU2749" i="1"/>
  <c r="AV2749" i="1" s="1"/>
  <c r="P3406" i="1"/>
  <c r="AU3417" i="1"/>
  <c r="AU3421" i="1"/>
  <c r="S3432" i="1"/>
  <c r="AU3630" i="1"/>
  <c r="AV3630" i="1" s="1"/>
  <c r="S3637" i="1"/>
  <c r="AU3955" i="1"/>
  <c r="AU777" i="1"/>
  <c r="AV777" i="1" s="1"/>
  <c r="AU1008" i="1"/>
  <c r="AU1119" i="1"/>
  <c r="AV1119" i="1" s="1"/>
  <c r="AU1131" i="1"/>
  <c r="AV1131" i="1" s="1"/>
  <c r="BA1131" i="1" s="1"/>
  <c r="BB1131" i="1" s="1"/>
  <c r="AV1968" i="1"/>
  <c r="S1991" i="1"/>
  <c r="T1987" i="1" s="1"/>
  <c r="P2057" i="1"/>
  <c r="P2090" i="1"/>
  <c r="AU2310" i="1"/>
  <c r="AV2310" i="1" s="1"/>
  <c r="AU2396" i="1"/>
  <c r="AV2396" i="1" s="1"/>
  <c r="P2607" i="1"/>
  <c r="AU2661" i="1"/>
  <c r="AV2661" i="1" s="1"/>
  <c r="AU3176" i="1"/>
  <c r="AV3176" i="1" s="1"/>
  <c r="AU3296" i="1"/>
  <c r="AV3296" i="1" s="1"/>
  <c r="S3707" i="1"/>
  <c r="S3773" i="1"/>
  <c r="AU3795" i="1"/>
  <c r="AV3795" i="1" s="1"/>
  <c r="S3835" i="1"/>
  <c r="T3835" i="1" s="1"/>
  <c r="AU3947" i="1"/>
  <c r="AU4002" i="1"/>
  <c r="AV4002" i="1" s="1"/>
  <c r="P4044" i="1"/>
  <c r="AU4164" i="1"/>
  <c r="S4189" i="1"/>
  <c r="S4222" i="1"/>
  <c r="S4286" i="1"/>
  <c r="S4290" i="1"/>
  <c r="P29" i="1"/>
  <c r="Q29" i="1" s="1"/>
  <c r="AU171" i="1"/>
  <c r="P260" i="1"/>
  <c r="P264" i="1"/>
  <c r="P293" i="1"/>
  <c r="P297" i="1"/>
  <c r="P352" i="1"/>
  <c r="Q348" i="1" s="1"/>
  <c r="S636" i="1"/>
  <c r="AU679" i="1"/>
  <c r="AU722" i="1"/>
  <c r="AV722" i="1" s="1"/>
  <c r="P823" i="1"/>
  <c r="AU835" i="1"/>
  <c r="P854" i="1"/>
  <c r="P887" i="1"/>
  <c r="P920" i="1"/>
  <c r="P1089" i="1"/>
  <c r="AV1283" i="1"/>
  <c r="BA1283" i="1" s="1"/>
  <c r="BB1283" i="1" s="1"/>
  <c r="BC1283" i="1" s="1"/>
  <c r="P1393" i="1"/>
  <c r="Q1393" i="1" s="1"/>
  <c r="AU1396" i="1"/>
  <c r="AU1493" i="1"/>
  <c r="AV1493" i="1" s="1"/>
  <c r="P1551" i="1"/>
  <c r="P1573" i="1"/>
  <c r="Q1569" i="1" s="1"/>
  <c r="P1657" i="1"/>
  <c r="P1661" i="1"/>
  <c r="P1694" i="1"/>
  <c r="P1747" i="1"/>
  <c r="S1811" i="1"/>
  <c r="P1813" i="1"/>
  <c r="AU1925" i="1"/>
  <c r="AV1925" i="1" s="1"/>
  <c r="P1932" i="1"/>
  <c r="S2053" i="1"/>
  <c r="P2922" i="1"/>
  <c r="Q2922" i="1" s="1"/>
  <c r="S3045" i="1"/>
  <c r="P3111" i="1"/>
  <c r="S3199" i="1"/>
  <c r="P3232" i="1"/>
  <c r="S3254" i="1"/>
  <c r="P3351" i="1"/>
  <c r="Q3351" i="1" s="1"/>
  <c r="P3355" i="1"/>
  <c r="AU3442" i="1"/>
  <c r="S3461" i="1"/>
  <c r="S3531" i="1"/>
  <c r="P3597" i="1"/>
  <c r="AV3647" i="1"/>
  <c r="S3771" i="1"/>
  <c r="S3927" i="1"/>
  <c r="AU3945" i="1"/>
  <c r="AV3945" i="1" s="1"/>
  <c r="P3956" i="1"/>
  <c r="AU3990" i="1"/>
  <c r="AV3990" i="1" s="1"/>
  <c r="AU4142" i="1"/>
  <c r="AV4142" i="1" s="1"/>
  <c r="AU4176" i="1"/>
  <c r="AV4176" i="1" s="1"/>
  <c r="AZ4176" i="1" s="1"/>
  <c r="P4231" i="1"/>
  <c r="P4235" i="1"/>
  <c r="S4321" i="1"/>
  <c r="AU3695" i="1"/>
  <c r="AV3695" i="1" s="1"/>
  <c r="S3714" i="1"/>
  <c r="S3749" i="1"/>
  <c r="S3815" i="1"/>
  <c r="P3936" i="1"/>
  <c r="AU4048" i="1"/>
  <c r="AV4048" i="1" s="1"/>
  <c r="S4081" i="1"/>
  <c r="S4233" i="1"/>
  <c r="AU4286" i="1"/>
  <c r="AV4286" i="1" s="1"/>
  <c r="AV4340" i="1"/>
  <c r="AU4340" i="1"/>
  <c r="AU4377" i="1"/>
  <c r="AV4377" i="1" s="1"/>
  <c r="AU4430" i="1"/>
  <c r="AV4430" i="1" s="1"/>
  <c r="S2794" i="1"/>
  <c r="P3032" i="1"/>
  <c r="AU3252" i="1"/>
  <c r="AV3252" i="1" s="1"/>
  <c r="S3296" i="1"/>
  <c r="AU3308" i="1"/>
  <c r="AV3308" i="1" s="1"/>
  <c r="AU3449" i="1"/>
  <c r="AU19" i="1"/>
  <c r="AV19" i="1" s="1"/>
  <c r="S44" i="1"/>
  <c r="P152" i="1"/>
  <c r="Q150" i="1" s="1"/>
  <c r="S183" i="1"/>
  <c r="P185" i="1"/>
  <c r="S271" i="1"/>
  <c r="P273" i="1"/>
  <c r="P361" i="1"/>
  <c r="AU383" i="1"/>
  <c r="AV383" i="1" s="1"/>
  <c r="P394" i="1"/>
  <c r="P458" i="1"/>
  <c r="P491" i="1"/>
  <c r="Q491" i="1" s="1"/>
  <c r="AU624" i="1"/>
  <c r="AV624" i="1" s="1"/>
  <c r="AU723" i="1"/>
  <c r="AV723" i="1" s="1"/>
  <c r="AU745" i="1"/>
  <c r="AV745" i="1" s="1"/>
  <c r="AU755" i="1"/>
  <c r="AV755" i="1" s="1"/>
  <c r="S768" i="1"/>
  <c r="S803" i="1"/>
  <c r="AU858" i="1"/>
  <c r="AV858" i="1" s="1"/>
  <c r="P865" i="1"/>
  <c r="P869" i="1"/>
  <c r="AU997" i="1"/>
  <c r="P1032" i="1"/>
  <c r="Q1030" i="1" s="1"/>
  <c r="S1089" i="1"/>
  <c r="S1118" i="1"/>
  <c r="T1118" i="1" s="1"/>
  <c r="P1274" i="1"/>
  <c r="S1294" i="1"/>
  <c r="P1296" i="1"/>
  <c r="AU1308" i="1"/>
  <c r="AV1308" i="1" s="1"/>
  <c r="S1331" i="1"/>
  <c r="P1360" i="1"/>
  <c r="AU1392" i="1"/>
  <c r="AV1392" i="1" s="1"/>
  <c r="S1591" i="1"/>
  <c r="P1626" i="1"/>
  <c r="P1745" i="1"/>
  <c r="AU1779" i="1"/>
  <c r="AV1779" i="1" s="1"/>
  <c r="P1782" i="1"/>
  <c r="P1835" i="1"/>
  <c r="S1954" i="1"/>
  <c r="S1958" i="1"/>
  <c r="P1991" i="1"/>
  <c r="P2020" i="1"/>
  <c r="Q2020" i="1" s="1"/>
  <c r="AU2131" i="1"/>
  <c r="AV2131" i="1" s="1"/>
  <c r="S2187" i="1"/>
  <c r="AU2207" i="1"/>
  <c r="AV2207" i="1" s="1"/>
  <c r="S2222" i="1"/>
  <c r="S2284" i="1"/>
  <c r="T2284" i="1" s="1"/>
  <c r="P2339" i="1"/>
  <c r="S2398" i="1"/>
  <c r="AU2459" i="1"/>
  <c r="AV2459" i="1" s="1"/>
  <c r="P2484" i="1"/>
  <c r="S2486" i="1"/>
  <c r="S2827" i="1"/>
  <c r="S2856" i="1"/>
  <c r="S2878" i="1"/>
  <c r="AU2912" i="1"/>
  <c r="AV2912" i="1" s="1"/>
  <c r="P3001" i="1"/>
  <c r="P3067" i="1"/>
  <c r="S3069" i="1"/>
  <c r="AU3132" i="1"/>
  <c r="AV3132" i="1" s="1"/>
  <c r="P3164" i="1"/>
  <c r="Q3164" i="1" s="1"/>
  <c r="S3219" i="1"/>
  <c r="T3219" i="1" s="1"/>
  <c r="P3274" i="1"/>
  <c r="Q3274" i="1" s="1"/>
  <c r="AV3341" i="1"/>
  <c r="AU3341" i="1"/>
  <c r="S3419" i="1"/>
  <c r="T3417" i="1" s="1"/>
  <c r="S3474" i="1"/>
  <c r="S3571" i="1"/>
  <c r="P381" i="1"/>
  <c r="P451" i="1"/>
  <c r="P603" i="1"/>
  <c r="P636" i="1"/>
  <c r="P669" i="1"/>
  <c r="AU677" i="1"/>
  <c r="AW678" i="1" s="1"/>
  <c r="AU681" i="1"/>
  <c r="AV681" i="1" s="1"/>
  <c r="S733" i="1"/>
  <c r="T733" i="1" s="1"/>
  <c r="P735" i="1"/>
  <c r="AU857" i="1"/>
  <c r="AV857" i="1" s="1"/>
  <c r="BA858" i="1" s="1"/>
  <c r="BB858" i="1" s="1"/>
  <c r="P911" i="1"/>
  <c r="AU1032" i="1"/>
  <c r="AV1032" i="1" s="1"/>
  <c r="P1107" i="1"/>
  <c r="P1111" i="1"/>
  <c r="S1129" i="1"/>
  <c r="P1164" i="1"/>
  <c r="Q1162" i="1" s="1"/>
  <c r="AU1681" i="1"/>
  <c r="AV1681" i="1" s="1"/>
  <c r="P1756" i="1"/>
  <c r="Q1756" i="1" s="1"/>
  <c r="P1760" i="1"/>
  <c r="P1846" i="1"/>
  <c r="AU1958" i="1"/>
  <c r="AV1958" i="1" s="1"/>
  <c r="P1967" i="1"/>
  <c r="P1998" i="1"/>
  <c r="P2002" i="1"/>
  <c r="P2031" i="1"/>
  <c r="P2035" i="1"/>
  <c r="AU2118" i="1"/>
  <c r="AV2118" i="1" s="1"/>
  <c r="S2229" i="1"/>
  <c r="P2231" i="1"/>
  <c r="S2266" i="1"/>
  <c r="S2288" i="1"/>
  <c r="S2374" i="1"/>
  <c r="S2427" i="1"/>
  <c r="P2526" i="1"/>
  <c r="P2636" i="1"/>
  <c r="Q2636" i="1" s="1"/>
  <c r="P2658" i="1"/>
  <c r="P2662" i="1"/>
  <c r="S2717" i="1"/>
  <c r="S2770" i="1"/>
  <c r="AU2782" i="1"/>
  <c r="AV2782" i="1" s="1"/>
  <c r="AU2813" i="1"/>
  <c r="P2867" i="1"/>
  <c r="Q2867" i="1" s="1"/>
  <c r="P2891" i="1"/>
  <c r="S2946" i="1"/>
  <c r="S2977" i="1"/>
  <c r="S3010" i="1"/>
  <c r="AU3024" i="1"/>
  <c r="P3045" i="1"/>
  <c r="AU3089" i="1"/>
  <c r="P3199" i="1"/>
  <c r="AU3265" i="1"/>
  <c r="AV3265" i="1" s="1"/>
  <c r="S3278" i="1"/>
  <c r="AU3300" i="1"/>
  <c r="S3307" i="1"/>
  <c r="P3432" i="1"/>
  <c r="P3483" i="1"/>
  <c r="AU3517" i="1"/>
  <c r="AV3517" i="1" s="1"/>
  <c r="P3549" i="1"/>
  <c r="S3626" i="1"/>
  <c r="AU3640" i="1"/>
  <c r="AV3640" i="1" s="1"/>
  <c r="P3659" i="1"/>
  <c r="P3663" i="1"/>
  <c r="P3729" i="1"/>
  <c r="AU3736" i="1"/>
  <c r="AV3736" i="1" s="1"/>
  <c r="P3795" i="1"/>
  <c r="P3824" i="1"/>
  <c r="P3828" i="1"/>
  <c r="P3912" i="1"/>
  <c r="P4057" i="1"/>
  <c r="AU4177" i="1"/>
  <c r="AV4177" i="1" s="1"/>
  <c r="P4213" i="1"/>
  <c r="S4264" i="1"/>
  <c r="S4301" i="1"/>
  <c r="P4334" i="1"/>
  <c r="P4420" i="1"/>
  <c r="P1023" i="1"/>
  <c r="AU1053" i="1"/>
  <c r="AV1053" i="1"/>
  <c r="AU1110" i="1"/>
  <c r="AV1110" i="1" s="1"/>
  <c r="S1912" i="1"/>
  <c r="S3034" i="1"/>
  <c r="AU3196" i="1"/>
  <c r="AV3196" i="1" s="1"/>
  <c r="AU4055" i="1"/>
  <c r="AV4055" i="1"/>
  <c r="BA4055" i="1" s="1"/>
  <c r="BB4055" i="1" s="1"/>
  <c r="P62" i="1"/>
  <c r="P66" i="1"/>
  <c r="P95" i="1"/>
  <c r="Q95" i="1" s="1"/>
  <c r="P128" i="1"/>
  <c r="S460" i="1"/>
  <c r="AU470" i="1"/>
  <c r="AV470" i="1" s="1"/>
  <c r="AU517" i="1"/>
  <c r="AV517" i="1" s="1"/>
  <c r="S524" i="1"/>
  <c r="T524" i="1" s="1"/>
  <c r="P748" i="1"/>
  <c r="S770" i="1"/>
  <c r="P801" i="1"/>
  <c r="P1285" i="1"/>
  <c r="S1375" i="1"/>
  <c r="AU1381" i="1"/>
  <c r="AV1381" i="1" s="1"/>
  <c r="AU1822" i="1"/>
  <c r="AX1822" i="1" s="1"/>
  <c r="AU1834" i="1"/>
  <c r="AV1834" i="1" s="1"/>
  <c r="S1943" i="1"/>
  <c r="P1945" i="1"/>
  <c r="S1947" i="1"/>
  <c r="AU2702" i="1"/>
  <c r="AV2702" i="1" s="1"/>
  <c r="AU2760" i="1"/>
  <c r="AV2760" i="1" s="1"/>
  <c r="P4048" i="1"/>
  <c r="Q4044" i="1" s="1"/>
  <c r="AU1804" i="1"/>
  <c r="AV1804" i="1"/>
  <c r="BA1804" i="1" s="1"/>
  <c r="BB1804" i="1" s="1"/>
  <c r="AV2540" i="1"/>
  <c r="AU2540" i="1"/>
  <c r="AU359" i="1"/>
  <c r="AV359" i="1"/>
  <c r="BA359" i="1" s="1"/>
  <c r="BB359" i="1" s="1"/>
  <c r="AV1800" i="1"/>
  <c r="BA1800" i="1" s="1"/>
  <c r="BB1800" i="1" s="1"/>
  <c r="AU1800" i="1"/>
  <c r="AV2602" i="1"/>
  <c r="AU2602" i="1"/>
  <c r="AU349" i="1"/>
  <c r="AV349" i="1" s="1"/>
  <c r="AU734" i="1"/>
  <c r="AV734" i="1"/>
  <c r="AU1767" i="1"/>
  <c r="AV1767" i="1" s="1"/>
  <c r="AU2373" i="1"/>
  <c r="AV2373" i="1"/>
  <c r="P3518" i="1"/>
  <c r="AU3705" i="1"/>
  <c r="AV3705" i="1" s="1"/>
  <c r="AU341" i="1"/>
  <c r="AV341" i="1"/>
  <c r="BA341" i="1" s="1"/>
  <c r="BB341" i="1" s="1"/>
  <c r="S724" i="1"/>
  <c r="AU3344" i="1"/>
  <c r="AV3344" i="1"/>
  <c r="BA3344" i="1" s="1"/>
  <c r="BB3344" i="1" s="1"/>
  <c r="S3553" i="1"/>
  <c r="AU3617" i="1"/>
  <c r="AV3617" i="1" s="1"/>
  <c r="AV4419" i="1"/>
  <c r="AU4419" i="1"/>
  <c r="AU691" i="1"/>
  <c r="AV691" i="1" s="1"/>
  <c r="S1756" i="1"/>
  <c r="AV3526" i="1"/>
  <c r="S262" i="1"/>
  <c r="S671" i="1"/>
  <c r="S704" i="1"/>
  <c r="AU2164" i="1"/>
  <c r="AV2164" i="1" s="1"/>
  <c r="AV3289" i="1"/>
  <c r="BA3289" i="1" s="1"/>
  <c r="BB3289" i="1" s="1"/>
  <c r="AU3289" i="1"/>
  <c r="AU3432" i="1"/>
  <c r="AV3432" i="1" s="1"/>
  <c r="S3439" i="1"/>
  <c r="S209" i="1"/>
  <c r="S238" i="1"/>
  <c r="AU1639" i="1"/>
  <c r="AV1639" i="1" s="1"/>
  <c r="AU1670" i="1"/>
  <c r="AV1670" i="1"/>
  <c r="BA1670" i="1" s="1"/>
  <c r="BB1670" i="1" s="1"/>
  <c r="P2088" i="1"/>
  <c r="P2110" i="1"/>
  <c r="Q2108" i="1" s="1"/>
  <c r="AV3165" i="1"/>
  <c r="AU3165" i="1"/>
  <c r="AU3277" i="1"/>
  <c r="AV3277" i="1"/>
  <c r="AV195" i="1"/>
  <c r="AU195" i="1"/>
  <c r="AU646" i="1"/>
  <c r="AV646" i="1" s="1"/>
  <c r="AU1030" i="1"/>
  <c r="S1045" i="1"/>
  <c r="S1096" i="1"/>
  <c r="AU4190" i="1"/>
  <c r="AV4190" i="1"/>
  <c r="P550" i="1"/>
  <c r="P612" i="1"/>
  <c r="Q612" i="1" s="1"/>
  <c r="S944" i="1"/>
  <c r="AV1122" i="1"/>
  <c r="BA1122" i="1" s="1"/>
  <c r="BB1122" i="1" s="1"/>
  <c r="AU1122" i="1"/>
  <c r="AU1944" i="1"/>
  <c r="AV1944" i="1" s="1"/>
  <c r="AU1954" i="1"/>
  <c r="AV1954" i="1" s="1"/>
  <c r="S1969" i="1"/>
  <c r="AU1989" i="1"/>
  <c r="AV1989" i="1"/>
  <c r="BA1989" i="1" s="1"/>
  <c r="BB1989" i="1" s="1"/>
  <c r="AU3075" i="1"/>
  <c r="AV3075" i="1"/>
  <c r="S4180" i="1"/>
  <c r="S4209" i="1"/>
  <c r="T4209" i="1" s="1"/>
  <c r="AU127" i="1"/>
  <c r="AU143" i="1"/>
  <c r="AV143" i="1" s="1"/>
  <c r="AU152" i="1"/>
  <c r="AV152" i="1" s="1"/>
  <c r="BA152" i="1" s="1"/>
  <c r="BB152" i="1" s="1"/>
  <c r="S1078" i="1"/>
  <c r="AV1100" i="1"/>
  <c r="BA1100" i="1" s="1"/>
  <c r="BB1100" i="1" s="1"/>
  <c r="AU1100" i="1"/>
  <c r="S1309" i="1"/>
  <c r="S1551" i="1"/>
  <c r="AU43" i="1"/>
  <c r="AV43" i="1" s="1"/>
  <c r="S33" i="1"/>
  <c r="S407" i="1"/>
  <c r="AU427" i="1"/>
  <c r="AV427" i="1" s="1"/>
  <c r="S526" i="1"/>
  <c r="S722" i="1"/>
  <c r="S748" i="1"/>
  <c r="S801" i="1"/>
  <c r="AU823" i="1"/>
  <c r="AV823" i="1" s="1"/>
  <c r="P834" i="1"/>
  <c r="AU856" i="1"/>
  <c r="AV856" i="1" s="1"/>
  <c r="AU2472" i="1"/>
  <c r="AV2472" i="1" s="1"/>
  <c r="S2528" i="1"/>
  <c r="P2616" i="1"/>
  <c r="AV2650" i="1"/>
  <c r="AU2650" i="1"/>
  <c r="AV2705" i="1"/>
  <c r="AU2705" i="1"/>
  <c r="AU3728" i="1"/>
  <c r="AV3728" i="1"/>
  <c r="AV3839" i="1"/>
  <c r="BA3839" i="1" s="1"/>
  <c r="BB3839" i="1" s="1"/>
  <c r="AU3839" i="1"/>
  <c r="S3925" i="1"/>
  <c r="S3982" i="1"/>
  <c r="AU3992" i="1"/>
  <c r="AV3992" i="1" s="1"/>
  <c r="S4011" i="1"/>
  <c r="T4011" i="1" s="1"/>
  <c r="S207" i="1"/>
  <c r="AU284" i="1"/>
  <c r="AV284" i="1" s="1"/>
  <c r="AU913" i="1"/>
  <c r="AV913" i="1" s="1"/>
  <c r="S920" i="1"/>
  <c r="P1404" i="1"/>
  <c r="S1593" i="1"/>
  <c r="S1648" i="1"/>
  <c r="AU1745" i="1"/>
  <c r="AV1745" i="1" s="1"/>
  <c r="AU1770" i="1"/>
  <c r="AV1770" i="1"/>
  <c r="P40" i="1"/>
  <c r="S436" i="1"/>
  <c r="S581" i="1"/>
  <c r="S645" i="1"/>
  <c r="S865" i="1"/>
  <c r="P957" i="1"/>
  <c r="AU1342" i="1"/>
  <c r="AV1342" i="1" s="1"/>
  <c r="AU1385" i="1"/>
  <c r="AV1385" i="1" s="1"/>
  <c r="S1760" i="1"/>
  <c r="S1833" i="1"/>
  <c r="AU2261" i="1"/>
  <c r="AV2261" i="1" s="1"/>
  <c r="AU2275" i="1"/>
  <c r="S11" i="1"/>
  <c r="P194" i="1"/>
  <c r="Q194" i="1" s="1"/>
  <c r="P418" i="1"/>
  <c r="S1184" i="1"/>
  <c r="S1318" i="1"/>
  <c r="T1316" i="1" s="1"/>
  <c r="AU1691" i="1"/>
  <c r="AV1691" i="1" s="1"/>
  <c r="AU528" i="1"/>
  <c r="AV528" i="1"/>
  <c r="BA528" i="1" s="1"/>
  <c r="BB528" i="1" s="1"/>
  <c r="AU766" i="1"/>
  <c r="S1133" i="1"/>
  <c r="S1186" i="1"/>
  <c r="S1274" i="1"/>
  <c r="AU1338" i="1"/>
  <c r="AV1338" i="1" s="1"/>
  <c r="P1441" i="1"/>
  <c r="AU1551" i="1"/>
  <c r="AV1551" i="1" s="1"/>
  <c r="AU1559" i="1"/>
  <c r="AV1559" i="1" s="1"/>
  <c r="AU2220" i="1"/>
  <c r="AU95" i="1"/>
  <c r="AV95" i="1"/>
  <c r="AV538" i="1"/>
  <c r="AU1426" i="1"/>
  <c r="AV1426" i="1" s="1"/>
  <c r="S1437" i="1"/>
  <c r="S1470" i="1"/>
  <c r="AU1496" i="1"/>
  <c r="AV1496" i="1" s="1"/>
  <c r="S1558" i="1"/>
  <c r="S1580" i="1"/>
  <c r="T1580" i="1" s="1"/>
  <c r="AU1628" i="1"/>
  <c r="AV1628" i="1" s="1"/>
  <c r="AU2101" i="1"/>
  <c r="AV2101" i="1"/>
  <c r="BA2101" i="1" s="1"/>
  <c r="BB2101" i="1" s="1"/>
  <c r="AU2218" i="1"/>
  <c r="AV2218" i="1" s="1"/>
  <c r="AU2239" i="1"/>
  <c r="AV3164" i="1"/>
  <c r="BA3164" i="1" s="1"/>
  <c r="BB3164" i="1" s="1"/>
  <c r="AU3164" i="1"/>
  <c r="S4169" i="1"/>
  <c r="AU83" i="1"/>
  <c r="AV83" i="1" s="1"/>
  <c r="P227" i="1"/>
  <c r="P251" i="1"/>
  <c r="Q249" i="1" s="1"/>
  <c r="P286" i="1"/>
  <c r="AU369" i="1"/>
  <c r="AV369" i="1" s="1"/>
  <c r="P392" i="1"/>
  <c r="P480" i="1"/>
  <c r="Q480" i="1" s="1"/>
  <c r="AV494" i="1"/>
  <c r="AU494" i="1"/>
  <c r="S559" i="1"/>
  <c r="S788" i="1"/>
  <c r="P1118" i="1"/>
  <c r="P1140" i="1"/>
  <c r="AU1239" i="1"/>
  <c r="AV1239" i="1" s="1"/>
  <c r="S1254" i="1"/>
  <c r="S1327" i="1"/>
  <c r="T1327" i="1" s="1"/>
  <c r="AU1461" i="1"/>
  <c r="AV1461" i="1" s="1"/>
  <c r="S2011" i="1"/>
  <c r="P2077" i="1"/>
  <c r="Q2075" i="1" s="1"/>
  <c r="S2079" i="1"/>
  <c r="AU2085" i="1"/>
  <c r="AU2200" i="1"/>
  <c r="S2231" i="1"/>
  <c r="S2858" i="1"/>
  <c r="AU2871" i="1"/>
  <c r="AV2871" i="1"/>
  <c r="BA2871" i="1" s="1"/>
  <c r="BB2871" i="1" s="1"/>
  <c r="AU3331" i="1"/>
  <c r="AV3331" i="1" s="1"/>
  <c r="AU3333" i="1"/>
  <c r="AV3333" i="1" s="1"/>
  <c r="P3375" i="1"/>
  <c r="P3430" i="1"/>
  <c r="AU3482" i="1"/>
  <c r="AU3486" i="1"/>
  <c r="AU3958" i="1"/>
  <c r="AV3958" i="1" s="1"/>
  <c r="P4145" i="1"/>
  <c r="AV4157" i="1"/>
  <c r="AU4157" i="1"/>
  <c r="AV4246" i="1"/>
  <c r="BA4246" i="1" s="1"/>
  <c r="BB4246" i="1" s="1"/>
  <c r="AV3416" i="1"/>
  <c r="AU3416" i="1"/>
  <c r="AU4079" i="1"/>
  <c r="AV4079" i="1" s="1"/>
  <c r="AU4155" i="1"/>
  <c r="AV4155" i="1"/>
  <c r="AU4312" i="1"/>
  <c r="AV4312" i="1"/>
  <c r="BA4312" i="1" s="1"/>
  <c r="BB4312" i="1" s="1"/>
  <c r="S3551" i="1"/>
  <c r="P3604" i="1"/>
  <c r="Q3604" i="1" s="1"/>
  <c r="AU3615" i="1"/>
  <c r="AU3792" i="1"/>
  <c r="AV3792" i="1" s="1"/>
  <c r="AU3825" i="1"/>
  <c r="AV3825" i="1" s="1"/>
  <c r="BA3826" i="1" s="1"/>
  <c r="BB3826" i="1" s="1"/>
  <c r="AU4378" i="1"/>
  <c r="AV4378" i="1" s="1"/>
  <c r="AV33" i="1"/>
  <c r="BA33" i="1" s="1"/>
  <c r="BB33" i="1" s="1"/>
  <c r="AU33" i="1"/>
  <c r="S66" i="1"/>
  <c r="S548" i="1"/>
  <c r="S583" i="1"/>
  <c r="S612" i="1"/>
  <c r="P1349" i="1"/>
  <c r="Q1349" i="1" s="1"/>
  <c r="S1549" i="1"/>
  <c r="S1624" i="1"/>
  <c r="S1945" i="1"/>
  <c r="AU1969" i="1"/>
  <c r="AV1969" i="1"/>
  <c r="BA1969" i="1" s="1"/>
  <c r="BB1969" i="1" s="1"/>
  <c r="AU2277" i="1"/>
  <c r="AV2277" i="1" s="1"/>
  <c r="AU2330" i="1"/>
  <c r="AV2330" i="1" s="1"/>
  <c r="S3135" i="1"/>
  <c r="AU3234" i="1"/>
  <c r="AV3234" i="1" s="1"/>
  <c r="S3245" i="1"/>
  <c r="AU3471" i="1"/>
  <c r="S3494" i="1"/>
  <c r="AU4362" i="1"/>
  <c r="AV4362" i="1" s="1"/>
  <c r="S4387" i="1"/>
  <c r="S64" i="1"/>
  <c r="S440" i="1"/>
  <c r="S702" i="1"/>
  <c r="T700" i="1" s="1"/>
  <c r="S810" i="1"/>
  <c r="S924" i="1"/>
  <c r="S975" i="1"/>
  <c r="S1349" i="1"/>
  <c r="AU1634" i="1"/>
  <c r="S1758" i="1"/>
  <c r="S1837" i="1"/>
  <c r="S1921" i="1"/>
  <c r="P1923" i="1"/>
  <c r="P2453" i="1"/>
  <c r="AU2518" i="1"/>
  <c r="AV2518" i="1" s="1"/>
  <c r="S2574" i="1"/>
  <c r="S3100" i="1"/>
  <c r="S3243" i="1"/>
  <c r="S1276" i="1"/>
  <c r="AU1297" i="1"/>
  <c r="AV1297" i="1" s="1"/>
  <c r="S1351" i="1"/>
  <c r="AU1438" i="1"/>
  <c r="AV1438" i="1" s="1"/>
  <c r="S1813" i="1"/>
  <c r="S1835" i="1"/>
  <c r="T1833" i="1" s="1"/>
  <c r="S1923" i="1"/>
  <c r="S3166" i="1"/>
  <c r="AU175" i="1"/>
  <c r="AU372" i="1"/>
  <c r="AU424" i="1"/>
  <c r="AV424" i="1" s="1"/>
  <c r="AU512" i="1"/>
  <c r="S843" i="1"/>
  <c r="AU1547" i="1"/>
  <c r="AV1547" i="1" s="1"/>
  <c r="S1657" i="1"/>
  <c r="AU4332" i="1"/>
  <c r="AV4332" i="1"/>
  <c r="BA4332" i="1" s="1"/>
  <c r="BB4332" i="1" s="1"/>
  <c r="AU4356" i="1"/>
  <c r="S110" i="1"/>
  <c r="AV315" i="1"/>
  <c r="S416" i="1"/>
  <c r="S557" i="1"/>
  <c r="S623" i="1"/>
  <c r="P788" i="1"/>
  <c r="S1162" i="1"/>
  <c r="AV1282" i="1"/>
  <c r="AU1287" i="1"/>
  <c r="S1604" i="1"/>
  <c r="AV30" i="1"/>
  <c r="AU30" i="1"/>
  <c r="AU373" i="1"/>
  <c r="AV373" i="1"/>
  <c r="AU1129" i="1"/>
  <c r="AV1129" i="1" s="1"/>
  <c r="AU1150" i="1"/>
  <c r="AV1150" i="1" s="1"/>
  <c r="S1164" i="1"/>
  <c r="S1166" i="1"/>
  <c r="AV2023" i="1"/>
  <c r="AU2033" i="1"/>
  <c r="AV2033" i="1" s="1"/>
  <c r="AU2068" i="1"/>
  <c r="AV2068" i="1" s="1"/>
  <c r="AV2233" i="1"/>
  <c r="BA2233" i="1" s="1"/>
  <c r="BB2233" i="1" s="1"/>
  <c r="AU2233" i="1"/>
  <c r="AU2241" i="1"/>
  <c r="AV2241" i="1" s="1"/>
  <c r="AU2869" i="1"/>
  <c r="AV2869" i="1"/>
  <c r="BA2869" i="1" s="1"/>
  <c r="BB2869" i="1" s="1"/>
  <c r="AU3076" i="1"/>
  <c r="AV3076" i="1"/>
  <c r="BA3076" i="1" s="1"/>
  <c r="BB3076" i="1" s="1"/>
  <c r="AU3352" i="1"/>
  <c r="AV3352" i="1" s="1"/>
  <c r="S286" i="1"/>
  <c r="P339" i="1"/>
  <c r="S341" i="1"/>
  <c r="AU792" i="1"/>
  <c r="S821" i="1"/>
  <c r="P1096" i="1"/>
  <c r="P1100" i="1"/>
  <c r="P1122" i="1"/>
  <c r="S1140" i="1"/>
  <c r="P1142" i="1"/>
  <c r="AU1176" i="1"/>
  <c r="AV1176" i="1" s="1"/>
  <c r="AU1219" i="1"/>
  <c r="AV1219" i="1" s="1"/>
  <c r="P1342" i="1"/>
  <c r="P1362" i="1"/>
  <c r="S1364" i="1"/>
  <c r="AV1810" i="1"/>
  <c r="AU1810" i="1"/>
  <c r="AU1978" i="1"/>
  <c r="AV1978" i="1" s="1"/>
  <c r="S2020" i="1"/>
  <c r="T2020" i="1" s="1"/>
  <c r="P2024" i="1"/>
  <c r="P2130" i="1"/>
  <c r="P2187" i="1"/>
  <c r="AV2199" i="1"/>
  <c r="AU2199" i="1"/>
  <c r="S2211" i="1"/>
  <c r="AU2431" i="1"/>
  <c r="AV2431" i="1" s="1"/>
  <c r="AU2439" i="1"/>
  <c r="AV2439" i="1" s="1"/>
  <c r="S2684" i="1"/>
  <c r="P2713" i="1"/>
  <c r="AU2727" i="1"/>
  <c r="AV2727" i="1" s="1"/>
  <c r="P2838" i="1"/>
  <c r="Q2834" i="1" s="1"/>
  <c r="AU2845" i="1"/>
  <c r="S3179" i="1"/>
  <c r="S3375" i="1"/>
  <c r="AU3399" i="1"/>
  <c r="P3408" i="1"/>
  <c r="S3410" i="1"/>
  <c r="S3575" i="1"/>
  <c r="S3650" i="1"/>
  <c r="AU3670" i="1"/>
  <c r="S3923" i="1"/>
  <c r="P3925" i="1"/>
  <c r="Q3923" i="1" s="1"/>
  <c r="AU3934" i="1"/>
  <c r="AV3934" i="1" s="1"/>
  <c r="AU3971" i="1"/>
  <c r="AV3971" i="1" s="1"/>
  <c r="P3978" i="1"/>
  <c r="P3982" i="1"/>
  <c r="P4011" i="1"/>
  <c r="Q4011" i="1" s="1"/>
  <c r="AV4024" i="1"/>
  <c r="BA4024" i="1" s="1"/>
  <c r="BB4024" i="1" s="1"/>
  <c r="P4125" i="1"/>
  <c r="AU4131" i="1"/>
  <c r="AV4131" i="1" s="1"/>
  <c r="P4180" i="1"/>
  <c r="P4209" i="1"/>
  <c r="Q4209" i="1" s="1"/>
  <c r="S4288" i="1"/>
  <c r="AU4310" i="1"/>
  <c r="AV4310" i="1"/>
  <c r="BA4310" i="1" s="1"/>
  <c r="BB4310" i="1" s="1"/>
  <c r="P304" i="1"/>
  <c r="P348" i="1"/>
  <c r="AU406" i="1"/>
  <c r="AV406" i="1"/>
  <c r="S759" i="1"/>
  <c r="S869" i="1"/>
  <c r="S922" i="1"/>
  <c r="AU946" i="1"/>
  <c r="AV946" i="1" s="1"/>
  <c r="S957" i="1"/>
  <c r="AU989" i="1"/>
  <c r="S2572" i="1"/>
  <c r="AU2859" i="1"/>
  <c r="AV2859" i="1" s="1"/>
  <c r="AU3287" i="1"/>
  <c r="AV3287" i="1" s="1"/>
  <c r="AU3494" i="1"/>
  <c r="AV3494" i="1" s="1"/>
  <c r="P53" i="1"/>
  <c r="Q51" i="1" s="1"/>
  <c r="AU264" i="1"/>
  <c r="AV264" i="1" s="1"/>
  <c r="S348" i="1"/>
  <c r="S372" i="1"/>
  <c r="AU404" i="1"/>
  <c r="AV404" i="1"/>
  <c r="S425" i="1"/>
  <c r="AU436" i="1"/>
  <c r="AV436" i="1" s="1"/>
  <c r="AU471" i="1"/>
  <c r="AV471" i="1" s="1"/>
  <c r="AU582" i="1"/>
  <c r="AV582" i="1" s="1"/>
  <c r="AU680" i="1"/>
  <c r="AV680" i="1" s="1"/>
  <c r="S689" i="1"/>
  <c r="S713" i="1"/>
  <c r="AU802" i="1"/>
  <c r="AV802" i="1" s="1"/>
  <c r="AV1076" i="1"/>
  <c r="BA1076" i="1" s="1"/>
  <c r="BB1076" i="1" s="1"/>
  <c r="AU1076" i="1"/>
  <c r="P1085" i="1"/>
  <c r="Q1085" i="1" s="1"/>
  <c r="AU1232" i="1"/>
  <c r="AV1232" i="1" s="1"/>
  <c r="S1340" i="1"/>
  <c r="S1342" i="1"/>
  <c r="AV1507" i="1"/>
  <c r="BA1507" i="1" s="1"/>
  <c r="BB1507" i="1" s="1"/>
  <c r="AU1507" i="1"/>
  <c r="AU1712" i="1"/>
  <c r="AU1716" i="1"/>
  <c r="AV1716" i="1" s="1"/>
  <c r="S2002" i="1"/>
  <c r="P2299" i="1"/>
  <c r="AU2471" i="1"/>
  <c r="AV2471" i="1"/>
  <c r="BA2471" i="1" s="1"/>
  <c r="BB2471" i="1" s="1"/>
  <c r="AU2769" i="1"/>
  <c r="AV2769" i="1" s="1"/>
  <c r="S2847" i="1"/>
  <c r="S2891" i="1"/>
  <c r="AU2913" i="1"/>
  <c r="AV2913" i="1" s="1"/>
  <c r="BA2913" i="1" s="1"/>
  <c r="BB2913" i="1" s="1"/>
  <c r="AV3036" i="1"/>
  <c r="BA3036" i="1" s="1"/>
  <c r="BB3036" i="1" s="1"/>
  <c r="AU3036" i="1"/>
  <c r="AU3044" i="1"/>
  <c r="AV3044" i="1" s="1"/>
  <c r="S3124" i="1"/>
  <c r="AU3190" i="1"/>
  <c r="AV3190" i="1" s="1"/>
  <c r="P3958" i="1"/>
  <c r="S3960" i="1"/>
  <c r="AV4211" i="1"/>
  <c r="BA4211" i="1" s="1"/>
  <c r="BB4211" i="1" s="1"/>
  <c r="AU4211" i="1"/>
  <c r="S4266" i="1"/>
  <c r="S4319" i="1"/>
  <c r="AU4331" i="1"/>
  <c r="AV4331" i="1"/>
  <c r="AV3476" i="1"/>
  <c r="BA3476" i="1" s="1"/>
  <c r="BB3476" i="1" s="1"/>
  <c r="AU3476" i="1"/>
  <c r="AU3516" i="1"/>
  <c r="AV3516" i="1" s="1"/>
  <c r="S3641" i="1"/>
  <c r="AU3735" i="1"/>
  <c r="AV3735" i="1" s="1"/>
  <c r="S3850" i="1"/>
  <c r="S4341" i="1"/>
  <c r="S4363" i="1"/>
  <c r="P4365" i="1"/>
  <c r="S4396" i="1"/>
  <c r="S4400" i="1"/>
  <c r="S194" i="1"/>
  <c r="T194" i="1" s="1"/>
  <c r="S392" i="1"/>
  <c r="AU492" i="1"/>
  <c r="AV492" i="1"/>
  <c r="S953" i="1"/>
  <c r="AU1096" i="1"/>
  <c r="AV1096" i="1"/>
  <c r="BA1096" i="1" s="1"/>
  <c r="BB1096" i="1" s="1"/>
  <c r="AU1374" i="1"/>
  <c r="AV1374" i="1" s="1"/>
  <c r="AU1517" i="1"/>
  <c r="AV1517" i="1" s="1"/>
  <c r="BA1518" i="1" s="1"/>
  <c r="BB1518" i="1" s="1"/>
  <c r="S1540" i="1"/>
  <c r="S1791" i="1"/>
  <c r="AU1859" i="1"/>
  <c r="AV1859" i="1" s="1"/>
  <c r="S1870" i="1"/>
  <c r="S1925" i="1"/>
  <c r="AU2063" i="1"/>
  <c r="S2132" i="1"/>
  <c r="AU2329" i="1"/>
  <c r="AV2329" i="1" s="1"/>
  <c r="S2352" i="1"/>
  <c r="S2354" i="1"/>
  <c r="AU2386" i="1"/>
  <c r="AV2386" i="1" s="1"/>
  <c r="S2453" i="1"/>
  <c r="AV2508" i="1"/>
  <c r="BA2508" i="1" s="1"/>
  <c r="BB2508" i="1" s="1"/>
  <c r="AU2508" i="1"/>
  <c r="AU2526" i="1"/>
  <c r="AV2526" i="1" s="1"/>
  <c r="S2849" i="1"/>
  <c r="AU3782" i="1"/>
  <c r="AV3782" i="1" s="1"/>
  <c r="AV3838" i="1"/>
  <c r="AU3838" i="1"/>
  <c r="S3848" i="1"/>
  <c r="S3883" i="1"/>
  <c r="AV4013" i="1"/>
  <c r="BA4013" i="1" s="1"/>
  <c r="BB4013" i="1" s="1"/>
  <c r="AU4013" i="1"/>
  <c r="S4046" i="1"/>
  <c r="AV4213" i="1"/>
  <c r="BA4213" i="1" s="1"/>
  <c r="BB4213" i="1" s="1"/>
  <c r="AU4213" i="1"/>
  <c r="AU4278" i="1"/>
  <c r="AV4278" i="1"/>
  <c r="S4343" i="1"/>
  <c r="S4345" i="1"/>
  <c r="AV4353" i="1"/>
  <c r="AU4353" i="1"/>
  <c r="AU4355" i="1"/>
  <c r="AV4355" i="1"/>
  <c r="S4422" i="1"/>
  <c r="S55" i="1"/>
  <c r="AU73" i="1"/>
  <c r="AV73" i="1" s="1"/>
  <c r="S88" i="1"/>
  <c r="AU160" i="1"/>
  <c r="AV160" i="1" s="1"/>
  <c r="S176" i="1"/>
  <c r="P198" i="1"/>
  <c r="AU230" i="1"/>
  <c r="AV230" i="1" s="1"/>
  <c r="P253" i="1"/>
  <c r="S273" i="1"/>
  <c r="P328" i="1"/>
  <c r="AU336" i="1"/>
  <c r="AV336" i="1" s="1"/>
  <c r="S350" i="1"/>
  <c r="P524" i="1"/>
  <c r="Q524" i="1" s="1"/>
  <c r="S568" i="1"/>
  <c r="P570" i="1"/>
  <c r="Q568" i="1" s="1"/>
  <c r="P634" i="1"/>
  <c r="P671" i="1"/>
  <c r="AU715" i="1"/>
  <c r="P766" i="1"/>
  <c r="P770" i="1"/>
  <c r="P821" i="1"/>
  <c r="AU822" i="1"/>
  <c r="AV822" i="1" s="1"/>
  <c r="P825" i="1"/>
  <c r="AU867" i="1"/>
  <c r="AV867" i="1" s="1"/>
  <c r="P880" i="1"/>
  <c r="P964" i="1"/>
  <c r="Q964" i="1" s="1"/>
  <c r="P986" i="1"/>
  <c r="S1034" i="1"/>
  <c r="AU1064" i="1"/>
  <c r="AV1064" i="1" s="1"/>
  <c r="P1184" i="1"/>
  <c r="AU1230" i="1"/>
  <c r="AV1230" i="1" s="1"/>
  <c r="P1241" i="1"/>
  <c r="S1243" i="1"/>
  <c r="AU1265" i="1"/>
  <c r="AV1265" i="1" s="1"/>
  <c r="P1316" i="1"/>
  <c r="P1373" i="1"/>
  <c r="P1375" i="1"/>
  <c r="AU1415" i="1"/>
  <c r="P1450" i="1"/>
  <c r="AU1495" i="1"/>
  <c r="AV1495" i="1" s="1"/>
  <c r="P1670" i="1"/>
  <c r="S1769" i="1"/>
  <c r="P1800" i="1"/>
  <c r="Q1800" i="1" s="1"/>
  <c r="P1822" i="1"/>
  <c r="Q1822" i="1" s="1"/>
  <c r="P1877" i="1"/>
  <c r="P1881" i="1"/>
  <c r="S1903" i="1"/>
  <c r="P1956" i="1"/>
  <c r="Q1954" i="1" s="1"/>
  <c r="S1976" i="1"/>
  <c r="S2035" i="1"/>
  <c r="P2253" i="1"/>
  <c r="P2255" i="1"/>
  <c r="AU2264" i="1"/>
  <c r="S2295" i="1"/>
  <c r="S2297" i="1"/>
  <c r="S2328" i="1"/>
  <c r="AU2342" i="1"/>
  <c r="AV2342" i="1" s="1"/>
  <c r="P2385" i="1"/>
  <c r="Q2383" i="1" s="1"/>
  <c r="AV2416" i="1"/>
  <c r="BA2416" i="1" s="1"/>
  <c r="BB2416" i="1" s="1"/>
  <c r="AU2416" i="1"/>
  <c r="P2464" i="1"/>
  <c r="AU2745" i="1"/>
  <c r="AV2745" i="1" s="1"/>
  <c r="P2856" i="1"/>
  <c r="P2959" i="1"/>
  <c r="AU2966" i="1"/>
  <c r="AV2966" i="1" s="1"/>
  <c r="P3098" i="1"/>
  <c r="AU3146" i="1"/>
  <c r="AV3146" i="1" s="1"/>
  <c r="P3157" i="1"/>
  <c r="S3274" i="1"/>
  <c r="T3274" i="1" s="1"/>
  <c r="AU3306" i="1"/>
  <c r="AV3306" i="1" s="1"/>
  <c r="P3652" i="1"/>
  <c r="P3681" i="1"/>
  <c r="AU3713" i="1"/>
  <c r="P3738" i="1"/>
  <c r="S3740" i="1"/>
  <c r="P3771" i="1"/>
  <c r="Q3769" i="1" s="1"/>
  <c r="AU3783" i="1"/>
  <c r="AV3783" i="1" s="1"/>
  <c r="AU3812" i="1"/>
  <c r="AV3812" i="1" s="1"/>
  <c r="P3890" i="1"/>
  <c r="P3894" i="1"/>
  <c r="P3916" i="1"/>
  <c r="S3936" i="1"/>
  <c r="AU4046" i="1"/>
  <c r="AV4046" i="1" s="1"/>
  <c r="AU4056" i="1"/>
  <c r="AV4056" i="1" s="1"/>
  <c r="AU4103" i="1"/>
  <c r="AV4103" i="1" s="1"/>
  <c r="S4191" i="1"/>
  <c r="AU4252" i="1"/>
  <c r="AV4252" i="1" s="1"/>
  <c r="P1646" i="1"/>
  <c r="Q1646" i="1" s="1"/>
  <c r="AU1694" i="1"/>
  <c r="AV1694" i="1" s="1"/>
  <c r="P1701" i="1"/>
  <c r="P1802" i="1"/>
  <c r="S1826" i="1"/>
  <c r="AU2088" i="1"/>
  <c r="AV2088" i="1" s="1"/>
  <c r="S2143" i="1"/>
  <c r="AU2153" i="1"/>
  <c r="AV2153" i="1" s="1"/>
  <c r="S2255" i="1"/>
  <c r="AU2406" i="1"/>
  <c r="P2462" i="1"/>
  <c r="P2772" i="1"/>
  <c r="P2858" i="1"/>
  <c r="AU2877" i="1"/>
  <c r="AV2877" i="1" s="1"/>
  <c r="AU2944" i="1"/>
  <c r="AV2944" i="1" s="1"/>
  <c r="AU2981" i="1"/>
  <c r="AV2981" i="1" s="1"/>
  <c r="BA2981" i="1" s="1"/>
  <c r="BB2981" i="1" s="1"/>
  <c r="P2992" i="1"/>
  <c r="Q2988" i="1" s="1"/>
  <c r="AU3034" i="1"/>
  <c r="AV3034" i="1" s="1"/>
  <c r="AV3079" i="1"/>
  <c r="P3100" i="1"/>
  <c r="P3131" i="1"/>
  <c r="P3135" i="1"/>
  <c r="P3179" i="1"/>
  <c r="P3230" i="1"/>
  <c r="AV3519" i="1"/>
  <c r="AV3527" i="1"/>
  <c r="AU3527" i="1"/>
  <c r="S3648" i="1"/>
  <c r="T3648" i="1" s="1"/>
  <c r="S229" i="1"/>
  <c r="AU308" i="1"/>
  <c r="AV308" i="1" s="1"/>
  <c r="AU469" i="1"/>
  <c r="AV469" i="1" s="1"/>
  <c r="S590" i="1"/>
  <c r="S682" i="1"/>
  <c r="AU714" i="1"/>
  <c r="AV714" i="1" s="1"/>
  <c r="P777" i="1"/>
  <c r="Q777" i="1" s="1"/>
  <c r="AU787" i="1"/>
  <c r="S823" i="1"/>
  <c r="P909" i="1"/>
  <c r="AU935" i="1"/>
  <c r="AV935" i="1" s="1"/>
  <c r="S1010" i="1"/>
  <c r="AU1018" i="1"/>
  <c r="AU1162" i="1"/>
  <c r="AU1337" i="1"/>
  <c r="AV1337" i="1" s="1"/>
  <c r="S1408" i="1"/>
  <c r="AU1568" i="1"/>
  <c r="AU1911" i="1"/>
  <c r="AU1990" i="1"/>
  <c r="AV1990" i="1" s="1"/>
  <c r="S2031" i="1"/>
  <c r="AU2098" i="1"/>
  <c r="AV2098" i="1" s="1"/>
  <c r="AU2217" i="1"/>
  <c r="AV2217" i="1" s="1"/>
  <c r="AU2229" i="1"/>
  <c r="AV2229" i="1" s="1"/>
  <c r="AU2470" i="1"/>
  <c r="AV2470" i="1"/>
  <c r="S2484" i="1"/>
  <c r="AU2496" i="1"/>
  <c r="AV2496" i="1" s="1"/>
  <c r="AU2616" i="1"/>
  <c r="AV2616" i="1" s="1"/>
  <c r="AU2680" i="1"/>
  <c r="AU2682" i="1"/>
  <c r="AV2682" i="1" s="1"/>
  <c r="S2695" i="1"/>
  <c r="S2834" i="1"/>
  <c r="S2838" i="1"/>
  <c r="AU2992" i="1"/>
  <c r="AV2992" i="1" s="1"/>
  <c r="BA2992" i="1" s="1"/>
  <c r="BB2992" i="1" s="1"/>
  <c r="AU3045" i="1"/>
  <c r="AV3045" i="1" s="1"/>
  <c r="AV3102" i="1"/>
  <c r="BA3102" i="1" s="1"/>
  <c r="BB3102" i="1" s="1"/>
  <c r="AU3102" i="1"/>
  <c r="AU3242" i="1"/>
  <c r="AV3242" i="1" s="1"/>
  <c r="AU3454" i="1"/>
  <c r="AV3454" i="1" s="1"/>
  <c r="AU3464" i="1"/>
  <c r="AV3464" i="1" s="1"/>
  <c r="AU3551" i="1"/>
  <c r="AV3551" i="1" s="1"/>
  <c r="S3582" i="1"/>
  <c r="P3584" i="1"/>
  <c r="AU3650" i="1"/>
  <c r="AV3650" i="1"/>
  <c r="BA3650" i="1" s="1"/>
  <c r="BB3650" i="1" s="1"/>
  <c r="AU3922" i="1"/>
  <c r="AV3922" i="1" s="1"/>
  <c r="AU4244" i="1"/>
  <c r="AV4244" i="1" s="1"/>
  <c r="AU4266" i="1"/>
  <c r="AV4266" i="1" s="1"/>
  <c r="AV4333" i="1"/>
  <c r="AU4333" i="1"/>
  <c r="AU7" i="1"/>
  <c r="AV7" i="1" s="1"/>
  <c r="S18" i="1"/>
  <c r="S42" i="1"/>
  <c r="P205" i="1"/>
  <c r="P238" i="1"/>
  <c r="P262" i="1"/>
  <c r="AU292" i="1"/>
  <c r="AV292" i="1" s="1"/>
  <c r="P337" i="1"/>
  <c r="AU348" i="1"/>
  <c r="AV348" i="1" s="1"/>
  <c r="P405" i="1"/>
  <c r="P462" i="1"/>
  <c r="AU472" i="1"/>
  <c r="AV472" i="1" s="1"/>
  <c r="S539" i="1"/>
  <c r="AU581" i="1"/>
  <c r="AV581" i="1" s="1"/>
  <c r="AU600" i="1"/>
  <c r="AV600" i="1" s="1"/>
  <c r="S625" i="1"/>
  <c r="P656" i="1"/>
  <c r="AU702" i="1"/>
  <c r="AV702" i="1" s="1"/>
  <c r="P715" i="1"/>
  <c r="AU825" i="1"/>
  <c r="AV825" i="1" s="1"/>
  <c r="P832" i="1"/>
  <c r="Q832" i="1" s="1"/>
  <c r="S858" i="1"/>
  <c r="AU898" i="1"/>
  <c r="AV898" i="1" s="1"/>
  <c r="AU921" i="1"/>
  <c r="AV921" i="1" s="1"/>
  <c r="AU923" i="1"/>
  <c r="AV923" i="1" s="1"/>
  <c r="P944" i="1"/>
  <c r="Q942" i="1" s="1"/>
  <c r="P999" i="1"/>
  <c r="P1067" i="1"/>
  <c r="AU1074" i="1"/>
  <c r="AV1074" i="1" s="1"/>
  <c r="P1109" i="1"/>
  <c r="P1153" i="1"/>
  <c r="AU1166" i="1"/>
  <c r="AV1166" i="1" s="1"/>
  <c r="S1210" i="1"/>
  <c r="S1228" i="1"/>
  <c r="S1230" i="1"/>
  <c r="S1283" i="1"/>
  <c r="T1283" i="1" s="1"/>
  <c r="P1309" i="1"/>
  <c r="P1338" i="1"/>
  <c r="P1364" i="1"/>
  <c r="S1384" i="1"/>
  <c r="S1386" i="1"/>
  <c r="S1406" i="1"/>
  <c r="AU1448" i="1"/>
  <c r="AV1448" i="1" s="1"/>
  <c r="S1459" i="1"/>
  <c r="S1518" i="1"/>
  <c r="AU1528" i="1"/>
  <c r="AV1528" i="1" s="1"/>
  <c r="S1584" i="1"/>
  <c r="P1617" i="1"/>
  <c r="P1692" i="1"/>
  <c r="AU1700" i="1"/>
  <c r="AV1700" i="1" s="1"/>
  <c r="AU1746" i="1"/>
  <c r="P1749" i="1"/>
  <c r="P1791" i="1"/>
  <c r="P1855" i="1"/>
  <c r="P1912" i="1"/>
  <c r="P1987" i="1"/>
  <c r="P2013" i="1"/>
  <c r="AU2020" i="1"/>
  <c r="AV2020" i="1" s="1"/>
  <c r="P2066" i="1"/>
  <c r="P2099" i="1"/>
  <c r="P2141" i="1"/>
  <c r="P2145" i="1"/>
  <c r="S2167" i="1"/>
  <c r="AU2211" i="1"/>
  <c r="AV2211" i="1" s="1"/>
  <c r="AU2231" i="1"/>
  <c r="AV2231" i="1" s="1"/>
  <c r="P2350" i="1"/>
  <c r="P2416" i="1"/>
  <c r="P2420" i="1"/>
  <c r="S2438" i="1"/>
  <c r="S2442" i="1"/>
  <c r="S2462" i="1"/>
  <c r="S2515" i="1"/>
  <c r="AU2527" i="1"/>
  <c r="AV2527" i="1" s="1"/>
  <c r="S2585" i="1"/>
  <c r="S2649" i="1"/>
  <c r="P2651" i="1"/>
  <c r="AU2670" i="1"/>
  <c r="AV2670" i="1" s="1"/>
  <c r="S2724" i="1"/>
  <c r="S2726" i="1"/>
  <c r="P2812" i="1"/>
  <c r="S3058" i="1"/>
  <c r="AU3088" i="1"/>
  <c r="AV3088" i="1" s="1"/>
  <c r="P3287" i="1"/>
  <c r="P3309" i="1"/>
  <c r="Q3307" i="1" s="1"/>
  <c r="AU3351" i="1"/>
  <c r="AV3351" i="1" s="1"/>
  <c r="AU3396" i="1"/>
  <c r="AV3396" i="1" s="1"/>
  <c r="P3399" i="1"/>
  <c r="AU3549" i="1"/>
  <c r="AV3549" i="1" s="1"/>
  <c r="S3586" i="1"/>
  <c r="AV3648" i="1"/>
  <c r="BA3648" i="1" s="1"/>
  <c r="BB3648" i="1" s="1"/>
  <c r="AU3648" i="1"/>
  <c r="S3839" i="1"/>
  <c r="S3916" i="1"/>
  <c r="AU3978" i="1"/>
  <c r="AV3978" i="1" s="1"/>
  <c r="P4004" i="1"/>
  <c r="AU4032" i="1"/>
  <c r="AV4032" i="1" s="1"/>
  <c r="S4048" i="1"/>
  <c r="AU4076" i="1"/>
  <c r="P4099" i="1"/>
  <c r="P4103" i="1"/>
  <c r="S4200" i="1"/>
  <c r="S4231" i="1"/>
  <c r="P4279" i="1"/>
  <c r="AU2185" i="1"/>
  <c r="AV2185" i="1" s="1"/>
  <c r="P2273" i="1"/>
  <c r="S2420" i="1"/>
  <c r="S2583" i="1"/>
  <c r="P2605" i="1"/>
  <c r="P2702" i="1"/>
  <c r="P3034" i="1"/>
  <c r="AU3078" i="1"/>
  <c r="AV3078" i="1"/>
  <c r="BA3078" i="1" s="1"/>
  <c r="BB3078" i="1" s="1"/>
  <c r="P3087" i="1"/>
  <c r="AU3179" i="1"/>
  <c r="AV3179" i="1" s="1"/>
  <c r="AU3295" i="1"/>
  <c r="AV3295" i="1" s="1"/>
  <c r="AU3319" i="1"/>
  <c r="AV3319" i="1" s="1"/>
  <c r="AU3507" i="1"/>
  <c r="AV3507" i="1" s="1"/>
  <c r="P3639" i="1"/>
  <c r="P3641" i="1"/>
  <c r="AU3912" i="1"/>
  <c r="AV3912" i="1" s="1"/>
  <c r="P3947" i="1"/>
  <c r="S3971" i="1"/>
  <c r="AU4068" i="1"/>
  <c r="AU4090" i="1"/>
  <c r="AV4090" i="1" s="1"/>
  <c r="AU4113" i="1"/>
  <c r="AV4113" i="1" s="1"/>
  <c r="AU4169" i="1"/>
  <c r="AV4169" i="1" s="1"/>
  <c r="P4176" i="1"/>
  <c r="P4253" i="1"/>
  <c r="AU4264" i="1"/>
  <c r="AV4264" i="1" s="1"/>
  <c r="AU2079" i="1"/>
  <c r="AV2079" i="1" s="1"/>
  <c r="P2108" i="1"/>
  <c r="AU2143" i="1"/>
  <c r="AV2143" i="1" s="1"/>
  <c r="S2174" i="1"/>
  <c r="S2220" i="1"/>
  <c r="AU2250" i="1"/>
  <c r="AV2250" i="1" s="1"/>
  <c r="S2339" i="1"/>
  <c r="S2429" i="1"/>
  <c r="S2431" i="1"/>
  <c r="AU2481" i="1"/>
  <c r="AV2481" i="1" s="1"/>
  <c r="AU2573" i="1"/>
  <c r="AU2629" i="1"/>
  <c r="AV2629" i="1" s="1"/>
  <c r="S2671" i="1"/>
  <c r="AU2768" i="1"/>
  <c r="AV2768" i="1" s="1"/>
  <c r="AU2823" i="1"/>
  <c r="AV2823" i="1" s="1"/>
  <c r="S2836" i="1"/>
  <c r="P3043" i="1"/>
  <c r="S3067" i="1"/>
  <c r="AU3090" i="1"/>
  <c r="AV3090" i="1" s="1"/>
  <c r="AU3119" i="1"/>
  <c r="AV3119" i="1" s="1"/>
  <c r="S3177" i="1"/>
  <c r="AU3241" i="1"/>
  <c r="AV3241" i="1" s="1"/>
  <c r="P3256" i="1"/>
  <c r="AU3262" i="1"/>
  <c r="AV3262" i="1" s="1"/>
  <c r="AU3332" i="1"/>
  <c r="AV3332" i="1" s="1"/>
  <c r="S3408" i="1"/>
  <c r="S3430" i="1"/>
  <c r="S3542" i="1"/>
  <c r="P3571" i="1"/>
  <c r="AU3606" i="1"/>
  <c r="P3619" i="1"/>
  <c r="P3694" i="1"/>
  <c r="P3696" i="1"/>
  <c r="AU3850" i="1"/>
  <c r="AV3850" i="1" s="1"/>
  <c r="S3881" i="1"/>
  <c r="S3980" i="1"/>
  <c r="S4013" i="1"/>
  <c r="S4079" i="1"/>
  <c r="AU4186" i="1"/>
  <c r="AV4186" i="1" s="1"/>
  <c r="AV4277" i="1"/>
  <c r="BA4277" i="1" s="1"/>
  <c r="BB4277" i="1" s="1"/>
  <c r="AU4277" i="1"/>
  <c r="AU2032" i="1"/>
  <c r="AV2032" i="1" s="1"/>
  <c r="S2108" i="1"/>
  <c r="AU2129" i="1"/>
  <c r="AV2129" i="1" s="1"/>
  <c r="AU2206" i="1"/>
  <c r="AV2206" i="1" s="1"/>
  <c r="AU2272" i="1"/>
  <c r="P2394" i="1"/>
  <c r="Q2394" i="1" s="1"/>
  <c r="AU2463" i="1"/>
  <c r="AV2463" i="1" s="1"/>
  <c r="S2473" i="1"/>
  <c r="S2504" i="1"/>
  <c r="T2504" i="1" s="1"/>
  <c r="AU2538" i="1"/>
  <c r="AV2538" i="1" s="1"/>
  <c r="S2563" i="1"/>
  <c r="AU2571" i="1"/>
  <c r="AV2571" i="1" s="1"/>
  <c r="AU2625" i="1"/>
  <c r="AV2625" i="1" s="1"/>
  <c r="S2636" i="1"/>
  <c r="T2636" i="1" s="1"/>
  <c r="P2680" i="1"/>
  <c r="P2684" i="1"/>
  <c r="P2739" i="1"/>
  <c r="P2790" i="1"/>
  <c r="AU2803" i="1"/>
  <c r="AV2803" i="1" s="1"/>
  <c r="S2867" i="1"/>
  <c r="T2867" i="1" s="1"/>
  <c r="S2882" i="1"/>
  <c r="AU2890" i="1"/>
  <c r="AV2890" i="1"/>
  <c r="AU2910" i="1"/>
  <c r="AV2910" i="1" s="1"/>
  <c r="AY2911" i="1" s="1"/>
  <c r="S2937" i="1"/>
  <c r="P2966" i="1"/>
  <c r="P2970" i="1"/>
  <c r="S3047" i="1"/>
  <c r="P3089" i="1"/>
  <c r="S3113" i="1"/>
  <c r="AU3155" i="1"/>
  <c r="AV3155" i="1" s="1"/>
  <c r="P3190" i="1"/>
  <c r="P3285" i="1"/>
  <c r="Q3285" i="1" s="1"/>
  <c r="P3329" i="1"/>
  <c r="P3333" i="1"/>
  <c r="S3351" i="1"/>
  <c r="AU3395" i="1"/>
  <c r="AV3395" i="1" s="1"/>
  <c r="P3439" i="1"/>
  <c r="P3452" i="1"/>
  <c r="S3472" i="1"/>
  <c r="P3476" i="1"/>
  <c r="P3575" i="1"/>
  <c r="S3615" i="1"/>
  <c r="P3617" i="1"/>
  <c r="Q3615" i="1" s="1"/>
  <c r="S3694" i="1"/>
  <c r="S3696" i="1"/>
  <c r="AU3771" i="1"/>
  <c r="AV3771" i="1" s="1"/>
  <c r="P3782" i="1"/>
  <c r="P3784" i="1"/>
  <c r="S4015" i="1"/>
  <c r="S4057" i="1"/>
  <c r="AU4122" i="1"/>
  <c r="AV4122" i="1" s="1"/>
  <c r="AU4132" i="1"/>
  <c r="AV4132" i="1" s="1"/>
  <c r="P4187" i="1"/>
  <c r="AU4263" i="1"/>
  <c r="AV4263" i="1" s="1"/>
  <c r="AV4275" i="1"/>
  <c r="BA4275" i="1" s="1"/>
  <c r="BB4275" i="1" s="1"/>
  <c r="AU4275" i="1"/>
  <c r="AU4299" i="1"/>
  <c r="AV4299" i="1" s="1"/>
  <c r="AU4343" i="1"/>
  <c r="AV4343" i="1" s="1"/>
  <c r="AU4345" i="1"/>
  <c r="AV4345" i="1" s="1"/>
  <c r="AU4388" i="1"/>
  <c r="AV4388" i="1" s="1"/>
  <c r="P4189" i="1"/>
  <c r="P4191" i="1"/>
  <c r="P4246" i="1"/>
  <c r="P4264" i="1"/>
  <c r="P2200" i="1"/>
  <c r="P2220" i="1"/>
  <c r="S2262" i="1"/>
  <c r="AU2273" i="1"/>
  <c r="AV2273" i="1" s="1"/>
  <c r="AU2297" i="1"/>
  <c r="AV2297" i="1" s="1"/>
  <c r="S2306" i="1"/>
  <c r="P2363" i="1"/>
  <c r="P2365" i="1"/>
  <c r="S2418" i="1"/>
  <c r="AU2450" i="1"/>
  <c r="AV2450" i="1" s="1"/>
  <c r="S2548" i="1"/>
  <c r="P2550" i="1"/>
  <c r="Q2548" i="1" s="1"/>
  <c r="AU2582" i="1"/>
  <c r="AV2582" i="1" s="1"/>
  <c r="AU2618" i="1"/>
  <c r="P2625" i="1"/>
  <c r="P2695" i="1"/>
  <c r="P2944" i="1"/>
  <c r="P2948" i="1"/>
  <c r="AU3033" i="1"/>
  <c r="AV3033" i="1" s="1"/>
  <c r="BA3034" i="1" s="1"/>
  <c r="BB3034" i="1" s="1"/>
  <c r="AU3153" i="1"/>
  <c r="AV3153" i="1" s="1"/>
  <c r="P3208" i="1"/>
  <c r="Q3208" i="1" s="1"/>
  <c r="AU3243" i="1"/>
  <c r="AV3243" i="1" s="1"/>
  <c r="P3276" i="1"/>
  <c r="AU3354" i="1"/>
  <c r="AV3354" i="1" s="1"/>
  <c r="AU3366" i="1"/>
  <c r="AV3366" i="1" s="1"/>
  <c r="P3373" i="1"/>
  <c r="AU3427" i="1"/>
  <c r="AV3427" i="1" s="1"/>
  <c r="P3487" i="1"/>
  <c r="S3509" i="1"/>
  <c r="AU3563" i="1"/>
  <c r="AV3563" i="1" s="1"/>
  <c r="S3573" i="1"/>
  <c r="P3630" i="1"/>
  <c r="S3672" i="1"/>
  <c r="S3813" i="1"/>
  <c r="S3817" i="1"/>
  <c r="S3934" i="1"/>
  <c r="P3960" i="1"/>
  <c r="AU4078" i="1"/>
  <c r="AV4078" i="1" s="1"/>
  <c r="S4099" i="1"/>
  <c r="S4101" i="1"/>
  <c r="S4103" i="1"/>
  <c r="S4132" i="1"/>
  <c r="P4134" i="1"/>
  <c r="S4154" i="1"/>
  <c r="T4154" i="1" s="1"/>
  <c r="P4200" i="1"/>
  <c r="S4202" i="1"/>
  <c r="P4222" i="1"/>
  <c r="P4266" i="1"/>
  <c r="P4290" i="1"/>
  <c r="P4310" i="1"/>
  <c r="S4354" i="1"/>
  <c r="AU4367" i="1"/>
  <c r="AV4367" i="1" s="1"/>
  <c r="P4409" i="1"/>
  <c r="Q4407" i="1" s="1"/>
  <c r="Q1008" i="1"/>
  <c r="AU438" i="1"/>
  <c r="AV438" i="1" s="1"/>
  <c r="BA438" i="1" s="1"/>
  <c r="BB438" i="1" s="1"/>
  <c r="AV968" i="1"/>
  <c r="BA968" i="1" s="1"/>
  <c r="BB968" i="1" s="1"/>
  <c r="AU968" i="1"/>
  <c r="AV1088" i="1"/>
  <c r="AU1088" i="1"/>
  <c r="AU52" i="1"/>
  <c r="AV52" i="1" s="1"/>
  <c r="P447" i="1"/>
  <c r="S792" i="1"/>
  <c r="S1043" i="1"/>
  <c r="S1063" i="1"/>
  <c r="S1085" i="1"/>
  <c r="T1085" i="1" s="1"/>
  <c r="AU1194" i="1"/>
  <c r="AV1194" i="1" s="1"/>
  <c r="AU1386" i="1"/>
  <c r="AV1386" i="1" s="1"/>
  <c r="AV1394" i="1"/>
  <c r="AY1393" i="1" s="1"/>
  <c r="AU1394" i="1"/>
  <c r="P1430" i="1"/>
  <c r="S1569" i="1"/>
  <c r="AU1801" i="1"/>
  <c r="AV1801" i="1"/>
  <c r="AU1931" i="1"/>
  <c r="AU2265" i="1"/>
  <c r="AV2265" i="1"/>
  <c r="AU2306" i="1"/>
  <c r="AU2902" i="1"/>
  <c r="AV2902" i="1" s="1"/>
  <c r="AU2923" i="1"/>
  <c r="AV2923" i="1"/>
  <c r="AU3000" i="1"/>
  <c r="AV3000" i="1" s="1"/>
  <c r="AU3046" i="1"/>
  <c r="AV3046" i="1" s="1"/>
  <c r="AU3672" i="1"/>
  <c r="AV3672" i="1" s="1"/>
  <c r="S3806" i="1"/>
  <c r="AU3924" i="1"/>
  <c r="AV3924" i="1" s="1"/>
  <c r="AU4167" i="1"/>
  <c r="AV4167" i="1" s="1"/>
  <c r="AU4297" i="1"/>
  <c r="AV4297" i="1" s="1"/>
  <c r="AU4319" i="1"/>
  <c r="AV4319" i="1" s="1"/>
  <c r="S4330" i="1"/>
  <c r="AV4341" i="1"/>
  <c r="BA4341" i="1" s="1"/>
  <c r="BB4341" i="1" s="1"/>
  <c r="AU4341" i="1"/>
  <c r="AX4341" i="1" s="1"/>
  <c r="S4365" i="1"/>
  <c r="P33" i="1"/>
  <c r="AU161" i="1"/>
  <c r="AV161" i="1" s="1"/>
  <c r="AU306" i="1"/>
  <c r="AV306" i="1" s="1"/>
  <c r="AV316" i="1"/>
  <c r="AU316" i="1"/>
  <c r="S429" i="1"/>
  <c r="AV286" i="1"/>
  <c r="BA286" i="1" s="1"/>
  <c r="BB286" i="1" s="1"/>
  <c r="AU820" i="1"/>
  <c r="AU912" i="1"/>
  <c r="AV912" i="1" s="1"/>
  <c r="S1012" i="1"/>
  <c r="AU1073" i="1"/>
  <c r="AV1073" i="1" s="1"/>
  <c r="AU1254" i="1"/>
  <c r="AV1254" i="1" s="1"/>
  <c r="AU1649" i="1"/>
  <c r="AV1649" i="1"/>
  <c r="S1800" i="1"/>
  <c r="T1800" i="1" s="1"/>
  <c r="AU2222" i="1"/>
  <c r="AU2251" i="1"/>
  <c r="AV2251" i="1" s="1"/>
  <c r="AU2593" i="1"/>
  <c r="AV2593" i="1"/>
  <c r="AU2990" i="1"/>
  <c r="AU3009" i="1"/>
  <c r="AV3009" i="1"/>
  <c r="AU3727" i="1"/>
  <c r="AV3727" i="1"/>
  <c r="BA3727" i="1" s="1"/>
  <c r="BB3727" i="1" s="1"/>
  <c r="AU3883" i="1"/>
  <c r="AV4274" i="1"/>
  <c r="AU4274" i="1"/>
  <c r="AV42" i="1"/>
  <c r="S152" i="1"/>
  <c r="AU237" i="1"/>
  <c r="AV237" i="1" s="1"/>
  <c r="S383" i="1"/>
  <c r="AU502" i="1"/>
  <c r="AV655" i="1"/>
  <c r="AU655" i="1"/>
  <c r="AU721" i="1"/>
  <c r="AV721" i="1" s="1"/>
  <c r="AU890" i="1"/>
  <c r="AV890" i="1" s="1"/>
  <c r="AV1021" i="1"/>
  <c r="BA1021" i="1" s="1"/>
  <c r="BB1021" i="1" s="1"/>
  <c r="AU1142" i="1"/>
  <c r="S1371" i="1"/>
  <c r="AV1404" i="1"/>
  <c r="BA1404" i="1" s="1"/>
  <c r="BB1404" i="1" s="1"/>
  <c r="AU1404" i="1"/>
  <c r="AV1506" i="1"/>
  <c r="P1914" i="1"/>
  <c r="S1932" i="1"/>
  <c r="P1936" i="1"/>
  <c r="S2244" i="1"/>
  <c r="AU2309" i="1"/>
  <c r="AV2309" i="1" s="1"/>
  <c r="AU3112" i="1"/>
  <c r="AV3112" i="1" s="1"/>
  <c r="AU3878" i="1"/>
  <c r="AV3878" i="1" s="1"/>
  <c r="AU4429" i="1"/>
  <c r="AV4429" i="1" s="1"/>
  <c r="AV150" i="1"/>
  <c r="BA150" i="1" s="1"/>
  <c r="BB150" i="1" s="1"/>
  <c r="AU150" i="1"/>
  <c r="S352" i="1"/>
  <c r="AU361" i="1"/>
  <c r="S495" i="1"/>
  <c r="S649" i="1"/>
  <c r="S845" i="1"/>
  <c r="AU900" i="1"/>
  <c r="AV900" i="1" s="1"/>
  <c r="S909" i="1"/>
  <c r="AU1140" i="1"/>
  <c r="AV1140" i="1" s="1"/>
  <c r="S1155" i="1"/>
  <c r="AU1482" i="1"/>
  <c r="AV1482" i="1" s="1"/>
  <c r="S1727" i="1"/>
  <c r="AU1876" i="1"/>
  <c r="AV1876" i="1" s="1"/>
  <c r="P2706" i="1"/>
  <c r="AU3342" i="1"/>
  <c r="AV3342" i="1"/>
  <c r="AU3364" i="1"/>
  <c r="AV3364" i="1" s="1"/>
  <c r="AU3387" i="1"/>
  <c r="AV3387" i="1" s="1"/>
  <c r="AU3739" i="1"/>
  <c r="AV3739" i="1" s="1"/>
  <c r="AU251" i="1"/>
  <c r="AV251" i="1" s="1"/>
  <c r="BA251" i="1" s="1"/>
  <c r="BB251" i="1" s="1"/>
  <c r="AU505" i="1"/>
  <c r="AV505" i="1" s="1"/>
  <c r="BA506" i="1" s="1"/>
  <c r="BB506" i="1" s="1"/>
  <c r="AU875" i="1"/>
  <c r="AV875" i="1" s="1"/>
  <c r="S913" i="1"/>
  <c r="AV1055" i="1"/>
  <c r="AU1242" i="1"/>
  <c r="AV1242" i="1" s="1"/>
  <c r="S2200" i="1"/>
  <c r="AU2408" i="1"/>
  <c r="AV2408" i="1" s="1"/>
  <c r="AV2640" i="1"/>
  <c r="BA2640" i="1" s="1"/>
  <c r="BB2640" i="1" s="1"/>
  <c r="AU2855" i="1"/>
  <c r="AV2855" i="1" s="1"/>
  <c r="S2981" i="1"/>
  <c r="T2977" i="1" s="1"/>
  <c r="AU217" i="1"/>
  <c r="AV217" i="1" s="1"/>
  <c r="P319" i="1"/>
  <c r="AU360" i="1"/>
  <c r="AV360" i="1"/>
  <c r="AU381" i="1"/>
  <c r="AV381" i="1" s="1"/>
  <c r="S480" i="1"/>
  <c r="S484" i="1"/>
  <c r="AU491" i="1"/>
  <c r="AV493" i="1"/>
  <c r="AU493" i="1"/>
  <c r="S781" i="1"/>
  <c r="S887" i="1"/>
  <c r="AV901" i="1"/>
  <c r="AU901" i="1"/>
  <c r="S911" i="1"/>
  <c r="AU1012" i="1"/>
  <c r="AV1012" i="1" s="1"/>
  <c r="S1305" i="1"/>
  <c r="S1353" i="1"/>
  <c r="S1507" i="1"/>
  <c r="AU1703" i="1"/>
  <c r="AU1715" i="1"/>
  <c r="AV1715" i="1" s="1"/>
  <c r="AV1737" i="1"/>
  <c r="S1892" i="1"/>
  <c r="AU2057" i="1"/>
  <c r="S2064" i="1"/>
  <c r="AV2144" i="1"/>
  <c r="AU2144" i="1"/>
  <c r="AU2184" i="1"/>
  <c r="AV2184" i="1" s="1"/>
  <c r="AV2198" i="1"/>
  <c r="BA2198" i="1" s="1"/>
  <c r="BB2198" i="1" s="1"/>
  <c r="AU2198" i="1"/>
  <c r="AU2637" i="1"/>
  <c r="AV2637" i="1"/>
  <c r="AV2870" i="1"/>
  <c r="AY2867" i="1" s="1"/>
  <c r="AU2870" i="1"/>
  <c r="AW2867" i="1" s="1"/>
  <c r="AV2926" i="1"/>
  <c r="BA2926" i="1" s="1"/>
  <c r="BB2926" i="1" s="1"/>
  <c r="AU2926" i="1"/>
  <c r="S3311" i="1"/>
  <c r="S3485" i="1"/>
  <c r="AU3542" i="1"/>
  <c r="AV3542" i="1" s="1"/>
  <c r="AU3760" i="1"/>
  <c r="AV3760" i="1"/>
  <c r="BA3760" i="1" s="1"/>
  <c r="BB3760" i="1" s="1"/>
  <c r="AU4098" i="1"/>
  <c r="AV4098" i="1" s="1"/>
  <c r="AU4256" i="1"/>
  <c r="AV4256" i="1" s="1"/>
  <c r="AU4428" i="1"/>
  <c r="AV4428" i="1" s="1"/>
  <c r="AU85" i="1"/>
  <c r="AV85" i="1" s="1"/>
  <c r="BA86" i="1" s="1"/>
  <c r="BB86" i="1" s="1"/>
  <c r="S108" i="1"/>
  <c r="P139" i="1"/>
  <c r="Q139" i="1" s="1"/>
  <c r="S161" i="1"/>
  <c r="P196" i="1"/>
  <c r="S337" i="1"/>
  <c r="P460" i="1"/>
  <c r="S482" i="1"/>
  <c r="AU603" i="1"/>
  <c r="AV603" i="1" s="1"/>
  <c r="AU625" i="1"/>
  <c r="AV625" i="1" s="1"/>
  <c r="AU635" i="1"/>
  <c r="AU765" i="1"/>
  <c r="AV765" i="1" s="1"/>
  <c r="AU831" i="1"/>
  <c r="AV831" i="1" s="1"/>
  <c r="AV879" i="1"/>
  <c r="AU977" i="1"/>
  <c r="AV977" i="1" s="1"/>
  <c r="S986" i="1"/>
  <c r="P988" i="1"/>
  <c r="P1008" i="1"/>
  <c r="AV1013" i="1"/>
  <c r="BA1013" i="1" s="1"/>
  <c r="BB1013" i="1" s="1"/>
  <c r="AU1013" i="1"/>
  <c r="S1122" i="1"/>
  <c r="AU1227" i="1"/>
  <c r="AU1275" i="1"/>
  <c r="AV1275" i="1" s="1"/>
  <c r="AU1296" i="1"/>
  <c r="AV1296" i="1" s="1"/>
  <c r="AU1339" i="1"/>
  <c r="AV1339" i="1" s="1"/>
  <c r="S1441" i="1"/>
  <c r="AV1469" i="1"/>
  <c r="AY1470" i="1" s="1"/>
  <c r="AU1469" i="1"/>
  <c r="AU1470" i="1"/>
  <c r="AU1603" i="1"/>
  <c r="AV1603" i="1" s="1"/>
  <c r="S1692" i="1"/>
  <c r="Q1734" i="1"/>
  <c r="AV1811" i="1"/>
  <c r="BA1811" i="1" s="1"/>
  <c r="BB1811" i="1" s="1"/>
  <c r="AU1870" i="1"/>
  <c r="AV1870" i="1" s="1"/>
  <c r="AU1898" i="1"/>
  <c r="AV1898" i="1" s="1"/>
  <c r="AU2031" i="1"/>
  <c r="AV2031" i="1" s="1"/>
  <c r="AU2035" i="1"/>
  <c r="AV2035" i="1" s="1"/>
  <c r="AU2055" i="1"/>
  <c r="AV2074" i="1"/>
  <c r="AU2074" i="1"/>
  <c r="S2110" i="1"/>
  <c r="T2108" i="1" s="1"/>
  <c r="AU2397" i="1"/>
  <c r="AV2397" i="1" s="1"/>
  <c r="AV2415" i="1"/>
  <c r="AU2415" i="1"/>
  <c r="AU2418" i="1"/>
  <c r="AV2418" i="1" s="1"/>
  <c r="AU2617" i="1"/>
  <c r="AV2617" i="1" s="1"/>
  <c r="AU3927" i="1"/>
  <c r="AV3927" i="1" s="1"/>
  <c r="S3967" i="1"/>
  <c r="AV4014" i="1"/>
  <c r="AU172" i="1"/>
  <c r="AV172" i="1" s="1"/>
  <c r="AW227" i="1"/>
  <c r="S242" i="1"/>
  <c r="S462" i="1"/>
  <c r="T458" i="1" s="1"/>
  <c r="AV484" i="1"/>
  <c r="BA484" i="1" s="1"/>
  <c r="BB484" i="1" s="1"/>
  <c r="AU484" i="1"/>
  <c r="AV539" i="1"/>
  <c r="BA539" i="1" s="1"/>
  <c r="BB539" i="1" s="1"/>
  <c r="AU539" i="1"/>
  <c r="AU591" i="1"/>
  <c r="AV591" i="1" s="1"/>
  <c r="S634" i="1"/>
  <c r="AU1177" i="1"/>
  <c r="AV1177" i="1"/>
  <c r="AU1209" i="1"/>
  <c r="AV1209" i="1" s="1"/>
  <c r="S1221" i="1"/>
  <c r="S1734" i="1"/>
  <c r="AU2387" i="1"/>
  <c r="AV2387" i="1" s="1"/>
  <c r="S2394" i="1"/>
  <c r="AV2507" i="1"/>
  <c r="AU2507" i="1"/>
  <c r="AU2947" i="1"/>
  <c r="AV2947" i="1"/>
  <c r="AU3641" i="1"/>
  <c r="AV3641" i="1" s="1"/>
  <c r="AU3923" i="1"/>
  <c r="AV3923" i="1" s="1"/>
  <c r="AU3949" i="1"/>
  <c r="AU3959" i="1"/>
  <c r="AV3959" i="1" s="1"/>
  <c r="P3971" i="1"/>
  <c r="AU3980" i="1"/>
  <c r="AV3980" i="1" s="1"/>
  <c r="AU3982" i="1"/>
  <c r="AU4022" i="1"/>
  <c r="AU4245" i="1"/>
  <c r="AV4245" i="1"/>
  <c r="P44" i="1"/>
  <c r="P64" i="1"/>
  <c r="AU98" i="1"/>
  <c r="AV98" i="1" s="1"/>
  <c r="S165" i="1"/>
  <c r="S187" i="1"/>
  <c r="AV319" i="1"/>
  <c r="BA319" i="1" s="1"/>
  <c r="BB319" i="1" s="1"/>
  <c r="AU319" i="1"/>
  <c r="AX315" i="1" s="1"/>
  <c r="S339" i="1"/>
  <c r="AU347" i="1"/>
  <c r="AV347" i="1" s="1"/>
  <c r="S438" i="1"/>
  <c r="AU446" i="1"/>
  <c r="AV446" i="1" s="1"/>
  <c r="AU468" i="1"/>
  <c r="AV468" i="1" s="1"/>
  <c r="P548" i="1"/>
  <c r="P594" i="1"/>
  <c r="S614" i="1"/>
  <c r="S616" i="1"/>
  <c r="T612" i="1" s="1"/>
  <c r="S656" i="1"/>
  <c r="P858" i="1"/>
  <c r="AU865" i="1"/>
  <c r="S876" i="1"/>
  <c r="T876" i="1" s="1"/>
  <c r="S990" i="1"/>
  <c r="AU1000" i="1"/>
  <c r="AV1000" i="1" s="1"/>
  <c r="S1008" i="1"/>
  <c r="AV1084" i="1"/>
  <c r="AU1089" i="1"/>
  <c r="AU1173" i="1"/>
  <c r="AU1307" i="1"/>
  <c r="AV1307" i="1" s="1"/>
  <c r="AV1329" i="1"/>
  <c r="BA1329" i="1" s="1"/>
  <c r="BB1329" i="1" s="1"/>
  <c r="S1338" i="1"/>
  <c r="AU1375" i="1"/>
  <c r="AV1375" i="1" s="1"/>
  <c r="AU1447" i="1"/>
  <c r="AV1447" i="1" s="1"/>
  <c r="AU1483" i="1"/>
  <c r="AV1483" i="1"/>
  <c r="AU1560" i="1"/>
  <c r="P1584" i="1"/>
  <c r="AU1595" i="1"/>
  <c r="AV1595" i="1" s="1"/>
  <c r="AV1616" i="1"/>
  <c r="AU1616" i="1"/>
  <c r="S1714" i="1"/>
  <c r="T1756" i="1"/>
  <c r="AU1847" i="1"/>
  <c r="AU2010" i="1"/>
  <c r="AV2010" i="1" s="1"/>
  <c r="S2024" i="1"/>
  <c r="S2066" i="1"/>
  <c r="T2097" i="1"/>
  <c r="AU2372" i="1"/>
  <c r="AV2372" i="1" s="1"/>
  <c r="AV2383" i="1"/>
  <c r="BA2383" i="1" s="1"/>
  <c r="BB2383" i="1" s="1"/>
  <c r="AU2624" i="1"/>
  <c r="AU2693" i="1"/>
  <c r="AV2693" i="1" s="1"/>
  <c r="P2911" i="1"/>
  <c r="AU3014" i="1"/>
  <c r="AV3014" i="1" s="1"/>
  <c r="P3021" i="1"/>
  <c r="S3054" i="1"/>
  <c r="AU3185" i="1"/>
  <c r="AV3185" i="1" s="1"/>
  <c r="AU3201" i="1"/>
  <c r="AV3201" i="1" s="1"/>
  <c r="AU3890" i="1"/>
  <c r="AV3890" i="1" s="1"/>
  <c r="AU3957" i="1"/>
  <c r="AV3957" i="1" s="1"/>
  <c r="AU4178" i="1"/>
  <c r="AV4178" i="1" s="1"/>
  <c r="AU4351" i="1"/>
  <c r="AV4351" i="1" s="1"/>
  <c r="AU4407" i="1"/>
  <c r="AV4407" i="1" s="1"/>
  <c r="AU4422" i="1"/>
  <c r="AV193" i="1"/>
  <c r="AU193" i="1"/>
  <c r="AU1672" i="1"/>
  <c r="AV1672" i="1"/>
  <c r="BA1672" i="1" s="1"/>
  <c r="BB1672" i="1" s="1"/>
  <c r="AV1803" i="1"/>
  <c r="AU1803" i="1"/>
  <c r="AV2022" i="1"/>
  <c r="BA2022" i="1" s="1"/>
  <c r="BB2022" i="1" s="1"/>
  <c r="AU2022" i="1"/>
  <c r="AU2925" i="1"/>
  <c r="AV2925" i="1"/>
  <c r="AU173" i="1"/>
  <c r="AV173" i="1" s="1"/>
  <c r="AU374" i="1"/>
  <c r="AV374" i="1"/>
  <c r="BA374" i="1" s="1"/>
  <c r="BB374" i="1" s="1"/>
  <c r="AU479" i="1"/>
  <c r="AU724" i="1"/>
  <c r="AV724" i="1" s="1"/>
  <c r="BA724" i="1" s="1"/>
  <c r="BB724" i="1" s="1"/>
  <c r="P790" i="1"/>
  <c r="S814" i="1"/>
  <c r="AX1283" i="1"/>
  <c r="AV1771" i="1"/>
  <c r="BA1771" i="1" s="1"/>
  <c r="BB1771" i="1" s="1"/>
  <c r="AU1771" i="1"/>
  <c r="S2319" i="1"/>
  <c r="P2341" i="1"/>
  <c r="S2361" i="1"/>
  <c r="AU2659" i="1"/>
  <c r="AV2659" i="1" s="1"/>
  <c r="AU3002" i="1"/>
  <c r="AV3002" i="1" s="1"/>
  <c r="AU3460" i="1"/>
  <c r="AU4433" i="1"/>
  <c r="AV4433" i="1" s="1"/>
  <c r="AV417" i="1"/>
  <c r="AU417" i="1"/>
  <c r="S385" i="1"/>
  <c r="AU514" i="1"/>
  <c r="AU1029" i="1"/>
  <c r="AU1152" i="1"/>
  <c r="AV1152" i="1" s="1"/>
  <c r="AU1286" i="1"/>
  <c r="AV1286" i="1"/>
  <c r="AU1766" i="1"/>
  <c r="AW1767" i="1" s="1"/>
  <c r="AU1921" i="1"/>
  <c r="S2299" i="1"/>
  <c r="T2295" i="1" s="1"/>
  <c r="AV29" i="1"/>
  <c r="BA29" i="1" s="1"/>
  <c r="BB29" i="1" s="1"/>
  <c r="AU29" i="1"/>
  <c r="S154" i="1"/>
  <c r="S251" i="1"/>
  <c r="AU371" i="1"/>
  <c r="S933" i="1"/>
  <c r="AU941" i="1"/>
  <c r="AV941" i="1" s="1"/>
  <c r="S977" i="1"/>
  <c r="AU1031" i="1"/>
  <c r="AV1031" i="1" s="1"/>
  <c r="BA1032" i="1" s="1"/>
  <c r="BB1032" i="1" s="1"/>
  <c r="AV1067" i="1"/>
  <c r="BA1067" i="1" s="1"/>
  <c r="BB1067" i="1" s="1"/>
  <c r="AU1067" i="1"/>
  <c r="P1525" i="1"/>
  <c r="Q1525" i="1" s="1"/>
  <c r="AU1667" i="1"/>
  <c r="AV1667" i="1" s="1"/>
  <c r="S1868" i="1"/>
  <c r="AU1923" i="1"/>
  <c r="AV1923" i="1" s="1"/>
  <c r="AV1942" i="1"/>
  <c r="AU1942" i="1"/>
  <c r="AU2232" i="1"/>
  <c r="AV2585" i="1"/>
  <c r="BA2585" i="1" s="1"/>
  <c r="BB2585" i="1" s="1"/>
  <c r="AU2585" i="1"/>
  <c r="AU2738" i="1"/>
  <c r="AV2738" i="1"/>
  <c r="S3003" i="1"/>
  <c r="S4156" i="1"/>
  <c r="S4268" i="1"/>
  <c r="S132" i="1"/>
  <c r="AU275" i="1"/>
  <c r="AV275" i="1" s="1"/>
  <c r="AU338" i="1"/>
  <c r="S493" i="1"/>
  <c r="AV699" i="1"/>
  <c r="AU699" i="1"/>
  <c r="AV919" i="1"/>
  <c r="AU919" i="1"/>
  <c r="AU1020" i="1"/>
  <c r="AV1020" i="1"/>
  <c r="AU1711" i="1"/>
  <c r="AV1711" i="1" s="1"/>
  <c r="P1725" i="1"/>
  <c r="S2198" i="1"/>
  <c r="AV2375" i="1"/>
  <c r="AU2375" i="1"/>
  <c r="AV2987" i="1"/>
  <c r="AU2987" i="1"/>
  <c r="S3001" i="1"/>
  <c r="AU263" i="1"/>
  <c r="AV263" i="1" s="1"/>
  <c r="S647" i="1"/>
  <c r="AV671" i="1"/>
  <c r="BA671" i="1" s="1"/>
  <c r="BB671" i="1" s="1"/>
  <c r="AU671" i="1"/>
  <c r="S779" i="1"/>
  <c r="AU1252" i="1"/>
  <c r="AV1252" i="1" s="1"/>
  <c r="AU1713" i="1"/>
  <c r="S1725" i="1"/>
  <c r="AV2055" i="1"/>
  <c r="S2090" i="1"/>
  <c r="S2178" i="1"/>
  <c r="S2647" i="1"/>
  <c r="AU2712" i="1"/>
  <c r="AV2712" i="1"/>
  <c r="S3267" i="1"/>
  <c r="AV3762" i="1"/>
  <c r="BA3762" i="1" s="1"/>
  <c r="BB3762" i="1" s="1"/>
  <c r="AU3762" i="1"/>
  <c r="AU3970" i="1"/>
  <c r="AV3970" i="1" s="1"/>
  <c r="AU3988" i="1"/>
  <c r="AV3988" i="1" s="1"/>
  <c r="S3309" i="1"/>
  <c r="S3428" i="1"/>
  <c r="AU3440" i="1"/>
  <c r="AV3440" i="1" s="1"/>
  <c r="AU3475" i="1"/>
  <c r="AV3475" i="1"/>
  <c r="AU4026" i="1"/>
  <c r="AV4026" i="1" s="1"/>
  <c r="S163" i="1"/>
  <c r="AV490" i="1"/>
  <c r="AU759" i="1"/>
  <c r="AV759" i="1"/>
  <c r="BA759" i="1" s="1"/>
  <c r="BB759" i="1" s="1"/>
  <c r="AU847" i="1"/>
  <c r="AV847" i="1" s="1"/>
  <c r="P876" i="1"/>
  <c r="AU891" i="1"/>
  <c r="AV891" i="1" s="1"/>
  <c r="AU1485" i="1"/>
  <c r="AV1485" i="1" s="1"/>
  <c r="AV1583" i="1"/>
  <c r="AV1612" i="1"/>
  <c r="AU1612" i="1"/>
  <c r="S1789" i="1"/>
  <c r="AU1823" i="1"/>
  <c r="S1855" i="1"/>
  <c r="S2000" i="1"/>
  <c r="P2022" i="1"/>
  <c r="S2068" i="1"/>
  <c r="P2163" i="1"/>
  <c r="Q2163" i="1" s="1"/>
  <c r="AV2706" i="1"/>
  <c r="BA2706" i="1" s="1"/>
  <c r="BB2706" i="1" s="1"/>
  <c r="AU2706" i="1"/>
  <c r="AU2767" i="1"/>
  <c r="P2816" i="1"/>
  <c r="AU2967" i="1"/>
  <c r="AV2967" i="1"/>
  <c r="AU50" i="1"/>
  <c r="AV53" i="1"/>
  <c r="AU153" i="1"/>
  <c r="AV153" i="1" s="1"/>
  <c r="AU163" i="1"/>
  <c r="AV163" i="1" s="1"/>
  <c r="AU262" i="1"/>
  <c r="AV262" i="1" s="1"/>
  <c r="AU296" i="1"/>
  <c r="AV296" i="1" s="1"/>
  <c r="AU327" i="1"/>
  <c r="AU458" i="1"/>
  <c r="AV458" i="1" s="1"/>
  <c r="AU535" i="1"/>
  <c r="AV535" i="1" s="1"/>
  <c r="AV571" i="1"/>
  <c r="AU602" i="1"/>
  <c r="AV602" i="1" s="1"/>
  <c r="AV645" i="1"/>
  <c r="BA645" i="1" s="1"/>
  <c r="BB645" i="1" s="1"/>
  <c r="S746" i="1"/>
  <c r="AV756" i="1"/>
  <c r="AU756" i="1"/>
  <c r="P792" i="1"/>
  <c r="P814" i="1"/>
  <c r="P1043" i="1"/>
  <c r="AU1054" i="1"/>
  <c r="AV1054" i="1"/>
  <c r="BA1054" i="1" s="1"/>
  <c r="BB1054" i="1" s="1"/>
  <c r="AU1175" i="1"/>
  <c r="AV1175" i="1" s="1"/>
  <c r="AV1221" i="1"/>
  <c r="BA1221" i="1" s="1"/>
  <c r="BB1221" i="1" s="1"/>
  <c r="AU1221" i="1"/>
  <c r="AV1328" i="1"/>
  <c r="AU1328" i="1"/>
  <c r="AU1437" i="1"/>
  <c r="AV1437" i="1" s="1"/>
  <c r="P1494" i="1"/>
  <c r="S1582" i="1"/>
  <c r="AU1593" i="1"/>
  <c r="AV1593" i="1" s="1"/>
  <c r="AU1648" i="1"/>
  <c r="AV1648" i="1"/>
  <c r="BA1648" i="1" s="1"/>
  <c r="BB1648" i="1" s="1"/>
  <c r="AU1976" i="1"/>
  <c r="P2011" i="1"/>
  <c r="AU2132" i="1"/>
  <c r="AV2132" i="1"/>
  <c r="BA2132" i="1" s="1"/>
  <c r="BB2132" i="1" s="1"/>
  <c r="S2275" i="1"/>
  <c r="P2361" i="1"/>
  <c r="AU2596" i="1"/>
  <c r="AV2596" i="1" s="1"/>
  <c r="AU2607" i="1"/>
  <c r="AU2703" i="1"/>
  <c r="AV2703" i="1" s="1"/>
  <c r="AU3012" i="1"/>
  <c r="AV3012" i="1" s="1"/>
  <c r="P3168" i="1"/>
  <c r="AU3692" i="1"/>
  <c r="AV3692" i="1" s="1"/>
  <c r="P3802" i="1"/>
  <c r="Q3802" i="1" s="1"/>
  <c r="P3826" i="1"/>
  <c r="AU3835" i="1"/>
  <c r="AV3835" i="1"/>
  <c r="AU3846" i="1"/>
  <c r="AV3846" i="1" s="1"/>
  <c r="AU3977" i="1"/>
  <c r="AU3981" i="1"/>
  <c r="AV3981" i="1"/>
  <c r="S4167" i="1"/>
  <c r="P4220" i="1"/>
  <c r="P4330" i="1"/>
  <c r="Q4330" i="1" s="1"/>
  <c r="S550" i="1"/>
  <c r="AU556" i="1"/>
  <c r="AV556" i="1" s="1"/>
  <c r="AU678" i="1"/>
  <c r="AV678" i="1" s="1"/>
  <c r="AV700" i="1"/>
  <c r="AU700" i="1"/>
  <c r="AV736" i="1"/>
  <c r="AU736" i="1"/>
  <c r="AU780" i="1"/>
  <c r="AV780" i="1" s="1"/>
  <c r="AU834" i="1"/>
  <c r="AV834" i="1" s="1"/>
  <c r="AU920" i="1"/>
  <c r="AV920" i="1"/>
  <c r="BA920" i="1" s="1"/>
  <c r="BB920" i="1" s="1"/>
  <c r="AU945" i="1"/>
  <c r="AV945" i="1" s="1"/>
  <c r="S1023" i="1"/>
  <c r="AU1033" i="1"/>
  <c r="AV1033" i="1" s="1"/>
  <c r="S1065" i="1"/>
  <c r="S1067" i="1"/>
  <c r="AU1075" i="1"/>
  <c r="AV1075" i="1"/>
  <c r="S1188" i="1"/>
  <c r="AV1418" i="1"/>
  <c r="AU1418" i="1"/>
  <c r="AU1524" i="1"/>
  <c r="AV1524" i="1" s="1"/>
  <c r="AV1526" i="1"/>
  <c r="AU1526" i="1"/>
  <c r="AV1645" i="1"/>
  <c r="AU1645" i="1"/>
  <c r="AU1748" i="1"/>
  <c r="AV1748" i="1" s="1"/>
  <c r="P1868" i="1"/>
  <c r="AU1933" i="1"/>
  <c r="AV1933" i="1" s="1"/>
  <c r="AV1943" i="1"/>
  <c r="BA1943" i="1" s="1"/>
  <c r="BB1943" i="1" s="1"/>
  <c r="AU1943" i="1"/>
  <c r="AU1975" i="1"/>
  <c r="AV1975" i="1" s="1"/>
  <c r="AU2189" i="1"/>
  <c r="S2240" i="1"/>
  <c r="P2244" i="1"/>
  <c r="AU2255" i="1"/>
  <c r="AV2255" i="1" s="1"/>
  <c r="AU2321" i="1"/>
  <c r="AV2321" i="1"/>
  <c r="S2363" i="1"/>
  <c r="AU2550" i="1"/>
  <c r="P2559" i="1"/>
  <c r="S2559" i="1"/>
  <c r="AU2591" i="1"/>
  <c r="AV2591" i="1" s="1"/>
  <c r="P2660" i="1"/>
  <c r="Q2658" i="1" s="1"/>
  <c r="P2726" i="1"/>
  <c r="AU2772" i="1"/>
  <c r="AV2772" i="1" s="1"/>
  <c r="AU2900" i="1"/>
  <c r="AV2900" i="1" s="1"/>
  <c r="P3003" i="1"/>
  <c r="AU3350" i="1"/>
  <c r="AV3350" i="1" s="1"/>
  <c r="S3366" i="1"/>
  <c r="AV3596" i="1"/>
  <c r="AU3596" i="1"/>
  <c r="AU3893" i="1"/>
  <c r="AV3893" i="1" s="1"/>
  <c r="AU3913" i="1"/>
  <c r="AV3913" i="1" s="1"/>
  <c r="AU4165" i="1"/>
  <c r="AV4165" i="1" s="1"/>
  <c r="AV4279" i="1"/>
  <c r="AU4279" i="1"/>
  <c r="AX4275" i="1" s="1"/>
  <c r="AU1579" i="1"/>
  <c r="AV1579" i="1"/>
  <c r="S1646" i="1"/>
  <c r="T1646" i="1" s="1"/>
  <c r="AU1837" i="1"/>
  <c r="AV1837" i="1" s="1"/>
  <c r="AU2154" i="1"/>
  <c r="AV2154" i="1" s="1"/>
  <c r="S2163" i="1"/>
  <c r="AU2295" i="1"/>
  <c r="AU2485" i="1"/>
  <c r="AV2485" i="1" s="1"/>
  <c r="S2517" i="1"/>
  <c r="AU2648" i="1"/>
  <c r="AV2648" i="1" s="1"/>
  <c r="AU2691" i="1"/>
  <c r="AV2691" i="1" s="1"/>
  <c r="AU2844" i="1"/>
  <c r="AV2844" i="1" s="1"/>
  <c r="AU2945" i="1"/>
  <c r="AV2945" i="1" s="1"/>
  <c r="AU3343" i="1"/>
  <c r="AV3343" i="1"/>
  <c r="S3681" i="1"/>
  <c r="AU3870" i="1"/>
  <c r="AV3870" i="1" s="1"/>
  <c r="AV4421" i="1"/>
  <c r="AU4421" i="1"/>
  <c r="S4429" i="1"/>
  <c r="S139" i="1"/>
  <c r="S172" i="1"/>
  <c r="AU281" i="1"/>
  <c r="AV281" i="1" s="1"/>
  <c r="AU304" i="1"/>
  <c r="AV304" i="1" s="1"/>
  <c r="S405" i="1"/>
  <c r="S502" i="1"/>
  <c r="S570" i="1"/>
  <c r="AU578" i="1"/>
  <c r="AV578" i="1" s="1"/>
  <c r="AU580" i="1"/>
  <c r="AV580" i="1" s="1"/>
  <c r="AU703" i="1"/>
  <c r="AV703" i="1" s="1"/>
  <c r="AU779" i="1"/>
  <c r="AV779" i="1" s="1"/>
  <c r="S1087" i="1"/>
  <c r="S1100" i="1"/>
  <c r="S1430" i="1"/>
  <c r="S1505" i="1"/>
  <c r="AU1514" i="1"/>
  <c r="AU1536" i="1"/>
  <c r="S1573" i="1"/>
  <c r="P1976" i="1"/>
  <c r="Q1976" i="1" s="1"/>
  <c r="AU2376" i="1"/>
  <c r="AV2376" i="1"/>
  <c r="BA2376" i="1" s="1"/>
  <c r="BB2376" i="1" s="1"/>
  <c r="AU2440" i="1"/>
  <c r="AV2440" i="1" s="1"/>
  <c r="AU2475" i="1"/>
  <c r="AV2475" i="1" s="1"/>
  <c r="AU2668" i="1"/>
  <c r="AV2668" i="1" s="1"/>
  <c r="AU2792" i="1"/>
  <c r="AV2792" i="1" s="1"/>
  <c r="S3186" i="1"/>
  <c r="S3190" i="1"/>
  <c r="AU3309" i="1"/>
  <c r="AV3309" i="1" s="1"/>
  <c r="S3443" i="1"/>
  <c r="AU3495" i="1"/>
  <c r="AV3495" i="1" s="1"/>
  <c r="AU108" i="1"/>
  <c r="AV108" i="1" s="1"/>
  <c r="S117" i="1"/>
  <c r="AU128" i="1"/>
  <c r="AV128" i="1" s="1"/>
  <c r="AU283" i="1"/>
  <c r="AV283" i="1" s="1"/>
  <c r="P645" i="1"/>
  <c r="S660" i="1"/>
  <c r="AU670" i="1"/>
  <c r="AV670" i="1"/>
  <c r="S678" i="1"/>
  <c r="S755" i="1"/>
  <c r="T755" i="1" s="1"/>
  <c r="AU824" i="1"/>
  <c r="AV824" i="1" s="1"/>
  <c r="AU1040" i="1"/>
  <c r="P1177" i="1"/>
  <c r="Q1173" i="1" s="1"/>
  <c r="AU1184" i="1"/>
  <c r="AV1184" i="1" s="1"/>
  <c r="S1285" i="1"/>
  <c r="S1296" i="1"/>
  <c r="S1417" i="1"/>
  <c r="S1428" i="1"/>
  <c r="T1426" i="1" s="1"/>
  <c r="T1547" i="1"/>
  <c r="AU1638" i="1"/>
  <c r="AV1638" i="1" s="1"/>
  <c r="BA1639" i="1" s="1"/>
  <c r="BB1639" i="1" s="1"/>
  <c r="S2145" i="1"/>
  <c r="AU2174" i="1"/>
  <c r="AV2174" i="1" s="1"/>
  <c r="S2185" i="1"/>
  <c r="AU2341" i="1"/>
  <c r="AV2341" i="1" s="1"/>
  <c r="P2451" i="1"/>
  <c r="AU2462" i="1"/>
  <c r="AV2462" i="1" s="1"/>
  <c r="AU2529" i="1"/>
  <c r="AV2529" i="1" s="1"/>
  <c r="AU2559" i="1"/>
  <c r="AU2746" i="1"/>
  <c r="AV2746" i="1" s="1"/>
  <c r="AU2957" i="1"/>
  <c r="AV2957" i="1" s="1"/>
  <c r="AU4125" i="1"/>
  <c r="AV4125" i="1" s="1"/>
  <c r="AV4210" i="1"/>
  <c r="AU4210" i="1"/>
  <c r="AU4232" i="1"/>
  <c r="AV4232" i="1" s="1"/>
  <c r="S4253" i="1"/>
  <c r="S4312" i="1"/>
  <c r="S4420" i="1"/>
  <c r="AU8" i="1"/>
  <c r="AV8" i="1" s="1"/>
  <c r="BA9" i="1" s="1"/>
  <c r="BB9" i="1" s="1"/>
  <c r="S53" i="1"/>
  <c r="S75" i="1"/>
  <c r="AU184" i="1"/>
  <c r="AV184" i="1" s="1"/>
  <c r="P209" i="1"/>
  <c r="Q205" i="1" s="1"/>
  <c r="AU220" i="1"/>
  <c r="AV220" i="1" s="1"/>
  <c r="S227" i="1"/>
  <c r="T227" i="1" s="1"/>
  <c r="AU252" i="1"/>
  <c r="AV252" i="1" s="1"/>
  <c r="AU271" i="1"/>
  <c r="S282" i="1"/>
  <c r="S297" i="1"/>
  <c r="S361" i="1"/>
  <c r="AV405" i="1"/>
  <c r="BA405" i="1" s="1"/>
  <c r="BB405" i="1" s="1"/>
  <c r="AU405" i="1"/>
  <c r="AU483" i="1"/>
  <c r="AV483" i="1"/>
  <c r="AU513" i="1"/>
  <c r="S537" i="1"/>
  <c r="AU545" i="1"/>
  <c r="AV545" i="1" s="1"/>
  <c r="AU548" i="1"/>
  <c r="AU558" i="1"/>
  <c r="AV558" i="1" s="1"/>
  <c r="S658" i="1"/>
  <c r="P726" i="1"/>
  <c r="S766" i="1"/>
  <c r="P768" i="1"/>
  <c r="P810" i="1"/>
  <c r="AU933" i="1"/>
  <c r="AV933" i="1" s="1"/>
  <c r="P975" i="1"/>
  <c r="P979" i="1"/>
  <c r="AU998" i="1"/>
  <c r="AV998" i="1" s="1"/>
  <c r="P1129" i="1"/>
  <c r="S1142" i="1"/>
  <c r="AU1165" i="1"/>
  <c r="AV1165" i="1" s="1"/>
  <c r="S1175" i="1"/>
  <c r="AU1183" i="1"/>
  <c r="AV1183" i="1" s="1"/>
  <c r="AU1243" i="1"/>
  <c r="AV1243" i="1" s="1"/>
  <c r="S1250" i="1"/>
  <c r="P1272" i="1"/>
  <c r="AU1306" i="1"/>
  <c r="AV1306" i="1" s="1"/>
  <c r="P1329" i="1"/>
  <c r="S1362" i="1"/>
  <c r="T1360" i="1" s="1"/>
  <c r="AU1372" i="1"/>
  <c r="AV1372" i="1" s="1"/>
  <c r="AV1395" i="1"/>
  <c r="BA1395" i="1" s="1"/>
  <c r="BB1395" i="1" s="1"/>
  <c r="AU1395" i="1"/>
  <c r="S1452" i="1"/>
  <c r="S1472" i="1"/>
  <c r="S1474" i="1"/>
  <c r="AU1505" i="1"/>
  <c r="AU1669" i="1"/>
  <c r="AU1726" i="1"/>
  <c r="AV1726" i="1" s="1"/>
  <c r="AU1736" i="1"/>
  <c r="AV1736" i="1" s="1"/>
  <c r="AU1759" i="1"/>
  <c r="AV1759" i="1" s="1"/>
  <c r="BA1760" i="1" s="1"/>
  <c r="BB1760" i="1" s="1"/>
  <c r="AU1788" i="1"/>
  <c r="AV1788" i="1" s="1"/>
  <c r="P1925" i="1"/>
  <c r="AU1932" i="1"/>
  <c r="AV1932" i="1" s="1"/>
  <c r="P1947" i="1"/>
  <c r="AU2042" i="1"/>
  <c r="AV2042" i="1" s="1"/>
  <c r="AV2100" i="1"/>
  <c r="AU2274" i="1"/>
  <c r="S2308" i="1"/>
  <c r="AU2320" i="1"/>
  <c r="AV2320" i="1" s="1"/>
  <c r="AV2474" i="1"/>
  <c r="AU2541" i="1"/>
  <c r="AV2541" i="1"/>
  <c r="BA2541" i="1" s="1"/>
  <c r="BB2541" i="1" s="1"/>
  <c r="AU2549" i="1"/>
  <c r="AV2549" i="1" s="1"/>
  <c r="S2607" i="1"/>
  <c r="AU2613" i="1"/>
  <c r="S2737" i="1"/>
  <c r="S2845" i="1"/>
  <c r="S2922" i="1"/>
  <c r="T2922" i="1" s="1"/>
  <c r="P2946" i="1"/>
  <c r="S3164" i="1"/>
  <c r="T3164" i="1" s="1"/>
  <c r="AU3365" i="1"/>
  <c r="AV3365" i="1" s="1"/>
  <c r="AU3394" i="1"/>
  <c r="AV3394" i="1" s="1"/>
  <c r="BA3395" i="1" s="1"/>
  <c r="BB3395" i="1" s="1"/>
  <c r="AU3431" i="1"/>
  <c r="AV3431" i="1" s="1"/>
  <c r="AU3483" i="1"/>
  <c r="AV3483" i="1" s="1"/>
  <c r="Q3560" i="1"/>
  <c r="S3659" i="1"/>
  <c r="AU3757" i="1"/>
  <c r="AV3757" i="1" s="1"/>
  <c r="AU4065" i="1"/>
  <c r="AU4109" i="1"/>
  <c r="AV4109" i="1" s="1"/>
  <c r="AU4202" i="1"/>
  <c r="AV4202" i="1"/>
  <c r="BA4202" i="1" s="1"/>
  <c r="BB4202" i="1" s="1"/>
  <c r="AU4406" i="1"/>
  <c r="AV4406" i="1" s="1"/>
  <c r="S1877" i="1"/>
  <c r="AU1987" i="1"/>
  <c r="AV1987" i="1" s="1"/>
  <c r="S2013" i="1"/>
  <c r="AU2019" i="1"/>
  <c r="AV2019" i="1" s="1"/>
  <c r="AU2152" i="1"/>
  <c r="AV2152" i="1" s="1"/>
  <c r="S2286" i="1"/>
  <c r="S2341" i="1"/>
  <c r="T2339" i="1" s="1"/>
  <c r="AU2384" i="1"/>
  <c r="AV2384" i="1" s="1"/>
  <c r="AU2437" i="1"/>
  <c r="AV2437" i="1" s="1"/>
  <c r="S2449" i="1"/>
  <c r="T2449" i="1" s="1"/>
  <c r="AU2977" i="1"/>
  <c r="AV2977" i="1" s="1"/>
  <c r="S3353" i="1"/>
  <c r="AU3768" i="1"/>
  <c r="AW3769" i="1" s="1"/>
  <c r="AV3770" i="1"/>
  <c r="S4123" i="1"/>
  <c r="AU10" i="1"/>
  <c r="AV10" i="1"/>
  <c r="S51" i="1"/>
  <c r="S293" i="1"/>
  <c r="P326" i="1"/>
  <c r="Q326" i="1" s="1"/>
  <c r="AU592" i="1"/>
  <c r="AV592" i="1" s="1"/>
  <c r="S693" i="1"/>
  <c r="S1415" i="1"/>
  <c r="T1415" i="1" s="1"/>
  <c r="AU1473" i="1"/>
  <c r="AV1473" i="1" s="1"/>
  <c r="S1525" i="1"/>
  <c r="AU1550" i="1"/>
  <c r="AV1550" i="1" s="1"/>
  <c r="AV2021" i="1"/>
  <c r="AU2021" i="1"/>
  <c r="S2539" i="1"/>
  <c r="S2713" i="1"/>
  <c r="S2814" i="1"/>
  <c r="AU2824" i="1"/>
  <c r="AV2824" i="1" s="1"/>
  <c r="AU2959" i="1"/>
  <c r="AV2959" i="1" s="1"/>
  <c r="AU3109" i="1"/>
  <c r="S3168" i="1"/>
  <c r="P3188" i="1"/>
  <c r="AU3212" i="1"/>
  <c r="AV3212" i="1"/>
  <c r="BA3212" i="1" s="1"/>
  <c r="BB3212" i="1" s="1"/>
  <c r="S3355" i="1"/>
  <c r="AU3660" i="1"/>
  <c r="AV3660" i="1" s="1"/>
  <c r="AU4154" i="1"/>
  <c r="S95" i="1"/>
  <c r="S174" i="1"/>
  <c r="S295" i="1"/>
  <c r="S315" i="1"/>
  <c r="T315" i="1" s="1"/>
  <c r="S326" i="1"/>
  <c r="T326" i="1" s="1"/>
  <c r="S898" i="1"/>
  <c r="AU943" i="1"/>
  <c r="AU1044" i="1"/>
  <c r="S1074" i="1"/>
  <c r="AU1216" i="1"/>
  <c r="AV1216" i="1" s="1"/>
  <c r="AU1481" i="1"/>
  <c r="AV1481" i="1" s="1"/>
  <c r="S1529" i="1"/>
  <c r="AU1659" i="1"/>
  <c r="AV1659" i="1" s="1"/>
  <c r="S1782" i="1"/>
  <c r="S1846" i="1"/>
  <c r="AU2427" i="1"/>
  <c r="AV2427" i="1" s="1"/>
  <c r="AU2464" i="1"/>
  <c r="AV2464" i="1" s="1"/>
  <c r="S2662" i="1"/>
  <c r="AU2846" i="1"/>
  <c r="AU3256" i="1"/>
  <c r="AV3256" i="1" s="1"/>
  <c r="P3300" i="1"/>
  <c r="Q3296" i="1" s="1"/>
  <c r="AU4230" i="1"/>
  <c r="AV4230" i="1" s="1"/>
  <c r="S7" i="1"/>
  <c r="P42" i="1"/>
  <c r="AU105" i="1"/>
  <c r="AV105" i="1" s="1"/>
  <c r="S121" i="1"/>
  <c r="AU149" i="1"/>
  <c r="AV149" i="1"/>
  <c r="AU174" i="1"/>
  <c r="AV174" i="1" s="1"/>
  <c r="S205" i="1"/>
  <c r="AU270" i="1"/>
  <c r="P396" i="1"/>
  <c r="Q392" i="1" s="1"/>
  <c r="AU403" i="1"/>
  <c r="AV403" i="1" s="1"/>
  <c r="AU481" i="1"/>
  <c r="AV481" i="1" s="1"/>
  <c r="S504" i="1"/>
  <c r="T502" i="1" s="1"/>
  <c r="AU613" i="1"/>
  <c r="AV613" i="1" s="1"/>
  <c r="P667" i="1"/>
  <c r="Q667" i="1" s="1"/>
  <c r="S680" i="1"/>
  <c r="AU693" i="1"/>
  <c r="AV693" i="1" s="1"/>
  <c r="P702" i="1"/>
  <c r="Q700" i="1" s="1"/>
  <c r="AU733" i="1"/>
  <c r="AV733" i="1"/>
  <c r="P757" i="1"/>
  <c r="AV781" i="1"/>
  <c r="P812" i="1"/>
  <c r="S825" i="1"/>
  <c r="AU854" i="1"/>
  <c r="P867" i="1"/>
  <c r="AU868" i="1"/>
  <c r="AV868" i="1" s="1"/>
  <c r="S900" i="1"/>
  <c r="S942" i="1"/>
  <c r="AU986" i="1"/>
  <c r="AV986" i="1" s="1"/>
  <c r="AU988" i="1"/>
  <c r="AV988" i="1" s="1"/>
  <c r="S1056" i="1"/>
  <c r="AU1108" i="1"/>
  <c r="AV1108" i="1" s="1"/>
  <c r="S1177" i="1"/>
  <c r="P1197" i="1"/>
  <c r="Q1195" i="1" s="1"/>
  <c r="P1217" i="1"/>
  <c r="P1276" i="1"/>
  <c r="AU1298" i="1"/>
  <c r="AV1298" i="1" s="1"/>
  <c r="P1305" i="1"/>
  <c r="S1450" i="1"/>
  <c r="AU1535" i="1"/>
  <c r="S1595" i="1"/>
  <c r="T1591" i="1" s="1"/>
  <c r="S1615" i="1"/>
  <c r="T1613" i="1" s="1"/>
  <c r="S1617" i="1"/>
  <c r="AU1646" i="1"/>
  <c r="AV1646" i="1"/>
  <c r="BA1646" i="1" s="1"/>
  <c r="BB1646" i="1" s="1"/>
  <c r="BC1646" i="1" s="1"/>
  <c r="AU1656" i="1"/>
  <c r="AV1656" i="1" s="1"/>
  <c r="S1771" i="1"/>
  <c r="P1789" i="1"/>
  <c r="S1804" i="1"/>
  <c r="AU1821" i="1"/>
  <c r="AV1821" i="1" s="1"/>
  <c r="AU1889" i="1"/>
  <c r="S1965" i="1"/>
  <c r="AU1991" i="1"/>
  <c r="AV1991" i="1" s="1"/>
  <c r="S1998" i="1"/>
  <c r="P2000" i="1"/>
  <c r="AU2067" i="1"/>
  <c r="AV2067" i="1" s="1"/>
  <c r="AU2121" i="1"/>
  <c r="AV2121" i="1" s="1"/>
  <c r="S2253" i="1"/>
  <c r="S2273" i="1"/>
  <c r="S2277" i="1"/>
  <c r="AU2393" i="1"/>
  <c r="AV2393" i="1" s="1"/>
  <c r="BA2396" i="1"/>
  <c r="BB2396" i="1" s="1"/>
  <c r="AU2537" i="1"/>
  <c r="AV2537" i="1" s="1"/>
  <c r="S2625" i="1"/>
  <c r="P2627" i="1"/>
  <c r="P2629" i="1"/>
  <c r="S2651" i="1"/>
  <c r="P2724" i="1"/>
  <c r="S2926" i="1"/>
  <c r="AU3156" i="1"/>
  <c r="S3406" i="1"/>
  <c r="P3428" i="1"/>
  <c r="AV3759" i="1"/>
  <c r="AU3759" i="1"/>
  <c r="S4024" i="1"/>
  <c r="AU4033" i="1"/>
  <c r="AV4033" i="1" s="1"/>
  <c r="S4165" i="1"/>
  <c r="P4167" i="1"/>
  <c r="AU4220" i="1"/>
  <c r="AV4220" i="1" s="1"/>
  <c r="AU4224" i="1"/>
  <c r="AV4224" i="1" s="1"/>
  <c r="S4244" i="1"/>
  <c r="AV4268" i="1"/>
  <c r="S4378" i="1"/>
  <c r="AU4386" i="1"/>
  <c r="P2407" i="1"/>
  <c r="Q2405" i="1" s="1"/>
  <c r="P2427" i="1"/>
  <c r="S2581" i="1"/>
  <c r="P2583" i="1"/>
  <c r="AU2704" i="1"/>
  <c r="AV2704" i="1" s="1"/>
  <c r="S2746" i="1"/>
  <c r="AU2759" i="1"/>
  <c r="AV2889" i="1"/>
  <c r="BA2889" i="1" s="1"/>
  <c r="BB2889" i="1" s="1"/>
  <c r="AU2889" i="1"/>
  <c r="AU3010" i="1"/>
  <c r="P3056" i="1"/>
  <c r="P3078" i="1"/>
  <c r="AV3101" i="1"/>
  <c r="AU3101" i="1"/>
  <c r="AU3340" i="1"/>
  <c r="AV3340" i="1" s="1"/>
  <c r="AU3372" i="1"/>
  <c r="AV3372" i="1" s="1"/>
  <c r="AU3376" i="1"/>
  <c r="AV3376" i="1" s="1"/>
  <c r="AU3410" i="1"/>
  <c r="AV3410" i="1" s="1"/>
  <c r="AV3420" i="1"/>
  <c r="AU3420" i="1"/>
  <c r="S3540" i="1"/>
  <c r="AU3552" i="1"/>
  <c r="AV3552" i="1" s="1"/>
  <c r="S3562" i="1"/>
  <c r="S3606" i="1"/>
  <c r="S3628" i="1"/>
  <c r="AU3639" i="1"/>
  <c r="AV3639" i="1" s="1"/>
  <c r="S3670" i="1"/>
  <c r="AU3725" i="1"/>
  <c r="AV3725" i="1"/>
  <c r="BA3725" i="1" s="1"/>
  <c r="BB3725" i="1" s="1"/>
  <c r="AV3803" i="1"/>
  <c r="AU3803" i="1"/>
  <c r="AV3856" i="1"/>
  <c r="AU3856" i="1"/>
  <c r="P3872" i="1"/>
  <c r="S3903" i="1"/>
  <c r="AU3937" i="1"/>
  <c r="AV3937" i="1" s="1"/>
  <c r="S4211" i="1"/>
  <c r="AU4431" i="1"/>
  <c r="AV4431" i="1" s="1"/>
  <c r="S2750" i="1"/>
  <c r="AU2761" i="1"/>
  <c r="AV2761" i="1" s="1"/>
  <c r="AU2771" i="1"/>
  <c r="AV2771" i="1" s="1"/>
  <c r="S2823" i="1"/>
  <c r="S2915" i="1"/>
  <c r="AV2948" i="1"/>
  <c r="BA2948" i="1" s="1"/>
  <c r="BB2948" i="1" s="1"/>
  <c r="AU2948" i="1"/>
  <c r="S3078" i="1"/>
  <c r="AU3087" i="1"/>
  <c r="S3399" i="1"/>
  <c r="AU3539" i="1"/>
  <c r="AV3539" i="1" s="1"/>
  <c r="AV3761" i="1"/>
  <c r="AU3761" i="1"/>
  <c r="S3769" i="1"/>
  <c r="AV3804" i="1"/>
  <c r="BA3804" i="1" s="1"/>
  <c r="BB3804" i="1" s="1"/>
  <c r="AU3804" i="1"/>
  <c r="S3894" i="1"/>
  <c r="S3912" i="1"/>
  <c r="S396" i="1"/>
  <c r="AU415" i="1"/>
  <c r="AV415" i="1" s="1"/>
  <c r="S447" i="1"/>
  <c r="S491" i="1"/>
  <c r="T491" i="1" s="1"/>
  <c r="P515" i="1"/>
  <c r="AU594" i="1"/>
  <c r="AV594" i="1" s="1"/>
  <c r="AU712" i="1"/>
  <c r="AV712" i="1" s="1"/>
  <c r="AU743" i="1"/>
  <c r="AV743" i="1" s="1"/>
  <c r="AU887" i="1"/>
  <c r="AV887" i="1" s="1"/>
  <c r="AU934" i="1"/>
  <c r="AV934" i="1" s="1"/>
  <c r="AU985" i="1"/>
  <c r="AV985" i="1" s="1"/>
  <c r="P1098" i="1"/>
  <c r="Q1096" i="1" s="1"/>
  <c r="AU1143" i="1"/>
  <c r="AV1143" i="1" s="1"/>
  <c r="BA1144" i="1" s="1"/>
  <c r="BB1144" i="1" s="1"/>
  <c r="S1153" i="1"/>
  <c r="S1481" i="1"/>
  <c r="AU1692" i="1"/>
  <c r="P1857" i="1"/>
  <c r="S1879" i="1"/>
  <c r="AU1892" i="1"/>
  <c r="AV1892" i="1" s="1"/>
  <c r="AU2011" i="1"/>
  <c r="AV2011" i="1" s="1"/>
  <c r="AU2123" i="1"/>
  <c r="AV2123" i="1" s="1"/>
  <c r="S2570" i="1"/>
  <c r="AU2606" i="1"/>
  <c r="AV2606" i="1"/>
  <c r="S2627" i="1"/>
  <c r="S2801" i="1"/>
  <c r="S2988" i="1"/>
  <c r="S3032" i="1"/>
  <c r="T3032" i="1" s="1"/>
  <c r="AV3089" i="1"/>
  <c r="AU3616" i="1"/>
  <c r="AV3616" i="1" s="1"/>
  <c r="AU4058" i="1"/>
  <c r="AV4058" i="1" s="1"/>
  <c r="AU4091" i="1"/>
  <c r="AV4091" i="1" s="1"/>
  <c r="AU4120" i="1"/>
  <c r="AV4120" i="1" s="1"/>
  <c r="AU4288" i="1"/>
  <c r="AV4288" i="1" s="1"/>
  <c r="S4297" i="1"/>
  <c r="S4332" i="1"/>
  <c r="AU4374" i="1"/>
  <c r="AV4374" i="1" s="1"/>
  <c r="S4385" i="1"/>
  <c r="AU4395" i="1"/>
  <c r="AU4399" i="1"/>
  <c r="AV4399" i="1"/>
  <c r="AU22" i="1"/>
  <c r="AV22" i="1" s="1"/>
  <c r="S86" i="1"/>
  <c r="AU121" i="1"/>
  <c r="AV121" i="1" s="1"/>
  <c r="P176" i="1"/>
  <c r="AU208" i="1"/>
  <c r="AV208" i="1" s="1"/>
  <c r="AU239" i="1"/>
  <c r="AV239" i="1" s="1"/>
  <c r="BA240" i="1" s="1"/>
  <c r="BB240" i="1" s="1"/>
  <c r="S328" i="1"/>
  <c r="S359" i="1"/>
  <c r="T359" i="1" s="1"/>
  <c r="S381" i="1"/>
  <c r="AU382" i="1"/>
  <c r="AV382" i="1" s="1"/>
  <c r="BA383" i="1" s="1"/>
  <c r="BB383" i="1" s="1"/>
  <c r="AU392" i="1"/>
  <c r="AV392" i="1" s="1"/>
  <c r="AU407" i="1"/>
  <c r="AV407" i="1" s="1"/>
  <c r="BA407" i="1" s="1"/>
  <c r="BB407" i="1" s="1"/>
  <c r="AU435" i="1"/>
  <c r="AV435" i="1" s="1"/>
  <c r="S449" i="1"/>
  <c r="P559" i="1"/>
  <c r="Q557" i="1" s="1"/>
  <c r="S579" i="1"/>
  <c r="Q579" i="1"/>
  <c r="AU590" i="1"/>
  <c r="AV590" i="1" s="1"/>
  <c r="P605" i="1"/>
  <c r="AU704" i="1"/>
  <c r="AV704" i="1" s="1"/>
  <c r="BA704" i="1" s="1"/>
  <c r="BB704" i="1" s="1"/>
  <c r="P711" i="1"/>
  <c r="S832" i="1"/>
  <c r="AU853" i="1"/>
  <c r="AV853" i="1" s="1"/>
  <c r="S867" i="1"/>
  <c r="AU911" i="1"/>
  <c r="AV911" i="1" s="1"/>
  <c r="AU1120" i="1"/>
  <c r="AV1120" i="1" s="1"/>
  <c r="AU1128" i="1"/>
  <c r="AV1128" i="1" s="1"/>
  <c r="AU1164" i="1"/>
  <c r="AV1164" i="1" s="1"/>
  <c r="AU1185" i="1"/>
  <c r="AV1185" i="1" s="1"/>
  <c r="AU1351" i="1"/>
  <c r="AV1351" i="1" s="1"/>
  <c r="S1404" i="1"/>
  <c r="AU1494" i="1"/>
  <c r="AV1494" i="1" s="1"/>
  <c r="BA1494" i="1" s="1"/>
  <c r="BB1494" i="1" s="1"/>
  <c r="AU1537" i="1"/>
  <c r="AV1537" i="1" s="1"/>
  <c r="AV1557" i="1"/>
  <c r="AU1557" i="1"/>
  <c r="S1626" i="1"/>
  <c r="AU1704" i="1"/>
  <c r="AV1704" i="1" s="1"/>
  <c r="S1716" i="1"/>
  <c r="S1738" i="1"/>
  <c r="AU1793" i="1"/>
  <c r="AV1793" i="1" s="1"/>
  <c r="P1989" i="1"/>
  <c r="AU2008" i="1"/>
  <c r="AV2008" i="1"/>
  <c r="S2332" i="1"/>
  <c r="AU2409" i="1"/>
  <c r="AV2409" i="1" s="1"/>
  <c r="AU2506" i="1"/>
  <c r="AV2506" i="1" s="1"/>
  <c r="AU2516" i="1"/>
  <c r="AV2516" i="1" s="1"/>
  <c r="S2550" i="1"/>
  <c r="S2552" i="1"/>
  <c r="AU2560" i="1"/>
  <c r="AV2560" i="1" s="1"/>
  <c r="AU2562" i="1"/>
  <c r="AV2562" i="1" s="1"/>
  <c r="AU2728" i="1"/>
  <c r="AV2728" i="1" s="1"/>
  <c r="AU2783" i="1"/>
  <c r="AV2783" i="1" s="1"/>
  <c r="AU2915" i="1"/>
  <c r="AV2915" i="1" s="1"/>
  <c r="S3014" i="1"/>
  <c r="AU3054" i="1"/>
  <c r="AV3054" i="1"/>
  <c r="BA3054" i="1" s="1"/>
  <c r="BB3054" i="1" s="1"/>
  <c r="P3241" i="1"/>
  <c r="AU3329" i="1"/>
  <c r="P3421" i="1"/>
  <c r="AU3461" i="1"/>
  <c r="AV3461" i="1" s="1"/>
  <c r="AU3465" i="1"/>
  <c r="AV3465" i="1" s="1"/>
  <c r="AU3506" i="1"/>
  <c r="S3520" i="1"/>
  <c r="P3791" i="1"/>
  <c r="AU4043" i="1"/>
  <c r="AV4043" i="1" s="1"/>
  <c r="S4145" i="1"/>
  <c r="P2748" i="1"/>
  <c r="S2966" i="1"/>
  <c r="P3080" i="1"/>
  <c r="AU3097" i="1"/>
  <c r="AV3097" i="1" s="1"/>
  <c r="S3373" i="1"/>
  <c r="P3661" i="1"/>
  <c r="S3828" i="1"/>
  <c r="S3857" i="1"/>
  <c r="AU3872" i="1"/>
  <c r="S3890" i="1"/>
  <c r="AU3901" i="1"/>
  <c r="AV3901" i="1" s="1"/>
  <c r="S20" i="1"/>
  <c r="S198" i="1"/>
  <c r="S216" i="1"/>
  <c r="S220" i="1"/>
  <c r="AU231" i="1"/>
  <c r="AV231" i="1" s="1"/>
  <c r="BA231" i="1" s="1"/>
  <c r="BB231" i="1" s="1"/>
  <c r="S394" i="1"/>
  <c r="S451" i="1"/>
  <c r="AU462" i="1"/>
  <c r="AV462" i="1" s="1"/>
  <c r="S517" i="1"/>
  <c r="P601" i="1"/>
  <c r="AU660" i="1"/>
  <c r="AV660" i="1" s="1"/>
  <c r="AU732" i="1"/>
  <c r="AU952" i="1"/>
  <c r="AV952" i="1" s="1"/>
  <c r="S1199" i="1"/>
  <c r="AU1210" i="1"/>
  <c r="AV1210" i="1" s="1"/>
  <c r="S1373" i="1"/>
  <c r="AU1382" i="1"/>
  <c r="AV1382" i="1" s="1"/>
  <c r="AU1515" i="1"/>
  <c r="AV1515" i="1" s="1"/>
  <c r="S1679" i="1"/>
  <c r="AU1702" i="1"/>
  <c r="AV1865" i="1"/>
  <c r="AU1865" i="1"/>
  <c r="AU2371" i="1"/>
  <c r="AV2371" i="1" s="1"/>
  <c r="AU2756" i="1"/>
  <c r="AU2789" i="1"/>
  <c r="AU2848" i="1"/>
  <c r="AV2848" i="1" s="1"/>
  <c r="P2860" i="1"/>
  <c r="AU2901" i="1"/>
  <c r="AV2901" i="1" s="1"/>
  <c r="AU3244" i="1"/>
  <c r="AV3244" i="1" s="1"/>
  <c r="AU3263" i="1"/>
  <c r="AV3263" i="1" s="1"/>
  <c r="P3520" i="1"/>
  <c r="AU3604" i="1"/>
  <c r="P4433" i="1"/>
  <c r="S9" i="1"/>
  <c r="AU41" i="1"/>
  <c r="P73" i="1"/>
  <c r="P108" i="1"/>
  <c r="P110" i="1"/>
  <c r="P130" i="1"/>
  <c r="P161" i="1"/>
  <c r="Q161" i="1" s="1"/>
  <c r="AU185" i="1"/>
  <c r="AV185" i="1" s="1"/>
  <c r="P242" i="1"/>
  <c r="P271" i="1"/>
  <c r="Q271" i="1" s="1"/>
  <c r="AU274" i="1"/>
  <c r="AV274" i="1" s="1"/>
  <c r="AU295" i="1"/>
  <c r="AV295" i="1" s="1"/>
  <c r="S317" i="1"/>
  <c r="S330" i="1"/>
  <c r="P383" i="1"/>
  <c r="P385" i="1"/>
  <c r="AU396" i="1"/>
  <c r="AV396" i="1" s="1"/>
  <c r="P436" i="1"/>
  <c r="Q436" i="1" s="1"/>
  <c r="AU439" i="1"/>
  <c r="AV439" i="1" s="1"/>
  <c r="P504" i="1"/>
  <c r="Q502" i="1" s="1"/>
  <c r="AU523" i="1"/>
  <c r="AV523" i="1" s="1"/>
  <c r="P535" i="1"/>
  <c r="Q535" i="1" s="1"/>
  <c r="S546" i="1"/>
  <c r="S561" i="1"/>
  <c r="S669" i="1"/>
  <c r="S715" i="1"/>
  <c r="S834" i="1"/>
  <c r="AU845" i="1"/>
  <c r="AV845" i="1" s="1"/>
  <c r="P900" i="1"/>
  <c r="AU909" i="1"/>
  <c r="AV909" i="1" s="1"/>
  <c r="P933" i="1"/>
  <c r="S935" i="1"/>
  <c r="AU944" i="1"/>
  <c r="AV944" i="1" s="1"/>
  <c r="S966" i="1"/>
  <c r="S968" i="1"/>
  <c r="S999" i="1"/>
  <c r="P1001" i="1"/>
  <c r="P1021" i="1"/>
  <c r="AU1043" i="1"/>
  <c r="AV1043" i="1" s="1"/>
  <c r="S1052" i="1"/>
  <c r="T1052" i="1" s="1"/>
  <c r="P1063" i="1"/>
  <c r="Q1063" i="1" s="1"/>
  <c r="AU1107" i="1"/>
  <c r="AV1107" i="1" s="1"/>
  <c r="AU1109" i="1"/>
  <c r="AV1109" i="1" s="1"/>
  <c r="AU1133" i="1"/>
  <c r="AV1133" i="1" s="1"/>
  <c r="AU1172" i="1"/>
  <c r="AV1172" i="1" s="1"/>
  <c r="P1186" i="1"/>
  <c r="P1206" i="1"/>
  <c r="AU1231" i="1"/>
  <c r="AV1231" i="1" s="1"/>
  <c r="S1241" i="1"/>
  <c r="P1294" i="1"/>
  <c r="AU1295" i="1"/>
  <c r="AV1295" i="1" s="1"/>
  <c r="P1408" i="1"/>
  <c r="AU1430" i="1"/>
  <c r="AV1430" i="1" s="1"/>
  <c r="S1485" i="1"/>
  <c r="S1514" i="1"/>
  <c r="S1516" i="1"/>
  <c r="T1514" i="1" s="1"/>
  <c r="P1540" i="1"/>
  <c r="P1593" i="1"/>
  <c r="P1672" i="1"/>
  <c r="P1833" i="1"/>
  <c r="AV1846" i="1"/>
  <c r="BA1846" i="1" s="1"/>
  <c r="BB1846" i="1" s="1"/>
  <c r="AU1846" i="1"/>
  <c r="S1848" i="1"/>
  <c r="S1956" i="1"/>
  <c r="AU2064" i="1"/>
  <c r="AV2064" i="1" s="1"/>
  <c r="AU2066" i="1"/>
  <c r="S2134" i="1"/>
  <c r="S2189" i="1"/>
  <c r="T2185" i="1" s="1"/>
  <c r="P2207" i="1"/>
  <c r="P2297" i="1"/>
  <c r="AU2361" i="1"/>
  <c r="AV2361" i="1" s="1"/>
  <c r="S2372" i="1"/>
  <c r="T2372" i="1" s="1"/>
  <c r="P2449" i="1"/>
  <c r="AU2495" i="1"/>
  <c r="AV2495" i="1" s="1"/>
  <c r="AU2503" i="1"/>
  <c r="AV2503" i="1" s="1"/>
  <c r="P2515" i="1"/>
  <c r="P2517" i="1"/>
  <c r="P2537" i="1"/>
  <c r="Q2537" i="1" s="1"/>
  <c r="AU2595" i="1"/>
  <c r="AV2595" i="1" s="1"/>
  <c r="AU2646" i="1"/>
  <c r="S2715" i="1"/>
  <c r="AU2778" i="1"/>
  <c r="AV2778" i="1" s="1"/>
  <c r="AU2779" i="1"/>
  <c r="AV2779" i="1" s="1"/>
  <c r="AU2882" i="1"/>
  <c r="AV2882" i="1" s="1"/>
  <c r="P2889" i="1"/>
  <c r="Q2889" i="1" s="1"/>
  <c r="AU2921" i="1"/>
  <c r="P2935" i="1"/>
  <c r="AU2980" i="1"/>
  <c r="AV2980" i="1" s="1"/>
  <c r="S3012" i="1"/>
  <c r="P3036" i="1"/>
  <c r="AU3091" i="1"/>
  <c r="AV3091" i="1" s="1"/>
  <c r="AU3111" i="1"/>
  <c r="AV3111" i="1" s="1"/>
  <c r="S3157" i="1"/>
  <c r="P3221" i="1"/>
  <c r="P3245" i="1"/>
  <c r="S3256" i="1"/>
  <c r="P3384" i="1"/>
  <c r="S3384" i="1"/>
  <c r="S3441" i="1"/>
  <c r="P3485" i="1"/>
  <c r="P3505" i="1"/>
  <c r="AU3531" i="1"/>
  <c r="AU3649" i="1"/>
  <c r="AU3669" i="1"/>
  <c r="AV3669" i="1" s="1"/>
  <c r="P3727" i="1"/>
  <c r="S3738" i="1"/>
  <c r="S3758" i="1"/>
  <c r="T3758" i="1" s="1"/>
  <c r="S3791" i="1"/>
  <c r="S3795" i="1"/>
  <c r="AU3801" i="1"/>
  <c r="AV3801" i="1"/>
  <c r="AU3802" i="1"/>
  <c r="P4000" i="1"/>
  <c r="AU4047" i="1"/>
  <c r="AV4047" i="1" s="1"/>
  <c r="S4112" i="1"/>
  <c r="P4178" i="1"/>
  <c r="P4202" i="1"/>
  <c r="P4356" i="1"/>
  <c r="S1298" i="1"/>
  <c r="AU1305" i="1"/>
  <c r="S1329" i="1"/>
  <c r="AU1408" i="1"/>
  <c r="AV1408" i="1" s="1"/>
  <c r="AU1428" i="1"/>
  <c r="AU1484" i="1"/>
  <c r="AV1484" i="1" s="1"/>
  <c r="S1538" i="1"/>
  <c r="AU1592" i="1"/>
  <c r="AV1592" i="1" s="1"/>
  <c r="P1637" i="1"/>
  <c r="S1703" i="1"/>
  <c r="S1705" i="1"/>
  <c r="AU1744" i="1"/>
  <c r="S1747" i="1"/>
  <c r="AU1778" i="1"/>
  <c r="AV1778" i="1" s="1"/>
  <c r="P1837" i="1"/>
  <c r="AU1857" i="1"/>
  <c r="AV1857" i="1" s="1"/>
  <c r="BA1857" i="1" s="1"/>
  <c r="BB1857" i="1" s="1"/>
  <c r="AU1900" i="1"/>
  <c r="AV1900" i="1" s="1"/>
  <c r="P1921" i="1"/>
  <c r="AU1945" i="1"/>
  <c r="AV1945" i="1" s="1"/>
  <c r="S1967" i="1"/>
  <c r="AU1997" i="1"/>
  <c r="AV1997" i="1" s="1"/>
  <c r="AU2000" i="1"/>
  <c r="AV2000" i="1" s="1"/>
  <c r="AU2054" i="1"/>
  <c r="AV2054" i="1" s="1"/>
  <c r="AU2130" i="1"/>
  <c r="S2156" i="1"/>
  <c r="S2218" i="1"/>
  <c r="S2233" i="1"/>
  <c r="AU2340" i="1"/>
  <c r="AV2340" i="1" s="1"/>
  <c r="AU2428" i="1"/>
  <c r="AV2428" i="1" s="1"/>
  <c r="S2440" i="1"/>
  <c r="T2438" i="1" s="1"/>
  <c r="AU2453" i="1"/>
  <c r="AV2453" i="1" s="1"/>
  <c r="P2460" i="1"/>
  <c r="AU2486" i="1"/>
  <c r="AV2486" i="1" s="1"/>
  <c r="AU2548" i="1"/>
  <c r="AV2548" i="1" s="1"/>
  <c r="P2618" i="1"/>
  <c r="S2629" i="1"/>
  <c r="S2638" i="1"/>
  <c r="AU2660" i="1"/>
  <c r="AV2660" i="1" s="1"/>
  <c r="AU2669" i="1"/>
  <c r="S2682" i="1"/>
  <c r="S2728" i="1"/>
  <c r="AU2770" i="1"/>
  <c r="AV2770" i="1" s="1"/>
  <c r="P2849" i="1"/>
  <c r="P2869" i="1"/>
  <c r="S2893" i="1"/>
  <c r="AU2914" i="1"/>
  <c r="AV2914" i="1" s="1"/>
  <c r="AU2958" i="1"/>
  <c r="AV2958" i="1" s="1"/>
  <c r="S2970" i="1"/>
  <c r="S3098" i="1"/>
  <c r="S3111" i="1"/>
  <c r="P3113" i="1"/>
  <c r="AU3122" i="1"/>
  <c r="AV3122" i="1" s="1"/>
  <c r="P3133" i="1"/>
  <c r="AX3164" i="1"/>
  <c r="S3188" i="1"/>
  <c r="AU3218" i="1"/>
  <c r="AV3218" i="1" s="1"/>
  <c r="S3342" i="1"/>
  <c r="AU3383" i="1"/>
  <c r="AV3383" i="1" s="1"/>
  <c r="AU3408" i="1"/>
  <c r="AV3408" i="1" s="1"/>
  <c r="AU3537" i="1"/>
  <c r="AU3584" i="1"/>
  <c r="AV3584" i="1" s="1"/>
  <c r="AU3586" i="1"/>
  <c r="AV3586" i="1"/>
  <c r="BA3586" i="1" s="1"/>
  <c r="BB3586" i="1" s="1"/>
  <c r="P3626" i="1"/>
  <c r="AU3680" i="1"/>
  <c r="AV3680" i="1"/>
  <c r="BA3681" i="1" s="1"/>
  <c r="BB3681" i="1" s="1"/>
  <c r="S3727" i="1"/>
  <c r="AU3740" i="1"/>
  <c r="AV3740" i="1" s="1"/>
  <c r="AU3746" i="1"/>
  <c r="AV3746" i="1" s="1"/>
  <c r="S3762" i="1"/>
  <c r="AU3781" i="1"/>
  <c r="AV3781" i="1" s="1"/>
  <c r="S3859" i="1"/>
  <c r="P3861" i="1"/>
  <c r="AU3868" i="1"/>
  <c r="AV3868" i="1" s="1"/>
  <c r="P4015" i="1"/>
  <c r="AU4034" i="1"/>
  <c r="AV4034" i="1" s="1"/>
  <c r="P4079" i="1"/>
  <c r="P4081" i="1"/>
  <c r="AU4124" i="1"/>
  <c r="AV4124" i="1" s="1"/>
  <c r="S4134" i="1"/>
  <c r="AV4156" i="1"/>
  <c r="BA4156" i="1" s="1"/>
  <c r="BB4156" i="1" s="1"/>
  <c r="AU4156" i="1"/>
  <c r="S4213" i="1"/>
  <c r="P4233" i="1"/>
  <c r="AV4276" i="1"/>
  <c r="AU4276" i="1"/>
  <c r="AU1264" i="1"/>
  <c r="AV1264" i="1" s="1"/>
  <c r="S1287" i="1"/>
  <c r="P1320" i="1"/>
  <c r="AU1348" i="1"/>
  <c r="S1393" i="1"/>
  <c r="T1393" i="1" s="1"/>
  <c r="S1448" i="1"/>
  <c r="P1452" i="1"/>
  <c r="P1485" i="1"/>
  <c r="Q1481" i="1" s="1"/>
  <c r="S1494" i="1"/>
  <c r="S1496" i="1"/>
  <c r="AU1549" i="1"/>
  <c r="AV1549" i="1" s="1"/>
  <c r="P1591" i="1"/>
  <c r="AU1606" i="1"/>
  <c r="AV1606" i="1" s="1"/>
  <c r="AU1627" i="1"/>
  <c r="AV1627" i="1" s="1"/>
  <c r="AU1683" i="1"/>
  <c r="AV1683" i="1" s="1"/>
  <c r="P1804" i="1"/>
  <c r="P1815" i="1"/>
  <c r="Q1811" i="1" s="1"/>
  <c r="P1824" i="1"/>
  <c r="P1870" i="1"/>
  <c r="AU1881" i="1"/>
  <c r="AV1881" i="1" s="1"/>
  <c r="BA1881" i="1" s="1"/>
  <c r="BB1881" i="1" s="1"/>
  <c r="P1901" i="1"/>
  <c r="Q1899" i="1" s="1"/>
  <c r="AU1910" i="1"/>
  <c r="AV1910" i="1" s="1"/>
  <c r="S2033" i="1"/>
  <c r="T2031" i="1" s="1"/>
  <c r="P2053" i="1"/>
  <c r="S2086" i="1"/>
  <c r="P2112" i="1"/>
  <c r="S2121" i="1"/>
  <c r="S2123" i="1"/>
  <c r="AU2195" i="1"/>
  <c r="AV2195" i="1" s="1"/>
  <c r="AU2208" i="1"/>
  <c r="AV2208" i="1" s="1"/>
  <c r="P2284" i="1"/>
  <c r="Q2284" i="1" s="1"/>
  <c r="P2308" i="1"/>
  <c r="Q2306" i="1" s="1"/>
  <c r="AU2317" i="1"/>
  <c r="AV2317" i="1" s="1"/>
  <c r="AU2407" i="1"/>
  <c r="AV2407" i="1" s="1"/>
  <c r="P2429" i="1"/>
  <c r="P2563" i="1"/>
  <c r="S2596" i="1"/>
  <c r="AU2671" i="1"/>
  <c r="S2702" i="1"/>
  <c r="P2779" i="1"/>
  <c r="Q2779" i="1" s="1"/>
  <c r="AU2825" i="1"/>
  <c r="AV2825" i="1" s="1"/>
  <c r="AU2827" i="1"/>
  <c r="AU2860" i="1"/>
  <c r="AV2860" i="1" s="1"/>
  <c r="S2880" i="1"/>
  <c r="T2878" i="1" s="1"/>
  <c r="S2911" i="1"/>
  <c r="P2988" i="1"/>
  <c r="AU2991" i="1"/>
  <c r="AV2991" i="1" s="1"/>
  <c r="P3054" i="1"/>
  <c r="AU3055" i="1"/>
  <c r="AV3055" i="1" s="1"/>
  <c r="AU3069" i="1"/>
  <c r="AV3069" i="1" s="1"/>
  <c r="P3102" i="1"/>
  <c r="AU3120" i="1"/>
  <c r="AV3120" i="1" s="1"/>
  <c r="S3131" i="1"/>
  <c r="AU3264" i="1"/>
  <c r="AV3264" i="1" s="1"/>
  <c r="AU3377" i="1"/>
  <c r="AV3377" i="1" s="1"/>
  <c r="BA3377" i="1" s="1"/>
  <c r="BB3377" i="1" s="1"/>
  <c r="AU3484" i="1"/>
  <c r="AU3574" i="1"/>
  <c r="AV3574" i="1" s="1"/>
  <c r="AU3619" i="1"/>
  <c r="AV3619" i="1" s="1"/>
  <c r="P3628" i="1"/>
  <c r="P3780" i="1"/>
  <c r="P3817" i="1"/>
  <c r="AU3849" i="1"/>
  <c r="AV3849" i="1" s="1"/>
  <c r="P3980" i="1"/>
  <c r="P4055" i="1"/>
  <c r="P4068" i="1"/>
  <c r="S4077" i="1"/>
  <c r="P4101" i="1"/>
  <c r="AU4143" i="1"/>
  <c r="AV4143" i="1" s="1"/>
  <c r="BA4143" i="1" s="1"/>
  <c r="BB4143" i="1" s="1"/>
  <c r="AV4147" i="1"/>
  <c r="BA4147" i="1" s="1"/>
  <c r="BB4147" i="1" s="1"/>
  <c r="AU4147" i="1"/>
  <c r="P4154" i="1"/>
  <c r="Q4154" i="1" s="1"/>
  <c r="AU4223" i="1"/>
  <c r="AV4223" i="1" s="1"/>
  <c r="P4343" i="1"/>
  <c r="Q4341" i="1" s="1"/>
  <c r="S4356" i="1"/>
  <c r="AU4385" i="1"/>
  <c r="AV4385" i="1"/>
  <c r="S3036" i="1"/>
  <c r="AU3043" i="1"/>
  <c r="AV3043" i="1" s="1"/>
  <c r="S3065" i="1"/>
  <c r="S3142" i="1"/>
  <c r="AV3221" i="1"/>
  <c r="BA3221" i="1" s="1"/>
  <c r="BB3221" i="1" s="1"/>
  <c r="AU3221" i="1"/>
  <c r="AU3317" i="1"/>
  <c r="S3329" i="1"/>
  <c r="S3362" i="1"/>
  <c r="AU3497" i="1"/>
  <c r="AV3497" i="1" s="1"/>
  <c r="T3593" i="1"/>
  <c r="S3685" i="1"/>
  <c r="AU3724" i="1"/>
  <c r="AV3724" i="1"/>
  <c r="AU3750" i="1"/>
  <c r="AV3750" i="1" s="1"/>
  <c r="P3760" i="1"/>
  <c r="S3782" i="1"/>
  <c r="S3846" i="1"/>
  <c r="S3978" i="1"/>
  <c r="S3991" i="1"/>
  <c r="P4092" i="1"/>
  <c r="P4110" i="1"/>
  <c r="S4125" i="1"/>
  <c r="AU4166" i="1"/>
  <c r="AV4166" i="1" s="1"/>
  <c r="AU4253" i="1"/>
  <c r="AU4265" i="1"/>
  <c r="AV4265" i="1" s="1"/>
  <c r="S4275" i="1"/>
  <c r="T4275" i="1" s="1"/>
  <c r="S4334" i="1"/>
  <c r="S4376" i="1"/>
  <c r="AU4397" i="1"/>
  <c r="AV4397" i="1" s="1"/>
  <c r="AU4418" i="1"/>
  <c r="S3021" i="1"/>
  <c r="S3023" i="1"/>
  <c r="S3025" i="1"/>
  <c r="S3091" i="1"/>
  <c r="T3087" i="1" s="1"/>
  <c r="P3122" i="1"/>
  <c r="P3175" i="1"/>
  <c r="S3208" i="1"/>
  <c r="T3208" i="1" s="1"/>
  <c r="P3212" i="1"/>
  <c r="AV3300" i="1"/>
  <c r="P3318" i="1"/>
  <c r="AU3453" i="1"/>
  <c r="AV3453" i="1" s="1"/>
  <c r="P3498" i="1"/>
  <c r="AU3505" i="1"/>
  <c r="AV3505" i="1" s="1"/>
  <c r="S3683" i="1"/>
  <c r="AU3694" i="1"/>
  <c r="AU3696" i="1"/>
  <c r="AV3696" i="1" s="1"/>
  <c r="P3703" i="1"/>
  <c r="AU3704" i="1"/>
  <c r="AV3704" i="1" s="1"/>
  <c r="BA3705" i="1" s="1"/>
  <c r="BB3705" i="1" s="1"/>
  <c r="S3716" i="1"/>
  <c r="S3802" i="1"/>
  <c r="T3802" i="1" s="1"/>
  <c r="AV3857" i="1"/>
  <c r="BA3857" i="1" s="1"/>
  <c r="BB3857" i="1" s="1"/>
  <c r="AU3857" i="1"/>
  <c r="AU3979" i="1"/>
  <c r="AV3979" i="1" s="1"/>
  <c r="S4090" i="1"/>
  <c r="S4110" i="1"/>
  <c r="P4112" i="1"/>
  <c r="P4114" i="1"/>
  <c r="AU4121" i="1"/>
  <c r="AV4121" i="1" s="1"/>
  <c r="P4165" i="1"/>
  <c r="S4187" i="1"/>
  <c r="S4224" i="1"/>
  <c r="AU4267" i="1"/>
  <c r="AV4267" i="1" s="1"/>
  <c r="P4363" i="1"/>
  <c r="AU4366" i="1"/>
  <c r="AV4366" i="1" s="1"/>
  <c r="S1978" i="1"/>
  <c r="S1980" i="1"/>
  <c r="AU2013" i="1"/>
  <c r="AV2013" i="1" s="1"/>
  <c r="AU2034" i="1"/>
  <c r="AV2034" i="1" s="1"/>
  <c r="P2044" i="1"/>
  <c r="S2046" i="1"/>
  <c r="AU2053" i="1"/>
  <c r="AV2053" i="1" s="1"/>
  <c r="AU2065" i="1"/>
  <c r="AW2064" i="1" s="1"/>
  <c r="P2097" i="1"/>
  <c r="S2130" i="1"/>
  <c r="T2130" i="1" s="1"/>
  <c r="P2198" i="1"/>
  <c r="P2211" i="1"/>
  <c r="AU2242" i="1"/>
  <c r="AV2242" i="1" s="1"/>
  <c r="P2352" i="1"/>
  <c r="P2354" i="1"/>
  <c r="P2372" i="1"/>
  <c r="Q2372" i="1" s="1"/>
  <c r="P2383" i="1"/>
  <c r="S2396" i="1"/>
  <c r="S2409" i="1"/>
  <c r="S2464" i="1"/>
  <c r="S2541" i="1"/>
  <c r="S2605" i="1"/>
  <c r="AU2628" i="1"/>
  <c r="AV2628" i="1" s="1"/>
  <c r="AU2716" i="1"/>
  <c r="AV2716" i="1" s="1"/>
  <c r="P2728" i="1"/>
  <c r="S2759" i="1"/>
  <c r="AU2791" i="1"/>
  <c r="AV2791" i="1" s="1"/>
  <c r="P2803" i="1"/>
  <c r="S2805" i="1"/>
  <c r="AU2812" i="1"/>
  <c r="AV2812" i="1" s="1"/>
  <c r="AU2814" i="1"/>
  <c r="AV2814" i="1" s="1"/>
  <c r="AU2849" i="1"/>
  <c r="AV2849" i="1" s="1"/>
  <c r="S2889" i="1"/>
  <c r="T2889" i="1" s="1"/>
  <c r="P2902" i="1"/>
  <c r="S2944" i="1"/>
  <c r="T2944" i="1" s="1"/>
  <c r="S2959" i="1"/>
  <c r="S2990" i="1"/>
  <c r="P3010" i="1"/>
  <c r="AU3042" i="1"/>
  <c r="AV3042" i="1" s="1"/>
  <c r="P3091" i="1"/>
  <c r="AU3113" i="1"/>
  <c r="AV3113" i="1" s="1"/>
  <c r="P3142" i="1"/>
  <c r="S3155" i="1"/>
  <c r="P3186" i="1"/>
  <c r="S3276" i="1"/>
  <c r="S3322" i="1"/>
  <c r="S3364" i="1"/>
  <c r="P3366" i="1"/>
  <c r="AU3375" i="1"/>
  <c r="AV3375" i="1" s="1"/>
  <c r="P3388" i="1"/>
  <c r="AU3397" i="1"/>
  <c r="AV3397" i="1" s="1"/>
  <c r="AU3485" i="1"/>
  <c r="AV3485" i="1" s="1"/>
  <c r="S3487" i="1"/>
  <c r="P3538" i="1"/>
  <c r="S3630" i="1"/>
  <c r="AU3662" i="1"/>
  <c r="AV3662" i="1" s="1"/>
  <c r="P3692" i="1"/>
  <c r="P3725" i="1"/>
  <c r="Q3725" i="1" s="1"/>
  <c r="P3749" i="1"/>
  <c r="S3760" i="1"/>
  <c r="P3762" i="1"/>
  <c r="P3804" i="1"/>
  <c r="S3824" i="1"/>
  <c r="P3850" i="1"/>
  <c r="AU3867" i="1"/>
  <c r="AV3867" i="1" s="1"/>
  <c r="AU3871" i="1"/>
  <c r="AV3871" i="1" s="1"/>
  <c r="AU4088" i="1"/>
  <c r="AV4088" i="1" s="1"/>
  <c r="AU4092" i="1"/>
  <c r="AV4092" i="1" s="1"/>
  <c r="AU4114" i="1"/>
  <c r="AV4114" i="1" s="1"/>
  <c r="P4224" i="1"/>
  <c r="AU4298" i="1"/>
  <c r="AV4298" i="1" s="1"/>
  <c r="AU4300" i="1"/>
  <c r="AV4300" i="1" s="1"/>
  <c r="AU4342" i="1"/>
  <c r="AV4342" i="1" s="1"/>
  <c r="AU4384" i="1"/>
  <c r="AV4384" i="1" s="1"/>
  <c r="S4407" i="1"/>
  <c r="P3201" i="1"/>
  <c r="AU3251" i="1"/>
  <c r="AV3251" i="1" s="1"/>
  <c r="S3331" i="1"/>
  <c r="S3496" i="1"/>
  <c r="AU3509" i="1"/>
  <c r="AV3509" i="1" s="1"/>
  <c r="S3564" i="1"/>
  <c r="AU3583" i="1"/>
  <c r="AV3583" i="1" s="1"/>
  <c r="S3617" i="1"/>
  <c r="S3619" i="1"/>
  <c r="S3639" i="1"/>
  <c r="S3663" i="1"/>
  <c r="AU3681" i="1"/>
  <c r="AV3681" i="1" s="1"/>
  <c r="AU3693" i="1"/>
  <c r="AV3693" i="1" s="1"/>
  <c r="AU3824" i="1"/>
  <c r="AV3824" i="1" s="1"/>
  <c r="P3868" i="1"/>
  <c r="S3969" i="1"/>
  <c r="S4026" i="1"/>
  <c r="AU4037" i="1"/>
  <c r="AV4037" i="1" s="1"/>
  <c r="AU4134" i="1"/>
  <c r="AV4134" i="1" s="1"/>
  <c r="P4169" i="1"/>
  <c r="S4178" i="1"/>
  <c r="S4255" i="1"/>
  <c r="AU4287" i="1"/>
  <c r="AV4287" i="1" s="1"/>
  <c r="AU4373" i="1"/>
  <c r="P4398" i="1"/>
  <c r="P3219" i="1"/>
  <c r="Q3219" i="1" s="1"/>
  <c r="S3230" i="1"/>
  <c r="AU3254" i="1"/>
  <c r="AV3254" i="1" s="1"/>
  <c r="BA3254" i="1" s="1"/>
  <c r="BB3254" i="1" s="1"/>
  <c r="AU3299" i="1"/>
  <c r="AV3299" i="1" s="1"/>
  <c r="S3318" i="1"/>
  <c r="S3538" i="1"/>
  <c r="AU3541" i="1"/>
  <c r="AV3541" i="1" s="1"/>
  <c r="P3553" i="1"/>
  <c r="AU3573" i="1"/>
  <c r="AV3573" i="1" s="1"/>
  <c r="P3582" i="1"/>
  <c r="S3597" i="1"/>
  <c r="S3608" i="1"/>
  <c r="P3650" i="1"/>
  <c r="S3703" i="1"/>
  <c r="S3729" i="1"/>
  <c r="AU3823" i="1"/>
  <c r="AV3823" i="1" s="1"/>
  <c r="S3945" i="1"/>
  <c r="P4198" i="1"/>
  <c r="P4211" i="1"/>
  <c r="P4257" i="1"/>
  <c r="P4268" i="1"/>
  <c r="P4387" i="1"/>
  <c r="S4409" i="1"/>
  <c r="AU567" i="1"/>
  <c r="AU791" i="1"/>
  <c r="AV791" i="1"/>
  <c r="AU812" i="1"/>
  <c r="AV812" i="1" s="1"/>
  <c r="AU888" i="1"/>
  <c r="AV888" i="1" s="1"/>
  <c r="S1261" i="1"/>
  <c r="P1261" i="1"/>
  <c r="AU1439" i="1"/>
  <c r="AU1602" i="1"/>
  <c r="AU1868" i="1"/>
  <c r="AV1868" i="1" s="1"/>
  <c r="AU2056" i="1"/>
  <c r="AV2056" i="1" s="1"/>
  <c r="AU2339" i="1"/>
  <c r="AV2339" i="1"/>
  <c r="AV2374" i="1"/>
  <c r="BA2374" i="1" s="1"/>
  <c r="BB2374" i="1" s="1"/>
  <c r="AU2374" i="1"/>
  <c r="AU44" i="1"/>
  <c r="AV44" i="1" s="1"/>
  <c r="AU116" i="1"/>
  <c r="AU129" i="1"/>
  <c r="AV129" i="1" s="1"/>
  <c r="BA130" i="1" s="1"/>
  <c r="BB130" i="1" s="1"/>
  <c r="AU183" i="1"/>
  <c r="AU218" i="1"/>
  <c r="AV218" i="1" s="1"/>
  <c r="AU242" i="1"/>
  <c r="AV242" i="1" s="1"/>
  <c r="AU294" i="1"/>
  <c r="S308" i="1"/>
  <c r="AU414" i="1"/>
  <c r="AV414" i="1" s="1"/>
  <c r="AU450" i="1"/>
  <c r="AV450" i="1" s="1"/>
  <c r="AU459" i="1"/>
  <c r="AV459" i="1" s="1"/>
  <c r="AU614" i="1"/>
  <c r="AV614" i="1" s="1"/>
  <c r="AU667" i="1"/>
  <c r="AU1009" i="1"/>
  <c r="AV1009" i="1" s="1"/>
  <c r="P1210" i="1"/>
  <c r="AU1251" i="1"/>
  <c r="AV1251" i="1" s="1"/>
  <c r="AU1274" i="1"/>
  <c r="AV1274" i="1" s="1"/>
  <c r="P1426" i="1"/>
  <c r="P1811" i="1"/>
  <c r="AU2151" i="1"/>
  <c r="S2508" i="1"/>
  <c r="P2508" i="1"/>
  <c r="AU4000" i="1"/>
  <c r="S4035" i="1"/>
  <c r="P4035" i="1"/>
  <c r="AU110" i="1"/>
  <c r="AV110" i="1" s="1"/>
  <c r="AU131" i="1"/>
  <c r="AV131" i="1" s="1"/>
  <c r="AU142" i="1"/>
  <c r="AV142" i="1" s="1"/>
  <c r="AU205" i="1"/>
  <c r="AV285" i="1"/>
  <c r="AU285" i="1"/>
  <c r="S306" i="1"/>
  <c r="AV363" i="1"/>
  <c r="BA363" i="1" s="1"/>
  <c r="BB363" i="1" s="1"/>
  <c r="AU363" i="1"/>
  <c r="AU428" i="1"/>
  <c r="AV428" i="1" s="1"/>
  <c r="BA429" i="1" s="1"/>
  <c r="BB429" i="1" s="1"/>
  <c r="AV513" i="1"/>
  <c r="AU809" i="1"/>
  <c r="AU855" i="1"/>
  <c r="AV855" i="1" s="1"/>
  <c r="AU963" i="1"/>
  <c r="AU975" i="1"/>
  <c r="AV1042" i="1"/>
  <c r="AU1272" i="1"/>
  <c r="AV1272" i="1"/>
  <c r="S1793" i="1"/>
  <c r="T1789" i="1" s="1"/>
  <c r="P1793" i="1"/>
  <c r="AU1934" i="1"/>
  <c r="AU2473" i="1"/>
  <c r="S2913" i="1"/>
  <c r="AU75" i="1"/>
  <c r="S77" i="1"/>
  <c r="AU253" i="1"/>
  <c r="AV253" i="1" s="1"/>
  <c r="S260" i="1"/>
  <c r="AU328" i="1"/>
  <c r="AV328" i="1" s="1"/>
  <c r="AU504" i="1"/>
  <c r="AV534" i="1"/>
  <c r="AU557" i="1"/>
  <c r="AV557" i="1" s="1"/>
  <c r="AU561" i="1"/>
  <c r="AV561" i="1"/>
  <c r="BA561" i="1" s="1"/>
  <c r="BB561" i="1" s="1"/>
  <c r="S638" i="1"/>
  <c r="T634" i="1" s="1"/>
  <c r="P638" i="1"/>
  <c r="AV1539" i="1"/>
  <c r="AU1601" i="1"/>
  <c r="AU2583" i="1"/>
  <c r="AV2583" i="1" s="1"/>
  <c r="AU2679" i="1"/>
  <c r="AU107" i="1"/>
  <c r="AU182" i="1"/>
  <c r="AU204" i="1"/>
  <c r="AV204" i="1" s="1"/>
  <c r="AV318" i="1"/>
  <c r="AU318" i="1"/>
  <c r="AU426" i="1"/>
  <c r="AV426" i="1" s="1"/>
  <c r="AU495" i="1"/>
  <c r="AV495" i="1"/>
  <c r="BA495" i="1" s="1"/>
  <c r="BB495" i="1" s="1"/>
  <c r="AV525" i="1"/>
  <c r="AU525" i="1"/>
  <c r="AU559" i="1"/>
  <c r="AV559" i="1" s="1"/>
  <c r="AV605" i="1"/>
  <c r="BA605" i="1" s="1"/>
  <c r="BB605" i="1" s="1"/>
  <c r="AU746" i="1"/>
  <c r="AV746" i="1" s="1"/>
  <c r="AU833" i="1"/>
  <c r="AU844" i="1"/>
  <c r="AV844" i="1" s="1"/>
  <c r="AU966" i="1"/>
  <c r="AV966" i="1"/>
  <c r="BA966" i="1" s="1"/>
  <c r="BB966" i="1" s="1"/>
  <c r="S1001" i="1"/>
  <c r="AV1173" i="1"/>
  <c r="AU1205" i="1"/>
  <c r="AU1309" i="1"/>
  <c r="AV1309" i="1" s="1"/>
  <c r="BA1309" i="1" s="1"/>
  <c r="BB1309" i="1" s="1"/>
  <c r="AU1463" i="1"/>
  <c r="AV1463" i="1" s="1"/>
  <c r="AU1503" i="1"/>
  <c r="AU2030" i="1"/>
  <c r="AU2221" i="1"/>
  <c r="AV2221" i="1"/>
  <c r="S2310" i="1"/>
  <c r="AU2316" i="1"/>
  <c r="S40" i="1"/>
  <c r="T40" i="1" s="1"/>
  <c r="AU66" i="1"/>
  <c r="AV66" i="1" s="1"/>
  <c r="AU88" i="1"/>
  <c r="AV88" i="1" s="1"/>
  <c r="AV176" i="1"/>
  <c r="BA176" i="1" s="1"/>
  <c r="BB176" i="1" s="1"/>
  <c r="AU176" i="1"/>
  <c r="P317" i="1"/>
  <c r="AV340" i="1"/>
  <c r="AU340" i="1"/>
  <c r="AU801" i="1"/>
  <c r="AV801" i="1" s="1"/>
  <c r="AU955" i="1"/>
  <c r="AV955" i="1" s="1"/>
  <c r="AV1095" i="1"/>
  <c r="AU1095" i="1"/>
  <c r="AV1284" i="1"/>
  <c r="AU1284" i="1"/>
  <c r="AV1713" i="1"/>
  <c r="AU2076" i="1"/>
  <c r="AV2076" i="1" s="1"/>
  <c r="AV2197" i="1"/>
  <c r="AU2197" i="1"/>
  <c r="AU3784" i="1"/>
  <c r="AV3784" i="1" s="1"/>
  <c r="AU65" i="1"/>
  <c r="AV65" i="1" s="1"/>
  <c r="AU162" i="1"/>
  <c r="AV162" i="1" s="1"/>
  <c r="AV380" i="1"/>
  <c r="AU385" i="1"/>
  <c r="AV385" i="1"/>
  <c r="AU391" i="1"/>
  <c r="P546" i="1"/>
  <c r="AU547" i="1"/>
  <c r="AV547" i="1" s="1"/>
  <c r="AU550" i="1"/>
  <c r="AV550" i="1" s="1"/>
  <c r="BA550" i="1" s="1"/>
  <c r="BB550" i="1" s="1"/>
  <c r="AV604" i="1"/>
  <c r="AU604" i="1"/>
  <c r="AU634" i="1"/>
  <c r="AV634" i="1" s="1"/>
  <c r="AU656" i="1"/>
  <c r="AV656" i="1"/>
  <c r="AU692" i="1"/>
  <c r="AV692" i="1" s="1"/>
  <c r="AU930" i="1"/>
  <c r="AU1041" i="1"/>
  <c r="AV1041" i="1" s="1"/>
  <c r="AV1086" i="1"/>
  <c r="AU1086" i="1"/>
  <c r="AU1350" i="1"/>
  <c r="AV1350" i="1" s="1"/>
  <c r="AU1888" i="1"/>
  <c r="AV1888" i="1"/>
  <c r="AU1980" i="1"/>
  <c r="AU2452" i="1"/>
  <c r="AV2452" i="1" s="1"/>
  <c r="AU2794" i="1"/>
  <c r="AV2794" i="1"/>
  <c r="BA2794" i="1" s="1"/>
  <c r="BB2794" i="1" s="1"/>
  <c r="S73" i="1"/>
  <c r="S106" i="1"/>
  <c r="AU198" i="1"/>
  <c r="AV198" i="1"/>
  <c r="BA198" i="1" s="1"/>
  <c r="BB198" i="1" s="1"/>
  <c r="AU447" i="1"/>
  <c r="P473" i="1"/>
  <c r="Q469" i="1" s="1"/>
  <c r="S473" i="1"/>
  <c r="AV516" i="1"/>
  <c r="AU690" i="1"/>
  <c r="AV690" i="1" s="1"/>
  <c r="AU711" i="1"/>
  <c r="AV711" i="1"/>
  <c r="AU737" i="1"/>
  <c r="AV737" i="1"/>
  <c r="AU768" i="1"/>
  <c r="AU878" i="1"/>
  <c r="AV878" i="1" s="1"/>
  <c r="AU1141" i="1"/>
  <c r="AV1141" i="1" s="1"/>
  <c r="S1239" i="1"/>
  <c r="AU1371" i="1"/>
  <c r="AU1502" i="1"/>
  <c r="AV1623" i="1"/>
  <c r="AU1623" i="1"/>
  <c r="AU1902" i="1"/>
  <c r="AV1902" i="1" s="1"/>
  <c r="P2196" i="1"/>
  <c r="Q2196" i="1" s="1"/>
  <c r="S2196" i="1"/>
  <c r="T2196" i="1" s="1"/>
  <c r="AU3066" i="1"/>
  <c r="AV3066" i="1"/>
  <c r="AV32" i="1"/>
  <c r="P119" i="1"/>
  <c r="Q117" i="1" s="1"/>
  <c r="AU303" i="1"/>
  <c r="AV303" i="1" s="1"/>
  <c r="S601" i="1"/>
  <c r="AU649" i="1"/>
  <c r="AV649" i="1" s="1"/>
  <c r="AU713" i="1"/>
  <c r="AV713" i="1" s="1"/>
  <c r="AU790" i="1"/>
  <c r="AV790" i="1" s="1"/>
  <c r="AU922" i="1"/>
  <c r="AV922" i="1" s="1"/>
  <c r="AU1132" i="1"/>
  <c r="AV1132" i="1"/>
  <c r="AU1229" i="1"/>
  <c r="AV1229" i="1" s="1"/>
  <c r="AU1397" i="1"/>
  <c r="AV1397" i="1"/>
  <c r="BA1397" i="1" s="1"/>
  <c r="BB1397" i="1" s="1"/>
  <c r="S1606" i="1"/>
  <c r="P1606" i="1"/>
  <c r="Q1602" i="1" s="1"/>
  <c r="AU1668" i="1"/>
  <c r="AV1668" i="1" s="1"/>
  <c r="AU1879" i="1"/>
  <c r="AV1879" i="1" s="1"/>
  <c r="AU3058" i="1"/>
  <c r="AV3058" i="1" s="1"/>
  <c r="AV139" i="1"/>
  <c r="AU305" i="1"/>
  <c r="AV305" i="1" s="1"/>
  <c r="AU370" i="1"/>
  <c r="S572" i="1"/>
  <c r="AU593" i="1"/>
  <c r="AV593" i="1" s="1"/>
  <c r="AU1019" i="1"/>
  <c r="AU1077" i="1"/>
  <c r="AV1077" i="1" s="1"/>
  <c r="AU1406" i="1"/>
  <c r="AV1491" i="1"/>
  <c r="AU1491" i="1"/>
  <c r="P1562" i="1"/>
  <c r="S1562" i="1"/>
  <c r="P1582" i="1"/>
  <c r="AV1613" i="1"/>
  <c r="AU1613" i="1"/>
  <c r="AU1833" i="1"/>
  <c r="AV1833" i="1" s="1"/>
  <c r="AU1964" i="1"/>
  <c r="AU1988" i="1"/>
  <c r="AV1988" i="1"/>
  <c r="AU2165" i="1"/>
  <c r="AV2165" i="1" s="1"/>
  <c r="AU2188" i="1"/>
  <c r="AV2188" i="1" s="1"/>
  <c r="AU2430" i="1"/>
  <c r="AV2430" i="1" s="1"/>
  <c r="AU248" i="1"/>
  <c r="AV248" i="1" s="1"/>
  <c r="AY249" i="1" s="1"/>
  <c r="AU337" i="1"/>
  <c r="AU710" i="1"/>
  <c r="AU725" i="1"/>
  <c r="AV725" i="1" s="1"/>
  <c r="AV758" i="1"/>
  <c r="AU758" i="1"/>
  <c r="AV1030" i="1"/>
  <c r="AU1217" i="1"/>
  <c r="AV1217" i="1"/>
  <c r="AU1571" i="1"/>
  <c r="AV1571" i="1" s="1"/>
  <c r="BA1571" i="1" s="1"/>
  <c r="BB1571" i="1" s="1"/>
  <c r="AU1780" i="1"/>
  <c r="AV1780" i="1" s="1"/>
  <c r="BB77" i="1"/>
  <c r="AU117" i="1"/>
  <c r="P231" i="1"/>
  <c r="AU261" i="1"/>
  <c r="AV261" i="1" s="1"/>
  <c r="P308" i="1"/>
  <c r="AU460" i="1"/>
  <c r="AU570" i="1"/>
  <c r="AV570" i="1" s="1"/>
  <c r="AU622" i="1"/>
  <c r="AW623" i="1" s="1"/>
  <c r="AU637" i="1"/>
  <c r="AV637" i="1" s="1"/>
  <c r="P1474" i="1"/>
  <c r="AU1480" i="1"/>
  <c r="AU1637" i="1"/>
  <c r="P1767" i="1"/>
  <c r="Q1767" i="1" s="1"/>
  <c r="AU1832" i="1"/>
  <c r="AV2382" i="1"/>
  <c r="AU2382" i="1"/>
  <c r="AV2559" i="1"/>
  <c r="AU2253" i="1"/>
  <c r="AU2365" i="1"/>
  <c r="AV2365" i="1" s="1"/>
  <c r="BA2365" i="1" s="1"/>
  <c r="BB2365" i="1" s="1"/>
  <c r="AU2757" i="1"/>
  <c r="AV2757" i="1"/>
  <c r="AV3307" i="1"/>
  <c r="AU219" i="1"/>
  <c r="AU229" i="1"/>
  <c r="AV229" i="1" s="1"/>
  <c r="BA229" i="1" s="1"/>
  <c r="BB229" i="1" s="1"/>
  <c r="S284" i="1"/>
  <c r="P284" i="1"/>
  <c r="AU579" i="1"/>
  <c r="S757" i="1"/>
  <c r="BA821" i="1"/>
  <c r="BB821" i="1" s="1"/>
  <c r="S889" i="1"/>
  <c r="AU979" i="1"/>
  <c r="AV979" i="1" s="1"/>
  <c r="AU1118" i="1"/>
  <c r="S1263" i="1"/>
  <c r="P1263" i="1"/>
  <c r="AU1349" i="1"/>
  <c r="AU1384" i="1"/>
  <c r="AV1384" i="1" s="1"/>
  <c r="AU1657" i="1"/>
  <c r="AU1812" i="1"/>
  <c r="AV1812" i="1" s="1"/>
  <c r="AU1956" i="1"/>
  <c r="AU1977" i="1"/>
  <c r="AV1977" i="1" s="1"/>
  <c r="AU2044" i="1"/>
  <c r="AX2042" i="1" s="1"/>
  <c r="S2783" i="1"/>
  <c r="AU2837" i="1"/>
  <c r="AV2837" i="1" s="1"/>
  <c r="BA2838" i="1" s="1"/>
  <c r="BB2838" i="1" s="1"/>
  <c r="S2955" i="1"/>
  <c r="P2955" i="1"/>
  <c r="AU3321" i="1"/>
  <c r="AV3321" i="1" s="1"/>
  <c r="BA3322" i="1" s="1"/>
  <c r="BB3322" i="1" s="1"/>
  <c r="S3751" i="1"/>
  <c r="AV3881" i="1"/>
  <c r="BA3881" i="1" s="1"/>
  <c r="BB3881" i="1" s="1"/>
  <c r="AU3881" i="1"/>
  <c r="AU4003" i="1"/>
  <c r="AV4003" i="1"/>
  <c r="AV31" i="1"/>
  <c r="AU31" i="1"/>
  <c r="AX29" i="1" s="1"/>
  <c r="AU260" i="1"/>
  <c r="P427" i="1"/>
  <c r="Q425" i="1" s="1"/>
  <c r="S469" i="1"/>
  <c r="S515" i="1"/>
  <c r="P539" i="1"/>
  <c r="AU633" i="1"/>
  <c r="AU658" i="1"/>
  <c r="AV658" i="1" s="1"/>
  <c r="P722" i="1"/>
  <c r="AU770" i="1"/>
  <c r="AV770" i="1" s="1"/>
  <c r="AU803" i="1"/>
  <c r="AV803" i="1" s="1"/>
  <c r="AU897" i="1"/>
  <c r="P935" i="1"/>
  <c r="AU974" i="1"/>
  <c r="AV974" i="1" s="1"/>
  <c r="P1019" i="1"/>
  <c r="Q1019" i="1" s="1"/>
  <c r="P1230" i="1"/>
  <c r="Q1228" i="1" s="1"/>
  <c r="AU1452" i="1"/>
  <c r="AU1472" i="1"/>
  <c r="AV1472" i="1" s="1"/>
  <c r="AU1474" i="1"/>
  <c r="AV1474" i="1" s="1"/>
  <c r="AU1615" i="1"/>
  <c r="AV1615" i="1" s="1"/>
  <c r="AU1679" i="1"/>
  <c r="P1705" i="1"/>
  <c r="AU1791" i="1"/>
  <c r="AV1791" i="1" s="1"/>
  <c r="AU2086" i="1"/>
  <c r="AU2362" i="1"/>
  <c r="AV2362" i="1" s="1"/>
  <c r="AU2781" i="1"/>
  <c r="AU2911" i="1"/>
  <c r="AV2911" i="1" s="1"/>
  <c r="AU3143" i="1"/>
  <c r="AV3143" i="1" s="1"/>
  <c r="AU3219" i="1"/>
  <c r="AV3219" i="1" s="1"/>
  <c r="AU3266" i="1"/>
  <c r="AU3935" i="1"/>
  <c r="AV3935" i="1" s="1"/>
  <c r="AU6" i="1"/>
  <c r="AV171" i="1"/>
  <c r="AY172" i="1" s="1"/>
  <c r="Q623" i="1"/>
  <c r="AU648" i="1"/>
  <c r="AU668" i="1"/>
  <c r="AV668" i="1" s="1"/>
  <c r="P691" i="1"/>
  <c r="Q689" i="1" s="1"/>
  <c r="AU701" i="1"/>
  <c r="AV701" i="1" s="1"/>
  <c r="S777" i="1"/>
  <c r="AU778" i="1"/>
  <c r="AV778" i="1" s="1"/>
  <c r="AU956" i="1"/>
  <c r="AV956" i="1" s="1"/>
  <c r="AV1106" i="1"/>
  <c r="AU1250" i="1"/>
  <c r="AV1250" i="1"/>
  <c r="AU1271" i="1"/>
  <c r="AV1271" i="1"/>
  <c r="AU1316" i="1"/>
  <c r="AV1331" i="1"/>
  <c r="BA1331" i="1" s="1"/>
  <c r="BB1331" i="1" s="1"/>
  <c r="AU1331" i="1"/>
  <c r="AU1405" i="1"/>
  <c r="AV1405" i="1" s="1"/>
  <c r="AU1460" i="1"/>
  <c r="AV1460" i="1" s="1"/>
  <c r="BA1461" i="1" s="1"/>
  <c r="BB1461" i="1" s="1"/>
  <c r="AV1584" i="1"/>
  <c r="BA1584" i="1" s="1"/>
  <c r="BB1584" i="1" s="1"/>
  <c r="AU1584" i="1"/>
  <c r="AU1678" i="1"/>
  <c r="AU1755" i="1"/>
  <c r="AU1756" i="1"/>
  <c r="AV1756" i="1"/>
  <c r="AV1802" i="1"/>
  <c r="AU1802" i="1"/>
  <c r="AU1843" i="1"/>
  <c r="P1888" i="1"/>
  <c r="AU1946" i="1"/>
  <c r="AV1946" i="1" s="1"/>
  <c r="AU2075" i="1"/>
  <c r="AV2075" i="1"/>
  <c r="AV2145" i="1"/>
  <c r="BA2145" i="1" s="1"/>
  <c r="BB2145" i="1" s="1"/>
  <c r="AU2145" i="1"/>
  <c r="AU2177" i="1"/>
  <c r="AV2177" i="1" s="1"/>
  <c r="P2209" i="1"/>
  <c r="S2209" i="1"/>
  <c r="AU2449" i="1"/>
  <c r="AU2514" i="1"/>
  <c r="AU2695" i="1"/>
  <c r="AV2695" i="1"/>
  <c r="BA2695" i="1" s="1"/>
  <c r="BB2695" i="1" s="1"/>
  <c r="AU2999" i="1"/>
  <c r="AV2999" i="1" s="1"/>
  <c r="AV3806" i="1"/>
  <c r="BA3806" i="1" s="1"/>
  <c r="BB3806" i="1" s="1"/>
  <c r="AU3806" i="1"/>
  <c r="P3903" i="1"/>
  <c r="AU18" i="1"/>
  <c r="AU118" i="1"/>
  <c r="AV118" i="1" s="1"/>
  <c r="Q172" i="1"/>
  <c r="AU207" i="1"/>
  <c r="AV207" i="1" s="1"/>
  <c r="P240" i="1"/>
  <c r="AU413" i="1"/>
  <c r="AU416" i="1"/>
  <c r="AV416" i="1" s="1"/>
  <c r="AU418" i="1"/>
  <c r="AV418" i="1"/>
  <c r="BA418" i="1" s="1"/>
  <c r="BB418" i="1" s="1"/>
  <c r="AU515" i="1"/>
  <c r="AV515" i="1" s="1"/>
  <c r="AU788" i="1"/>
  <c r="AV788" i="1"/>
  <c r="AU877" i="1"/>
  <c r="AU942" i="1"/>
  <c r="AU954" i="1"/>
  <c r="AV1085" i="1"/>
  <c r="AU1085" i="1"/>
  <c r="AU1117" i="1"/>
  <c r="P1144" i="1"/>
  <c r="S1144" i="1"/>
  <c r="AU1273" i="1"/>
  <c r="AV1273" i="1" s="1"/>
  <c r="AU1416" i="1"/>
  <c r="AV1416" i="1"/>
  <c r="AU1605" i="1"/>
  <c r="AV1605" i="1" s="1"/>
  <c r="BA1606" i="1" s="1"/>
  <c r="BB1606" i="1" s="1"/>
  <c r="AV1701" i="1"/>
  <c r="AV1845" i="1"/>
  <c r="AU1845" i="1"/>
  <c r="AV1909" i="1"/>
  <c r="AU1955" i="1"/>
  <c r="AV1955" i="1" s="1"/>
  <c r="AU2263" i="1"/>
  <c r="BA2284" i="1"/>
  <c r="BB2284" i="1" s="1"/>
  <c r="AU2494" i="1"/>
  <c r="AV2494" i="1" s="1"/>
  <c r="AU2558" i="1"/>
  <c r="AU2561" i="1"/>
  <c r="AV2561" i="1"/>
  <c r="AU2604" i="1"/>
  <c r="S2640" i="1"/>
  <c r="P2640" i="1"/>
  <c r="AV2756" i="1"/>
  <c r="AU2847" i="1"/>
  <c r="AV2847" i="1" s="1"/>
  <c r="AU3208" i="1"/>
  <c r="AV3208" i="1"/>
  <c r="AU3233" i="1"/>
  <c r="AV3233" i="1" s="1"/>
  <c r="BA3234" i="1" s="1"/>
  <c r="BB3234" i="1" s="1"/>
  <c r="AV3482" i="1"/>
  <c r="AV17" i="1"/>
  <c r="AU40" i="1"/>
  <c r="AU61" i="1"/>
  <c r="AU84" i="1"/>
  <c r="AV84" i="1" s="1"/>
  <c r="P86" i="1"/>
  <c r="Q84" i="1" s="1"/>
  <c r="AU97" i="1"/>
  <c r="AV120" i="1"/>
  <c r="AU154" i="1"/>
  <c r="AV154" i="1" s="1"/>
  <c r="AV194" i="1"/>
  <c r="AV209" i="1"/>
  <c r="AU216" i="1"/>
  <c r="AU238" i="1"/>
  <c r="AU241" i="1"/>
  <c r="AV241" i="1" s="1"/>
  <c r="AU272" i="1"/>
  <c r="AV272" i="1" s="1"/>
  <c r="S319" i="1"/>
  <c r="AV384" i="1"/>
  <c r="AU402" i="1"/>
  <c r="AU449" i="1"/>
  <c r="AV449" i="1" s="1"/>
  <c r="P513" i="1"/>
  <c r="P528" i="1"/>
  <c r="S535" i="1"/>
  <c r="S594" i="1"/>
  <c r="AV677" i="1"/>
  <c r="AV679" i="1"/>
  <c r="BA680" i="1" s="1"/>
  <c r="BB680" i="1" s="1"/>
  <c r="AU726" i="1"/>
  <c r="P746" i="1"/>
  <c r="AU811" i="1"/>
  <c r="AV811" i="1" s="1"/>
  <c r="AU814" i="1"/>
  <c r="P902" i="1"/>
  <c r="AU1051" i="1"/>
  <c r="S1232" i="1"/>
  <c r="AU1315" i="1"/>
  <c r="AV1315" i="1" s="1"/>
  <c r="AU1318" i="1"/>
  <c r="AV1318" i="1" s="1"/>
  <c r="AU1353" i="1"/>
  <c r="AV1353" i="1" s="1"/>
  <c r="AU1359" i="1"/>
  <c r="AU1440" i="1"/>
  <c r="AV1440" i="1" s="1"/>
  <c r="AU1449" i="1"/>
  <c r="AV1449" i="1" s="1"/>
  <c r="AU1572" i="1"/>
  <c r="AV1572" i="1"/>
  <c r="P1639" i="1"/>
  <c r="AU1650" i="1"/>
  <c r="AU1733" i="1"/>
  <c r="AV1733" i="1"/>
  <c r="P1844" i="1"/>
  <c r="Q1844" i="1" s="1"/>
  <c r="S1844" i="1"/>
  <c r="T1844" i="1" s="1"/>
  <c r="P1890" i="1"/>
  <c r="Q1888" i="1" s="1"/>
  <c r="S1890" i="1"/>
  <c r="AU2090" i="1"/>
  <c r="AV2090" i="1" s="1"/>
  <c r="AU2134" i="1"/>
  <c r="AV2134" i="1" s="1"/>
  <c r="AU2349" i="1"/>
  <c r="AV2349" i="1" s="1"/>
  <c r="AU2394" i="1"/>
  <c r="AU2426" i="1"/>
  <c r="AV2426" i="1" s="1"/>
  <c r="P2519" i="1"/>
  <c r="AU2725" i="1"/>
  <c r="AV2725" i="1" s="1"/>
  <c r="AU2936" i="1"/>
  <c r="AV2936" i="1" s="1"/>
  <c r="AU3031" i="1"/>
  <c r="AV3077" i="1"/>
  <c r="AU3077" i="1"/>
  <c r="AU3174" i="1"/>
  <c r="AV3174" i="1"/>
  <c r="BA3366" i="1"/>
  <c r="BB3366" i="1" s="1"/>
  <c r="AU141" i="1"/>
  <c r="AU39" i="1"/>
  <c r="AU536" i="1"/>
  <c r="AU569" i="1"/>
  <c r="AV569" i="1" s="1"/>
  <c r="AV644" i="1"/>
  <c r="AU659" i="1"/>
  <c r="AV659" i="1" s="1"/>
  <c r="AV744" i="1"/>
  <c r="AV766" i="1"/>
  <c r="S790" i="1"/>
  <c r="S836" i="1"/>
  <c r="AU842" i="1"/>
  <c r="AV842" i="1" s="1"/>
  <c r="AU908" i="1"/>
  <c r="AU931" i="1"/>
  <c r="AV976" i="1"/>
  <c r="AV1099" i="1"/>
  <c r="AU1304" i="1"/>
  <c r="AU1361" i="1"/>
  <c r="AV1361" i="1" s="1"/>
  <c r="AY1360" i="1" s="1"/>
  <c r="Q1382" i="1"/>
  <c r="AU1383" i="1"/>
  <c r="AU1614" i="1"/>
  <c r="AV1614" i="1" s="1"/>
  <c r="AU1722" i="1"/>
  <c r="AU1758" i="1"/>
  <c r="AV1758" i="1" s="1"/>
  <c r="AU1792" i="1"/>
  <c r="AV1792" i="1" s="1"/>
  <c r="AV2009" i="1"/>
  <c r="AU2009" i="1"/>
  <c r="P2321" i="1"/>
  <c r="S2321" i="1"/>
  <c r="AU2351" i="1"/>
  <c r="AV2351" i="1" s="1"/>
  <c r="S2779" i="1"/>
  <c r="AU3011" i="1"/>
  <c r="AV3011" i="1" s="1"/>
  <c r="S3340" i="1"/>
  <c r="T3340" i="1" s="1"/>
  <c r="P3340" i="1"/>
  <c r="Q3340" i="1" s="1"/>
  <c r="S29" i="1"/>
  <c r="T29" i="1" s="1"/>
  <c r="S141" i="1"/>
  <c r="AV273" i="1"/>
  <c r="AU282" i="1"/>
  <c r="AU461" i="1"/>
  <c r="AV461" i="1" s="1"/>
  <c r="AU666" i="1"/>
  <c r="AU999" i="1"/>
  <c r="AV999" i="1" s="1"/>
  <c r="AU21" i="1"/>
  <c r="AV362" i="1"/>
  <c r="AU362" i="1"/>
  <c r="AU425" i="1"/>
  <c r="AV425" i="1" s="1"/>
  <c r="AU62" i="1"/>
  <c r="AV62" i="1" s="1"/>
  <c r="AU87" i="1"/>
  <c r="AW84" i="1" s="1"/>
  <c r="S99" i="1"/>
  <c r="AV197" i="1"/>
  <c r="AU197" i="1"/>
  <c r="AV636" i="1"/>
  <c r="BA636" i="1" s="1"/>
  <c r="BB636" i="1" s="1"/>
  <c r="AU636" i="1"/>
  <c r="Q997" i="1"/>
  <c r="AU821" i="1"/>
  <c r="AU55" i="1"/>
  <c r="AV55" i="1" s="1"/>
  <c r="BA55" i="1" s="1"/>
  <c r="BB55" i="1" s="1"/>
  <c r="AU64" i="1"/>
  <c r="AV64" i="1" s="1"/>
  <c r="AU96" i="1"/>
  <c r="AV96" i="1" s="1"/>
  <c r="AU106" i="1"/>
  <c r="AU138" i="1"/>
  <c r="AW139" i="1" s="1"/>
  <c r="AU186" i="1"/>
  <c r="AV186" i="1" s="1"/>
  <c r="BA187" i="1" s="1"/>
  <c r="BB187" i="1" s="1"/>
  <c r="S196" i="1"/>
  <c r="AV215" i="1"/>
  <c r="AU601" i="1"/>
  <c r="S605" i="1"/>
  <c r="AU11" i="1"/>
  <c r="AU72" i="1"/>
  <c r="AV72" i="1" s="1"/>
  <c r="AU206" i="1"/>
  <c r="AV206" i="1" s="1"/>
  <c r="AV226" i="1"/>
  <c r="AY227" i="1" s="1"/>
  <c r="AU227" i="1"/>
  <c r="P282" i="1"/>
  <c r="AU293" i="1"/>
  <c r="S304" i="1"/>
  <c r="P403" i="1"/>
  <c r="S414" i="1"/>
  <c r="P414" i="1"/>
  <c r="Q414" i="1" s="1"/>
  <c r="AU482" i="1"/>
  <c r="AV482" i="1" s="1"/>
  <c r="S528" i="1"/>
  <c r="AV560" i="1"/>
  <c r="AU583" i="1"/>
  <c r="AV583" i="1" s="1"/>
  <c r="AU611" i="1"/>
  <c r="AU682" i="1"/>
  <c r="AV682" i="1" s="1"/>
  <c r="BA682" i="1" s="1"/>
  <c r="BB682" i="1" s="1"/>
  <c r="AU799" i="1"/>
  <c r="AV799" i="1" s="1"/>
  <c r="P847" i="1"/>
  <c r="S1041" i="1"/>
  <c r="P1041" i="1"/>
  <c r="AU1153" i="1"/>
  <c r="AV1153" i="1" s="1"/>
  <c r="AU1174" i="1"/>
  <c r="AV1174" i="1" s="1"/>
  <c r="AU1436" i="1"/>
  <c r="P1536" i="1"/>
  <c r="Q1536" i="1" s="1"/>
  <c r="P1547" i="1"/>
  <c r="AU1682" i="1"/>
  <c r="AV1682" i="1" s="1"/>
  <c r="P1690" i="1"/>
  <c r="P1712" i="1"/>
  <c r="Q1712" i="1" s="1"/>
  <c r="S1712" i="1"/>
  <c r="AU1747" i="1"/>
  <c r="AV1747" i="1" s="1"/>
  <c r="AU1836" i="1"/>
  <c r="AV1836" i="1" s="1"/>
  <c r="S1936" i="1"/>
  <c r="AU1965" i="1"/>
  <c r="AV2063" i="1"/>
  <c r="BA2108" i="1"/>
  <c r="BB2108" i="1" s="1"/>
  <c r="AV2119" i="1"/>
  <c r="AV2283" i="1"/>
  <c r="AY2284" i="1" s="1"/>
  <c r="AU2283" i="1"/>
  <c r="AU2284" i="1"/>
  <c r="AU2327" i="1"/>
  <c r="AU2442" i="1"/>
  <c r="AV2442" i="1" s="1"/>
  <c r="AU2448" i="1"/>
  <c r="AU2461" i="1"/>
  <c r="S2475" i="1"/>
  <c r="AU2547" i="1"/>
  <c r="AU2627" i="1"/>
  <c r="S218" i="1"/>
  <c r="AU612" i="1"/>
  <c r="AV612" i="1" s="1"/>
  <c r="S1021" i="1"/>
  <c r="S1098" i="1"/>
  <c r="T1096" i="1" s="1"/>
  <c r="AU1161" i="1"/>
  <c r="AU1294" i="1"/>
  <c r="S1419" i="1"/>
  <c r="P1419" i="1"/>
  <c r="AU1427" i="1"/>
  <c r="AV1427" i="1" s="1"/>
  <c r="S1439" i="1"/>
  <c r="P1527" i="1"/>
  <c r="S1536" i="1"/>
  <c r="AU1590" i="1"/>
  <c r="AV1590" i="1" s="1"/>
  <c r="AU1617" i="1"/>
  <c r="AV1617" i="1"/>
  <c r="BA1617" i="1" s="1"/>
  <c r="BB1617" i="1" s="1"/>
  <c r="AU1636" i="1"/>
  <c r="AV1636" i="1" s="1"/>
  <c r="AU1769" i="1"/>
  <c r="AV1769" i="1" s="1"/>
  <c r="AV2228" i="1"/>
  <c r="AU2252" i="1"/>
  <c r="AV2252" i="1" s="1"/>
  <c r="AU2353" i="1"/>
  <c r="AV2353" i="1" s="1"/>
  <c r="AV2680" i="1"/>
  <c r="AV2789" i="1"/>
  <c r="AU2802" i="1"/>
  <c r="AV2845" i="1"/>
  <c r="AU3186" i="1"/>
  <c r="AV3186" i="1"/>
  <c r="AU3197" i="1"/>
  <c r="AV3211" i="1"/>
  <c r="AU3211" i="1"/>
  <c r="AV3406" i="1"/>
  <c r="S3604" i="1"/>
  <c r="S4431" i="1"/>
  <c r="P4431" i="1"/>
  <c r="AU876" i="1"/>
  <c r="AX876" i="1" s="1"/>
  <c r="P955" i="1"/>
  <c r="S955" i="1"/>
  <c r="S1076" i="1"/>
  <c r="AU1111" i="1"/>
  <c r="AV1111" i="1" s="1"/>
  <c r="S1173" i="1"/>
  <c r="AU1197" i="1"/>
  <c r="AV1197" i="1" s="1"/>
  <c r="AU1199" i="1"/>
  <c r="AV1199" i="1" s="1"/>
  <c r="AU1208" i="1"/>
  <c r="AV1208" i="1" s="1"/>
  <c r="AU1263" i="1"/>
  <c r="AU1364" i="1"/>
  <c r="AV1364" i="1" s="1"/>
  <c r="BA1364" i="1" s="1"/>
  <c r="BB1364" i="1" s="1"/>
  <c r="AU1373" i="1"/>
  <c r="AV1373" i="1" s="1"/>
  <c r="AU1429" i="1"/>
  <c r="AV1429" i="1" s="1"/>
  <c r="AU1462" i="1"/>
  <c r="AV1462" i="1" s="1"/>
  <c r="AU1492" i="1"/>
  <c r="AV1492" i="1"/>
  <c r="AU1538" i="1"/>
  <c r="AV1538" i="1" s="1"/>
  <c r="AU1546" i="1"/>
  <c r="AV1546" i="1" s="1"/>
  <c r="AU1569" i="1"/>
  <c r="S1635" i="1"/>
  <c r="AV1658" i="1"/>
  <c r="AU1738" i="1"/>
  <c r="AV1738" i="1" s="1"/>
  <c r="AU1901" i="1"/>
  <c r="AU2078" i="1"/>
  <c r="AV2078" i="1" s="1"/>
  <c r="AU2109" i="1"/>
  <c r="AV2109" i="1"/>
  <c r="AU2163" i="1"/>
  <c r="AV2163" i="1" s="1"/>
  <c r="AU2210" i="1"/>
  <c r="AU2385" i="1"/>
  <c r="AU2552" i="1"/>
  <c r="AV2552" i="1"/>
  <c r="AU2572" i="1"/>
  <c r="AV2572" i="1" s="1"/>
  <c r="AV2737" i="1"/>
  <c r="BA2737" i="1" s="1"/>
  <c r="BB2737" i="1" s="1"/>
  <c r="AU2737" i="1"/>
  <c r="S2816" i="1"/>
  <c r="AU3575" i="1"/>
  <c r="AX3571" i="1" s="1"/>
  <c r="AU3969" i="1"/>
  <c r="AV3969" i="1" s="1"/>
  <c r="AU99" i="1"/>
  <c r="AV99" i="1" s="1"/>
  <c r="BA99" i="1" s="1"/>
  <c r="BB99" i="1" s="1"/>
  <c r="AU259" i="1"/>
  <c r="S403" i="1"/>
  <c r="S471" i="1"/>
  <c r="S592" i="1"/>
  <c r="P592" i="1"/>
  <c r="S726" i="1"/>
  <c r="AU902" i="1"/>
  <c r="AV902" i="1"/>
  <c r="BA902" i="1" s="1"/>
  <c r="BB902" i="1" s="1"/>
  <c r="AU924" i="1"/>
  <c r="AV924" i="1" s="1"/>
  <c r="S979" i="1"/>
  <c r="P22" i="1"/>
  <c r="Q18" i="1" s="1"/>
  <c r="AU74" i="1"/>
  <c r="AV74" i="1" s="1"/>
  <c r="AU94" i="1"/>
  <c r="S128" i="1"/>
  <c r="P183" i="1"/>
  <c r="AU326" i="1"/>
  <c r="AU350" i="1"/>
  <c r="AV350" i="1" s="1"/>
  <c r="AU457" i="1"/>
  <c r="AV501" i="1"/>
  <c r="AU501" i="1"/>
  <c r="AV512" i="1"/>
  <c r="AU526" i="1"/>
  <c r="AV526" i="1"/>
  <c r="BA526" i="1" s="1"/>
  <c r="BB526" i="1" s="1"/>
  <c r="AU537" i="1"/>
  <c r="AU568" i="1"/>
  <c r="AU589" i="1"/>
  <c r="AU638" i="1"/>
  <c r="AV638" i="1" s="1"/>
  <c r="AU657" i="1"/>
  <c r="AV657" i="1" s="1"/>
  <c r="AU769" i="1"/>
  <c r="AV769" i="1" s="1"/>
  <c r="AU810" i="1"/>
  <c r="AV810" i="1" s="1"/>
  <c r="S891" i="1"/>
  <c r="AU899" i="1"/>
  <c r="AV899" i="1" s="1"/>
  <c r="AU953" i="1"/>
  <c r="S1030" i="1"/>
  <c r="AV1056" i="1"/>
  <c r="BA1056" i="1" s="1"/>
  <c r="BB1056" i="1" s="1"/>
  <c r="AU1056" i="1"/>
  <c r="AU1065" i="1"/>
  <c r="AV1065" i="1" s="1"/>
  <c r="AU1196" i="1"/>
  <c r="AU1253" i="1"/>
  <c r="AV1253" i="1" s="1"/>
  <c r="AU1262" i="1"/>
  <c r="AV1262" i="1" s="1"/>
  <c r="AU1293" i="1"/>
  <c r="AU1317" i="1"/>
  <c r="AV1317" i="1" s="1"/>
  <c r="P1496" i="1"/>
  <c r="AU1582" i="1"/>
  <c r="AV1582" i="1"/>
  <c r="P1595" i="1"/>
  <c r="AU1626" i="1"/>
  <c r="AV1626" i="1" s="1"/>
  <c r="S1628" i="1"/>
  <c r="AU1660" i="1"/>
  <c r="P1668" i="1"/>
  <c r="Q1668" i="1" s="1"/>
  <c r="AU1693" i="1"/>
  <c r="AV1693" i="1" s="1"/>
  <c r="BA1694" i="1" s="1"/>
  <c r="BB1694" i="1" s="1"/>
  <c r="S1701" i="1"/>
  <c r="AV1712" i="1"/>
  <c r="AU1749" i="1"/>
  <c r="AV1749" i="1" s="1"/>
  <c r="AV1768" i="1"/>
  <c r="AU1777" i="1"/>
  <c r="AV1777" i="1" s="1"/>
  <c r="AU2001" i="1"/>
  <c r="AV2001" i="1" s="1"/>
  <c r="AU2043" i="1"/>
  <c r="P2240" i="1"/>
  <c r="AU2343" i="1"/>
  <c r="AV2343" i="1" s="1"/>
  <c r="P2528" i="1"/>
  <c r="AU3141" i="1"/>
  <c r="AU3154" i="1"/>
  <c r="AV3154" i="1" s="1"/>
  <c r="AX3505" i="1"/>
  <c r="AU3572" i="1"/>
  <c r="AV3572" i="1" s="1"/>
  <c r="AV3805" i="1"/>
  <c r="AU3805" i="1"/>
  <c r="AW3802" i="1" s="1"/>
  <c r="BA825" i="1"/>
  <c r="BB825" i="1" s="1"/>
  <c r="AU869" i="1"/>
  <c r="AV869" i="1" s="1"/>
  <c r="AV1066" i="1"/>
  <c r="AU1066" i="1"/>
  <c r="AU1139" i="1"/>
  <c r="AV1139" i="1" s="1"/>
  <c r="S1217" i="1"/>
  <c r="AU1458" i="1"/>
  <c r="AV1458" i="1" s="1"/>
  <c r="AV1581" i="1"/>
  <c r="AU1581" i="1"/>
  <c r="AW1580" i="1" s="1"/>
  <c r="S1659" i="1"/>
  <c r="T1657" i="1" s="1"/>
  <c r="P1659" i="1"/>
  <c r="S1694" i="1"/>
  <c r="AV1825" i="1"/>
  <c r="AU1825" i="1"/>
  <c r="S2242" i="1"/>
  <c r="P2242" i="1"/>
  <c r="AU2714" i="1"/>
  <c r="AU2717" i="1"/>
  <c r="AV2813" i="1"/>
  <c r="P2825" i="1"/>
  <c r="Q2823" i="1" s="1"/>
  <c r="S2825" i="1"/>
  <c r="P2999" i="1"/>
  <c r="S2999" i="1"/>
  <c r="AU3110" i="1"/>
  <c r="AV3110" i="1" s="1"/>
  <c r="AU3230" i="1"/>
  <c r="AV3230" i="1" s="1"/>
  <c r="AU3363" i="1"/>
  <c r="AV3363" i="1" s="1"/>
  <c r="AU4409" i="1"/>
  <c r="AV4409" i="1" s="1"/>
  <c r="AU20" i="1"/>
  <c r="AV20" i="1" s="1"/>
  <c r="AV28" i="1"/>
  <c r="AU28" i="1"/>
  <c r="AV41" i="1"/>
  <c r="BA42" i="1" s="1"/>
  <c r="BB42" i="1" s="1"/>
  <c r="AU63" i="1"/>
  <c r="AV63" i="1" s="1"/>
  <c r="AU119" i="1"/>
  <c r="AV119" i="1" s="1"/>
  <c r="AU132" i="1"/>
  <c r="AV132" i="1" s="1"/>
  <c r="AU249" i="1"/>
  <c r="S275" i="1"/>
  <c r="P306" i="1"/>
  <c r="AU307" i="1"/>
  <c r="AV307" i="1" s="1"/>
  <c r="AU480" i="1"/>
  <c r="P493" i="1"/>
  <c r="AV616" i="1"/>
  <c r="AU623" i="1"/>
  <c r="AU647" i="1"/>
  <c r="AV647" i="1" s="1"/>
  <c r="S711" i="1"/>
  <c r="T711" i="1" s="1"/>
  <c r="S799" i="1"/>
  <c r="P898" i="1"/>
  <c r="AV1010" i="1"/>
  <c r="AU1045" i="1"/>
  <c r="AV1045" i="1" s="1"/>
  <c r="S1054" i="1"/>
  <c r="AU1078" i="1"/>
  <c r="AV1078" i="1" s="1"/>
  <c r="AU1151" i="1"/>
  <c r="AU1218" i="1"/>
  <c r="AV1218" i="1" s="1"/>
  <c r="P1239" i="1"/>
  <c r="AV1249" i="1"/>
  <c r="AU1249" i="1"/>
  <c r="AZ1283" i="1"/>
  <c r="AU1414" i="1"/>
  <c r="AV1414" i="1" s="1"/>
  <c r="AU1548" i="1"/>
  <c r="AV1548" i="1" s="1"/>
  <c r="AV1561" i="1"/>
  <c r="AU1561" i="1"/>
  <c r="AU1625" i="1"/>
  <c r="AV1625" i="1" s="1"/>
  <c r="AU1689" i="1"/>
  <c r="P1703" i="1"/>
  <c r="AU1734" i="1"/>
  <c r="AU1757" i="1"/>
  <c r="AV1757" i="1" s="1"/>
  <c r="AU1799" i="1"/>
  <c r="AV1799" i="1"/>
  <c r="AY1800" i="1" s="1"/>
  <c r="AU1858" i="1"/>
  <c r="AV1858" i="1" s="1"/>
  <c r="P2134" i="1"/>
  <c r="AU2288" i="1"/>
  <c r="AV2288" i="1"/>
  <c r="BA2288" i="1" s="1"/>
  <c r="BB2288" i="1" s="1"/>
  <c r="AV2525" i="1"/>
  <c r="S2704" i="1"/>
  <c r="P2704" i="1"/>
  <c r="AU2833" i="1"/>
  <c r="AU2888" i="1"/>
  <c r="AV2888" i="1"/>
  <c r="AU2932" i="1"/>
  <c r="AV2932" i="1" s="1"/>
  <c r="AU3068" i="1"/>
  <c r="AV3068" i="1" s="1"/>
  <c r="S3076" i="1"/>
  <c r="T3076" i="1" s="1"/>
  <c r="AU3133" i="1"/>
  <c r="AV3133" i="1" s="1"/>
  <c r="S3223" i="1"/>
  <c r="P3223" i="1"/>
  <c r="P3377" i="1"/>
  <c r="S3377" i="1"/>
  <c r="AV3606" i="1"/>
  <c r="P3751" i="1"/>
  <c r="S4352" i="1"/>
  <c r="T4352" i="1" s="1"/>
  <c r="P4352" i="1"/>
  <c r="Q4352" i="1" s="1"/>
  <c r="AU4396" i="1"/>
  <c r="AU2097" i="1"/>
  <c r="AU2120" i="1"/>
  <c r="AV2120" i="1" s="1"/>
  <c r="AU2141" i="1"/>
  <c r="AU2240" i="1"/>
  <c r="AU2319" i="1"/>
  <c r="AU2350" i="1"/>
  <c r="S2493" i="1"/>
  <c r="P2592" i="1"/>
  <c r="Q2592" i="1" s="1"/>
  <c r="S2592" i="1"/>
  <c r="T2592" i="1" s="1"/>
  <c r="AV2626" i="1"/>
  <c r="BA3166" i="1"/>
  <c r="BB3166" i="1" s="1"/>
  <c r="AV3207" i="1"/>
  <c r="AU3207" i="1"/>
  <c r="AV3210" i="1"/>
  <c r="BA3210" i="1" s="1"/>
  <c r="BB3210" i="1" s="1"/>
  <c r="AU3210" i="1"/>
  <c r="S3505" i="1"/>
  <c r="AU3561" i="1"/>
  <c r="AV3561" i="1" s="1"/>
  <c r="AU3837" i="1"/>
  <c r="AV3837" i="1"/>
  <c r="BA3837" i="1" s="1"/>
  <c r="BB3837" i="1" s="1"/>
  <c r="AU3861" i="1"/>
  <c r="AV3861" i="1" s="1"/>
  <c r="BA3861" i="1" s="1"/>
  <c r="BB3861" i="1" s="1"/>
  <c r="AU3869" i="1"/>
  <c r="AU4334" i="1"/>
  <c r="AV4334" i="1"/>
  <c r="BA4334" i="1" s="1"/>
  <c r="BB4334" i="1" s="1"/>
  <c r="AU627" i="1"/>
  <c r="AV627" i="1" s="1"/>
  <c r="Q645" i="1"/>
  <c r="P680" i="1"/>
  <c r="Q678" i="1" s="1"/>
  <c r="AU688" i="1"/>
  <c r="AU689" i="1"/>
  <c r="S735" i="1"/>
  <c r="AU748" i="1"/>
  <c r="AV748" i="1" s="1"/>
  <c r="P803" i="1"/>
  <c r="S854" i="1"/>
  <c r="T854" i="1" s="1"/>
  <c r="AU864" i="1"/>
  <c r="AU957" i="1"/>
  <c r="AV957" i="1" s="1"/>
  <c r="AU964" i="1"/>
  <c r="AU987" i="1"/>
  <c r="AV989" i="1"/>
  <c r="AU1062" i="1"/>
  <c r="AV1062" i="1" s="1"/>
  <c r="AU1063" i="1"/>
  <c r="AU1097" i="1"/>
  <c r="AV1097" i="1" s="1"/>
  <c r="AU1155" i="1"/>
  <c r="AV1155" i="1" s="1"/>
  <c r="AU1186" i="1"/>
  <c r="AX1184" i="1" s="1"/>
  <c r="AU1241" i="1"/>
  <c r="AU1319" i="1"/>
  <c r="AV1319" i="1" s="1"/>
  <c r="AU1341" i="1"/>
  <c r="AV1341" i="1" s="1"/>
  <c r="AU1370" i="1"/>
  <c r="AV1403" i="1"/>
  <c r="AU1403" i="1"/>
  <c r="AU1504" i="1"/>
  <c r="AV1504" i="1" s="1"/>
  <c r="AV1527" i="1"/>
  <c r="BA1527" i="1" s="1"/>
  <c r="BB1527" i="1" s="1"/>
  <c r="AU1527" i="1"/>
  <c r="AU1573" i="1"/>
  <c r="AV1573" i="1"/>
  <c r="P1628" i="1"/>
  <c r="Q1624" i="1" s="1"/>
  <c r="AV1671" i="1"/>
  <c r="AU1671" i="1"/>
  <c r="AU1998" i="1"/>
  <c r="AV1998" i="1" s="1"/>
  <c r="P2055" i="1"/>
  <c r="AV2085" i="1"/>
  <c r="AU2096" i="1"/>
  <c r="AV2096" i="1" s="1"/>
  <c r="AU2298" i="1"/>
  <c r="AV2298" i="1" s="1"/>
  <c r="AU2504" i="1"/>
  <c r="AU2584" i="1"/>
  <c r="AV2584" i="1"/>
  <c r="AV2638" i="1"/>
  <c r="AU2638" i="1"/>
  <c r="P2682" i="1"/>
  <c r="P2792" i="1"/>
  <c r="AU3231" i="1"/>
  <c r="AV3231" i="1" s="1"/>
  <c r="AU932" i="1"/>
  <c r="AV932" i="1" s="1"/>
  <c r="AU1011" i="1"/>
  <c r="AV1011" i="1" s="1"/>
  <c r="AV1023" i="1"/>
  <c r="BA1023" i="1" s="1"/>
  <c r="BB1023" i="1" s="1"/>
  <c r="AU1023" i="1"/>
  <c r="P1054" i="1"/>
  <c r="S1131" i="1"/>
  <c r="P1131" i="1"/>
  <c r="AU1187" i="1"/>
  <c r="AU1206" i="1"/>
  <c r="P1250" i="1"/>
  <c r="AU1340" i="1"/>
  <c r="P1371" i="1"/>
  <c r="S1382" i="1"/>
  <c r="AU1450" i="1"/>
  <c r="AV1450" i="1" s="1"/>
  <c r="AU1513" i="1"/>
  <c r="AU1516" i="1"/>
  <c r="AV1516" i="1" s="1"/>
  <c r="AU1735" i="1"/>
  <c r="AV1735" i="1" s="1"/>
  <c r="AU1782" i="1"/>
  <c r="AV1782" i="1" s="1"/>
  <c r="AU1913" i="1"/>
  <c r="AV1913" i="1" s="1"/>
  <c r="AU1967" i="1"/>
  <c r="AV1967" i="1" s="1"/>
  <c r="AU1999" i="1"/>
  <c r="AV1999" i="1" s="1"/>
  <c r="AV2024" i="1"/>
  <c r="BA2024" i="1" s="1"/>
  <c r="BB2024" i="1" s="1"/>
  <c r="AU2024" i="1"/>
  <c r="P2046" i="1"/>
  <c r="P2086" i="1"/>
  <c r="AU2243" i="1"/>
  <c r="AV2243" i="1" s="1"/>
  <c r="AU2307" i="1"/>
  <c r="AV2307" i="1" s="1"/>
  <c r="AU2398" i="1"/>
  <c r="AV2398" i="1" s="1"/>
  <c r="P2475" i="1"/>
  <c r="Q2471" i="1" s="1"/>
  <c r="AU2482" i="1"/>
  <c r="AU2517" i="1"/>
  <c r="AV2517" i="1" s="1"/>
  <c r="AU2539" i="1"/>
  <c r="AV2539" i="1" s="1"/>
  <c r="S2673" i="1"/>
  <c r="P2673" i="1"/>
  <c r="AU2713" i="1"/>
  <c r="AV2713" i="1" s="1"/>
  <c r="AU2748" i="1"/>
  <c r="AV2748" i="1" s="1"/>
  <c r="AU2801" i="1"/>
  <c r="AV2801" i="1"/>
  <c r="AU3121" i="1"/>
  <c r="AV3209" i="1"/>
  <c r="AU3209" i="1"/>
  <c r="AU4100" i="1"/>
  <c r="AV4100" i="1"/>
  <c r="AU1854" i="1"/>
  <c r="AV1854" i="1" s="1"/>
  <c r="S1914" i="1"/>
  <c r="AU2429" i="1"/>
  <c r="AU2530" i="1"/>
  <c r="AV2530" i="1" s="1"/>
  <c r="AV792" i="1"/>
  <c r="AU866" i="1"/>
  <c r="AV866" i="1" s="1"/>
  <c r="AV997" i="1"/>
  <c r="AV1188" i="1"/>
  <c r="S1252" i="1"/>
  <c r="AU1327" i="1"/>
  <c r="Q1459" i="1"/>
  <c r="AV1505" i="1"/>
  <c r="AV1568" i="1"/>
  <c r="AU1594" i="1"/>
  <c r="AV1594" i="1" s="1"/>
  <c r="AV1604" i="1"/>
  <c r="S1670" i="1"/>
  <c r="AV1705" i="1"/>
  <c r="AU1727" i="1"/>
  <c r="AV1727" i="1" s="1"/>
  <c r="AU1781" i="1"/>
  <c r="AV1781" i="1" s="1"/>
  <c r="AU1814" i="1"/>
  <c r="AV1814" i="1"/>
  <c r="AU1922" i="1"/>
  <c r="AV1922" i="1" s="1"/>
  <c r="AU2052" i="1"/>
  <c r="S2057" i="1"/>
  <c r="AV2111" i="1"/>
  <c r="AU2111" i="1"/>
  <c r="AU2142" i="1"/>
  <c r="AV2142" i="1" s="1"/>
  <c r="S2264" i="1"/>
  <c r="S2330" i="1"/>
  <c r="AU2417" i="1"/>
  <c r="AU2492" i="1"/>
  <c r="AV2669" i="1"/>
  <c r="AU2922" i="1"/>
  <c r="AV2922" i="1"/>
  <c r="AU2933" i="1"/>
  <c r="AV2933" i="1" s="1"/>
  <c r="AU2968" i="1"/>
  <c r="AV2968" i="1" s="1"/>
  <c r="AU3100" i="1"/>
  <c r="AV3100" i="1" s="1"/>
  <c r="AV3222" i="1"/>
  <c r="AU3222" i="1"/>
  <c r="AU3284" i="1"/>
  <c r="AV3284" i="1" s="1"/>
  <c r="S3300" i="1"/>
  <c r="Q3395" i="1"/>
  <c r="AU3815" i="1"/>
  <c r="AV3815" i="1" s="1"/>
  <c r="AU4021" i="1"/>
  <c r="AU4044" i="1"/>
  <c r="AU4197" i="1"/>
  <c r="AV4197" i="1"/>
  <c r="AV339" i="1"/>
  <c r="AU394" i="1"/>
  <c r="AV394" i="1" s="1"/>
  <c r="BA394" i="1" s="1"/>
  <c r="BB394" i="1" s="1"/>
  <c r="S744" i="1"/>
  <c r="AU297" i="1"/>
  <c r="AV297" i="1" s="1"/>
  <c r="P341" i="1"/>
  <c r="AU358" i="1"/>
  <c r="AV358" i="1"/>
  <c r="P374" i="1"/>
  <c r="S418" i="1"/>
  <c r="AU473" i="1"/>
  <c r="AV473" i="1" s="1"/>
  <c r="AU524" i="1"/>
  <c r="AV626" i="1"/>
  <c r="S667" i="1"/>
  <c r="T667" i="1" s="1"/>
  <c r="AU798" i="1"/>
  <c r="S812" i="1"/>
  <c r="AV835" i="1"/>
  <c r="AU996" i="1"/>
  <c r="S1107" i="1"/>
  <c r="Q1118" i="1"/>
  <c r="AV1330" i="1"/>
  <c r="AU1330" i="1"/>
  <c r="AU1425" i="1"/>
  <c r="AU1441" i="1"/>
  <c r="AV1441" i="1" s="1"/>
  <c r="AU1471" i="1"/>
  <c r="AV1471" i="1" s="1"/>
  <c r="AU1591" i="1"/>
  <c r="AU1624" i="1"/>
  <c r="AV1624" i="1"/>
  <c r="S1681" i="1"/>
  <c r="AU1723" i="1"/>
  <c r="AV1723" i="1" s="1"/>
  <c r="S1780" i="1"/>
  <c r="S1824" i="1"/>
  <c r="AU1912" i="1"/>
  <c r="AV1912" i="1" s="1"/>
  <c r="AV1914" i="1"/>
  <c r="AU1947" i="1"/>
  <c r="AU2133" i="1"/>
  <c r="AV2133" i="1" s="1"/>
  <c r="P2229" i="1"/>
  <c r="Q2229" i="1" s="1"/>
  <c r="AU2230" i="1"/>
  <c r="AV2230" i="1" s="1"/>
  <c r="AV2239" i="1"/>
  <c r="P2288" i="1"/>
  <c r="AU2360" i="1"/>
  <c r="AV2360" i="1"/>
  <c r="P2440" i="1"/>
  <c r="AU2563" i="1"/>
  <c r="AV2563" i="1" s="1"/>
  <c r="BA2563" i="1" s="1"/>
  <c r="BB2563" i="1" s="1"/>
  <c r="AU2581" i="1"/>
  <c r="AU2681" i="1"/>
  <c r="AV2681" i="1" s="1"/>
  <c r="BA2682" i="1" s="1"/>
  <c r="BB2682" i="1" s="1"/>
  <c r="AU2692" i="1"/>
  <c r="AV2692" i="1" s="1"/>
  <c r="BA2693" i="1" s="1"/>
  <c r="BB2693" i="1" s="1"/>
  <c r="AU2747" i="1"/>
  <c r="AW2746" i="1" s="1"/>
  <c r="AU2858" i="1"/>
  <c r="AV2858" i="1" s="1"/>
  <c r="S2860" i="1"/>
  <c r="AU2904" i="1"/>
  <c r="AU3124" i="1"/>
  <c r="S3144" i="1"/>
  <c r="P3144" i="1"/>
  <c r="AV3167" i="1"/>
  <c r="AU3167" i="1"/>
  <c r="AU3310" i="1"/>
  <c r="S3417" i="1"/>
  <c r="P3417" i="1"/>
  <c r="AU3438" i="1"/>
  <c r="AU3474" i="1"/>
  <c r="AV3474" i="1" s="1"/>
  <c r="AU3637" i="1"/>
  <c r="AU3892" i="1"/>
  <c r="AV3892" i="1" s="1"/>
  <c r="AU3968" i="1"/>
  <c r="AV3968" i="1" s="1"/>
  <c r="AU4036" i="1"/>
  <c r="AV4036" i="1" s="1"/>
  <c r="AU1869" i="1"/>
  <c r="AV1869" i="1" s="1"/>
  <c r="AU1890" i="1"/>
  <c r="AV1890" i="1" s="1"/>
  <c r="AU2087" i="1"/>
  <c r="AV2087" i="1"/>
  <c r="AU2419" i="1"/>
  <c r="AV2419" i="1" s="1"/>
  <c r="AU2739" i="1"/>
  <c r="AV2739" i="1"/>
  <c r="BA2739" i="1" s="1"/>
  <c r="BB2739" i="1" s="1"/>
  <c r="Q2757" i="1"/>
  <c r="AU2805" i="1"/>
  <c r="AV2805" i="1" s="1"/>
  <c r="AU2822" i="1"/>
  <c r="AU2998" i="1"/>
  <c r="AU3025" i="1"/>
  <c r="AV3025" i="1" s="1"/>
  <c r="AU3157" i="1"/>
  <c r="AX3153" i="1" s="1"/>
  <c r="AU3189" i="1"/>
  <c r="AV3189" i="1" s="1"/>
  <c r="AU3255" i="1"/>
  <c r="AV3255" i="1" s="1"/>
  <c r="S3344" i="1"/>
  <c r="P3344" i="1"/>
  <c r="AV3471" i="1"/>
  <c r="AU3518" i="1"/>
  <c r="AV3518" i="1" s="1"/>
  <c r="AU3915" i="1"/>
  <c r="AV3915" i="1" s="1"/>
  <c r="AU4219" i="1"/>
  <c r="AU4234" i="1"/>
  <c r="AV4234" i="1"/>
  <c r="AU109" i="1"/>
  <c r="AV109" i="1" s="1"/>
  <c r="AV789" i="1"/>
  <c r="S62" i="1"/>
  <c r="S130" i="1"/>
  <c r="AU51" i="1"/>
  <c r="P75" i="1"/>
  <c r="AU165" i="1"/>
  <c r="AV165" i="1" s="1"/>
  <c r="AU330" i="1"/>
  <c r="AV330" i="1" s="1"/>
  <c r="AU352" i="1"/>
  <c r="AV352" i="1" s="1"/>
  <c r="P407" i="1"/>
  <c r="AU448" i="1"/>
  <c r="AV448" i="1" s="1"/>
  <c r="AV451" i="1"/>
  <c r="S603" i="1"/>
  <c r="P660" i="1"/>
  <c r="Q656" i="1" s="1"/>
  <c r="S700" i="1"/>
  <c r="P737" i="1"/>
  <c r="AU754" i="1"/>
  <c r="AU767" i="1"/>
  <c r="AV767" i="1" s="1"/>
  <c r="AU776" i="1"/>
  <c r="P799" i="1"/>
  <c r="AU843" i="1"/>
  <c r="AU846" i="1"/>
  <c r="AV846" i="1" s="1"/>
  <c r="P856" i="1"/>
  <c r="P878" i="1"/>
  <c r="AU978" i="1"/>
  <c r="AV978" i="1" s="1"/>
  <c r="AU990" i="1"/>
  <c r="AV990" i="1" s="1"/>
  <c r="AV1142" i="1"/>
  <c r="AU1195" i="1"/>
  <c r="AU1198" i="1"/>
  <c r="AV1198" i="1" s="1"/>
  <c r="P1287" i="1"/>
  <c r="AU1362" i="1"/>
  <c r="AV1362" i="1" s="1"/>
  <c r="S1668" i="1"/>
  <c r="T1668" i="1" s="1"/>
  <c r="AU1790" i="1"/>
  <c r="AV1790" i="1" s="1"/>
  <c r="P1826" i="1"/>
  <c r="AU1844" i="1"/>
  <c r="AU1866" i="1"/>
  <c r="AV1891" i="1"/>
  <c r="AV1899" i="1"/>
  <c r="S1910" i="1"/>
  <c r="AV1911" i="1"/>
  <c r="AV1976" i="1"/>
  <c r="AV1986" i="1"/>
  <c r="P2152" i="1"/>
  <c r="Q2152" i="1" s="1"/>
  <c r="AV2264" i="1"/>
  <c r="P2266" i="1"/>
  <c r="P2275" i="1"/>
  <c r="AV2328" i="1"/>
  <c r="P2482" i="1"/>
  <c r="Q2482" i="1" s="1"/>
  <c r="AU2497" i="1"/>
  <c r="AV2497" i="1" s="1"/>
  <c r="BA2497" i="1" s="1"/>
  <c r="BB2497" i="1" s="1"/>
  <c r="Q2504" i="1"/>
  <c r="P2585" i="1"/>
  <c r="AU2683" i="1"/>
  <c r="AV2683" i="1" s="1"/>
  <c r="AU2724" i="1"/>
  <c r="P2768" i="1"/>
  <c r="Q2768" i="1" s="1"/>
  <c r="S2790" i="1"/>
  <c r="AU2816" i="1"/>
  <c r="AV2893" i="1"/>
  <c r="BA2893" i="1" s="1"/>
  <c r="BB2893" i="1" s="1"/>
  <c r="AU2956" i="1"/>
  <c r="AV2956" i="1" s="1"/>
  <c r="P2977" i="1"/>
  <c r="P3210" i="1"/>
  <c r="S3210" i="1"/>
  <c r="AV3273" i="1"/>
  <c r="AU3361" i="1"/>
  <c r="AV3361" i="1" s="1"/>
  <c r="AU3374" i="1"/>
  <c r="AV3374" i="1" s="1"/>
  <c r="AU3385" i="1"/>
  <c r="AV3385" i="1" s="1"/>
  <c r="AU3451" i="1"/>
  <c r="AU3707" i="1"/>
  <c r="AV3707" i="1" s="1"/>
  <c r="AU4010" i="1"/>
  <c r="AV4010" i="1" s="1"/>
  <c r="AU4023" i="1"/>
  <c r="AV4023" i="1"/>
  <c r="S2526" i="1"/>
  <c r="T2526" i="1" s="1"/>
  <c r="Q2559" i="1"/>
  <c r="AU2574" i="1"/>
  <c r="AV2574" i="1" s="1"/>
  <c r="AU2580" i="1"/>
  <c r="BA2636" i="1"/>
  <c r="BB2636" i="1" s="1"/>
  <c r="AV2658" i="1"/>
  <c r="AU2658" i="1"/>
  <c r="AU2673" i="1"/>
  <c r="AV2673" i="1" s="1"/>
  <c r="AV2735" i="1"/>
  <c r="AU2735" i="1"/>
  <c r="AU2780" i="1"/>
  <c r="AV2780" i="1"/>
  <c r="AU2790" i="1"/>
  <c r="AU2857" i="1"/>
  <c r="AU2880" i="1"/>
  <c r="AV2880" i="1" s="1"/>
  <c r="AU2903" i="1"/>
  <c r="AV2903" i="1" s="1"/>
  <c r="AU2935" i="1"/>
  <c r="AV2935" i="1" s="1"/>
  <c r="AU2969" i="1"/>
  <c r="T3285" i="1"/>
  <c r="AV3288" i="1"/>
  <c r="AU3288" i="1"/>
  <c r="AU3318" i="1"/>
  <c r="AV3318" i="1" s="1"/>
  <c r="AU3407" i="1"/>
  <c r="AV3407" i="1" s="1"/>
  <c r="BA3408" i="1" s="1"/>
  <c r="BB3408" i="1" s="1"/>
  <c r="AU3409" i="1"/>
  <c r="AV3409" i="1" s="1"/>
  <c r="BA3410" i="1" s="1"/>
  <c r="BB3410" i="1" s="1"/>
  <c r="S3507" i="1"/>
  <c r="P3507" i="1"/>
  <c r="AU3674" i="1"/>
  <c r="AU3702" i="1"/>
  <c r="AV3702" i="1" s="1"/>
  <c r="AU3847" i="1"/>
  <c r="AV3847" i="1" s="1"/>
  <c r="S3958" i="1"/>
  <c r="AU4290" i="1"/>
  <c r="AV4290" i="1" s="1"/>
  <c r="P370" i="1"/>
  <c r="Q370" i="1" s="1"/>
  <c r="AU440" i="1"/>
  <c r="AV440" i="1" s="1"/>
  <c r="AU503" i="1"/>
  <c r="AV503" i="1" s="1"/>
  <c r="AU572" i="1"/>
  <c r="AV572" i="1" s="1"/>
  <c r="AU800" i="1"/>
  <c r="AV800" i="1" s="1"/>
  <c r="AU836" i="1"/>
  <c r="AU886" i="1"/>
  <c r="P891" i="1"/>
  <c r="AU1098" i="1"/>
  <c r="AV1098" i="1" s="1"/>
  <c r="AU1154" i="1"/>
  <c r="AV1154" i="1" s="1"/>
  <c r="AU1228" i="1"/>
  <c r="P1252" i="1"/>
  <c r="S1307" i="1"/>
  <c r="AU1451" i="1"/>
  <c r="AV1451" i="1" s="1"/>
  <c r="AU1459" i="1"/>
  <c r="P1503" i="1"/>
  <c r="Q1503" i="1" s="1"/>
  <c r="P1516" i="1"/>
  <c r="Q1514" i="1" s="1"/>
  <c r="AU1661" i="1"/>
  <c r="AV1661" i="1" s="1"/>
  <c r="S1690" i="1"/>
  <c r="AU1724" i="1"/>
  <c r="AV1724" i="1" s="1"/>
  <c r="S1767" i="1"/>
  <c r="P1780" i="1"/>
  <c r="AU1789" i="1"/>
  <c r="S1899" i="1"/>
  <c r="AU1953" i="1"/>
  <c r="AU1979" i="1"/>
  <c r="AV1979" i="1" s="1"/>
  <c r="AU2002" i="1"/>
  <c r="AV2002" i="1" s="1"/>
  <c r="P2143" i="1"/>
  <c r="AU2167" i="1"/>
  <c r="AV2167" i="1" s="1"/>
  <c r="AV2266" i="1"/>
  <c r="BA2266" i="1" s="1"/>
  <c r="BB2266" i="1" s="1"/>
  <c r="AU2266" i="1"/>
  <c r="AU2276" i="1"/>
  <c r="AV2276" i="1" s="1"/>
  <c r="P2330" i="1"/>
  <c r="Q2328" i="1" s="1"/>
  <c r="AU2438" i="1"/>
  <c r="AU2441" i="1"/>
  <c r="S2519" i="1"/>
  <c r="AU2528" i="1"/>
  <c r="AV2528" i="1" s="1"/>
  <c r="S2603" i="1"/>
  <c r="T2603" i="1" s="1"/>
  <c r="AV2618" i="1"/>
  <c r="P2693" i="1"/>
  <c r="P2715" i="1"/>
  <c r="Q2713" i="1" s="1"/>
  <c r="P2746" i="1"/>
  <c r="AU2750" i="1"/>
  <c r="AV2750" i="1" s="1"/>
  <c r="AV2759" i="1"/>
  <c r="AU2899" i="1"/>
  <c r="P2913" i="1"/>
  <c r="P3012" i="1"/>
  <c r="AU3035" i="1"/>
  <c r="AV3035" i="1"/>
  <c r="AX3494" i="1"/>
  <c r="AU3671" i="1"/>
  <c r="AV3671" i="1" s="1"/>
  <c r="AU3683" i="1"/>
  <c r="AV3683" i="1" s="1"/>
  <c r="AU3894" i="1"/>
  <c r="AV3894" i="1" s="1"/>
  <c r="P3945" i="1"/>
  <c r="AU3948" i="1"/>
  <c r="AV3948" i="1" s="1"/>
  <c r="AU3966" i="1"/>
  <c r="AU4285" i="1"/>
  <c r="AV4285" i="1"/>
  <c r="AU4389" i="1"/>
  <c r="AV4389" i="1" s="1"/>
  <c r="BA4389" i="1" s="1"/>
  <c r="BB4389" i="1" s="1"/>
  <c r="T3637" i="1"/>
  <c r="AV3726" i="1"/>
  <c r="AU3726" i="1"/>
  <c r="AV3729" i="1"/>
  <c r="BA3729" i="1" s="1"/>
  <c r="BB3729" i="1" s="1"/>
  <c r="AU3729" i="1"/>
  <c r="AU3747" i="1"/>
  <c r="AU3780" i="1"/>
  <c r="S3793" i="1"/>
  <c r="AV4164" i="1"/>
  <c r="AU4175" i="1"/>
  <c r="AU4410" i="1"/>
  <c r="AV4410" i="1" s="1"/>
  <c r="AU351" i="1"/>
  <c r="AV351" i="1" s="1"/>
  <c r="P363" i="1"/>
  <c r="AU747" i="1"/>
  <c r="AV747" i="1" s="1"/>
  <c r="AU889" i="1"/>
  <c r="P931" i="1"/>
  <c r="S946" i="1"/>
  <c r="P977" i="1"/>
  <c r="P1074" i="1"/>
  <c r="Q1074" i="1" s="1"/>
  <c r="AU1240" i="1"/>
  <c r="AV1240" i="1" s="1"/>
  <c r="AU1276" i="1"/>
  <c r="AV1276" i="1" s="1"/>
  <c r="BA1276" i="1" s="1"/>
  <c r="BB1276" i="1" s="1"/>
  <c r="S1503" i="1"/>
  <c r="AU1877" i="1"/>
  <c r="AU1878" i="1"/>
  <c r="AV1924" i="1"/>
  <c r="AU1935" i="1"/>
  <c r="AV1935" i="1" s="1"/>
  <c r="AU2162" i="1"/>
  <c r="AV2187" i="1"/>
  <c r="P2277" i="1"/>
  <c r="P2418" i="1"/>
  <c r="Q2416" i="1" s="1"/>
  <c r="P2442" i="1"/>
  <c r="AU2484" i="1"/>
  <c r="AV2484" i="1" s="1"/>
  <c r="AU2536" i="1"/>
  <c r="AU2684" i="1"/>
  <c r="P2735" i="1"/>
  <c r="Q2735" i="1" s="1"/>
  <c r="AU2758" i="1"/>
  <c r="AV2758" i="1" s="1"/>
  <c r="AU2826" i="1"/>
  <c r="AV2826" i="1" s="1"/>
  <c r="AU2856" i="1"/>
  <c r="P2904" i="1"/>
  <c r="S2904" i="1"/>
  <c r="S2933" i="1"/>
  <c r="AU2954" i="1"/>
  <c r="AU2989" i="1"/>
  <c r="AU3021" i="1"/>
  <c r="AU3064" i="1"/>
  <c r="P3177" i="1"/>
  <c r="AU3178" i="1"/>
  <c r="AV3178" i="1" s="1"/>
  <c r="AU3199" i="1"/>
  <c r="AV3199" i="1" s="1"/>
  <c r="AU3330" i="1"/>
  <c r="AV3330" i="1" s="1"/>
  <c r="AU3373" i="1"/>
  <c r="AV3373" i="1"/>
  <c r="AU3441" i="1"/>
  <c r="AV3441" i="1" s="1"/>
  <c r="AV3684" i="1"/>
  <c r="AU3684" i="1"/>
  <c r="AU3960" i="1"/>
  <c r="AU4087" i="1"/>
  <c r="P495" i="1"/>
  <c r="AU615" i="1"/>
  <c r="AV615" i="1" s="1"/>
  <c r="AV715" i="1"/>
  <c r="BA715" i="1" s="1"/>
  <c r="BB715" i="1" s="1"/>
  <c r="P845" i="1"/>
  <c r="P924" i="1"/>
  <c r="Q920" i="1" s="1"/>
  <c r="AU1001" i="1"/>
  <c r="AV1001" i="1" s="1"/>
  <c r="AV1040" i="1"/>
  <c r="S1272" i="1"/>
  <c r="AV1320" i="1"/>
  <c r="AU1326" i="1"/>
  <c r="AU1407" i="1"/>
  <c r="AV1407" i="1" s="1"/>
  <c r="AU1529" i="1"/>
  <c r="AV1529" i="1" s="1"/>
  <c r="S1571" i="1"/>
  <c r="S1650" i="1"/>
  <c r="AU1680" i="1"/>
  <c r="AV1680" i="1" s="1"/>
  <c r="AU1835" i="1"/>
  <c r="AV1835" i="1" s="1"/>
  <c r="S1857" i="1"/>
  <c r="P1859" i="1"/>
  <c r="AU1867" i="1"/>
  <c r="AV1867" i="1" s="1"/>
  <c r="AU2099" i="1"/>
  <c r="AV2099" i="1" s="1"/>
  <c r="AU2166" i="1"/>
  <c r="AV2166" i="1" s="1"/>
  <c r="P2178" i="1"/>
  <c r="AV2244" i="1"/>
  <c r="P2264" i="1"/>
  <c r="Q2262" i="1" s="1"/>
  <c r="AU2294" i="1"/>
  <c r="AU2363" i="1"/>
  <c r="AU2460" i="1"/>
  <c r="S2482" i="1"/>
  <c r="S2680" i="1"/>
  <c r="AU2701" i="1"/>
  <c r="AU2879" i="1"/>
  <c r="AV2879" i="1"/>
  <c r="AU3056" i="1"/>
  <c r="AU3130" i="1"/>
  <c r="AV3131" i="1"/>
  <c r="AU3135" i="1"/>
  <c r="AV3135" i="1" s="1"/>
  <c r="AV3163" i="1"/>
  <c r="AU3163" i="1"/>
  <c r="AU3274" i="1"/>
  <c r="AV3274" i="1" s="1"/>
  <c r="AU3311" i="1"/>
  <c r="AU3405" i="1"/>
  <c r="AV3405" i="1" s="1"/>
  <c r="AV3486" i="1"/>
  <c r="AV3768" i="1"/>
  <c r="P3879" i="1"/>
  <c r="Q3879" i="1" s="1"/>
  <c r="AU1725" i="1"/>
  <c r="AV1725" i="1" s="1"/>
  <c r="P1727" i="1"/>
  <c r="P1866" i="1"/>
  <c r="S1881" i="1"/>
  <c r="AU1920" i="1"/>
  <c r="AU1936" i="1"/>
  <c r="AV1936" i="1" s="1"/>
  <c r="AU2045" i="1"/>
  <c r="AV2045" i="1" s="1"/>
  <c r="AU2089" i="1"/>
  <c r="AV2089" i="1" s="1"/>
  <c r="S2119" i="1"/>
  <c r="AU2173" i="1"/>
  <c r="AU2175" i="1"/>
  <c r="AV2175" i="1" s="1"/>
  <c r="AU2176" i="1"/>
  <c r="P2218" i="1"/>
  <c r="P2343" i="1"/>
  <c r="Q2339" i="1" s="1"/>
  <c r="AU2493" i="1"/>
  <c r="S2537" i="1"/>
  <c r="AU2551" i="1"/>
  <c r="AV2551" i="1" s="1"/>
  <c r="AU2594" i="1"/>
  <c r="AU2615" i="1"/>
  <c r="AV2615" i="1" s="1"/>
  <c r="P2649" i="1"/>
  <c r="Q2647" i="1" s="1"/>
  <c r="AU2726" i="1"/>
  <c r="AV2726" i="1" s="1"/>
  <c r="S2757" i="1"/>
  <c r="S2768" i="1"/>
  <c r="AV2793" i="1"/>
  <c r="AU2793" i="1"/>
  <c r="AW2790" i="1" s="1"/>
  <c r="P2900" i="1"/>
  <c r="P2979" i="1"/>
  <c r="AU3023" i="1"/>
  <c r="AV3023" i="1" s="1"/>
  <c r="AV3080" i="1"/>
  <c r="BA3080" i="1" s="1"/>
  <c r="BB3080" i="1" s="1"/>
  <c r="AU3080" i="1"/>
  <c r="S3197" i="1"/>
  <c r="AU3200" i="1"/>
  <c r="AV3200" i="1" s="1"/>
  <c r="AV3275" i="1"/>
  <c r="AU3275" i="1"/>
  <c r="AV3328" i="1"/>
  <c r="AU3362" i="1"/>
  <c r="AU3419" i="1"/>
  <c r="AU3618" i="1"/>
  <c r="AV3618" i="1" s="1"/>
  <c r="AU3817" i="1"/>
  <c r="AV3817" i="1" s="1"/>
  <c r="S3870" i="1"/>
  <c r="P3870" i="1"/>
  <c r="AU3891" i="1"/>
  <c r="AV3891" i="1" s="1"/>
  <c r="AU3989" i="1"/>
  <c r="AU4102" i="1"/>
  <c r="AV4102" i="1" s="1"/>
  <c r="BA4103" i="1" s="1"/>
  <c r="BB4103" i="1" s="1"/>
  <c r="AV1746" i="1"/>
  <c r="S1866" i="1"/>
  <c r="S1934" i="1"/>
  <c r="AV1957" i="1"/>
  <c r="BA1958" i="1" s="1"/>
  <c r="BB1958" i="1" s="1"/>
  <c r="AU1966" i="1"/>
  <c r="AV1966" i="1" s="1"/>
  <c r="AU2077" i="1"/>
  <c r="AV2077" i="1" s="1"/>
  <c r="S2088" i="1"/>
  <c r="AU2178" i="1"/>
  <c r="AV2178" i="1" s="1"/>
  <c r="P2185" i="1"/>
  <c r="AU2318" i="1"/>
  <c r="AV2318" i="1" s="1"/>
  <c r="AU2332" i="1"/>
  <c r="AU2420" i="1"/>
  <c r="AV2420" i="1" s="1"/>
  <c r="AU2451" i="1"/>
  <c r="AV2451" i="1" s="1"/>
  <c r="BA2451" i="1" s="1"/>
  <c r="BB2451" i="1" s="1"/>
  <c r="S2495" i="1"/>
  <c r="AU2515" i="1"/>
  <c r="AU2570" i="1"/>
  <c r="AU2614" i="1"/>
  <c r="AU2647" i="1"/>
  <c r="S2792" i="1"/>
  <c r="P2794" i="1"/>
  <c r="AU2835" i="1"/>
  <c r="AV2835" i="1"/>
  <c r="S2900" i="1"/>
  <c r="AU2955" i="1"/>
  <c r="AV2955" i="1" s="1"/>
  <c r="AU3022" i="1"/>
  <c r="AV3022" i="1" s="1"/>
  <c r="AV3144" i="1"/>
  <c r="AU3177" i="1"/>
  <c r="AV3177" i="1" s="1"/>
  <c r="AU3223" i="1"/>
  <c r="AV3223" i="1"/>
  <c r="BA3223" i="1" s="1"/>
  <c r="BB3223" i="1" s="1"/>
  <c r="P3243" i="1"/>
  <c r="AU3339" i="1"/>
  <c r="AU3386" i="1"/>
  <c r="AV3386" i="1" s="1"/>
  <c r="S3450" i="1"/>
  <c r="AU3463" i="1"/>
  <c r="AV3463" i="1" s="1"/>
  <c r="AU3553" i="1"/>
  <c r="AV3553" i="1" s="1"/>
  <c r="AU3791" i="1"/>
  <c r="AU4188" i="1"/>
  <c r="AW4187" i="1" s="1"/>
  <c r="S1749" i="1"/>
  <c r="AU1855" i="1"/>
  <c r="P1879" i="1"/>
  <c r="P1965" i="1"/>
  <c r="AU2219" i="1"/>
  <c r="AV2274" i="1"/>
  <c r="AV2299" i="1"/>
  <c r="AU2305" i="1"/>
  <c r="S2365" i="1"/>
  <c r="P2376" i="1"/>
  <c r="S2383" i="1"/>
  <c r="S2460" i="1"/>
  <c r="P2572" i="1"/>
  <c r="AV2573" i="1"/>
  <c r="S2748" i="1"/>
  <c r="P2750" i="1"/>
  <c r="S2935" i="1"/>
  <c r="AU3013" i="1"/>
  <c r="AV3013" i="1" s="1"/>
  <c r="AU3065" i="1"/>
  <c r="AU3240" i="1"/>
  <c r="Q3263" i="1"/>
  <c r="AU3298" i="1"/>
  <c r="AV3298" i="1" s="1"/>
  <c r="S3397" i="1"/>
  <c r="AU3439" i="1"/>
  <c r="P3443" i="1"/>
  <c r="AU3550" i="1"/>
  <c r="AV3550" i="1" s="1"/>
  <c r="BA3551" i="1" s="1"/>
  <c r="BB3551" i="1" s="1"/>
  <c r="AU3564" i="1"/>
  <c r="AV3564" i="1" s="1"/>
  <c r="AV3603" i="1"/>
  <c r="AU3614" i="1"/>
  <c r="AV3614" i="1"/>
  <c r="AU3685" i="1"/>
  <c r="AV3685" i="1"/>
  <c r="BA3685" i="1" s="1"/>
  <c r="BB3685" i="1" s="1"/>
  <c r="AU3703" i="1"/>
  <c r="AU3779" i="1"/>
  <c r="AU3790" i="1"/>
  <c r="AU3827" i="1"/>
  <c r="S2101" i="1"/>
  <c r="AU2140" i="1"/>
  <c r="AU2156" i="1"/>
  <c r="AV2156" i="1" s="1"/>
  <c r="BA2156" i="1" s="1"/>
  <c r="BB2156" i="1" s="1"/>
  <c r="AU2209" i="1"/>
  <c r="AV2209" i="1" s="1"/>
  <c r="S2350" i="1"/>
  <c r="P2495" i="1"/>
  <c r="Q2493" i="1" s="1"/>
  <c r="P2581" i="1"/>
  <c r="AY2658" i="1"/>
  <c r="AU2690" i="1"/>
  <c r="AV2717" i="1"/>
  <c r="BA2717" i="1" s="1"/>
  <c r="BB2717" i="1" s="1"/>
  <c r="AU2723" i="1"/>
  <c r="AV2736" i="1"/>
  <c r="AU2736" i="1"/>
  <c r="AU2804" i="1"/>
  <c r="AV2804" i="1" s="1"/>
  <c r="P2814" i="1"/>
  <c r="P2933" i="1"/>
  <c r="AU2970" i="1"/>
  <c r="AV2970" i="1" s="1"/>
  <c r="AV2988" i="1"/>
  <c r="AU2988" i="1"/>
  <c r="AU3001" i="1"/>
  <c r="AV3001" i="1" s="1"/>
  <c r="AU3020" i="1"/>
  <c r="AV3024" i="1"/>
  <c r="P3076" i="1"/>
  <c r="Q3076" i="1" s="1"/>
  <c r="P3120" i="1"/>
  <c r="AU3134" i="1"/>
  <c r="AV3134" i="1" s="1"/>
  <c r="P3197" i="1"/>
  <c r="AU3627" i="1"/>
  <c r="AV3627" i="1" s="1"/>
  <c r="BA3628" i="1" s="1"/>
  <c r="BB3628" i="1" s="1"/>
  <c r="P3648" i="1"/>
  <c r="Q3648" i="1" s="1"/>
  <c r="AU3658" i="1"/>
  <c r="AU3836" i="1"/>
  <c r="AV3836" i="1"/>
  <c r="AU3882" i="1"/>
  <c r="AV3882" i="1"/>
  <c r="AU3916" i="1"/>
  <c r="AU4011" i="1"/>
  <c r="AV4011" i="1"/>
  <c r="AU4254" i="1"/>
  <c r="AV4254" i="1" s="1"/>
  <c r="S4367" i="1"/>
  <c r="S2154" i="1"/>
  <c r="AU2186" i="1"/>
  <c r="AV2186" i="1" s="1"/>
  <c r="AV2220" i="1"/>
  <c r="P2317" i="1"/>
  <c r="AU2483" i="1"/>
  <c r="AV2483" i="1" s="1"/>
  <c r="AU2519" i="1"/>
  <c r="AV2519" i="1" s="1"/>
  <c r="AU2569" i="1"/>
  <c r="P2574" i="1"/>
  <c r="AU2649" i="1"/>
  <c r="AV2649" i="1" s="1"/>
  <c r="P2691" i="1"/>
  <c r="S2803" i="1"/>
  <c r="AU2881" i="1"/>
  <c r="AV2881" i="1"/>
  <c r="S2902" i="1"/>
  <c r="AU2937" i="1"/>
  <c r="AV2937" i="1" s="1"/>
  <c r="AU3098" i="1"/>
  <c r="S3120" i="1"/>
  <c r="AU3145" i="1"/>
  <c r="AV3145" i="1" s="1"/>
  <c r="AU3229" i="1"/>
  <c r="AV3229" i="1" s="1"/>
  <c r="S3241" i="1"/>
  <c r="P3252" i="1"/>
  <c r="S3265" i="1"/>
  <c r="AV3278" i="1"/>
  <c r="BA3278" i="1" s="1"/>
  <c r="BB3278" i="1" s="1"/>
  <c r="AU3278" i="1"/>
  <c r="P3364" i="1"/>
  <c r="Q3362" i="1" s="1"/>
  <c r="AU3384" i="1"/>
  <c r="AV3384" i="1" s="1"/>
  <c r="AU3493" i="1"/>
  <c r="AV3493" i="1"/>
  <c r="AU3508" i="1"/>
  <c r="AV3508" i="1" s="1"/>
  <c r="S3516" i="1"/>
  <c r="BA3527" i="1"/>
  <c r="BB3527" i="1" s="1"/>
  <c r="AU3529" i="1"/>
  <c r="AV3529" i="1"/>
  <c r="P3540" i="1"/>
  <c r="AU3562" i="1"/>
  <c r="AV3562" i="1" s="1"/>
  <c r="AU3570" i="1"/>
  <c r="AV3570" i="1" s="1"/>
  <c r="AU3629" i="1"/>
  <c r="AV3629" i="1" s="1"/>
  <c r="BA3630" i="1" s="1"/>
  <c r="BB3630" i="1" s="1"/>
  <c r="AV3652" i="1"/>
  <c r="AU3652" i="1"/>
  <c r="AU3706" i="1"/>
  <c r="AV3706" i="1" s="1"/>
  <c r="AU3769" i="1"/>
  <c r="AU3813" i="1"/>
  <c r="S3993" i="1"/>
  <c r="P3993" i="1"/>
  <c r="AU3999" i="1"/>
  <c r="AV3999" i="1" s="1"/>
  <c r="AU4242" i="1"/>
  <c r="AX4242" i="1" s="1"/>
  <c r="S2658" i="1"/>
  <c r="AU2672" i="1"/>
  <c r="P2805" i="1"/>
  <c r="Q2801" i="1" s="1"/>
  <c r="S2812" i="1"/>
  <c r="P2845" i="1"/>
  <c r="AU2878" i="1"/>
  <c r="P2880" i="1"/>
  <c r="Q2878" i="1" s="1"/>
  <c r="AU2924" i="1"/>
  <c r="AV2924" i="1"/>
  <c r="BA2924" i="1" s="1"/>
  <c r="BB2924" i="1" s="1"/>
  <c r="AV2990" i="1"/>
  <c r="S2992" i="1"/>
  <c r="P3025" i="1"/>
  <c r="AU3067" i="1"/>
  <c r="AV3067" i="1" s="1"/>
  <c r="AU3188" i="1"/>
  <c r="AV3188" i="1"/>
  <c r="P3289" i="1"/>
  <c r="AU3353" i="1"/>
  <c r="AU3430" i="1"/>
  <c r="AV3430" i="1" s="1"/>
  <c r="AU3452" i="1"/>
  <c r="AV3452" i="1" s="1"/>
  <c r="AU3473" i="1"/>
  <c r="AU3691" i="1"/>
  <c r="P4147" i="1"/>
  <c r="AU4344" i="1"/>
  <c r="AU2662" i="1"/>
  <c r="AV2662" i="1" s="1"/>
  <c r="S2739" i="1"/>
  <c r="AU2815" i="1"/>
  <c r="AV2815" i="1" s="1"/>
  <c r="AU2836" i="1"/>
  <c r="AV2836" i="1" s="1"/>
  <c r="S2869" i="1"/>
  <c r="P2926" i="1"/>
  <c r="S3043" i="1"/>
  <c r="AU3057" i="1"/>
  <c r="S3080" i="1"/>
  <c r="AU3086" i="1"/>
  <c r="AW3087" i="1" s="1"/>
  <c r="S3109" i="1"/>
  <c r="AU3123" i="1"/>
  <c r="AV3123" i="1" s="1"/>
  <c r="AU3142" i="1"/>
  <c r="AX3142" i="1" s="1"/>
  <c r="P3155" i="1"/>
  <c r="AU3286" i="1"/>
  <c r="AV3286" i="1" s="1"/>
  <c r="AU3355" i="1"/>
  <c r="AV3355" i="1" s="1"/>
  <c r="AU3487" i="1"/>
  <c r="AV3487" i="1" s="1"/>
  <c r="S3518" i="1"/>
  <c r="AU3593" i="1"/>
  <c r="AU3626" i="1"/>
  <c r="AX3626" i="1" s="1"/>
  <c r="AU3659" i="1"/>
  <c r="AU3682" i="1"/>
  <c r="AV3682" i="1" s="1"/>
  <c r="S3705" i="1"/>
  <c r="P3705" i="1"/>
  <c r="BA3802" i="1"/>
  <c r="BB3802" i="1" s="1"/>
  <c r="P3839" i="1"/>
  <c r="AU3859" i="1"/>
  <c r="AV3859" i="1" s="1"/>
  <c r="AU3911" i="1"/>
  <c r="AV3911" i="1" s="1"/>
  <c r="P3938" i="1"/>
  <c r="AU4001" i="1"/>
  <c r="AV4001" i="1" s="1"/>
  <c r="AU4231" i="1"/>
  <c r="AV4231" i="1" s="1"/>
  <c r="AU4311" i="1"/>
  <c r="AV4311" i="1"/>
  <c r="P4418" i="1"/>
  <c r="Q4418" i="1" s="1"/>
  <c r="S2660" i="1"/>
  <c r="AU2715" i="1"/>
  <c r="AV2715" i="1" s="1"/>
  <c r="AU2811" i="1"/>
  <c r="AU2834" i="1"/>
  <c r="AU2934" i="1"/>
  <c r="AV2934" i="1" s="1"/>
  <c r="AU2946" i="1"/>
  <c r="AV2946" i="1" s="1"/>
  <c r="AU2979" i="1"/>
  <c r="AV2979" i="1" s="1"/>
  <c r="BA2979" i="1" s="1"/>
  <c r="BB2979" i="1" s="1"/>
  <c r="S3056" i="1"/>
  <c r="P3058" i="1"/>
  <c r="AU3099" i="1"/>
  <c r="AU3198" i="1"/>
  <c r="AU3232" i="1"/>
  <c r="AV3232" i="1" s="1"/>
  <c r="BA3232" i="1" s="1"/>
  <c r="BB3232" i="1" s="1"/>
  <c r="S3234" i="1"/>
  <c r="AU3398" i="1"/>
  <c r="AV3398" i="1" s="1"/>
  <c r="P3410" i="1"/>
  <c r="P3463" i="1"/>
  <c r="S3476" i="1"/>
  <c r="AU3530" i="1"/>
  <c r="AV3530" i="1"/>
  <c r="S3549" i="1"/>
  <c r="AU3559" i="1"/>
  <c r="AU3592" i="1"/>
  <c r="AV3592" i="1" s="1"/>
  <c r="AU3625" i="1"/>
  <c r="AU3636" i="1"/>
  <c r="AU3905" i="1"/>
  <c r="AV3905" i="1" s="1"/>
  <c r="AU3926" i="1"/>
  <c r="AV3926" i="1" s="1"/>
  <c r="S4000" i="1"/>
  <c r="AU4179" i="1"/>
  <c r="AV4179" i="1" s="1"/>
  <c r="AU4255" i="1"/>
  <c r="AV4255" i="1" s="1"/>
  <c r="S4257" i="1"/>
  <c r="AU4289" i="1"/>
  <c r="AV4289" i="1" s="1"/>
  <c r="AV4308" i="1"/>
  <c r="AU4308" i="1"/>
  <c r="AU2943" i="1"/>
  <c r="AU2976" i="1"/>
  <c r="S3133" i="1"/>
  <c r="AU3175" i="1"/>
  <c r="AU3187" i="1"/>
  <c r="AV3245" i="1"/>
  <c r="AU3267" i="1"/>
  <c r="AV3267" i="1" s="1"/>
  <c r="AU3320" i="1"/>
  <c r="AV3320" i="1" s="1"/>
  <c r="P3465" i="1"/>
  <c r="P3516" i="1"/>
  <c r="AV3638" i="1"/>
  <c r="P3683" i="1"/>
  <c r="Q3681" i="1" s="1"/>
  <c r="AU3748" i="1"/>
  <c r="AV3748" i="1"/>
  <c r="BA3749" i="1" s="1"/>
  <c r="BB3749" i="1" s="1"/>
  <c r="AU3845" i="1"/>
  <c r="AU3938" i="1"/>
  <c r="AV3938" i="1" s="1"/>
  <c r="P4002" i="1"/>
  <c r="AU4081" i="1"/>
  <c r="AV4081" i="1" s="1"/>
  <c r="P4158" i="1"/>
  <c r="S4158" i="1"/>
  <c r="AU4222" i="1"/>
  <c r="AV4222" i="1" s="1"/>
  <c r="AV3156" i="1"/>
  <c r="S3212" i="1"/>
  <c r="AV3399" i="1"/>
  <c r="AV3449" i="1"/>
  <c r="AV3496" i="1"/>
  <c r="AU3605" i="1"/>
  <c r="AU3608" i="1"/>
  <c r="AV3608" i="1" s="1"/>
  <c r="AU3651" i="1"/>
  <c r="AV3651" i="1"/>
  <c r="AY3648" i="1" s="1"/>
  <c r="AU3758" i="1"/>
  <c r="AU3773" i="1"/>
  <c r="AV3773" i="1" s="1"/>
  <c r="AU3925" i="1"/>
  <c r="S4022" i="1"/>
  <c r="S4299" i="1"/>
  <c r="P4299" i="1"/>
  <c r="Q4297" i="1" s="1"/>
  <c r="AU3003" i="1"/>
  <c r="AV3003" i="1" s="1"/>
  <c r="S3221" i="1"/>
  <c r="AU3297" i="1"/>
  <c r="AU3429" i="1"/>
  <c r="AU3661" i="1"/>
  <c r="AV3661" i="1" s="1"/>
  <c r="P3685" i="1"/>
  <c r="AU3716" i="1"/>
  <c r="AV3716" i="1" s="1"/>
  <c r="S3718" i="1"/>
  <c r="AU3738" i="1"/>
  <c r="AV3738" i="1" s="1"/>
  <c r="BA3738" i="1" s="1"/>
  <c r="BB3738" i="1" s="1"/>
  <c r="AU3816" i="1"/>
  <c r="AV3816" i="1" s="1"/>
  <c r="AU3848" i="1"/>
  <c r="AU3858" i="1"/>
  <c r="AV3858" i="1" s="1"/>
  <c r="AU4099" i="1"/>
  <c r="AV4099" i="1" s="1"/>
  <c r="AV4307" i="1"/>
  <c r="AU4307" i="1"/>
  <c r="S2948" i="1"/>
  <c r="P3065" i="1"/>
  <c r="AU3152" i="1"/>
  <c r="AU3285" i="1"/>
  <c r="P3322" i="1"/>
  <c r="Q3318" i="1" s="1"/>
  <c r="AU3418" i="1"/>
  <c r="AV3418" i="1" s="1"/>
  <c r="AU3428" i="1"/>
  <c r="AU3450" i="1"/>
  <c r="AV3450" i="1" s="1"/>
  <c r="S3498" i="1"/>
  <c r="AU3528" i="1"/>
  <c r="AU3540" i="1"/>
  <c r="AV3540" i="1" s="1"/>
  <c r="P3593" i="1"/>
  <c r="Q3593" i="1" s="1"/>
  <c r="AU3595" i="1"/>
  <c r="AV3595" i="1" s="1"/>
  <c r="P3637" i="1"/>
  <c r="AV3772" i="1"/>
  <c r="AU3793" i="1"/>
  <c r="AV3793" i="1" s="1"/>
  <c r="AU3814" i="1"/>
  <c r="AU3828" i="1"/>
  <c r="AV3828" i="1" s="1"/>
  <c r="AU3879" i="1"/>
  <c r="AU4045" i="1"/>
  <c r="S4059" i="1"/>
  <c r="P4090" i="1"/>
  <c r="AU4110" i="1"/>
  <c r="AU4133" i="1"/>
  <c r="AW4132" i="1" s="1"/>
  <c r="AU4145" i="1"/>
  <c r="AU4180" i="1"/>
  <c r="AV4180" i="1"/>
  <c r="AU3515" i="1"/>
  <c r="AU3560" i="1"/>
  <c r="AU3581" i="1"/>
  <c r="AU3594" i="1"/>
  <c r="AV3594" i="1" s="1"/>
  <c r="AU3663" i="1"/>
  <c r="AV3663" i="1" s="1"/>
  <c r="AV3670" i="1"/>
  <c r="S3692" i="1"/>
  <c r="P3815" i="1"/>
  <c r="S3879" i="1"/>
  <c r="T3879" i="1" s="1"/>
  <c r="AV3880" i="1"/>
  <c r="AU3880" i="1"/>
  <c r="AV3914" i="1"/>
  <c r="AU3933" i="1"/>
  <c r="S3949" i="1"/>
  <c r="P3949" i="1"/>
  <c r="AU4004" i="1"/>
  <c r="AV4004" i="1" s="1"/>
  <c r="AU4330" i="1"/>
  <c r="P3573" i="1"/>
  <c r="AU3718" i="1"/>
  <c r="AV3718" i="1" s="1"/>
  <c r="AU3834" i="1"/>
  <c r="P3892" i="1"/>
  <c r="AV3947" i="1"/>
  <c r="S3989" i="1"/>
  <c r="S4136" i="1"/>
  <c r="P4136" i="1"/>
  <c r="AV4208" i="1"/>
  <c r="AU4208" i="1"/>
  <c r="AU4241" i="1"/>
  <c r="AV4241" i="1" s="1"/>
  <c r="AV4318" i="1"/>
  <c r="AU3388" i="1"/>
  <c r="AV3388" i="1" s="1"/>
  <c r="S3483" i="1"/>
  <c r="S3861" i="1"/>
  <c r="AU3902" i="1"/>
  <c r="AV3902" i="1" s="1"/>
  <c r="AU3903" i="1"/>
  <c r="S3956" i="1"/>
  <c r="P4024" i="1"/>
  <c r="S4037" i="1"/>
  <c r="T4033" i="1" s="1"/>
  <c r="P4037" i="1"/>
  <c r="P4059" i="1"/>
  <c r="AU4066" i="1"/>
  <c r="P4070" i="1"/>
  <c r="AU4123" i="1"/>
  <c r="S4143" i="1"/>
  <c r="P4367" i="1"/>
  <c r="AU4376" i="1"/>
  <c r="S3386" i="1"/>
  <c r="P3496" i="1"/>
  <c r="Q3494" i="1" s="1"/>
  <c r="AU3538" i="1"/>
  <c r="S3584" i="1"/>
  <c r="S3661" i="1"/>
  <c r="P3670" i="1"/>
  <c r="Q3670" i="1" s="1"/>
  <c r="P3736" i="1"/>
  <c r="Q3736" i="1" s="1"/>
  <c r="S3938" i="1"/>
  <c r="AV4015" i="1"/>
  <c r="BA4015" i="1" s="1"/>
  <c r="BB4015" i="1" s="1"/>
  <c r="AU4015" i="1"/>
  <c r="P4026" i="1"/>
  <c r="AU4057" i="1"/>
  <c r="AV4057" i="1" s="1"/>
  <c r="AV4068" i="1"/>
  <c r="S4121" i="1"/>
  <c r="AU4168" i="1"/>
  <c r="AU4365" i="1"/>
  <c r="AV4365" i="1"/>
  <c r="P3450" i="1"/>
  <c r="S3465" i="1"/>
  <c r="AU3520" i="1"/>
  <c r="AV3520" i="1" s="1"/>
  <c r="BA3520" i="1" s="1"/>
  <c r="BB3520" i="1" s="1"/>
  <c r="AU3548" i="1"/>
  <c r="P3793" i="1"/>
  <c r="P3846" i="1"/>
  <c r="P3859" i="1"/>
  <c r="Q3857" i="1" s="1"/>
  <c r="AU3889" i="1"/>
  <c r="AV3904" i="1"/>
  <c r="AU3944" i="1"/>
  <c r="AU3967" i="1"/>
  <c r="AU4012" i="1"/>
  <c r="AV4012" i="1"/>
  <c r="P4022" i="1"/>
  <c r="AV4065" i="1"/>
  <c r="AU4077" i="1"/>
  <c r="AU4112" i="1"/>
  <c r="AV4112" i="1" s="1"/>
  <c r="AV4212" i="1"/>
  <c r="AU4212" i="1"/>
  <c r="P4321" i="1"/>
  <c r="Q4319" i="1" s="1"/>
  <c r="AV4373" i="1"/>
  <c r="P3718" i="1"/>
  <c r="Q3714" i="1" s="1"/>
  <c r="AU3751" i="1"/>
  <c r="AV3751" i="1" s="1"/>
  <c r="P3813" i="1"/>
  <c r="AU3900" i="1"/>
  <c r="AU3936" i="1"/>
  <c r="S4002" i="1"/>
  <c r="AU4025" i="1"/>
  <c r="AV4025" i="1" s="1"/>
  <c r="BA4026" i="1" s="1"/>
  <c r="BB4026" i="1" s="1"/>
  <c r="AU4080" i="1"/>
  <c r="AV4080" i="1" s="1"/>
  <c r="S4147" i="1"/>
  <c r="AU4153" i="1"/>
  <c r="AV4153" i="1" s="1"/>
  <c r="AV4209" i="1"/>
  <c r="AU4209" i="1"/>
  <c r="AX4209" i="1" s="1"/>
  <c r="AU4257" i="1"/>
  <c r="AV4257" i="1" s="1"/>
  <c r="AU4296" i="1"/>
  <c r="AU4364" i="1"/>
  <c r="AV4364" i="1" s="1"/>
  <c r="AU4411" i="1"/>
  <c r="AV4411" i="1" s="1"/>
  <c r="S4433" i="1"/>
  <c r="AU3582" i="1"/>
  <c r="AU3673" i="1"/>
  <c r="AV3673" i="1" s="1"/>
  <c r="AU3714" i="1"/>
  <c r="AU3794" i="1"/>
  <c r="AV3794" i="1" s="1"/>
  <c r="P3806" i="1"/>
  <c r="P3989" i="1"/>
  <c r="AU4035" i="1"/>
  <c r="S4066" i="1"/>
  <c r="T4066" i="1" s="1"/>
  <c r="P4132" i="1"/>
  <c r="AU4144" i="1"/>
  <c r="AV4191" i="1"/>
  <c r="BA4191" i="1" s="1"/>
  <c r="BB4191" i="1" s="1"/>
  <c r="AU4191" i="1"/>
  <c r="AU4243" i="1"/>
  <c r="AV4243" i="1"/>
  <c r="Q4264" i="1"/>
  <c r="AW4352" i="1"/>
  <c r="AV4354" i="1"/>
  <c r="BA4354" i="1" s="1"/>
  <c r="BB4354" i="1" s="1"/>
  <c r="AU4354" i="1"/>
  <c r="AU4408" i="1"/>
  <c r="AU4301" i="1"/>
  <c r="S4044" i="1"/>
  <c r="AU4136" i="1"/>
  <c r="AV4136" i="1" s="1"/>
  <c r="P4156" i="1"/>
  <c r="S4418" i="1"/>
  <c r="T4418" i="1" s="1"/>
  <c r="AU4187" i="1"/>
  <c r="AV4187" i="1" s="1"/>
  <c r="AU4221" i="1"/>
  <c r="AV4221" i="1" s="1"/>
  <c r="AV4253" i="1"/>
  <c r="AU4323" i="1"/>
  <c r="AV4323" i="1" s="1"/>
  <c r="S3914" i="1"/>
  <c r="AU3946" i="1"/>
  <c r="AV3946" i="1" s="1"/>
  <c r="AU3993" i="1"/>
  <c r="AV3993" i="1" s="1"/>
  <c r="P4066" i="1"/>
  <c r="AU4101" i="1"/>
  <c r="AV4101" i="1" s="1"/>
  <c r="AU4199" i="1"/>
  <c r="AV4199" i="1"/>
  <c r="P4308" i="1"/>
  <c r="Q4308" i="1" s="1"/>
  <c r="AU4320" i="1"/>
  <c r="S4374" i="1"/>
  <c r="AU4375" i="1"/>
  <c r="AV4375" i="1" s="1"/>
  <c r="AU4111" i="1"/>
  <c r="AU4200" i="1"/>
  <c r="AV4200" i="1" s="1"/>
  <c r="P4242" i="1"/>
  <c r="Q4242" i="1" s="1"/>
  <c r="AU4322" i="1"/>
  <c r="AV4322" i="1" s="1"/>
  <c r="AU4363" i="1"/>
  <c r="AV4363" i="1" s="1"/>
  <c r="AU4067" i="1"/>
  <c r="AV4067" i="1" s="1"/>
  <c r="P4123" i="1"/>
  <c r="AV4135" i="1"/>
  <c r="AU4189" i="1"/>
  <c r="AV4189" i="1" s="1"/>
  <c r="AU4352" i="1"/>
  <c r="P4385" i="1"/>
  <c r="AV4201" i="1"/>
  <c r="AU4201" i="1"/>
  <c r="P4255" i="1"/>
  <c r="P4275" i="1"/>
  <c r="Q4275" i="1" s="1"/>
  <c r="P4374" i="1"/>
  <c r="P4378" i="1"/>
  <c r="AU4387" i="1"/>
  <c r="AV4387" i="1" s="1"/>
  <c r="AV4432" i="1"/>
  <c r="AU4198" i="1"/>
  <c r="AU4321" i="1"/>
  <c r="AV4321" i="1" s="1"/>
  <c r="AV4076" i="1"/>
  <c r="AU4233" i="1"/>
  <c r="AV4233" i="1" s="1"/>
  <c r="P4288" i="1"/>
  <c r="S4310" i="1"/>
  <c r="AU4417" i="1"/>
  <c r="S4242" i="1"/>
  <c r="AU4329" i="1"/>
  <c r="S4389" i="1"/>
  <c r="S4398" i="1"/>
  <c r="BA1525" i="1" l="1"/>
  <c r="BB1525" i="1" s="1"/>
  <c r="AW392" i="1"/>
  <c r="BA1593" i="1"/>
  <c r="BB1593" i="1" s="1"/>
  <c r="T843" i="1"/>
  <c r="Q1932" i="1"/>
  <c r="BA913" i="1"/>
  <c r="BB913" i="1" s="1"/>
  <c r="BA2297" i="1"/>
  <c r="BB2297" i="1" s="1"/>
  <c r="Q2669" i="1"/>
  <c r="AY2889" i="1"/>
  <c r="BA396" i="1"/>
  <c r="BB396" i="1" s="1"/>
  <c r="AW2889" i="1"/>
  <c r="AW3461" i="1"/>
  <c r="AW4143" i="1"/>
  <c r="T3934" i="1"/>
  <c r="Q2185" i="1"/>
  <c r="AX3076" i="1"/>
  <c r="Q1778" i="1"/>
  <c r="T1107" i="1"/>
  <c r="T1635" i="1"/>
  <c r="T4044" i="1"/>
  <c r="BA2046" i="1"/>
  <c r="BB2046" i="1" s="1"/>
  <c r="T1767" i="1"/>
  <c r="AW2713" i="1"/>
  <c r="T535" i="1"/>
  <c r="T3747" i="1"/>
  <c r="AX337" i="1"/>
  <c r="BA1903" i="1"/>
  <c r="BB1903" i="1" s="1"/>
  <c r="Q4396" i="1"/>
  <c r="BA2783" i="1"/>
  <c r="BB2783" i="1" s="1"/>
  <c r="T645" i="1"/>
  <c r="AW920" i="1"/>
  <c r="BA625" i="1"/>
  <c r="BB625" i="1" s="1"/>
  <c r="AY1052" i="1"/>
  <c r="BA1496" i="1"/>
  <c r="BB1496" i="1" s="1"/>
  <c r="T2141" i="1"/>
  <c r="BA1923" i="1"/>
  <c r="BB1923" i="1" s="1"/>
  <c r="AX1899" i="1"/>
  <c r="BA3190" i="1"/>
  <c r="BB3190" i="1" s="1"/>
  <c r="AX1712" i="1"/>
  <c r="BA3333" i="1"/>
  <c r="BB3333" i="1" s="1"/>
  <c r="Q1404" i="1"/>
  <c r="Q1987" i="1"/>
  <c r="Q2845" i="1"/>
  <c r="AW2966" i="1"/>
  <c r="BA2453" i="1"/>
  <c r="BB2453" i="1" s="1"/>
  <c r="Q4253" i="1"/>
  <c r="BA4257" i="1"/>
  <c r="BB4257" i="1" s="1"/>
  <c r="BA3509" i="1"/>
  <c r="BB3509" i="1" s="1"/>
  <c r="T3120" i="1"/>
  <c r="AX3472" i="1"/>
  <c r="T3868" i="1"/>
  <c r="AV3032" i="1"/>
  <c r="AX2592" i="1"/>
  <c r="Q887" i="1"/>
  <c r="AX3043" i="1"/>
  <c r="T1679" i="1"/>
  <c r="BA1705" i="1"/>
  <c r="BB1705" i="1" s="1"/>
  <c r="Q183" i="1"/>
  <c r="T1173" i="1"/>
  <c r="AV2196" i="1"/>
  <c r="AW1052" i="1"/>
  <c r="BA779" i="1"/>
  <c r="BB779" i="1" s="1"/>
  <c r="BA3784" i="1"/>
  <c r="BB3784" i="1" s="1"/>
  <c r="T260" i="1"/>
  <c r="BA3397" i="1"/>
  <c r="BB3397" i="1" s="1"/>
  <c r="BC3395" i="1" s="1"/>
  <c r="BA2013" i="1"/>
  <c r="BB2013" i="1" s="1"/>
  <c r="Q2449" i="1"/>
  <c r="Q601" i="1"/>
  <c r="BA2728" i="1"/>
  <c r="BB2728" i="1" s="1"/>
  <c r="Q2625" i="1"/>
  <c r="T4231" i="1"/>
  <c r="Q3230" i="1"/>
  <c r="T4319" i="1"/>
  <c r="T1811" i="1"/>
  <c r="AW3516" i="1"/>
  <c r="T1503" i="1"/>
  <c r="T2823" i="1"/>
  <c r="Q2064" i="1"/>
  <c r="BA4378" i="1"/>
  <c r="BB4378" i="1" s="1"/>
  <c r="AX40" i="1"/>
  <c r="T18" i="1"/>
  <c r="T3461" i="1"/>
  <c r="BA3718" i="1"/>
  <c r="BB3718" i="1" s="1"/>
  <c r="BA2299" i="1"/>
  <c r="BB2299" i="1" s="1"/>
  <c r="BA3441" i="1"/>
  <c r="BB3441" i="1" s="1"/>
  <c r="Q3747" i="1"/>
  <c r="T1217" i="1"/>
  <c r="Q2526" i="1"/>
  <c r="Q2933" i="1"/>
  <c r="BA3287" i="1"/>
  <c r="BB3287" i="1" s="1"/>
  <c r="AX2262" i="1"/>
  <c r="BA330" i="1"/>
  <c r="BB330" i="1" s="1"/>
  <c r="T810" i="1"/>
  <c r="T271" i="1"/>
  <c r="BA1538" i="1"/>
  <c r="BB1538" i="1" s="1"/>
  <c r="AW2328" i="1"/>
  <c r="AX282" i="1"/>
  <c r="Q513" i="1"/>
  <c r="BA517" i="1"/>
  <c r="BB517" i="1" s="1"/>
  <c r="T3098" i="1"/>
  <c r="BA2761" i="1"/>
  <c r="BB2761" i="1" s="1"/>
  <c r="T689" i="1"/>
  <c r="AW1646" i="1"/>
  <c r="T2647" i="1"/>
  <c r="BA3047" i="1"/>
  <c r="BB3047" i="1" s="1"/>
  <c r="T4198" i="1"/>
  <c r="T2075" i="1"/>
  <c r="T2053" i="1"/>
  <c r="BA3012" i="1"/>
  <c r="BB3012" i="1" s="1"/>
  <c r="BA1353" i="1"/>
  <c r="BB1353" i="1" s="1"/>
  <c r="T1195" i="1"/>
  <c r="BA1716" i="1"/>
  <c r="BB1716" i="1" s="1"/>
  <c r="T4385" i="1"/>
  <c r="T3450" i="1"/>
  <c r="AX2636" i="1"/>
  <c r="T1206" i="1"/>
  <c r="AW2636" i="1"/>
  <c r="BA471" i="1"/>
  <c r="BB471" i="1" s="1"/>
  <c r="BA2262" i="1"/>
  <c r="BB2262" i="1" s="1"/>
  <c r="Q3571" i="1"/>
  <c r="BA3993" i="1"/>
  <c r="BB3993" i="1" s="1"/>
  <c r="Q3406" i="1"/>
  <c r="Q1965" i="1"/>
  <c r="Q4055" i="1"/>
  <c r="Q3153" i="1"/>
  <c r="T2537" i="1"/>
  <c r="BA1681" i="1"/>
  <c r="BB1681" i="1" s="1"/>
  <c r="BA2143" i="1"/>
  <c r="BB2143" i="1" s="1"/>
  <c r="BC1052" i="1"/>
  <c r="AW1569" i="1"/>
  <c r="BA4398" i="1"/>
  <c r="BB4398" i="1" s="1"/>
  <c r="Q4231" i="1"/>
  <c r="BA3465" i="1"/>
  <c r="BB3465" i="1" s="1"/>
  <c r="BA592" i="1"/>
  <c r="BB592" i="1" s="1"/>
  <c r="AW1393" i="1"/>
  <c r="T2416" i="1"/>
  <c r="Q3439" i="1"/>
  <c r="BA4090" i="1"/>
  <c r="BB4090" i="1" s="1"/>
  <c r="T920" i="1"/>
  <c r="Q4363" i="1"/>
  <c r="BA3518" i="1"/>
  <c r="BB3518" i="1" s="1"/>
  <c r="AV87" i="1"/>
  <c r="AY84" i="1" s="1"/>
  <c r="BA1252" i="1"/>
  <c r="BB1252" i="1" s="1"/>
  <c r="Q3549" i="1"/>
  <c r="Q1184" i="1"/>
  <c r="BA4431" i="1"/>
  <c r="BB4431" i="1" s="1"/>
  <c r="BA2255" i="1"/>
  <c r="BB2255" i="1" s="1"/>
  <c r="BA4178" i="1"/>
  <c r="BB4178" i="1" s="1"/>
  <c r="AX1558" i="1"/>
  <c r="T436" i="1"/>
  <c r="BA4323" i="1"/>
  <c r="BB4323" i="1" s="1"/>
  <c r="BA4068" i="1"/>
  <c r="BB4068" i="1" s="1"/>
  <c r="BA3773" i="1"/>
  <c r="BB3773" i="1" s="1"/>
  <c r="BA3905" i="1"/>
  <c r="BB3905" i="1" s="1"/>
  <c r="AV3311" i="1"/>
  <c r="AX3307" i="1"/>
  <c r="AV2363" i="1"/>
  <c r="AX2361" i="1"/>
  <c r="BA2484" i="1"/>
  <c r="BB2484" i="1" s="1"/>
  <c r="BA3683" i="1"/>
  <c r="BB3683" i="1" s="1"/>
  <c r="AX2724" i="1"/>
  <c r="BA1967" i="1"/>
  <c r="BB1967" i="1" s="1"/>
  <c r="AX2284" i="1"/>
  <c r="AX579" i="1"/>
  <c r="Q1261" i="1"/>
  <c r="Q3142" i="1"/>
  <c r="T1976" i="1"/>
  <c r="T3142" i="1"/>
  <c r="AW1349" i="1"/>
  <c r="AY3681" i="1"/>
  <c r="Q3626" i="1"/>
  <c r="BA3584" i="1"/>
  <c r="BB3584" i="1" s="1"/>
  <c r="BA2882" i="1"/>
  <c r="BB2882" i="1" s="1"/>
  <c r="T997" i="1"/>
  <c r="AX3868" i="1"/>
  <c r="BA2915" i="1"/>
  <c r="BB2915" i="1" s="1"/>
  <c r="BA4288" i="1"/>
  <c r="BB4288" i="1" s="1"/>
  <c r="T447" i="1"/>
  <c r="T1965" i="1"/>
  <c r="T1778" i="1"/>
  <c r="T898" i="1"/>
  <c r="T1525" i="1"/>
  <c r="BA1736" i="1"/>
  <c r="BB1736" i="1" s="1"/>
  <c r="Q1272" i="1"/>
  <c r="T3681" i="1"/>
  <c r="BA2772" i="1"/>
  <c r="BB2772" i="1" s="1"/>
  <c r="AZ3835" i="1"/>
  <c r="Q788" i="1"/>
  <c r="BA4407" i="1"/>
  <c r="BB4407" i="1" s="1"/>
  <c r="AX1481" i="1"/>
  <c r="BA1307" i="1"/>
  <c r="BB1307" i="1" s="1"/>
  <c r="AW821" i="1"/>
  <c r="AY315" i="1"/>
  <c r="Q4198" i="1"/>
  <c r="T4099" i="1"/>
  <c r="Q2944" i="1"/>
  <c r="T2262" i="1"/>
  <c r="BA4343" i="1"/>
  <c r="BB4343" i="1" s="1"/>
  <c r="Q2680" i="1"/>
  <c r="T2559" i="1"/>
  <c r="Q4099" i="1"/>
  <c r="AZ3549" i="1"/>
  <c r="AZ3043" i="1"/>
  <c r="T2251" i="1"/>
  <c r="Q1316" i="1"/>
  <c r="AY821" i="1"/>
  <c r="AW4275" i="1"/>
  <c r="BA1375" i="1"/>
  <c r="BB1375" i="1" s="1"/>
  <c r="Q3956" i="1"/>
  <c r="T425" i="1"/>
  <c r="BA2431" i="1"/>
  <c r="BB2431" i="1" s="1"/>
  <c r="Q1360" i="1"/>
  <c r="Q1338" i="1"/>
  <c r="BA1177" i="1"/>
  <c r="BB1177" i="1" s="1"/>
  <c r="BA2033" i="1"/>
  <c r="BB2033" i="1" s="1"/>
  <c r="T1162" i="1"/>
  <c r="T623" i="1"/>
  <c r="T1921" i="1"/>
  <c r="BA1298" i="1"/>
  <c r="BB1298" i="1" s="1"/>
  <c r="T2009" i="1"/>
  <c r="AY370" i="1"/>
  <c r="AY3725" i="1"/>
  <c r="BA823" i="1"/>
  <c r="BB823" i="1" s="1"/>
  <c r="AZ2702" i="1"/>
  <c r="Q3043" i="1"/>
  <c r="T2229" i="1"/>
  <c r="Q909" i="1"/>
  <c r="Q1745" i="1"/>
  <c r="BA3309" i="1"/>
  <c r="BB3309" i="1" s="1"/>
  <c r="T3296" i="1"/>
  <c r="Q3934" i="1"/>
  <c r="Q293" i="1"/>
  <c r="T4286" i="1"/>
  <c r="BA911" i="1"/>
  <c r="BB911" i="1" s="1"/>
  <c r="T4088" i="1"/>
  <c r="AX2889" i="1"/>
  <c r="AX1811" i="1"/>
  <c r="T2614" i="1"/>
  <c r="T3318" i="1"/>
  <c r="AX4044" i="1"/>
  <c r="AX3329" i="1"/>
  <c r="AV3329" i="1"/>
  <c r="AZ3329" i="1" s="1"/>
  <c r="Q3329" i="1"/>
  <c r="BA264" i="1"/>
  <c r="BB264" i="1" s="1"/>
  <c r="Q4033" i="1"/>
  <c r="BA1925" i="1"/>
  <c r="BB1925" i="1" s="1"/>
  <c r="T1690" i="1"/>
  <c r="AW3923" i="1"/>
  <c r="AW2658" i="1"/>
  <c r="AW1624" i="1"/>
  <c r="BA691" i="1"/>
  <c r="BB691" i="1" s="1"/>
  <c r="AZ909" i="1"/>
  <c r="Q128" i="1"/>
  <c r="Q2856" i="1"/>
  <c r="BA2506" i="1"/>
  <c r="BB2506" i="1" s="1"/>
  <c r="AY2636" i="1"/>
  <c r="AV1703" i="1"/>
  <c r="AZ1701" i="1" s="1"/>
  <c r="AX1701" i="1"/>
  <c r="T4077" i="1"/>
  <c r="T3406" i="1"/>
  <c r="AV1018" i="1"/>
  <c r="AY1019" i="1" s="1"/>
  <c r="AW1019" i="1"/>
  <c r="Q3912" i="1"/>
  <c r="AY2339" i="1"/>
  <c r="Q1877" i="1"/>
  <c r="T2757" i="1"/>
  <c r="Q590" i="1"/>
  <c r="Q1470" i="1"/>
  <c r="AV1822" i="1"/>
  <c r="AZ1822" i="1" s="1"/>
  <c r="AY282" i="1"/>
  <c r="Q447" i="1"/>
  <c r="BA3991" i="1"/>
  <c r="BB3991" i="1" s="1"/>
  <c r="BA1001" i="1"/>
  <c r="BB1001" i="1" s="1"/>
  <c r="T3252" i="1"/>
  <c r="Q1250" i="1"/>
  <c r="T3857" i="1"/>
  <c r="BA1991" i="1"/>
  <c r="BB1991" i="1" s="1"/>
  <c r="AW2779" i="1"/>
  <c r="AX359" i="1"/>
  <c r="AV1634" i="1"/>
  <c r="AY1635" i="1" s="1"/>
  <c r="AW1635" i="1"/>
  <c r="AW711" i="1"/>
  <c r="AY3989" i="1"/>
  <c r="T3571" i="1"/>
  <c r="AX3296" i="1"/>
  <c r="AY3230" i="1"/>
  <c r="T2768" i="1"/>
  <c r="AW645" i="1"/>
  <c r="T2042" i="1"/>
  <c r="T3351" i="1"/>
  <c r="AV1514" i="1"/>
  <c r="AZ1514" i="1" s="1"/>
  <c r="AX1514" i="1"/>
  <c r="T4132" i="1"/>
  <c r="BA2618" i="1"/>
  <c r="BB2618" i="1" s="1"/>
  <c r="Q2141" i="1"/>
  <c r="Q898" i="1"/>
  <c r="AW1129" i="1"/>
  <c r="T2471" i="1"/>
  <c r="AX821" i="1"/>
  <c r="AW436" i="1"/>
  <c r="BA2792" i="1"/>
  <c r="BB2792" i="1" s="1"/>
  <c r="AY4352" i="1"/>
  <c r="BA1483" i="1"/>
  <c r="BB1483" i="1" s="1"/>
  <c r="T4165" i="1"/>
  <c r="BA1835" i="1"/>
  <c r="BB1835" i="1" s="1"/>
  <c r="AW788" i="1"/>
  <c r="AV787" i="1"/>
  <c r="BA788" i="1" s="1"/>
  <c r="BB788" i="1" s="1"/>
  <c r="AX2350" i="1"/>
  <c r="BA2231" i="1"/>
  <c r="BB2231" i="1" s="1"/>
  <c r="Q1789" i="1"/>
  <c r="BA1386" i="1"/>
  <c r="BB1386" i="1" s="1"/>
  <c r="Q3659" i="1"/>
  <c r="AW3956" i="1"/>
  <c r="AX4033" i="1"/>
  <c r="AX3923" i="1"/>
  <c r="AV3925" i="1"/>
  <c r="BA3925" i="1" s="1"/>
  <c r="BB3925" i="1" s="1"/>
  <c r="Q1690" i="1"/>
  <c r="AW2284" i="1"/>
  <c r="AW3758" i="1"/>
  <c r="AV2767" i="1"/>
  <c r="AY2768" i="1" s="1"/>
  <c r="AW2768" i="1"/>
  <c r="Q821" i="1"/>
  <c r="AX2988" i="1"/>
  <c r="Q2581" i="1"/>
  <c r="T3956" i="1"/>
  <c r="T1382" i="1"/>
  <c r="T3945" i="1"/>
  <c r="AW2526" i="1"/>
  <c r="BA1780" i="1"/>
  <c r="BB1780" i="1" s="1"/>
  <c r="Q1217" i="1"/>
  <c r="Q1921" i="1"/>
  <c r="T2174" i="1"/>
  <c r="T931" i="1"/>
  <c r="BA3089" i="1"/>
  <c r="BB3089" i="1" s="1"/>
  <c r="T3131" i="1"/>
  <c r="AW997" i="1"/>
  <c r="T799" i="1"/>
  <c r="AX7" i="1"/>
  <c r="AW18" i="1"/>
  <c r="AV21" i="1"/>
  <c r="BA22" i="1" s="1"/>
  <c r="BB22" i="1" s="1"/>
  <c r="BA986" i="1"/>
  <c r="BB986" i="1" s="1"/>
  <c r="AZ1987" i="1"/>
  <c r="AX3395" i="1"/>
  <c r="AV2189" i="1"/>
  <c r="BA2189" i="1" s="1"/>
  <c r="BB2189" i="1" s="1"/>
  <c r="AX2185" i="1"/>
  <c r="AV1766" i="1"/>
  <c r="BA1767" i="1" s="1"/>
  <c r="BB1767" i="1" s="1"/>
  <c r="Q2031" i="1"/>
  <c r="AY3857" i="1"/>
  <c r="T2350" i="1"/>
  <c r="T3197" i="1"/>
  <c r="BA2244" i="1"/>
  <c r="BB2244" i="1" s="1"/>
  <c r="AW3109" i="1"/>
  <c r="T2240" i="1"/>
  <c r="AY2108" i="1"/>
  <c r="T953" i="1"/>
  <c r="T1437" i="1"/>
  <c r="AY1448" i="1"/>
  <c r="T1239" i="1"/>
  <c r="BC359" i="1"/>
  <c r="T3021" i="1"/>
  <c r="Q3483" i="1"/>
  <c r="T1954" i="1"/>
  <c r="AX3087" i="1"/>
  <c r="AW4385" i="1"/>
  <c r="Q1305" i="1"/>
  <c r="AX2603" i="1"/>
  <c r="AX4022" i="1"/>
  <c r="AX2229" i="1"/>
  <c r="AX4264" i="1"/>
  <c r="AX4308" i="1"/>
  <c r="Q3703" i="1"/>
  <c r="BA3177" i="1"/>
  <c r="BB3177" i="1" s="1"/>
  <c r="AY2878" i="1"/>
  <c r="Q2174" i="1"/>
  <c r="Q975" i="1"/>
  <c r="BA4037" i="1"/>
  <c r="BB4037" i="1" s="1"/>
  <c r="AX1943" i="1"/>
  <c r="BA297" i="1"/>
  <c r="BB297" i="1" s="1"/>
  <c r="BC2603" i="1"/>
  <c r="BA1342" i="1"/>
  <c r="BB1342" i="1" s="1"/>
  <c r="T3373" i="1"/>
  <c r="Q2702" i="1"/>
  <c r="Q1239" i="1"/>
  <c r="Q953" i="1"/>
  <c r="AW194" i="1"/>
  <c r="AW403" i="1"/>
  <c r="AX1085" i="1"/>
  <c r="AW3318" i="1"/>
  <c r="AY2504" i="1"/>
  <c r="BA1296" i="1"/>
  <c r="BB1296" i="1" s="1"/>
  <c r="T1151" i="1"/>
  <c r="T3901" i="1"/>
  <c r="Q3428" i="1"/>
  <c r="AX2295" i="1"/>
  <c r="T3428" i="1"/>
  <c r="BA2055" i="1"/>
  <c r="BB2055" i="1" s="1"/>
  <c r="T249" i="1"/>
  <c r="AW513" i="1"/>
  <c r="BA2387" i="1"/>
  <c r="BB2387" i="1" s="1"/>
  <c r="Q458" i="1"/>
  <c r="T1349" i="1"/>
  <c r="Q337" i="1"/>
  <c r="Q1437" i="1"/>
  <c r="BA3388" i="1"/>
  <c r="BB3388" i="1" s="1"/>
  <c r="BA3320" i="1"/>
  <c r="BB3320" i="1" s="1"/>
  <c r="BA2209" i="1"/>
  <c r="BB2209" i="1" s="1"/>
  <c r="Q3010" i="1"/>
  <c r="BA2935" i="1"/>
  <c r="BB2935" i="1" s="1"/>
  <c r="AW2251" i="1"/>
  <c r="AZ2603" i="1"/>
  <c r="Q3373" i="1"/>
  <c r="AX898" i="1"/>
  <c r="AW667" i="1"/>
  <c r="T2317" i="1"/>
  <c r="AW3076" i="1"/>
  <c r="AX1635" i="1"/>
  <c r="AX1217" i="1"/>
  <c r="AW1492" i="1"/>
  <c r="AX194" i="1"/>
  <c r="AW832" i="1"/>
  <c r="BA4367" i="1"/>
  <c r="BB4367" i="1" s="1"/>
  <c r="BA3454" i="1"/>
  <c r="BB3454" i="1" s="1"/>
  <c r="T3846" i="1"/>
  <c r="Q3780" i="1"/>
  <c r="Q3109" i="1"/>
  <c r="Q1294" i="1"/>
  <c r="T392" i="1"/>
  <c r="Q865" i="1"/>
  <c r="Q766" i="1"/>
  <c r="T2163" i="1"/>
  <c r="AW3978" i="1"/>
  <c r="Q2361" i="1"/>
  <c r="T3307" i="1"/>
  <c r="BA3980" i="1"/>
  <c r="BB3980" i="1" s="1"/>
  <c r="AW2339" i="1"/>
  <c r="BA3850" i="1"/>
  <c r="BB3850" i="1" s="1"/>
  <c r="Q1910" i="1"/>
  <c r="BA1448" i="1"/>
  <c r="BB1448" i="1" s="1"/>
  <c r="Q1151" i="1"/>
  <c r="Q3978" i="1"/>
  <c r="BC2867" i="1"/>
  <c r="AW172" i="1"/>
  <c r="Q1140" i="1"/>
  <c r="T2383" i="1"/>
  <c r="AY4286" i="1"/>
  <c r="AW1118" i="1"/>
  <c r="AY1129" i="1"/>
  <c r="BA1628" i="1"/>
  <c r="BB1628" i="1" s="1"/>
  <c r="T3659" i="1"/>
  <c r="Q3890" i="1"/>
  <c r="BA2662" i="1"/>
  <c r="BB2662" i="1" s="1"/>
  <c r="BA2308" i="1"/>
  <c r="BB2308" i="1" s="1"/>
  <c r="AX4143" i="1"/>
  <c r="Q3637" i="1"/>
  <c r="Q4000" i="1"/>
  <c r="BA3564" i="1"/>
  <c r="BB3564" i="1" s="1"/>
  <c r="AV2110" i="1"/>
  <c r="BA1529" i="1"/>
  <c r="BB1529" i="1" s="1"/>
  <c r="AV514" i="1"/>
  <c r="BA515" i="1" s="1"/>
  <c r="BB515" i="1" s="1"/>
  <c r="BA165" i="1"/>
  <c r="BB165" i="1" s="1"/>
  <c r="AW2504" i="1"/>
  <c r="AY1668" i="1"/>
  <c r="AW865" i="1"/>
  <c r="BA869" i="1"/>
  <c r="BB869" i="1" s="1"/>
  <c r="Q1547" i="1"/>
  <c r="T95" i="1"/>
  <c r="T2207" i="1"/>
  <c r="AX1030" i="1"/>
  <c r="BA1714" i="1"/>
  <c r="BB1714" i="1" s="1"/>
  <c r="AX2372" i="1"/>
  <c r="T3780" i="1"/>
  <c r="AY4275" i="1"/>
  <c r="BA2660" i="1"/>
  <c r="BB2660" i="1" s="1"/>
  <c r="T2218" i="1"/>
  <c r="Q3384" i="1"/>
  <c r="T3890" i="1"/>
  <c r="AW2009" i="1"/>
  <c r="T51" i="1"/>
  <c r="BA2154" i="1"/>
  <c r="BB2154" i="1" s="1"/>
  <c r="BA3014" i="1"/>
  <c r="BB3014" i="1" s="1"/>
  <c r="T1338" i="1"/>
  <c r="Q3967" i="1"/>
  <c r="T238" i="1"/>
  <c r="Q986" i="1"/>
  <c r="BA3542" i="1"/>
  <c r="BB3542" i="1" s="1"/>
  <c r="BA381" i="1"/>
  <c r="BB381" i="1" s="1"/>
  <c r="AX150" i="1"/>
  <c r="BA3243" i="1"/>
  <c r="BB3243" i="1" s="1"/>
  <c r="T3472" i="1"/>
  <c r="T3175" i="1"/>
  <c r="Q1107" i="1"/>
  <c r="Q260" i="1"/>
  <c r="T2834" i="1"/>
  <c r="T821" i="1"/>
  <c r="BA2966" i="1"/>
  <c r="BB2966" i="1" s="1"/>
  <c r="AX2867" i="1"/>
  <c r="T1943" i="1"/>
  <c r="Q40" i="1"/>
  <c r="Q2614" i="1"/>
  <c r="AY3076" i="1"/>
  <c r="T3923" i="1"/>
  <c r="AW491" i="1"/>
  <c r="Q4385" i="1"/>
  <c r="AX4297" i="1"/>
  <c r="Q3846" i="1"/>
  <c r="T3384" i="1"/>
  <c r="AY4242" i="1"/>
  <c r="Q3065" i="1"/>
  <c r="AX3417" i="1"/>
  <c r="AW2581" i="1"/>
  <c r="AY3362" i="1"/>
  <c r="Q1371" i="1"/>
  <c r="BA3133" i="1"/>
  <c r="BB3133" i="1" s="1"/>
  <c r="Q1657" i="1"/>
  <c r="BA713" i="1"/>
  <c r="BB713" i="1" s="1"/>
  <c r="AX733" i="1"/>
  <c r="AY1283" i="1"/>
  <c r="BA4121" i="1"/>
  <c r="BB4121" i="1" s="1"/>
  <c r="AZ1646" i="1"/>
  <c r="T1074" i="1"/>
  <c r="AY3351" i="1"/>
  <c r="AX755" i="1"/>
  <c r="T183" i="1"/>
  <c r="BA1210" i="1"/>
  <c r="BB1210" i="1" s="1"/>
  <c r="AY2471" i="1"/>
  <c r="AW4374" i="1"/>
  <c r="T3692" i="1"/>
  <c r="Q4088" i="1"/>
  <c r="T4022" i="1"/>
  <c r="AW2911" i="1"/>
  <c r="T1250" i="1"/>
  <c r="T2669" i="1"/>
  <c r="AY3802" i="1"/>
  <c r="AW1778" i="1"/>
  <c r="BA1065" i="1"/>
  <c r="BB1065" i="1" s="1"/>
  <c r="BA1208" i="1"/>
  <c r="BB1208" i="1" s="1"/>
  <c r="AX3549" i="1"/>
  <c r="BA2354" i="1"/>
  <c r="BB2354" i="1" s="1"/>
  <c r="AX1679" i="1"/>
  <c r="AX2757" i="1"/>
  <c r="AW1987" i="1"/>
  <c r="T4220" i="1"/>
  <c r="T3714" i="1"/>
  <c r="T3065" i="1"/>
  <c r="BA121" i="1"/>
  <c r="BB121" i="1" s="1"/>
  <c r="BA2321" i="1"/>
  <c r="BB2321" i="1" s="1"/>
  <c r="BA1034" i="1"/>
  <c r="BB1034" i="1" s="1"/>
  <c r="Q3824" i="1"/>
  <c r="Q2009" i="1"/>
  <c r="AX1173" i="1"/>
  <c r="T4396" i="1"/>
  <c r="Q3813" i="1"/>
  <c r="AX4088" i="1"/>
  <c r="T3054" i="1"/>
  <c r="Q2900" i="1"/>
  <c r="AW2988" i="1"/>
  <c r="AZ1096" i="1"/>
  <c r="BA1727" i="1"/>
  <c r="BB1727" i="1" s="1"/>
  <c r="BA2539" i="1"/>
  <c r="BB2539" i="1" s="1"/>
  <c r="AX1525" i="1"/>
  <c r="AX4396" i="1"/>
  <c r="BA3573" i="1"/>
  <c r="BB3573" i="1" s="1"/>
  <c r="BA64" i="1"/>
  <c r="BB64" i="1" s="1"/>
  <c r="AX2009" i="1"/>
  <c r="AW1965" i="1"/>
  <c r="T601" i="1"/>
  <c r="AX711" i="1"/>
  <c r="BA693" i="1"/>
  <c r="BB693" i="1" s="1"/>
  <c r="T2405" i="1"/>
  <c r="T4187" i="1"/>
  <c r="AY524" i="1"/>
  <c r="T84" i="1"/>
  <c r="T3769" i="1"/>
  <c r="Q1998" i="1"/>
  <c r="AW1107" i="1"/>
  <c r="BA3771" i="1"/>
  <c r="BB3771" i="1" s="1"/>
  <c r="T678" i="1"/>
  <c r="AY1646" i="1"/>
  <c r="BA3641" i="1"/>
  <c r="BB3641" i="1" s="1"/>
  <c r="Q3032" i="1"/>
  <c r="BA946" i="1"/>
  <c r="BB946" i="1" s="1"/>
  <c r="AV4301" i="1"/>
  <c r="BA4301" i="1" s="1"/>
  <c r="BB4301" i="1" s="1"/>
  <c r="T4297" i="1"/>
  <c r="BA3399" i="1"/>
  <c r="BB3399" i="1" s="1"/>
  <c r="AX3351" i="1"/>
  <c r="T3791" i="1"/>
  <c r="AW4286" i="1"/>
  <c r="BA2528" i="1"/>
  <c r="BB2528" i="1" s="1"/>
  <c r="Q854" i="1"/>
  <c r="T62" i="1"/>
  <c r="AX3637" i="1"/>
  <c r="AX3120" i="1"/>
  <c r="AW3043" i="1"/>
  <c r="T403" i="1"/>
  <c r="BA1659" i="1"/>
  <c r="BB1659" i="1" s="1"/>
  <c r="BA891" i="1"/>
  <c r="BB891" i="1" s="1"/>
  <c r="AX1129" i="1"/>
  <c r="AX1404" i="1"/>
  <c r="BA1133" i="1"/>
  <c r="BB1133" i="1" s="1"/>
  <c r="BA185" i="1"/>
  <c r="BB185" i="1" s="1"/>
  <c r="T2570" i="1"/>
  <c r="BA933" i="1"/>
  <c r="BB933" i="1" s="1"/>
  <c r="AX2559" i="1"/>
  <c r="T1294" i="1"/>
  <c r="BA4433" i="1"/>
  <c r="BB4433" i="1" s="1"/>
  <c r="BA2629" i="1"/>
  <c r="BB2629" i="1" s="1"/>
  <c r="T1734" i="1"/>
  <c r="AX1470" i="1"/>
  <c r="Q2251" i="1"/>
  <c r="AV2275" i="1"/>
  <c r="AZ2273" i="1" s="1"/>
  <c r="AX2273" i="1"/>
  <c r="AW2856" i="1"/>
  <c r="AV2857" i="1"/>
  <c r="AY2856" i="1" s="1"/>
  <c r="BA2561" i="1"/>
  <c r="BB2561" i="1" s="1"/>
  <c r="AV1305" i="1"/>
  <c r="AZ1305" i="1" s="1"/>
  <c r="AX1305" i="1"/>
  <c r="AV1692" i="1"/>
  <c r="AX1690" i="1"/>
  <c r="AX3846" i="1"/>
  <c r="BA3619" i="1"/>
  <c r="BB3619" i="1" s="1"/>
  <c r="AV2065" i="1"/>
  <c r="AY2064" i="1" s="1"/>
  <c r="T3626" i="1"/>
  <c r="AV1889" i="1"/>
  <c r="AW1888" i="1"/>
  <c r="AV50" i="1"/>
  <c r="AY51" i="1" s="1"/>
  <c r="AW51" i="1"/>
  <c r="AW1228" i="1"/>
  <c r="AV1227" i="1"/>
  <c r="AY1228" i="1" s="1"/>
  <c r="AX4132" i="1"/>
  <c r="AW4264" i="1"/>
  <c r="AV4133" i="1"/>
  <c r="AY4132" i="1" s="1"/>
  <c r="T1569" i="1"/>
  <c r="AX139" i="1"/>
  <c r="AV141" i="1"/>
  <c r="BA141" i="1" s="1"/>
  <c r="BB141" i="1" s="1"/>
  <c r="AV4022" i="1"/>
  <c r="BA2167" i="1"/>
  <c r="BB2167" i="1" s="1"/>
  <c r="AX3241" i="1"/>
  <c r="BA209" i="1"/>
  <c r="BB209" i="1" s="1"/>
  <c r="BA304" i="1"/>
  <c r="BB304" i="1" s="1"/>
  <c r="AZ2867" i="1"/>
  <c r="BA2519" i="1"/>
  <c r="BB2519" i="1" s="1"/>
  <c r="T2460" i="1"/>
  <c r="T1745" i="1"/>
  <c r="AV391" i="1"/>
  <c r="AY392" i="1" s="1"/>
  <c r="BA218" i="1"/>
  <c r="BB218" i="1" s="1"/>
  <c r="BA4268" i="1"/>
  <c r="BB4268" i="1" s="1"/>
  <c r="T172" i="1"/>
  <c r="AV3615" i="1"/>
  <c r="BA3615" i="1" s="1"/>
  <c r="BB3615" i="1" s="1"/>
  <c r="AX3615" i="1"/>
  <c r="BA4266" i="1"/>
  <c r="BB4266" i="1" s="1"/>
  <c r="AW4033" i="1"/>
  <c r="AW3967" i="1"/>
  <c r="AY4011" i="1"/>
  <c r="Q2130" i="1"/>
  <c r="T2999" i="1"/>
  <c r="BA416" i="1"/>
  <c r="BB416" i="1" s="1"/>
  <c r="BA253" i="1"/>
  <c r="BB253" i="1" s="1"/>
  <c r="Q810" i="1"/>
  <c r="AV2306" i="1"/>
  <c r="AX2306" i="1"/>
  <c r="AX1162" i="1"/>
  <c r="AV1162" i="1"/>
  <c r="AZ1162" i="1" s="1"/>
  <c r="AX3956" i="1"/>
  <c r="AW1877" i="1"/>
  <c r="AY3703" i="1"/>
  <c r="AZ1360" i="1"/>
  <c r="AV3460" i="1"/>
  <c r="BA3461" i="1" s="1"/>
  <c r="BB3461" i="1" s="1"/>
  <c r="AX1338" i="1"/>
  <c r="AX2317" i="1"/>
  <c r="BA1549" i="1"/>
  <c r="BB1549" i="1" s="1"/>
  <c r="BA1078" i="1"/>
  <c r="BB1078" i="1" s="1"/>
  <c r="Q2999" i="1"/>
  <c r="BA1199" i="1"/>
  <c r="BB1199" i="1" s="1"/>
  <c r="T414" i="1"/>
  <c r="AW414" i="1"/>
  <c r="T777" i="1"/>
  <c r="AX1448" i="1"/>
  <c r="AX1767" i="1"/>
  <c r="AW1085" i="1"/>
  <c r="AW964" i="1"/>
  <c r="AV963" i="1"/>
  <c r="AY964" i="1" s="1"/>
  <c r="BA3505" i="1"/>
  <c r="BB3505" i="1" s="1"/>
  <c r="AZ3505" i="1"/>
  <c r="T3329" i="1"/>
  <c r="BA2770" i="1"/>
  <c r="BB2770" i="1" s="1"/>
  <c r="T2306" i="1"/>
  <c r="AW3714" i="1"/>
  <c r="AV3713" i="1"/>
  <c r="AY3714" i="1" s="1"/>
  <c r="AY2603" i="1"/>
  <c r="Q4286" i="1"/>
  <c r="AY3879" i="1"/>
  <c r="AY3593" i="1"/>
  <c r="T3703" i="1"/>
  <c r="AW3824" i="1"/>
  <c r="AW3736" i="1"/>
  <c r="T1910" i="1"/>
  <c r="AX2966" i="1"/>
  <c r="BA20" i="1"/>
  <c r="BB20" i="1" s="1"/>
  <c r="AW1195" i="1"/>
  <c r="T975" i="1"/>
  <c r="AW2460" i="1"/>
  <c r="AX304" i="1"/>
  <c r="BA702" i="1"/>
  <c r="BB702" i="1" s="1"/>
  <c r="T106" i="1"/>
  <c r="AV413" i="1"/>
  <c r="AY414" i="1" s="1"/>
  <c r="AX590" i="1"/>
  <c r="AX4418" i="1"/>
  <c r="AV4418" i="1"/>
  <c r="AZ4418" i="1" s="1"/>
  <c r="T3978" i="1"/>
  <c r="Q3131" i="1"/>
  <c r="T2724" i="1"/>
  <c r="Q106" i="1"/>
  <c r="BA1892" i="1"/>
  <c r="BB1892" i="1" s="1"/>
  <c r="T1184" i="1"/>
  <c r="BA781" i="1"/>
  <c r="BB781" i="1" s="1"/>
  <c r="AW2471" i="1"/>
  <c r="Q2427" i="1"/>
  <c r="AV2272" i="1"/>
  <c r="AY2273" i="1" s="1"/>
  <c r="AW2273" i="1"/>
  <c r="AZ2405" i="1"/>
  <c r="AX2405" i="1"/>
  <c r="T3813" i="1"/>
  <c r="AX3681" i="1"/>
  <c r="AX106" i="1"/>
  <c r="AV3484" i="1"/>
  <c r="BA3485" i="1" s="1"/>
  <c r="BB3485" i="1" s="1"/>
  <c r="AW3483" i="1"/>
  <c r="Q3791" i="1"/>
  <c r="Q1129" i="1"/>
  <c r="BA603" i="1"/>
  <c r="BB603" i="1" s="1"/>
  <c r="T2427" i="1"/>
  <c r="Q3087" i="1"/>
  <c r="AV127" i="1"/>
  <c r="BA128" i="1" s="1"/>
  <c r="BB128" i="1" s="1"/>
  <c r="AW128" i="1"/>
  <c r="AV4386" i="1"/>
  <c r="AY4385" i="1" s="1"/>
  <c r="AY4264" i="1"/>
  <c r="AX3648" i="1"/>
  <c r="BA2099" i="1"/>
  <c r="BB2099" i="1" s="1"/>
  <c r="AZ315" i="1"/>
  <c r="BA315" i="1"/>
  <c r="BB315" i="1" s="1"/>
  <c r="BC315" i="1" s="1"/>
  <c r="AW4319" i="1"/>
  <c r="AV4320" i="1"/>
  <c r="AY4319" i="1" s="1"/>
  <c r="BA1373" i="1"/>
  <c r="BB1373" i="1" s="1"/>
  <c r="AW3505" i="1"/>
  <c r="AV3506" i="1"/>
  <c r="BA3507" i="1" s="1"/>
  <c r="BB3507" i="1" s="1"/>
  <c r="Q3868" i="1"/>
  <c r="AX3010" i="1"/>
  <c r="BA3432" i="1"/>
  <c r="BB3432" i="1" s="1"/>
  <c r="AY2922" i="1"/>
  <c r="T3912" i="1"/>
  <c r="BA3663" i="1"/>
  <c r="BB3663" i="1" s="1"/>
  <c r="AY4000" i="1"/>
  <c r="AY3043" i="1"/>
  <c r="BA3043" i="1"/>
  <c r="BB3043" i="1" s="1"/>
  <c r="BA482" i="1"/>
  <c r="BB482" i="1" s="1"/>
  <c r="AX425" i="1"/>
  <c r="T1888" i="1"/>
  <c r="AW3351" i="1"/>
  <c r="AX4000" i="1"/>
  <c r="T579" i="1"/>
  <c r="AV854" i="1"/>
  <c r="BA854" i="1" s="1"/>
  <c r="BB854" i="1" s="1"/>
  <c r="AX854" i="1"/>
  <c r="Q3450" i="1"/>
  <c r="T3230" i="1"/>
  <c r="T1272" i="1"/>
  <c r="AV836" i="1"/>
  <c r="AZ832" i="1" s="1"/>
  <c r="AX832" i="1"/>
  <c r="AW29" i="1"/>
  <c r="Q843" i="1"/>
  <c r="AW656" i="1"/>
  <c r="AX491" i="1"/>
  <c r="Q634" i="1"/>
  <c r="BA284" i="1"/>
  <c r="BB284" i="1" s="1"/>
  <c r="AV2624" i="1"/>
  <c r="AY2625" i="1" s="1"/>
  <c r="AW2625" i="1"/>
  <c r="T986" i="1"/>
  <c r="AW2405" i="1"/>
  <c r="AV2406" i="1"/>
  <c r="BA2407" i="1" s="1"/>
  <c r="BB2407" i="1" s="1"/>
  <c r="AV1415" i="1"/>
  <c r="AZ1415" i="1" s="1"/>
  <c r="AX1415" i="1"/>
  <c r="BA4200" i="1"/>
  <c r="BB4200" i="1" s="1"/>
  <c r="BA3793" i="1"/>
  <c r="BB3793" i="1" s="1"/>
  <c r="AY3417" i="1"/>
  <c r="BA3245" i="1"/>
  <c r="BB3245" i="1" s="1"/>
  <c r="AW4363" i="1"/>
  <c r="AY2009" i="1"/>
  <c r="BA1505" i="1"/>
  <c r="BB1505" i="1" s="1"/>
  <c r="AZ3164" i="1"/>
  <c r="AV1348" i="1"/>
  <c r="AY1349" i="1" s="1"/>
  <c r="AW2207" i="1"/>
  <c r="AX931" i="1"/>
  <c r="Q238" i="1"/>
  <c r="AX1800" i="1"/>
  <c r="AW282" i="1"/>
  <c r="AW1712" i="1"/>
  <c r="AX73" i="1"/>
  <c r="BA4114" i="1"/>
  <c r="BB4114" i="1" s="1"/>
  <c r="BA1265" i="1"/>
  <c r="BB1265" i="1" s="1"/>
  <c r="T3439" i="1"/>
  <c r="T1998" i="1"/>
  <c r="AW271" i="1"/>
  <c r="AV270" i="1"/>
  <c r="AY271" i="1" s="1"/>
  <c r="AW2229" i="1"/>
  <c r="AV2222" i="1"/>
  <c r="BA2222" i="1" s="1"/>
  <c r="BB2222" i="1" s="1"/>
  <c r="AX2218" i="1"/>
  <c r="BA4264" i="1"/>
  <c r="BB4264" i="1" s="1"/>
  <c r="T1008" i="1"/>
  <c r="AX1547" i="1"/>
  <c r="AV3977" i="1"/>
  <c r="AY3978" i="1" s="1"/>
  <c r="AW3747" i="1"/>
  <c r="T3549" i="1"/>
  <c r="Q3054" i="1"/>
  <c r="T3109" i="1"/>
  <c r="BA3001" i="1"/>
  <c r="BB3001" i="1" s="1"/>
  <c r="AW2691" i="1"/>
  <c r="T2119" i="1"/>
  <c r="AV3056" i="1"/>
  <c r="BA3056" i="1" s="1"/>
  <c r="BB3056" i="1" s="1"/>
  <c r="AX3054" i="1"/>
  <c r="AY1888" i="1"/>
  <c r="AW1976" i="1"/>
  <c r="BA2530" i="1"/>
  <c r="BB2530" i="1" s="1"/>
  <c r="AX1239" i="1"/>
  <c r="AV666" i="1"/>
  <c r="AY667" i="1" s="1"/>
  <c r="AX909" i="1"/>
  <c r="AW931" i="1"/>
  <c r="Q546" i="1"/>
  <c r="BA845" i="1"/>
  <c r="BB845" i="1" s="1"/>
  <c r="Q1426" i="1"/>
  <c r="AX348" i="1"/>
  <c r="BA4092" i="1"/>
  <c r="BB4092" i="1" s="1"/>
  <c r="Q3692" i="1"/>
  <c r="Q2097" i="1"/>
  <c r="BA1043" i="1"/>
  <c r="BB1043" i="1" s="1"/>
  <c r="Q381" i="1"/>
  <c r="T3670" i="1"/>
  <c r="T2581" i="1"/>
  <c r="T205" i="1"/>
  <c r="Q4187" i="1"/>
  <c r="T348" i="1"/>
  <c r="T3395" i="1"/>
  <c r="AY3736" i="1"/>
  <c r="T1899" i="1"/>
  <c r="T744" i="1"/>
  <c r="T1129" i="1"/>
  <c r="BA1749" i="1"/>
  <c r="BB1749" i="1" s="1"/>
  <c r="T722" i="1"/>
  <c r="T216" i="1"/>
  <c r="AX1965" i="1"/>
  <c r="AW2559" i="1"/>
  <c r="AW1481" i="1"/>
  <c r="BA594" i="1"/>
  <c r="BB594" i="1" s="1"/>
  <c r="AX1602" i="1"/>
  <c r="T2625" i="1"/>
  <c r="Q3186" i="1"/>
  <c r="BA4165" i="1"/>
  <c r="BB4165" i="1" s="1"/>
  <c r="AW1525" i="1"/>
  <c r="T1723" i="1"/>
  <c r="T4242" i="1"/>
  <c r="BA3540" i="1"/>
  <c r="BB3540" i="1" s="1"/>
  <c r="BA3639" i="1"/>
  <c r="BB3639" i="1" s="1"/>
  <c r="AW3164" i="1"/>
  <c r="BA2187" i="1"/>
  <c r="BB2187" i="1" s="1"/>
  <c r="BA3025" i="1"/>
  <c r="BB3025" i="1" s="1"/>
  <c r="AY2097" i="1"/>
  <c r="AY1734" i="1"/>
  <c r="BA2495" i="1"/>
  <c r="BB2495" i="1" s="1"/>
  <c r="T568" i="1"/>
  <c r="BA856" i="1"/>
  <c r="BB856" i="1" s="1"/>
  <c r="AX667" i="1"/>
  <c r="BA2860" i="1"/>
  <c r="BB2860" i="1" s="1"/>
  <c r="T2548" i="1"/>
  <c r="T865" i="1"/>
  <c r="BA2464" i="1"/>
  <c r="BB2464" i="1" s="1"/>
  <c r="T2845" i="1"/>
  <c r="T766" i="1"/>
  <c r="BA2440" i="1"/>
  <c r="BB2440" i="1" s="1"/>
  <c r="AW3989" i="1"/>
  <c r="Q62" i="1"/>
  <c r="AX4066" i="1"/>
  <c r="AX3461" i="1"/>
  <c r="BA2000" i="1"/>
  <c r="BB2000" i="1" s="1"/>
  <c r="AY3164" i="1"/>
  <c r="Q1855" i="1"/>
  <c r="BA1320" i="1"/>
  <c r="BB1320" i="1" s="1"/>
  <c r="BA3179" i="1"/>
  <c r="BB3179" i="1" s="1"/>
  <c r="AX2856" i="1"/>
  <c r="AW2999" i="1"/>
  <c r="BA1890" i="1"/>
  <c r="BB1890" i="1" s="1"/>
  <c r="T2856" i="1"/>
  <c r="BA867" i="1"/>
  <c r="BB867" i="1" s="1"/>
  <c r="AW4099" i="1"/>
  <c r="AW2240" i="1"/>
  <c r="AW2097" i="1"/>
  <c r="BA627" i="1"/>
  <c r="BB627" i="1" s="1"/>
  <c r="BA1219" i="1"/>
  <c r="BB1219" i="1" s="1"/>
  <c r="AX128" i="1"/>
  <c r="BA2814" i="1"/>
  <c r="BB2814" i="1" s="1"/>
  <c r="T590" i="1"/>
  <c r="BA2079" i="1"/>
  <c r="BB2079" i="1" s="1"/>
  <c r="BA1111" i="1"/>
  <c r="BB1111" i="1" s="1"/>
  <c r="AX3406" i="1"/>
  <c r="BA1837" i="1"/>
  <c r="BB1837" i="1" s="1"/>
  <c r="Q282" i="1"/>
  <c r="AX3802" i="1"/>
  <c r="AY2383" i="1"/>
  <c r="BA163" i="1"/>
  <c r="BB163" i="1" s="1"/>
  <c r="Q3582" i="1"/>
  <c r="T3824" i="1"/>
  <c r="Q1448" i="1"/>
  <c r="Q4176" i="1"/>
  <c r="T3153" i="1"/>
  <c r="T2713" i="1"/>
  <c r="Q2295" i="1"/>
  <c r="Q3241" i="1"/>
  <c r="AW150" i="1"/>
  <c r="BA2427" i="1"/>
  <c r="BB2427" i="1" s="1"/>
  <c r="T293" i="1"/>
  <c r="BA2341" i="1"/>
  <c r="BB2341" i="1" s="1"/>
  <c r="AY700" i="1"/>
  <c r="AY491" i="1"/>
  <c r="BA3971" i="1"/>
  <c r="BB3971" i="1" s="1"/>
  <c r="AX2031" i="1"/>
  <c r="AW1932" i="1"/>
  <c r="T1063" i="1"/>
  <c r="Q3098" i="1"/>
  <c r="BA2275" i="1"/>
  <c r="BB2275" i="1" s="1"/>
  <c r="T2086" i="1"/>
  <c r="AW3274" i="1"/>
  <c r="T2680" i="1"/>
  <c r="BA1408" i="1"/>
  <c r="BB1408" i="1" s="1"/>
  <c r="Q2790" i="1"/>
  <c r="BA3155" i="1"/>
  <c r="BB3155" i="1" s="1"/>
  <c r="Q744" i="1"/>
  <c r="AY1525" i="1"/>
  <c r="Q227" i="1"/>
  <c r="AW249" i="1"/>
  <c r="AX172" i="1"/>
  <c r="Q4165" i="1"/>
  <c r="T3736" i="1"/>
  <c r="BA2123" i="1"/>
  <c r="BB2123" i="1" s="1"/>
  <c r="AW942" i="1"/>
  <c r="AW370" i="1"/>
  <c r="AX1140" i="1"/>
  <c r="Q2966" i="1"/>
  <c r="AW4154" i="1"/>
  <c r="T4055" i="1"/>
  <c r="BA3003" i="1"/>
  <c r="BB3003" i="1" s="1"/>
  <c r="T3263" i="1"/>
  <c r="T2152" i="1"/>
  <c r="Q3197" i="1"/>
  <c r="Q2812" i="1"/>
  <c r="T2746" i="1"/>
  <c r="Q2218" i="1"/>
  <c r="T2482" i="1"/>
  <c r="BA572" i="1"/>
  <c r="BB572" i="1" s="1"/>
  <c r="AW2493" i="1"/>
  <c r="BA1573" i="1"/>
  <c r="BB1573" i="1" s="1"/>
  <c r="BA581" i="1"/>
  <c r="BB581" i="1" s="1"/>
  <c r="Q2955" i="1"/>
  <c r="T2911" i="1"/>
  <c r="AX1437" i="1"/>
  <c r="Q1833" i="1"/>
  <c r="AW4055" i="1"/>
  <c r="BA935" i="1"/>
  <c r="BB935" i="1" s="1"/>
  <c r="T942" i="1"/>
  <c r="AY150" i="1"/>
  <c r="AX4165" i="1"/>
  <c r="T3989" i="1"/>
  <c r="AW4044" i="1"/>
  <c r="AW3054" i="1"/>
  <c r="Q3252" i="1"/>
  <c r="Q2691" i="1"/>
  <c r="Q4121" i="1"/>
  <c r="AW4165" i="1"/>
  <c r="T3582" i="1"/>
  <c r="BA3947" i="1"/>
  <c r="BB3947" i="1" s="1"/>
  <c r="AW3879" i="1"/>
  <c r="T3494" i="1"/>
  <c r="Q3461" i="1"/>
  <c r="AY3912" i="1"/>
  <c r="T3043" i="1"/>
  <c r="Q3021" i="1"/>
  <c r="T3241" i="1"/>
  <c r="BA2649" i="1"/>
  <c r="BB2649" i="1" s="1"/>
  <c r="Q3120" i="1"/>
  <c r="AW2735" i="1"/>
  <c r="BA1725" i="1"/>
  <c r="BB1725" i="1" s="1"/>
  <c r="T1855" i="1"/>
  <c r="Q3175" i="1"/>
  <c r="AW3725" i="1"/>
  <c r="AY1151" i="1"/>
  <c r="AY469" i="1"/>
  <c r="AY1987" i="1"/>
  <c r="Q876" i="1"/>
  <c r="AW2361" i="1"/>
  <c r="Q2086" i="1"/>
  <c r="BC3164" i="1"/>
  <c r="BA1164" i="1"/>
  <c r="BB1164" i="1" s="1"/>
  <c r="T1030" i="1"/>
  <c r="T128" i="1"/>
  <c r="BA1175" i="1"/>
  <c r="BB1175" i="1" s="1"/>
  <c r="AX227" i="1"/>
  <c r="BA999" i="1"/>
  <c r="BB999" i="1" s="1"/>
  <c r="AW40" i="1"/>
  <c r="Q2515" i="1"/>
  <c r="AW216" i="1"/>
  <c r="AV622" i="1"/>
  <c r="AY623" i="1" s="1"/>
  <c r="AX370" i="1"/>
  <c r="T1602" i="1"/>
  <c r="AX766" i="1"/>
  <c r="BA2583" i="1"/>
  <c r="BB2583" i="1" s="1"/>
  <c r="BA2825" i="1"/>
  <c r="BB2825" i="1" s="1"/>
  <c r="BA3740" i="1"/>
  <c r="BB3740" i="1" s="1"/>
  <c r="Q1635" i="1"/>
  <c r="T4110" i="1"/>
  <c r="BA3111" i="1"/>
  <c r="BB3111" i="1" s="1"/>
  <c r="Q1206" i="1"/>
  <c r="T546" i="1"/>
  <c r="AY2372" i="1"/>
  <c r="AY1558" i="1"/>
  <c r="T656" i="1"/>
  <c r="T282" i="1"/>
  <c r="AW469" i="1"/>
  <c r="Q1723" i="1"/>
  <c r="T1866" i="1"/>
  <c r="T4341" i="1"/>
  <c r="BA4079" i="1"/>
  <c r="BB4079" i="1" s="1"/>
  <c r="AY1261" i="1"/>
  <c r="BA1120" i="1"/>
  <c r="BB1120" i="1" s="1"/>
  <c r="AX2625" i="1"/>
  <c r="BA1153" i="1"/>
  <c r="BB1153" i="1" s="1"/>
  <c r="BA583" i="1"/>
  <c r="BB583" i="1" s="1"/>
  <c r="AY194" i="1"/>
  <c r="AW3010" i="1"/>
  <c r="T788" i="1"/>
  <c r="T1228" i="1"/>
  <c r="BA306" i="1"/>
  <c r="BB306" i="1" s="1"/>
  <c r="AW601" i="1"/>
  <c r="AW2152" i="1"/>
  <c r="BA44" i="1"/>
  <c r="BB44" i="1" s="1"/>
  <c r="T4176" i="1"/>
  <c r="BA3375" i="1"/>
  <c r="BB3375" i="1" s="1"/>
  <c r="BA2242" i="1"/>
  <c r="BB2242" i="1" s="1"/>
  <c r="Q2460" i="1"/>
  <c r="BA3091" i="1"/>
  <c r="BB3091" i="1" s="1"/>
  <c r="Q2207" i="1"/>
  <c r="Q1591" i="1"/>
  <c r="Q711" i="1"/>
  <c r="T381" i="1"/>
  <c r="Q1943" i="1"/>
  <c r="BA1166" i="1"/>
  <c r="BB1166" i="1" s="1"/>
  <c r="AW579" i="1"/>
  <c r="BA2704" i="1"/>
  <c r="BB2704" i="1" s="1"/>
  <c r="T161" i="1"/>
  <c r="T4264" i="1"/>
  <c r="BA1870" i="1"/>
  <c r="BB1870" i="1" s="1"/>
  <c r="T2064" i="1"/>
  <c r="BA1243" i="1"/>
  <c r="BB1243" i="1" s="1"/>
  <c r="AX3340" i="1"/>
  <c r="AY1074" i="1"/>
  <c r="T1404" i="1"/>
  <c r="BA3045" i="1"/>
  <c r="BB3045" i="1" s="1"/>
  <c r="T557" i="1"/>
  <c r="BA4411" i="1"/>
  <c r="BB4411" i="1" s="1"/>
  <c r="AZ4407" i="1"/>
  <c r="AY1415" i="1"/>
  <c r="BA1415" i="1"/>
  <c r="BB1415" i="1" s="1"/>
  <c r="BC1415" i="1" s="1"/>
  <c r="BA3958" i="1"/>
  <c r="BB3958" i="1" s="1"/>
  <c r="AY3956" i="1"/>
  <c r="AV2130" i="1"/>
  <c r="AX2130" i="1"/>
  <c r="AV1921" i="1"/>
  <c r="AZ1921" i="1" s="1"/>
  <c r="AX1921" i="1"/>
  <c r="AX4055" i="1"/>
  <c r="AW4429" i="1"/>
  <c r="BA3914" i="1"/>
  <c r="BB3914" i="1" s="1"/>
  <c r="AY2185" i="1"/>
  <c r="AX3780" i="1"/>
  <c r="AX953" i="1"/>
  <c r="AV953" i="1"/>
  <c r="AZ953" i="1" s="1"/>
  <c r="AV768" i="1"/>
  <c r="BA768" i="1" s="1"/>
  <c r="BB768" i="1" s="1"/>
  <c r="AV294" i="1"/>
  <c r="BA295" i="1" s="1"/>
  <c r="BB295" i="1" s="1"/>
  <c r="AW293" i="1"/>
  <c r="T2966" i="1"/>
  <c r="T2394" i="1"/>
  <c r="T4363" i="1"/>
  <c r="AV3297" i="1"/>
  <c r="BA3298" i="1" s="1"/>
  <c r="BB3298" i="1" s="1"/>
  <c r="AW3296" i="1"/>
  <c r="BA3135" i="1"/>
  <c r="BB3135" i="1" s="1"/>
  <c r="AV2904" i="1"/>
  <c r="AZ2900" i="1" s="1"/>
  <c r="AX2900" i="1"/>
  <c r="Q2042" i="1"/>
  <c r="AW1657" i="1"/>
  <c r="AV1660" i="1"/>
  <c r="AY1657" i="1" s="1"/>
  <c r="AW95" i="1"/>
  <c r="AW1998" i="1"/>
  <c r="BA4385" i="1"/>
  <c r="BB4385" i="1" s="1"/>
  <c r="AV2827" i="1"/>
  <c r="BA2827" i="1" s="1"/>
  <c r="BB2827" i="1" s="1"/>
  <c r="AX2823" i="1"/>
  <c r="AW337" i="1"/>
  <c r="AV338" i="1"/>
  <c r="AY337" i="1" s="1"/>
  <c r="AV865" i="1"/>
  <c r="AZ865" i="1" s="1"/>
  <c r="AX865" i="1"/>
  <c r="AV3010" i="1"/>
  <c r="BA3010" i="1" s="1"/>
  <c r="BB3010" i="1" s="1"/>
  <c r="BA2805" i="1"/>
  <c r="BB2805" i="1" s="1"/>
  <c r="T1624" i="1"/>
  <c r="AX3692" i="1"/>
  <c r="BA2486" i="1"/>
  <c r="BB2486" i="1" s="1"/>
  <c r="AW733" i="1"/>
  <c r="AV732" i="1"/>
  <c r="AY733" i="1" s="1"/>
  <c r="AW4396" i="1"/>
  <c r="AV1044" i="1"/>
  <c r="BA1045" i="1" s="1"/>
  <c r="BB1045" i="1" s="1"/>
  <c r="AW1041" i="1"/>
  <c r="AW3494" i="1"/>
  <c r="BA3463" i="1"/>
  <c r="BB3463" i="1" s="1"/>
  <c r="AW3450" i="1"/>
  <c r="AV3451" i="1"/>
  <c r="BA2638" i="1"/>
  <c r="BB2638" i="1" s="1"/>
  <c r="BC2636" i="1" s="1"/>
  <c r="AZ2636" i="1"/>
  <c r="AY513" i="1"/>
  <c r="AW1723" i="1"/>
  <c r="AW2372" i="1"/>
  <c r="AW722" i="1"/>
  <c r="BA4125" i="1"/>
  <c r="BB4125" i="1" s="1"/>
  <c r="BA4048" i="1"/>
  <c r="BB4048" i="1" s="1"/>
  <c r="AX3736" i="1"/>
  <c r="AX3252" i="1"/>
  <c r="BA2957" i="1"/>
  <c r="BB2957" i="1" s="1"/>
  <c r="AW502" i="1"/>
  <c r="AV877" i="1"/>
  <c r="BA878" i="1" s="1"/>
  <c r="BB878" i="1" s="1"/>
  <c r="AW876" i="1"/>
  <c r="T887" i="1"/>
  <c r="T3615" i="1"/>
  <c r="AV327" i="1"/>
  <c r="BA328" i="1" s="1"/>
  <c r="BB328" i="1" s="1"/>
  <c r="AW326" i="1"/>
  <c r="AW1030" i="1"/>
  <c r="AV1029" i="1"/>
  <c r="AY1030" i="1" s="1"/>
  <c r="T337" i="1"/>
  <c r="AW3945" i="1"/>
  <c r="T4143" i="1"/>
  <c r="AV3605" i="1"/>
  <c r="AY3604" i="1" s="1"/>
  <c r="AW3604" i="1"/>
  <c r="AX392" i="1"/>
  <c r="AW1558" i="1"/>
  <c r="AW3142" i="1"/>
  <c r="BA660" i="1"/>
  <c r="BB660" i="1" s="1"/>
  <c r="AV402" i="1"/>
  <c r="AY403" i="1" s="1"/>
  <c r="AX161" i="1"/>
  <c r="AV2671" i="1"/>
  <c r="BA2671" i="1" s="1"/>
  <c r="BB2671" i="1" s="1"/>
  <c r="AX2669" i="1"/>
  <c r="AW3681" i="1"/>
  <c r="T3010" i="1"/>
  <c r="AV3872" i="1"/>
  <c r="BA3872" i="1" s="1"/>
  <c r="BB3872" i="1" s="1"/>
  <c r="AV2550" i="1"/>
  <c r="BA2550" i="1" s="1"/>
  <c r="BB2550" i="1" s="1"/>
  <c r="AX2548" i="1"/>
  <c r="AV3949" i="1"/>
  <c r="BA3949" i="1" s="1"/>
  <c r="BB3949" i="1" s="1"/>
  <c r="AX3945" i="1"/>
  <c r="AW2592" i="1"/>
  <c r="BA4233" i="1"/>
  <c r="BB4233" i="1" s="1"/>
  <c r="AX4363" i="1"/>
  <c r="AX4121" i="1"/>
  <c r="BA2398" i="1"/>
  <c r="BB2398" i="1" s="1"/>
  <c r="BA1155" i="1"/>
  <c r="BB1155" i="1" s="1"/>
  <c r="AV2295" i="1"/>
  <c r="AX1008" i="1"/>
  <c r="AV1383" i="1"/>
  <c r="AY1382" i="1" s="1"/>
  <c r="AW1382" i="1"/>
  <c r="AX2394" i="1"/>
  <c r="AW7" i="1"/>
  <c r="T513" i="1"/>
  <c r="BC821" i="1"/>
  <c r="AW700" i="1"/>
  <c r="AV1602" i="1"/>
  <c r="AV1428" i="1"/>
  <c r="AX1426" i="1"/>
  <c r="T3186" i="1"/>
  <c r="BA2596" i="1"/>
  <c r="BB2596" i="1" s="1"/>
  <c r="AW480" i="1"/>
  <c r="AV479" i="1"/>
  <c r="AY480" i="1" s="1"/>
  <c r="AY4033" i="1"/>
  <c r="AY3450" i="1"/>
  <c r="Q3516" i="1"/>
  <c r="AW3186" i="1"/>
  <c r="BC3802" i="1"/>
  <c r="AW3780" i="1"/>
  <c r="BA3498" i="1"/>
  <c r="BB3498" i="1" s="1"/>
  <c r="BA3817" i="1"/>
  <c r="BB3817" i="1" s="1"/>
  <c r="BA2726" i="1"/>
  <c r="BB2726" i="1" s="1"/>
  <c r="AV1878" i="1"/>
  <c r="AY1877" i="1" s="1"/>
  <c r="BA900" i="1"/>
  <c r="BB900" i="1" s="1"/>
  <c r="BA3969" i="1"/>
  <c r="BB3969" i="1" s="1"/>
  <c r="AV1263" i="1"/>
  <c r="AZ1261" i="1" s="1"/>
  <c r="AX1261" i="1"/>
  <c r="AY579" i="1"/>
  <c r="AX645" i="1"/>
  <c r="AY3175" i="1"/>
  <c r="BC2284" i="1"/>
  <c r="BA1791" i="1"/>
  <c r="BB1791" i="1" s="1"/>
  <c r="T469" i="1"/>
  <c r="AW2031" i="1"/>
  <c r="AV2030" i="1"/>
  <c r="AY2031" i="1" s="1"/>
  <c r="AX513" i="1"/>
  <c r="AW381" i="1"/>
  <c r="Q1866" i="1"/>
  <c r="BA493" i="1"/>
  <c r="BB493" i="1" s="1"/>
  <c r="BC491" i="1" s="1"/>
  <c r="AZ491" i="1"/>
  <c r="T1371" i="1"/>
  <c r="AW315" i="1"/>
  <c r="AW3472" i="1"/>
  <c r="AV3473" i="1"/>
  <c r="AY3472" i="1" s="1"/>
  <c r="BA616" i="1"/>
  <c r="BB616" i="1" s="1"/>
  <c r="AW3538" i="1"/>
  <c r="AV3537" i="1"/>
  <c r="AY3538" i="1" s="1"/>
  <c r="AX2922" i="1"/>
  <c r="AV4344" i="1"/>
  <c r="AW4341" i="1"/>
  <c r="AW2394" i="1"/>
  <c r="Q304" i="1"/>
  <c r="AX678" i="1"/>
  <c r="AV3694" i="1"/>
  <c r="BA3694" i="1" s="1"/>
  <c r="BB3694" i="1" s="1"/>
  <c r="BA4255" i="1"/>
  <c r="BB4255" i="1" s="1"/>
  <c r="BA1738" i="1"/>
  <c r="BB1738" i="1" s="1"/>
  <c r="AV39" i="1"/>
  <c r="AY40" i="1" s="1"/>
  <c r="Q73" i="1"/>
  <c r="AZ2284" i="1"/>
  <c r="AW3098" i="1"/>
  <c r="AW3703" i="1"/>
  <c r="AY4121" i="1"/>
  <c r="AX1987" i="1"/>
  <c r="AW1448" i="1"/>
  <c r="AX2119" i="1"/>
  <c r="AW1074" i="1"/>
  <c r="AV11" i="1"/>
  <c r="BA11" i="1" s="1"/>
  <c r="BB11" i="1" s="1"/>
  <c r="AW3263" i="1"/>
  <c r="T2955" i="1"/>
  <c r="AX700" i="1"/>
  <c r="AW2185" i="1"/>
  <c r="T909" i="1"/>
  <c r="AV3429" i="1"/>
  <c r="BA3430" i="1" s="1"/>
  <c r="BB3430" i="1" s="1"/>
  <c r="AW3428" i="1"/>
  <c r="AV3674" i="1"/>
  <c r="BA3674" i="1" s="1"/>
  <c r="BB3674" i="1" s="1"/>
  <c r="AX3670" i="1"/>
  <c r="AW4022" i="1"/>
  <c r="BA3452" i="1"/>
  <c r="BB3452" i="1" s="1"/>
  <c r="AV3419" i="1"/>
  <c r="Q2273" i="1"/>
  <c r="AV1744" i="1"/>
  <c r="BA1745" i="1" s="1"/>
  <c r="BB1745" i="1" s="1"/>
  <c r="AW1745" i="1"/>
  <c r="AW2614" i="1"/>
  <c r="AX271" i="1"/>
  <c r="AV271" i="1"/>
  <c r="AZ271" i="1" s="1"/>
  <c r="BA3342" i="1"/>
  <c r="BB3342" i="1" s="1"/>
  <c r="AZ3340" i="1"/>
  <c r="BA440" i="1"/>
  <c r="BB440" i="1" s="1"/>
  <c r="AX535" i="1"/>
  <c r="AW535" i="1"/>
  <c r="AV536" i="1"/>
  <c r="AV2613" i="1"/>
  <c r="AY2614" i="1" s="1"/>
  <c r="BA2011" i="1"/>
  <c r="BB2011" i="1" s="1"/>
  <c r="AV548" i="1"/>
  <c r="BA548" i="1" s="1"/>
  <c r="BB548" i="1" s="1"/>
  <c r="AX546" i="1"/>
  <c r="AV2057" i="1"/>
  <c r="BA2057" i="1" s="1"/>
  <c r="BB2057" i="1" s="1"/>
  <c r="AX2053" i="1"/>
  <c r="AV4376" i="1"/>
  <c r="BA4376" i="1" s="1"/>
  <c r="BB4376" i="1" s="1"/>
  <c r="AX4374" i="1"/>
  <c r="AW4088" i="1"/>
  <c r="AV4087" i="1"/>
  <c r="AY4088" i="1" s="1"/>
  <c r="AV3780" i="1"/>
  <c r="AV1117" i="1"/>
  <c r="AY1118" i="1" s="1"/>
  <c r="BA559" i="1"/>
  <c r="BB559" i="1" s="1"/>
  <c r="AW2680" i="1"/>
  <c r="AV2679" i="1"/>
  <c r="BA2680" i="1" s="1"/>
  <c r="BB2680" i="1" s="1"/>
  <c r="AY3494" i="1"/>
  <c r="AW3120" i="1"/>
  <c r="AV1980" i="1"/>
  <c r="BA1980" i="1" s="1"/>
  <c r="BB1980" i="1" s="1"/>
  <c r="AX1976" i="1"/>
  <c r="Q4110" i="1"/>
  <c r="AW2647" i="1"/>
  <c r="AV2646" i="1"/>
  <c r="AY2647" i="1" s="1"/>
  <c r="AV3604" i="1"/>
  <c r="AZ3604" i="1" s="1"/>
  <c r="AX3604" i="1"/>
  <c r="AW1536" i="1"/>
  <c r="AV1535" i="1"/>
  <c r="AV2846" i="1"/>
  <c r="BA2847" i="1" s="1"/>
  <c r="BB2847" i="1" s="1"/>
  <c r="AW2845" i="1"/>
  <c r="T480" i="1"/>
  <c r="BA3256" i="1"/>
  <c r="BB3256" i="1" s="1"/>
  <c r="AW3307" i="1"/>
  <c r="AV3310" i="1"/>
  <c r="AY3307" i="1" s="1"/>
  <c r="AY1778" i="1"/>
  <c r="BA1778" i="1"/>
  <c r="BB1778" i="1" s="1"/>
  <c r="AX2471" i="1"/>
  <c r="AV2473" i="1"/>
  <c r="BA2473" i="1" s="1"/>
  <c r="BB2473" i="1" s="1"/>
  <c r="AV4395" i="1"/>
  <c r="AY4396" i="1" s="1"/>
  <c r="BA275" i="1"/>
  <c r="BB275" i="1" s="1"/>
  <c r="T4253" i="1"/>
  <c r="AX4429" i="1"/>
  <c r="AW755" i="1"/>
  <c r="AV754" i="1"/>
  <c r="AY755" i="1" s="1"/>
  <c r="AX2482" i="1"/>
  <c r="AY1613" i="1"/>
  <c r="AX1657" i="1"/>
  <c r="AW1602" i="1"/>
  <c r="AW1866" i="1"/>
  <c r="AW3626" i="1"/>
  <c r="T2658" i="1"/>
  <c r="T2812" i="1"/>
  <c r="AX3912" i="1"/>
  <c r="AV3916" i="1"/>
  <c r="BA3916" i="1" s="1"/>
  <c r="BB3916" i="1" s="1"/>
  <c r="AV2684" i="1"/>
  <c r="BA2684" i="1" s="1"/>
  <c r="BB2684" i="1" s="1"/>
  <c r="AX2680" i="1"/>
  <c r="AV943" i="1"/>
  <c r="BA944" i="1" s="1"/>
  <c r="BB944" i="1" s="1"/>
  <c r="AW3868" i="1"/>
  <c r="BC1525" i="1"/>
  <c r="AZ821" i="1"/>
  <c r="AX1910" i="1"/>
  <c r="AY1536" i="1"/>
  <c r="Q4077" i="1"/>
  <c r="AX2768" i="1"/>
  <c r="Q3505" i="1"/>
  <c r="T2273" i="1"/>
  <c r="BA1485" i="1"/>
  <c r="BB1485" i="1" s="1"/>
  <c r="AX4220" i="1"/>
  <c r="AZ3802" i="1"/>
  <c r="AW3395" i="1"/>
  <c r="AV1931" i="1"/>
  <c r="AY1932" i="1" s="1"/>
  <c r="AY1580" i="1"/>
  <c r="AX1580" i="1"/>
  <c r="AZ4319" i="1"/>
  <c r="AW4121" i="1"/>
  <c r="BA3595" i="1"/>
  <c r="BB3595" i="1" s="1"/>
  <c r="AX3175" i="1"/>
  <c r="AW3560" i="1"/>
  <c r="AX3813" i="1"/>
  <c r="Q3538" i="1"/>
  <c r="BA2409" i="1"/>
  <c r="BB2409" i="1" s="1"/>
  <c r="AX2702" i="1"/>
  <c r="BA2110" i="1"/>
  <c r="BB2110" i="1" s="1"/>
  <c r="BC2108" i="1" s="1"/>
  <c r="AZ4165" i="1"/>
  <c r="BA3146" i="1"/>
  <c r="BB3146" i="1" s="1"/>
  <c r="BA3661" i="1"/>
  <c r="BB3661" i="1" s="1"/>
  <c r="AX3978" i="1"/>
  <c r="AY4055" i="1"/>
  <c r="BA2836" i="1"/>
  <c r="BB2836" i="1" s="1"/>
  <c r="T2988" i="1"/>
  <c r="T2801" i="1"/>
  <c r="AV3317" i="1"/>
  <c r="BA3318" i="1" s="1"/>
  <c r="BB3318" i="1" s="1"/>
  <c r="AV2332" i="1"/>
  <c r="BA2332" i="1" s="1"/>
  <c r="BB2332" i="1" s="1"/>
  <c r="AX2328" i="1"/>
  <c r="AW2702" i="1"/>
  <c r="AX3373" i="1"/>
  <c r="AV537" i="1"/>
  <c r="AV2969" i="1"/>
  <c r="AY2966" i="1" s="1"/>
  <c r="BA1595" i="1"/>
  <c r="BB1595" i="1" s="1"/>
  <c r="AW4253" i="1"/>
  <c r="AX2746" i="1"/>
  <c r="AX3824" i="1"/>
  <c r="BA2343" i="1"/>
  <c r="BB2343" i="1" s="1"/>
  <c r="T4429" i="1"/>
  <c r="Q1041" i="1"/>
  <c r="AX2207" i="1"/>
  <c r="T1140" i="1"/>
  <c r="AX1382" i="1"/>
  <c r="AV1679" i="1"/>
  <c r="AZ1679" i="1" s="1"/>
  <c r="AW898" i="1"/>
  <c r="AX260" i="1"/>
  <c r="AW557" i="1"/>
  <c r="AV3087" i="1"/>
  <c r="AZ3087" i="1" s="1"/>
  <c r="AY2020" i="1"/>
  <c r="T139" i="1"/>
  <c r="BA4279" i="1"/>
  <c r="BB4279" i="1" s="1"/>
  <c r="BC4275" i="1" s="1"/>
  <c r="AZ4275" i="1"/>
  <c r="BA700" i="1"/>
  <c r="BB700" i="1" s="1"/>
  <c r="AZ700" i="1"/>
  <c r="BA3113" i="1"/>
  <c r="BB3113" i="1" s="1"/>
  <c r="BA4059" i="1"/>
  <c r="BB4059" i="1" s="1"/>
  <c r="T2515" i="1"/>
  <c r="BA473" i="1"/>
  <c r="BB473" i="1" s="1"/>
  <c r="T2328" i="1"/>
  <c r="AX2240" i="1"/>
  <c r="BA3069" i="1"/>
  <c r="BB3069" i="1" s="1"/>
  <c r="BA3364" i="1"/>
  <c r="BB3364" i="1" s="1"/>
  <c r="AW1822" i="1"/>
  <c r="Q1492" i="1"/>
  <c r="AW1591" i="1"/>
  <c r="Q403" i="1"/>
  <c r="AY2350" i="1"/>
  <c r="AX722" i="1"/>
  <c r="BA2165" i="1"/>
  <c r="BB2165" i="1" s="1"/>
  <c r="AX1503" i="1"/>
  <c r="AX205" i="1"/>
  <c r="AV2066" i="1"/>
  <c r="AX2064" i="1"/>
  <c r="AX1107" i="1"/>
  <c r="AV1702" i="1"/>
  <c r="AW1701" i="1"/>
  <c r="AX3109" i="1"/>
  <c r="AV3109" i="1"/>
  <c r="BA3109" i="1" s="1"/>
  <c r="BB3109" i="1" s="1"/>
  <c r="AW1470" i="1"/>
  <c r="BA3751" i="1"/>
  <c r="BB3751" i="1" s="1"/>
  <c r="T4121" i="1"/>
  <c r="AW3692" i="1"/>
  <c r="AX3098" i="1"/>
  <c r="AW3615" i="1"/>
  <c r="BA3795" i="1"/>
  <c r="BB3795" i="1" s="1"/>
  <c r="AY2735" i="1"/>
  <c r="AY3373" i="1"/>
  <c r="AY2779" i="1"/>
  <c r="BA3386" i="1"/>
  <c r="BB3386" i="1" s="1"/>
  <c r="AX2955" i="1"/>
  <c r="BC3725" i="1"/>
  <c r="BA3894" i="1"/>
  <c r="BB3894" i="1" s="1"/>
  <c r="AW2900" i="1"/>
  <c r="AX2658" i="1"/>
  <c r="AX1624" i="1"/>
  <c r="AW3219" i="1"/>
  <c r="AX2504" i="1"/>
  <c r="BA748" i="1"/>
  <c r="BB748" i="1" s="1"/>
  <c r="AX3835" i="1"/>
  <c r="AY1822" i="1"/>
  <c r="AY656" i="1"/>
  <c r="BA350" i="1"/>
  <c r="BB350" i="1" s="1"/>
  <c r="BA2552" i="1"/>
  <c r="BB2552" i="1" s="1"/>
  <c r="AX1492" i="1"/>
  <c r="T1536" i="1"/>
  <c r="AX601" i="1"/>
  <c r="AY843" i="1"/>
  <c r="BA2134" i="1"/>
  <c r="BB2134" i="1" s="1"/>
  <c r="BA1474" i="1"/>
  <c r="BB1474" i="1" s="1"/>
  <c r="AY2075" i="1"/>
  <c r="BA88" i="1"/>
  <c r="BB88" i="1" s="1"/>
  <c r="AY1008" i="1"/>
  <c r="BA2849" i="1"/>
  <c r="BB2849" i="1" s="1"/>
  <c r="BA3300" i="1"/>
  <c r="BB3300" i="1" s="1"/>
  <c r="Q2053" i="1"/>
  <c r="BA2959" i="1"/>
  <c r="BB2959" i="1" s="1"/>
  <c r="AX1536" i="1"/>
  <c r="AV1536" i="1"/>
  <c r="AZ1536" i="1" s="1"/>
  <c r="AY1085" i="1"/>
  <c r="AV1560" i="1"/>
  <c r="AX3725" i="1"/>
  <c r="Q2911" i="1"/>
  <c r="BA1551" i="1"/>
  <c r="BB1551" i="1" s="1"/>
  <c r="AX2812" i="1"/>
  <c r="Q4132" i="1"/>
  <c r="AX4176" i="1"/>
  <c r="BA3067" i="1"/>
  <c r="BB3067" i="1" s="1"/>
  <c r="T4374" i="1"/>
  <c r="Q4066" i="1"/>
  <c r="BA3782" i="1"/>
  <c r="BB3782" i="1" s="1"/>
  <c r="BA3696" i="1"/>
  <c r="BB3696" i="1" s="1"/>
  <c r="AW3648" i="1"/>
  <c r="AV2672" i="1"/>
  <c r="AY2669" i="1" s="1"/>
  <c r="AW2669" i="1"/>
  <c r="BA3562" i="1"/>
  <c r="BB3562" i="1" s="1"/>
  <c r="BA2937" i="1"/>
  <c r="BB2937" i="1" s="1"/>
  <c r="T2361" i="1"/>
  <c r="BA2420" i="1"/>
  <c r="BB2420" i="1" s="1"/>
  <c r="T1932" i="1"/>
  <c r="T1877" i="1"/>
  <c r="AW3131" i="1"/>
  <c r="BA1815" i="1"/>
  <c r="BB1815" i="1" s="1"/>
  <c r="BA847" i="1"/>
  <c r="BB847" i="1" s="1"/>
  <c r="AW4176" i="1"/>
  <c r="AY3758" i="1"/>
  <c r="AW2438" i="1"/>
  <c r="BA2880" i="1"/>
  <c r="BB2880" i="1" s="1"/>
  <c r="BA3707" i="1"/>
  <c r="BB3707" i="1" s="1"/>
  <c r="BA352" i="1"/>
  <c r="BB352" i="1" s="1"/>
  <c r="AW2823" i="1"/>
  <c r="AY1866" i="1"/>
  <c r="AX2427" i="1"/>
  <c r="BA1516" i="1"/>
  <c r="BB1516" i="1" s="1"/>
  <c r="AW1250" i="1"/>
  <c r="AY920" i="1"/>
  <c r="AW2548" i="1"/>
  <c r="T1712" i="1"/>
  <c r="T832" i="1"/>
  <c r="BA2090" i="1"/>
  <c r="BB2090" i="1" s="1"/>
  <c r="AW953" i="1"/>
  <c r="AX2075" i="1"/>
  <c r="AX2911" i="1"/>
  <c r="AY1492" i="1"/>
  <c r="AX1393" i="1"/>
  <c r="AX1371" i="1"/>
  <c r="Q2724" i="1"/>
  <c r="T3483" i="1"/>
  <c r="AX4110" i="1"/>
  <c r="BA3496" i="1"/>
  <c r="BB3496" i="1" s="1"/>
  <c r="AY3395" i="1"/>
  <c r="AX3593" i="1"/>
  <c r="AX3527" i="1"/>
  <c r="T1305" i="1"/>
  <c r="AY601" i="1"/>
  <c r="BA2574" i="1"/>
  <c r="BB2574" i="1" s="1"/>
  <c r="BA990" i="1"/>
  <c r="BB990" i="1" s="1"/>
  <c r="AW4231" i="1"/>
  <c r="Q2438" i="1"/>
  <c r="AY2482" i="1"/>
  <c r="T3505" i="1"/>
  <c r="AX2097" i="1"/>
  <c r="BA1254" i="1"/>
  <c r="BB1254" i="1" s="1"/>
  <c r="AX3197" i="1"/>
  <c r="AW2262" i="1"/>
  <c r="AW2515" i="1"/>
  <c r="AW634" i="1"/>
  <c r="BA979" i="1"/>
  <c r="BB979" i="1" s="1"/>
  <c r="AW2383" i="1"/>
  <c r="AW1283" i="1"/>
  <c r="T3560" i="1"/>
  <c r="AX4154" i="1"/>
  <c r="AV4154" i="1"/>
  <c r="AZ4154" i="1" s="1"/>
  <c r="T1470" i="1"/>
  <c r="BA1184" i="1"/>
  <c r="BB1184" i="1" s="1"/>
  <c r="BA308" i="1"/>
  <c r="BB308" i="1" s="1"/>
  <c r="BA1604" i="1"/>
  <c r="BB1604" i="1" s="1"/>
  <c r="AW1800" i="1"/>
  <c r="AW766" i="1"/>
  <c r="Q4429" i="1"/>
  <c r="AW2449" i="1"/>
  <c r="BA462" i="1"/>
  <c r="BB462" i="1" s="1"/>
  <c r="BA1793" i="1"/>
  <c r="BB1793" i="1" s="1"/>
  <c r="AW1305" i="1"/>
  <c r="AW909" i="1"/>
  <c r="AW1734" i="1"/>
  <c r="AX238" i="1"/>
  <c r="AX788" i="1"/>
  <c r="AX2691" i="1"/>
  <c r="AW1272" i="1"/>
  <c r="AX2779" i="1"/>
  <c r="Q722" i="1"/>
  <c r="T73" i="1"/>
  <c r="BA746" i="1"/>
  <c r="BB746" i="1" s="1"/>
  <c r="T4407" i="1"/>
  <c r="T1481" i="1"/>
  <c r="BA2902" i="1"/>
  <c r="BB2902" i="1" s="1"/>
  <c r="T7" i="1"/>
  <c r="AY2592" i="1"/>
  <c r="T3967" i="1"/>
  <c r="BA2035" i="1"/>
  <c r="BB2035" i="1" s="1"/>
  <c r="AX2251" i="1"/>
  <c r="AW2317" i="1"/>
  <c r="AY1239" i="1"/>
  <c r="BA110" i="1"/>
  <c r="BB110" i="1" s="1"/>
  <c r="BA242" i="1"/>
  <c r="BB242" i="1" s="1"/>
  <c r="AW2922" i="1"/>
  <c r="BA4224" i="1"/>
  <c r="BB4224" i="1" s="1"/>
  <c r="AX403" i="1"/>
  <c r="BA2475" i="1"/>
  <c r="BB2475" i="1" s="1"/>
  <c r="Q4220" i="1"/>
  <c r="AY2394" i="1"/>
  <c r="AW2086" i="1"/>
  <c r="AY1569" i="1"/>
  <c r="BA2517" i="1"/>
  <c r="BB2517" i="1" s="1"/>
  <c r="AX2020" i="1"/>
  <c r="AW1668" i="1"/>
  <c r="AY2526" i="1"/>
  <c r="AX1052" i="1"/>
  <c r="BA638" i="1"/>
  <c r="BB638" i="1" s="1"/>
  <c r="T3604" i="1"/>
  <c r="T1041" i="1"/>
  <c r="AX1646" i="1"/>
  <c r="BA449" i="1"/>
  <c r="BB449" i="1" s="1"/>
  <c r="AW2603" i="1"/>
  <c r="AX2449" i="1"/>
  <c r="AW1943" i="1"/>
  <c r="AX1250" i="1"/>
  <c r="AX1118" i="1"/>
  <c r="AX920" i="1"/>
  <c r="BA1351" i="1"/>
  <c r="BB1351" i="1" s="1"/>
  <c r="AX381" i="1"/>
  <c r="AW2196" i="1"/>
  <c r="AW1206" i="1"/>
  <c r="AX502" i="1"/>
  <c r="AX2339" i="1"/>
  <c r="Q2350" i="1"/>
  <c r="BA4167" i="1"/>
  <c r="BB4167" i="1" s="1"/>
  <c r="T1492" i="1"/>
  <c r="T117" i="1"/>
  <c r="BA53" i="1"/>
  <c r="BB53" i="1" s="1"/>
  <c r="AX777" i="1"/>
  <c r="AX1668" i="1"/>
  <c r="BA801" i="1"/>
  <c r="BB801" i="1" s="1"/>
  <c r="AW524" i="1"/>
  <c r="AX1932" i="1"/>
  <c r="AW854" i="1"/>
  <c r="BA614" i="1"/>
  <c r="BB614" i="1" s="1"/>
  <c r="T3538" i="1"/>
  <c r="T3362" i="1"/>
  <c r="T1448" i="1"/>
  <c r="T1701" i="1"/>
  <c r="BA174" i="1"/>
  <c r="BB174" i="1" s="1"/>
  <c r="AW2020" i="1"/>
  <c r="BA1232" i="1"/>
  <c r="BB1232" i="1" s="1"/>
  <c r="BA2968" i="1"/>
  <c r="BB2968" i="1" s="1"/>
  <c r="AZ2966" i="1"/>
  <c r="BA1318" i="1"/>
  <c r="BB1318" i="1" s="1"/>
  <c r="BA1868" i="1"/>
  <c r="BB1868" i="1" s="1"/>
  <c r="AZ1866" i="1"/>
  <c r="BA154" i="1"/>
  <c r="BB154" i="1" s="1"/>
  <c r="BC150" i="1" s="1"/>
  <c r="AZ150" i="1"/>
  <c r="AY2933" i="1"/>
  <c r="AZ799" i="1"/>
  <c r="AZ414" i="1"/>
  <c r="BA3892" i="1"/>
  <c r="BB3892" i="1" s="1"/>
  <c r="AZ3890" i="1"/>
  <c r="BA1782" i="1"/>
  <c r="BB1782" i="1" s="1"/>
  <c r="AZ1778" i="1"/>
  <c r="BA1615" i="1"/>
  <c r="BB1615" i="1" s="1"/>
  <c r="AZ2163" i="1"/>
  <c r="AZ1382" i="1"/>
  <c r="BA1230" i="1"/>
  <c r="BB1230" i="1" s="1"/>
  <c r="BA1463" i="1"/>
  <c r="BB1463" i="1" s="1"/>
  <c r="BA4222" i="1"/>
  <c r="BB4222" i="1" s="1"/>
  <c r="AZ4220" i="1"/>
  <c r="BA3608" i="1"/>
  <c r="BB3608" i="1" s="1"/>
  <c r="BA2933" i="1"/>
  <c r="BB2933" i="1" s="1"/>
  <c r="AZ2933" i="1"/>
  <c r="AY1976" i="1"/>
  <c r="BA1978" i="1"/>
  <c r="BB1978" i="1" s="1"/>
  <c r="AY205" i="1"/>
  <c r="BA812" i="1"/>
  <c r="BB812" i="1" s="1"/>
  <c r="AY3670" i="1"/>
  <c r="BA3672" i="1"/>
  <c r="BB3672" i="1" s="1"/>
  <c r="AY73" i="1"/>
  <c r="BA73" i="1"/>
  <c r="BB73" i="1" s="1"/>
  <c r="BA570" i="1"/>
  <c r="BB570" i="1" s="1"/>
  <c r="AZ1998" i="1"/>
  <c r="BA1998" i="1"/>
  <c r="BB1998" i="1" s="1"/>
  <c r="BA4290" i="1"/>
  <c r="BB4290" i="1" s="1"/>
  <c r="AZ4286" i="1"/>
  <c r="BA1472" i="1"/>
  <c r="BB1472" i="1" s="1"/>
  <c r="AZ1470" i="1"/>
  <c r="AX3714" i="1"/>
  <c r="AV3714" i="1"/>
  <c r="AZ4264" i="1"/>
  <c r="BA3384" i="1"/>
  <c r="BB3384" i="1" s="1"/>
  <c r="AZ3384" i="1"/>
  <c r="AW2724" i="1"/>
  <c r="AV2723" i="1"/>
  <c r="AY2724" i="1" s="1"/>
  <c r="BA3373" i="1"/>
  <c r="BB3373" i="1" s="1"/>
  <c r="AZ3373" i="1"/>
  <c r="AV1425" i="1"/>
  <c r="AW1426" i="1"/>
  <c r="AV1327" i="1"/>
  <c r="AX1327" i="1"/>
  <c r="AY1404" i="1"/>
  <c r="BA4299" i="1"/>
  <c r="BB4299" i="1" s="1"/>
  <c r="BA3230" i="1"/>
  <c r="BB3230" i="1" s="1"/>
  <c r="BC3230" i="1" s="1"/>
  <c r="AZ3230" i="1"/>
  <c r="BA1140" i="1"/>
  <c r="BB1140" i="1" s="1"/>
  <c r="AZ1140" i="1"/>
  <c r="AY2229" i="1"/>
  <c r="AW1162" i="1"/>
  <c r="AV1161" i="1"/>
  <c r="AY1162" i="1" s="1"/>
  <c r="BA2207" i="1"/>
  <c r="BB2207" i="1" s="1"/>
  <c r="AZ2207" i="1"/>
  <c r="AW1910" i="1"/>
  <c r="AZ2075" i="1"/>
  <c r="BA2075" i="1"/>
  <c r="BB2075" i="1" s="1"/>
  <c r="AZ1910" i="1"/>
  <c r="BA1910" i="1"/>
  <c r="BB1910" i="1" s="1"/>
  <c r="AX447" i="1"/>
  <c r="AX183" i="1"/>
  <c r="AV183" i="1"/>
  <c r="AX3934" i="1"/>
  <c r="AV3936" i="1"/>
  <c r="BA3617" i="1"/>
  <c r="BB3617" i="1" s="1"/>
  <c r="BC4264" i="1"/>
  <c r="AV3057" i="1"/>
  <c r="AY3054" i="1" s="1"/>
  <c r="AW3021" i="1"/>
  <c r="AV3020" i="1"/>
  <c r="AY3021" i="1" s="1"/>
  <c r="AZ3516" i="1"/>
  <c r="BA2185" i="1"/>
  <c r="BB2185" i="1" s="1"/>
  <c r="AV2989" i="1"/>
  <c r="AY2988" i="1" s="1"/>
  <c r="AV3157" i="1"/>
  <c r="AZ1723" i="1"/>
  <c r="AV1370" i="1"/>
  <c r="AY1371" i="1" s="1"/>
  <c r="AW1371" i="1"/>
  <c r="AX3230" i="1"/>
  <c r="AV1965" i="1"/>
  <c r="AV2394" i="1"/>
  <c r="AW2757" i="1"/>
  <c r="AZ29" i="1"/>
  <c r="BA31" i="1"/>
  <c r="BB31" i="1" s="1"/>
  <c r="BC29" i="1" s="1"/>
  <c r="AV238" i="1"/>
  <c r="AV1019" i="1"/>
  <c r="AX1019" i="1"/>
  <c r="AY381" i="1"/>
  <c r="AV1934" i="1"/>
  <c r="AV4000" i="1"/>
  <c r="AV833" i="1"/>
  <c r="AY854" i="1"/>
  <c r="Q4374" i="1"/>
  <c r="AZ4209" i="1"/>
  <c r="BA4209" i="1"/>
  <c r="BB4209" i="1" s="1"/>
  <c r="BC4209" i="1" s="1"/>
  <c r="AW3549" i="1"/>
  <c r="AV3548" i="1"/>
  <c r="AY4209" i="1"/>
  <c r="AZ3296" i="1"/>
  <c r="BA3296" i="1"/>
  <c r="BB3296" i="1" s="1"/>
  <c r="AZ4022" i="1"/>
  <c r="AV3098" i="1"/>
  <c r="AZ3494" i="1"/>
  <c r="BA3494" i="1"/>
  <c r="BB3494" i="1" s="1"/>
  <c r="BA1976" i="1"/>
  <c r="BB1976" i="1" s="1"/>
  <c r="BA1142" i="1"/>
  <c r="BB1142" i="1" s="1"/>
  <c r="AV2822" i="1"/>
  <c r="AY2823" i="1" s="1"/>
  <c r="AY3747" i="1"/>
  <c r="AV2747" i="1"/>
  <c r="AY2746" i="1" s="1"/>
  <c r="AX1723" i="1"/>
  <c r="AX2537" i="1"/>
  <c r="AZ1107" i="1"/>
  <c r="BA1107" i="1"/>
  <c r="BB1107" i="1" s="1"/>
  <c r="AV94" i="1"/>
  <c r="AV2210" i="1"/>
  <c r="BA2211" i="1" s="1"/>
  <c r="BB2211" i="1" s="1"/>
  <c r="BA1492" i="1"/>
  <c r="BB1492" i="1" s="1"/>
  <c r="BC1492" i="1" s="1"/>
  <c r="AZ1492" i="1"/>
  <c r="AV876" i="1"/>
  <c r="AZ2152" i="1"/>
  <c r="AY2130" i="1"/>
  <c r="AV227" i="1"/>
  <c r="AV138" i="1"/>
  <c r="AY139" i="1" s="1"/>
  <c r="AY1789" i="1"/>
  <c r="AZ1250" i="1"/>
  <c r="BA1250" i="1"/>
  <c r="BB1250" i="1" s="1"/>
  <c r="AV1452" i="1"/>
  <c r="AW1173" i="1"/>
  <c r="AZ2130" i="1"/>
  <c r="BA2130" i="1"/>
  <c r="BB2130" i="1" s="1"/>
  <c r="BC2130" i="1" s="1"/>
  <c r="AZ2416" i="1"/>
  <c r="AV1371" i="1"/>
  <c r="AV1205" i="1"/>
  <c r="AY1206" i="1" s="1"/>
  <c r="AZ4341" i="1"/>
  <c r="AZ3450" i="1"/>
  <c r="BA3450" i="1"/>
  <c r="BB3450" i="1" s="1"/>
  <c r="AW3582" i="1"/>
  <c r="AV3581" i="1"/>
  <c r="AY3582" i="1" s="1"/>
  <c r="AV3848" i="1"/>
  <c r="BA3848" i="1" s="1"/>
  <c r="BB3848" i="1" s="1"/>
  <c r="BA3472" i="1"/>
  <c r="BB3472" i="1" s="1"/>
  <c r="AZ3472" i="1"/>
  <c r="AV2690" i="1"/>
  <c r="AW3241" i="1"/>
  <c r="AV3240" i="1"/>
  <c r="AZ4385" i="1"/>
  <c r="AY3406" i="1"/>
  <c r="AV2701" i="1"/>
  <c r="BA1239" i="1"/>
  <c r="BB1239" i="1" s="1"/>
  <c r="AW2163" i="1"/>
  <c r="AV2816" i="1"/>
  <c r="BA2816" i="1" s="1"/>
  <c r="BB2816" i="1" s="1"/>
  <c r="BA1945" i="1"/>
  <c r="BB1945" i="1" s="1"/>
  <c r="AW3417" i="1"/>
  <c r="AX1206" i="1"/>
  <c r="BA3606" i="1"/>
  <c r="BB3606" i="1" s="1"/>
  <c r="AZ2537" i="1"/>
  <c r="AY1459" i="1"/>
  <c r="AW1294" i="1"/>
  <c r="AV1293" i="1"/>
  <c r="AY1294" i="1" s="1"/>
  <c r="AY502" i="1"/>
  <c r="AX2416" i="1"/>
  <c r="AV1722" i="1"/>
  <c r="AV726" i="1"/>
  <c r="BA726" i="1" s="1"/>
  <c r="BB726" i="1" s="1"/>
  <c r="AY18" i="1"/>
  <c r="AV954" i="1"/>
  <c r="AY953" i="1" s="1"/>
  <c r="AZ1756" i="1"/>
  <c r="AV370" i="1"/>
  <c r="BA1987" i="1"/>
  <c r="BB1987" i="1" s="1"/>
  <c r="BC1987" i="1" s="1"/>
  <c r="AX744" i="1"/>
  <c r="AV1503" i="1"/>
  <c r="BA557" i="1"/>
  <c r="BB557" i="1" s="1"/>
  <c r="AZ557" i="1"/>
  <c r="AW810" i="1"/>
  <c r="AZ4055" i="1"/>
  <c r="BA4057" i="1"/>
  <c r="BB4057" i="1" s="1"/>
  <c r="AX3560" i="1"/>
  <c r="AV3560" i="1"/>
  <c r="BA4081" i="1"/>
  <c r="BB4081" i="1" s="1"/>
  <c r="AV3142" i="1"/>
  <c r="AV2569" i="1"/>
  <c r="AY2570" i="1" s="1"/>
  <c r="AW2570" i="1"/>
  <c r="BA2988" i="1"/>
  <c r="BB2988" i="1" s="1"/>
  <c r="AZ2988" i="1"/>
  <c r="AY3615" i="1"/>
  <c r="AV3197" i="1"/>
  <c r="AV4188" i="1"/>
  <c r="BA3144" i="1"/>
  <c r="BB3144" i="1" s="1"/>
  <c r="AY3329" i="1"/>
  <c r="AV2173" i="1"/>
  <c r="AW2174" i="1"/>
  <c r="AW3406" i="1"/>
  <c r="T2933" i="1"/>
  <c r="AV2162" i="1"/>
  <c r="AY2163" i="1" s="1"/>
  <c r="AV3966" i="1"/>
  <c r="AY3967" i="1" s="1"/>
  <c r="AZ3681" i="1"/>
  <c r="AV2899" i="1"/>
  <c r="AY2900" i="1" s="1"/>
  <c r="AV3637" i="1"/>
  <c r="AY2361" i="1"/>
  <c r="AZ1624" i="1"/>
  <c r="BA1624" i="1"/>
  <c r="BB1624" i="1" s="1"/>
  <c r="AX524" i="1"/>
  <c r="AV524" i="1"/>
  <c r="AZ3483" i="1"/>
  <c r="BA3483" i="1"/>
  <c r="BB3483" i="1" s="1"/>
  <c r="AW2053" i="1"/>
  <c r="AZ997" i="1"/>
  <c r="AV2482" i="1"/>
  <c r="AY2086" i="1"/>
  <c r="AX1063" i="1"/>
  <c r="AV1063" i="1"/>
  <c r="AV2350" i="1"/>
  <c r="AZ2119" i="1"/>
  <c r="BA2119" i="1"/>
  <c r="BB2119" i="1" s="1"/>
  <c r="AY3010" i="1"/>
  <c r="AV942" i="1"/>
  <c r="AX942" i="1"/>
  <c r="AX1756" i="1"/>
  <c r="AV3266" i="1"/>
  <c r="AY3263" i="1" s="1"/>
  <c r="AW1833" i="1"/>
  <c r="AV460" i="1"/>
  <c r="AX458" i="1"/>
  <c r="AY722" i="1"/>
  <c r="BA722" i="1"/>
  <c r="BB722" i="1" s="1"/>
  <c r="AX557" i="1"/>
  <c r="AV809" i="1"/>
  <c r="AY810" i="1" s="1"/>
  <c r="AV3944" i="1"/>
  <c r="AY3945" i="1" s="1"/>
  <c r="AV4123" i="1"/>
  <c r="AW3670" i="1"/>
  <c r="AV3099" i="1"/>
  <c r="BA3100" i="1" s="1"/>
  <c r="BB3100" i="1" s="1"/>
  <c r="AV2594" i="1"/>
  <c r="BA2594" i="1" s="1"/>
  <c r="BB2594" i="1" s="1"/>
  <c r="AV2580" i="1"/>
  <c r="AY2581" i="1" s="1"/>
  <c r="AX3890" i="1"/>
  <c r="AZ3131" i="1"/>
  <c r="AV2627" i="1"/>
  <c r="BA2627" i="1" s="1"/>
  <c r="BB2627" i="1" s="1"/>
  <c r="BC2889" i="1"/>
  <c r="AZ1074" i="1"/>
  <c r="BA1074" i="1"/>
  <c r="BB1074" i="1" s="1"/>
  <c r="BC1074" i="1" s="1"/>
  <c r="AZ2889" i="1"/>
  <c r="AY3109" i="1"/>
  <c r="AY2251" i="1"/>
  <c r="AX51" i="1"/>
  <c r="AV51" i="1"/>
  <c r="AV1947" i="1"/>
  <c r="BA1947" i="1" s="1"/>
  <c r="BB1947" i="1" s="1"/>
  <c r="AV2052" i="1"/>
  <c r="AY2053" i="1" s="1"/>
  <c r="AY1250" i="1"/>
  <c r="AV2714" i="1"/>
  <c r="AY2713" i="1" s="1"/>
  <c r="BA1626" i="1"/>
  <c r="BB1626" i="1" s="1"/>
  <c r="BA1129" i="1"/>
  <c r="BB1129" i="1" s="1"/>
  <c r="BC1129" i="1" s="1"/>
  <c r="AZ1129" i="1"/>
  <c r="AV282" i="1"/>
  <c r="AY678" i="1"/>
  <c r="BA194" i="1"/>
  <c r="BB194" i="1" s="1"/>
  <c r="BC194" i="1" s="1"/>
  <c r="AZ194" i="1"/>
  <c r="AV2449" i="1"/>
  <c r="AY1107" i="1"/>
  <c r="AV1832" i="1"/>
  <c r="AY1833" i="1" s="1"/>
  <c r="AW447" i="1"/>
  <c r="T1261" i="1"/>
  <c r="BA4253" i="1"/>
  <c r="BB4253" i="1" s="1"/>
  <c r="BC4253" i="1" s="1"/>
  <c r="AZ4253" i="1"/>
  <c r="BA3252" i="1"/>
  <c r="BB3252" i="1" s="1"/>
  <c r="AZ3252" i="1"/>
  <c r="BA4231" i="1"/>
  <c r="BB4231" i="1" s="1"/>
  <c r="AZ4231" i="1"/>
  <c r="BA3868" i="1"/>
  <c r="BB3868" i="1" s="1"/>
  <c r="T3516" i="1"/>
  <c r="AV3827" i="1"/>
  <c r="BA3828" i="1" s="1"/>
  <c r="BB3828" i="1" s="1"/>
  <c r="AX3065" i="1"/>
  <c r="AV2570" i="1"/>
  <c r="AX2570" i="1"/>
  <c r="AV2536" i="1"/>
  <c r="AY2537" i="1" s="1"/>
  <c r="AW2537" i="1"/>
  <c r="BA1109" i="1"/>
  <c r="BB1109" i="1" s="1"/>
  <c r="AV2441" i="1"/>
  <c r="AY2438" i="1" s="1"/>
  <c r="AZ3318" i="1"/>
  <c r="AX3516" i="1"/>
  <c r="BA2352" i="1"/>
  <c r="BB2352" i="1" s="1"/>
  <c r="AV1591" i="1"/>
  <c r="AX1591" i="1"/>
  <c r="AY766" i="1"/>
  <c r="BA2031" i="1"/>
  <c r="BB2031" i="1" s="1"/>
  <c r="AZ2031" i="1"/>
  <c r="BA132" i="1"/>
  <c r="BB132" i="1" s="1"/>
  <c r="AW590" i="1"/>
  <c r="AV589" i="1"/>
  <c r="AY590" i="1" s="1"/>
  <c r="AW2108" i="1"/>
  <c r="AZ3076" i="1"/>
  <c r="AV2547" i="1"/>
  <c r="AV2327" i="1"/>
  <c r="AY2328" i="1" s="1"/>
  <c r="BA1747" i="1"/>
  <c r="BB1747" i="1" s="1"/>
  <c r="AZ1745" i="1"/>
  <c r="AY744" i="1"/>
  <c r="AY161" i="1"/>
  <c r="BA273" i="1"/>
  <c r="BB273" i="1" s="1"/>
  <c r="AV1304" i="1"/>
  <c r="AY1305" i="1" s="1"/>
  <c r="BA766" i="1"/>
  <c r="BB766" i="1" s="1"/>
  <c r="AZ766" i="1"/>
  <c r="AZ1052" i="1"/>
  <c r="AZ348" i="1"/>
  <c r="BA348" i="1"/>
  <c r="BB348" i="1" s="1"/>
  <c r="BA1701" i="1"/>
  <c r="BB1701" i="1" s="1"/>
  <c r="AZ788" i="1"/>
  <c r="AX3219" i="1"/>
  <c r="BA803" i="1"/>
  <c r="BB803" i="1" s="1"/>
  <c r="AV2044" i="1"/>
  <c r="AZ986" i="1"/>
  <c r="BA3307" i="1"/>
  <c r="BB3307" i="1" s="1"/>
  <c r="AZ3307" i="1"/>
  <c r="AY447" i="1"/>
  <c r="BA922" i="1"/>
  <c r="BB922" i="1" s="1"/>
  <c r="AW1899" i="1"/>
  <c r="AW546" i="1"/>
  <c r="AZ1272" i="1"/>
  <c r="BA1272" i="1"/>
  <c r="BB1272" i="1" s="1"/>
  <c r="BA84" i="1"/>
  <c r="BB84" i="1" s="1"/>
  <c r="AZ84" i="1"/>
  <c r="AV667" i="1"/>
  <c r="AV116" i="1"/>
  <c r="AY117" i="1" s="1"/>
  <c r="AW117" i="1"/>
  <c r="AV601" i="1"/>
  <c r="BA4365" i="1"/>
  <c r="BB4365" i="1" s="1"/>
  <c r="AX4319" i="1"/>
  <c r="BA4180" i="1"/>
  <c r="BB4180" i="1" s="1"/>
  <c r="AZ4088" i="1"/>
  <c r="AX4231" i="1"/>
  <c r="AY3384" i="1"/>
  <c r="AV3065" i="1"/>
  <c r="AV2219" i="1"/>
  <c r="AY2218" i="1" s="1"/>
  <c r="AW2218" i="1"/>
  <c r="AY3769" i="1"/>
  <c r="AX2460" i="1"/>
  <c r="AV2460" i="1"/>
  <c r="BA2750" i="1"/>
  <c r="BB2750" i="1" s="1"/>
  <c r="BA2002" i="1"/>
  <c r="BB2002" i="1" s="1"/>
  <c r="AX3318" i="1"/>
  <c r="BA2121" i="1"/>
  <c r="BB2121" i="1" s="1"/>
  <c r="AY4198" i="1"/>
  <c r="BA792" i="1"/>
  <c r="BB792" i="1" s="1"/>
  <c r="AW1514" i="1"/>
  <c r="AV1513" i="1"/>
  <c r="AY1514" i="1" s="1"/>
  <c r="AW3208" i="1"/>
  <c r="Q2240" i="1"/>
  <c r="BA1582" i="1"/>
  <c r="BB1582" i="1" s="1"/>
  <c r="BC1580" i="1" s="1"/>
  <c r="AZ1580" i="1"/>
  <c r="AX326" i="1"/>
  <c r="AX1569" i="1"/>
  <c r="BC3076" i="1"/>
  <c r="AX1745" i="1"/>
  <c r="AZ744" i="1"/>
  <c r="BA744" i="1"/>
  <c r="BB744" i="1" s="1"/>
  <c r="AW1338" i="1"/>
  <c r="AW1613" i="1"/>
  <c r="AW425" i="1"/>
  <c r="AZ139" i="1"/>
  <c r="AY304" i="1"/>
  <c r="AX997" i="1"/>
  <c r="AW1096" i="1"/>
  <c r="AX1272" i="1"/>
  <c r="AW568" i="1"/>
  <c r="AY436" i="1"/>
  <c r="AX469" i="1"/>
  <c r="AV4296" i="1"/>
  <c r="AW4297" i="1"/>
  <c r="AY4374" i="1"/>
  <c r="AW3890" i="1"/>
  <c r="AV3889" i="1"/>
  <c r="BA3938" i="1"/>
  <c r="BB3938" i="1" s="1"/>
  <c r="AW3252" i="1"/>
  <c r="BA3652" i="1"/>
  <c r="BB3652" i="1" s="1"/>
  <c r="BC3648" i="1" s="1"/>
  <c r="AZ3648" i="1"/>
  <c r="Q2317" i="1"/>
  <c r="AY2119" i="1"/>
  <c r="AW3340" i="1"/>
  <c r="AV3339" i="1"/>
  <c r="AX2515" i="1"/>
  <c r="AV2515" i="1"/>
  <c r="BA3311" i="1"/>
  <c r="BB3311" i="1" s="1"/>
  <c r="BA3120" i="1"/>
  <c r="BB3120" i="1" s="1"/>
  <c r="Q3945" i="1"/>
  <c r="Q2746" i="1"/>
  <c r="AV843" i="1"/>
  <c r="AX843" i="1"/>
  <c r="AY2240" i="1"/>
  <c r="AW4198" i="1"/>
  <c r="BA2713" i="1"/>
  <c r="BB2713" i="1" s="1"/>
  <c r="AZ2713" i="1"/>
  <c r="AX1096" i="1"/>
  <c r="AV2504" i="1"/>
  <c r="AY3208" i="1"/>
  <c r="AV2240" i="1"/>
  <c r="AY128" i="1"/>
  <c r="AV3141" i="1"/>
  <c r="AY3142" i="1" s="1"/>
  <c r="AX568" i="1"/>
  <c r="AV1569" i="1"/>
  <c r="AZ2845" i="1"/>
  <c r="BA2845" i="1"/>
  <c r="BB2845" i="1" s="1"/>
  <c r="BA1769" i="1"/>
  <c r="BB1769" i="1" s="1"/>
  <c r="AZ612" i="1"/>
  <c r="BA3208" i="1"/>
  <c r="BB3208" i="1" s="1"/>
  <c r="BC3208" i="1" s="1"/>
  <c r="AZ3208" i="1"/>
  <c r="AW238" i="1"/>
  <c r="AZ2262" i="1"/>
  <c r="AZ2757" i="1"/>
  <c r="BA2757" i="1"/>
  <c r="BB2757" i="1" s="1"/>
  <c r="AZ920" i="1"/>
  <c r="AZ2526" i="1"/>
  <c r="BA2526" i="1"/>
  <c r="BB2526" i="1" s="1"/>
  <c r="AY1096" i="1"/>
  <c r="AW4330" i="1"/>
  <c r="AV4329" i="1"/>
  <c r="AY4330" i="1" s="1"/>
  <c r="BA4187" i="1"/>
  <c r="BB4187" i="1" s="1"/>
  <c r="AZ4187" i="1"/>
  <c r="AX4286" i="1"/>
  <c r="AY3252" i="1"/>
  <c r="AW4077" i="1"/>
  <c r="BA2946" i="1"/>
  <c r="BB2946" i="1" s="1"/>
  <c r="BA3355" i="1"/>
  <c r="BB3355" i="1" s="1"/>
  <c r="AX4011" i="1"/>
  <c r="AW3329" i="1"/>
  <c r="AV3989" i="1"/>
  <c r="AX3989" i="1"/>
  <c r="AV1964" i="1"/>
  <c r="AY1965" i="1" s="1"/>
  <c r="AY1899" i="1"/>
  <c r="AW3065" i="1"/>
  <c r="BA2310" i="1"/>
  <c r="BB2310" i="1" s="1"/>
  <c r="BA1859" i="1"/>
  <c r="BB1859" i="1" s="1"/>
  <c r="AZ2944" i="1"/>
  <c r="AV996" i="1"/>
  <c r="BA546" i="1"/>
  <c r="BB546" i="1" s="1"/>
  <c r="AX2713" i="1"/>
  <c r="AV1241" i="1"/>
  <c r="BA1241" i="1" s="1"/>
  <c r="BB1241" i="1" s="1"/>
  <c r="AW2834" i="1"/>
  <c r="AW1415" i="1"/>
  <c r="BA119" i="1"/>
  <c r="BB119" i="1" s="1"/>
  <c r="BA2020" i="1"/>
  <c r="BB2020" i="1" s="1"/>
  <c r="BC2020" i="1" s="1"/>
  <c r="AZ2020" i="1"/>
  <c r="AV1196" i="1"/>
  <c r="AY1195" i="1" s="1"/>
  <c r="AV2802" i="1"/>
  <c r="AW2801" i="1"/>
  <c r="AV2461" i="1"/>
  <c r="BA2462" i="1" s="1"/>
  <c r="BB2462" i="1" s="1"/>
  <c r="T304" i="1"/>
  <c r="AZ2009" i="1"/>
  <c r="BA2009" i="1"/>
  <c r="BB2009" i="1" s="1"/>
  <c r="AW3032" i="1"/>
  <c r="AX95" i="1"/>
  <c r="BA207" i="1"/>
  <c r="BB207" i="1" s="1"/>
  <c r="AX2086" i="1"/>
  <c r="AX1349" i="1"/>
  <c r="AV710" i="1"/>
  <c r="AY711" i="1" s="1"/>
  <c r="AZ1767" i="1"/>
  <c r="BA790" i="1"/>
  <c r="BB790" i="1" s="1"/>
  <c r="AX2526" i="1"/>
  <c r="AY1624" i="1"/>
  <c r="AZ656" i="1"/>
  <c r="BA656" i="1"/>
  <c r="BB656" i="1" s="1"/>
  <c r="BA385" i="1"/>
  <c r="BB385" i="1" s="1"/>
  <c r="AZ392" i="1"/>
  <c r="AW183" i="1"/>
  <c r="AV182" i="1"/>
  <c r="AY183" i="1" s="1"/>
  <c r="AX975" i="1"/>
  <c r="AX4253" i="1"/>
  <c r="AV2151" i="1"/>
  <c r="AY2152" i="1" s="1"/>
  <c r="AX4187" i="1"/>
  <c r="AV4144" i="1"/>
  <c r="AY4143" i="1" s="1"/>
  <c r="Q4022" i="1"/>
  <c r="AY3923" i="1"/>
  <c r="AW3934" i="1"/>
  <c r="AV3933" i="1"/>
  <c r="AV4145" i="1"/>
  <c r="AV3814" i="1"/>
  <c r="BA3815" i="1" s="1"/>
  <c r="BB3815" i="1" s="1"/>
  <c r="AW3813" i="1"/>
  <c r="AW4308" i="1"/>
  <c r="BA3716" i="1"/>
  <c r="BB3716" i="1" s="1"/>
  <c r="AW3846" i="1"/>
  <c r="BA4308" i="1"/>
  <c r="BB4308" i="1" s="1"/>
  <c r="BC4308" i="1" s="1"/>
  <c r="AZ4308" i="1"/>
  <c r="AV3625" i="1"/>
  <c r="AY3626" i="1" s="1"/>
  <c r="AV3086" i="1"/>
  <c r="AV3353" i="1"/>
  <c r="BA3353" i="1" s="1"/>
  <c r="BB3353" i="1" s="1"/>
  <c r="BA3571" i="1"/>
  <c r="BB3571" i="1" s="1"/>
  <c r="AY3571" i="1"/>
  <c r="AX3703" i="1"/>
  <c r="Q2570" i="1"/>
  <c r="BA3553" i="1"/>
  <c r="BB3553" i="1" s="1"/>
  <c r="BA1936" i="1"/>
  <c r="BB1936" i="1" s="1"/>
  <c r="AZ3274" i="1"/>
  <c r="BA3274" i="1"/>
  <c r="BB3274" i="1" s="1"/>
  <c r="BC3274" i="1" s="1"/>
  <c r="AV2294" i="1"/>
  <c r="AY2295" i="1" s="1"/>
  <c r="AW2295" i="1"/>
  <c r="AV3064" i="1"/>
  <c r="AY3065" i="1" s="1"/>
  <c r="AX1877" i="1"/>
  <c r="AV1877" i="1"/>
  <c r="AV1459" i="1"/>
  <c r="AX1459" i="1"/>
  <c r="BA2658" i="1"/>
  <c r="BB2658" i="1" s="1"/>
  <c r="AZ2658" i="1"/>
  <c r="AW3362" i="1"/>
  <c r="BA2330" i="1"/>
  <c r="BB2330" i="1" s="1"/>
  <c r="AW777" i="1"/>
  <c r="AV776" i="1"/>
  <c r="AY777" i="1" s="1"/>
  <c r="AX2944" i="1"/>
  <c r="AV3124" i="1"/>
  <c r="BA3124" i="1" s="1"/>
  <c r="BB3124" i="1" s="1"/>
  <c r="BA1441" i="1"/>
  <c r="BB1441" i="1" s="1"/>
  <c r="AY359" i="1"/>
  <c r="AV4044" i="1"/>
  <c r="AY3285" i="1"/>
  <c r="AV2492" i="1"/>
  <c r="AY2493" i="1" s="1"/>
  <c r="BA2218" i="1"/>
  <c r="BB2218" i="1" s="1"/>
  <c r="BA1393" i="1"/>
  <c r="BB1393" i="1" s="1"/>
  <c r="BC1393" i="1" s="1"/>
  <c r="AZ1393" i="1"/>
  <c r="BA427" i="1"/>
  <c r="BB427" i="1" s="1"/>
  <c r="AW1855" i="1"/>
  <c r="BA3351" i="1"/>
  <c r="BB3351" i="1" s="1"/>
  <c r="AV964" i="1"/>
  <c r="AX964" i="1"/>
  <c r="AX689" i="1"/>
  <c r="AV689" i="1"/>
  <c r="T2493" i="1"/>
  <c r="AX2141" i="1"/>
  <c r="AV2141" i="1"/>
  <c r="AV2833" i="1"/>
  <c r="AY2834" i="1" s="1"/>
  <c r="BA1683" i="1"/>
  <c r="BB1683" i="1" s="1"/>
  <c r="AV1406" i="1"/>
  <c r="AX1151" i="1"/>
  <c r="AX480" i="1"/>
  <c r="AV480" i="1"/>
  <c r="AY1140" i="1"/>
  <c r="BA924" i="1"/>
  <c r="BB924" i="1" s="1"/>
  <c r="AW260" i="1"/>
  <c r="BA2277" i="1"/>
  <c r="BB2277" i="1" s="1"/>
  <c r="AW1547" i="1"/>
  <c r="AY2790" i="1"/>
  <c r="BA2064" i="1"/>
  <c r="BB2064" i="1" s="1"/>
  <c r="AX293" i="1"/>
  <c r="AV3031" i="1"/>
  <c r="AY3032" i="1" s="1"/>
  <c r="AW2427" i="1"/>
  <c r="BA832" i="1"/>
  <c r="BB832" i="1" s="1"/>
  <c r="AV2558" i="1"/>
  <c r="AY2559" i="1" s="1"/>
  <c r="AZ2999" i="1"/>
  <c r="AW1844" i="1"/>
  <c r="AV1843" i="1"/>
  <c r="AY1844" i="1" s="1"/>
  <c r="AX1316" i="1"/>
  <c r="BA2911" i="1"/>
  <c r="BB2911" i="1" s="1"/>
  <c r="AZ2911" i="1"/>
  <c r="AV2086" i="1"/>
  <c r="AY975" i="1"/>
  <c r="BA658" i="1"/>
  <c r="BB658" i="1" s="1"/>
  <c r="AV97" i="1"/>
  <c r="AY1811" i="1"/>
  <c r="AV1349" i="1"/>
  <c r="AV2514" i="1"/>
  <c r="AY2515" i="1" s="1"/>
  <c r="AZ1030" i="1"/>
  <c r="AX1613" i="1"/>
  <c r="AW1503" i="1"/>
  <c r="BA1888" i="1"/>
  <c r="BB1888" i="1" s="1"/>
  <c r="AZ1888" i="1"/>
  <c r="AX656" i="1"/>
  <c r="AW106" i="1"/>
  <c r="AV504" i="1"/>
  <c r="AV975" i="1"/>
  <c r="AV205" i="1"/>
  <c r="AV4417" i="1"/>
  <c r="AW4418" i="1"/>
  <c r="AX4352" i="1"/>
  <c r="AV4352" i="1"/>
  <c r="BA3736" i="1"/>
  <c r="BB3736" i="1" s="1"/>
  <c r="AZ3736" i="1"/>
  <c r="AW3835" i="1"/>
  <c r="AV3834" i="1"/>
  <c r="AX3428" i="1"/>
  <c r="AV3428" i="1"/>
  <c r="AW2812" i="1"/>
  <c r="AV2811" i="1"/>
  <c r="AY2812" i="1" s="1"/>
  <c r="AV3659" i="1"/>
  <c r="AX3659" i="1"/>
  <c r="BA3912" i="1"/>
  <c r="BB3912" i="1" s="1"/>
  <c r="BA3419" i="1"/>
  <c r="BB3419" i="1" s="1"/>
  <c r="BC3417" i="1" s="1"/>
  <c r="AZ3417" i="1"/>
  <c r="AV889" i="1"/>
  <c r="AX887" i="1"/>
  <c r="AZ3780" i="1"/>
  <c r="AV798" i="1"/>
  <c r="AY799" i="1" s="1"/>
  <c r="AW799" i="1"/>
  <c r="AZ810" i="1"/>
  <c r="AZ62" i="1"/>
  <c r="BA1758" i="1"/>
  <c r="BB1758" i="1" s="1"/>
  <c r="AY1316" i="1"/>
  <c r="BA1802" i="1"/>
  <c r="BB1802" i="1" s="1"/>
  <c r="BC1800" i="1" s="1"/>
  <c r="AZ1800" i="1"/>
  <c r="AY1272" i="1"/>
  <c r="BA1041" i="1"/>
  <c r="BB1041" i="1" s="1"/>
  <c r="AZ1041" i="1"/>
  <c r="AZ634" i="1"/>
  <c r="AZ590" i="1"/>
  <c r="BA2339" i="1"/>
  <c r="BB2339" i="1" s="1"/>
  <c r="AZ2339" i="1"/>
  <c r="AZ1602" i="1"/>
  <c r="BA4374" i="1"/>
  <c r="BB4374" i="1" s="1"/>
  <c r="AV4111" i="1"/>
  <c r="AY4110" i="1" s="1"/>
  <c r="AW4110" i="1"/>
  <c r="AZ3978" i="1"/>
  <c r="AV4168" i="1"/>
  <c r="AY4165" i="1" s="1"/>
  <c r="AW4209" i="1"/>
  <c r="AV3187" i="1"/>
  <c r="BA3188" i="1" s="1"/>
  <c r="BB3188" i="1" s="1"/>
  <c r="BA3859" i="1"/>
  <c r="BB3859" i="1" s="1"/>
  <c r="BC3857" i="1" s="1"/>
  <c r="AX2878" i="1"/>
  <c r="AV2878" i="1"/>
  <c r="AV4242" i="1"/>
  <c r="AV3813" i="1"/>
  <c r="AZ3032" i="1"/>
  <c r="AX3747" i="1"/>
  <c r="AV3747" i="1"/>
  <c r="AV1789" i="1"/>
  <c r="AX1789" i="1"/>
  <c r="AX2790" i="1"/>
  <c r="AV2790" i="1"/>
  <c r="BA3265" i="1"/>
  <c r="BB3265" i="1" s="1"/>
  <c r="AZ3263" i="1"/>
  <c r="AX1195" i="1"/>
  <c r="AV1195" i="1"/>
  <c r="AV1340" i="1"/>
  <c r="BA1340" i="1" s="1"/>
  <c r="BB1340" i="1" s="1"/>
  <c r="AZ3824" i="1"/>
  <c r="BA3824" i="1"/>
  <c r="BB3824" i="1" s="1"/>
  <c r="AY29" i="1"/>
  <c r="AZ2768" i="1"/>
  <c r="BA425" i="1"/>
  <c r="BB425" i="1" s="1"/>
  <c r="AZ425" i="1"/>
  <c r="AX2845" i="1"/>
  <c r="AW62" i="1"/>
  <c r="AV61" i="1"/>
  <c r="AY62" i="1" s="1"/>
  <c r="AV2448" i="1"/>
  <c r="AY2449" i="1" s="1"/>
  <c r="AW1789" i="1"/>
  <c r="AV2781" i="1"/>
  <c r="AV633" i="1"/>
  <c r="AY634" i="1" s="1"/>
  <c r="AV1657" i="1"/>
  <c r="AV219" i="1"/>
  <c r="BA220" i="1" s="1"/>
  <c r="BB220" i="1" s="1"/>
  <c r="BA737" i="1"/>
  <c r="BB737" i="1" s="1"/>
  <c r="AZ733" i="1"/>
  <c r="AV75" i="1"/>
  <c r="AY4363" i="1"/>
  <c r="AX3582" i="1"/>
  <c r="AV3582" i="1"/>
  <c r="AV3900" i="1"/>
  <c r="AW3901" i="1"/>
  <c r="AX3967" i="1"/>
  <c r="AV3967" i="1"/>
  <c r="AV4110" i="1"/>
  <c r="AV3758" i="1"/>
  <c r="AX3758" i="1"/>
  <c r="AV3559" i="1"/>
  <c r="AY3560" i="1" s="1"/>
  <c r="AV3626" i="1"/>
  <c r="BA2592" i="1"/>
  <c r="BB2592" i="1" s="1"/>
  <c r="AW2141" i="1"/>
  <c r="AV2140" i="1"/>
  <c r="AY2141" i="1" s="1"/>
  <c r="AV3362" i="1"/>
  <c r="AX3362" i="1"/>
  <c r="AX2174" i="1"/>
  <c r="AV2176" i="1"/>
  <c r="AW2955" i="1"/>
  <c r="AV2954" i="1"/>
  <c r="AY2955" i="1" s="1"/>
  <c r="AV4175" i="1"/>
  <c r="AX1228" i="1"/>
  <c r="AV1228" i="1"/>
  <c r="AV2429" i="1"/>
  <c r="AV2097" i="1"/>
  <c r="AX249" i="1"/>
  <c r="AV249" i="1"/>
  <c r="BA3186" i="1"/>
  <c r="BB3186" i="1" s="1"/>
  <c r="AZ3186" i="1"/>
  <c r="AY1591" i="1"/>
  <c r="AW2350" i="1"/>
  <c r="AY238" i="1"/>
  <c r="AY2757" i="1"/>
  <c r="AX18" i="1"/>
  <c r="AV18" i="1"/>
  <c r="AV2253" i="1"/>
  <c r="BA2253" i="1" s="1"/>
  <c r="BB2253" i="1" s="1"/>
  <c r="AV930" i="1"/>
  <c r="AY931" i="1" s="1"/>
  <c r="AZ777" i="1"/>
  <c r="AV1601" i="1"/>
  <c r="AY1602" i="1" s="1"/>
  <c r="AY348" i="1"/>
  <c r="AZ755" i="1"/>
  <c r="AX414" i="1"/>
  <c r="AV1439" i="1"/>
  <c r="AZ172" i="1"/>
  <c r="BA172" i="1"/>
  <c r="BB172" i="1" s="1"/>
  <c r="BC172" i="1" s="1"/>
  <c r="AX2152" i="1"/>
  <c r="BA4132" i="1"/>
  <c r="BB4132" i="1" s="1"/>
  <c r="AZ4132" i="1"/>
  <c r="AY4154" i="1"/>
  <c r="AX3857" i="1"/>
  <c r="AV3175" i="1"/>
  <c r="AV3198" i="1"/>
  <c r="AY3197" i="1" s="1"/>
  <c r="AW3197" i="1"/>
  <c r="AX3769" i="1"/>
  <c r="AV3769" i="1"/>
  <c r="BA3023" i="1"/>
  <c r="BB3023" i="1" s="1"/>
  <c r="AV2417" i="1"/>
  <c r="AW2416" i="1"/>
  <c r="BA2801" i="1"/>
  <c r="BB2801" i="1" s="1"/>
  <c r="AZ2801" i="1"/>
  <c r="BA2088" i="1"/>
  <c r="BB2088" i="1" s="1"/>
  <c r="BA1338" i="1"/>
  <c r="BB1338" i="1" s="1"/>
  <c r="AV864" i="1"/>
  <c r="AW2075" i="1"/>
  <c r="BA647" i="1"/>
  <c r="BB647" i="1" s="1"/>
  <c r="AZ645" i="1"/>
  <c r="AX2163" i="1"/>
  <c r="AX3186" i="1"/>
  <c r="AW2130" i="1"/>
  <c r="AX799" i="1"/>
  <c r="BA436" i="1"/>
  <c r="BB436" i="1" s="1"/>
  <c r="AZ436" i="1"/>
  <c r="AX216" i="1"/>
  <c r="AV216" i="1"/>
  <c r="BA2779" i="1"/>
  <c r="BB2779" i="1" s="1"/>
  <c r="AV897" i="1"/>
  <c r="AY898" i="1" s="1"/>
  <c r="AZ1481" i="1"/>
  <c r="AV2316" i="1"/>
  <c r="AY2317" i="1" s="1"/>
  <c r="BA1173" i="1"/>
  <c r="BB1173" i="1" s="1"/>
  <c r="AZ1173" i="1"/>
  <c r="AZ678" i="1"/>
  <c r="BA678" i="1"/>
  <c r="BB678" i="1" s="1"/>
  <c r="BC678" i="1" s="1"/>
  <c r="BA4101" i="1"/>
  <c r="BB4101" i="1" s="1"/>
  <c r="BA4286" i="1"/>
  <c r="BB4286" i="1" s="1"/>
  <c r="AV3538" i="1"/>
  <c r="AX3538" i="1"/>
  <c r="AV4330" i="1"/>
  <c r="AX4330" i="1"/>
  <c r="AW3857" i="1"/>
  <c r="AV3285" i="1"/>
  <c r="AX3285" i="1"/>
  <c r="BA4099" i="1"/>
  <c r="BB4099" i="1" s="1"/>
  <c r="AZ4099" i="1"/>
  <c r="BA3263" i="1"/>
  <c r="BB3263" i="1" s="1"/>
  <c r="AV3593" i="1"/>
  <c r="AW4000" i="1"/>
  <c r="AZ3527" i="1"/>
  <c r="AX3439" i="1"/>
  <c r="AV3439" i="1"/>
  <c r="AW2306" i="1"/>
  <c r="AV2305" i="1"/>
  <c r="AY2306" i="1" s="1"/>
  <c r="AV2647" i="1"/>
  <c r="AX2647" i="1"/>
  <c r="AX3131" i="1"/>
  <c r="AY1712" i="1"/>
  <c r="BA535" i="1"/>
  <c r="BB535" i="1" s="1"/>
  <c r="BA1098" i="1"/>
  <c r="BB1098" i="1" s="1"/>
  <c r="BC1096" i="1" s="1"/>
  <c r="AX2735" i="1"/>
  <c r="T2790" i="1"/>
  <c r="AX3263" i="1"/>
  <c r="AZ2361" i="1"/>
  <c r="BA2361" i="1"/>
  <c r="BB2361" i="1" s="1"/>
  <c r="AX2801" i="1"/>
  <c r="AV1206" i="1"/>
  <c r="AY1338" i="1"/>
  <c r="AZ2691" i="1"/>
  <c r="AX623" i="1"/>
  <c r="AV623" i="1"/>
  <c r="BA161" i="1"/>
  <c r="BB161" i="1" s="1"/>
  <c r="AZ161" i="1"/>
  <c r="AW1459" i="1"/>
  <c r="AW458" i="1"/>
  <c r="AV457" i="1"/>
  <c r="BA2572" i="1"/>
  <c r="BB2572" i="1" s="1"/>
  <c r="BA2196" i="1"/>
  <c r="BB2196" i="1" s="1"/>
  <c r="BC2196" i="1" s="1"/>
  <c r="AZ2196" i="1"/>
  <c r="AV648" i="1"/>
  <c r="BA649" i="1" s="1"/>
  <c r="BB649" i="1" s="1"/>
  <c r="BA1382" i="1"/>
  <c r="BB1382" i="1" s="1"/>
  <c r="AV1118" i="1"/>
  <c r="BA2746" i="1"/>
  <c r="BB2746" i="1" s="1"/>
  <c r="AZ2746" i="1"/>
  <c r="AV117" i="1"/>
  <c r="AX117" i="1"/>
  <c r="BA1813" i="1"/>
  <c r="BB1813" i="1" s="1"/>
  <c r="AZ1811" i="1"/>
  <c r="AZ304" i="1"/>
  <c r="BA4244" i="1"/>
  <c r="BB4244" i="1" s="1"/>
  <c r="AX4077" i="1"/>
  <c r="AV3903" i="1"/>
  <c r="AX3901" i="1"/>
  <c r="AX4099" i="1"/>
  <c r="AX2614" i="1"/>
  <c r="AV2614" i="1"/>
  <c r="AY1173" i="1"/>
  <c r="AZ403" i="1"/>
  <c r="BC3681" i="1"/>
  <c r="BA2735" i="1"/>
  <c r="BB2735" i="1" s="1"/>
  <c r="BC2735" i="1" s="1"/>
  <c r="AZ2735" i="1"/>
  <c r="BA669" i="1"/>
  <c r="BB669" i="1" s="1"/>
  <c r="AW4220" i="1"/>
  <c r="AV4219" i="1"/>
  <c r="AW1184" i="1"/>
  <c r="AV1187" i="1"/>
  <c r="AY1184" i="1" s="1"/>
  <c r="AY1063" i="1"/>
  <c r="AW2933" i="1"/>
  <c r="BA1010" i="1"/>
  <c r="BB1010" i="1" s="1"/>
  <c r="AZ1008" i="1"/>
  <c r="AX4407" i="1"/>
  <c r="AZ2108" i="1"/>
  <c r="AZ359" i="1"/>
  <c r="AW1756" i="1"/>
  <c r="BA3219" i="1"/>
  <c r="BB3219" i="1" s="1"/>
  <c r="BC3219" i="1" s="1"/>
  <c r="AZ3219" i="1"/>
  <c r="AV106" i="1"/>
  <c r="AZ711" i="1"/>
  <c r="BA711" i="1"/>
  <c r="BB711" i="1" s="1"/>
  <c r="BC711" i="1" s="1"/>
  <c r="AW1151" i="1"/>
  <c r="AY546" i="1"/>
  <c r="BA1274" i="1"/>
  <c r="BB1274" i="1" s="1"/>
  <c r="AZ4363" i="1"/>
  <c r="BA4363" i="1"/>
  <c r="BB4363" i="1" s="1"/>
  <c r="AV4035" i="1"/>
  <c r="BA4035" i="1" s="1"/>
  <c r="BB4035" i="1" s="1"/>
  <c r="AV4077" i="1"/>
  <c r="AX4385" i="1"/>
  <c r="BA4004" i="1"/>
  <c r="BB4004" i="1" s="1"/>
  <c r="AV3515" i="1"/>
  <c r="AY3516" i="1" s="1"/>
  <c r="AV4045" i="1"/>
  <c r="BA4046" i="1" s="1"/>
  <c r="BB4046" i="1" s="1"/>
  <c r="AW3153" i="1"/>
  <c r="AV3152" i="1"/>
  <c r="BA3487" i="1"/>
  <c r="BB3487" i="1" s="1"/>
  <c r="AY3318" i="1"/>
  <c r="AZ3395" i="1"/>
  <c r="BA2178" i="1"/>
  <c r="BB2178" i="1" s="1"/>
  <c r="BA2759" i="1"/>
  <c r="BB2759" i="1" s="1"/>
  <c r="BA1661" i="1"/>
  <c r="BB1661" i="1" s="1"/>
  <c r="BA1899" i="1"/>
  <c r="BB1899" i="1" s="1"/>
  <c r="AY1943" i="1"/>
  <c r="AZ3461" i="1"/>
  <c r="BA2669" i="1"/>
  <c r="BB2669" i="1" s="1"/>
  <c r="AW1063" i="1"/>
  <c r="AV2319" i="1"/>
  <c r="BA2319" i="1" s="1"/>
  <c r="BB2319" i="1" s="1"/>
  <c r="AX1734" i="1"/>
  <c r="AY1217" i="1"/>
  <c r="AV3575" i="1"/>
  <c r="AW1437" i="1"/>
  <c r="T2779" i="1"/>
  <c r="AV931" i="1"/>
  <c r="AW3175" i="1"/>
  <c r="AW1360" i="1"/>
  <c r="AV2263" i="1"/>
  <c r="AY2262" i="1" s="1"/>
  <c r="AV1755" i="1"/>
  <c r="AY1756" i="1" s="1"/>
  <c r="AV579" i="1"/>
  <c r="AZ2559" i="1"/>
  <c r="AV1480" i="1"/>
  <c r="AY1481" i="1" s="1"/>
  <c r="AW205" i="1"/>
  <c r="AY4077" i="1"/>
  <c r="BA4136" i="1"/>
  <c r="BB4136" i="1" s="1"/>
  <c r="AV4408" i="1"/>
  <c r="AY4407" i="1" s="1"/>
  <c r="AW4407" i="1"/>
  <c r="Q3989" i="1"/>
  <c r="AY4099" i="1"/>
  <c r="AY4066" i="1"/>
  <c r="AX3879" i="1"/>
  <c r="AV3879" i="1"/>
  <c r="AW2977" i="1"/>
  <c r="AV2976" i="1"/>
  <c r="AZ3725" i="1"/>
  <c r="AW3791" i="1"/>
  <c r="AV3790" i="1"/>
  <c r="AY3791" i="1" s="1"/>
  <c r="AX3791" i="1"/>
  <c r="AV3130" i="1"/>
  <c r="AY3131" i="1" s="1"/>
  <c r="AV3960" i="1"/>
  <c r="AX2438" i="1"/>
  <c r="AV2438" i="1"/>
  <c r="Q2977" i="1"/>
  <c r="AY2405" i="1"/>
  <c r="BA1362" i="1"/>
  <c r="BB1362" i="1" s="1"/>
  <c r="BC1360" i="1" s="1"/>
  <c r="BA1914" i="1"/>
  <c r="BB1914" i="1" s="1"/>
  <c r="BA1012" i="1"/>
  <c r="BB1012" i="1" s="1"/>
  <c r="AV1734" i="1"/>
  <c r="AW1217" i="1"/>
  <c r="AZ2306" i="1"/>
  <c r="BA977" i="1"/>
  <c r="BB977" i="1" s="1"/>
  <c r="AV1436" i="1"/>
  <c r="BA143" i="1"/>
  <c r="BB143" i="1" s="1"/>
  <c r="AW1679" i="1"/>
  <c r="BA770" i="1"/>
  <c r="BB770" i="1" s="1"/>
  <c r="AV260" i="1"/>
  <c r="AZ1217" i="1"/>
  <c r="BA1217" i="1"/>
  <c r="BB1217" i="1" s="1"/>
  <c r="AZ1833" i="1"/>
  <c r="AZ1668" i="1"/>
  <c r="BA1668" i="1"/>
  <c r="BB1668" i="1" s="1"/>
  <c r="BC1668" i="1" s="1"/>
  <c r="AY2196" i="1"/>
  <c r="AY535" i="1"/>
  <c r="BA513" i="1"/>
  <c r="BB513" i="1" s="1"/>
  <c r="AZ513" i="1"/>
  <c r="AY557" i="1"/>
  <c r="BA4321" i="1"/>
  <c r="BB4321" i="1" s="1"/>
  <c r="BA4033" i="1"/>
  <c r="BB4033" i="1" s="1"/>
  <c r="AW4066" i="1"/>
  <c r="AV4066" i="1"/>
  <c r="BA4319" i="1"/>
  <c r="BB4319" i="1" s="1"/>
  <c r="AY4231" i="1"/>
  <c r="AW2944" i="1"/>
  <c r="AV2943" i="1"/>
  <c r="AY2944" i="1" s="1"/>
  <c r="AW3637" i="1"/>
  <c r="AV3636" i="1"/>
  <c r="AY3637" i="1" s="1"/>
  <c r="AW3384" i="1"/>
  <c r="AY3824" i="1"/>
  <c r="AZ4011" i="1"/>
  <c r="BA4011" i="1"/>
  <c r="BB4011" i="1" s="1"/>
  <c r="BC4011" i="1" s="1"/>
  <c r="AV3791" i="1"/>
  <c r="AX2977" i="1"/>
  <c r="BA2077" i="1"/>
  <c r="BB2077" i="1" s="1"/>
  <c r="BA2363" i="1"/>
  <c r="BB2363" i="1" s="1"/>
  <c r="BA4429" i="1"/>
  <c r="BB4429" i="1" s="1"/>
  <c r="AZ4429" i="1"/>
  <c r="AV886" i="1"/>
  <c r="AW887" i="1"/>
  <c r="AV2724" i="1"/>
  <c r="AX1866" i="1"/>
  <c r="BA451" i="1"/>
  <c r="BB451" i="1" s="1"/>
  <c r="AV2998" i="1"/>
  <c r="AY2999" i="1" s="1"/>
  <c r="AX2581" i="1"/>
  <c r="BA1912" i="1"/>
  <c r="BB1912" i="1" s="1"/>
  <c r="BA2616" i="1"/>
  <c r="BB2616" i="1" s="1"/>
  <c r="AX1998" i="1"/>
  <c r="AV3869" i="1"/>
  <c r="AV4396" i="1"/>
  <c r="Q1701" i="1"/>
  <c r="AX3483" i="1"/>
  <c r="AW2042" i="1"/>
  <c r="AV2043" i="1"/>
  <c r="AY2042" i="1" s="1"/>
  <c r="AV326" i="1"/>
  <c r="AX2383" i="1"/>
  <c r="AV2385" i="1"/>
  <c r="BA262" i="1"/>
  <c r="BB262" i="1" s="1"/>
  <c r="AV1678" i="1"/>
  <c r="AY1679" i="1" s="1"/>
  <c r="AY425" i="1"/>
  <c r="AX1833" i="1"/>
  <c r="AZ128" i="1"/>
  <c r="AW304" i="1"/>
  <c r="AV567" i="1"/>
  <c r="AY568" i="1" s="1"/>
  <c r="AW348" i="1"/>
  <c r="AV4198" i="1"/>
  <c r="AX4198" i="1"/>
  <c r="BA4002" i="1"/>
  <c r="BB4002" i="1" s="1"/>
  <c r="BA3927" i="1"/>
  <c r="BB3927" i="1" s="1"/>
  <c r="AV3528" i="1"/>
  <c r="AY3527" i="1" s="1"/>
  <c r="AW3527" i="1"/>
  <c r="AW3230" i="1"/>
  <c r="AV3658" i="1"/>
  <c r="AY3659" i="1" s="1"/>
  <c r="AW3659" i="1"/>
  <c r="AV3779" i="1"/>
  <c r="AY3780" i="1" s="1"/>
  <c r="AW3373" i="1"/>
  <c r="AZ2955" i="1"/>
  <c r="AX2493" i="1"/>
  <c r="AV2493" i="1"/>
  <c r="AV2856" i="1"/>
  <c r="BA3923" i="1"/>
  <c r="BB3923" i="1" s="1"/>
  <c r="AV1953" i="1"/>
  <c r="AW1954" i="1"/>
  <c r="Q799" i="1"/>
  <c r="AV2581" i="1"/>
  <c r="AX2933" i="1"/>
  <c r="AY1855" i="1"/>
  <c r="AV3121" i="1"/>
  <c r="BA1450" i="1"/>
  <c r="BB1450" i="1" s="1"/>
  <c r="AV987" i="1"/>
  <c r="AW986" i="1"/>
  <c r="AZ2229" i="1"/>
  <c r="BA2229" i="1"/>
  <c r="BB2229" i="1" s="1"/>
  <c r="AW1690" i="1"/>
  <c r="AV1689" i="1"/>
  <c r="BA1712" i="1"/>
  <c r="BB1712" i="1" s="1"/>
  <c r="AZ1712" i="1"/>
  <c r="AZ1547" i="1"/>
  <c r="AV568" i="1"/>
  <c r="BA1547" i="1"/>
  <c r="BB1547" i="1" s="1"/>
  <c r="AY1547" i="1"/>
  <c r="BA3406" i="1"/>
  <c r="BB3406" i="1" s="1"/>
  <c r="BC3406" i="1" s="1"/>
  <c r="AZ3406" i="1"/>
  <c r="AX612" i="1"/>
  <c r="BA2068" i="1"/>
  <c r="BB2068" i="1" s="1"/>
  <c r="AW612" i="1"/>
  <c r="AV611" i="1"/>
  <c r="AY612" i="1" s="1"/>
  <c r="AW73" i="1"/>
  <c r="AV908" i="1"/>
  <c r="AY2427" i="1"/>
  <c r="AX3208" i="1"/>
  <c r="AX986" i="1"/>
  <c r="AX1954" i="1"/>
  <c r="AV1956" i="1"/>
  <c r="AW744" i="1"/>
  <c r="AY4429" i="1"/>
  <c r="AW4242" i="1"/>
  <c r="AZ3857" i="1"/>
  <c r="BA3670" i="1"/>
  <c r="BB3670" i="1" s="1"/>
  <c r="AX3450" i="1"/>
  <c r="AY4308" i="1"/>
  <c r="AV3845" i="1"/>
  <c r="AY3846" i="1" s="1"/>
  <c r="BA3201" i="1"/>
  <c r="BB3201" i="1" s="1"/>
  <c r="T4000" i="1"/>
  <c r="AW3593" i="1"/>
  <c r="AX2834" i="1"/>
  <c r="AV2834" i="1"/>
  <c r="AW3912" i="1"/>
  <c r="AV3691" i="1"/>
  <c r="AY3692" i="1" s="1"/>
  <c r="BA3331" i="1"/>
  <c r="BB3331" i="1" s="1"/>
  <c r="AW3571" i="1"/>
  <c r="AX3384" i="1"/>
  <c r="AV3703" i="1"/>
  <c r="AZ2977" i="1"/>
  <c r="AX1855" i="1"/>
  <c r="AV1855" i="1"/>
  <c r="T2900" i="1"/>
  <c r="BA2251" i="1"/>
  <c r="BB2251" i="1" s="1"/>
  <c r="AZ2251" i="1"/>
  <c r="AV1920" i="1"/>
  <c r="AW1921" i="1"/>
  <c r="AX3274" i="1"/>
  <c r="AW2878" i="1"/>
  <c r="AW1327" i="1"/>
  <c r="AV1326" i="1"/>
  <c r="AY1327" i="1" s="1"/>
  <c r="AX3021" i="1"/>
  <c r="AV3021" i="1"/>
  <c r="Q931" i="1"/>
  <c r="AW4011" i="1"/>
  <c r="AY3274" i="1"/>
  <c r="AY1998" i="1"/>
  <c r="AX1844" i="1"/>
  <c r="AV1844" i="1"/>
  <c r="AZ898" i="1"/>
  <c r="AW3439" i="1"/>
  <c r="AV3438" i="1"/>
  <c r="AY3439" i="1" s="1"/>
  <c r="BA1430" i="1"/>
  <c r="BB1430" i="1" s="1"/>
  <c r="AW359" i="1"/>
  <c r="AV4021" i="1"/>
  <c r="AY4022" i="1" s="1"/>
  <c r="AW3285" i="1"/>
  <c r="BA2922" i="1"/>
  <c r="BB2922" i="1" s="1"/>
  <c r="BC2922" i="1" s="1"/>
  <c r="AZ2922" i="1"/>
  <c r="AW2482" i="1"/>
  <c r="AY4253" i="1"/>
  <c r="AW1404" i="1"/>
  <c r="AV1186" i="1"/>
  <c r="BA957" i="1"/>
  <c r="BB957" i="1" s="1"/>
  <c r="AV688" i="1"/>
  <c r="AY689" i="1" s="1"/>
  <c r="AW689" i="1"/>
  <c r="BA2042" i="1"/>
  <c r="BB2042" i="1" s="1"/>
  <c r="AX1360" i="1"/>
  <c r="AV1151" i="1"/>
  <c r="AZ3241" i="1"/>
  <c r="AZ2295" i="1"/>
  <c r="AW1140" i="1"/>
  <c r="AX810" i="1"/>
  <c r="AV259" i="1"/>
  <c r="AY260" i="1" s="1"/>
  <c r="AV1901" i="1"/>
  <c r="BA1901" i="1" s="1"/>
  <c r="BB1901" i="1" s="1"/>
  <c r="AX1294" i="1"/>
  <c r="AV1294" i="1"/>
  <c r="AW1261" i="1"/>
  <c r="AV293" i="1"/>
  <c r="AW161" i="1"/>
  <c r="AX62" i="1"/>
  <c r="AY3219" i="1"/>
  <c r="AW843" i="1"/>
  <c r="AX1074" i="1"/>
  <c r="AW1316" i="1"/>
  <c r="AX84" i="1"/>
  <c r="AY1910" i="1"/>
  <c r="BA1085" i="1"/>
  <c r="BB1085" i="1" s="1"/>
  <c r="BC1085" i="1" s="1"/>
  <c r="AZ1085" i="1"/>
  <c r="AX2999" i="1"/>
  <c r="AZ1525" i="1"/>
  <c r="AV1316" i="1"/>
  <c r="AV6" i="1"/>
  <c r="AW975" i="1"/>
  <c r="AV40" i="1"/>
  <c r="AW1811" i="1"/>
  <c r="AV1637" i="1"/>
  <c r="BA1637" i="1" s="1"/>
  <c r="BB1637" i="1" s="1"/>
  <c r="AX1778" i="1"/>
  <c r="AV337" i="1"/>
  <c r="BA2372" i="1"/>
  <c r="BB2372" i="1" s="1"/>
  <c r="BC2372" i="1" s="1"/>
  <c r="AZ2372" i="1"/>
  <c r="BA1613" i="1"/>
  <c r="BB1613" i="1" s="1"/>
  <c r="AZ1613" i="1"/>
  <c r="AZ469" i="1"/>
  <c r="BA469" i="1"/>
  <c r="BB469" i="1" s="1"/>
  <c r="AV1502" i="1"/>
  <c r="AY1503" i="1" s="1"/>
  <c r="AV447" i="1"/>
  <c r="AX1888" i="1"/>
  <c r="AX1041" i="1"/>
  <c r="AX634" i="1"/>
  <c r="AZ381" i="1"/>
  <c r="BA66" i="1"/>
  <c r="BB66" i="1" s="1"/>
  <c r="AW1239" i="1"/>
  <c r="AV107" i="1"/>
  <c r="BA108" i="1" s="1"/>
  <c r="BB108" i="1" s="1"/>
  <c r="AW2119" i="1"/>
  <c r="AW1008" i="1"/>
  <c r="AX436" i="1"/>
  <c r="BC381" i="1" l="1"/>
  <c r="BC3351" i="1"/>
  <c r="AY3428" i="1"/>
  <c r="AZ3923" i="1"/>
  <c r="BA1833" i="1"/>
  <c r="BB1833" i="1" s="1"/>
  <c r="BC4231" i="1"/>
  <c r="BA537" i="1"/>
  <c r="BB537" i="1" s="1"/>
  <c r="BC535" i="1" s="1"/>
  <c r="BA271" i="1"/>
  <c r="BB271" i="1" s="1"/>
  <c r="BC271" i="1" s="1"/>
  <c r="AY788" i="1"/>
  <c r="BA1635" i="1"/>
  <c r="BB1635" i="1" s="1"/>
  <c r="BA3978" i="1"/>
  <c r="BB3978" i="1" s="1"/>
  <c r="BC3978" i="1" s="1"/>
  <c r="BC2911" i="1"/>
  <c r="AY3483" i="1"/>
  <c r="BA955" i="1"/>
  <c r="BB955" i="1" s="1"/>
  <c r="AY3813" i="1"/>
  <c r="AZ3109" i="1"/>
  <c r="BC4099" i="1"/>
  <c r="BA2768" i="1"/>
  <c r="BB2768" i="1" s="1"/>
  <c r="BC2768" i="1" s="1"/>
  <c r="BA3329" i="1"/>
  <c r="BB3329" i="1" s="1"/>
  <c r="BC3329" i="1" s="1"/>
  <c r="BA1932" i="1"/>
  <c r="BB1932" i="1" s="1"/>
  <c r="BA4088" i="1"/>
  <c r="BB4088" i="1" s="1"/>
  <c r="BC4088" i="1" s="1"/>
  <c r="BC1173" i="1"/>
  <c r="BA2273" i="1"/>
  <c r="BB2273" i="1" s="1"/>
  <c r="AY2680" i="1"/>
  <c r="BA3122" i="1"/>
  <c r="BB3122" i="1" s="1"/>
  <c r="AY3120" i="1"/>
  <c r="AY997" i="1"/>
  <c r="BA997" i="1"/>
  <c r="BB997" i="1" s="1"/>
  <c r="BC997" i="1" s="1"/>
  <c r="AY4187" i="1"/>
  <c r="BA4189" i="1"/>
  <c r="BB4189" i="1" s="1"/>
  <c r="BC4187" i="1" s="1"/>
  <c r="AY1723" i="1"/>
  <c r="BA1723" i="1"/>
  <c r="BB1723" i="1" s="1"/>
  <c r="BC1723" i="1" s="1"/>
  <c r="BC2471" i="1"/>
  <c r="BC854" i="1"/>
  <c r="BC3736" i="1"/>
  <c r="AZ2185" i="1"/>
  <c r="BC1712" i="1"/>
  <c r="BC2031" i="1"/>
  <c r="BA2625" i="1"/>
  <c r="BB2625" i="1" s="1"/>
  <c r="BC2658" i="1"/>
  <c r="BA414" i="1"/>
  <c r="BB414" i="1" s="1"/>
  <c r="BC414" i="1" s="1"/>
  <c r="BC304" i="1"/>
  <c r="BA2823" i="1"/>
  <c r="BB2823" i="1" s="1"/>
  <c r="BC2823" i="1" s="1"/>
  <c r="BC1217" i="1"/>
  <c r="AY1767" i="1"/>
  <c r="BC3109" i="1"/>
  <c r="AY3461" i="1"/>
  <c r="BC1811" i="1"/>
  <c r="BC1338" i="1"/>
  <c r="BC700" i="1"/>
  <c r="BA4134" i="1"/>
  <c r="BB4134" i="1" s="1"/>
  <c r="AY293" i="1"/>
  <c r="BA2220" i="1"/>
  <c r="BB2220" i="1" s="1"/>
  <c r="AZ7" i="1"/>
  <c r="BC4286" i="1"/>
  <c r="AZ2471" i="1"/>
  <c r="BA1703" i="1"/>
  <c r="BB1703" i="1" s="1"/>
  <c r="BC1701" i="1" s="1"/>
  <c r="BC3318" i="1"/>
  <c r="AY1041" i="1"/>
  <c r="BC3010" i="1"/>
  <c r="AZ2823" i="1"/>
  <c r="BA1162" i="1"/>
  <c r="BB1162" i="1" s="1"/>
  <c r="BC1162" i="1" s="1"/>
  <c r="BC2361" i="1"/>
  <c r="BC2229" i="1"/>
  <c r="BC1745" i="1"/>
  <c r="BC3461" i="1"/>
  <c r="AZ854" i="1"/>
  <c r="BA3529" i="1"/>
  <c r="BB3529" i="1" s="1"/>
  <c r="BC3527" i="1" s="1"/>
  <c r="AY3296" i="1"/>
  <c r="BC3923" i="1"/>
  <c r="BC425" i="1"/>
  <c r="BC2339" i="1"/>
  <c r="BA392" i="1"/>
  <c r="BB392" i="1" s="1"/>
  <c r="BC392" i="1" s="1"/>
  <c r="BC557" i="1"/>
  <c r="AZ3615" i="1"/>
  <c r="AZ4297" i="1"/>
  <c r="AY942" i="1"/>
  <c r="BA2066" i="1"/>
  <c r="BB2066" i="1" s="1"/>
  <c r="BA1822" i="1"/>
  <c r="BB1822" i="1" s="1"/>
  <c r="BC1822" i="1" s="1"/>
  <c r="BC3043" i="1"/>
  <c r="BC3505" i="1"/>
  <c r="BA1692" i="1"/>
  <c r="BB1692" i="1" s="1"/>
  <c r="AZ1690" i="1"/>
  <c r="AZ3912" i="1"/>
  <c r="AZ3054" i="1"/>
  <c r="AZ2669" i="1"/>
  <c r="BC469" i="1"/>
  <c r="BA898" i="1"/>
  <c r="BB898" i="1" s="1"/>
  <c r="BA2955" i="1"/>
  <c r="BB2955" i="1" s="1"/>
  <c r="BC2955" i="1" s="1"/>
  <c r="BA634" i="1"/>
  <c r="BB634" i="1" s="1"/>
  <c r="BC634" i="1" s="1"/>
  <c r="BA1030" i="1"/>
  <c r="BB1030" i="1" s="1"/>
  <c r="BC1030" i="1" s="1"/>
  <c r="BA953" i="1"/>
  <c r="BB953" i="1" s="1"/>
  <c r="BC953" i="1" s="1"/>
  <c r="AZ2053" i="1"/>
  <c r="BC2757" i="1"/>
  <c r="BC1888" i="1"/>
  <c r="BA2295" i="1"/>
  <c r="BB2295" i="1" s="1"/>
  <c r="BC2295" i="1" s="1"/>
  <c r="BA733" i="1"/>
  <c r="BB733" i="1" s="1"/>
  <c r="BC733" i="1" s="1"/>
  <c r="BC1833" i="1"/>
  <c r="AZ2218" i="1"/>
  <c r="BC2526" i="1"/>
  <c r="AY2845" i="1"/>
  <c r="AY326" i="1"/>
  <c r="BC1778" i="1"/>
  <c r="BA2970" i="1"/>
  <c r="BB2970" i="1" s="1"/>
  <c r="BC2966" i="1" s="1"/>
  <c r="BC161" i="1"/>
  <c r="BA777" i="1"/>
  <c r="BB777" i="1" s="1"/>
  <c r="BC777" i="1" s="1"/>
  <c r="BC1041" i="1"/>
  <c r="BC3373" i="1"/>
  <c r="BC2933" i="1"/>
  <c r="BA2904" i="1"/>
  <c r="BB2904" i="1" s="1"/>
  <c r="BC2405" i="1"/>
  <c r="BA836" i="1"/>
  <c r="BB836" i="1" s="1"/>
  <c r="BC4429" i="1"/>
  <c r="BA403" i="1"/>
  <c r="BB403" i="1" s="1"/>
  <c r="BC403" i="1" s="1"/>
  <c r="AZ2680" i="1"/>
  <c r="BA4387" i="1"/>
  <c r="BB4387" i="1" s="1"/>
  <c r="BC4385" i="1" s="1"/>
  <c r="BA2858" i="1"/>
  <c r="BB2858" i="1" s="1"/>
  <c r="BC348" i="1"/>
  <c r="BA1536" i="1"/>
  <c r="BB1536" i="1" s="1"/>
  <c r="BC1536" i="1" s="1"/>
  <c r="BA3474" i="1"/>
  <c r="BB3474" i="1" s="1"/>
  <c r="AY3505" i="1"/>
  <c r="BA590" i="1"/>
  <c r="BB590" i="1" s="1"/>
  <c r="BC590" i="1" s="1"/>
  <c r="BC1624" i="1"/>
  <c r="AZ546" i="1"/>
  <c r="BA139" i="1"/>
  <c r="BB139" i="1" s="1"/>
  <c r="BC139" i="1" s="1"/>
  <c r="BC3472" i="1"/>
  <c r="BC1866" i="1"/>
  <c r="AZ2064" i="1"/>
  <c r="BC4033" i="1"/>
  <c r="AZ3010" i="1"/>
  <c r="BC2680" i="1"/>
  <c r="AZ1899" i="1"/>
  <c r="BC3615" i="1"/>
  <c r="BA3058" i="1"/>
  <c r="BB3058" i="1" s="1"/>
  <c r="BC3054" i="1" s="1"/>
  <c r="BC898" i="1"/>
  <c r="BA2900" i="1"/>
  <c r="BB2900" i="1" s="1"/>
  <c r="BC2900" i="1" s="1"/>
  <c r="BA1560" i="1"/>
  <c r="BB1560" i="1" s="1"/>
  <c r="BC1558" i="1" s="1"/>
  <c r="AZ1558" i="1"/>
  <c r="BC513" i="1"/>
  <c r="BC1470" i="1"/>
  <c r="BA1428" i="1"/>
  <c r="BB1428" i="1" s="1"/>
  <c r="AZ1426" i="1"/>
  <c r="AZ3868" i="1"/>
  <c r="BA2812" i="1"/>
  <c r="BB2812" i="1" s="1"/>
  <c r="BC2812" i="1" s="1"/>
  <c r="BC3483" i="1"/>
  <c r="BC3450" i="1"/>
  <c r="AY876" i="1"/>
  <c r="AZ3670" i="1"/>
  <c r="AZ3692" i="1"/>
  <c r="BC2218" i="1"/>
  <c r="BC2009" i="1"/>
  <c r="AZ2812" i="1"/>
  <c r="BA799" i="1"/>
  <c r="BB799" i="1" s="1"/>
  <c r="BC799" i="1" s="1"/>
  <c r="BC3912" i="1"/>
  <c r="BC1547" i="1"/>
  <c r="AY216" i="1"/>
  <c r="BA3604" i="1"/>
  <c r="BB3604" i="1" s="1"/>
  <c r="BC3604" i="1" s="1"/>
  <c r="AZ535" i="1"/>
  <c r="AY645" i="1"/>
  <c r="BC4374" i="1"/>
  <c r="AZ2548" i="1"/>
  <c r="BC84" i="1"/>
  <c r="BA2044" i="1"/>
  <c r="BB2044" i="1" s="1"/>
  <c r="BC2042" i="1" s="1"/>
  <c r="BA3131" i="1"/>
  <c r="BB3131" i="1" s="1"/>
  <c r="BC3131" i="1" s="1"/>
  <c r="BA1197" i="1"/>
  <c r="BB1197" i="1" s="1"/>
  <c r="AZ3945" i="1"/>
  <c r="BC3494" i="1"/>
  <c r="BC1998" i="1"/>
  <c r="BA1384" i="1"/>
  <c r="BB1384" i="1" s="1"/>
  <c r="BC1382" i="1" s="1"/>
  <c r="AY1745" i="1"/>
  <c r="BC3296" i="1"/>
  <c r="AY3098" i="1"/>
  <c r="BA1879" i="1"/>
  <c r="BB1879" i="1" s="1"/>
  <c r="BA2673" i="1"/>
  <c r="BB2673" i="1" s="1"/>
  <c r="BC2669" i="1" s="1"/>
  <c r="AZ3846" i="1"/>
  <c r="BC744" i="1"/>
  <c r="AY3186" i="1"/>
  <c r="AZ1976" i="1"/>
  <c r="BC2185" i="1"/>
  <c r="AZ3120" i="1"/>
  <c r="BC2273" i="1"/>
  <c r="BA2328" i="1"/>
  <c r="BB2328" i="1" s="1"/>
  <c r="BC2328" i="1" s="1"/>
  <c r="BA1263" i="1"/>
  <c r="BB1263" i="1" s="1"/>
  <c r="BC1261" i="1" s="1"/>
  <c r="AZ2328" i="1"/>
  <c r="BC4319" i="1"/>
  <c r="BA2748" i="1"/>
  <c r="BB2748" i="1" s="1"/>
  <c r="BC2746" i="1" s="1"/>
  <c r="AZ1338" i="1"/>
  <c r="BA755" i="1"/>
  <c r="BB755" i="1" s="1"/>
  <c r="BC755" i="1" s="1"/>
  <c r="AZ4374" i="1"/>
  <c r="BC546" i="1"/>
  <c r="BC1272" i="1"/>
  <c r="BA4409" i="1"/>
  <c r="BB4409" i="1" s="1"/>
  <c r="BC4407" i="1" s="1"/>
  <c r="BA3945" i="1"/>
  <c r="BB3945" i="1" s="1"/>
  <c r="BC3945" i="1" s="1"/>
  <c r="BC1250" i="1"/>
  <c r="BC1910" i="1"/>
  <c r="BA2442" i="1"/>
  <c r="BB2442" i="1" s="1"/>
  <c r="BA2163" i="1"/>
  <c r="BB2163" i="1" s="1"/>
  <c r="BC2163" i="1" s="1"/>
  <c r="AY4341" i="1"/>
  <c r="BA4345" i="1"/>
  <c r="BB4345" i="1" s="1"/>
  <c r="BC4341" i="1" s="1"/>
  <c r="BC2251" i="1"/>
  <c r="BC2845" i="1"/>
  <c r="BC3252" i="1"/>
  <c r="BC3384" i="1"/>
  <c r="AY1701" i="1"/>
  <c r="BC436" i="1"/>
  <c r="BA4154" i="1"/>
  <c r="BB4154" i="1" s="1"/>
  <c r="BC4154" i="1" s="1"/>
  <c r="AZ3351" i="1"/>
  <c r="BC1767" i="1"/>
  <c r="BC788" i="1"/>
  <c r="BA339" i="1"/>
  <c r="BB339" i="1" s="1"/>
  <c r="BC4055" i="1"/>
  <c r="BA1188" i="1"/>
  <c r="BB1188" i="1" s="1"/>
  <c r="BA504" i="1"/>
  <c r="BB504" i="1" s="1"/>
  <c r="BC502" i="1" s="1"/>
  <c r="AZ502" i="1"/>
  <c r="AZ447" i="1"/>
  <c r="BA447" i="1"/>
  <c r="BB447" i="1" s="1"/>
  <c r="BC447" i="1" s="1"/>
  <c r="BA2581" i="1"/>
  <c r="BB2581" i="1" s="1"/>
  <c r="BC2581" i="1" s="1"/>
  <c r="AZ2581" i="1"/>
  <c r="AZ2614" i="1"/>
  <c r="BA2614" i="1"/>
  <c r="BB2614" i="1" s="1"/>
  <c r="BC2614" i="1" s="1"/>
  <c r="AY458" i="1"/>
  <c r="BA458" i="1"/>
  <c r="BB458" i="1" s="1"/>
  <c r="BA2647" i="1"/>
  <c r="BB2647" i="1" s="1"/>
  <c r="BC2647" i="1" s="1"/>
  <c r="AZ2647" i="1"/>
  <c r="AY4176" i="1"/>
  <c r="BA4176" i="1"/>
  <c r="BB4176" i="1" s="1"/>
  <c r="BC4176" i="1" s="1"/>
  <c r="BA75" i="1"/>
  <c r="BB75" i="1" s="1"/>
  <c r="BC73" i="1" s="1"/>
  <c r="AZ73" i="1"/>
  <c r="AY3835" i="1"/>
  <c r="BA3835" i="1"/>
  <c r="BB3835" i="1" s="1"/>
  <c r="BC3835" i="1" s="1"/>
  <c r="BA97" i="1"/>
  <c r="BB97" i="1" s="1"/>
  <c r="AZ95" i="1"/>
  <c r="BA689" i="1"/>
  <c r="BB689" i="1" s="1"/>
  <c r="BC689" i="1" s="1"/>
  <c r="AZ689" i="1"/>
  <c r="AZ4198" i="1"/>
  <c r="BA4198" i="1"/>
  <c r="BB4198" i="1" s="1"/>
  <c r="BC4198" i="1" s="1"/>
  <c r="AZ106" i="1"/>
  <c r="BA106" i="1"/>
  <c r="BB106" i="1" s="1"/>
  <c r="BC106" i="1" s="1"/>
  <c r="BA1305" i="1"/>
  <c r="BB1305" i="1" s="1"/>
  <c r="BC1305" i="1" s="1"/>
  <c r="BA3175" i="1"/>
  <c r="BB3175" i="1" s="1"/>
  <c r="BC3175" i="1" s="1"/>
  <c r="AZ3175" i="1"/>
  <c r="BC656" i="1"/>
  <c r="AZ1569" i="1"/>
  <c r="BA1569" i="1"/>
  <c r="BB1569" i="1" s="1"/>
  <c r="BC1569" i="1" s="1"/>
  <c r="AY4297" i="1"/>
  <c r="BA4297" i="1"/>
  <c r="BB4297" i="1" s="1"/>
  <c r="BC4297" i="1" s="1"/>
  <c r="AZ722" i="1"/>
  <c r="BA1186" i="1"/>
  <c r="BB1186" i="1" s="1"/>
  <c r="BC1184" i="1" s="1"/>
  <c r="AZ1184" i="1"/>
  <c r="BA1437" i="1"/>
  <c r="BB1437" i="1" s="1"/>
  <c r="AY1437" i="1"/>
  <c r="BA4169" i="1"/>
  <c r="BB4169" i="1" s="1"/>
  <c r="BC4165" i="1" s="1"/>
  <c r="BA2385" i="1"/>
  <c r="BB2385" i="1" s="1"/>
  <c r="BC2383" i="1" s="1"/>
  <c r="AZ2383" i="1"/>
  <c r="BA4066" i="1"/>
  <c r="BB4066" i="1" s="1"/>
  <c r="BC4066" i="1" s="1"/>
  <c r="AZ4066" i="1"/>
  <c r="BA3960" i="1"/>
  <c r="BB3960" i="1" s="1"/>
  <c r="BC3956" i="1" s="1"/>
  <c r="AZ3956" i="1"/>
  <c r="BC3186" i="1"/>
  <c r="BA2306" i="1"/>
  <c r="BB2306" i="1" s="1"/>
  <c r="BC2306" i="1" s="1"/>
  <c r="BA249" i="1"/>
  <c r="BB249" i="1" s="1"/>
  <c r="BC249" i="1" s="1"/>
  <c r="AZ249" i="1"/>
  <c r="BA1657" i="1"/>
  <c r="BB1657" i="1" s="1"/>
  <c r="BC1657" i="1" s="1"/>
  <c r="AZ1657" i="1"/>
  <c r="BA4352" i="1"/>
  <c r="BB4352" i="1" s="1"/>
  <c r="BC4352" i="1" s="1"/>
  <c r="AZ4352" i="1"/>
  <c r="BA51" i="1"/>
  <c r="BB51" i="1" s="1"/>
  <c r="BC51" i="1" s="1"/>
  <c r="AZ51" i="1"/>
  <c r="BA623" i="1"/>
  <c r="BB623" i="1" s="1"/>
  <c r="BC623" i="1" s="1"/>
  <c r="AZ623" i="1"/>
  <c r="BA1481" i="1"/>
  <c r="BB1481" i="1" s="1"/>
  <c r="BC1481" i="1" s="1"/>
  <c r="BA1789" i="1"/>
  <c r="BB1789" i="1" s="1"/>
  <c r="BC1789" i="1" s="1"/>
  <c r="AZ1789" i="1"/>
  <c r="AZ2460" i="1"/>
  <c r="BA2460" i="1"/>
  <c r="BB2460" i="1" s="1"/>
  <c r="BC2460" i="1" s="1"/>
  <c r="BA282" i="1"/>
  <c r="BB282" i="1" s="1"/>
  <c r="BC282" i="1" s="1"/>
  <c r="AZ282" i="1"/>
  <c r="AZ4033" i="1"/>
  <c r="BA2097" i="1"/>
  <c r="BB2097" i="1" s="1"/>
  <c r="BC2097" i="1" s="1"/>
  <c r="AZ2097" i="1"/>
  <c r="BA2781" i="1"/>
  <c r="BB2781" i="1" s="1"/>
  <c r="BC2779" i="1" s="1"/>
  <c r="AZ2779" i="1"/>
  <c r="BA3747" i="1"/>
  <c r="BB3747" i="1" s="1"/>
  <c r="BC3747" i="1" s="1"/>
  <c r="AZ3747" i="1"/>
  <c r="BA1602" i="1"/>
  <c r="BB1602" i="1" s="1"/>
  <c r="BC1602" i="1" s="1"/>
  <c r="BA1406" i="1"/>
  <c r="BB1406" i="1" s="1"/>
  <c r="BC1404" i="1" s="1"/>
  <c r="AZ1404" i="1"/>
  <c r="AY2548" i="1"/>
  <c r="BA2548" i="1"/>
  <c r="BB2548" i="1" s="1"/>
  <c r="BC2548" i="1" s="1"/>
  <c r="BA3593" i="1"/>
  <c r="BB3593" i="1" s="1"/>
  <c r="BC3593" i="1" s="1"/>
  <c r="AZ3593" i="1"/>
  <c r="BA2418" i="1"/>
  <c r="BB2418" i="1" s="1"/>
  <c r="BC2416" i="1" s="1"/>
  <c r="AY2416" i="1"/>
  <c r="AY4418" i="1"/>
  <c r="BA4418" i="1"/>
  <c r="BB4418" i="1" s="1"/>
  <c r="BC4418" i="1" s="1"/>
  <c r="BA2856" i="1"/>
  <c r="BB2856" i="1" s="1"/>
  <c r="AZ2856" i="1"/>
  <c r="BC128" i="1"/>
  <c r="AZ260" i="1"/>
  <c r="BA260" i="1"/>
  <c r="BB260" i="1" s="1"/>
  <c r="BC260" i="1" s="1"/>
  <c r="BA3267" i="1"/>
  <c r="BB3267" i="1" s="1"/>
  <c r="BC3263" i="1" s="1"/>
  <c r="BA1679" i="1"/>
  <c r="BB1679" i="1" s="1"/>
  <c r="BC1679" i="1" s="1"/>
  <c r="BA18" i="1"/>
  <c r="BB18" i="1" s="1"/>
  <c r="BC18" i="1" s="1"/>
  <c r="AZ18" i="1"/>
  <c r="AY3901" i="1"/>
  <c r="BA3901" i="1"/>
  <c r="BB3901" i="1" s="1"/>
  <c r="BC1635" i="1"/>
  <c r="BA3780" i="1"/>
  <c r="BB3780" i="1" s="1"/>
  <c r="BC3780" i="1" s="1"/>
  <c r="BA3692" i="1"/>
  <c r="BB3692" i="1" s="1"/>
  <c r="BC3692" i="1" s="1"/>
  <c r="AZ205" i="1"/>
  <c r="BA205" i="1"/>
  <c r="BB205" i="1" s="1"/>
  <c r="BC205" i="1" s="1"/>
  <c r="AY3934" i="1"/>
  <c r="BA3934" i="1"/>
  <c r="BB3934" i="1" s="1"/>
  <c r="BA2803" i="1"/>
  <c r="BB2803" i="1" s="1"/>
  <c r="BC2801" i="1" s="1"/>
  <c r="AY2801" i="1"/>
  <c r="BA2990" i="1"/>
  <c r="BB2990" i="1" s="1"/>
  <c r="BC2988" i="1" s="1"/>
  <c r="AY4044" i="1"/>
  <c r="BA3199" i="1"/>
  <c r="BB3199" i="1" s="1"/>
  <c r="AZ3637" i="1"/>
  <c r="BA3637" i="1"/>
  <c r="BB3637" i="1" s="1"/>
  <c r="BC3637" i="1" s="1"/>
  <c r="BA1756" i="1"/>
  <c r="BB1756" i="1" s="1"/>
  <c r="BC1756" i="1" s="1"/>
  <c r="BA2152" i="1"/>
  <c r="BB2152" i="1" s="1"/>
  <c r="BC2152" i="1" s="1"/>
  <c r="BA4022" i="1"/>
  <c r="BB4022" i="1" s="1"/>
  <c r="BC4022" i="1" s="1"/>
  <c r="AY832" i="1"/>
  <c r="BA834" i="1"/>
  <c r="BB834" i="1" s="1"/>
  <c r="BA1514" i="1"/>
  <c r="BB1514" i="1" s="1"/>
  <c r="BC1514" i="1" s="1"/>
  <c r="AZ3703" i="1"/>
  <c r="BA3703" i="1"/>
  <c r="BB3703" i="1" s="1"/>
  <c r="BC3703" i="1" s="1"/>
  <c r="AY986" i="1"/>
  <c r="BA988" i="1"/>
  <c r="BB988" i="1" s="1"/>
  <c r="BC986" i="1" s="1"/>
  <c r="BA1734" i="1"/>
  <c r="BB1734" i="1" s="1"/>
  <c r="BC1734" i="1" s="1"/>
  <c r="AZ1734" i="1"/>
  <c r="AY2460" i="1"/>
  <c r="BA4145" i="1"/>
  <c r="BB4145" i="1" s="1"/>
  <c r="BC4143" i="1" s="1"/>
  <c r="AZ4143" i="1"/>
  <c r="BA2504" i="1"/>
  <c r="BB2504" i="1" s="1"/>
  <c r="BC2504" i="1" s="1"/>
  <c r="AZ2504" i="1"/>
  <c r="AY2207" i="1"/>
  <c r="BA3560" i="1"/>
  <c r="BB3560" i="1" s="1"/>
  <c r="BC3560" i="1" s="1"/>
  <c r="AZ3560" i="1"/>
  <c r="BA1965" i="1"/>
  <c r="BB1965" i="1" s="1"/>
  <c r="BC1965" i="1" s="1"/>
  <c r="AZ1965" i="1"/>
  <c r="AY1426" i="1"/>
  <c r="BA1426" i="1"/>
  <c r="BB1426" i="1" s="1"/>
  <c r="BA1294" i="1"/>
  <c r="BB1294" i="1" s="1"/>
  <c r="BC1294" i="1" s="1"/>
  <c r="AZ1294" i="1"/>
  <c r="BC3670" i="1"/>
  <c r="AZ2493" i="1"/>
  <c r="BA2493" i="1"/>
  <c r="BB2493" i="1" s="1"/>
  <c r="BC2493" i="1" s="1"/>
  <c r="BA887" i="1"/>
  <c r="BB887" i="1" s="1"/>
  <c r="AY887" i="1"/>
  <c r="AZ1206" i="1"/>
  <c r="BA1206" i="1"/>
  <c r="BB1206" i="1" s="1"/>
  <c r="BC1206" i="1" s="1"/>
  <c r="BA3769" i="1"/>
  <c r="BB3769" i="1" s="1"/>
  <c r="BC3769" i="1" s="1"/>
  <c r="AZ3769" i="1"/>
  <c r="BA2429" i="1"/>
  <c r="BB2429" i="1" s="1"/>
  <c r="BC2427" i="1" s="1"/>
  <c r="AZ2427" i="1"/>
  <c r="BC2592" i="1"/>
  <c r="BA3582" i="1"/>
  <c r="BB3582" i="1" s="1"/>
  <c r="BC3582" i="1" s="1"/>
  <c r="AZ3582" i="1"/>
  <c r="AZ1635" i="1"/>
  <c r="AZ975" i="1"/>
  <c r="BA975" i="1"/>
  <c r="BB975" i="1" s="1"/>
  <c r="BC975" i="1" s="1"/>
  <c r="BA2141" i="1"/>
  <c r="BB2141" i="1" s="1"/>
  <c r="BC2141" i="1" s="1"/>
  <c r="AZ2141" i="1"/>
  <c r="BA2944" i="1"/>
  <c r="BB2944" i="1" s="1"/>
  <c r="BC2944" i="1" s="1"/>
  <c r="AY3890" i="1"/>
  <c r="BA3890" i="1"/>
  <c r="BB3890" i="1" s="1"/>
  <c r="BC3890" i="1" s="1"/>
  <c r="AZ667" i="1"/>
  <c r="BA667" i="1"/>
  <c r="BB667" i="1" s="1"/>
  <c r="BC667" i="1" s="1"/>
  <c r="BC3307" i="1"/>
  <c r="BA4123" i="1"/>
  <c r="BB4123" i="1" s="1"/>
  <c r="BC4121" i="1" s="1"/>
  <c r="AZ4121" i="1"/>
  <c r="BA2482" i="1"/>
  <c r="BB2482" i="1" s="1"/>
  <c r="BC2482" i="1" s="1"/>
  <c r="AZ2482" i="1"/>
  <c r="BA2537" i="1"/>
  <c r="BB2537" i="1" s="1"/>
  <c r="BC2537" i="1" s="1"/>
  <c r="AZ1239" i="1"/>
  <c r="BA4000" i="1"/>
  <c r="BB4000" i="1" s="1"/>
  <c r="BC4000" i="1" s="1"/>
  <c r="AZ4000" i="1"/>
  <c r="AY909" i="1"/>
  <c r="BA909" i="1"/>
  <c r="BB909" i="1" s="1"/>
  <c r="BC909" i="1" s="1"/>
  <c r="AY3868" i="1"/>
  <c r="BA3870" i="1"/>
  <c r="BB3870" i="1" s="1"/>
  <c r="BC3868" i="1" s="1"/>
  <c r="AZ216" i="1"/>
  <c r="BA216" i="1"/>
  <c r="BB216" i="1" s="1"/>
  <c r="BC216" i="1" s="1"/>
  <c r="AY2702" i="1"/>
  <c r="BA2702" i="1"/>
  <c r="BB2702" i="1" s="1"/>
  <c r="BC2702" i="1" s="1"/>
  <c r="AY1921" i="1"/>
  <c r="BA1921" i="1"/>
  <c r="BB1921" i="1" s="1"/>
  <c r="BC1921" i="1" s="1"/>
  <c r="BA3879" i="1"/>
  <c r="BB3879" i="1" s="1"/>
  <c r="BC3879" i="1" s="1"/>
  <c r="AZ3879" i="1"/>
  <c r="BC1899" i="1"/>
  <c r="BA865" i="1"/>
  <c r="BB865" i="1" s="1"/>
  <c r="BC865" i="1" s="1"/>
  <c r="AY865" i="1"/>
  <c r="AZ3626" i="1"/>
  <c r="BA3626" i="1"/>
  <c r="BB3626" i="1" s="1"/>
  <c r="BC3626" i="1" s="1"/>
  <c r="AY3340" i="1"/>
  <c r="BA3340" i="1"/>
  <c r="BB3340" i="1" s="1"/>
  <c r="BC3340" i="1" s="1"/>
  <c r="AZ2449" i="1"/>
  <c r="BA2449" i="1"/>
  <c r="BB2449" i="1" s="1"/>
  <c r="BC2449" i="1" s="1"/>
  <c r="BC1976" i="1"/>
  <c r="BA2834" i="1"/>
  <c r="BB2834" i="1" s="1"/>
  <c r="BC2834" i="1" s="1"/>
  <c r="AZ2834" i="1"/>
  <c r="BA2438" i="1"/>
  <c r="BB2438" i="1" s="1"/>
  <c r="AZ2438" i="1"/>
  <c r="BA2559" i="1"/>
  <c r="BB2559" i="1" s="1"/>
  <c r="BC2559" i="1" s="1"/>
  <c r="BA3575" i="1"/>
  <c r="BB3575" i="1" s="1"/>
  <c r="BC3571" i="1" s="1"/>
  <c r="AZ3571" i="1"/>
  <c r="BA117" i="1"/>
  <c r="BB117" i="1" s="1"/>
  <c r="BC117" i="1" s="1"/>
  <c r="AZ117" i="1"/>
  <c r="AZ3813" i="1"/>
  <c r="BA3813" i="1"/>
  <c r="BB3813" i="1" s="1"/>
  <c r="BC3813" i="1" s="1"/>
  <c r="BA810" i="1"/>
  <c r="BB810" i="1" s="1"/>
  <c r="BC810" i="1" s="1"/>
  <c r="BC2119" i="1"/>
  <c r="BA1452" i="1"/>
  <c r="BB1452" i="1" s="1"/>
  <c r="BC1448" i="1" s="1"/>
  <c r="AZ1448" i="1"/>
  <c r="BC2625" i="1"/>
  <c r="AZ1019" i="1"/>
  <c r="BA1019" i="1"/>
  <c r="BB1019" i="1" s="1"/>
  <c r="BC1019" i="1" s="1"/>
  <c r="BA3157" i="1"/>
  <c r="BB3157" i="1" s="1"/>
  <c r="AZ3153" i="1"/>
  <c r="BC2075" i="1"/>
  <c r="AY1690" i="1"/>
  <c r="BA1690" i="1"/>
  <c r="BB1690" i="1" s="1"/>
  <c r="AZ579" i="1"/>
  <c r="BA579" i="1"/>
  <c r="BB579" i="1" s="1"/>
  <c r="BC579" i="1" s="1"/>
  <c r="AZ3285" i="1"/>
  <c r="BA3285" i="1"/>
  <c r="BB3285" i="1" s="1"/>
  <c r="BC3285" i="1" s="1"/>
  <c r="BA2790" i="1"/>
  <c r="BB2790" i="1" s="1"/>
  <c r="BC2790" i="1" s="1"/>
  <c r="AZ2790" i="1"/>
  <c r="AZ4242" i="1"/>
  <c r="BA4242" i="1"/>
  <c r="BB4242" i="1" s="1"/>
  <c r="BC4242" i="1" s="1"/>
  <c r="AZ843" i="1"/>
  <c r="BA843" i="1"/>
  <c r="BB843" i="1" s="1"/>
  <c r="BC843" i="1" s="1"/>
  <c r="BC722" i="1"/>
  <c r="AZ1503" i="1"/>
  <c r="BA1503" i="1"/>
  <c r="BB1503" i="1" s="1"/>
  <c r="BC1503" i="1" s="1"/>
  <c r="BA2053" i="1"/>
  <c r="BB2053" i="1" s="1"/>
  <c r="BC2053" i="1" s="1"/>
  <c r="AY3241" i="1"/>
  <c r="BA3241" i="1"/>
  <c r="BB3241" i="1" s="1"/>
  <c r="BC3241" i="1" s="1"/>
  <c r="AY95" i="1"/>
  <c r="BA95" i="1"/>
  <c r="BB95" i="1" s="1"/>
  <c r="AZ2625" i="1"/>
  <c r="AY3549" i="1"/>
  <c r="BA3549" i="1"/>
  <c r="BB3549" i="1" s="1"/>
  <c r="BC3549" i="1" s="1"/>
  <c r="BA238" i="1"/>
  <c r="BB238" i="1" s="1"/>
  <c r="BC238" i="1" s="1"/>
  <c r="AZ238" i="1"/>
  <c r="BA3936" i="1"/>
  <c r="BB3936" i="1" s="1"/>
  <c r="AZ3934" i="1"/>
  <c r="AZ40" i="1"/>
  <c r="BA40" i="1"/>
  <c r="BB40" i="1" s="1"/>
  <c r="BC40" i="1" s="1"/>
  <c r="AZ3791" i="1"/>
  <c r="BA3791" i="1"/>
  <c r="BB3791" i="1" s="1"/>
  <c r="BC3791" i="1" s="1"/>
  <c r="AY4220" i="1"/>
  <c r="BA4220" i="1"/>
  <c r="BB4220" i="1" s="1"/>
  <c r="BC4220" i="1" s="1"/>
  <c r="BA3439" i="1"/>
  <c r="BB3439" i="1" s="1"/>
  <c r="BC3439" i="1" s="1"/>
  <c r="AZ3439" i="1"/>
  <c r="BA2176" i="1"/>
  <c r="BB2176" i="1" s="1"/>
  <c r="AZ2174" i="1"/>
  <c r="AZ3758" i="1"/>
  <c r="BA3758" i="1"/>
  <c r="BB3758" i="1" s="1"/>
  <c r="BC3758" i="1" s="1"/>
  <c r="AZ2878" i="1"/>
  <c r="BA2878" i="1"/>
  <c r="BB2878" i="1" s="1"/>
  <c r="BC2878" i="1" s="1"/>
  <c r="BA2086" i="1"/>
  <c r="BB2086" i="1" s="1"/>
  <c r="BC2086" i="1" s="1"/>
  <c r="AZ2086" i="1"/>
  <c r="AZ480" i="1"/>
  <c r="BA480" i="1"/>
  <c r="BB480" i="1" s="1"/>
  <c r="BC480" i="1" s="1"/>
  <c r="BA964" i="1"/>
  <c r="BB964" i="1" s="1"/>
  <c r="BC964" i="1" s="1"/>
  <c r="AZ964" i="1"/>
  <c r="AZ4044" i="1"/>
  <c r="BA4044" i="1"/>
  <c r="BB4044" i="1" s="1"/>
  <c r="BC4044" i="1" s="1"/>
  <c r="AZ1459" i="1"/>
  <c r="BA1459" i="1"/>
  <c r="BB1459" i="1" s="1"/>
  <c r="BC1459" i="1" s="1"/>
  <c r="BA524" i="1"/>
  <c r="BB524" i="1" s="1"/>
  <c r="BC524" i="1" s="1"/>
  <c r="AZ524" i="1"/>
  <c r="BC1107" i="1"/>
  <c r="BA3714" i="1"/>
  <c r="BB3714" i="1" s="1"/>
  <c r="BC3714" i="1" s="1"/>
  <c r="AZ3714" i="1"/>
  <c r="AZ1855" i="1"/>
  <c r="BA1855" i="1"/>
  <c r="BB1855" i="1" s="1"/>
  <c r="BC1855" i="1" s="1"/>
  <c r="AZ4077" i="1"/>
  <c r="BA4077" i="1"/>
  <c r="BB4077" i="1" s="1"/>
  <c r="BC4077" i="1" s="1"/>
  <c r="AZ1118" i="1"/>
  <c r="BA1118" i="1"/>
  <c r="BB1118" i="1" s="1"/>
  <c r="BC1118" i="1" s="1"/>
  <c r="AZ4110" i="1"/>
  <c r="BA4110" i="1"/>
  <c r="BB4110" i="1" s="1"/>
  <c r="AZ2317" i="1"/>
  <c r="BC1943" i="1"/>
  <c r="AY2691" i="1"/>
  <c r="BA2691" i="1"/>
  <c r="BB2691" i="1" s="1"/>
  <c r="BC2691" i="1" s="1"/>
  <c r="BC1613" i="1"/>
  <c r="AY7" i="1"/>
  <c r="BA7" i="1"/>
  <c r="BB7" i="1" s="1"/>
  <c r="BC7" i="1" s="1"/>
  <c r="BA3021" i="1"/>
  <c r="BB3021" i="1" s="1"/>
  <c r="BC3021" i="1" s="1"/>
  <c r="AZ3021" i="1"/>
  <c r="AY1954" i="1"/>
  <c r="BA1954" i="1"/>
  <c r="BB1954" i="1" s="1"/>
  <c r="BA326" i="1"/>
  <c r="BB326" i="1" s="1"/>
  <c r="BC326" i="1" s="1"/>
  <c r="AZ326" i="1"/>
  <c r="BA4330" i="1"/>
  <c r="BB4330" i="1" s="1"/>
  <c r="BC4330" i="1" s="1"/>
  <c r="AZ4330" i="1"/>
  <c r="BA3967" i="1"/>
  <c r="BB3967" i="1" s="1"/>
  <c r="BC3967" i="1" s="1"/>
  <c r="AZ3967" i="1"/>
  <c r="AZ3659" i="1"/>
  <c r="BA3659" i="1"/>
  <c r="BB3659" i="1" s="1"/>
  <c r="BC3659" i="1" s="1"/>
  <c r="AZ1877" i="1"/>
  <c r="BA1877" i="1"/>
  <c r="BB1877" i="1" s="1"/>
  <c r="BA2317" i="1"/>
  <c r="BB2317" i="1" s="1"/>
  <c r="BC2317" i="1" s="1"/>
  <c r="BA3989" i="1"/>
  <c r="BB3989" i="1" s="1"/>
  <c r="BC3989" i="1" s="1"/>
  <c r="AZ3989" i="1"/>
  <c r="BA2240" i="1"/>
  <c r="BB2240" i="1" s="1"/>
  <c r="BC2240" i="1" s="1"/>
  <c r="AZ2240" i="1"/>
  <c r="BA460" i="1"/>
  <c r="BB460" i="1" s="1"/>
  <c r="AZ458" i="1"/>
  <c r="BA2350" i="1"/>
  <c r="BB2350" i="1" s="1"/>
  <c r="BC2350" i="1" s="1"/>
  <c r="AZ2350" i="1"/>
  <c r="AY2174" i="1"/>
  <c r="BA2174" i="1"/>
  <c r="BB2174" i="1" s="1"/>
  <c r="BC2174" i="1" s="1"/>
  <c r="AZ3142" i="1"/>
  <c r="BA3142" i="1"/>
  <c r="BB3142" i="1" s="1"/>
  <c r="BC3142" i="1" s="1"/>
  <c r="AZ370" i="1"/>
  <c r="BA370" i="1"/>
  <c r="BB370" i="1" s="1"/>
  <c r="BC370" i="1" s="1"/>
  <c r="AZ1943" i="1"/>
  <c r="AZ1371" i="1"/>
  <c r="BA1371" i="1"/>
  <c r="BB1371" i="1" s="1"/>
  <c r="BC1371" i="1" s="1"/>
  <c r="BA183" i="1"/>
  <c r="BB183" i="1" s="1"/>
  <c r="BC183" i="1" s="1"/>
  <c r="AZ183" i="1"/>
  <c r="BC2207" i="1"/>
  <c r="BA1327" i="1"/>
  <c r="BB1327" i="1" s="1"/>
  <c r="BC1327" i="1" s="1"/>
  <c r="AZ1327" i="1"/>
  <c r="BA1316" i="1"/>
  <c r="BB1316" i="1" s="1"/>
  <c r="BC1316" i="1" s="1"/>
  <c r="AZ1316" i="1"/>
  <c r="BA1956" i="1"/>
  <c r="BB1956" i="1" s="1"/>
  <c r="AZ1954" i="1"/>
  <c r="BC4363" i="1"/>
  <c r="AZ3901" i="1"/>
  <c r="BA3903" i="1"/>
  <c r="BB3903" i="1" s="1"/>
  <c r="BC4132" i="1"/>
  <c r="AZ3362" i="1"/>
  <c r="BA3362" i="1"/>
  <c r="BB3362" i="1" s="1"/>
  <c r="BC3362" i="1" s="1"/>
  <c r="BC2064" i="1"/>
  <c r="BC3120" i="1"/>
  <c r="BA601" i="1"/>
  <c r="BB601" i="1" s="1"/>
  <c r="BC601" i="1" s="1"/>
  <c r="AZ601" i="1"/>
  <c r="BC920" i="1"/>
  <c r="AZ1591" i="1"/>
  <c r="BA1591" i="1"/>
  <c r="BB1591" i="1" s="1"/>
  <c r="BC1591" i="1" s="1"/>
  <c r="BA1063" i="1"/>
  <c r="BB1063" i="1" s="1"/>
  <c r="BC1063" i="1" s="1"/>
  <c r="AZ1063" i="1"/>
  <c r="BA2264" i="1"/>
  <c r="BB2264" i="1" s="1"/>
  <c r="BC2262" i="1" s="1"/>
  <c r="BA227" i="1"/>
  <c r="BB227" i="1" s="1"/>
  <c r="BC227" i="1" s="1"/>
  <c r="AZ227" i="1"/>
  <c r="AZ3098" i="1"/>
  <c r="BA3098" i="1"/>
  <c r="BB3098" i="1" s="1"/>
  <c r="BC3098" i="1" s="1"/>
  <c r="AZ2394" i="1"/>
  <c r="BA2394" i="1"/>
  <c r="BB2394" i="1" s="1"/>
  <c r="BC2394" i="1" s="1"/>
  <c r="BA3516" i="1"/>
  <c r="BB3516" i="1" s="1"/>
  <c r="BC3516" i="1" s="1"/>
  <c r="BA4112" i="1"/>
  <c r="BB4112" i="1" s="1"/>
  <c r="BA293" i="1"/>
  <c r="BB293" i="1" s="1"/>
  <c r="BC293" i="1" s="1"/>
  <c r="AZ293" i="1"/>
  <c r="AZ1151" i="1"/>
  <c r="BA1151" i="1"/>
  <c r="BB1151" i="1" s="1"/>
  <c r="BC1151" i="1" s="1"/>
  <c r="BA2724" i="1"/>
  <c r="BB2724" i="1" s="1"/>
  <c r="BC2724" i="1" s="1"/>
  <c r="AZ2724" i="1"/>
  <c r="BA931" i="1"/>
  <c r="BB931" i="1" s="1"/>
  <c r="BC931" i="1" s="1"/>
  <c r="AZ931" i="1"/>
  <c r="AZ3538" i="1"/>
  <c r="BA3538" i="1"/>
  <c r="BB3538" i="1" s="1"/>
  <c r="BC3538" i="1" s="1"/>
  <c r="BC3824" i="1"/>
  <c r="BA612" i="1"/>
  <c r="BB612" i="1" s="1"/>
  <c r="BC612" i="1" s="1"/>
  <c r="AY106" i="1"/>
  <c r="AZ2570" i="1"/>
  <c r="BA2570" i="1"/>
  <c r="BB2570" i="1" s="1"/>
  <c r="BC2570" i="1" s="1"/>
  <c r="BA337" i="1"/>
  <c r="BB337" i="1" s="1"/>
  <c r="AZ337" i="1"/>
  <c r="BA1844" i="1"/>
  <c r="BB1844" i="1" s="1"/>
  <c r="BC1844" i="1" s="1"/>
  <c r="AZ1844" i="1"/>
  <c r="AZ2042" i="1"/>
  <c r="BA568" i="1"/>
  <c r="BB568" i="1" s="1"/>
  <c r="BC568" i="1" s="1"/>
  <c r="AZ568" i="1"/>
  <c r="BA4396" i="1"/>
  <c r="BB4396" i="1" s="1"/>
  <c r="BC4396" i="1" s="1"/>
  <c r="AZ4396" i="1"/>
  <c r="AY2977" i="1"/>
  <c r="BA2977" i="1"/>
  <c r="BB2977" i="1" s="1"/>
  <c r="BC2977" i="1" s="1"/>
  <c r="AY3153" i="1"/>
  <c r="BA3153" i="1"/>
  <c r="BB3153" i="1" s="1"/>
  <c r="BC1008" i="1"/>
  <c r="BC645" i="1"/>
  <c r="BA1439" i="1"/>
  <c r="BB1439" i="1" s="1"/>
  <c r="AZ1437" i="1"/>
  <c r="BA1228" i="1"/>
  <c r="BB1228" i="1" s="1"/>
  <c r="BC1228" i="1" s="1"/>
  <c r="AZ1228" i="1"/>
  <c r="AZ2592" i="1"/>
  <c r="BA1195" i="1"/>
  <c r="BB1195" i="1" s="1"/>
  <c r="AZ1195" i="1"/>
  <c r="BA3032" i="1"/>
  <c r="BB3032" i="1" s="1"/>
  <c r="BC3032" i="1" s="1"/>
  <c r="BA62" i="1"/>
  <c r="BB62" i="1" s="1"/>
  <c r="BC62" i="1" s="1"/>
  <c r="BA889" i="1"/>
  <c r="BB889" i="1" s="1"/>
  <c r="AZ887" i="1"/>
  <c r="AZ3428" i="1"/>
  <c r="BA3428" i="1"/>
  <c r="BB3428" i="1" s="1"/>
  <c r="BC3428" i="1" s="1"/>
  <c r="AZ1349" i="1"/>
  <c r="BA1349" i="1"/>
  <c r="BB1349" i="1" s="1"/>
  <c r="BC1349" i="1" s="1"/>
  <c r="BA2999" i="1"/>
  <c r="BB2999" i="1" s="1"/>
  <c r="BC2999" i="1" s="1"/>
  <c r="AY3087" i="1"/>
  <c r="BA3087" i="1"/>
  <c r="BB3087" i="1" s="1"/>
  <c r="BC3087" i="1" s="1"/>
  <c r="BA3846" i="1"/>
  <c r="BB3846" i="1" s="1"/>
  <c r="BC3846" i="1" s="1"/>
  <c r="BA2515" i="1"/>
  <c r="BB2515" i="1" s="1"/>
  <c r="BC2515" i="1" s="1"/>
  <c r="AZ2515" i="1"/>
  <c r="AZ3065" i="1"/>
  <c r="BA3065" i="1"/>
  <c r="BB3065" i="1" s="1"/>
  <c r="BC3065" i="1" s="1"/>
  <c r="BC766" i="1"/>
  <c r="AZ942" i="1"/>
  <c r="BA942" i="1"/>
  <c r="BB942" i="1" s="1"/>
  <c r="BC942" i="1" s="1"/>
  <c r="BA3197" i="1"/>
  <c r="BB3197" i="1" s="1"/>
  <c r="AZ3197" i="1"/>
  <c r="BC1239" i="1"/>
  <c r="BA876" i="1"/>
  <c r="BB876" i="1" s="1"/>
  <c r="BC876" i="1" s="1"/>
  <c r="AZ876" i="1"/>
  <c r="BA1934" i="1"/>
  <c r="BB1934" i="1" s="1"/>
  <c r="AZ1932" i="1"/>
  <c r="BA2715" i="1"/>
  <c r="BB2715" i="1" s="1"/>
  <c r="BC2713" i="1" s="1"/>
  <c r="BC1140" i="1"/>
  <c r="BC1690" i="1" l="1"/>
  <c r="BC1932" i="1"/>
  <c r="BC458" i="1"/>
  <c r="BC2856" i="1"/>
  <c r="BC887" i="1"/>
  <c r="BC832" i="1"/>
  <c r="BC4110" i="1"/>
  <c r="BC1954" i="1"/>
  <c r="BC1877" i="1"/>
  <c r="BC337" i="1"/>
  <c r="BC2438" i="1"/>
  <c r="BC1426" i="1"/>
  <c r="BC1195" i="1"/>
  <c r="BC3934" i="1"/>
  <c r="BC3153" i="1"/>
  <c r="BC1437" i="1"/>
  <c r="BC95" i="1"/>
  <c r="BC3197" i="1"/>
  <c r="BC3901" i="1"/>
</calcChain>
</file>

<file path=xl/sharedStrings.xml><?xml version="1.0" encoding="utf-8"?>
<sst xmlns="http://schemas.openxmlformats.org/spreadsheetml/2006/main" count="27918" uniqueCount="523">
  <si>
    <t>Inspired O2</t>
  </si>
  <si>
    <t>Vt (L)</t>
  </si>
  <si>
    <t>Rf (BPM)</t>
  </si>
  <si>
    <t>Vi (L/min)</t>
  </si>
  <si>
    <t>Sat (%)</t>
  </si>
  <si>
    <t>ETCO2 (mmHg)</t>
  </si>
  <si>
    <t>HR (BPM)</t>
  </si>
  <si>
    <t>Time Start</t>
  </si>
  <si>
    <t>Time end</t>
  </si>
  <si>
    <t>Δ Vi  (L/min)</t>
  </si>
  <si>
    <t>Δ Sat (%)</t>
  </si>
  <si>
    <t xml:space="preserve">HVR (ΔVi/ΔSat) </t>
  </si>
  <si>
    <t>AVG HVR</t>
  </si>
  <si>
    <t>Δ HR  (L/min)</t>
  </si>
  <si>
    <t xml:space="preserve">HHRR (ΔHR/ΔSat) </t>
  </si>
  <si>
    <t>AVG HHRR</t>
  </si>
  <si>
    <t>AVG Insp O2 Room Air</t>
  </si>
  <si>
    <t>AVG Insp O2 Hx</t>
  </si>
  <si>
    <t>AVG Vt (L) Room Air</t>
  </si>
  <si>
    <t>AVG Vt (L) Hx</t>
  </si>
  <si>
    <t>AVG Rf (BPM)  Room Air</t>
  </si>
  <si>
    <t>AVG Rf (BPM) Hx</t>
  </si>
  <si>
    <t>AVG Vi (L/min)  Room Air</t>
  </si>
  <si>
    <t>AVG Vi (L/min) Hx</t>
  </si>
  <si>
    <t>AVG Sat (%) Room Air</t>
  </si>
  <si>
    <t>AVG Sat (%) Hx</t>
  </si>
  <si>
    <t>AVG ETCO2 (mmHg) Room Air</t>
  </si>
  <si>
    <t>AVG ETCO2 (mmHg) Hx</t>
  </si>
  <si>
    <t>AVG HR (BPM) Room Air</t>
  </si>
  <si>
    <t>AVG HR (BPM) Hx</t>
  </si>
  <si>
    <t>Date Performed</t>
  </si>
  <si>
    <t>Barometric Pressure (mmHg)</t>
  </si>
  <si>
    <t>3L Cal Syringe value</t>
  </si>
  <si>
    <t>Correction</t>
  </si>
  <si>
    <t>Vt (L)ATPS Calibrated</t>
  </si>
  <si>
    <r>
      <t>Amb Temp (</t>
    </r>
    <r>
      <rPr>
        <b/>
        <sz val="11"/>
        <color theme="1"/>
        <rFont val="Calibri"/>
        <family val="2"/>
      </rPr>
      <t>°</t>
    </r>
    <r>
      <rPr>
        <b/>
        <sz val="11"/>
        <color theme="1"/>
        <rFont val="Calibri"/>
        <family val="2"/>
        <scheme val="minor"/>
      </rPr>
      <t>C)</t>
    </r>
  </si>
  <si>
    <r>
      <t>Amb Temp (</t>
    </r>
    <r>
      <rPr>
        <b/>
        <sz val="11"/>
        <color theme="1"/>
        <rFont val="Calibri"/>
        <family val="2"/>
      </rPr>
      <t>°K</t>
    </r>
    <r>
      <rPr>
        <b/>
        <sz val="11"/>
        <color theme="1"/>
        <rFont val="Calibri"/>
        <family val="2"/>
        <scheme val="minor"/>
      </rPr>
      <t>)</t>
    </r>
  </si>
  <si>
    <t>PH2O at amb T (mmHg)</t>
  </si>
  <si>
    <r>
      <t>Body Temp (</t>
    </r>
    <r>
      <rPr>
        <b/>
        <sz val="11"/>
        <color theme="1"/>
        <rFont val="Calibri"/>
        <family val="2"/>
      </rPr>
      <t>°</t>
    </r>
    <r>
      <rPr>
        <b/>
        <sz val="11"/>
        <color theme="1"/>
        <rFont val="Calibri"/>
        <family val="2"/>
        <scheme val="minor"/>
      </rPr>
      <t>C)</t>
    </r>
  </si>
  <si>
    <r>
      <t>Body Temp (</t>
    </r>
    <r>
      <rPr>
        <b/>
        <sz val="11"/>
        <color theme="1"/>
        <rFont val="Calibri"/>
        <family val="2"/>
      </rPr>
      <t>°K</t>
    </r>
    <r>
      <rPr>
        <b/>
        <sz val="11"/>
        <color theme="1"/>
        <rFont val="Calibri"/>
        <family val="2"/>
        <scheme val="minor"/>
      </rPr>
      <t>)</t>
    </r>
  </si>
  <si>
    <t>PH2O at Body Temp (mmHg)</t>
  </si>
  <si>
    <t>Humidity (fraction)</t>
  </si>
  <si>
    <t>Vt BTPS (L)</t>
  </si>
  <si>
    <t>Vi BTPS (L/min)</t>
  </si>
  <si>
    <t>AVG Vt BTPS (L) Room Air</t>
  </si>
  <si>
    <t>AVG Vt BTPS (L) Hx</t>
  </si>
  <si>
    <t>AVG Vi BTPS (L/min) Room Air</t>
  </si>
  <si>
    <t>AVG Vi BTPS (L/min) Hx</t>
  </si>
  <si>
    <t>Δ Vi BTPS (L/min)</t>
  </si>
  <si>
    <t>HVR BTPS (ΔVi BTPS/Δsat)</t>
  </si>
  <si>
    <t>AVG HVR BTPS</t>
  </si>
  <si>
    <t>Still Menstruating?</t>
  </si>
  <si>
    <t>Comments</t>
  </si>
  <si>
    <t>Taking 30 sec of Breathing</t>
  </si>
  <si>
    <t>MNS_Buti_011_411a</t>
  </si>
  <si>
    <t xml:space="preserve">Vt BTPS </t>
  </si>
  <si>
    <t>Vi BTPS</t>
  </si>
  <si>
    <t>Room Air</t>
  </si>
  <si>
    <t>Hypoxia 1</t>
  </si>
  <si>
    <t>NO</t>
  </si>
  <si>
    <t>Hypoxia 2</t>
  </si>
  <si>
    <t>Hypoxia  3</t>
  </si>
  <si>
    <t>MNS_TD_012_402a</t>
  </si>
  <si>
    <t>MNS_Dolkar_013_408</t>
  </si>
  <si>
    <t>Without Validine</t>
  </si>
  <si>
    <t>MNS_TL_014_438a</t>
  </si>
  <si>
    <t>MNS_Sangmo_015_477a</t>
  </si>
  <si>
    <t>MNS_CW_016_419a</t>
  </si>
  <si>
    <t>MNS_TD_017_494a</t>
  </si>
  <si>
    <t>MNS_Chimi_018_409a</t>
  </si>
  <si>
    <t>MNS_PG_019_369a</t>
  </si>
  <si>
    <t>MNS_PL_020_394a</t>
  </si>
  <si>
    <t>MNS_Dolkar_021_425a</t>
  </si>
  <si>
    <t>MNS_DC_022_420a</t>
  </si>
  <si>
    <t>MNS_KB_023_451a</t>
  </si>
  <si>
    <t>MNS_TW_024_393a</t>
  </si>
  <si>
    <t>Heart Rate not available</t>
  </si>
  <si>
    <t>MNS_PS_025_489a</t>
  </si>
  <si>
    <t>MNS_Youden_026_437a</t>
  </si>
  <si>
    <t>YES</t>
  </si>
  <si>
    <t>MNS_DT_027_479a</t>
  </si>
  <si>
    <t>MNS_HG_028_418</t>
  </si>
  <si>
    <t>Bad recording</t>
  </si>
  <si>
    <t>MNS_HG_029_500a</t>
  </si>
  <si>
    <t>MNS_Yangchen_030_377R</t>
  </si>
  <si>
    <t>MNS_TP_031_534a and R</t>
  </si>
  <si>
    <t>MNS_LC_032_535R</t>
  </si>
  <si>
    <t>MNS_CL_033_569a</t>
  </si>
  <si>
    <t>MNS_SW_034_566R</t>
  </si>
  <si>
    <t>MNS_CW_035_596R</t>
  </si>
  <si>
    <t>MNS_Dachung_036_560 and R</t>
  </si>
  <si>
    <t>BIG PROBLEM!!!</t>
  </si>
  <si>
    <t>MNS_Dolkar_037_529R</t>
  </si>
  <si>
    <t>MNS_Dachung_038_527R</t>
  </si>
  <si>
    <t>MNS_Karchung_039_386</t>
  </si>
  <si>
    <t>Dif within hypoxia and Room Air biggest than 2 mmHg</t>
  </si>
  <si>
    <t>MNS_TD_040_412</t>
  </si>
  <si>
    <t>MNS_PD_041_533</t>
  </si>
  <si>
    <t>MNS_Samchung_042_524</t>
  </si>
  <si>
    <t>MNS_LC_043_558</t>
  </si>
  <si>
    <t>BAD RECORDING, VOLUNTEER HYPERVETILATING</t>
  </si>
  <si>
    <t>MNS_Dolkar_044_654</t>
  </si>
  <si>
    <t>MNS_SS_045_647</t>
  </si>
  <si>
    <t>MNS_LBC_046_532</t>
  </si>
  <si>
    <t>MNS_NB_047_536</t>
  </si>
  <si>
    <t>MNS_Yangchen_048_433</t>
  </si>
  <si>
    <t>MNS_Urgyen_049_668</t>
  </si>
  <si>
    <t>MNS_Lhakpa_050_531</t>
  </si>
  <si>
    <t>MNS_YG_051_564</t>
  </si>
  <si>
    <t>MNS_TP_052_399</t>
  </si>
  <si>
    <t>MNS_DT_053_436</t>
  </si>
  <si>
    <t>MNS_NL_054_389</t>
  </si>
  <si>
    <t>MNS_Yangzom_055_417</t>
  </si>
  <si>
    <t>FILE WITH ONLY ONE INCOMPLETE HYPOXIA</t>
  </si>
  <si>
    <t>MNS_Sonam_056_450</t>
  </si>
  <si>
    <t>MNS_Sonam_056_650</t>
  </si>
  <si>
    <t>MNS_Dolkar_057_443</t>
  </si>
  <si>
    <t>MNS_TW_058_649</t>
  </si>
  <si>
    <t>MNS_Chimi_059_662</t>
  </si>
  <si>
    <t>MNS_LD_060_655</t>
  </si>
  <si>
    <t>MNS_LD_061_673</t>
  </si>
  <si>
    <t>MNS_Kungsang_062_544</t>
  </si>
  <si>
    <t>MNS_CG_063_637</t>
  </si>
  <si>
    <t>MNS_Yangchen_064_661</t>
  </si>
  <si>
    <t>MNS_DG_065_557</t>
  </si>
  <si>
    <t>MNS_Lhakdo_066_563</t>
  </si>
  <si>
    <t>MNS_Dolkar_067_457</t>
  </si>
  <si>
    <t>MNS_TW_068_456</t>
  </si>
  <si>
    <t>MNS_Tata_069_428</t>
  </si>
  <si>
    <t>MNS_PC_070_636</t>
  </si>
  <si>
    <t>MNS_DG_071_672</t>
  </si>
  <si>
    <t>MNS_TY_072_676</t>
  </si>
  <si>
    <t>MNS_Pasang_073_653</t>
  </si>
  <si>
    <t>MNS_GG_074_704</t>
  </si>
  <si>
    <t>MNS_SC_075_666</t>
  </si>
  <si>
    <t>MNS_Yangzom_076_683</t>
  </si>
  <si>
    <t>MNS_UG_077_681</t>
  </si>
  <si>
    <t>MNS_TG_078_545</t>
  </si>
  <si>
    <t>MNS_Pema_079_453</t>
  </si>
  <si>
    <t>MNS_Dolkar_080_648</t>
  </si>
  <si>
    <t>MNS_TW_081_466</t>
  </si>
  <si>
    <t>MNS_Karsang_082_700</t>
  </si>
  <si>
    <t>MNS_TW_083_440</t>
  </si>
  <si>
    <t>MNS_Sangmo_084_660</t>
  </si>
  <si>
    <t>MNS_RK_085_671</t>
  </si>
  <si>
    <t>MNS_Dolma_086_682</t>
  </si>
  <si>
    <t>MNS_Youden_087_663</t>
  </si>
  <si>
    <t>MNS_Dolkar_088_656</t>
  </si>
  <si>
    <t>MNS_Lapchi_089_706</t>
  </si>
  <si>
    <t>MNS_TY_090_669</t>
  </si>
  <si>
    <t>MNS_TL_091_679</t>
  </si>
  <si>
    <t>MNS_Dachung_092_423</t>
  </si>
  <si>
    <t>MNS_DG_093_641</t>
  </si>
  <si>
    <t>MNS_Garmo_094_657</t>
  </si>
  <si>
    <t>MNS_Dolkar_095_670</t>
  </si>
  <si>
    <t>MNS_Karsang_096_543</t>
  </si>
  <si>
    <t>MNS_Pasang_097_694</t>
  </si>
  <si>
    <t>MNS_Pendron_098_632</t>
  </si>
  <si>
    <t>MNS_Norchung_099_638</t>
  </si>
  <si>
    <t>MNS_DG_100_701</t>
  </si>
  <si>
    <t>MNS_DP_101_705</t>
  </si>
  <si>
    <t>MNS_KW_102_693</t>
  </si>
  <si>
    <t>MNS_RW_103_708</t>
  </si>
  <si>
    <t>MNS_BW_104_382</t>
  </si>
  <si>
    <t>MNS_YG_105_680</t>
  </si>
  <si>
    <t>MNS_Karsang_106_652</t>
  </si>
  <si>
    <t>RECORDING NOT USEFUL, ONLY ONE INCOMPLETE HYPOXIA</t>
  </si>
  <si>
    <t>MNS_KC_107_634</t>
  </si>
  <si>
    <t>MNS_PS_108_539</t>
  </si>
  <si>
    <t>MNS_Pema_109_667</t>
  </si>
  <si>
    <t>NOT EVEN STARTED, PATIENT REPORTED HEADACHE</t>
  </si>
  <si>
    <t>MNS_Kunsang_110_702</t>
  </si>
  <si>
    <t>MNS_Samten_111_695</t>
  </si>
  <si>
    <t>MNS_Tamdin_112_707</t>
  </si>
  <si>
    <t>MNS_Yangdzin_113_639</t>
  </si>
  <si>
    <t>MNS_Chonzom_114_658</t>
  </si>
  <si>
    <t>MNS_RD_115_630</t>
  </si>
  <si>
    <t>MNS_Karsang_116_737</t>
  </si>
  <si>
    <t>MNS_NC_117_696</t>
  </si>
  <si>
    <t>MNS_NS_118_716</t>
  </si>
  <si>
    <t>MNS_KC_119_759</t>
  </si>
  <si>
    <t>MNS_KC_120_745</t>
  </si>
  <si>
    <t>MNS_Pemba_121_714</t>
  </si>
  <si>
    <t>MNS_CL_122_541</t>
  </si>
  <si>
    <t>MNS_Yangdon_123_755</t>
  </si>
  <si>
    <t>MNS_TY_124_542</t>
  </si>
  <si>
    <t>MNS_Yangchen_125_644</t>
  </si>
  <si>
    <t>MNS_TD_126_699</t>
  </si>
  <si>
    <t>MNS_LD_127_378</t>
  </si>
  <si>
    <t>THE FILE DOESN'T HAVE ANY RECORDING</t>
  </si>
  <si>
    <t>MNS_CW_128_387</t>
  </si>
  <si>
    <t>MNS_Nunzing_129_430</t>
  </si>
  <si>
    <t>MNS_Tata_130_415</t>
  </si>
  <si>
    <t>MNS_Sonam_131_396</t>
  </si>
  <si>
    <t>MNS_PY_132_697</t>
  </si>
  <si>
    <t>MNS_KC_133_710</t>
  </si>
  <si>
    <t>MNS_Karsang_134_758</t>
  </si>
  <si>
    <t>MNS_Dachung_135_726</t>
  </si>
  <si>
    <t>MNS_TW_136_540</t>
  </si>
  <si>
    <t>MNS_Youden_137_845</t>
  </si>
  <si>
    <t>MNS_Youden_137_485</t>
  </si>
  <si>
    <t>MNS_NW_138_659</t>
  </si>
  <si>
    <t>MNS_TY_139_718</t>
  </si>
  <si>
    <t>MNS_YD_140_642</t>
  </si>
  <si>
    <t>MNS_Buti_141_742</t>
  </si>
  <si>
    <t>MNS_TC_142_749</t>
  </si>
  <si>
    <t>MNS_Yangdon_143_635</t>
  </si>
  <si>
    <t>MNS_PK_144_751</t>
  </si>
  <si>
    <t>MNS_DW_145_546</t>
  </si>
  <si>
    <t>MNS_Kaka_146_740</t>
  </si>
  <si>
    <t>MNS_Dolkar_147_747</t>
  </si>
  <si>
    <t>MNS_KS_148_761</t>
  </si>
  <si>
    <t>MNS_Hricho_149_631</t>
  </si>
  <si>
    <t>MNS_RW_150_459</t>
  </si>
  <si>
    <t>MNS_BW_151_388</t>
  </si>
  <si>
    <t>MNS_Tashi_152_434</t>
  </si>
  <si>
    <t>MNS_DD_153_391</t>
  </si>
  <si>
    <t>MNS_NL_154_376</t>
  </si>
  <si>
    <t>PATIENT REPORTED HEADACHE, VENTILATION IRREGULAR, RECORDING NOT USEFUL</t>
  </si>
  <si>
    <t>MNS_PL_155_461</t>
  </si>
  <si>
    <t>MNS_Kunsang_156_401</t>
  </si>
  <si>
    <t>MNS_TW_157_413</t>
  </si>
  <si>
    <t>MNS_Kunsang_156_402</t>
  </si>
  <si>
    <t>MNS_TD_158_449</t>
  </si>
  <si>
    <t>MNS_Tamdin_159_416</t>
  </si>
  <si>
    <t>MNS_Wangmo_160_422</t>
  </si>
  <si>
    <t>NOT USEFUL</t>
  </si>
  <si>
    <t>MNS_YD_161_397.1</t>
  </si>
  <si>
    <t>MNS_Palzom_162_495</t>
  </si>
  <si>
    <t>MNS_Yangdon_163_469</t>
  </si>
  <si>
    <t>MNS_Bumching_164_414</t>
  </si>
  <si>
    <t>MNS_TC_165_455</t>
  </si>
  <si>
    <t>MNS_Maya_166_421</t>
  </si>
  <si>
    <t>MNS_NB_167_442</t>
  </si>
  <si>
    <t>MNS_Wangmo_168_441</t>
  </si>
  <si>
    <t>MNS_Tashi_169_380</t>
  </si>
  <si>
    <t>MNS_Dolkar_170_407</t>
  </si>
  <si>
    <t>MNS_Youden_171_473</t>
  </si>
  <si>
    <t>MNS_Rigzang_172_375</t>
  </si>
  <si>
    <t>MNS_Dokha_173_435</t>
  </si>
  <si>
    <t>MNS_TW_174_574</t>
  </si>
  <si>
    <t>NOT USEFUL, bad recording</t>
  </si>
  <si>
    <t>MNS_LC_175_583</t>
  </si>
  <si>
    <t>MNS_Lakchung_176_513</t>
  </si>
  <si>
    <t>MNS_DC_177_384</t>
  </si>
  <si>
    <t>MNS_TW_178_512</t>
  </si>
  <si>
    <t>MNS_LD_179_520</t>
  </si>
  <si>
    <t>MNS_YD_180_582</t>
  </si>
  <si>
    <t>MNS_TW_181_514</t>
  </si>
  <si>
    <t>MNS_PD_182_445</t>
  </si>
  <si>
    <t>MNS_TC_183_504</t>
  </si>
  <si>
    <t>MNS_KW_184_505</t>
  </si>
  <si>
    <t>MNS_Pasang_185_502</t>
  </si>
  <si>
    <t>MNS_Dolkar_186_519</t>
  </si>
  <si>
    <t>MNS_Lhamo_187_447</t>
  </si>
  <si>
    <t>MNS_Palmo_188_510</t>
  </si>
  <si>
    <t>MNS_Hricho_189_578</t>
  </si>
  <si>
    <t>MNS_Yangdon_190_476</t>
  </si>
  <si>
    <t>MNS_DT_191_511</t>
  </si>
  <si>
    <t>MNS_Pemba_192_579</t>
  </si>
  <si>
    <t>MNS_Dolkar_193_487</t>
  </si>
  <si>
    <t>MNS_TD_194_509</t>
  </si>
  <si>
    <t>MNS_PY_195_573</t>
  </si>
  <si>
    <t>MNS_PL_196_516</t>
  </si>
  <si>
    <t>MNS_Damzik_197_492</t>
  </si>
  <si>
    <t>MNS_PW_198_576</t>
  </si>
  <si>
    <t>MNS_DL_199_515</t>
  </si>
  <si>
    <t>MNS_PL_200_465</t>
  </si>
  <si>
    <t>MNS_Yangzom_201_508</t>
  </si>
  <si>
    <t>MNS_TP_202_518</t>
  </si>
  <si>
    <t>MNS_Gadong_203_507</t>
  </si>
  <si>
    <t>MNS_TL_204_581</t>
  </si>
  <si>
    <t>MNS_DC_205_506</t>
  </si>
  <si>
    <t>MNS_Lhakchung_206_480</t>
  </si>
  <si>
    <t>MNS_PL_207_599</t>
  </si>
  <si>
    <t>MNS_Tsomo_208_600</t>
  </si>
  <si>
    <t>MNS_Youden_209_602</t>
  </si>
  <si>
    <t>MNS_Youden_210_526</t>
  </si>
  <si>
    <t>MNS_Kunga_211_562</t>
  </si>
  <si>
    <t>MNS_PY_212_594</t>
  </si>
  <si>
    <t>MNS_DD_213_522</t>
  </si>
  <si>
    <t>MNS_DW_214_598</t>
  </si>
  <si>
    <t>MNS_LD_215_597</t>
  </si>
  <si>
    <t>MNS_Hrichik_216_528</t>
  </si>
  <si>
    <t>MNS_Dolkar_217_601</t>
  </si>
  <si>
    <t>MNS_LD_218_628</t>
  </si>
  <si>
    <t>NOT USEFUL, VOLUNTEER FEEL NAUSEOUS</t>
  </si>
  <si>
    <t>MNS_Nyichung_219_470</t>
  </si>
  <si>
    <t>MNS_ Yangchen_220_550</t>
  </si>
  <si>
    <t>MNS_ Norchung_221_626</t>
  </si>
  <si>
    <t>MNS_ Gachung_222_621</t>
  </si>
  <si>
    <t>MNS_ NP_223_554</t>
  </si>
  <si>
    <t>MNS_ Doka_224_448</t>
  </si>
  <si>
    <t>MNS_ US_225_609</t>
  </si>
  <si>
    <t>MNS_ PS_226_624</t>
  </si>
  <si>
    <t>MNS_ Bhakyi_227_605</t>
  </si>
  <si>
    <t>MNS_ DA_228_592</t>
  </si>
  <si>
    <t>MNS_ LC_229_593</t>
  </si>
  <si>
    <t>MNS_ Tashi_230_548</t>
  </si>
  <si>
    <t>MNS_ Tashi_231_586</t>
  </si>
  <si>
    <t>MNS_ Tashi_232_588</t>
  </si>
  <si>
    <t>MNS_DT_233_591</t>
  </si>
  <si>
    <t>MNS_TL_234_595</t>
  </si>
  <si>
    <t>MNS_Dolkar_235_556</t>
  </si>
  <si>
    <t>MNS_DT_236_603</t>
  </si>
  <si>
    <t>MNS_LD_237_604</t>
  </si>
  <si>
    <t>MNS_TW_238_608</t>
  </si>
  <si>
    <t>MNS_Pasang_239_606</t>
  </si>
  <si>
    <t>MNS_TA_240_475</t>
  </si>
  <si>
    <t>MNS_NA_241_496</t>
  </si>
  <si>
    <t>MNS_PS_242_517</t>
  </si>
  <si>
    <t>MNS_Dolkar_243_450</t>
  </si>
  <si>
    <t>MNS_BD_244_610</t>
  </si>
  <si>
    <t>MNS_PD_245_619</t>
  </si>
  <si>
    <t>MNS_PS_246_618</t>
  </si>
  <si>
    <t>MNS_TY_247_551</t>
  </si>
  <si>
    <t>Baseline Sat close to 67%.</t>
  </si>
  <si>
    <t>MNS_Chaknang_248_614</t>
  </si>
  <si>
    <t>MNS_Tenzin_249_613</t>
  </si>
  <si>
    <t>MNS_TW_250_547</t>
  </si>
  <si>
    <t>"SENT TO ECHO FIRST", patient unconfortable</t>
  </si>
  <si>
    <t>MNS_Thakcho_251_622</t>
  </si>
  <si>
    <t>MNS_Dolkar_252_612</t>
  </si>
  <si>
    <t>MNS_ND_253_615</t>
  </si>
  <si>
    <t>MNS_Kyizom_254_552</t>
  </si>
  <si>
    <t>MNS_Lhamo_255_523</t>
  </si>
  <si>
    <t>MNS_PD_256_629</t>
  </si>
  <si>
    <t>MNS_TW_257_439</t>
  </si>
  <si>
    <t>MNS_CS_258_633</t>
  </si>
  <si>
    <t>MNS_KD_259_794</t>
  </si>
  <si>
    <t>NOT DONE FOR SUDDEN DROPS IN HR</t>
  </si>
  <si>
    <t>MNS_TashiS_260_800</t>
  </si>
  <si>
    <t>MNS_NA_261_733</t>
  </si>
  <si>
    <t>MNS_Choenyi_262_688</t>
  </si>
  <si>
    <t>MNS_CA_263_750</t>
  </si>
  <si>
    <t>MNS_TW_264_690</t>
  </si>
  <si>
    <t>MNS_RC_265_799</t>
  </si>
  <si>
    <t>MNS_DC_266_722</t>
  </si>
  <si>
    <t>MNS_TD_267_782</t>
  </si>
  <si>
    <t>MNS_Karsang_268_731</t>
  </si>
  <si>
    <t>MNS_Dolkar_269_743</t>
  </si>
  <si>
    <t>MNS_TA_270_739</t>
  </si>
  <si>
    <t>MNS_TS_271_719</t>
  </si>
  <si>
    <t>RECORDING NOT USEFUL</t>
  </si>
  <si>
    <t>MNS_TD_272_790</t>
  </si>
  <si>
    <t>MNS_KL_273_746</t>
  </si>
  <si>
    <t>EXLUDED FOR COUGHING AND VARIABLE ETCO2</t>
  </si>
  <si>
    <t>MNS_CL_274_796</t>
  </si>
  <si>
    <t>MNS_Yangki_275_684</t>
  </si>
  <si>
    <t>MNS_Ngachung_276_752</t>
  </si>
  <si>
    <t>END EARLY FEELING NAUSEA</t>
  </si>
  <si>
    <t>MNS_YD_277_741</t>
  </si>
  <si>
    <t>MNS_DC_278_728</t>
  </si>
  <si>
    <t>MNS_NA_279_712</t>
  </si>
  <si>
    <t>MNS_Jampa_280_769</t>
  </si>
  <si>
    <t>MNS_Jampa_280_759</t>
  </si>
  <si>
    <t>MNS_Yangjin_281_736</t>
  </si>
  <si>
    <t>MNS_TP_282_735</t>
  </si>
  <si>
    <t>MNS_Dolkar_283_692</t>
  </si>
  <si>
    <t>MNS_TG_284_792</t>
  </si>
  <si>
    <t>MNS_TP_285_729</t>
  </si>
  <si>
    <t>MNS_Nuzin_286_689</t>
  </si>
  <si>
    <t>MNS_PY_287_788</t>
  </si>
  <si>
    <t>MNS_Pasang_288_738</t>
  </si>
  <si>
    <t>MNS_Kunjang_289_734</t>
  </si>
  <si>
    <t>MNS_PA_290_797</t>
  </si>
  <si>
    <t>RECORDING NOT USEFUL, VOLUNTEER UNCONFORTABLE</t>
  </si>
  <si>
    <t>MNS_KC_291_724</t>
  </si>
  <si>
    <t>MNS_Chejik_292_793</t>
  </si>
  <si>
    <t>MNS_Kunga_293_783</t>
  </si>
  <si>
    <t>MNS_Tsenden_294_786</t>
  </si>
  <si>
    <t>MNS_CA_295_769</t>
  </si>
  <si>
    <t>MNS_Dolkar_296_795</t>
  </si>
  <si>
    <t>MNS_SS_297_721</t>
  </si>
  <si>
    <t>MNS_Hritu_298_687</t>
  </si>
  <si>
    <t>RECORDING NOT USEFUL , NAUSEA</t>
  </si>
  <si>
    <t>MNS_Tashi_299_686</t>
  </si>
  <si>
    <t>MNS_TY_300_844</t>
  </si>
  <si>
    <t>MNS_NL_301_732</t>
  </si>
  <si>
    <t>MNS_Yangchen_302_757</t>
  </si>
  <si>
    <t>RECORING NOT USEFUL VOLUNTEER UNCONFORTABLE</t>
  </si>
  <si>
    <t>MNS_KC_303_727</t>
  </si>
  <si>
    <t>MNS_TA_304_798</t>
  </si>
  <si>
    <t>MNS_TA_305_685</t>
  </si>
  <si>
    <t>MNS_TW_306_789</t>
  </si>
  <si>
    <t>MNS_Karsang_307_760</t>
  </si>
  <si>
    <t>MNS_Chenga_308_651</t>
  </si>
  <si>
    <t>MNS_Lhakpa_309_865</t>
  </si>
  <si>
    <t>MNS_PC_310_823</t>
  </si>
  <si>
    <t>MNS_Dechen_311_827</t>
  </si>
  <si>
    <t>MNS_KW_312_855</t>
  </si>
  <si>
    <t>MNS_Chimi_313_817</t>
  </si>
  <si>
    <t>MNS_Karma_314_764</t>
  </si>
  <si>
    <t>MNS_PC_315_802</t>
  </si>
  <si>
    <t>MNS_Pasang_316_812</t>
  </si>
  <si>
    <t>MNS_Karchung_317_815</t>
  </si>
  <si>
    <t>MNS_Yangchen_318_805</t>
  </si>
  <si>
    <t>MNS_TS_319_864</t>
  </si>
  <si>
    <t>MNS_PD_320_711</t>
  </si>
  <si>
    <t>MNS_TP_321_856</t>
  </si>
  <si>
    <t>MNS_Penchung_322_845</t>
  </si>
  <si>
    <t>MNS_PD_323_878</t>
  </si>
  <si>
    <t>MNS_Youden_324_862</t>
  </si>
  <si>
    <t>MNS_Tsering_325_869</t>
  </si>
  <si>
    <t>MNS_TW_326_811</t>
  </si>
  <si>
    <t>MNS_PB_327_867</t>
  </si>
  <si>
    <t>MNS_DP_328_874</t>
  </si>
  <si>
    <t>MNS_Pasang_329_875</t>
  </si>
  <si>
    <t>MNS_SL_330_871</t>
  </si>
  <si>
    <t>MNS_NW_331_859</t>
  </si>
  <si>
    <t>MNS_Nyima_332_870</t>
  </si>
  <si>
    <t>MNS_PD_333_876</t>
  </si>
  <si>
    <t>MNS_Nyichung_334_868</t>
  </si>
  <si>
    <t>MNS_Dolkar_335_331</t>
  </si>
  <si>
    <t>MNS_Kunzom_336_316</t>
  </si>
  <si>
    <t>MNS_Wangmo_337_340</t>
  </si>
  <si>
    <t>MNS_Dolkar_338_313</t>
  </si>
  <si>
    <t>MNS_NW_339_324</t>
  </si>
  <si>
    <t>MNS_KS_340_314</t>
  </si>
  <si>
    <t>MNS_TS_341_319</t>
  </si>
  <si>
    <t>MNS_Dolkar_342_310</t>
  </si>
  <si>
    <t>VOLUNTEER REPORTED JAW PAIN</t>
  </si>
  <si>
    <t>MNS_NS_343_304</t>
  </si>
  <si>
    <t>MNS_YD_344_303</t>
  </si>
  <si>
    <t>MNS_Kunsang_345_308</t>
  </si>
  <si>
    <t>MNS_Yungdrung_346_315</t>
  </si>
  <si>
    <t>MNS_Lhakpa_347_326</t>
  </si>
  <si>
    <t>MNS_YD_348_328</t>
  </si>
  <si>
    <t>MNS_TD_349_301</t>
  </si>
  <si>
    <t>RECORDING WITHOUT HYPOXIC EVENTS</t>
  </si>
  <si>
    <t>MNS_LT_350_317</t>
  </si>
  <si>
    <t>MNS_TP_351_354</t>
  </si>
  <si>
    <t>MNS_PA_352_309</t>
  </si>
  <si>
    <t>MNS_Yangen_353_306</t>
  </si>
  <si>
    <t>MNS_PC_354_325</t>
  </si>
  <si>
    <t>MNS_PS_355_330</t>
  </si>
  <si>
    <t>MNS_SP_356_300</t>
  </si>
  <si>
    <t>EXCLUDED FOR LOW SAT</t>
  </si>
  <si>
    <t>MNS_Apu_357_370</t>
  </si>
  <si>
    <t>MNS_PA_358_346</t>
  </si>
  <si>
    <t>MNS_Nyima_359_360</t>
  </si>
  <si>
    <t>MNS_Karsang_360_348</t>
  </si>
  <si>
    <t>MNS_DS_361_400</t>
  </si>
  <si>
    <t>MNS_Nangang_362_356</t>
  </si>
  <si>
    <t>MNS_Dolkar_363_361</t>
  </si>
  <si>
    <t>MNS_TP_364_343</t>
  </si>
  <si>
    <t>MNS_TW_365_347</t>
  </si>
  <si>
    <t>MNS_Sangmo_366_333</t>
  </si>
  <si>
    <t>MNS_Kunzom_367_363</t>
  </si>
  <si>
    <t>MNS_Karsang_368_338</t>
  </si>
  <si>
    <t>MNS_Yangzom_369_349</t>
  </si>
  <si>
    <t>MNS_Wangmo_370_334</t>
  </si>
  <si>
    <t>MNS_TS_371_342</t>
  </si>
  <si>
    <t>MNS_TD_372_383</t>
  </si>
  <si>
    <t>MNS_Tsering_373_365</t>
  </si>
  <si>
    <t>MNS_Lhakpa_374_344</t>
  </si>
  <si>
    <t>MNS_Yangchen_375_358</t>
  </si>
  <si>
    <t>MNS_TW_376_364</t>
  </si>
  <si>
    <t>MNS_Lhakpa_377_355</t>
  </si>
  <si>
    <t>MNS_Sherab_378_357</t>
  </si>
  <si>
    <t>MNS_DD_379_335</t>
  </si>
  <si>
    <t>MNS_Tsering_380_352</t>
  </si>
  <si>
    <t>MNS_Karchung_381_322</t>
  </si>
  <si>
    <t>MNS_Dawa_382_321</t>
  </si>
  <si>
    <t>MNS_Damcho_383_350</t>
  </si>
  <si>
    <t>MNS_Hranghi_384_336</t>
  </si>
  <si>
    <t>MNS_PD_385_359</t>
  </si>
  <si>
    <t>MNS_KC_386_345</t>
  </si>
  <si>
    <t>MNS_PY_387_368</t>
  </si>
  <si>
    <t>MNS_Penchung_388_337</t>
  </si>
  <si>
    <t>MNS_Karchung_389_367</t>
  </si>
  <si>
    <t>MNS_GT_390_366</t>
  </si>
  <si>
    <t>MNS_Yungdung_391_327</t>
  </si>
  <si>
    <t>MNS_Lhakpa_392_902</t>
  </si>
  <si>
    <t>MNS_TM_393_898</t>
  </si>
  <si>
    <t>VENTILATION TOO IRREGULAR, bad recording</t>
  </si>
  <si>
    <t>MNS_KP_394_860</t>
  </si>
  <si>
    <t>MNS_Pasang_395_877</t>
  </si>
  <si>
    <t>MNS_Sherab_396_834</t>
  </si>
  <si>
    <t>MNS_KC_397_899</t>
  </si>
  <si>
    <t>MNS_TY_398_816</t>
  </si>
  <si>
    <t>MNS_PC_399_806</t>
  </si>
  <si>
    <t>HR = 100, REPORTED HEART PROBLEMS, Patient Unconfortable</t>
  </si>
  <si>
    <t>MNS_YD_400_821</t>
  </si>
  <si>
    <t>MNS_Dechen_401_895</t>
  </si>
  <si>
    <t>MNS_Sherab_402_861</t>
  </si>
  <si>
    <t>IMPOSSIBLE TO MAKE SEAL WITH THE MOUTHPIECE, bad recording</t>
  </si>
  <si>
    <t>MNS_Sangmo_403_828</t>
  </si>
  <si>
    <t>MNS_NL_404_814</t>
  </si>
  <si>
    <t>MNS_TD_405_825</t>
  </si>
  <si>
    <t>MNS_Kyipa_406_819</t>
  </si>
  <si>
    <t>MNS_Karsang_407_832</t>
  </si>
  <si>
    <t>MNS_Nunzing_408_901</t>
  </si>
  <si>
    <t>MNS_Yangchen_409_881</t>
  </si>
  <si>
    <t>MNS_Dori_410_892</t>
  </si>
  <si>
    <t>MNS_LD_411_891</t>
  </si>
  <si>
    <t>MNS_LD_412_883</t>
  </si>
  <si>
    <t>MNS_Pasang_413_467</t>
  </si>
  <si>
    <t>Text to columns 4 corrected</t>
  </si>
  <si>
    <t>age</t>
  </si>
  <si>
    <t>height</t>
  </si>
  <si>
    <t>weight</t>
  </si>
  <si>
    <t>tibial</t>
  </si>
  <si>
    <t>Handtemp2019</t>
  </si>
  <si>
    <t>Hb2019</t>
  </si>
  <si>
    <t>Sat2019</t>
  </si>
  <si>
    <t>Pulse2019</t>
  </si>
  <si>
    <t>Perfusion2019</t>
  </si>
  <si>
    <t>Handtemp2012</t>
  </si>
  <si>
    <t>Hb2012</t>
  </si>
  <si>
    <t>sat2012</t>
  </si>
  <si>
    <t>Pulse2012</t>
  </si>
  <si>
    <t>Perfusion2012</t>
  </si>
  <si>
    <t>hbdiff</t>
  </si>
  <si>
    <t>satdiff</t>
  </si>
  <si>
    <t>pulsediff</t>
  </si>
  <si>
    <t>tempdiff</t>
  </si>
  <si>
    <t>perfdiff</t>
  </si>
  <si>
    <t xml:space="preserve"> </t>
  </si>
  <si>
    <t>Weight (kg</t>
  </si>
  <si>
    <t>BMI</t>
  </si>
  <si>
    <t>AVG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</si>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</sst>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2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0" fillId="0" borderId="0" xfId="0" applyAlignment="1">
      <alignment horizontal="center" vertical="center"/>
    </xf>
    <xf numFmtId="47" fontId="0" fillId="0" borderId="0" xfId="0" applyNumberFormat="1" applyAlignment="1">
      <alignment horizontal="center" vertical="center"/>
    </xf>
    <xf numFmtId="15" fontId="1" fillId="2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left"/>
    </xf>
    <xf numFmtId="0" fontId="1" fillId="4" borderId="0" xfId="0" applyFont="1" applyFill="1" applyAlignment="1">
      <alignment horizontal="center"/>
    </xf>
    <xf numFmtId="0" fontId="0" fillId="0" borderId="0" xfId="0" applyAlignment="1">
      <alignment horizontal="left" vertical="center"/>
    </xf>
    <xf numFmtId="15" fontId="3" fillId="2" borderId="0" xfId="0" applyNumberFormat="1" applyFont="1" applyFill="1" applyAlignment="1">
      <alignment horizontal="center" vertical="center"/>
    </xf>
    <xf numFmtId="164" fontId="0" fillId="0" borderId="0" xfId="0" applyNumberFormat="1"/>
    <xf numFmtId="2" fontId="0" fillId="0" borderId="0" xfId="0" applyNumberFormat="1"/>
    <xf numFmtId="10" fontId="0" fillId="0" borderId="0" xfId="0" applyNumberFormat="1"/>
    <xf numFmtId="0" fontId="0" fillId="4" borderId="0" xfId="0" applyFill="1"/>
    <xf numFmtId="164" fontId="0" fillId="4" borderId="0" xfId="0" applyNumberFormat="1" applyFill="1"/>
    <xf numFmtId="2" fontId="0" fillId="4" borderId="0" xfId="0" applyNumberFormat="1" applyFill="1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0" fillId="5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3C582-0D90-47DD-A459-9F7F735A29B1}">
  <dimension ref="A1:BX4436"/>
  <sheetViews>
    <sheetView topLeftCell="D4307" zoomScale="80" zoomScaleNormal="80" workbookViewId="0">
      <selection activeCell="T4330" sqref="T4330"/>
    </sheetView>
  </sheetViews>
  <sheetFormatPr defaultRowHeight="14.4" x14ac:dyDescent="0.3"/>
  <cols>
    <col min="1" max="1" width="5.5546875" customWidth="1"/>
    <col min="2" max="3" width="29.33203125" style="1" customWidth="1"/>
    <col min="4" max="4" width="23.33203125" customWidth="1"/>
    <col min="5" max="9" width="12" bestFit="1" customWidth="1"/>
    <col min="10" max="10" width="13.6640625" bestFit="1" customWidth="1"/>
    <col min="11" max="11" width="12" bestFit="1" customWidth="1"/>
    <col min="12" max="12" width="9.5546875" bestFit="1" customWidth="1"/>
    <col min="13" max="13" width="8.6640625" bestFit="1" customWidth="1"/>
    <col min="14" max="14" width="11.44140625" style="10" bestFit="1" customWidth="1"/>
    <col min="15" max="15" width="12" style="10" bestFit="1" customWidth="1"/>
    <col min="16" max="16" width="14.33203125" bestFit="1" customWidth="1"/>
    <col min="17" max="17" width="11" customWidth="1"/>
    <col min="18" max="18" width="12.33203125" bestFit="1" customWidth="1"/>
    <col min="19" max="19" width="16.33203125" bestFit="1" customWidth="1"/>
    <col min="20" max="20" width="18.6640625" customWidth="1"/>
    <col min="21" max="21" width="22.33203125" style="1" customWidth="1"/>
    <col min="22" max="30" width="23.33203125" style="1" customWidth="1"/>
    <col min="31" max="31" width="29.6640625" style="1" customWidth="1"/>
    <col min="32" max="32" width="23.33203125" style="1" customWidth="1"/>
    <col min="33" max="33" width="31.33203125" style="1" customWidth="1"/>
    <col min="34" max="34" width="28.33203125" style="1" customWidth="1"/>
    <col min="35" max="35" width="14.6640625" style="4" bestFit="1" customWidth="1"/>
    <col min="36" max="36" width="26.109375" style="5" bestFit="1" customWidth="1"/>
    <col min="37" max="37" width="28.33203125" style="16" customWidth="1"/>
    <col min="38" max="39" width="28.33203125" style="3" customWidth="1"/>
    <col min="40" max="40" width="28.33203125" style="16" customWidth="1"/>
    <col min="41" max="41" width="28.33203125" style="3" customWidth="1"/>
    <col min="42" max="43" width="28.33203125" style="16" customWidth="1"/>
    <col min="44" max="44" width="28.33203125" style="3" customWidth="1"/>
    <col min="45" max="46" width="28.33203125" style="16" customWidth="1"/>
    <col min="47" max="47" width="12.33203125" style="3" bestFit="1" customWidth="1"/>
    <col min="48" max="48" width="14.6640625" style="3" customWidth="1"/>
    <col min="49" max="49" width="23.33203125" style="3" bestFit="1" customWidth="1"/>
    <col min="50" max="50" width="17.33203125" style="3" bestFit="1" customWidth="1"/>
    <col min="51" max="55" width="28.33203125" style="3" customWidth="1"/>
    <col min="56" max="56" width="23.109375" style="1" customWidth="1"/>
    <col min="57" max="57" width="51.5546875" style="15" customWidth="1"/>
  </cols>
  <sheetData>
    <row r="1" spans="1:76" x14ac:dyDescent="0.3">
      <c r="E1" s="2" t="s">
        <v>0</v>
      </c>
      <c r="F1" s="2" t="s">
        <v>1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  <c r="T1" s="2" t="s">
        <v>15</v>
      </c>
      <c r="U1" s="3" t="s">
        <v>16</v>
      </c>
      <c r="V1" s="3" t="s">
        <v>17</v>
      </c>
      <c r="W1" s="3" t="s">
        <v>18</v>
      </c>
      <c r="X1" s="3" t="s">
        <v>19</v>
      </c>
      <c r="Y1" s="3" t="s">
        <v>20</v>
      </c>
      <c r="Z1" s="3" t="s">
        <v>21</v>
      </c>
      <c r="AA1" s="3" t="s">
        <v>22</v>
      </c>
      <c r="AB1" s="3" t="s">
        <v>23</v>
      </c>
      <c r="AC1" s="3" t="s">
        <v>24</v>
      </c>
      <c r="AD1" s="3" t="s">
        <v>25</v>
      </c>
      <c r="AE1" s="3" t="s">
        <v>26</v>
      </c>
      <c r="AF1" s="3" t="s">
        <v>27</v>
      </c>
      <c r="AG1" s="3" t="s">
        <v>28</v>
      </c>
      <c r="AH1" s="3" t="s">
        <v>29</v>
      </c>
      <c r="AI1" s="4" t="s">
        <v>30</v>
      </c>
      <c r="AJ1" s="5" t="s">
        <v>31</v>
      </c>
      <c r="AK1" s="6" t="s">
        <v>32</v>
      </c>
      <c r="AL1" s="2" t="s">
        <v>33</v>
      </c>
      <c r="AM1" s="2" t="s">
        <v>34</v>
      </c>
      <c r="AN1" s="6" t="s">
        <v>35</v>
      </c>
      <c r="AO1" s="2" t="s">
        <v>36</v>
      </c>
      <c r="AP1" s="7" t="s">
        <v>37</v>
      </c>
      <c r="AQ1" s="6" t="s">
        <v>38</v>
      </c>
      <c r="AR1" s="2" t="s">
        <v>39</v>
      </c>
      <c r="AS1" s="7" t="s">
        <v>40</v>
      </c>
      <c r="AT1" s="7" t="s">
        <v>41</v>
      </c>
      <c r="AU1" s="8" t="s">
        <v>42</v>
      </c>
      <c r="AV1" s="8" t="s">
        <v>43</v>
      </c>
      <c r="AW1" s="8" t="s">
        <v>44</v>
      </c>
      <c r="AX1" s="8" t="s">
        <v>45</v>
      </c>
      <c r="AY1" s="8" t="s">
        <v>46</v>
      </c>
      <c r="AZ1" s="8" t="s">
        <v>47</v>
      </c>
      <c r="BA1" s="2" t="s">
        <v>48</v>
      </c>
      <c r="BB1" s="2" t="s">
        <v>49</v>
      </c>
      <c r="BC1" s="2" t="s">
        <v>50</v>
      </c>
      <c r="BD1" s="2" t="s">
        <v>51</v>
      </c>
      <c r="BE1" s="2" t="s">
        <v>52</v>
      </c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</row>
    <row r="2" spans="1:76" x14ac:dyDescent="0.3">
      <c r="B2" s="9" t="s">
        <v>53</v>
      </c>
      <c r="C2" s="9"/>
      <c r="BD2"/>
      <c r="BE2"/>
      <c r="BF2">
        <v>67</v>
      </c>
      <c r="BG2" s="19">
        <v>147.69999999999999</v>
      </c>
      <c r="BH2">
        <v>82</v>
      </c>
      <c r="BI2" s="19">
        <v>36.299999999999997</v>
      </c>
      <c r="BJ2">
        <v>88</v>
      </c>
      <c r="BK2" s="20">
        <v>12.1</v>
      </c>
      <c r="BL2">
        <v>87</v>
      </c>
      <c r="BM2">
        <v>74</v>
      </c>
      <c r="BN2" s="20">
        <v>5.1100000000000003</v>
      </c>
      <c r="BO2">
        <v>88</v>
      </c>
      <c r="BP2" s="19">
        <v>11.4</v>
      </c>
      <c r="BQ2">
        <v>80</v>
      </c>
      <c r="BR2">
        <v>80</v>
      </c>
      <c r="BS2" s="20">
        <v>9.23</v>
      </c>
      <c r="BT2" s="20">
        <v>0.69999999999999929</v>
      </c>
      <c r="BU2" s="20">
        <v>7</v>
      </c>
      <c r="BV2" s="20">
        <v>-6</v>
      </c>
      <c r="BW2" s="20">
        <v>0</v>
      </c>
      <c r="BX2" s="20">
        <v>-4.12</v>
      </c>
    </row>
    <row r="3" spans="1:76" x14ac:dyDescent="0.3">
      <c r="E3" s="2" t="s">
        <v>0</v>
      </c>
      <c r="F3" s="2" t="s">
        <v>1</v>
      </c>
      <c r="G3" s="2" t="s">
        <v>2</v>
      </c>
      <c r="H3" s="2" t="s">
        <v>3</v>
      </c>
      <c r="I3" s="2" t="s">
        <v>4</v>
      </c>
      <c r="J3" s="2" t="s">
        <v>5</v>
      </c>
      <c r="K3" s="2" t="s">
        <v>6</v>
      </c>
      <c r="L3" s="2" t="s">
        <v>7</v>
      </c>
      <c r="M3" s="2" t="s">
        <v>8</v>
      </c>
      <c r="N3" s="2" t="s">
        <v>9</v>
      </c>
      <c r="O3" s="2" t="s">
        <v>10</v>
      </c>
      <c r="P3" s="2" t="s">
        <v>11</v>
      </c>
      <c r="Q3" s="2" t="s">
        <v>12</v>
      </c>
      <c r="R3" s="2" t="s">
        <v>13</v>
      </c>
      <c r="S3" s="2" t="s">
        <v>14</v>
      </c>
      <c r="T3" s="2" t="s">
        <v>15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BD3"/>
      <c r="BE3"/>
      <c r="BF3">
        <v>52</v>
      </c>
      <c r="BG3" s="19">
        <v>160.9</v>
      </c>
      <c r="BH3">
        <v>163</v>
      </c>
      <c r="BI3" s="19">
        <v>36.4</v>
      </c>
      <c r="BJ3">
        <v>90</v>
      </c>
      <c r="BK3" s="20">
        <v>14</v>
      </c>
      <c r="BL3">
        <v>83</v>
      </c>
      <c r="BM3">
        <v>75</v>
      </c>
      <c r="BN3" s="20">
        <v>9.27</v>
      </c>
      <c r="BO3" s="21" t="e">
        <v>#NULL!</v>
      </c>
      <c r="BP3" s="19">
        <v>13.7</v>
      </c>
      <c r="BQ3">
        <v>92</v>
      </c>
      <c r="BR3">
        <v>59</v>
      </c>
      <c r="BS3" s="20">
        <v>4.2</v>
      </c>
      <c r="BT3" s="20">
        <v>0.30000000000000071</v>
      </c>
      <c r="BU3" s="20">
        <v>-9</v>
      </c>
      <c r="BV3" s="20">
        <v>16</v>
      </c>
      <c r="BW3" s="21" t="e">
        <v>#NULL!</v>
      </c>
      <c r="BX3" s="20">
        <v>5.0699999999999994</v>
      </c>
    </row>
    <row r="4" spans="1:76" x14ac:dyDescent="0.3">
      <c r="D4" s="9" t="s">
        <v>54</v>
      </c>
      <c r="E4" s="10"/>
      <c r="F4" s="10"/>
      <c r="G4" s="10"/>
      <c r="H4" s="10"/>
      <c r="I4" s="10"/>
      <c r="J4" s="10"/>
      <c r="K4" s="10"/>
      <c r="L4" s="10"/>
      <c r="M4" s="10"/>
      <c r="P4" s="10"/>
      <c r="Q4" s="9"/>
      <c r="R4" s="9"/>
      <c r="BD4"/>
      <c r="BE4"/>
      <c r="BF4">
        <v>61</v>
      </c>
      <c r="BG4" s="19">
        <v>154.19999999999999</v>
      </c>
      <c r="BH4">
        <v>108</v>
      </c>
      <c r="BI4" s="19">
        <v>35.799999999999997</v>
      </c>
      <c r="BJ4">
        <v>89</v>
      </c>
      <c r="BK4" s="20">
        <v>13.9</v>
      </c>
      <c r="BL4">
        <v>93</v>
      </c>
      <c r="BM4">
        <v>74</v>
      </c>
      <c r="BN4" s="20">
        <v>5.93</v>
      </c>
      <c r="BO4">
        <v>93</v>
      </c>
      <c r="BP4" s="19">
        <v>15</v>
      </c>
      <c r="BQ4">
        <v>87</v>
      </c>
      <c r="BR4">
        <v>77</v>
      </c>
      <c r="BS4" s="20">
        <v>12.89</v>
      </c>
      <c r="BT4" s="20">
        <v>-1.0999999999999996</v>
      </c>
      <c r="BU4" s="20">
        <v>6</v>
      </c>
      <c r="BV4" s="20">
        <v>-3</v>
      </c>
      <c r="BW4" s="20">
        <v>-4</v>
      </c>
      <c r="BX4" s="20">
        <v>-6.9600000000000009</v>
      </c>
    </row>
    <row r="5" spans="1:76" x14ac:dyDescent="0.3">
      <c r="D5" s="10"/>
      <c r="E5" s="2" t="s">
        <v>0</v>
      </c>
      <c r="F5" s="2" t="s">
        <v>1</v>
      </c>
      <c r="G5" s="2" t="s">
        <v>2</v>
      </c>
      <c r="H5" s="2" t="s">
        <v>3</v>
      </c>
      <c r="I5" s="2" t="s">
        <v>4</v>
      </c>
      <c r="J5" s="2" t="s">
        <v>5</v>
      </c>
      <c r="K5" s="2" t="s">
        <v>6</v>
      </c>
      <c r="L5" s="2" t="s">
        <v>7</v>
      </c>
      <c r="M5" s="2" t="s">
        <v>8</v>
      </c>
      <c r="N5" s="2" t="s">
        <v>9</v>
      </c>
      <c r="O5" s="2" t="s">
        <v>10</v>
      </c>
      <c r="P5" s="2" t="s">
        <v>11</v>
      </c>
      <c r="Q5" s="2" t="s">
        <v>12</v>
      </c>
      <c r="R5" s="2" t="s">
        <v>13</v>
      </c>
      <c r="S5" s="2" t="s">
        <v>14</v>
      </c>
      <c r="T5" s="2" t="s">
        <v>15</v>
      </c>
      <c r="U5" s="3" t="s">
        <v>16</v>
      </c>
      <c r="V5" s="3" t="s">
        <v>17</v>
      </c>
      <c r="W5" s="3" t="s">
        <v>18</v>
      </c>
      <c r="X5" s="3" t="s">
        <v>19</v>
      </c>
      <c r="Y5" s="3" t="s">
        <v>20</v>
      </c>
      <c r="Z5" s="3" t="s">
        <v>21</v>
      </c>
      <c r="AA5" s="3" t="s">
        <v>22</v>
      </c>
      <c r="AB5" s="3" t="s">
        <v>23</v>
      </c>
      <c r="AC5" s="3" t="s">
        <v>24</v>
      </c>
      <c r="AD5" s="3" t="s">
        <v>25</v>
      </c>
      <c r="AE5" s="3" t="s">
        <v>26</v>
      </c>
      <c r="AF5" s="3" t="s">
        <v>27</v>
      </c>
      <c r="AG5" s="3" t="s">
        <v>28</v>
      </c>
      <c r="AH5" s="3" t="s">
        <v>29</v>
      </c>
      <c r="AI5" s="4" t="s">
        <v>30</v>
      </c>
      <c r="AJ5" s="5" t="s">
        <v>31</v>
      </c>
      <c r="AK5" s="6" t="s">
        <v>32</v>
      </c>
      <c r="AL5" s="2" t="s">
        <v>33</v>
      </c>
      <c r="AM5" s="2" t="s">
        <v>34</v>
      </c>
      <c r="AN5" s="6" t="s">
        <v>35</v>
      </c>
      <c r="AO5" s="2" t="s">
        <v>36</v>
      </c>
      <c r="AP5" s="7" t="s">
        <v>37</v>
      </c>
      <c r="AQ5" s="6" t="s">
        <v>38</v>
      </c>
      <c r="AR5" s="2" t="s">
        <v>39</v>
      </c>
      <c r="AS5" s="7" t="s">
        <v>40</v>
      </c>
      <c r="AT5" s="7" t="s">
        <v>41</v>
      </c>
      <c r="AU5" s="8" t="s">
        <v>55</v>
      </c>
      <c r="AV5" s="8" t="s">
        <v>56</v>
      </c>
      <c r="AW5" s="8" t="s">
        <v>44</v>
      </c>
      <c r="AX5" s="8" t="s">
        <v>45</v>
      </c>
      <c r="AY5" s="8" t="s">
        <v>46</v>
      </c>
      <c r="AZ5" s="8" t="s">
        <v>47</v>
      </c>
      <c r="BA5" s="2" t="s">
        <v>48</v>
      </c>
      <c r="BB5" s="2" t="s">
        <v>49</v>
      </c>
      <c r="BC5" s="2" t="s">
        <v>50</v>
      </c>
      <c r="BD5"/>
      <c r="BE5"/>
      <c r="BF5">
        <v>73</v>
      </c>
      <c r="BG5" s="19">
        <v>148.6</v>
      </c>
      <c r="BH5">
        <v>96</v>
      </c>
      <c r="BI5" s="19">
        <v>33.6</v>
      </c>
      <c r="BJ5">
        <v>88</v>
      </c>
      <c r="BK5" s="20">
        <v>12.3</v>
      </c>
      <c r="BL5">
        <v>88</v>
      </c>
      <c r="BM5">
        <v>75</v>
      </c>
      <c r="BN5" s="20">
        <v>8.0500000000000007</v>
      </c>
      <c r="BO5">
        <v>86</v>
      </c>
      <c r="BP5" s="19">
        <v>14.2</v>
      </c>
      <c r="BQ5">
        <v>80</v>
      </c>
      <c r="BR5">
        <v>83</v>
      </c>
      <c r="BS5" s="20">
        <v>4.32</v>
      </c>
      <c r="BT5" s="20">
        <v>-1.8999999999999986</v>
      </c>
      <c r="BU5" s="20">
        <v>8</v>
      </c>
      <c r="BV5" s="20">
        <v>-8</v>
      </c>
      <c r="BW5" s="20">
        <v>2</v>
      </c>
      <c r="BX5" s="20">
        <v>3.7300000000000004</v>
      </c>
    </row>
    <row r="6" spans="1:76" x14ac:dyDescent="0.3">
      <c r="D6" s="9" t="s">
        <v>57</v>
      </c>
      <c r="E6" s="10">
        <v>13.263902229999999</v>
      </c>
      <c r="F6" s="10">
        <v>0.39333882529999997</v>
      </c>
      <c r="G6" s="10">
        <v>18.314291059999999</v>
      </c>
      <c r="H6" s="10">
        <v>7.1992911660000001</v>
      </c>
      <c r="I6" s="10">
        <v>87.774254490000004</v>
      </c>
      <c r="J6" s="10">
        <v>28.518371219999999</v>
      </c>
      <c r="K6" s="10">
        <v>82.772365190000002</v>
      </c>
      <c r="L6" s="11">
        <v>4.5509259259259261E-3</v>
      </c>
      <c r="M6" s="11">
        <v>5.1342476851851853E-3</v>
      </c>
      <c r="P6" s="10"/>
      <c r="Q6" s="9"/>
      <c r="AJ6" s="13">
        <v>635.4666666666667</v>
      </c>
      <c r="AK6" s="14">
        <v>3.0321150000000001</v>
      </c>
      <c r="AL6" s="10">
        <f>IF(AK6&gt;3, AK6-3, 3-AK6)</f>
        <v>3.2115000000000116E-2</v>
      </c>
      <c r="AM6" s="10">
        <f>IF(F6&lt;=0," ",((F6*3)/AK6))</f>
        <v>0.38917273121237156</v>
      </c>
      <c r="AN6" s="14">
        <v>12</v>
      </c>
      <c r="AO6" s="10">
        <f>AN6+273.15</f>
        <v>285.14999999999998</v>
      </c>
      <c r="AP6" s="14">
        <v>10.5</v>
      </c>
      <c r="AQ6" s="14">
        <v>37</v>
      </c>
      <c r="AR6" s="10">
        <f>AQ6+273.15</f>
        <v>310.14999999999998</v>
      </c>
      <c r="AS6" s="14">
        <v>47.1</v>
      </c>
      <c r="AT6" s="14">
        <v>0.5</v>
      </c>
      <c r="AU6" s="10">
        <f>IF(ISNUMBER(AM6),((AR6/AO6)*((AJ6-(AT6*AP6))/(AJ6-AS6))*AM6)," ")</f>
        <v>0.45340116940979236</v>
      </c>
      <c r="AV6" s="10">
        <f>IF(ISNUMBER(AM6), AU6*G6, " ")</f>
        <v>8.303720983515305</v>
      </c>
      <c r="AW6" s="10"/>
      <c r="AX6" s="10"/>
      <c r="AY6" s="10"/>
      <c r="AZ6" s="10"/>
      <c r="BA6" s="10"/>
      <c r="BB6" s="10"/>
      <c r="BC6" s="2"/>
      <c r="BD6"/>
      <c r="BE6"/>
      <c r="BF6">
        <v>50</v>
      </c>
      <c r="BG6" s="19">
        <v>156.80000000000001</v>
      </c>
      <c r="BH6">
        <v>134</v>
      </c>
      <c r="BI6" s="19">
        <v>33.5</v>
      </c>
      <c r="BJ6">
        <v>92</v>
      </c>
      <c r="BK6" s="20">
        <v>16.899999999999999</v>
      </c>
      <c r="BL6">
        <v>84</v>
      </c>
      <c r="BM6">
        <v>85</v>
      </c>
      <c r="BN6" s="20">
        <v>15.47</v>
      </c>
      <c r="BO6">
        <v>86</v>
      </c>
      <c r="BP6" s="19">
        <v>14.6</v>
      </c>
      <c r="BQ6">
        <v>86</v>
      </c>
      <c r="BR6">
        <v>88</v>
      </c>
      <c r="BS6" s="20">
        <v>16.32</v>
      </c>
      <c r="BT6" s="20">
        <v>2.2999999999999989</v>
      </c>
      <c r="BU6" s="20">
        <v>-2</v>
      </c>
      <c r="BV6" s="20">
        <v>-3</v>
      </c>
      <c r="BW6" s="20">
        <v>6</v>
      </c>
      <c r="BX6" s="20">
        <v>-0.84999999999999964</v>
      </c>
    </row>
    <row r="7" spans="1:76" x14ac:dyDescent="0.3">
      <c r="A7" s="2">
        <v>1</v>
      </c>
      <c r="B7" s="3" t="s">
        <v>54</v>
      </c>
      <c r="C7" s="3"/>
      <c r="D7" s="9" t="s">
        <v>58</v>
      </c>
      <c r="E7" s="10">
        <v>10.49751116</v>
      </c>
      <c r="F7" s="10">
        <v>0.53679378280000001</v>
      </c>
      <c r="G7" s="10">
        <v>18.464039450000001</v>
      </c>
      <c r="H7" s="10">
        <v>9.9098993780000004</v>
      </c>
      <c r="I7" s="10">
        <v>77.762847870000002</v>
      </c>
      <c r="J7" s="10">
        <v>28.89809932</v>
      </c>
      <c r="K7" s="10">
        <v>90.66357936</v>
      </c>
      <c r="L7" s="11">
        <v>7.9166666666666673E-3</v>
      </c>
      <c r="M7" s="11">
        <v>8.4895717592592592E-3</v>
      </c>
      <c r="N7" s="10">
        <f>H7-H6</f>
        <v>2.7106082120000003</v>
      </c>
      <c r="O7" s="10">
        <f>I6-I7</f>
        <v>10.011406620000002</v>
      </c>
      <c r="P7" s="10">
        <f>N7/O7</f>
        <v>0.27075198469962852</v>
      </c>
      <c r="Q7" s="9">
        <f>AVERAGE(P7,P9,P11)</f>
        <v>0.16412441009461054</v>
      </c>
      <c r="R7">
        <f>K7-K6</f>
        <v>7.8912141699999978</v>
      </c>
      <c r="S7">
        <f>R7/O7</f>
        <v>0.7882223217500276</v>
      </c>
      <c r="T7" s="9">
        <f>AVERAGE(S7,S9,S11)</f>
        <v>0.65547256556177091</v>
      </c>
      <c r="U7" s="3">
        <f>AVERAGE(E6,E8,E10)</f>
        <v>13.251142353333334</v>
      </c>
      <c r="V7" s="3">
        <f>AVERAGE(E7,E9,E11)</f>
        <v>10.255243146666666</v>
      </c>
      <c r="W7" s="3">
        <f>AVERAGE(F6,F8,F10)</f>
        <v>0.47721273079999998</v>
      </c>
      <c r="X7" s="3">
        <f>AVERAGE(F7,F9,F11)</f>
        <v>0.54341036656666664</v>
      </c>
      <c r="Y7" s="3">
        <f>AVERAGE(G6,G8,G10)</f>
        <v>17.373987086666666</v>
      </c>
      <c r="Z7" s="3">
        <f>AVERAGE(G7,G9,G11)</f>
        <v>18.633172086666665</v>
      </c>
      <c r="AA7" s="3">
        <f>AVERAGE(H6,H8,H10)</f>
        <v>8.2492242923333325</v>
      </c>
      <c r="AB7" s="3">
        <f>AVERAGE(H7,H9,H11)</f>
        <v>10.134071304666668</v>
      </c>
      <c r="AC7" s="3">
        <f>AVERAGE(I6,I8,I10)</f>
        <v>88.134488053333328</v>
      </c>
      <c r="AD7" s="3">
        <f>AVERAGE(I7,I9,I11)</f>
        <v>76.420279119999989</v>
      </c>
      <c r="AE7" s="3">
        <f>AVERAGE(J6,J8,J10)</f>
        <v>28.993893006666667</v>
      </c>
      <c r="AF7" s="3">
        <f>AVERAGE(J7,J9,J11)</f>
        <v>29.00795402</v>
      </c>
      <c r="AG7" s="3">
        <f>AVERAGE(K6,K8,K10)</f>
        <v>82.638842093333338</v>
      </c>
      <c r="AH7" s="3">
        <f>AVERAGE(K7,K9,K11)</f>
        <v>90.387630823333325</v>
      </c>
      <c r="AI7" s="12">
        <v>43643</v>
      </c>
      <c r="AJ7" s="13">
        <v>635.4666666666667</v>
      </c>
      <c r="AK7" s="14">
        <v>3.0321150000000001</v>
      </c>
      <c r="AL7" s="10">
        <f t="shared" ref="AL7:AL11" si="0">IF(AK7&gt;3, AK7-3, 3-AK7)</f>
        <v>3.2115000000000116E-2</v>
      </c>
      <c r="AM7" s="10">
        <f t="shared" ref="AM7:AM70" si="1">IF(F7&lt;=0," ",((F7*3)/AK7))</f>
        <v>0.53110826878268136</v>
      </c>
      <c r="AN7" s="14">
        <v>12</v>
      </c>
      <c r="AO7" s="10">
        <f t="shared" ref="AO7:AO11" si="2">AN7+273.15</f>
        <v>285.14999999999998</v>
      </c>
      <c r="AP7" s="14">
        <v>10.5</v>
      </c>
      <c r="AQ7" s="14">
        <v>37</v>
      </c>
      <c r="AR7" s="10">
        <f t="shared" ref="AR7:AR11" si="3">AQ7+273.15</f>
        <v>310.14999999999998</v>
      </c>
      <c r="AS7" s="14">
        <v>47.1</v>
      </c>
      <c r="AT7" s="14">
        <v>0.5</v>
      </c>
      <c r="AU7" s="10">
        <f t="shared" ref="AU7:AU11" si="4">IF(ISNUMBER(AM7),((AR7/AO7)*((AJ7-(AT7*AP7))/(AJ7-AS7))*AM7)," ")</f>
        <v>0.6187615185655716</v>
      </c>
      <c r="AV7" s="10">
        <f t="shared" ref="AV7:AV11" si="5">IF(ISNUMBER(AM7), AU7*G7, " ")</f>
        <v>11.424837088936622</v>
      </c>
      <c r="AW7" s="10">
        <f>AVERAGE(AU6,AU8,AU10)</f>
        <v>0.55008251483167392</v>
      </c>
      <c r="AX7" s="10">
        <f>AVERAGE(AU7,AU9,AU11)</f>
        <v>0.62638844635490554</v>
      </c>
      <c r="AY7" s="10">
        <f>AVERAGE(AV6,AV8,AV10)</f>
        <v>9.5051227204418876</v>
      </c>
      <c r="AZ7" s="10">
        <f>AVERAGE(AV7,AV9,AV11)</f>
        <v>11.679524779025641</v>
      </c>
      <c r="BA7" s="10">
        <f>IF(ISNUMBER(AV7), AV7-AV6, " ")</f>
        <v>3.1211161054213168</v>
      </c>
      <c r="BB7" s="10">
        <f>IF(ISNUMBER(BA7), BA7/O7, " ")</f>
        <v>0.31175600231701667</v>
      </c>
      <c r="BC7" s="2">
        <f>AVERAGE(BB7,BB9,BB11)</f>
        <v>0.18935312638380994</v>
      </c>
      <c r="BD7" s="1" t="s">
        <v>59</v>
      </c>
      <c r="BG7" s="19"/>
      <c r="BI7" s="19"/>
      <c r="BK7" s="20"/>
      <c r="BN7" s="20"/>
      <c r="BP7" s="19"/>
      <c r="BS7" s="20"/>
      <c r="BT7" s="20"/>
      <c r="BU7" s="20"/>
      <c r="BV7" s="20"/>
      <c r="BW7" s="20"/>
      <c r="BX7" s="20"/>
    </row>
    <row r="8" spans="1:76" x14ac:dyDescent="0.3">
      <c r="A8" s="2"/>
      <c r="D8" s="9" t="s">
        <v>57</v>
      </c>
      <c r="E8" s="10">
        <v>13.24431532</v>
      </c>
      <c r="F8" s="10">
        <v>0.53710156139999998</v>
      </c>
      <c r="G8" s="10">
        <v>16.42912179</v>
      </c>
      <c r="H8" s="10">
        <v>8.8299583980000005</v>
      </c>
      <c r="I8" s="10">
        <v>88.493623589999999</v>
      </c>
      <c r="J8" s="10">
        <v>29.454396419999998</v>
      </c>
      <c r="K8" s="10">
        <v>82.571204420000001</v>
      </c>
      <c r="L8" s="11">
        <v>1.2690972222222222E-2</v>
      </c>
      <c r="M8" s="11">
        <v>1.3153923611111111E-2</v>
      </c>
      <c r="P8" s="10"/>
      <c r="Q8" s="9"/>
      <c r="AJ8" s="13">
        <v>635.4666666666667</v>
      </c>
      <c r="AK8" s="14">
        <v>3.0321150000000001</v>
      </c>
      <c r="AL8" s="10">
        <f t="shared" si="0"/>
        <v>3.2115000000000116E-2</v>
      </c>
      <c r="AM8" s="10">
        <f t="shared" si="1"/>
        <v>0.53141278750970855</v>
      </c>
      <c r="AN8" s="14">
        <v>12</v>
      </c>
      <c r="AO8" s="10">
        <f t="shared" si="2"/>
        <v>285.14999999999998</v>
      </c>
      <c r="AP8" s="14">
        <v>10.5</v>
      </c>
      <c r="AQ8" s="14">
        <v>37</v>
      </c>
      <c r="AR8" s="10">
        <f t="shared" si="3"/>
        <v>310.14999999999998</v>
      </c>
      <c r="AS8" s="14">
        <v>47.1</v>
      </c>
      <c r="AT8" s="14">
        <v>0.5</v>
      </c>
      <c r="AU8" s="10">
        <f t="shared" si="4"/>
        <v>0.61911629457084616</v>
      </c>
      <c r="AV8" s="10">
        <f t="shared" si="5"/>
        <v>10.171537005677948</v>
      </c>
      <c r="AW8" s="10"/>
      <c r="AX8" s="10"/>
      <c r="AY8" s="10"/>
      <c r="AZ8" s="10"/>
      <c r="BA8" s="10"/>
      <c r="BB8" s="10"/>
      <c r="BC8" s="2"/>
      <c r="BD8"/>
      <c r="BE8"/>
      <c r="BF8">
        <v>52</v>
      </c>
      <c r="BG8" s="19">
        <v>158.6</v>
      </c>
      <c r="BH8">
        <v>154</v>
      </c>
      <c r="BI8" s="19">
        <v>33.1</v>
      </c>
      <c r="BJ8">
        <v>91</v>
      </c>
      <c r="BK8" s="20">
        <v>13.4</v>
      </c>
      <c r="BL8">
        <v>84</v>
      </c>
      <c r="BM8">
        <v>65</v>
      </c>
      <c r="BN8" s="20">
        <v>5.66</v>
      </c>
      <c r="BO8" s="21" t="e">
        <v>#NULL!</v>
      </c>
      <c r="BP8" s="19">
        <v>14.7</v>
      </c>
      <c r="BQ8">
        <v>91</v>
      </c>
      <c r="BR8">
        <v>73</v>
      </c>
      <c r="BS8" s="20">
        <v>10.62</v>
      </c>
      <c r="BT8" s="20">
        <v>-1.2999999999999989</v>
      </c>
      <c r="BU8" s="20">
        <v>-7</v>
      </c>
      <c r="BV8" s="20">
        <v>-8</v>
      </c>
      <c r="BW8" s="21" t="e">
        <v>#NULL!</v>
      </c>
      <c r="BX8" s="20">
        <v>-4.9599999999999991</v>
      </c>
    </row>
    <row r="9" spans="1:76" x14ac:dyDescent="0.3">
      <c r="A9" s="2"/>
      <c r="D9" s="9" t="s">
        <v>60</v>
      </c>
      <c r="E9" s="10">
        <v>10.014995580000001</v>
      </c>
      <c r="F9" s="10">
        <v>0.58825140760000005</v>
      </c>
      <c r="G9" s="10">
        <v>18.945710900000002</v>
      </c>
      <c r="H9" s="10">
        <v>11.15375313</v>
      </c>
      <c r="I9" s="10">
        <v>74.48255211</v>
      </c>
      <c r="J9" s="10">
        <v>29.213308789999999</v>
      </c>
      <c r="K9" s="10">
        <v>93.492688979999997</v>
      </c>
      <c r="L9" s="11">
        <v>1.5387731481481483E-2</v>
      </c>
      <c r="M9" s="11">
        <v>1.5844895833333334E-2</v>
      </c>
      <c r="N9" s="10">
        <f>H9-H8</f>
        <v>2.3237947319999996</v>
      </c>
      <c r="O9" s="10">
        <f>I8-I9</f>
        <v>14.011071479999998</v>
      </c>
      <c r="P9" s="10">
        <f>N9/O9</f>
        <v>0.16585417719958701</v>
      </c>
      <c r="Q9" s="9"/>
      <c r="R9">
        <f>K9-K8</f>
        <v>10.921484559999996</v>
      </c>
      <c r="S9">
        <f>R9/O9</f>
        <v>0.77948960403133971</v>
      </c>
      <c r="AJ9" s="13">
        <v>635.4666666666667</v>
      </c>
      <c r="AK9" s="14">
        <v>3.0321150000000001</v>
      </c>
      <c r="AL9" s="10">
        <f t="shared" si="0"/>
        <v>3.2115000000000116E-2</v>
      </c>
      <c r="AM9" s="10">
        <f t="shared" si="1"/>
        <v>0.58202087414230663</v>
      </c>
      <c r="AN9" s="14">
        <v>12</v>
      </c>
      <c r="AO9" s="10">
        <f t="shared" si="2"/>
        <v>285.14999999999998</v>
      </c>
      <c r="AP9" s="14">
        <v>10.5</v>
      </c>
      <c r="AQ9" s="14">
        <v>37</v>
      </c>
      <c r="AR9" s="10">
        <f t="shared" si="3"/>
        <v>310.14999999999998</v>
      </c>
      <c r="AS9" s="14">
        <v>47.1</v>
      </c>
      <c r="AT9" s="14">
        <v>0.5</v>
      </c>
      <c r="AU9" s="10">
        <f t="shared" si="4"/>
        <v>0.67807665797896621</v>
      </c>
      <c r="AV9" s="10">
        <f t="shared" si="5"/>
        <v>12.846644330107674</v>
      </c>
      <c r="AW9" s="10"/>
      <c r="AX9" s="10"/>
      <c r="AY9" s="10"/>
      <c r="AZ9" s="10"/>
      <c r="BA9" s="10">
        <f>IF(ISNUMBER(AV9), AV9-AV8, " ")</f>
        <v>2.6751073244297263</v>
      </c>
      <c r="BB9" s="10">
        <f>IF(ISNUMBER(BA9), BA9/O9, " ")</f>
        <v>0.19092810483825515</v>
      </c>
      <c r="BC9" s="2"/>
      <c r="BD9"/>
      <c r="BE9"/>
      <c r="BF9">
        <v>58</v>
      </c>
      <c r="BG9" s="19">
        <v>147.80000000000001</v>
      </c>
      <c r="BH9">
        <v>123</v>
      </c>
      <c r="BI9" s="19">
        <v>32.4</v>
      </c>
      <c r="BJ9">
        <v>93</v>
      </c>
      <c r="BK9" s="20">
        <v>16.2</v>
      </c>
      <c r="BL9">
        <v>88</v>
      </c>
      <c r="BM9">
        <v>104</v>
      </c>
      <c r="BN9" s="20">
        <v>9.73</v>
      </c>
      <c r="BO9">
        <v>85</v>
      </c>
      <c r="BP9" s="19">
        <v>14.4</v>
      </c>
      <c r="BQ9">
        <v>89</v>
      </c>
      <c r="BR9">
        <v>85</v>
      </c>
      <c r="BS9" s="20">
        <v>17.72</v>
      </c>
      <c r="BT9" s="20">
        <v>1.7999999999999989</v>
      </c>
      <c r="BU9" s="20">
        <v>-1</v>
      </c>
      <c r="BV9" s="20">
        <v>19</v>
      </c>
      <c r="BW9" s="20">
        <v>8</v>
      </c>
      <c r="BX9" s="20">
        <v>-7.9899999999999984</v>
      </c>
    </row>
    <row r="10" spans="1:76" x14ac:dyDescent="0.3">
      <c r="A10" s="2"/>
      <c r="D10" s="9" t="s">
        <v>57</v>
      </c>
      <c r="E10" s="10">
        <v>13.24520951</v>
      </c>
      <c r="F10" s="10">
        <v>0.50119780570000005</v>
      </c>
      <c r="G10" s="10">
        <v>17.378548410000001</v>
      </c>
      <c r="H10" s="10">
        <v>8.7184233130000006</v>
      </c>
      <c r="I10" s="10">
        <v>88.135586079999996</v>
      </c>
      <c r="J10" s="10">
        <v>29.008911380000001</v>
      </c>
      <c r="K10" s="10">
        <v>82.572956669999996</v>
      </c>
      <c r="L10" s="11">
        <v>1.8981481481481481E-2</v>
      </c>
      <c r="M10" s="11">
        <v>1.940392361111111E-2</v>
      </c>
      <c r="P10" s="10"/>
      <c r="Q10" s="9"/>
      <c r="AJ10" s="13">
        <v>635.4666666666667</v>
      </c>
      <c r="AK10" s="14">
        <v>3.0321150000000001</v>
      </c>
      <c r="AL10" s="10">
        <f t="shared" si="0"/>
        <v>3.2115000000000116E-2</v>
      </c>
      <c r="AM10" s="10">
        <f t="shared" si="1"/>
        <v>0.49588931062970903</v>
      </c>
      <c r="AN10" s="14">
        <v>12</v>
      </c>
      <c r="AO10" s="10">
        <f t="shared" si="2"/>
        <v>285.14999999999998</v>
      </c>
      <c r="AP10" s="14">
        <v>10.5</v>
      </c>
      <c r="AQ10" s="14">
        <v>37</v>
      </c>
      <c r="AR10" s="10">
        <f t="shared" si="3"/>
        <v>310.14999999999998</v>
      </c>
      <c r="AS10" s="14">
        <v>47.1</v>
      </c>
      <c r="AT10" s="14">
        <v>0.5</v>
      </c>
      <c r="AU10" s="10">
        <f t="shared" si="4"/>
        <v>0.57773008051438324</v>
      </c>
      <c r="AV10" s="10">
        <f t="shared" si="5"/>
        <v>10.040110172132406</v>
      </c>
      <c r="AW10" s="10"/>
      <c r="AX10" s="10"/>
      <c r="AY10" s="10"/>
      <c r="AZ10" s="10"/>
      <c r="BA10" s="10"/>
      <c r="BB10" s="10"/>
      <c r="BC10" s="2"/>
      <c r="BD10"/>
      <c r="BE10"/>
      <c r="BF10">
        <v>62</v>
      </c>
      <c r="BG10" s="19">
        <v>145.5</v>
      </c>
      <c r="BH10">
        <v>89</v>
      </c>
      <c r="BI10" s="19">
        <v>30.2</v>
      </c>
      <c r="BJ10">
        <v>81</v>
      </c>
      <c r="BK10" s="20">
        <v>14.9</v>
      </c>
      <c r="BL10">
        <v>89</v>
      </c>
      <c r="BM10">
        <v>69</v>
      </c>
      <c r="BN10" s="20">
        <v>4.62</v>
      </c>
      <c r="BO10">
        <v>90</v>
      </c>
      <c r="BP10" s="19">
        <v>12.7</v>
      </c>
      <c r="BQ10">
        <v>90</v>
      </c>
      <c r="BR10">
        <v>77</v>
      </c>
      <c r="BS10" s="20">
        <v>4.96</v>
      </c>
      <c r="BT10" s="20">
        <v>2.2000000000000011</v>
      </c>
      <c r="BU10" s="20">
        <v>-1</v>
      </c>
      <c r="BV10" s="20">
        <v>-8</v>
      </c>
      <c r="BW10" s="20">
        <v>-9</v>
      </c>
      <c r="BX10" s="20">
        <v>-0.33999999999999986</v>
      </c>
    </row>
    <row r="11" spans="1:76" x14ac:dyDescent="0.3">
      <c r="A11" s="2"/>
      <c r="D11" s="9" t="s">
        <v>61</v>
      </c>
      <c r="E11" s="10">
        <v>10.2532227</v>
      </c>
      <c r="F11" s="10">
        <v>0.50518590929999996</v>
      </c>
      <c r="G11" s="10">
        <v>18.489765909999999</v>
      </c>
      <c r="H11" s="10">
        <v>9.3385614060000002</v>
      </c>
      <c r="I11" s="10">
        <v>77.015437379999995</v>
      </c>
      <c r="J11" s="10">
        <v>28.91245395</v>
      </c>
      <c r="K11" s="10">
        <v>87.006624130000006</v>
      </c>
      <c r="L11" s="11">
        <v>2.1597222222222223E-2</v>
      </c>
      <c r="M11" s="11">
        <v>2.2256932870370366E-2</v>
      </c>
      <c r="N11" s="10">
        <f>H11-H10</f>
        <v>0.62013809299999956</v>
      </c>
      <c r="O11" s="10">
        <f>I10-I11</f>
        <v>11.120148700000001</v>
      </c>
      <c r="P11" s="10">
        <f>N11/O11</f>
        <v>5.5767068384616071E-2</v>
      </c>
      <c r="Q11" s="9"/>
      <c r="R11">
        <f>K11-K10</f>
        <v>4.4336674600000094</v>
      </c>
      <c r="S11">
        <f>R11/O11</f>
        <v>0.39870577090394566</v>
      </c>
      <c r="AJ11" s="13">
        <v>635.4666666666667</v>
      </c>
      <c r="AK11" s="14">
        <v>3.0321150000000001</v>
      </c>
      <c r="AL11" s="10">
        <f t="shared" si="0"/>
        <v>3.2115000000000116E-2</v>
      </c>
      <c r="AM11" s="10">
        <f t="shared" si="1"/>
        <v>0.49983517376484726</v>
      </c>
      <c r="AN11" s="14">
        <v>12</v>
      </c>
      <c r="AO11" s="10">
        <f t="shared" si="2"/>
        <v>285.14999999999998</v>
      </c>
      <c r="AP11" s="14">
        <v>10.5</v>
      </c>
      <c r="AQ11" s="14">
        <v>37</v>
      </c>
      <c r="AR11" s="10">
        <f t="shared" si="3"/>
        <v>310.14999999999998</v>
      </c>
      <c r="AS11" s="14">
        <v>47.1</v>
      </c>
      <c r="AT11" s="14">
        <v>0.5</v>
      </c>
      <c r="AU11" s="10">
        <f t="shared" si="4"/>
        <v>0.58232716252017869</v>
      </c>
      <c r="AV11" s="10">
        <f t="shared" si="5"/>
        <v>10.767092918032629</v>
      </c>
      <c r="AW11" s="10"/>
      <c r="AX11" s="10"/>
      <c r="AY11" s="10"/>
      <c r="AZ11" s="10"/>
      <c r="BA11" s="10">
        <f>IF(ISNUMBER(AV11), AV11-AV10, " ")</f>
        <v>0.72698274590022294</v>
      </c>
      <c r="BB11" s="10">
        <f>IF(ISNUMBER(BA11), BA11/O11, " ")</f>
        <v>6.5375271996158002E-2</v>
      </c>
      <c r="BC11" s="2"/>
      <c r="BD11"/>
      <c r="BE11"/>
      <c r="BF11">
        <v>67</v>
      </c>
      <c r="BG11" s="19">
        <v>147.1</v>
      </c>
      <c r="BH11">
        <v>100</v>
      </c>
      <c r="BI11" s="19">
        <v>26.7</v>
      </c>
      <c r="BJ11">
        <v>82</v>
      </c>
      <c r="BK11" s="20">
        <v>12.7</v>
      </c>
      <c r="BL11">
        <v>88</v>
      </c>
      <c r="BM11">
        <v>69</v>
      </c>
      <c r="BN11" s="20">
        <v>5.25</v>
      </c>
      <c r="BO11">
        <v>91</v>
      </c>
      <c r="BP11" s="19">
        <v>13.5</v>
      </c>
      <c r="BQ11">
        <v>88</v>
      </c>
      <c r="BR11">
        <v>78</v>
      </c>
      <c r="BS11" s="20">
        <v>12.48</v>
      </c>
      <c r="BT11" s="20">
        <v>-0.80000000000000071</v>
      </c>
      <c r="BU11" s="20">
        <v>0</v>
      </c>
      <c r="BV11" s="20">
        <v>-9</v>
      </c>
      <c r="BW11" s="20">
        <v>-9</v>
      </c>
      <c r="BX11" s="20">
        <v>-7.23</v>
      </c>
    </row>
    <row r="12" spans="1:76" x14ac:dyDescent="0.3">
      <c r="A12" s="2"/>
      <c r="AK12" s="14"/>
      <c r="AL12" s="10"/>
      <c r="AM12" s="10" t="str">
        <f t="shared" si="1"/>
        <v xml:space="preserve"> </v>
      </c>
      <c r="AN12" s="14"/>
      <c r="AO12" s="10"/>
      <c r="AP12" s="14"/>
      <c r="AQ12" s="14"/>
      <c r="AR12" s="10"/>
      <c r="AS12" s="14"/>
      <c r="AT12" s="14"/>
      <c r="AU12" s="10"/>
      <c r="AV12" s="10"/>
      <c r="AW12" s="10"/>
      <c r="AX12" s="10"/>
      <c r="AY12" s="10"/>
      <c r="AZ12" s="10"/>
      <c r="BA12" s="10"/>
      <c r="BB12" s="10"/>
      <c r="BC12" s="2"/>
      <c r="BD12"/>
      <c r="BE12"/>
      <c r="BF12">
        <v>66</v>
      </c>
      <c r="BG12" s="19">
        <v>143.69999999999999</v>
      </c>
      <c r="BH12">
        <v>90</v>
      </c>
      <c r="BI12" s="19">
        <v>29.3</v>
      </c>
      <c r="BJ12">
        <v>89</v>
      </c>
      <c r="BK12" s="20">
        <v>15</v>
      </c>
      <c r="BL12">
        <v>88</v>
      </c>
      <c r="BM12">
        <v>80</v>
      </c>
      <c r="BN12" s="20">
        <v>7.73</v>
      </c>
      <c r="BO12">
        <v>90</v>
      </c>
      <c r="BP12" s="19">
        <v>16.399999999999999</v>
      </c>
      <c r="BQ12">
        <v>89</v>
      </c>
      <c r="BR12">
        <v>71</v>
      </c>
      <c r="BS12" s="20">
        <v>11.07</v>
      </c>
      <c r="BT12" s="20">
        <v>-1.3999999999999986</v>
      </c>
      <c r="BU12" s="20">
        <v>-1</v>
      </c>
      <c r="BV12" s="20">
        <v>9</v>
      </c>
      <c r="BW12" s="20">
        <v>-1</v>
      </c>
      <c r="BX12" s="20">
        <v>-3.34</v>
      </c>
    </row>
    <row r="13" spans="1:76" x14ac:dyDescent="0.3">
      <c r="A13" s="2"/>
      <c r="AM13" s="10" t="str">
        <f t="shared" si="1"/>
        <v xml:space="preserve"> </v>
      </c>
      <c r="BD13"/>
      <c r="BE13"/>
      <c r="BF13">
        <v>51</v>
      </c>
      <c r="BG13" s="19">
        <v>156</v>
      </c>
      <c r="BH13">
        <v>129</v>
      </c>
      <c r="BI13" s="19">
        <v>32.4</v>
      </c>
      <c r="BJ13">
        <v>90</v>
      </c>
      <c r="BK13" s="20">
        <v>16.899999999999999</v>
      </c>
      <c r="BL13">
        <v>82</v>
      </c>
      <c r="BM13">
        <v>96</v>
      </c>
      <c r="BN13" s="20">
        <v>8.58</v>
      </c>
      <c r="BO13">
        <v>88</v>
      </c>
      <c r="BP13" s="19">
        <v>14</v>
      </c>
      <c r="BQ13">
        <v>86</v>
      </c>
      <c r="BR13">
        <v>104</v>
      </c>
      <c r="BS13" s="20">
        <v>8.17</v>
      </c>
      <c r="BT13" s="20">
        <v>2.8999999999999986</v>
      </c>
      <c r="BU13" s="20">
        <v>-4</v>
      </c>
      <c r="BV13" s="20">
        <v>-8</v>
      </c>
      <c r="BW13" s="20">
        <v>2</v>
      </c>
      <c r="BX13" s="20">
        <v>0.41000000000000014</v>
      </c>
    </row>
    <row r="14" spans="1:76" x14ac:dyDescent="0.3">
      <c r="A14" s="2"/>
      <c r="D14" s="9" t="s">
        <v>53</v>
      </c>
      <c r="E14" s="10"/>
      <c r="F14" s="10"/>
      <c r="G14" s="10"/>
      <c r="H14" s="10"/>
      <c r="I14" s="10"/>
      <c r="J14" s="10"/>
      <c r="K14" s="10"/>
      <c r="L14" s="10"/>
      <c r="M14" s="10"/>
      <c r="P14" s="10"/>
      <c r="Q14" s="9"/>
      <c r="R14" s="9"/>
      <c r="AM14" s="10" t="str">
        <f t="shared" si="1"/>
        <v xml:space="preserve"> </v>
      </c>
      <c r="BD14"/>
      <c r="BE14"/>
      <c r="BF14">
        <v>62</v>
      </c>
      <c r="BG14" s="19">
        <v>156.5</v>
      </c>
      <c r="BH14">
        <v>154</v>
      </c>
      <c r="BI14" s="19">
        <v>33.4</v>
      </c>
      <c r="BJ14">
        <v>88</v>
      </c>
      <c r="BK14" s="20">
        <v>14.9</v>
      </c>
      <c r="BL14">
        <v>83</v>
      </c>
      <c r="BM14">
        <v>80</v>
      </c>
      <c r="BN14" s="20">
        <v>9.5299999999999994</v>
      </c>
      <c r="BO14">
        <v>87</v>
      </c>
      <c r="BP14" s="19">
        <v>15.5</v>
      </c>
      <c r="BQ14">
        <v>83</v>
      </c>
      <c r="BR14">
        <v>77</v>
      </c>
      <c r="BS14" s="20">
        <v>10.17</v>
      </c>
      <c r="BT14" s="20">
        <v>-0.59999999999999964</v>
      </c>
      <c r="BU14" s="20">
        <v>0</v>
      </c>
      <c r="BV14" s="20">
        <v>3</v>
      </c>
      <c r="BW14" s="20">
        <v>1</v>
      </c>
      <c r="BX14" s="20">
        <v>-0.64000000000000057</v>
      </c>
    </row>
    <row r="15" spans="1:76" x14ac:dyDescent="0.3">
      <c r="A15" s="2"/>
      <c r="D15" s="9" t="s">
        <v>62</v>
      </c>
      <c r="E15" s="10"/>
      <c r="F15" s="10"/>
      <c r="G15" s="10"/>
      <c r="H15" s="10"/>
      <c r="I15" s="10"/>
      <c r="J15" s="10"/>
      <c r="K15" s="10"/>
      <c r="L15" s="10"/>
      <c r="M15" s="10"/>
      <c r="P15" s="10"/>
      <c r="Q15" s="9"/>
      <c r="R15" s="9"/>
      <c r="AM15" s="10" t="str">
        <f t="shared" si="1"/>
        <v xml:space="preserve"> </v>
      </c>
      <c r="BD15"/>
      <c r="BE15"/>
      <c r="BF15">
        <v>67</v>
      </c>
      <c r="BG15" s="19">
        <v>150.9</v>
      </c>
      <c r="BH15">
        <v>102</v>
      </c>
      <c r="BI15" s="19">
        <v>34.6</v>
      </c>
      <c r="BJ15">
        <v>86</v>
      </c>
      <c r="BK15" s="20">
        <v>15.4</v>
      </c>
      <c r="BL15">
        <v>86</v>
      </c>
      <c r="BM15">
        <v>47</v>
      </c>
      <c r="BN15" s="20">
        <v>5.08</v>
      </c>
      <c r="BO15">
        <v>95</v>
      </c>
      <c r="BP15" s="19">
        <v>13</v>
      </c>
      <c r="BQ15">
        <v>86</v>
      </c>
      <c r="BR15">
        <v>66</v>
      </c>
      <c r="BS15" s="20">
        <v>3.33</v>
      </c>
      <c r="BT15" s="20">
        <v>2.4000000000000004</v>
      </c>
      <c r="BU15" s="20">
        <v>0</v>
      </c>
      <c r="BV15" s="20">
        <v>-19</v>
      </c>
      <c r="BW15" s="20">
        <v>-9</v>
      </c>
      <c r="BX15" s="20">
        <v>1.75</v>
      </c>
    </row>
    <row r="16" spans="1:76" x14ac:dyDescent="0.3">
      <c r="A16" s="2"/>
      <c r="D16" s="10"/>
      <c r="E16" s="2" t="s">
        <v>0</v>
      </c>
      <c r="F16" s="2" t="s">
        <v>1</v>
      </c>
      <c r="G16" s="2" t="s">
        <v>2</v>
      </c>
      <c r="H16" s="2" t="s">
        <v>3</v>
      </c>
      <c r="I16" s="2" t="s">
        <v>4</v>
      </c>
      <c r="J16" s="2" t="s">
        <v>5</v>
      </c>
      <c r="K16" s="2" t="s">
        <v>6</v>
      </c>
      <c r="L16" s="2" t="s">
        <v>7</v>
      </c>
      <c r="M16" s="2" t="s">
        <v>8</v>
      </c>
      <c r="N16" s="2" t="s">
        <v>9</v>
      </c>
      <c r="O16" s="2" t="s">
        <v>10</v>
      </c>
      <c r="P16" s="2" t="s">
        <v>11</v>
      </c>
      <c r="Q16" s="2" t="s">
        <v>12</v>
      </c>
      <c r="R16" s="2" t="s">
        <v>13</v>
      </c>
      <c r="S16" s="2" t="s">
        <v>14</v>
      </c>
      <c r="T16" s="2" t="s">
        <v>15</v>
      </c>
      <c r="U16" s="3" t="s">
        <v>16</v>
      </c>
      <c r="V16" s="3" t="s">
        <v>17</v>
      </c>
      <c r="W16" s="3" t="s">
        <v>18</v>
      </c>
      <c r="X16" s="3" t="s">
        <v>19</v>
      </c>
      <c r="Y16" s="3" t="s">
        <v>20</v>
      </c>
      <c r="Z16" s="3" t="s">
        <v>21</v>
      </c>
      <c r="AA16" s="3" t="s">
        <v>22</v>
      </c>
      <c r="AB16" s="3" t="s">
        <v>23</v>
      </c>
      <c r="AC16" s="3" t="s">
        <v>24</v>
      </c>
      <c r="AD16" s="3" t="s">
        <v>25</v>
      </c>
      <c r="AE16" s="3" t="s">
        <v>26</v>
      </c>
      <c r="AF16" s="3" t="s">
        <v>27</v>
      </c>
      <c r="AG16" s="3" t="s">
        <v>28</v>
      </c>
      <c r="AH16" s="3" t="s">
        <v>29</v>
      </c>
      <c r="AL16" s="2" t="s">
        <v>33</v>
      </c>
      <c r="AM16" s="10" t="e">
        <f t="shared" si="1"/>
        <v>#VALUE!</v>
      </c>
      <c r="AN16" s="6" t="s">
        <v>35</v>
      </c>
      <c r="AO16" s="2" t="s">
        <v>36</v>
      </c>
      <c r="AP16" s="7" t="s">
        <v>37</v>
      </c>
      <c r="AQ16" s="6" t="s">
        <v>38</v>
      </c>
      <c r="AR16" s="2" t="s">
        <v>39</v>
      </c>
      <c r="AS16" s="7" t="s">
        <v>40</v>
      </c>
      <c r="AT16" s="7" t="s">
        <v>41</v>
      </c>
      <c r="AU16" s="8" t="s">
        <v>55</v>
      </c>
      <c r="AV16" s="8" t="s">
        <v>56</v>
      </c>
      <c r="AW16" s="8" t="s">
        <v>44</v>
      </c>
      <c r="AX16" s="8" t="s">
        <v>45</v>
      </c>
      <c r="AY16" s="8" t="s">
        <v>46</v>
      </c>
      <c r="AZ16" s="8" t="s">
        <v>47</v>
      </c>
      <c r="BA16" s="2" t="s">
        <v>48</v>
      </c>
      <c r="BB16" s="2" t="s">
        <v>49</v>
      </c>
      <c r="BC16" s="2" t="s">
        <v>50</v>
      </c>
      <c r="BD16"/>
      <c r="BE16"/>
      <c r="BF16">
        <v>60</v>
      </c>
      <c r="BG16" s="19">
        <v>147.30000000000001</v>
      </c>
      <c r="BH16">
        <v>99</v>
      </c>
      <c r="BI16" s="19">
        <v>29.4</v>
      </c>
      <c r="BJ16">
        <v>86</v>
      </c>
      <c r="BK16" s="20">
        <v>15.2</v>
      </c>
      <c r="BL16">
        <v>88</v>
      </c>
      <c r="BM16">
        <v>87</v>
      </c>
      <c r="BN16" s="20">
        <v>3.03</v>
      </c>
      <c r="BO16">
        <v>81</v>
      </c>
      <c r="BP16" s="19">
        <v>15.1</v>
      </c>
      <c r="BQ16">
        <v>85</v>
      </c>
      <c r="BR16">
        <v>77</v>
      </c>
      <c r="BS16" s="20">
        <v>3.89</v>
      </c>
      <c r="BT16" s="20">
        <v>9.9999999999999645E-2</v>
      </c>
      <c r="BU16" s="20">
        <v>3</v>
      </c>
      <c r="BV16" s="20">
        <v>10</v>
      </c>
      <c r="BW16" s="20">
        <v>5</v>
      </c>
      <c r="BX16" s="20">
        <v>-0.86000000000000032</v>
      </c>
    </row>
    <row r="17" spans="1:76" x14ac:dyDescent="0.3">
      <c r="A17" s="2"/>
      <c r="D17" s="9" t="s">
        <v>57</v>
      </c>
      <c r="E17" s="10">
        <v>13.113835809999999</v>
      </c>
      <c r="F17" s="10">
        <v>0.53981754029999995</v>
      </c>
      <c r="G17" s="10">
        <v>16.04259751</v>
      </c>
      <c r="H17" s="10">
        <v>8.6443520990000007</v>
      </c>
      <c r="I17" s="10">
        <v>89.403041369999997</v>
      </c>
      <c r="J17" s="10">
        <v>32.800956360000001</v>
      </c>
      <c r="K17" s="10">
        <v>61.630387570000003</v>
      </c>
      <c r="L17" s="11">
        <v>7.5231481481481471E-4</v>
      </c>
      <c r="M17" s="11">
        <v>1.3946643518518518E-3</v>
      </c>
      <c r="P17" s="10"/>
      <c r="Q17" s="9"/>
      <c r="AJ17" s="13">
        <v>637.73333333333335</v>
      </c>
      <c r="AK17" s="16">
        <v>3.0668299999999999</v>
      </c>
      <c r="AL17" s="10">
        <f>IF(AK17&gt;3, AK17-3, 3-AK17)</f>
        <v>6.6829999999999945E-2</v>
      </c>
      <c r="AM17" s="10">
        <f t="shared" si="1"/>
        <v>0.52805425175180876</v>
      </c>
      <c r="AN17" s="14">
        <v>12</v>
      </c>
      <c r="AO17" s="10">
        <f>AN17+273.15</f>
        <v>285.14999999999998</v>
      </c>
      <c r="AP17" s="14">
        <v>10.5</v>
      </c>
      <c r="AQ17" s="14">
        <v>37</v>
      </c>
      <c r="AR17" s="10">
        <f>AQ17+273.15</f>
        <v>310.14999999999998</v>
      </c>
      <c r="AS17" s="14">
        <v>47.1</v>
      </c>
      <c r="AT17" s="14">
        <v>0.5</v>
      </c>
      <c r="AU17" s="10">
        <f>IF(ISNUMBER(AM17),((AR17/AO17)*((AJ17-(AT17*AP17))/(AJ17-AS17))*AM17)," ")</f>
        <v>0.61504669027543757</v>
      </c>
      <c r="AV17" s="10">
        <f>IF(ISNUMBER(AM17), AU17*G17, " ")</f>
        <v>9.8669465019464759</v>
      </c>
      <c r="AW17" s="10"/>
      <c r="AX17" s="10"/>
      <c r="AY17" s="10"/>
      <c r="AZ17" s="10"/>
      <c r="BA17" s="10"/>
      <c r="BB17" s="10"/>
      <c r="BC17" s="2"/>
      <c r="BD17"/>
      <c r="BE17"/>
      <c r="BF17">
        <v>49</v>
      </c>
      <c r="BG17" s="19">
        <v>153.69999999999999</v>
      </c>
      <c r="BH17">
        <v>128</v>
      </c>
      <c r="BI17" s="19">
        <v>31.3</v>
      </c>
      <c r="BJ17">
        <v>91</v>
      </c>
      <c r="BK17" s="20">
        <v>12.4</v>
      </c>
      <c r="BL17">
        <v>88</v>
      </c>
      <c r="BM17">
        <v>62</v>
      </c>
      <c r="BN17" s="20">
        <v>10.8</v>
      </c>
      <c r="BO17">
        <v>80</v>
      </c>
      <c r="BP17" s="19">
        <v>12</v>
      </c>
      <c r="BQ17">
        <v>93</v>
      </c>
      <c r="BR17">
        <v>70</v>
      </c>
      <c r="BS17" s="20">
        <v>3.37</v>
      </c>
      <c r="BT17" s="20">
        <v>0.40000000000000036</v>
      </c>
      <c r="BU17" s="20">
        <v>-5</v>
      </c>
      <c r="BV17" s="20">
        <v>-8</v>
      </c>
      <c r="BW17" s="20">
        <v>11</v>
      </c>
      <c r="BX17" s="20">
        <v>7.4300000000000006</v>
      </c>
    </row>
    <row r="18" spans="1:76" x14ac:dyDescent="0.3">
      <c r="A18" s="2">
        <v>2</v>
      </c>
      <c r="B18" s="3" t="s">
        <v>62</v>
      </c>
      <c r="C18" s="3"/>
      <c r="D18" s="9" t="s">
        <v>58</v>
      </c>
      <c r="E18" s="10">
        <v>8.8991714230000003</v>
      </c>
      <c r="F18" s="10">
        <v>0.58378251299999995</v>
      </c>
      <c r="G18" s="10">
        <v>18.928421870000001</v>
      </c>
      <c r="H18" s="10">
        <v>11.01113417</v>
      </c>
      <c r="I18" s="10">
        <v>76.641024729999998</v>
      </c>
      <c r="J18" s="10">
        <v>33.084162880000001</v>
      </c>
      <c r="K18" s="10">
        <v>66.246207760000004</v>
      </c>
      <c r="L18" s="11">
        <v>4.5775462962962966E-3</v>
      </c>
      <c r="M18" s="11">
        <v>5.2604050925925926E-3</v>
      </c>
      <c r="N18" s="10">
        <f>H18-H17</f>
        <v>2.3667820709999994</v>
      </c>
      <c r="O18" s="10">
        <f>I17-I18</f>
        <v>12.762016639999999</v>
      </c>
      <c r="P18" s="10">
        <f>N18/O18</f>
        <v>0.18545517826561927</v>
      </c>
      <c r="Q18" s="9">
        <f>AVERAGE(P18,P20,P22)</f>
        <v>0.11609745994413688</v>
      </c>
      <c r="R18">
        <f>K18-K17</f>
        <v>4.6158201900000009</v>
      </c>
      <c r="S18">
        <f>R18/O18</f>
        <v>0.36168423221864732</v>
      </c>
      <c r="T18" s="9">
        <f>AVERAGE(S18,S20,S22)</f>
        <v>0.35935089928270342</v>
      </c>
      <c r="U18" s="3">
        <f>AVERAGE(E17,E19,E21)</f>
        <v>13.103364800000001</v>
      </c>
      <c r="V18" s="3">
        <f>AVERAGE(E18,E20,E22)</f>
        <v>9.2012568910000017</v>
      </c>
      <c r="W18" s="3">
        <f>AVERAGE(F17,F19,F21)</f>
        <v>0.51041041573333323</v>
      </c>
      <c r="X18" s="3">
        <f>AVERAGE(F18,F20,F22)</f>
        <v>0.52377503103333323</v>
      </c>
      <c r="Y18" s="3">
        <f>AVERAGE(G17,G19,G21)</f>
        <v>16.418742499999997</v>
      </c>
      <c r="Z18" s="3">
        <f>AVERAGE(G18,G20,G22)</f>
        <v>18.765902953333335</v>
      </c>
      <c r="AA18" s="3">
        <f>AVERAGE(H17,H19,H21)</f>
        <v>8.3711876780000001</v>
      </c>
      <c r="AB18" s="3">
        <f>AVERAGE(H18,H20,H22)</f>
        <v>9.8508078616666666</v>
      </c>
      <c r="AC18" s="3">
        <f>AVERAGE(I17,I19,I21)</f>
        <v>89.42090953666667</v>
      </c>
      <c r="AD18" s="3">
        <f>AVERAGE(I18,I20,I22)</f>
        <v>76.702127356666665</v>
      </c>
      <c r="AE18" s="3">
        <f>AVERAGE(J17,J19,J21)</f>
        <v>32.766857643333331</v>
      </c>
      <c r="AF18" s="3">
        <f>AVERAGE(J18,J20,J22)</f>
        <v>33.126962259999999</v>
      </c>
      <c r="AG18" s="3">
        <f>AVERAGE(K17,K19,K21)</f>
        <v>61.184408670000003</v>
      </c>
      <c r="AH18" s="3">
        <f>AVERAGE(K18,K20,K22)</f>
        <v>65.719484653333339</v>
      </c>
      <c r="AI18" s="12">
        <v>43642</v>
      </c>
      <c r="AJ18" s="13">
        <v>637.73333333333335</v>
      </c>
      <c r="AK18" s="16">
        <v>3.0668299999999999</v>
      </c>
      <c r="AL18" s="10">
        <f t="shared" ref="AL18:AL22" si="6">IF(AK18&gt;3, AK18-3, 3-AK18)</f>
        <v>6.6829999999999945E-2</v>
      </c>
      <c r="AM18" s="10">
        <f t="shared" si="1"/>
        <v>0.57106117358966746</v>
      </c>
      <c r="AN18" s="14">
        <v>12</v>
      </c>
      <c r="AO18" s="10">
        <f t="shared" ref="AO18:AO22" si="7">AN18+273.15</f>
        <v>285.14999999999998</v>
      </c>
      <c r="AP18" s="14">
        <v>10.5</v>
      </c>
      <c r="AQ18" s="14">
        <v>37</v>
      </c>
      <c r="AR18" s="10">
        <f t="shared" ref="AR18:AR22" si="8">AQ18+273.15</f>
        <v>310.14999999999998</v>
      </c>
      <c r="AS18" s="14">
        <v>47.1</v>
      </c>
      <c r="AT18" s="14">
        <v>0.5</v>
      </c>
      <c r="AU18" s="10">
        <f t="shared" ref="AU18:AU22" si="9">IF(ISNUMBER(AM18),((AR18/AO18)*((AJ18-(AT18*AP18))/(AJ18-AS18))*AM18)," ")</f>
        <v>0.66513863603206758</v>
      </c>
      <c r="AV18" s="10">
        <f t="shared" ref="AV18:AV22" si="10">IF(ISNUMBER(AM18), AU18*G18, " ")</f>
        <v>12.590024704851359</v>
      </c>
      <c r="AW18" s="10">
        <f>AVERAGE(AU17,AU19,AU21)</f>
        <v>0.58154137915643567</v>
      </c>
      <c r="AX18" s="10">
        <f>AVERAGE(AU18,AU20,AU22)</f>
        <v>0.59676849164059365</v>
      </c>
      <c r="AY18" s="10">
        <f>AVERAGE(AV17,AV19,AV21)</f>
        <v>9.5423229894180874</v>
      </c>
      <c r="AZ18" s="10">
        <f>AVERAGE(AV18,AV20,AV22)</f>
        <v>11.2047128784516</v>
      </c>
      <c r="BA18" s="10">
        <f>IF(ISNUMBER(AV18), AV18-AV17, " ")</f>
        <v>2.7230782029048832</v>
      </c>
      <c r="BB18" s="10">
        <f>IF(ISNUMBER(BA18), BA18/O18, " ")</f>
        <v>0.21337366027011256</v>
      </c>
      <c r="BC18" s="2">
        <f>AVERAGE(BB18,BB20,BB22)</f>
        <v>0.13029207078469177</v>
      </c>
      <c r="BD18" s="1" t="s">
        <v>59</v>
      </c>
      <c r="BG18" s="19"/>
      <c r="BI18" s="19"/>
      <c r="BK18" s="20"/>
      <c r="BN18" s="20"/>
      <c r="BP18" s="19"/>
      <c r="BS18" s="20"/>
      <c r="BT18" s="20"/>
      <c r="BU18" s="20"/>
      <c r="BV18" s="20"/>
      <c r="BW18" s="20"/>
      <c r="BX18" s="20"/>
    </row>
    <row r="19" spans="1:76" x14ac:dyDescent="0.3">
      <c r="A19" s="2"/>
      <c r="D19" s="9" t="s">
        <v>57</v>
      </c>
      <c r="E19" s="10">
        <v>13.111423630000001</v>
      </c>
      <c r="F19" s="10">
        <v>0.50101280469999998</v>
      </c>
      <c r="G19" s="10">
        <v>16.71754219</v>
      </c>
      <c r="H19" s="10">
        <v>8.3886314229999996</v>
      </c>
      <c r="I19" s="10">
        <v>89.807055180000006</v>
      </c>
      <c r="J19" s="10">
        <v>32.500528680000002</v>
      </c>
      <c r="K19" s="10">
        <v>61.61213721</v>
      </c>
      <c r="L19" s="11">
        <v>8.4085648148148149E-3</v>
      </c>
      <c r="M19" s="11">
        <v>8.9467476851851861E-3</v>
      </c>
      <c r="P19" s="10"/>
      <c r="Q19" s="9"/>
      <c r="AJ19" s="13">
        <v>637.73333333333301</v>
      </c>
      <c r="AK19" s="16">
        <v>3.0668299999999999</v>
      </c>
      <c r="AL19" s="10">
        <f t="shared" si="6"/>
        <v>6.6829999999999945E-2</v>
      </c>
      <c r="AM19" s="10">
        <f t="shared" si="1"/>
        <v>0.49009511909691766</v>
      </c>
      <c r="AN19" s="14">
        <v>12</v>
      </c>
      <c r="AO19" s="10">
        <f t="shared" si="7"/>
        <v>285.14999999999998</v>
      </c>
      <c r="AP19" s="14">
        <v>10.5</v>
      </c>
      <c r="AQ19" s="14">
        <v>37</v>
      </c>
      <c r="AR19" s="10">
        <f t="shared" si="8"/>
        <v>310.14999999999998</v>
      </c>
      <c r="AS19" s="14">
        <v>47.1</v>
      </c>
      <c r="AT19" s="14">
        <v>0.5</v>
      </c>
      <c r="AU19" s="10">
        <f t="shared" si="9"/>
        <v>0.57083411395839234</v>
      </c>
      <c r="AV19" s="10">
        <f t="shared" si="10"/>
        <v>9.5429433835906909</v>
      </c>
      <c r="AW19" s="10"/>
      <c r="AX19" s="10"/>
      <c r="AY19" s="10"/>
      <c r="AZ19" s="10"/>
      <c r="BA19" s="10"/>
      <c r="BB19" s="10"/>
      <c r="BC19" s="2"/>
      <c r="BD19"/>
      <c r="BE19"/>
      <c r="BF19">
        <v>56</v>
      </c>
      <c r="BG19" s="19">
        <v>146.5</v>
      </c>
      <c r="BH19">
        <v>89</v>
      </c>
      <c r="BI19" s="19">
        <v>29.4</v>
      </c>
      <c r="BJ19">
        <v>91</v>
      </c>
      <c r="BK19" s="20">
        <v>13.7</v>
      </c>
      <c r="BL19">
        <v>89</v>
      </c>
      <c r="BM19">
        <v>72</v>
      </c>
      <c r="BN19" s="20">
        <v>4.8899999999999997</v>
      </c>
      <c r="BO19">
        <v>83</v>
      </c>
      <c r="BP19" s="19">
        <v>14.4</v>
      </c>
      <c r="BQ19">
        <v>94</v>
      </c>
      <c r="BR19">
        <v>67</v>
      </c>
      <c r="BS19" s="20">
        <v>9.5299999999999994</v>
      </c>
      <c r="BT19" s="20">
        <v>-0.70000000000000107</v>
      </c>
      <c r="BU19" s="20">
        <v>-5</v>
      </c>
      <c r="BV19" s="20">
        <v>5</v>
      </c>
      <c r="BW19" s="20">
        <v>8</v>
      </c>
      <c r="BX19" s="20">
        <v>-4.6399999999999997</v>
      </c>
    </row>
    <row r="20" spans="1:76" x14ac:dyDescent="0.3">
      <c r="A20" s="2"/>
      <c r="D20" s="9" t="s">
        <v>60</v>
      </c>
      <c r="E20" s="10">
        <v>9.4460838040000006</v>
      </c>
      <c r="F20" s="10">
        <v>0.49435063260000001</v>
      </c>
      <c r="G20" s="10">
        <v>19.2699313</v>
      </c>
      <c r="H20" s="10">
        <v>9.5233015929999993</v>
      </c>
      <c r="I20" s="10">
        <v>76.628251489999997</v>
      </c>
      <c r="J20" s="10">
        <v>33.083432899999998</v>
      </c>
      <c r="K20" s="10">
        <v>64.876337539999994</v>
      </c>
      <c r="L20" s="11">
        <v>1.1267361111111112E-2</v>
      </c>
      <c r="M20" s="11">
        <v>1.1782395833333334E-2</v>
      </c>
      <c r="N20" s="10">
        <f>H20-H19</f>
        <v>1.1346701699999997</v>
      </c>
      <c r="O20" s="10">
        <f>I19-I20</f>
        <v>13.178803690000009</v>
      </c>
      <c r="P20" s="10">
        <f>N20/O20</f>
        <v>8.6098116087803933E-2</v>
      </c>
      <c r="Q20" s="9"/>
      <c r="R20">
        <f>K20-K19</f>
        <v>3.2642003299999942</v>
      </c>
      <c r="S20">
        <f>R20/O20</f>
        <v>0.2476856326858293</v>
      </c>
      <c r="AJ20" s="13">
        <v>637.73333333333301</v>
      </c>
      <c r="AK20" s="16">
        <v>3.0668299999999999</v>
      </c>
      <c r="AL20" s="10">
        <f t="shared" si="6"/>
        <v>6.6829999999999945E-2</v>
      </c>
      <c r="AM20" s="10">
        <f t="shared" si="1"/>
        <v>0.4835781239260083</v>
      </c>
      <c r="AN20" s="14">
        <v>12</v>
      </c>
      <c r="AO20" s="10">
        <f t="shared" si="7"/>
        <v>285.14999999999998</v>
      </c>
      <c r="AP20" s="14">
        <v>10.5</v>
      </c>
      <c r="AQ20" s="14">
        <v>37</v>
      </c>
      <c r="AR20" s="10">
        <f t="shared" si="8"/>
        <v>310.14999999999998</v>
      </c>
      <c r="AS20" s="14">
        <v>47.1</v>
      </c>
      <c r="AT20" s="14">
        <v>0.5</v>
      </c>
      <c r="AU20" s="10">
        <f t="shared" si="9"/>
        <v>0.56324349936318452</v>
      </c>
      <c r="AV20" s="10">
        <f t="shared" si="10"/>
        <v>10.853663537900159</v>
      </c>
      <c r="AW20" s="10"/>
      <c r="AX20" s="10"/>
      <c r="AY20" s="10"/>
      <c r="AZ20" s="10"/>
      <c r="BA20" s="10">
        <f>IF(ISNUMBER(AV20), AV20-AV19, " ")</f>
        <v>1.3107201543094682</v>
      </c>
      <c r="BB20" s="10">
        <f>IF(ISNUMBER(BA20), BA20/O20, " ")</f>
        <v>9.9456687051498779E-2</v>
      </c>
      <c r="BC20" s="2"/>
      <c r="BD20"/>
      <c r="BE20"/>
      <c r="BF20">
        <v>48</v>
      </c>
      <c r="BG20" s="19">
        <v>153.69999999999999</v>
      </c>
      <c r="BH20">
        <v>100</v>
      </c>
      <c r="BI20" s="19">
        <v>32.4</v>
      </c>
      <c r="BJ20">
        <v>92</v>
      </c>
      <c r="BK20" s="20">
        <v>15.3</v>
      </c>
      <c r="BL20">
        <v>87</v>
      </c>
      <c r="BM20">
        <v>78</v>
      </c>
      <c r="BN20" s="20">
        <v>12.34</v>
      </c>
      <c r="BO20">
        <v>81</v>
      </c>
      <c r="BP20" s="19">
        <v>13.1</v>
      </c>
      <c r="BQ20">
        <v>92</v>
      </c>
      <c r="BR20">
        <v>59</v>
      </c>
      <c r="BS20" s="20">
        <v>2.37</v>
      </c>
      <c r="BT20" s="20">
        <v>2.2000000000000011</v>
      </c>
      <c r="BU20" s="20">
        <v>-5</v>
      </c>
      <c r="BV20" s="20">
        <v>19</v>
      </c>
      <c r="BW20" s="20">
        <v>11</v>
      </c>
      <c r="BX20" s="20">
        <v>9.9699999999999989</v>
      </c>
    </row>
    <row r="21" spans="1:76" x14ac:dyDescent="0.3">
      <c r="A21" s="2"/>
      <c r="D21" s="9" t="s">
        <v>57</v>
      </c>
      <c r="E21" s="10">
        <v>13.08483496</v>
      </c>
      <c r="F21" s="10">
        <v>0.49040090219999999</v>
      </c>
      <c r="G21" s="10">
        <v>16.496087800000002</v>
      </c>
      <c r="H21" s="10">
        <v>8.0805795119999999</v>
      </c>
      <c r="I21" s="10">
        <v>89.052632059999993</v>
      </c>
      <c r="J21" s="10">
        <v>32.999087889999998</v>
      </c>
      <c r="K21" s="10">
        <v>60.310701229999999</v>
      </c>
      <c r="L21" s="11">
        <v>1.4565972222222223E-2</v>
      </c>
      <c r="M21" s="11">
        <v>1.5196747685185185E-2</v>
      </c>
      <c r="P21" s="10"/>
      <c r="Q21" s="9"/>
      <c r="AJ21" s="13">
        <v>637.73333333333301</v>
      </c>
      <c r="AK21" s="16">
        <v>3.0668299999999999</v>
      </c>
      <c r="AL21" s="10">
        <f t="shared" si="6"/>
        <v>6.6829999999999945E-2</v>
      </c>
      <c r="AM21" s="10">
        <f t="shared" si="1"/>
        <v>0.47971446301229609</v>
      </c>
      <c r="AN21" s="14">
        <v>12</v>
      </c>
      <c r="AO21" s="10">
        <f t="shared" si="7"/>
        <v>285.14999999999998</v>
      </c>
      <c r="AP21" s="14">
        <v>10.5</v>
      </c>
      <c r="AQ21" s="14">
        <v>37</v>
      </c>
      <c r="AR21" s="10">
        <f t="shared" si="8"/>
        <v>310.14999999999998</v>
      </c>
      <c r="AS21" s="14">
        <v>47.1</v>
      </c>
      <c r="AT21" s="14">
        <v>0.5</v>
      </c>
      <c r="AU21" s="10">
        <f t="shared" si="9"/>
        <v>0.55874333323547731</v>
      </c>
      <c r="AV21" s="10">
        <f t="shared" si="10"/>
        <v>9.2170790827170919</v>
      </c>
      <c r="AW21" s="10"/>
      <c r="AX21" s="10"/>
      <c r="AY21" s="10"/>
      <c r="AZ21" s="10"/>
      <c r="BA21" s="10"/>
      <c r="BB21" s="10"/>
      <c r="BC21" s="2"/>
      <c r="BD21"/>
      <c r="BE21"/>
      <c r="BF21">
        <v>52</v>
      </c>
      <c r="BG21" s="19">
        <v>158.80000000000001</v>
      </c>
      <c r="BH21">
        <v>114</v>
      </c>
      <c r="BI21" s="19">
        <v>35.700000000000003</v>
      </c>
      <c r="BJ21">
        <v>85</v>
      </c>
      <c r="BK21" s="20">
        <v>14.7</v>
      </c>
      <c r="BL21">
        <v>89</v>
      </c>
      <c r="BM21">
        <v>67</v>
      </c>
      <c r="BN21" s="20">
        <v>11.21</v>
      </c>
      <c r="BO21">
        <v>85</v>
      </c>
      <c r="BP21" s="19">
        <v>13.2</v>
      </c>
      <c r="BQ21">
        <v>89</v>
      </c>
      <c r="BR21">
        <v>73</v>
      </c>
      <c r="BS21" s="20">
        <v>9.8800000000000008</v>
      </c>
      <c r="BT21" s="20">
        <v>1.5</v>
      </c>
      <c r="BU21" s="20">
        <v>0</v>
      </c>
      <c r="BV21" s="20">
        <v>-6</v>
      </c>
      <c r="BW21" s="20">
        <v>0</v>
      </c>
      <c r="BX21" s="20">
        <v>1.33</v>
      </c>
    </row>
    <row r="22" spans="1:76" x14ac:dyDescent="0.3">
      <c r="A22" s="2"/>
      <c r="D22" s="9" t="s">
        <v>61</v>
      </c>
      <c r="E22" s="10">
        <v>9.2585154460000005</v>
      </c>
      <c r="F22" s="10">
        <v>0.49319194750000001</v>
      </c>
      <c r="G22" s="10">
        <v>18.099355689999999</v>
      </c>
      <c r="H22" s="10">
        <v>9.0179878220000003</v>
      </c>
      <c r="I22" s="10">
        <v>76.83710585</v>
      </c>
      <c r="J22" s="10">
        <v>33.213290999999998</v>
      </c>
      <c r="K22" s="10">
        <v>66.035908660000004</v>
      </c>
      <c r="L22" s="11">
        <v>1.7627314814814814E-2</v>
      </c>
      <c r="M22" s="11">
        <v>1.7951377314814814E-2</v>
      </c>
      <c r="N22" s="10">
        <f>H22-H21</f>
        <v>0.93740831000000036</v>
      </c>
      <c r="O22" s="10">
        <f>I21-I22</f>
        <v>12.215526209999993</v>
      </c>
      <c r="P22" s="10">
        <f>N22/O22</f>
        <v>7.673908547898739E-2</v>
      </c>
      <c r="Q22" s="9"/>
      <c r="R22">
        <f>K22-K21</f>
        <v>5.7252074300000046</v>
      </c>
      <c r="S22">
        <f>R22/O22</f>
        <v>0.46868283294363361</v>
      </c>
      <c r="AJ22" s="13">
        <v>637.73333333333301</v>
      </c>
      <c r="AK22" s="16">
        <v>3.0668299999999999</v>
      </c>
      <c r="AL22" s="10">
        <f t="shared" si="6"/>
        <v>6.6829999999999945E-2</v>
      </c>
      <c r="AM22" s="10">
        <f t="shared" si="1"/>
        <v>0.48244468800031304</v>
      </c>
      <c r="AN22" s="14">
        <v>12</v>
      </c>
      <c r="AO22" s="10">
        <f t="shared" si="7"/>
        <v>285.14999999999998</v>
      </c>
      <c r="AP22" s="14">
        <v>10.5</v>
      </c>
      <c r="AQ22" s="14">
        <v>37</v>
      </c>
      <c r="AR22" s="10">
        <f t="shared" si="8"/>
        <v>310.14999999999998</v>
      </c>
      <c r="AS22" s="14">
        <v>47.1</v>
      </c>
      <c r="AT22" s="14">
        <v>0.5</v>
      </c>
      <c r="AU22" s="10">
        <f t="shared" si="9"/>
        <v>0.56192333952652862</v>
      </c>
      <c r="AV22" s="10">
        <f t="shared" si="10"/>
        <v>10.170450392603277</v>
      </c>
      <c r="AW22" s="10"/>
      <c r="AX22" s="10"/>
      <c r="AY22" s="10"/>
      <c r="AZ22" s="10"/>
      <c r="BA22" s="10">
        <f>IF(ISNUMBER(AV22), AV22-AV21, " ")</f>
        <v>0.9533713098861849</v>
      </c>
      <c r="BB22" s="10">
        <f>IF(ISNUMBER(BA22), BA22/O22, " ")</f>
        <v>7.8045865032463912E-2</v>
      </c>
      <c r="BC22" s="2"/>
      <c r="BD22"/>
      <c r="BE22"/>
      <c r="BF22">
        <v>52</v>
      </c>
      <c r="BG22" s="19">
        <v>162.19999999999999</v>
      </c>
      <c r="BH22">
        <v>118</v>
      </c>
      <c r="BI22" s="19">
        <v>34.799999999999997</v>
      </c>
      <c r="BJ22">
        <v>85</v>
      </c>
      <c r="BK22" s="20">
        <v>16.7</v>
      </c>
      <c r="BL22">
        <v>86</v>
      </c>
      <c r="BM22">
        <v>61</v>
      </c>
      <c r="BN22" s="20">
        <v>5.78</v>
      </c>
      <c r="BO22">
        <v>77</v>
      </c>
      <c r="BP22" s="19">
        <v>12.2</v>
      </c>
      <c r="BQ22">
        <v>82</v>
      </c>
      <c r="BR22">
        <v>62</v>
      </c>
      <c r="BS22" s="20">
        <v>3.22</v>
      </c>
      <c r="BT22" s="20">
        <v>4.5</v>
      </c>
      <c r="BU22" s="20">
        <v>4</v>
      </c>
      <c r="BV22" s="20">
        <v>-1</v>
      </c>
      <c r="BW22" s="20">
        <v>8</v>
      </c>
      <c r="BX22" s="20">
        <v>2.56</v>
      </c>
    </row>
    <row r="23" spans="1:76" x14ac:dyDescent="0.3">
      <c r="A23" s="2"/>
      <c r="AM23" s="10" t="str">
        <f t="shared" si="1"/>
        <v xml:space="preserve"> </v>
      </c>
      <c r="BD23"/>
      <c r="BE23"/>
      <c r="BF23">
        <v>47</v>
      </c>
      <c r="BG23" s="19">
        <v>154.30000000000001</v>
      </c>
      <c r="BH23">
        <v>114</v>
      </c>
      <c r="BI23" s="19">
        <v>33.9</v>
      </c>
      <c r="BJ23">
        <v>90</v>
      </c>
      <c r="BK23" s="20">
        <v>14.6</v>
      </c>
      <c r="BL23">
        <v>91</v>
      </c>
      <c r="BM23">
        <v>85</v>
      </c>
      <c r="BN23" s="20">
        <v>5.8</v>
      </c>
      <c r="BO23" s="21" t="e">
        <v>#NULL!</v>
      </c>
      <c r="BP23" s="21" t="e">
        <v>#NULL!</v>
      </c>
      <c r="BQ23" s="21" t="e">
        <v>#NULL!</v>
      </c>
      <c r="BR23" s="21" t="e">
        <v>#NULL!</v>
      </c>
      <c r="BS23" s="21" t="e">
        <v>#NULL!</v>
      </c>
      <c r="BT23" s="21" t="e">
        <v>#NULL!</v>
      </c>
      <c r="BU23" s="21" t="e">
        <v>#NULL!</v>
      </c>
      <c r="BV23" s="21" t="e">
        <v>#NULL!</v>
      </c>
      <c r="BW23" s="21" t="e">
        <v>#NULL!</v>
      </c>
      <c r="BX23" s="21" t="e">
        <v>#NULL!</v>
      </c>
    </row>
    <row r="24" spans="1:76" x14ac:dyDescent="0.3">
      <c r="A24" s="2"/>
      <c r="AM24" s="10" t="str">
        <f t="shared" si="1"/>
        <v xml:space="preserve"> </v>
      </c>
      <c r="BD24"/>
      <c r="BE24"/>
      <c r="BF24">
        <v>51</v>
      </c>
      <c r="BG24" s="19">
        <v>157.9</v>
      </c>
      <c r="BH24">
        <v>114</v>
      </c>
      <c r="BI24" s="19">
        <v>31.7</v>
      </c>
      <c r="BJ24">
        <v>89</v>
      </c>
      <c r="BK24" s="20">
        <v>14.8</v>
      </c>
      <c r="BL24">
        <v>85</v>
      </c>
      <c r="BM24">
        <v>75</v>
      </c>
      <c r="BN24" s="20">
        <v>5.1100000000000003</v>
      </c>
      <c r="BO24">
        <v>82</v>
      </c>
      <c r="BP24" s="19">
        <v>17.3</v>
      </c>
      <c r="BQ24">
        <v>86</v>
      </c>
      <c r="BR24">
        <v>72</v>
      </c>
      <c r="BS24" s="20">
        <v>7.32</v>
      </c>
      <c r="BT24" s="20">
        <v>-2.5</v>
      </c>
      <c r="BU24" s="20">
        <v>-1</v>
      </c>
      <c r="BV24" s="20">
        <v>3</v>
      </c>
      <c r="BW24" s="20">
        <v>7</v>
      </c>
      <c r="BX24" s="20">
        <v>-2.21</v>
      </c>
    </row>
    <row r="25" spans="1:76" x14ac:dyDescent="0.3">
      <c r="A25" s="2"/>
      <c r="D25" s="9" t="s">
        <v>53</v>
      </c>
      <c r="E25" s="10"/>
      <c r="F25" s="10"/>
      <c r="G25" s="10"/>
      <c r="H25" s="10"/>
      <c r="I25" s="10"/>
      <c r="J25" s="10"/>
      <c r="K25" s="10"/>
      <c r="L25" s="10"/>
      <c r="M25" s="10"/>
      <c r="P25" s="10"/>
      <c r="Q25" s="9"/>
      <c r="R25" s="9"/>
      <c r="AM25" s="10" t="str">
        <f t="shared" si="1"/>
        <v xml:space="preserve"> </v>
      </c>
      <c r="BD25"/>
      <c r="BE25"/>
      <c r="BF25">
        <v>52</v>
      </c>
      <c r="BG25" s="19">
        <v>147.19999999999999</v>
      </c>
      <c r="BH25">
        <v>102</v>
      </c>
      <c r="BI25" s="19">
        <v>32.200000000000003</v>
      </c>
      <c r="BJ25">
        <v>80</v>
      </c>
      <c r="BK25" s="20">
        <v>13.3</v>
      </c>
      <c r="BL25">
        <v>88</v>
      </c>
      <c r="BM25">
        <v>83</v>
      </c>
      <c r="BN25" s="20">
        <v>1.02</v>
      </c>
      <c r="BO25">
        <v>75</v>
      </c>
      <c r="BP25" s="19">
        <v>13.6</v>
      </c>
      <c r="BQ25">
        <v>92</v>
      </c>
      <c r="BR25">
        <v>69</v>
      </c>
      <c r="BS25" s="20">
        <v>2.63</v>
      </c>
      <c r="BT25" s="20">
        <v>-0.29999999999999893</v>
      </c>
      <c r="BU25" s="20">
        <v>-4</v>
      </c>
      <c r="BV25" s="20">
        <v>14</v>
      </c>
      <c r="BW25" s="20">
        <v>5</v>
      </c>
      <c r="BX25" s="20">
        <v>-1.6099999999999999</v>
      </c>
    </row>
    <row r="26" spans="1:76" x14ac:dyDescent="0.3">
      <c r="A26" s="2"/>
      <c r="D26" s="9" t="s">
        <v>63</v>
      </c>
      <c r="E26" s="10"/>
      <c r="G26" s="10"/>
      <c r="H26" s="10"/>
      <c r="I26" s="10"/>
      <c r="J26" s="10"/>
      <c r="K26" s="10"/>
      <c r="L26" s="10"/>
      <c r="M26" s="10"/>
      <c r="P26" s="10"/>
      <c r="Q26" s="9"/>
      <c r="R26" s="9"/>
      <c r="AM26" s="10" t="str">
        <f t="shared" si="1"/>
        <v xml:space="preserve"> </v>
      </c>
      <c r="BD26"/>
      <c r="BE26"/>
      <c r="BF26">
        <v>61</v>
      </c>
      <c r="BG26" s="19">
        <v>160.6</v>
      </c>
      <c r="BH26">
        <v>139</v>
      </c>
      <c r="BI26" s="19">
        <v>31.6</v>
      </c>
      <c r="BJ26">
        <v>83</v>
      </c>
      <c r="BK26" s="20">
        <v>14.7</v>
      </c>
      <c r="BL26">
        <v>87</v>
      </c>
      <c r="BM26">
        <v>74</v>
      </c>
      <c r="BN26" s="20">
        <v>3.93</v>
      </c>
      <c r="BO26">
        <v>88</v>
      </c>
      <c r="BP26" s="19">
        <v>13.7</v>
      </c>
      <c r="BQ26">
        <v>84</v>
      </c>
      <c r="BR26">
        <v>69</v>
      </c>
      <c r="BS26" s="20">
        <v>6.81</v>
      </c>
      <c r="BT26" s="20">
        <v>1</v>
      </c>
      <c r="BU26" s="20">
        <v>3</v>
      </c>
      <c r="BV26" s="20">
        <v>5</v>
      </c>
      <c r="BW26" s="20">
        <v>-5</v>
      </c>
      <c r="BX26" s="20">
        <v>-2.8799999999999994</v>
      </c>
    </row>
    <row r="27" spans="1:76" x14ac:dyDescent="0.3">
      <c r="A27" s="2"/>
      <c r="D27" s="10"/>
      <c r="E27" s="2" t="s">
        <v>0</v>
      </c>
      <c r="F27" s="2" t="s">
        <v>1</v>
      </c>
      <c r="G27" s="2" t="s">
        <v>2</v>
      </c>
      <c r="H27" s="2" t="s">
        <v>3</v>
      </c>
      <c r="I27" s="2" t="s">
        <v>4</v>
      </c>
      <c r="J27" s="2" t="s">
        <v>5</v>
      </c>
      <c r="K27" s="2" t="s">
        <v>6</v>
      </c>
      <c r="L27" s="2" t="s">
        <v>7</v>
      </c>
      <c r="M27" s="2" t="s">
        <v>8</v>
      </c>
      <c r="N27" s="2" t="s">
        <v>9</v>
      </c>
      <c r="O27" s="2" t="s">
        <v>10</v>
      </c>
      <c r="P27" s="2" t="s">
        <v>11</v>
      </c>
      <c r="Q27" s="2" t="s">
        <v>12</v>
      </c>
      <c r="R27" s="2" t="s">
        <v>13</v>
      </c>
      <c r="S27" s="2" t="s">
        <v>14</v>
      </c>
      <c r="T27" s="2" t="s">
        <v>15</v>
      </c>
      <c r="U27" s="3" t="s">
        <v>16</v>
      </c>
      <c r="V27" s="3" t="s">
        <v>17</v>
      </c>
      <c r="W27" s="3" t="s">
        <v>18</v>
      </c>
      <c r="X27" s="3" t="s">
        <v>19</v>
      </c>
      <c r="Y27" s="3" t="s">
        <v>20</v>
      </c>
      <c r="Z27" s="3" t="s">
        <v>21</v>
      </c>
      <c r="AA27" s="3" t="s">
        <v>22</v>
      </c>
      <c r="AB27" s="3" t="s">
        <v>23</v>
      </c>
      <c r="AC27" s="3" t="s">
        <v>24</v>
      </c>
      <c r="AD27" s="3" t="s">
        <v>25</v>
      </c>
      <c r="AE27" s="3" t="s">
        <v>26</v>
      </c>
      <c r="AF27" s="3" t="s">
        <v>27</v>
      </c>
      <c r="AG27" s="3" t="s">
        <v>28</v>
      </c>
      <c r="AH27" s="3" t="s">
        <v>29</v>
      </c>
      <c r="AL27" s="2" t="s">
        <v>33</v>
      </c>
      <c r="AM27" s="10" t="e">
        <f t="shared" si="1"/>
        <v>#VALUE!</v>
      </c>
      <c r="AN27" s="6" t="s">
        <v>35</v>
      </c>
      <c r="AO27" s="2" t="s">
        <v>36</v>
      </c>
      <c r="AP27" s="7" t="s">
        <v>37</v>
      </c>
      <c r="AQ27" s="6" t="s">
        <v>38</v>
      </c>
      <c r="AR27" s="2" t="s">
        <v>39</v>
      </c>
      <c r="AS27" s="7" t="s">
        <v>40</v>
      </c>
      <c r="AT27" s="7" t="s">
        <v>41</v>
      </c>
      <c r="AU27" s="8" t="s">
        <v>55</v>
      </c>
      <c r="AV27" s="8" t="s">
        <v>56</v>
      </c>
      <c r="AW27" s="8" t="s">
        <v>44</v>
      </c>
      <c r="AX27" s="8" t="s">
        <v>45</v>
      </c>
      <c r="AY27" s="8" t="s">
        <v>46</v>
      </c>
      <c r="AZ27" s="8" t="s">
        <v>47</v>
      </c>
      <c r="BA27" s="2" t="s">
        <v>48</v>
      </c>
      <c r="BB27" s="2" t="s">
        <v>49</v>
      </c>
      <c r="BC27" s="2" t="s">
        <v>50</v>
      </c>
      <c r="BD27"/>
      <c r="BE27"/>
      <c r="BF27">
        <v>52</v>
      </c>
      <c r="BG27" s="19">
        <v>143.69999999999999</v>
      </c>
      <c r="BH27">
        <v>93</v>
      </c>
      <c r="BI27" s="19">
        <v>27.3</v>
      </c>
      <c r="BJ27">
        <v>82</v>
      </c>
      <c r="BK27" s="20">
        <v>14.9</v>
      </c>
      <c r="BL27">
        <v>92</v>
      </c>
      <c r="BM27">
        <v>69</v>
      </c>
      <c r="BN27" s="20">
        <v>3.94</v>
      </c>
      <c r="BO27">
        <v>85</v>
      </c>
      <c r="BP27" s="19">
        <v>13.8</v>
      </c>
      <c r="BQ27">
        <v>87</v>
      </c>
      <c r="BR27">
        <v>74</v>
      </c>
      <c r="BS27" s="20">
        <v>4.79</v>
      </c>
      <c r="BT27" s="20">
        <v>1.0999999999999996</v>
      </c>
      <c r="BU27" s="20">
        <v>5</v>
      </c>
      <c r="BV27" s="20">
        <v>-5</v>
      </c>
      <c r="BW27" s="20">
        <v>-3</v>
      </c>
      <c r="BX27" s="20">
        <v>-0.85000000000000009</v>
      </c>
    </row>
    <row r="28" spans="1:76" x14ac:dyDescent="0.3">
      <c r="A28" s="2"/>
      <c r="D28" s="9" t="s">
        <v>57</v>
      </c>
      <c r="E28" s="10"/>
      <c r="F28" s="10"/>
      <c r="G28" s="10"/>
      <c r="H28" s="10"/>
      <c r="I28" s="10"/>
      <c r="J28" s="10"/>
      <c r="K28" s="10"/>
      <c r="L28" s="11"/>
      <c r="M28" s="11"/>
      <c r="P28" s="10"/>
      <c r="Q28" s="9"/>
      <c r="AL28" s="10">
        <f>IF(AK28&gt;3, AK28-3, 3-AK28)</f>
        <v>3</v>
      </c>
      <c r="AM28" s="10" t="str">
        <f t="shared" si="1"/>
        <v xml:space="preserve"> </v>
      </c>
      <c r="AN28" s="14">
        <v>12</v>
      </c>
      <c r="AO28" s="10">
        <f>AN28+273.15</f>
        <v>285.14999999999998</v>
      </c>
      <c r="AP28" s="14">
        <v>10.5</v>
      </c>
      <c r="AQ28" s="14">
        <v>37</v>
      </c>
      <c r="AR28" s="10">
        <f>AQ28+273.15</f>
        <v>310.14999999999998</v>
      </c>
      <c r="AS28" s="14">
        <v>47.1</v>
      </c>
      <c r="AT28" s="14">
        <v>0.5</v>
      </c>
      <c r="AU28" s="10" t="str">
        <f>IF(ISNUMBER(AM28),((AR28/AO28)*((AJ28-(AT28*AP28))/(AJ28-AS28))*AM28)," ")</f>
        <v xml:space="preserve"> </v>
      </c>
      <c r="AV28" s="10" t="str">
        <f>IF(ISNUMBER(AM28), AU28*G28, " ")</f>
        <v xml:space="preserve"> </v>
      </c>
      <c r="AW28" s="10"/>
      <c r="AX28" s="10"/>
      <c r="AY28" s="10"/>
      <c r="AZ28" s="10"/>
      <c r="BA28" s="10"/>
      <c r="BB28" s="10"/>
      <c r="BC28" s="2"/>
      <c r="BD28"/>
      <c r="BE28"/>
      <c r="BF28">
        <v>59</v>
      </c>
      <c r="BG28" s="19">
        <v>155.6</v>
      </c>
      <c r="BH28">
        <v>96</v>
      </c>
      <c r="BI28" s="19">
        <v>32.799999999999997</v>
      </c>
      <c r="BJ28" s="21" t="e">
        <v>#NULL!</v>
      </c>
      <c r="BK28" s="21" t="e">
        <v>#NULL!</v>
      </c>
      <c r="BL28" s="21" t="e">
        <v>#NULL!</v>
      </c>
      <c r="BM28" s="21" t="e">
        <v>#NULL!</v>
      </c>
      <c r="BN28" s="21" t="e">
        <v>#NULL!</v>
      </c>
      <c r="BO28" s="21" t="e">
        <v>#NULL!</v>
      </c>
      <c r="BP28" s="21" t="e">
        <v>#NULL!</v>
      </c>
      <c r="BQ28" s="21" t="e">
        <v>#NULL!</v>
      </c>
      <c r="BR28" s="21" t="e">
        <v>#NULL!</v>
      </c>
      <c r="BS28" s="21" t="e">
        <v>#NULL!</v>
      </c>
      <c r="BT28" s="21" t="e">
        <v>#NULL!</v>
      </c>
      <c r="BU28" s="21" t="e">
        <v>#NULL!</v>
      </c>
      <c r="BV28" s="21" t="e">
        <v>#NULL!</v>
      </c>
      <c r="BW28" s="21" t="e">
        <v>#NULL!</v>
      </c>
      <c r="BX28" s="21" t="e">
        <v>#NULL!</v>
      </c>
    </row>
    <row r="29" spans="1:76" x14ac:dyDescent="0.3">
      <c r="A29" s="2">
        <v>3</v>
      </c>
      <c r="B29" s="3" t="s">
        <v>63</v>
      </c>
      <c r="C29" s="3"/>
      <c r="D29" s="9" t="s">
        <v>58</v>
      </c>
      <c r="E29" s="10"/>
      <c r="F29" s="10"/>
      <c r="G29" s="10"/>
      <c r="H29" s="10"/>
      <c r="I29" s="10"/>
      <c r="J29" s="10"/>
      <c r="K29" s="10"/>
      <c r="L29" s="11"/>
      <c r="M29" s="11"/>
      <c r="N29" s="10">
        <f>H29-H28</f>
        <v>0</v>
      </c>
      <c r="O29" s="10">
        <f>I28-I29</f>
        <v>0</v>
      </c>
      <c r="P29" s="10" t="e">
        <f>N29/O29</f>
        <v>#DIV/0!</v>
      </c>
      <c r="Q29" s="9" t="e">
        <f>AVERAGE(P29,P31,P33)</f>
        <v>#DIV/0!</v>
      </c>
      <c r="R29">
        <f>K29-K28</f>
        <v>0</v>
      </c>
      <c r="S29" t="e">
        <f>R29/O29</f>
        <v>#DIV/0!</v>
      </c>
      <c r="T29" s="9" t="e">
        <f>AVERAGE(S29,S31,S33)</f>
        <v>#DIV/0!</v>
      </c>
      <c r="U29" s="3" t="e">
        <f>AVERAGE(E28,E30,E32)</f>
        <v>#DIV/0!</v>
      </c>
      <c r="V29" s="3" t="e">
        <f>AVERAGE(E29,E31,E33)</f>
        <v>#DIV/0!</v>
      </c>
      <c r="W29" s="3" t="e">
        <f>AVERAGE(F28,F30,F32)</f>
        <v>#DIV/0!</v>
      </c>
      <c r="X29" s="3" t="e">
        <f>AVERAGE(F29,F31,F33)</f>
        <v>#DIV/0!</v>
      </c>
      <c r="Y29" s="3" t="e">
        <f>AVERAGE(G28,G30,G32)</f>
        <v>#DIV/0!</v>
      </c>
      <c r="Z29" s="3" t="e">
        <f>AVERAGE(G29,G31,G33)</f>
        <v>#DIV/0!</v>
      </c>
      <c r="AA29" s="3" t="e">
        <f>AVERAGE(H28,H30,H32)</f>
        <v>#DIV/0!</v>
      </c>
      <c r="AB29" s="3" t="e">
        <f>AVERAGE(H29,H31,H33)</f>
        <v>#DIV/0!</v>
      </c>
      <c r="AC29" s="3" t="e">
        <f>AVERAGE(I28,I30,I32)</f>
        <v>#DIV/0!</v>
      </c>
      <c r="AD29" s="3" t="e">
        <f>AVERAGE(I29,I31,I33)</f>
        <v>#DIV/0!</v>
      </c>
      <c r="AE29" s="3" t="e">
        <f>AVERAGE(J28,J30,J32)</f>
        <v>#DIV/0!</v>
      </c>
      <c r="AF29" s="3" t="e">
        <f>AVERAGE(J29,J31,J33)</f>
        <v>#DIV/0!</v>
      </c>
      <c r="AG29" s="3" t="e">
        <f>AVERAGE(K28,K30,K32)</f>
        <v>#DIV/0!</v>
      </c>
      <c r="AH29" s="3" t="e">
        <f>AVERAGE(K29,K31,K33)</f>
        <v>#DIV/0!</v>
      </c>
      <c r="AL29" s="10">
        <f t="shared" ref="AL29:AL33" si="11">IF(AK29&gt;3, AK29-3, 3-AK29)</f>
        <v>3</v>
      </c>
      <c r="AM29" s="10" t="str">
        <f t="shared" si="1"/>
        <v xml:space="preserve"> </v>
      </c>
      <c r="AN29" s="14">
        <v>12</v>
      </c>
      <c r="AO29" s="10">
        <f t="shared" ref="AO29:AO33" si="12">AN29+273.15</f>
        <v>285.14999999999998</v>
      </c>
      <c r="AP29" s="14">
        <v>10.5</v>
      </c>
      <c r="AQ29" s="14">
        <v>37</v>
      </c>
      <c r="AR29" s="10">
        <f t="shared" ref="AR29:AR33" si="13">AQ29+273.15</f>
        <v>310.14999999999998</v>
      </c>
      <c r="AS29" s="14">
        <v>47.1</v>
      </c>
      <c r="AT29" s="14">
        <v>0.5</v>
      </c>
      <c r="AU29" s="10" t="str">
        <f t="shared" ref="AU29:AU33" si="14">IF(ISNUMBER(AM29),((AR29/AO29)*((AJ29-(AT29*AP29))/(AJ29-AS29))*AM29)," ")</f>
        <v xml:space="preserve"> </v>
      </c>
      <c r="AV29" s="10" t="str">
        <f t="shared" ref="AV29:AV33" si="15">IF(ISNUMBER(AM29), AU29*G29, " ")</f>
        <v xml:space="preserve"> </v>
      </c>
      <c r="AW29" s="10" t="e">
        <f>AVERAGE(AU28,AU30,AU32)</f>
        <v>#DIV/0!</v>
      </c>
      <c r="AX29" s="10" t="e">
        <f>AVERAGE(AU29,AU31,AU33)</f>
        <v>#DIV/0!</v>
      </c>
      <c r="AY29" s="10" t="e">
        <f>AVERAGE(AV28,AV30,AV32)</f>
        <v>#DIV/0!</v>
      </c>
      <c r="AZ29" s="10" t="e">
        <f>AVERAGE(AV29,AV31,AV33)</f>
        <v>#DIV/0!</v>
      </c>
      <c r="BA29" s="10" t="str">
        <f>IF(ISNUMBER(AV29), AV29-AV28, " ")</f>
        <v xml:space="preserve"> </v>
      </c>
      <c r="BB29" s="10" t="str">
        <f>IF(ISNUMBER(BA29), BA29/O29, " ")</f>
        <v xml:space="preserve"> </v>
      </c>
      <c r="BC29" s="2" t="e">
        <f>AVERAGE(BB29,BB31,BB33)</f>
        <v>#DIV/0!</v>
      </c>
      <c r="BD29" s="1" t="s">
        <v>59</v>
      </c>
      <c r="BE29" s="17" t="s">
        <v>64</v>
      </c>
      <c r="BG29" s="19"/>
      <c r="BI29" s="19"/>
      <c r="BK29" s="20"/>
      <c r="BN29" s="20"/>
      <c r="BP29" s="19"/>
      <c r="BS29" s="20"/>
      <c r="BT29" s="20"/>
      <c r="BU29" s="20"/>
      <c r="BV29" s="20"/>
      <c r="BW29" s="20"/>
      <c r="BX29" s="20"/>
    </row>
    <row r="30" spans="1:76" x14ac:dyDescent="0.3">
      <c r="A30" s="2"/>
      <c r="D30" s="9" t="s">
        <v>57</v>
      </c>
      <c r="E30" s="10"/>
      <c r="F30" s="10"/>
      <c r="G30" s="10"/>
      <c r="H30" s="10"/>
      <c r="I30" s="10"/>
      <c r="J30" s="10"/>
      <c r="K30" s="10"/>
      <c r="L30" s="11"/>
      <c r="M30" s="11"/>
      <c r="P30" s="10"/>
      <c r="Q30" s="9"/>
      <c r="AL30" s="10">
        <f t="shared" si="11"/>
        <v>3</v>
      </c>
      <c r="AM30" s="10" t="str">
        <f t="shared" si="1"/>
        <v xml:space="preserve"> </v>
      </c>
      <c r="AN30" s="14">
        <v>12</v>
      </c>
      <c r="AO30" s="10">
        <f t="shared" si="12"/>
        <v>285.14999999999998</v>
      </c>
      <c r="AP30" s="14">
        <v>10.5</v>
      </c>
      <c r="AQ30" s="14">
        <v>37</v>
      </c>
      <c r="AR30" s="10">
        <f t="shared" si="13"/>
        <v>310.14999999999998</v>
      </c>
      <c r="AS30" s="14">
        <v>47.1</v>
      </c>
      <c r="AT30" s="14">
        <v>0.5</v>
      </c>
      <c r="AU30" s="10" t="str">
        <f t="shared" si="14"/>
        <v xml:space="preserve"> </v>
      </c>
      <c r="AV30" s="10" t="str">
        <f t="shared" si="15"/>
        <v xml:space="preserve"> </v>
      </c>
      <c r="AW30" s="10"/>
      <c r="AX30" s="10"/>
      <c r="AY30" s="10"/>
      <c r="AZ30" s="10"/>
      <c r="BA30" s="10"/>
      <c r="BB30" s="10"/>
      <c r="BC30" s="2"/>
      <c r="BD30"/>
      <c r="BE30"/>
      <c r="BF30">
        <v>69</v>
      </c>
      <c r="BG30" s="19">
        <v>155.5</v>
      </c>
      <c r="BH30">
        <v>91</v>
      </c>
      <c r="BI30" s="19">
        <v>34.799999999999997</v>
      </c>
      <c r="BJ30">
        <v>92</v>
      </c>
      <c r="BK30" s="20">
        <v>14.7</v>
      </c>
      <c r="BL30">
        <v>82</v>
      </c>
      <c r="BM30">
        <v>76</v>
      </c>
      <c r="BN30" s="20">
        <v>13.76</v>
      </c>
      <c r="BO30">
        <v>79</v>
      </c>
      <c r="BP30" s="19">
        <v>14.3</v>
      </c>
      <c r="BQ30">
        <v>84</v>
      </c>
      <c r="BR30">
        <v>71</v>
      </c>
      <c r="BS30" s="20">
        <v>4.55</v>
      </c>
      <c r="BT30" s="20">
        <v>0.39999999999999858</v>
      </c>
      <c r="BU30" s="20">
        <v>-2</v>
      </c>
      <c r="BV30" s="20">
        <v>5</v>
      </c>
      <c r="BW30" s="20">
        <v>13</v>
      </c>
      <c r="BX30" s="20">
        <v>9.2100000000000009</v>
      </c>
    </row>
    <row r="31" spans="1:76" x14ac:dyDescent="0.3">
      <c r="A31" s="2"/>
      <c r="D31" s="9" t="s">
        <v>60</v>
      </c>
      <c r="E31" s="10"/>
      <c r="F31" s="10"/>
      <c r="G31" s="10"/>
      <c r="H31" s="10"/>
      <c r="I31" s="10"/>
      <c r="J31" s="10"/>
      <c r="K31" s="10"/>
      <c r="L31" s="11"/>
      <c r="M31" s="11"/>
      <c r="N31" s="10">
        <f>H31-H30</f>
        <v>0</v>
      </c>
      <c r="O31" s="10">
        <f>I30-I31</f>
        <v>0</v>
      </c>
      <c r="P31" s="10" t="e">
        <f>N31/O31</f>
        <v>#DIV/0!</v>
      </c>
      <c r="Q31" s="9"/>
      <c r="R31">
        <f>K31-K30</f>
        <v>0</v>
      </c>
      <c r="S31" t="e">
        <f>R31/O31</f>
        <v>#DIV/0!</v>
      </c>
      <c r="AL31" s="10">
        <f t="shared" si="11"/>
        <v>3</v>
      </c>
      <c r="AM31" s="10" t="str">
        <f t="shared" si="1"/>
        <v xml:space="preserve"> </v>
      </c>
      <c r="AN31" s="14">
        <v>12</v>
      </c>
      <c r="AO31" s="10">
        <f t="shared" si="12"/>
        <v>285.14999999999998</v>
      </c>
      <c r="AP31" s="14">
        <v>10.5</v>
      </c>
      <c r="AQ31" s="14">
        <v>37</v>
      </c>
      <c r="AR31" s="10">
        <f t="shared" si="13"/>
        <v>310.14999999999998</v>
      </c>
      <c r="AS31" s="14">
        <v>47.1</v>
      </c>
      <c r="AT31" s="14">
        <v>0.5</v>
      </c>
      <c r="AU31" s="10" t="str">
        <f t="shared" si="14"/>
        <v xml:space="preserve"> </v>
      </c>
      <c r="AV31" s="10" t="str">
        <f t="shared" si="15"/>
        <v xml:space="preserve"> </v>
      </c>
      <c r="AW31" s="10"/>
      <c r="AX31" s="10"/>
      <c r="AY31" s="10"/>
      <c r="AZ31" s="10"/>
      <c r="BA31" s="10" t="str">
        <f>IF(ISNUMBER(AV31), AV31-AV30, " ")</f>
        <v xml:space="preserve"> </v>
      </c>
      <c r="BB31" s="10" t="str">
        <f>IF(ISNUMBER(BA31), BA31/O31, " ")</f>
        <v xml:space="preserve"> </v>
      </c>
      <c r="BC31" s="2"/>
      <c r="BD31"/>
      <c r="BE31"/>
      <c r="BF31">
        <v>50</v>
      </c>
      <c r="BG31" s="19">
        <v>157</v>
      </c>
      <c r="BH31">
        <v>118</v>
      </c>
      <c r="BI31" s="19">
        <v>34.4</v>
      </c>
      <c r="BJ31">
        <v>84</v>
      </c>
      <c r="BK31" s="20">
        <v>16.100000000000001</v>
      </c>
      <c r="BL31">
        <v>92</v>
      </c>
      <c r="BM31">
        <v>82</v>
      </c>
      <c r="BN31" s="20">
        <v>4.47</v>
      </c>
      <c r="BO31">
        <v>82</v>
      </c>
      <c r="BP31" s="19">
        <v>15.2</v>
      </c>
      <c r="BQ31">
        <v>91</v>
      </c>
      <c r="BR31">
        <v>73</v>
      </c>
      <c r="BS31" s="20">
        <v>7.24</v>
      </c>
      <c r="BT31" s="20">
        <v>0.90000000000000213</v>
      </c>
      <c r="BU31" s="20">
        <v>1</v>
      </c>
      <c r="BV31" s="20">
        <v>9</v>
      </c>
      <c r="BW31" s="20">
        <v>2</v>
      </c>
      <c r="BX31" s="20">
        <v>-2.7700000000000005</v>
      </c>
    </row>
    <row r="32" spans="1:76" x14ac:dyDescent="0.3">
      <c r="A32" s="2"/>
      <c r="D32" s="9" t="s">
        <v>57</v>
      </c>
      <c r="E32" s="10"/>
      <c r="F32" s="10"/>
      <c r="G32" s="10"/>
      <c r="H32" s="10"/>
      <c r="I32" s="10"/>
      <c r="J32" s="10"/>
      <c r="K32" s="10"/>
      <c r="L32" s="11"/>
      <c r="M32" s="11"/>
      <c r="P32" s="10"/>
      <c r="Q32" s="9"/>
      <c r="AL32" s="10">
        <f t="shared" si="11"/>
        <v>3</v>
      </c>
      <c r="AM32" s="10" t="str">
        <f t="shared" si="1"/>
        <v xml:space="preserve"> </v>
      </c>
      <c r="AN32" s="14">
        <v>12</v>
      </c>
      <c r="AO32" s="10">
        <f t="shared" si="12"/>
        <v>285.14999999999998</v>
      </c>
      <c r="AP32" s="14">
        <v>10.5</v>
      </c>
      <c r="AQ32" s="14">
        <v>37</v>
      </c>
      <c r="AR32" s="10">
        <f t="shared" si="13"/>
        <v>310.14999999999998</v>
      </c>
      <c r="AS32" s="14">
        <v>47.1</v>
      </c>
      <c r="AT32" s="14">
        <v>0.5</v>
      </c>
      <c r="AU32" s="10" t="str">
        <f t="shared" si="14"/>
        <v xml:space="preserve"> </v>
      </c>
      <c r="AV32" s="10" t="str">
        <f t="shared" si="15"/>
        <v xml:space="preserve"> </v>
      </c>
      <c r="AW32" s="10"/>
      <c r="AX32" s="10"/>
      <c r="AY32" s="10"/>
      <c r="AZ32" s="10"/>
      <c r="BA32" s="10"/>
      <c r="BB32" s="10"/>
      <c r="BC32" s="2"/>
      <c r="BD32"/>
      <c r="BE32"/>
      <c r="BF32">
        <v>64</v>
      </c>
      <c r="BG32" s="19">
        <v>145.19999999999999</v>
      </c>
      <c r="BH32">
        <v>90</v>
      </c>
      <c r="BI32" s="19">
        <v>30.4</v>
      </c>
      <c r="BJ32">
        <v>91</v>
      </c>
      <c r="BK32" s="20">
        <v>12.3</v>
      </c>
      <c r="BL32">
        <v>86</v>
      </c>
      <c r="BM32">
        <v>68</v>
      </c>
      <c r="BN32" s="20">
        <v>13.67</v>
      </c>
      <c r="BO32">
        <v>88</v>
      </c>
      <c r="BP32" s="19">
        <v>12.8</v>
      </c>
      <c r="BQ32">
        <v>85</v>
      </c>
      <c r="BR32">
        <v>80</v>
      </c>
      <c r="BS32" s="20">
        <v>11.69</v>
      </c>
      <c r="BT32" s="20">
        <v>-0.5</v>
      </c>
      <c r="BU32" s="20">
        <v>1</v>
      </c>
      <c r="BV32" s="20">
        <v>-12</v>
      </c>
      <c r="BW32" s="20">
        <v>3</v>
      </c>
      <c r="BX32" s="20">
        <v>1.9800000000000004</v>
      </c>
    </row>
    <row r="33" spans="1:76" x14ac:dyDescent="0.3">
      <c r="A33" s="2"/>
      <c r="D33" s="9" t="s">
        <v>61</v>
      </c>
      <c r="E33" s="10"/>
      <c r="F33" s="10"/>
      <c r="G33" s="10"/>
      <c r="H33" s="10"/>
      <c r="I33" s="10"/>
      <c r="J33" s="10"/>
      <c r="K33" s="10"/>
      <c r="L33" s="11"/>
      <c r="M33" s="11"/>
      <c r="N33" s="10">
        <f>H33-H32</f>
        <v>0</v>
      </c>
      <c r="O33" s="10">
        <f>I32-I33</f>
        <v>0</v>
      </c>
      <c r="P33" s="10" t="e">
        <f>N33/O33</f>
        <v>#DIV/0!</v>
      </c>
      <c r="Q33" s="9"/>
      <c r="R33">
        <f>K33-K32</f>
        <v>0</v>
      </c>
      <c r="S33" t="e">
        <f>R33/O33</f>
        <v>#DIV/0!</v>
      </c>
      <c r="AL33" s="10">
        <f t="shared" si="11"/>
        <v>3</v>
      </c>
      <c r="AM33" s="10" t="str">
        <f t="shared" si="1"/>
        <v xml:space="preserve"> </v>
      </c>
      <c r="AN33" s="14">
        <v>12</v>
      </c>
      <c r="AO33" s="10">
        <f t="shared" si="12"/>
        <v>285.14999999999998</v>
      </c>
      <c r="AP33" s="14">
        <v>10.5</v>
      </c>
      <c r="AQ33" s="14">
        <v>37</v>
      </c>
      <c r="AR33" s="10">
        <f t="shared" si="13"/>
        <v>310.14999999999998</v>
      </c>
      <c r="AS33" s="14">
        <v>47.1</v>
      </c>
      <c r="AT33" s="14">
        <v>0.5</v>
      </c>
      <c r="AU33" s="10" t="str">
        <f t="shared" si="14"/>
        <v xml:space="preserve"> </v>
      </c>
      <c r="AV33" s="10" t="str">
        <f t="shared" si="15"/>
        <v xml:space="preserve"> </v>
      </c>
      <c r="AW33" s="10"/>
      <c r="AX33" s="10"/>
      <c r="AY33" s="10"/>
      <c r="AZ33" s="10"/>
      <c r="BA33" s="10" t="str">
        <f>IF(ISNUMBER(AV33), AV33-AV32, " ")</f>
        <v xml:space="preserve"> </v>
      </c>
      <c r="BB33" s="10" t="str">
        <f>IF(ISNUMBER(BA33), BA33/O33, " ")</f>
        <v xml:space="preserve"> </v>
      </c>
      <c r="BC33" s="2"/>
      <c r="BD33"/>
      <c r="BE33"/>
      <c r="BF33">
        <v>62</v>
      </c>
      <c r="BG33" s="19">
        <v>154.1</v>
      </c>
      <c r="BH33">
        <v>122</v>
      </c>
      <c r="BI33" s="19">
        <v>32.1</v>
      </c>
      <c r="BJ33">
        <v>88</v>
      </c>
      <c r="BK33" s="20">
        <v>12.2</v>
      </c>
      <c r="BL33">
        <v>90</v>
      </c>
      <c r="BM33">
        <v>78</v>
      </c>
      <c r="BN33" s="20">
        <v>4.13</v>
      </c>
      <c r="BO33">
        <v>91</v>
      </c>
      <c r="BP33" s="19">
        <v>13.6</v>
      </c>
      <c r="BQ33">
        <v>87</v>
      </c>
      <c r="BR33">
        <v>78</v>
      </c>
      <c r="BS33" s="20">
        <v>11.47</v>
      </c>
      <c r="BT33" s="20">
        <v>-1.4000000000000004</v>
      </c>
      <c r="BU33" s="20">
        <v>3</v>
      </c>
      <c r="BV33" s="20">
        <v>0</v>
      </c>
      <c r="BW33" s="20">
        <v>-3</v>
      </c>
      <c r="BX33" s="20">
        <v>-7.3400000000000007</v>
      </c>
    </row>
    <row r="34" spans="1:76" x14ac:dyDescent="0.3">
      <c r="A34" s="2"/>
      <c r="AM34" s="10" t="str">
        <f t="shared" si="1"/>
        <v xml:space="preserve"> </v>
      </c>
      <c r="BD34"/>
      <c r="BE34"/>
      <c r="BF34">
        <v>57</v>
      </c>
      <c r="BG34" s="19">
        <v>150.30000000000001</v>
      </c>
      <c r="BH34">
        <v>110</v>
      </c>
      <c r="BI34" s="19">
        <v>32.6</v>
      </c>
      <c r="BJ34">
        <v>95</v>
      </c>
      <c r="BK34" s="20">
        <v>12.2</v>
      </c>
      <c r="BL34">
        <v>65</v>
      </c>
      <c r="BM34">
        <v>80</v>
      </c>
      <c r="BN34" s="20">
        <v>15.97</v>
      </c>
      <c r="BO34">
        <v>85</v>
      </c>
      <c r="BP34" s="19">
        <v>13.7</v>
      </c>
      <c r="BQ34">
        <v>79</v>
      </c>
      <c r="BR34">
        <v>69</v>
      </c>
      <c r="BS34" s="20">
        <v>13.41</v>
      </c>
      <c r="BT34" s="20">
        <v>-1.5</v>
      </c>
      <c r="BU34" s="20">
        <v>-14</v>
      </c>
      <c r="BV34" s="20">
        <v>11</v>
      </c>
      <c r="BW34" s="20">
        <v>10</v>
      </c>
      <c r="BX34" s="20">
        <v>2.5600000000000005</v>
      </c>
    </row>
    <row r="35" spans="1:76" x14ac:dyDescent="0.3">
      <c r="A35" s="2"/>
      <c r="AM35" s="10" t="str">
        <f t="shared" si="1"/>
        <v xml:space="preserve"> </v>
      </c>
      <c r="BD35"/>
      <c r="BE35"/>
      <c r="BF35">
        <v>59</v>
      </c>
      <c r="BG35" s="19">
        <v>145.9</v>
      </c>
      <c r="BH35">
        <v>87</v>
      </c>
      <c r="BI35" s="19">
        <v>28.9</v>
      </c>
      <c r="BJ35">
        <v>85</v>
      </c>
      <c r="BK35" s="20">
        <v>14.5</v>
      </c>
      <c r="BL35">
        <v>85</v>
      </c>
      <c r="BM35">
        <v>73</v>
      </c>
      <c r="BN35" s="20">
        <v>6.11</v>
      </c>
      <c r="BO35" s="21" t="e">
        <v>#NULL!</v>
      </c>
      <c r="BP35" s="21" t="e">
        <v>#NULL!</v>
      </c>
      <c r="BQ35" s="21" t="e">
        <v>#NULL!</v>
      </c>
      <c r="BR35" s="21" t="e">
        <v>#NULL!</v>
      </c>
      <c r="BS35" s="21" t="e">
        <v>#NULL!</v>
      </c>
      <c r="BT35" s="21" t="e">
        <v>#NULL!</v>
      </c>
      <c r="BU35" s="21" t="e">
        <v>#NULL!</v>
      </c>
      <c r="BV35" s="21" t="e">
        <v>#NULL!</v>
      </c>
      <c r="BW35" s="21" t="e">
        <v>#NULL!</v>
      </c>
      <c r="BX35" s="21" t="e">
        <v>#NULL!</v>
      </c>
    </row>
    <row r="36" spans="1:76" x14ac:dyDescent="0.3">
      <c r="A36" s="2"/>
      <c r="D36" s="9" t="s">
        <v>53</v>
      </c>
      <c r="E36" s="10"/>
      <c r="F36" s="10"/>
      <c r="G36" s="10"/>
      <c r="H36" s="10"/>
      <c r="I36" s="10"/>
      <c r="J36" s="10"/>
      <c r="K36" s="10"/>
      <c r="L36" s="10"/>
      <c r="M36" s="10"/>
      <c r="P36" s="10"/>
      <c r="Q36" s="9"/>
      <c r="R36" s="9"/>
      <c r="AM36" s="10" t="str">
        <f t="shared" si="1"/>
        <v xml:space="preserve"> </v>
      </c>
      <c r="BD36"/>
      <c r="BE36"/>
      <c r="BF36">
        <v>63</v>
      </c>
      <c r="BG36" s="19">
        <v>150.6</v>
      </c>
      <c r="BH36">
        <v>109</v>
      </c>
      <c r="BI36" s="19">
        <v>31.2</v>
      </c>
      <c r="BJ36">
        <v>85</v>
      </c>
      <c r="BK36" s="20">
        <v>13.7</v>
      </c>
      <c r="BL36">
        <v>89</v>
      </c>
      <c r="BM36">
        <v>69</v>
      </c>
      <c r="BN36" s="20">
        <v>5.3</v>
      </c>
      <c r="BO36" s="21" t="e">
        <v>#NULL!</v>
      </c>
      <c r="BP36" s="19">
        <v>14.8</v>
      </c>
      <c r="BQ36">
        <v>85</v>
      </c>
      <c r="BR36">
        <v>82</v>
      </c>
      <c r="BS36" s="20">
        <v>8.75</v>
      </c>
      <c r="BT36" s="20">
        <v>-1.1000000000000014</v>
      </c>
      <c r="BU36" s="20">
        <v>4</v>
      </c>
      <c r="BV36" s="20">
        <v>-13</v>
      </c>
      <c r="BW36" s="21" t="e">
        <v>#NULL!</v>
      </c>
      <c r="BX36" s="20">
        <v>-3.45</v>
      </c>
    </row>
    <row r="37" spans="1:76" x14ac:dyDescent="0.3">
      <c r="A37" s="2"/>
      <c r="D37" s="9" t="s">
        <v>65</v>
      </c>
      <c r="E37" s="10"/>
      <c r="F37" s="2"/>
      <c r="G37" s="10"/>
      <c r="H37" s="10"/>
      <c r="I37" s="10"/>
      <c r="J37" s="10"/>
      <c r="K37" s="10"/>
      <c r="L37" s="10"/>
      <c r="M37" s="10"/>
      <c r="P37" s="10"/>
      <c r="Q37" s="9"/>
      <c r="R37" s="9"/>
      <c r="AM37" s="10" t="str">
        <f t="shared" si="1"/>
        <v xml:space="preserve"> </v>
      </c>
      <c r="BD37"/>
      <c r="BE37"/>
      <c r="BF37">
        <v>69</v>
      </c>
      <c r="BG37" s="19">
        <v>147.30000000000001</v>
      </c>
      <c r="BH37">
        <v>100</v>
      </c>
      <c r="BI37" s="19">
        <v>30.6</v>
      </c>
      <c r="BJ37">
        <v>88</v>
      </c>
      <c r="BK37" s="20">
        <v>14.7</v>
      </c>
      <c r="BL37">
        <v>85</v>
      </c>
      <c r="BM37">
        <v>67</v>
      </c>
      <c r="BN37" s="20">
        <v>19.95</v>
      </c>
      <c r="BO37">
        <v>91</v>
      </c>
      <c r="BP37" s="19">
        <v>11.7</v>
      </c>
      <c r="BQ37">
        <v>86</v>
      </c>
      <c r="BR37">
        <v>107</v>
      </c>
      <c r="BS37" s="20">
        <v>0.46</v>
      </c>
      <c r="BT37" s="20">
        <v>3</v>
      </c>
      <c r="BU37" s="20">
        <v>-1</v>
      </c>
      <c r="BV37" s="20">
        <v>-40</v>
      </c>
      <c r="BW37" s="20">
        <v>-3</v>
      </c>
      <c r="BX37" s="20">
        <v>19.489999999999998</v>
      </c>
    </row>
    <row r="38" spans="1:76" x14ac:dyDescent="0.3">
      <c r="A38" s="2"/>
      <c r="D38" s="10"/>
      <c r="E38" s="2" t="s">
        <v>0</v>
      </c>
      <c r="F38" s="2" t="s">
        <v>1</v>
      </c>
      <c r="G38" s="2" t="s">
        <v>2</v>
      </c>
      <c r="H38" s="2" t="s">
        <v>3</v>
      </c>
      <c r="I38" s="2" t="s">
        <v>4</v>
      </c>
      <c r="J38" s="2" t="s">
        <v>5</v>
      </c>
      <c r="K38" s="2" t="s">
        <v>6</v>
      </c>
      <c r="L38" s="2" t="s">
        <v>7</v>
      </c>
      <c r="M38" s="2" t="s">
        <v>8</v>
      </c>
      <c r="N38" s="2" t="s">
        <v>9</v>
      </c>
      <c r="O38" s="2" t="s">
        <v>10</v>
      </c>
      <c r="P38" s="2" t="s">
        <v>11</v>
      </c>
      <c r="Q38" s="2" t="s">
        <v>12</v>
      </c>
      <c r="R38" s="2" t="s">
        <v>13</v>
      </c>
      <c r="S38" s="2" t="s">
        <v>14</v>
      </c>
      <c r="T38" s="2" t="s">
        <v>15</v>
      </c>
      <c r="U38" s="3" t="s">
        <v>16</v>
      </c>
      <c r="V38" s="3" t="s">
        <v>17</v>
      </c>
      <c r="W38" s="3" t="s">
        <v>18</v>
      </c>
      <c r="X38" s="3" t="s">
        <v>19</v>
      </c>
      <c r="Y38" s="3" t="s">
        <v>20</v>
      </c>
      <c r="Z38" s="3" t="s">
        <v>21</v>
      </c>
      <c r="AA38" s="3" t="s">
        <v>22</v>
      </c>
      <c r="AB38" s="3" t="s">
        <v>23</v>
      </c>
      <c r="AC38" s="3" t="s">
        <v>24</v>
      </c>
      <c r="AD38" s="3" t="s">
        <v>25</v>
      </c>
      <c r="AE38" s="3" t="s">
        <v>26</v>
      </c>
      <c r="AF38" s="3" t="s">
        <v>27</v>
      </c>
      <c r="AG38" s="3" t="s">
        <v>28</v>
      </c>
      <c r="AH38" s="3" t="s">
        <v>29</v>
      </c>
      <c r="AL38" s="2" t="s">
        <v>33</v>
      </c>
      <c r="AM38" s="10" t="e">
        <f t="shared" si="1"/>
        <v>#VALUE!</v>
      </c>
      <c r="AN38" s="6" t="s">
        <v>35</v>
      </c>
      <c r="AO38" s="2" t="s">
        <v>36</v>
      </c>
      <c r="AP38" s="7" t="s">
        <v>37</v>
      </c>
      <c r="AQ38" s="6" t="s">
        <v>38</v>
      </c>
      <c r="AR38" s="2" t="s">
        <v>39</v>
      </c>
      <c r="AS38" s="7" t="s">
        <v>40</v>
      </c>
      <c r="AT38" s="7" t="s">
        <v>41</v>
      </c>
      <c r="AU38" s="8" t="s">
        <v>55</v>
      </c>
      <c r="AV38" s="8" t="s">
        <v>56</v>
      </c>
      <c r="AW38" s="8" t="s">
        <v>44</v>
      </c>
      <c r="AX38" s="8" t="s">
        <v>45</v>
      </c>
      <c r="AY38" s="8" t="s">
        <v>46</v>
      </c>
      <c r="AZ38" s="8" t="s">
        <v>47</v>
      </c>
      <c r="BA38" s="2" t="s">
        <v>48</v>
      </c>
      <c r="BB38" s="2" t="s">
        <v>49</v>
      </c>
      <c r="BC38" s="2" t="s">
        <v>50</v>
      </c>
      <c r="BD38"/>
      <c r="BE38"/>
      <c r="BF38">
        <v>53</v>
      </c>
      <c r="BG38" s="19">
        <v>154</v>
      </c>
      <c r="BH38">
        <v>112</v>
      </c>
      <c r="BI38" s="19">
        <v>34.1</v>
      </c>
      <c r="BJ38">
        <v>86</v>
      </c>
      <c r="BK38" s="20">
        <v>17.100000000000001</v>
      </c>
      <c r="BL38">
        <v>71</v>
      </c>
      <c r="BM38">
        <v>80</v>
      </c>
      <c r="BN38" s="20">
        <v>9.19</v>
      </c>
      <c r="BO38" s="21" t="e">
        <v>#NULL!</v>
      </c>
      <c r="BP38" s="21" t="e">
        <v>#NULL!</v>
      </c>
      <c r="BQ38" s="21" t="e">
        <v>#NULL!</v>
      </c>
      <c r="BR38" s="21" t="e">
        <v>#NULL!</v>
      </c>
      <c r="BS38" s="21" t="e">
        <v>#NULL!</v>
      </c>
      <c r="BT38" s="21" t="e">
        <v>#NULL!</v>
      </c>
      <c r="BU38" s="21" t="e">
        <v>#NULL!</v>
      </c>
      <c r="BV38" s="21" t="e">
        <v>#NULL!</v>
      </c>
      <c r="BW38" s="21" t="e">
        <v>#NULL!</v>
      </c>
      <c r="BX38" s="21" t="e">
        <v>#NULL!</v>
      </c>
    </row>
    <row r="39" spans="1:76" x14ac:dyDescent="0.3">
      <c r="A39" s="2"/>
      <c r="D39" s="9" t="s">
        <v>57</v>
      </c>
      <c r="E39" s="10">
        <v>13.201954260000001</v>
      </c>
      <c r="F39" s="10">
        <v>0.53985236150000004</v>
      </c>
      <c r="G39" s="10">
        <v>14.47362285</v>
      </c>
      <c r="H39" s="10">
        <v>7.8924563460000003</v>
      </c>
      <c r="I39" s="10">
        <v>92.491282920000003</v>
      </c>
      <c r="J39" s="10">
        <v>27.06916541</v>
      </c>
      <c r="K39" s="10">
        <v>71.810373139999996</v>
      </c>
      <c r="L39" s="11">
        <v>2.7199074074074074E-3</v>
      </c>
      <c r="M39" s="11">
        <v>3.3275347222222217E-3</v>
      </c>
      <c r="P39" s="10"/>
      <c r="Q39" s="9"/>
      <c r="AJ39" s="13">
        <v>635.4666666666667</v>
      </c>
      <c r="AK39" s="16">
        <v>3.0321150000000001</v>
      </c>
      <c r="AL39" s="10">
        <f>IF(AK39&gt;3, AK39-3, 3-AK39)</f>
        <v>3.2115000000000116E-2</v>
      </c>
      <c r="AM39" s="10">
        <f t="shared" si="1"/>
        <v>0.53413445218931344</v>
      </c>
      <c r="AN39" s="14">
        <v>12</v>
      </c>
      <c r="AO39" s="10">
        <f>AN39+273.15</f>
        <v>285.14999999999998</v>
      </c>
      <c r="AP39" s="14">
        <v>10.5</v>
      </c>
      <c r="AQ39" s="14">
        <v>37</v>
      </c>
      <c r="AR39" s="10">
        <f>AQ39+273.15</f>
        <v>310.14999999999998</v>
      </c>
      <c r="AS39" s="14">
        <v>47.1</v>
      </c>
      <c r="AT39" s="14">
        <v>0.5</v>
      </c>
      <c r="AU39" s="10">
        <f>IF(ISNUMBER(AM39),((AR39/AO39)*((AJ39-(AT39*AP39))/(AJ39-AS39))*AM39)," ")</f>
        <v>0.62228713838775473</v>
      </c>
      <c r="AV39" s="10">
        <f>IF(ISNUMBER(AM39), AU39*G39, " ")</f>
        <v>9.0067493454301193</v>
      </c>
      <c r="AW39" s="10"/>
      <c r="AX39" s="10"/>
      <c r="AY39" s="10"/>
      <c r="AZ39" s="10"/>
      <c r="BA39" s="10"/>
      <c r="BB39" s="10"/>
      <c r="BC39" s="2"/>
      <c r="BD39"/>
      <c r="BE39"/>
      <c r="BF39">
        <v>52</v>
      </c>
      <c r="BG39" s="19">
        <v>156.80000000000001</v>
      </c>
      <c r="BH39">
        <v>127</v>
      </c>
      <c r="BI39" s="19">
        <v>32.5</v>
      </c>
      <c r="BJ39">
        <v>84</v>
      </c>
      <c r="BK39" s="20">
        <v>15.1</v>
      </c>
      <c r="BL39">
        <v>88</v>
      </c>
      <c r="BM39">
        <v>87</v>
      </c>
      <c r="BN39" s="20">
        <v>5.23</v>
      </c>
      <c r="BO39">
        <v>90</v>
      </c>
      <c r="BP39" s="19">
        <v>14.7</v>
      </c>
      <c r="BQ39">
        <v>90</v>
      </c>
      <c r="BR39">
        <v>110</v>
      </c>
      <c r="BS39" s="20">
        <v>9.7799999999999994</v>
      </c>
      <c r="BT39" s="20">
        <v>0.40000000000000036</v>
      </c>
      <c r="BU39" s="20">
        <v>-2</v>
      </c>
      <c r="BV39" s="20">
        <v>-23</v>
      </c>
      <c r="BW39" s="20">
        <v>-6</v>
      </c>
      <c r="BX39" s="20">
        <v>-4.5499999999999989</v>
      </c>
    </row>
    <row r="40" spans="1:76" x14ac:dyDescent="0.3">
      <c r="A40" s="2">
        <v>4</v>
      </c>
      <c r="B40" s="3" t="s">
        <v>65</v>
      </c>
      <c r="C40" s="3"/>
      <c r="D40" s="9" t="s">
        <v>58</v>
      </c>
      <c r="E40" s="10">
        <v>8.6324893980000006</v>
      </c>
      <c r="F40" s="10">
        <v>0.70359307159999995</v>
      </c>
      <c r="G40" s="10">
        <v>19.84672243</v>
      </c>
      <c r="H40" s="10">
        <v>13.95094759</v>
      </c>
      <c r="I40" s="10">
        <v>76.718101669999996</v>
      </c>
      <c r="J40" s="10">
        <v>28.18698272</v>
      </c>
      <c r="K40" s="10">
        <v>85.430007689999997</v>
      </c>
      <c r="L40" s="11">
        <v>7.8009259259259256E-3</v>
      </c>
      <c r="M40" s="11">
        <v>8.3911921296296304E-3</v>
      </c>
      <c r="N40" s="10">
        <f>H40-H39</f>
        <v>6.0584912439999998</v>
      </c>
      <c r="O40" s="10">
        <f>I39-I40</f>
        <v>15.773181250000007</v>
      </c>
      <c r="P40" s="10">
        <f>N40/O40</f>
        <v>0.38410078144508719</v>
      </c>
      <c r="Q40" s="9">
        <f>AVERAGE(P40,P42,P44)</f>
        <v>0.46739311514488002</v>
      </c>
      <c r="R40">
        <f>K40-K39</f>
        <v>13.619634550000001</v>
      </c>
      <c r="S40">
        <f>R40/O40</f>
        <v>0.86346782770913721</v>
      </c>
      <c r="T40" s="9">
        <f>AVERAGE(S40,S42,S44)</f>
        <v>1.0058442858423509</v>
      </c>
      <c r="U40" s="3">
        <f>AVERAGE(E39,E41,E43)</f>
        <v>13.226482930000001</v>
      </c>
      <c r="V40" s="3">
        <f>AVERAGE(E40,E42,E44)</f>
        <v>8.3136341399999996</v>
      </c>
      <c r="W40" s="3">
        <f>AVERAGE(F39,F41,F43)</f>
        <v>0.55563211376666677</v>
      </c>
      <c r="X40" s="3">
        <f>AVERAGE(F40,F42,F44)</f>
        <v>0.79259251799999986</v>
      </c>
      <c r="Y40" s="3">
        <f>AVERAGE(G39,G41,G43)</f>
        <v>17.375494190000001</v>
      </c>
      <c r="Z40" s="3">
        <f>AVERAGE(G40,G42,G44)</f>
        <v>20.405047066666668</v>
      </c>
      <c r="AA40" s="3">
        <f>AVERAGE(H39,H41,H43)</f>
        <v>9.6615267219999996</v>
      </c>
      <c r="AB40" s="3">
        <f>AVERAGE(H40,H42,H44)</f>
        <v>16.18477257</v>
      </c>
      <c r="AC40" s="3">
        <f>AVERAGE(I39,I41,I43)</f>
        <v>90.381075779999989</v>
      </c>
      <c r="AD40" s="3">
        <f>AVERAGE(I40,I42,I44)</f>
        <v>76.370295100000007</v>
      </c>
      <c r="AE40" s="3">
        <f>AVERAGE(J39,J41,J43)</f>
        <v>27.139982786666668</v>
      </c>
      <c r="AF40" s="3">
        <f>AVERAGE(J40,J42,J44)</f>
        <v>27.840629849999999</v>
      </c>
      <c r="AG40" s="3">
        <f>AVERAGE(K39,K41,K43)</f>
        <v>72.020383663333334</v>
      </c>
      <c r="AH40" s="3">
        <f>AVERAGE(K40,K42,K44)</f>
        <v>86.017005266666672</v>
      </c>
      <c r="AI40" s="12">
        <v>43643</v>
      </c>
      <c r="AJ40" s="13">
        <v>635.4666666666667</v>
      </c>
      <c r="AK40" s="16">
        <v>3.0321150000000001</v>
      </c>
      <c r="AL40" s="10">
        <f t="shared" ref="AL40:AL44" si="16">IF(AK40&gt;3, AK40-3, 3-AK40)</f>
        <v>3.2115000000000116E-2</v>
      </c>
      <c r="AM40" s="10">
        <f t="shared" si="1"/>
        <v>0.69614088344274538</v>
      </c>
      <c r="AN40" s="14">
        <v>12</v>
      </c>
      <c r="AO40" s="10">
        <f t="shared" ref="AO40:AO44" si="17">AN40+273.15</f>
        <v>285.14999999999998</v>
      </c>
      <c r="AP40" s="14">
        <v>10.5</v>
      </c>
      <c r="AQ40" s="14">
        <v>37</v>
      </c>
      <c r="AR40" s="10">
        <f t="shared" ref="AR40:AR44" si="18">AQ40+273.15</f>
        <v>310.14999999999998</v>
      </c>
      <c r="AS40" s="14">
        <v>47.1</v>
      </c>
      <c r="AT40" s="14">
        <v>0.5</v>
      </c>
      <c r="AU40" s="10">
        <f t="shared" ref="AU40:AU44" si="19">IF(ISNUMBER(AM40),((AR40/AO40)*((AJ40-(AT40*AP40))/(AJ40-AS40))*AM40)," ")</f>
        <v>0.81103084906189593</v>
      </c>
      <c r="AV40" s="10">
        <f t="shared" ref="AV40:AV44" si="20">IF(ISNUMBER(AM40), AU40*G40, " ")</f>
        <v>16.096304143498674</v>
      </c>
      <c r="AW40" s="10">
        <f>AVERAGE(AU39,AU41,AU43)</f>
        <v>0.64047643898691797</v>
      </c>
      <c r="AX40" s="10">
        <f>AVERAGE(AU40,AU42,AU44)</f>
        <v>0.91362039903527392</v>
      </c>
      <c r="AY40" s="10">
        <f>AVERAGE(AV39,AV41,AV43)</f>
        <v>11.135202148758788</v>
      </c>
      <c r="AZ40" s="10">
        <f>AVERAGE(AV40,AV42,AV44)</f>
        <v>18.664744321947875</v>
      </c>
      <c r="BA40" s="10">
        <f>IF(ISNUMBER(AV40), AV40-AV39, " ")</f>
        <v>7.0895547980685549</v>
      </c>
      <c r="BB40" s="10">
        <f>IF(ISNUMBER(BA40), BA40/O40, " ")</f>
        <v>0.44946892359260449</v>
      </c>
      <c r="BC40" s="2">
        <f>AVERAGE(BB40,BB42,BB44)</f>
        <v>0.53899714035355861</v>
      </c>
      <c r="BD40" s="1" t="s">
        <v>59</v>
      </c>
      <c r="BG40" s="19"/>
      <c r="BI40" s="19"/>
      <c r="BK40" s="20"/>
      <c r="BN40" s="20"/>
      <c r="BP40" s="19"/>
      <c r="BS40" s="20"/>
      <c r="BT40" s="20"/>
      <c r="BU40" s="20"/>
      <c r="BV40" s="20"/>
      <c r="BW40" s="20"/>
      <c r="BX40" s="20"/>
    </row>
    <row r="41" spans="1:76" x14ac:dyDescent="0.3">
      <c r="A41" s="2"/>
      <c r="D41" s="9" t="s">
        <v>57</v>
      </c>
      <c r="E41" s="10">
        <v>13.213867670000001</v>
      </c>
      <c r="F41" s="10">
        <v>0.52823927100000001</v>
      </c>
      <c r="G41" s="10">
        <v>19.55610158</v>
      </c>
      <c r="H41" s="10">
        <v>10.340712269999999</v>
      </c>
      <c r="I41" s="10">
        <v>88.362130789999995</v>
      </c>
      <c r="J41" s="10">
        <v>27.56485575</v>
      </c>
      <c r="K41" s="10">
        <v>73.04834529</v>
      </c>
      <c r="L41" s="11">
        <v>1.1435185185185185E-2</v>
      </c>
      <c r="M41" s="11">
        <v>1.2094895833333334E-2</v>
      </c>
      <c r="P41" s="10"/>
      <c r="Q41" s="9"/>
      <c r="AJ41" s="13">
        <v>635.46666666666704</v>
      </c>
      <c r="AK41" s="16">
        <v>3.0321150000000001</v>
      </c>
      <c r="AL41" s="10">
        <f t="shared" si="16"/>
        <v>3.2115000000000116E-2</v>
      </c>
      <c r="AM41" s="10">
        <f t="shared" si="1"/>
        <v>0.52264436309308848</v>
      </c>
      <c r="AN41" s="14">
        <v>12</v>
      </c>
      <c r="AO41" s="10">
        <f t="shared" si="17"/>
        <v>285.14999999999998</v>
      </c>
      <c r="AP41" s="14">
        <v>10.5</v>
      </c>
      <c r="AQ41" s="14">
        <v>37</v>
      </c>
      <c r="AR41" s="10">
        <f t="shared" si="18"/>
        <v>310.14999999999998</v>
      </c>
      <c r="AS41" s="14">
        <v>47.1</v>
      </c>
      <c r="AT41" s="14">
        <v>0.5</v>
      </c>
      <c r="AU41" s="10">
        <f t="shared" si="19"/>
        <v>0.60890074356861668</v>
      </c>
      <c r="AV41" s="10">
        <f t="shared" si="20"/>
        <v>11.9077247933654</v>
      </c>
      <c r="AW41" s="10"/>
      <c r="AX41" s="10"/>
      <c r="AY41" s="10"/>
      <c r="AZ41" s="10"/>
      <c r="BA41" s="10"/>
      <c r="BB41" s="10"/>
      <c r="BC41" s="2"/>
      <c r="BD41"/>
      <c r="BE41"/>
      <c r="BF41">
        <v>54</v>
      </c>
      <c r="BG41" s="19">
        <v>150.9</v>
      </c>
      <c r="BH41">
        <v>113</v>
      </c>
      <c r="BI41" s="19">
        <v>29.9</v>
      </c>
      <c r="BJ41">
        <v>90</v>
      </c>
      <c r="BK41" s="20">
        <v>9.8000000000000007</v>
      </c>
      <c r="BL41">
        <v>90</v>
      </c>
      <c r="BM41">
        <v>74</v>
      </c>
      <c r="BN41" s="20">
        <v>6.06</v>
      </c>
      <c r="BO41">
        <v>86</v>
      </c>
      <c r="BP41" s="19">
        <v>12.6</v>
      </c>
      <c r="BQ41">
        <v>91</v>
      </c>
      <c r="BR41">
        <v>64</v>
      </c>
      <c r="BS41" s="20">
        <v>1.94</v>
      </c>
      <c r="BT41" s="20">
        <v>-2.7999999999999989</v>
      </c>
      <c r="BU41" s="20">
        <v>-1</v>
      </c>
      <c r="BV41" s="20">
        <v>10</v>
      </c>
      <c r="BW41" s="20">
        <v>4</v>
      </c>
      <c r="BX41" s="20">
        <v>4.1199999999999992</v>
      </c>
    </row>
    <row r="42" spans="1:76" x14ac:dyDescent="0.3">
      <c r="A42" s="2"/>
      <c r="D42" s="9" t="s">
        <v>60</v>
      </c>
      <c r="E42" s="10">
        <v>7.8855270089999996</v>
      </c>
      <c r="F42" s="10">
        <v>0.94094047219999999</v>
      </c>
      <c r="G42" s="10">
        <v>20.604488159999999</v>
      </c>
      <c r="H42" s="10">
        <v>19.38671583</v>
      </c>
      <c r="I42" s="10">
        <v>74.771754569999999</v>
      </c>
      <c r="J42" s="10">
        <v>28.081205310000001</v>
      </c>
      <c r="K42" s="10">
        <v>88.987164480000004</v>
      </c>
      <c r="L42" s="11">
        <v>1.4774305555555554E-2</v>
      </c>
      <c r="M42" s="11">
        <v>1.5260405092592593E-2</v>
      </c>
      <c r="N42" s="10">
        <f>H42-H41</f>
        <v>9.0460035600000008</v>
      </c>
      <c r="O42" s="10">
        <f>I41-I42</f>
        <v>13.590376219999996</v>
      </c>
      <c r="P42" s="10">
        <f>N42/O42</f>
        <v>0.66561833267629755</v>
      </c>
      <c r="Q42" s="9"/>
      <c r="R42">
        <f>K42-K41</f>
        <v>15.938819190000004</v>
      </c>
      <c r="S42">
        <f>R42/O42</f>
        <v>1.1728019101151865</v>
      </c>
      <c r="AJ42" s="13">
        <v>635.46666666666704</v>
      </c>
      <c r="AK42" s="16">
        <v>3.0321150000000001</v>
      </c>
      <c r="AL42" s="10">
        <f t="shared" si="16"/>
        <v>3.2115000000000116E-2</v>
      </c>
      <c r="AM42" s="10">
        <f t="shared" si="1"/>
        <v>0.93097439134069782</v>
      </c>
      <c r="AN42" s="14">
        <v>12</v>
      </c>
      <c r="AO42" s="10">
        <f t="shared" si="17"/>
        <v>285.14999999999998</v>
      </c>
      <c r="AP42" s="14">
        <v>10.5</v>
      </c>
      <c r="AQ42" s="14">
        <v>37</v>
      </c>
      <c r="AR42" s="10">
        <f t="shared" si="18"/>
        <v>310.14999999999998</v>
      </c>
      <c r="AS42" s="14">
        <v>47.1</v>
      </c>
      <c r="AT42" s="14">
        <v>0.5</v>
      </c>
      <c r="AU42" s="10">
        <f t="shared" si="19"/>
        <v>1.0846208993355688</v>
      </c>
      <c r="AV42" s="10">
        <f t="shared" si="20"/>
        <v>22.34805847844828</v>
      </c>
      <c r="AW42" s="10"/>
      <c r="AX42" s="10"/>
      <c r="AY42" s="10"/>
      <c r="AZ42" s="10"/>
      <c r="BA42" s="10">
        <f>IF(ISNUMBER(AV42), AV42-AV41, " ")</f>
        <v>10.44033368508288</v>
      </c>
      <c r="BB42" s="10">
        <f>IF(ISNUMBER(BA42), BA42/O42, " ")</f>
        <v>0.7682152072963645</v>
      </c>
      <c r="BC42" s="2"/>
      <c r="BD42"/>
      <c r="BE42"/>
      <c r="BF42">
        <v>50</v>
      </c>
      <c r="BG42" s="19">
        <v>145.6</v>
      </c>
      <c r="BH42">
        <v>108</v>
      </c>
      <c r="BI42" s="19">
        <v>30.6</v>
      </c>
      <c r="BJ42">
        <v>88</v>
      </c>
      <c r="BK42" s="20">
        <v>15</v>
      </c>
      <c r="BL42">
        <v>88</v>
      </c>
      <c r="BM42">
        <v>83</v>
      </c>
      <c r="BN42" s="20">
        <v>4.57</v>
      </c>
      <c r="BO42">
        <v>81</v>
      </c>
      <c r="BP42" s="19">
        <v>11.9</v>
      </c>
      <c r="BQ42">
        <v>90</v>
      </c>
      <c r="BR42">
        <v>78</v>
      </c>
      <c r="BS42" s="20">
        <v>2.38</v>
      </c>
      <c r="BT42" s="20">
        <v>3.0999999999999996</v>
      </c>
      <c r="BU42" s="20">
        <v>-2</v>
      </c>
      <c r="BV42" s="20">
        <v>5</v>
      </c>
      <c r="BW42" s="20">
        <v>7</v>
      </c>
      <c r="BX42" s="20">
        <v>2.1900000000000004</v>
      </c>
    </row>
    <row r="43" spans="1:76" x14ac:dyDescent="0.3">
      <c r="A43" s="2"/>
      <c r="D43" s="9" t="s">
        <v>57</v>
      </c>
      <c r="E43" s="10">
        <v>13.26362686</v>
      </c>
      <c r="F43" s="10">
        <v>0.59880470880000003</v>
      </c>
      <c r="G43" s="10">
        <v>18.096758139999999</v>
      </c>
      <c r="H43" s="10">
        <v>10.75141155</v>
      </c>
      <c r="I43" s="10">
        <v>90.289813629999998</v>
      </c>
      <c r="J43" s="10">
        <v>26.7859272</v>
      </c>
      <c r="K43" s="10">
        <v>71.202432560000005</v>
      </c>
      <c r="L43" s="11">
        <v>1.816550925925926E-2</v>
      </c>
      <c r="M43" s="11">
        <v>1.8709479166666664E-2</v>
      </c>
      <c r="P43" s="10"/>
      <c r="Q43" s="9"/>
      <c r="AJ43" s="13">
        <v>635.46666666666704</v>
      </c>
      <c r="AK43" s="16">
        <v>3.0321150000000001</v>
      </c>
      <c r="AL43" s="10">
        <f t="shared" si="16"/>
        <v>3.2115000000000116E-2</v>
      </c>
      <c r="AM43" s="10">
        <f t="shared" si="1"/>
        <v>0.59246239882062524</v>
      </c>
      <c r="AN43" s="14">
        <v>12</v>
      </c>
      <c r="AO43" s="10">
        <f t="shared" si="17"/>
        <v>285.14999999999998</v>
      </c>
      <c r="AP43" s="14">
        <v>10.5</v>
      </c>
      <c r="AQ43" s="14">
        <v>37</v>
      </c>
      <c r="AR43" s="10">
        <f t="shared" si="18"/>
        <v>310.14999999999998</v>
      </c>
      <c r="AS43" s="14">
        <v>47.1</v>
      </c>
      <c r="AT43" s="14">
        <v>0.5</v>
      </c>
      <c r="AU43" s="10">
        <f t="shared" si="19"/>
        <v>0.69024143500438273</v>
      </c>
      <c r="AV43" s="10">
        <f t="shared" si="20"/>
        <v>12.491132307480843</v>
      </c>
      <c r="AW43" s="10"/>
      <c r="AX43" s="10"/>
      <c r="AY43" s="10"/>
      <c r="AZ43" s="10"/>
      <c r="BA43" s="10"/>
      <c r="BB43" s="10"/>
      <c r="BC43" s="2"/>
      <c r="BD43"/>
      <c r="BE43"/>
      <c r="BF43">
        <v>64</v>
      </c>
      <c r="BG43" s="19">
        <v>154.19999999999999</v>
      </c>
      <c r="BH43">
        <v>141</v>
      </c>
      <c r="BI43" s="19">
        <v>29.8</v>
      </c>
      <c r="BJ43">
        <v>89</v>
      </c>
      <c r="BK43" s="20">
        <v>17.2</v>
      </c>
      <c r="BL43">
        <v>83</v>
      </c>
      <c r="BM43">
        <v>80</v>
      </c>
      <c r="BN43" s="20">
        <v>8.98</v>
      </c>
      <c r="BO43">
        <v>84</v>
      </c>
      <c r="BP43" s="19">
        <v>17.100000000000001</v>
      </c>
      <c r="BQ43">
        <v>88</v>
      </c>
      <c r="BR43">
        <v>73</v>
      </c>
      <c r="BS43" s="20">
        <v>8.8000000000000007</v>
      </c>
      <c r="BT43" s="20">
        <v>9.9999999999997868E-2</v>
      </c>
      <c r="BU43" s="20">
        <v>-5</v>
      </c>
      <c r="BV43" s="20">
        <v>7</v>
      </c>
      <c r="BW43" s="20">
        <v>5</v>
      </c>
      <c r="BX43" s="20">
        <v>0.17999999999999972</v>
      </c>
    </row>
    <row r="44" spans="1:76" x14ac:dyDescent="0.3">
      <c r="A44" s="2"/>
      <c r="D44" s="9" t="s">
        <v>61</v>
      </c>
      <c r="E44" s="10">
        <v>8.4228860129999994</v>
      </c>
      <c r="F44" s="10">
        <v>0.73324401019999996</v>
      </c>
      <c r="G44" s="10">
        <v>20.763930609999999</v>
      </c>
      <c r="H44" s="10">
        <v>15.216654289999999</v>
      </c>
      <c r="I44" s="10">
        <v>77.621029059999998</v>
      </c>
      <c r="J44" s="10">
        <v>27.25370152</v>
      </c>
      <c r="K44" s="10">
        <v>83.633843630000001</v>
      </c>
      <c r="L44" s="11">
        <v>2.179398148148148E-2</v>
      </c>
      <c r="M44" s="11">
        <v>2.2285868055555557E-2</v>
      </c>
      <c r="N44" s="10">
        <f>H44-H43</f>
        <v>4.465242739999999</v>
      </c>
      <c r="O44" s="10">
        <f>I43-I44</f>
        <v>12.66878457</v>
      </c>
      <c r="P44" s="10">
        <f>N44/O44</f>
        <v>0.35246023131325527</v>
      </c>
      <c r="Q44" s="9"/>
      <c r="R44">
        <f>K44-K43</f>
        <v>12.431411069999996</v>
      </c>
      <c r="S44">
        <f>R44/O44</f>
        <v>0.98126311970272895</v>
      </c>
      <c r="AJ44" s="13">
        <v>635.46666666666704</v>
      </c>
      <c r="AK44" s="16">
        <v>3.0321150000000001</v>
      </c>
      <c r="AL44" s="10">
        <f t="shared" si="16"/>
        <v>3.2115000000000116E-2</v>
      </c>
      <c r="AM44" s="10">
        <f t="shared" si="1"/>
        <v>0.72547777066503083</v>
      </c>
      <c r="AN44" s="14">
        <v>12</v>
      </c>
      <c r="AO44" s="10">
        <f t="shared" si="17"/>
        <v>285.14999999999998</v>
      </c>
      <c r="AP44" s="14">
        <v>10.5</v>
      </c>
      <c r="AQ44" s="14">
        <v>37</v>
      </c>
      <c r="AR44" s="10">
        <f t="shared" si="18"/>
        <v>310.14999999999998</v>
      </c>
      <c r="AS44" s="14">
        <v>47.1</v>
      </c>
      <c r="AT44" s="14">
        <v>0.5</v>
      </c>
      <c r="AU44" s="10">
        <f t="shared" si="19"/>
        <v>0.8452094487083569</v>
      </c>
      <c r="AV44" s="10">
        <f t="shared" si="20"/>
        <v>17.549870343896675</v>
      </c>
      <c r="AW44" s="10"/>
      <c r="AX44" s="10"/>
      <c r="AY44" s="10"/>
      <c r="AZ44" s="10"/>
      <c r="BA44" s="10">
        <f>IF(ISNUMBER(AV44), AV44-AV43, " ")</f>
        <v>5.0587380364158321</v>
      </c>
      <c r="BB44" s="10">
        <f>IF(ISNUMBER(BA44), BA44/O44, " ")</f>
        <v>0.39930729017170685</v>
      </c>
      <c r="BC44" s="2"/>
      <c r="BD44"/>
      <c r="BE44"/>
      <c r="BF44">
        <v>55</v>
      </c>
      <c r="BG44" s="19">
        <v>150.4</v>
      </c>
      <c r="BH44">
        <v>148</v>
      </c>
      <c r="BI44" s="19">
        <v>30.3</v>
      </c>
      <c r="BJ44">
        <v>90</v>
      </c>
      <c r="BK44" s="20">
        <v>14.4</v>
      </c>
      <c r="BL44">
        <v>86</v>
      </c>
      <c r="BM44">
        <v>89</v>
      </c>
      <c r="BN44" s="20">
        <v>10.67</v>
      </c>
      <c r="BO44">
        <v>89</v>
      </c>
      <c r="BP44" s="19">
        <v>13.8</v>
      </c>
      <c r="BQ44">
        <v>92</v>
      </c>
      <c r="BR44">
        <v>76</v>
      </c>
      <c r="BS44" s="20">
        <v>6.19</v>
      </c>
      <c r="BT44" s="20">
        <v>0.59999999999999964</v>
      </c>
      <c r="BU44" s="20">
        <v>-6</v>
      </c>
      <c r="BV44" s="20">
        <v>13</v>
      </c>
      <c r="BW44" s="20">
        <v>1</v>
      </c>
      <c r="BX44" s="20">
        <v>4.4799999999999995</v>
      </c>
    </row>
    <row r="45" spans="1:76" x14ac:dyDescent="0.3">
      <c r="A45" s="2"/>
      <c r="AM45" s="10" t="str">
        <f t="shared" si="1"/>
        <v xml:space="preserve"> </v>
      </c>
      <c r="BD45"/>
      <c r="BE45"/>
      <c r="BF45">
        <v>52</v>
      </c>
      <c r="BG45" s="19">
        <v>149.80000000000001</v>
      </c>
      <c r="BH45">
        <v>120</v>
      </c>
      <c r="BI45" s="19">
        <v>30</v>
      </c>
      <c r="BJ45">
        <v>90</v>
      </c>
      <c r="BK45" s="20">
        <v>13.9</v>
      </c>
      <c r="BL45">
        <v>90</v>
      </c>
      <c r="BM45">
        <v>60</v>
      </c>
      <c r="BN45" s="20">
        <v>11.22</v>
      </c>
      <c r="BO45">
        <v>90</v>
      </c>
      <c r="BP45" s="19">
        <v>6.6</v>
      </c>
      <c r="BQ45">
        <v>85</v>
      </c>
      <c r="BR45">
        <v>63</v>
      </c>
      <c r="BS45" s="20">
        <v>9.84</v>
      </c>
      <c r="BT45" s="20">
        <v>7.3000000000000007</v>
      </c>
      <c r="BU45" s="20">
        <v>5</v>
      </c>
      <c r="BV45" s="20">
        <v>-3</v>
      </c>
      <c r="BW45" s="20">
        <v>0</v>
      </c>
      <c r="BX45" s="20">
        <v>1.3800000000000008</v>
      </c>
    </row>
    <row r="46" spans="1:76" x14ac:dyDescent="0.3">
      <c r="A46" s="2"/>
      <c r="AM46" s="10" t="str">
        <f t="shared" si="1"/>
        <v xml:space="preserve"> </v>
      </c>
      <c r="BD46"/>
      <c r="BE46"/>
      <c r="BF46">
        <v>73</v>
      </c>
      <c r="BG46" s="19">
        <v>147.19999999999999</v>
      </c>
      <c r="BH46">
        <v>88</v>
      </c>
      <c r="BI46" s="19">
        <v>31.2</v>
      </c>
      <c r="BJ46">
        <v>83</v>
      </c>
      <c r="BK46" s="20">
        <v>15.3</v>
      </c>
      <c r="BL46">
        <v>87</v>
      </c>
      <c r="BM46">
        <v>94</v>
      </c>
      <c r="BN46" s="20">
        <v>4.51</v>
      </c>
      <c r="BO46">
        <v>85</v>
      </c>
      <c r="BP46" s="19">
        <v>12.9</v>
      </c>
      <c r="BQ46">
        <v>84</v>
      </c>
      <c r="BR46">
        <v>77</v>
      </c>
      <c r="BS46" s="20">
        <v>7.44</v>
      </c>
      <c r="BT46" s="20">
        <v>2.4000000000000004</v>
      </c>
      <c r="BU46" s="20">
        <v>3</v>
      </c>
      <c r="BV46" s="20">
        <v>17</v>
      </c>
      <c r="BW46" s="20">
        <v>-2</v>
      </c>
      <c r="BX46" s="20">
        <v>-2.9300000000000006</v>
      </c>
    </row>
    <row r="47" spans="1:76" x14ac:dyDescent="0.3">
      <c r="A47" s="2"/>
      <c r="D47" s="9" t="s">
        <v>53</v>
      </c>
      <c r="E47" s="10"/>
      <c r="F47" s="10"/>
      <c r="G47" s="10"/>
      <c r="H47" s="10"/>
      <c r="I47" s="10"/>
      <c r="J47" s="10"/>
      <c r="K47" s="10"/>
      <c r="L47" s="10"/>
      <c r="M47" s="10"/>
      <c r="P47" s="10"/>
      <c r="Q47" s="9"/>
      <c r="R47" s="9"/>
      <c r="AM47" s="10" t="str">
        <f t="shared" si="1"/>
        <v xml:space="preserve"> </v>
      </c>
      <c r="BD47"/>
      <c r="BE47"/>
      <c r="BF47">
        <v>55</v>
      </c>
      <c r="BG47" s="19">
        <v>161.19999999999999</v>
      </c>
      <c r="BH47">
        <v>100</v>
      </c>
      <c r="BI47" s="19">
        <v>36.700000000000003</v>
      </c>
      <c r="BJ47">
        <v>92</v>
      </c>
      <c r="BK47" s="20">
        <v>13.3</v>
      </c>
      <c r="BL47">
        <v>82</v>
      </c>
      <c r="BM47">
        <v>72</v>
      </c>
      <c r="BN47" s="20">
        <v>5.81</v>
      </c>
      <c r="BO47">
        <v>78</v>
      </c>
      <c r="BP47" s="19">
        <v>11.9</v>
      </c>
      <c r="BQ47">
        <v>84</v>
      </c>
      <c r="BR47">
        <v>68</v>
      </c>
      <c r="BS47" s="20">
        <v>4.04</v>
      </c>
      <c r="BT47" s="20">
        <v>1.4000000000000004</v>
      </c>
      <c r="BU47" s="20">
        <v>-2</v>
      </c>
      <c r="BV47" s="20">
        <v>4</v>
      </c>
      <c r="BW47" s="20">
        <v>14</v>
      </c>
      <c r="BX47" s="20">
        <v>1.7699999999999996</v>
      </c>
    </row>
    <row r="48" spans="1:76" x14ac:dyDescent="0.3">
      <c r="A48" s="2"/>
      <c r="D48" s="9" t="s">
        <v>66</v>
      </c>
      <c r="E48" s="10"/>
      <c r="F48" s="2"/>
      <c r="G48" s="10"/>
      <c r="H48" s="10"/>
      <c r="I48" s="10"/>
      <c r="J48" s="10"/>
      <c r="K48" s="10"/>
      <c r="L48" s="10"/>
      <c r="M48" s="10"/>
      <c r="P48" s="10"/>
      <c r="Q48" s="9"/>
      <c r="R48" s="9"/>
      <c r="AM48" s="10" t="str">
        <f t="shared" si="1"/>
        <v xml:space="preserve"> </v>
      </c>
      <c r="BD48"/>
      <c r="BE48"/>
      <c r="BF48">
        <v>60</v>
      </c>
      <c r="BG48" s="19">
        <v>151.30000000000001</v>
      </c>
      <c r="BH48">
        <v>116</v>
      </c>
      <c r="BI48" s="19">
        <v>31.6</v>
      </c>
      <c r="BJ48">
        <v>92</v>
      </c>
      <c r="BK48" s="20">
        <v>13.4</v>
      </c>
      <c r="BL48">
        <v>87</v>
      </c>
      <c r="BM48">
        <v>69</v>
      </c>
      <c r="BN48" s="20">
        <v>6.28</v>
      </c>
      <c r="BO48">
        <v>83</v>
      </c>
      <c r="BP48" s="19">
        <v>12.5</v>
      </c>
      <c r="BQ48">
        <v>88</v>
      </c>
      <c r="BR48">
        <v>67</v>
      </c>
      <c r="BS48" s="20">
        <v>3.86</v>
      </c>
      <c r="BT48" s="20">
        <v>0.90000000000000036</v>
      </c>
      <c r="BU48" s="20">
        <v>-1</v>
      </c>
      <c r="BV48" s="20">
        <v>2</v>
      </c>
      <c r="BW48" s="20">
        <v>9</v>
      </c>
      <c r="BX48" s="20">
        <v>2.4200000000000004</v>
      </c>
    </row>
    <row r="49" spans="1:76" x14ac:dyDescent="0.3">
      <c r="A49" s="2"/>
      <c r="D49" s="10"/>
      <c r="E49" s="2" t="s">
        <v>0</v>
      </c>
      <c r="F49" s="2" t="s">
        <v>1</v>
      </c>
      <c r="G49" s="2" t="s">
        <v>2</v>
      </c>
      <c r="H49" s="2" t="s">
        <v>3</v>
      </c>
      <c r="I49" s="2" t="s">
        <v>4</v>
      </c>
      <c r="J49" s="2" t="s">
        <v>5</v>
      </c>
      <c r="K49" s="2" t="s">
        <v>6</v>
      </c>
      <c r="L49" s="2" t="s">
        <v>7</v>
      </c>
      <c r="M49" s="2" t="s">
        <v>8</v>
      </c>
      <c r="N49" s="2" t="s">
        <v>9</v>
      </c>
      <c r="O49" s="2" t="s">
        <v>10</v>
      </c>
      <c r="P49" s="2" t="s">
        <v>11</v>
      </c>
      <c r="Q49" s="2" t="s">
        <v>12</v>
      </c>
      <c r="R49" s="2" t="s">
        <v>13</v>
      </c>
      <c r="S49" s="2" t="s">
        <v>14</v>
      </c>
      <c r="T49" s="2" t="s">
        <v>15</v>
      </c>
      <c r="U49" s="3" t="s">
        <v>16</v>
      </c>
      <c r="V49" s="3" t="s">
        <v>17</v>
      </c>
      <c r="W49" s="3" t="s">
        <v>18</v>
      </c>
      <c r="X49" s="3" t="s">
        <v>19</v>
      </c>
      <c r="Y49" s="3" t="s">
        <v>20</v>
      </c>
      <c r="Z49" s="3" t="s">
        <v>21</v>
      </c>
      <c r="AA49" s="3" t="s">
        <v>22</v>
      </c>
      <c r="AB49" s="3" t="s">
        <v>23</v>
      </c>
      <c r="AC49" s="3" t="s">
        <v>24</v>
      </c>
      <c r="AD49" s="3" t="s">
        <v>25</v>
      </c>
      <c r="AE49" s="3" t="s">
        <v>26</v>
      </c>
      <c r="AF49" s="3" t="s">
        <v>27</v>
      </c>
      <c r="AG49" s="3" t="s">
        <v>28</v>
      </c>
      <c r="AH49" s="3" t="s">
        <v>29</v>
      </c>
      <c r="AL49" s="2" t="s">
        <v>33</v>
      </c>
      <c r="AM49" s="10" t="e">
        <f t="shared" si="1"/>
        <v>#VALUE!</v>
      </c>
      <c r="AN49" s="6" t="s">
        <v>35</v>
      </c>
      <c r="AO49" s="2" t="s">
        <v>36</v>
      </c>
      <c r="AP49" s="7" t="s">
        <v>37</v>
      </c>
      <c r="AQ49" s="6" t="s">
        <v>38</v>
      </c>
      <c r="AR49" s="2" t="s">
        <v>39</v>
      </c>
      <c r="AS49" s="7" t="s">
        <v>40</v>
      </c>
      <c r="AT49" s="7" t="s">
        <v>41</v>
      </c>
      <c r="AU49" s="8" t="s">
        <v>55</v>
      </c>
      <c r="AV49" s="8" t="s">
        <v>56</v>
      </c>
      <c r="AW49" s="8" t="s">
        <v>44</v>
      </c>
      <c r="AX49" s="8" t="s">
        <v>45</v>
      </c>
      <c r="AY49" s="8" t="s">
        <v>46</v>
      </c>
      <c r="AZ49" s="8" t="s">
        <v>47</v>
      </c>
      <c r="BA49" s="2" t="s">
        <v>48</v>
      </c>
      <c r="BB49" s="2" t="s">
        <v>49</v>
      </c>
      <c r="BC49" s="2" t="s">
        <v>50</v>
      </c>
      <c r="BD49"/>
      <c r="BE49"/>
      <c r="BF49">
        <v>55</v>
      </c>
      <c r="BG49" s="19">
        <v>155.69999999999999</v>
      </c>
      <c r="BH49">
        <v>110</v>
      </c>
      <c r="BI49" s="19">
        <v>34.299999999999997</v>
      </c>
      <c r="BJ49">
        <v>87</v>
      </c>
      <c r="BK49" s="20">
        <v>14.1</v>
      </c>
      <c r="BL49">
        <v>88</v>
      </c>
      <c r="BM49">
        <v>80</v>
      </c>
      <c r="BN49" s="20">
        <v>5.37</v>
      </c>
      <c r="BO49">
        <v>81</v>
      </c>
      <c r="BP49" s="19">
        <v>15.1</v>
      </c>
      <c r="BQ49">
        <v>90</v>
      </c>
      <c r="BR49">
        <v>78</v>
      </c>
      <c r="BS49" s="20">
        <v>2.3199999999999998</v>
      </c>
      <c r="BT49" s="20">
        <v>-1</v>
      </c>
      <c r="BU49" s="20">
        <v>-2</v>
      </c>
      <c r="BV49" s="20">
        <v>2</v>
      </c>
      <c r="BW49" s="20">
        <v>6</v>
      </c>
      <c r="BX49" s="20">
        <v>3.0500000000000003</v>
      </c>
    </row>
    <row r="50" spans="1:76" x14ac:dyDescent="0.3">
      <c r="A50" s="2"/>
      <c r="D50" s="9" t="s">
        <v>57</v>
      </c>
      <c r="E50" s="10">
        <v>13.216931949999999</v>
      </c>
      <c r="F50" s="10">
        <v>0.53011377680000005</v>
      </c>
      <c r="G50" s="10">
        <v>15.818935209999999</v>
      </c>
      <c r="H50" s="10">
        <v>8.3667876069999991</v>
      </c>
      <c r="I50" s="10">
        <v>86.047913609999995</v>
      </c>
      <c r="J50" s="10">
        <v>32.184104249999997</v>
      </c>
      <c r="K50" s="10">
        <v>67.606870569999998</v>
      </c>
      <c r="L50" s="11">
        <v>1.417824074074074E-3</v>
      </c>
      <c r="M50" s="11">
        <v>2.0485995370370371E-3</v>
      </c>
      <c r="P50" s="10"/>
      <c r="Q50" s="9"/>
      <c r="AJ50" s="13">
        <v>635.4666666666667</v>
      </c>
      <c r="AK50" s="16">
        <v>3.0321150000000001</v>
      </c>
      <c r="AL50" s="10">
        <f>IF(AK50&gt;3, AK50-3, 3-AK50)</f>
        <v>3.2115000000000116E-2</v>
      </c>
      <c r="AM50" s="10">
        <f t="shared" si="1"/>
        <v>0.52449901484607286</v>
      </c>
      <c r="AN50" s="14">
        <v>12</v>
      </c>
      <c r="AO50" s="10">
        <f>AN50+273.15</f>
        <v>285.14999999999998</v>
      </c>
      <c r="AP50" s="14">
        <v>10.5</v>
      </c>
      <c r="AQ50" s="14">
        <v>37</v>
      </c>
      <c r="AR50" s="10">
        <f>AQ50+273.15</f>
        <v>310.14999999999998</v>
      </c>
      <c r="AS50" s="14">
        <v>47.1</v>
      </c>
      <c r="AT50" s="14">
        <v>0.5</v>
      </c>
      <c r="AU50" s="10">
        <f>IF(ISNUMBER(AM50),((AR50/AO50)*((AJ50-(AT50*AP50))/(AJ50-AS50))*AM50)," ")</f>
        <v>0.61106148404761018</v>
      </c>
      <c r="AV50" s="10">
        <f>IF(ISNUMBER(AM50), AU50*G50, " ")</f>
        <v>9.6663420254755934</v>
      </c>
      <c r="AW50" s="10"/>
      <c r="AX50" s="10"/>
      <c r="AY50" s="10"/>
      <c r="AZ50" s="10"/>
      <c r="BA50" s="10"/>
      <c r="BB50" s="10"/>
      <c r="BC50" s="2"/>
      <c r="BD50"/>
      <c r="BE50"/>
      <c r="BF50">
        <v>78</v>
      </c>
      <c r="BG50" s="19">
        <v>144.6</v>
      </c>
      <c r="BH50">
        <v>98</v>
      </c>
      <c r="BI50" s="19">
        <v>30.1</v>
      </c>
      <c r="BJ50">
        <v>85</v>
      </c>
      <c r="BK50" s="20">
        <v>14.8</v>
      </c>
      <c r="BL50">
        <v>87</v>
      </c>
      <c r="BM50">
        <v>61</v>
      </c>
      <c r="BN50" s="20">
        <v>7.26</v>
      </c>
      <c r="BO50">
        <v>83</v>
      </c>
      <c r="BP50" s="19">
        <v>13.9</v>
      </c>
      <c r="BQ50">
        <v>89</v>
      </c>
      <c r="BR50">
        <v>72</v>
      </c>
      <c r="BS50" s="20">
        <v>2.4</v>
      </c>
      <c r="BT50" s="20">
        <v>0.90000000000000036</v>
      </c>
      <c r="BU50" s="20">
        <v>-2</v>
      </c>
      <c r="BV50" s="20">
        <v>-11</v>
      </c>
      <c r="BW50" s="20">
        <v>2</v>
      </c>
      <c r="BX50" s="20">
        <v>4.8599999999999994</v>
      </c>
    </row>
    <row r="51" spans="1:76" x14ac:dyDescent="0.3">
      <c r="A51" s="2">
        <v>5</v>
      </c>
      <c r="B51" s="3" t="s">
        <v>66</v>
      </c>
      <c r="C51" s="3"/>
      <c r="D51" s="9" t="s">
        <v>58</v>
      </c>
      <c r="E51" s="10">
        <v>8.9995494390000008</v>
      </c>
      <c r="F51" s="10">
        <v>0.66830414790000003</v>
      </c>
      <c r="G51" s="10">
        <v>16.671134479999999</v>
      </c>
      <c r="H51" s="10">
        <v>11.150486470000001</v>
      </c>
      <c r="I51" s="10">
        <v>72.221142889999996</v>
      </c>
      <c r="J51" s="10">
        <v>31.68348379</v>
      </c>
      <c r="K51" s="10">
        <v>76.827999360000007</v>
      </c>
      <c r="L51" s="11">
        <v>3.9583333333333337E-3</v>
      </c>
      <c r="M51" s="11">
        <v>4.5080902777777775E-3</v>
      </c>
      <c r="N51" s="10">
        <f>H51-H50</f>
        <v>2.7836988630000015</v>
      </c>
      <c r="O51" s="10">
        <f>I50-I51</f>
        <v>13.826770719999999</v>
      </c>
      <c r="P51" s="10">
        <f>N51/O51</f>
        <v>0.20132675368468117</v>
      </c>
      <c r="Q51" s="9">
        <f>AVERAGE(P51,P53,P55)</f>
        <v>0.20170326513436929</v>
      </c>
      <c r="R51">
        <f>K51-K50</f>
        <v>9.2211287900000087</v>
      </c>
      <c r="S51">
        <f>R51/O51</f>
        <v>0.66690400649096826</v>
      </c>
      <c r="T51" s="9">
        <f>AVERAGE(S51,S53,S55)</f>
        <v>0.62428861337147501</v>
      </c>
      <c r="U51" s="3">
        <f>AVERAGE(E50,E52,E54)</f>
        <v>13.215001550000002</v>
      </c>
      <c r="V51" s="3">
        <f>AVERAGE(E51,E53,E55)</f>
        <v>8.9819766829999992</v>
      </c>
      <c r="W51" s="3">
        <f>AVERAGE(F50,F52,F54)</f>
        <v>0.51307422020000004</v>
      </c>
      <c r="X51" s="3">
        <f>AVERAGE(F51,F53,F55)</f>
        <v>0.65186777993333334</v>
      </c>
      <c r="Y51" s="3">
        <f>AVERAGE(G50,G52,G54)</f>
        <v>16.961456803333334</v>
      </c>
      <c r="Z51" s="3">
        <f>AVERAGE(G51,G53,G55)</f>
        <v>17.228426583333334</v>
      </c>
      <c r="AA51" s="3">
        <f>AVERAGE(H50,H52,H54)</f>
        <v>8.6847231969999985</v>
      </c>
      <c r="AB51" s="3">
        <f>AVERAGE(H51,H53,H55)</f>
        <v>11.236516799999999</v>
      </c>
      <c r="AC51" s="3">
        <f>AVERAGE(I50,I52,I54)</f>
        <v>87.002900046666653</v>
      </c>
      <c r="AD51" s="3">
        <f>AVERAGE(I51,I53,I55)</f>
        <v>74.352746670000002</v>
      </c>
      <c r="AE51" s="3">
        <f>AVERAGE(J50,J52,J54)</f>
        <v>31.74134561</v>
      </c>
      <c r="AF51" s="3">
        <f>AVERAGE(J51,J53,J55)</f>
        <v>31.879903883333331</v>
      </c>
      <c r="AG51" s="3">
        <f>AVERAGE(K50,K52,K54)</f>
        <v>67.539771250000001</v>
      </c>
      <c r="AH51" s="3">
        <f>AVERAGE(K51,K53,K55)</f>
        <v>75.484232703333333</v>
      </c>
      <c r="AI51" s="12">
        <v>43643</v>
      </c>
      <c r="AJ51" s="13">
        <v>635.4666666666667</v>
      </c>
      <c r="AK51" s="16">
        <v>3.0321150000000001</v>
      </c>
      <c r="AL51" s="10">
        <f t="shared" ref="AL51:AL55" si="21">IF(AK51&gt;3, AK51-3, 3-AK51)</f>
        <v>3.2115000000000116E-2</v>
      </c>
      <c r="AM51" s="10">
        <f t="shared" si="1"/>
        <v>0.66122572649784073</v>
      </c>
      <c r="AN51" s="14">
        <v>12</v>
      </c>
      <c r="AO51" s="10">
        <f t="shared" ref="AO51:AO55" si="22">AN51+273.15</f>
        <v>285.14999999999998</v>
      </c>
      <c r="AP51" s="14">
        <v>10.5</v>
      </c>
      <c r="AQ51" s="14">
        <v>37</v>
      </c>
      <c r="AR51" s="10">
        <f t="shared" ref="AR51:AR55" si="23">AQ51+273.15</f>
        <v>310.14999999999998</v>
      </c>
      <c r="AS51" s="14">
        <v>47.1</v>
      </c>
      <c r="AT51" s="14">
        <v>0.5</v>
      </c>
      <c r="AU51" s="10">
        <f t="shared" ref="AU51:AU55" si="24">IF(ISNUMBER(AM51),((AR51/AO51)*((AJ51-(AT51*AP51))/(AJ51-AS51))*AM51)," ")</f>
        <v>0.77035335107885394</v>
      </c>
      <c r="AV51" s="10">
        <f t="shared" ref="AV51:AV55" si="25">IF(ISNUMBER(AM51), AU51*G51, " ")</f>
        <v>12.842664312954227</v>
      </c>
      <c r="AW51" s="10">
        <f>AVERAGE(AU50,AU52,AU54)</f>
        <v>0.59142000857726496</v>
      </c>
      <c r="AX51" s="10">
        <f>AVERAGE(AU51,AU53,AU55)</f>
        <v>0.75140717038781102</v>
      </c>
      <c r="AY51" s="10">
        <f>AVERAGE(AV50,AV52,AV54)</f>
        <v>10.004709570119802</v>
      </c>
      <c r="AZ51" s="10">
        <f>AVERAGE(AV51,AV53,AV55)</f>
        <v>12.944216527059567</v>
      </c>
      <c r="BA51" s="10">
        <f>IF(ISNUMBER(AV51), AV51-AV50, " ")</f>
        <v>3.1763222874786337</v>
      </c>
      <c r="BB51" s="10">
        <f>IF(ISNUMBER(BA51), BA51/O51, " ")</f>
        <v>0.22972264108525217</v>
      </c>
      <c r="BC51" s="2">
        <f>AVERAGE(BB51,BB53,BB55)</f>
        <v>0.23246623448950218</v>
      </c>
      <c r="BD51" s="1" t="s">
        <v>59</v>
      </c>
      <c r="BG51" s="19"/>
      <c r="BI51" s="19"/>
      <c r="BK51" s="20"/>
      <c r="BN51" s="20"/>
      <c r="BP51" s="19"/>
      <c r="BS51" s="20"/>
      <c r="BT51" s="20"/>
      <c r="BU51" s="20"/>
      <c r="BV51" s="20"/>
      <c r="BW51" s="20"/>
      <c r="BX51" s="20"/>
    </row>
    <row r="52" spans="1:76" x14ac:dyDescent="0.3">
      <c r="A52" s="2"/>
      <c r="D52" s="9" t="s">
        <v>57</v>
      </c>
      <c r="E52" s="10">
        <v>13.244581520000001</v>
      </c>
      <c r="F52" s="10">
        <v>0.51777708830000002</v>
      </c>
      <c r="G52" s="10">
        <v>16.015669809999999</v>
      </c>
      <c r="H52" s="10">
        <v>8.2956521080000005</v>
      </c>
      <c r="I52" s="10">
        <v>86.543502180000004</v>
      </c>
      <c r="J52" s="10">
        <v>31.965622020000001</v>
      </c>
      <c r="K52" s="10">
        <v>67.089407550000004</v>
      </c>
      <c r="L52" s="11">
        <v>7.6678240740740734E-3</v>
      </c>
      <c r="M52" s="11">
        <v>8.2870254629629631E-3</v>
      </c>
      <c r="P52" s="10"/>
      <c r="Q52" s="9"/>
      <c r="AJ52" s="13">
        <v>635.46666666666704</v>
      </c>
      <c r="AK52" s="16">
        <v>3.0321150000000001</v>
      </c>
      <c r="AL52" s="10">
        <f t="shared" si="21"/>
        <v>3.2115000000000116E-2</v>
      </c>
      <c r="AM52" s="10">
        <f t="shared" si="1"/>
        <v>0.51229299182253973</v>
      </c>
      <c r="AN52" s="14">
        <v>12</v>
      </c>
      <c r="AO52" s="10">
        <f t="shared" si="22"/>
        <v>285.14999999999998</v>
      </c>
      <c r="AP52" s="14">
        <v>10.5</v>
      </c>
      <c r="AQ52" s="14">
        <v>37</v>
      </c>
      <c r="AR52" s="10">
        <f t="shared" si="23"/>
        <v>310.14999999999998</v>
      </c>
      <c r="AS52" s="14">
        <v>47.1</v>
      </c>
      <c r="AT52" s="14">
        <v>0.5</v>
      </c>
      <c r="AU52" s="10">
        <f t="shared" si="24"/>
        <v>0.5968409987235942</v>
      </c>
      <c r="AV52" s="10">
        <f t="shared" si="25"/>
        <v>9.5588083646277155</v>
      </c>
      <c r="AW52" s="10"/>
      <c r="AX52" s="10"/>
      <c r="AY52" s="10"/>
      <c r="AZ52" s="10"/>
      <c r="BA52" s="10"/>
      <c r="BB52" s="10"/>
      <c r="BC52" s="2"/>
      <c r="BD52"/>
      <c r="BE52"/>
      <c r="BF52">
        <v>48</v>
      </c>
      <c r="BG52" s="19">
        <v>159.1</v>
      </c>
      <c r="BH52">
        <v>147</v>
      </c>
      <c r="BI52" s="19">
        <v>32.6</v>
      </c>
      <c r="BJ52">
        <v>86</v>
      </c>
      <c r="BK52" s="20">
        <v>14</v>
      </c>
      <c r="BL52">
        <v>88</v>
      </c>
      <c r="BM52">
        <v>75</v>
      </c>
      <c r="BN52" s="20">
        <v>4.6900000000000004</v>
      </c>
      <c r="BO52">
        <v>92</v>
      </c>
      <c r="BP52" s="19">
        <v>13.1</v>
      </c>
      <c r="BQ52">
        <v>87</v>
      </c>
      <c r="BR52">
        <v>91</v>
      </c>
      <c r="BS52" s="20">
        <v>12.03</v>
      </c>
      <c r="BT52" s="20">
        <v>0.90000000000000036</v>
      </c>
      <c r="BU52" s="20">
        <v>1</v>
      </c>
      <c r="BV52" s="20">
        <v>-16</v>
      </c>
      <c r="BW52" s="20">
        <v>-6</v>
      </c>
      <c r="BX52" s="20">
        <v>-7.339999999999999</v>
      </c>
    </row>
    <row r="53" spans="1:76" x14ac:dyDescent="0.3">
      <c r="A53" s="2"/>
      <c r="D53" s="9" t="s">
        <v>60</v>
      </c>
      <c r="E53" s="10">
        <v>9.1227548970000001</v>
      </c>
      <c r="F53" s="10">
        <v>0.61571335739999999</v>
      </c>
      <c r="G53" s="10">
        <v>17.323891710000002</v>
      </c>
      <c r="H53" s="10">
        <v>10.65044507</v>
      </c>
      <c r="I53" s="10">
        <v>74.71476964</v>
      </c>
      <c r="J53" s="10">
        <v>32.081330559999998</v>
      </c>
      <c r="K53" s="10">
        <v>72.544070550000001</v>
      </c>
      <c r="L53" s="11">
        <v>1.0138888888888888E-2</v>
      </c>
      <c r="M53" s="11">
        <v>1.0740729166666666E-2</v>
      </c>
      <c r="N53" s="10">
        <f>H53-H52</f>
        <v>2.3547929619999994</v>
      </c>
      <c r="O53" s="10">
        <f>I52-I53</f>
        <v>11.828732540000004</v>
      </c>
      <c r="P53" s="10">
        <f>N53/O53</f>
        <v>0.19907398819248293</v>
      </c>
      <c r="Q53" s="9"/>
      <c r="R53">
        <f>K53-K52</f>
        <v>5.4546629999999965</v>
      </c>
      <c r="S53">
        <f>R53/O53</f>
        <v>0.4611367263191154</v>
      </c>
      <c r="AJ53" s="13">
        <v>635.46666666666704</v>
      </c>
      <c r="AK53" s="16">
        <v>3.0321150000000001</v>
      </c>
      <c r="AL53" s="10">
        <f t="shared" si="21"/>
        <v>3.2115000000000116E-2</v>
      </c>
      <c r="AM53" s="10">
        <f t="shared" si="1"/>
        <v>0.60919195749501587</v>
      </c>
      <c r="AN53" s="14">
        <v>12</v>
      </c>
      <c r="AO53" s="10">
        <f t="shared" si="22"/>
        <v>285.14999999999998</v>
      </c>
      <c r="AP53" s="14">
        <v>10.5</v>
      </c>
      <c r="AQ53" s="14">
        <v>37</v>
      </c>
      <c r="AR53" s="10">
        <f t="shared" si="23"/>
        <v>310.14999999999998</v>
      </c>
      <c r="AS53" s="14">
        <v>47.1</v>
      </c>
      <c r="AT53" s="14">
        <v>0.5</v>
      </c>
      <c r="AU53" s="10">
        <f t="shared" si="24"/>
        <v>0.70973201298770805</v>
      </c>
      <c r="AV53" s="10">
        <f t="shared" si="25"/>
        <v>12.29532053611937</v>
      </c>
      <c r="AW53" s="10"/>
      <c r="AX53" s="10"/>
      <c r="AY53" s="10"/>
      <c r="AZ53" s="10"/>
      <c r="BA53" s="10">
        <f>IF(ISNUMBER(AV53), AV53-AV52, " ")</f>
        <v>2.736512171491654</v>
      </c>
      <c r="BB53" s="10">
        <f>IF(ISNUMBER(BA53), BA53/O53, " ")</f>
        <v>0.23134449631335169</v>
      </c>
      <c r="BC53" s="2"/>
      <c r="BD53"/>
      <c r="BE53"/>
      <c r="BF53">
        <v>68</v>
      </c>
      <c r="BG53" s="19">
        <v>142.5</v>
      </c>
      <c r="BH53">
        <v>91</v>
      </c>
      <c r="BI53" s="19">
        <v>32.4</v>
      </c>
      <c r="BJ53">
        <v>92</v>
      </c>
      <c r="BK53" s="20">
        <v>12.8</v>
      </c>
      <c r="BL53">
        <v>86</v>
      </c>
      <c r="BM53">
        <v>71</v>
      </c>
      <c r="BN53" s="20">
        <v>6.27</v>
      </c>
      <c r="BO53" s="21" t="e">
        <v>#NULL!</v>
      </c>
      <c r="BP53" s="19">
        <v>13</v>
      </c>
      <c r="BQ53">
        <v>87</v>
      </c>
      <c r="BR53">
        <v>66</v>
      </c>
      <c r="BS53" s="20">
        <v>10.41</v>
      </c>
      <c r="BT53" s="20">
        <v>-0.19999999999999929</v>
      </c>
      <c r="BU53" s="20">
        <v>-1</v>
      </c>
      <c r="BV53" s="20">
        <v>5</v>
      </c>
      <c r="BW53" s="21" t="e">
        <v>#NULL!</v>
      </c>
      <c r="BX53" s="20">
        <v>-4.1400000000000006</v>
      </c>
    </row>
    <row r="54" spans="1:76" x14ac:dyDescent="0.3">
      <c r="A54" s="2"/>
      <c r="D54" s="9" t="s">
        <v>57</v>
      </c>
      <c r="E54" s="10">
        <v>13.183491180000001</v>
      </c>
      <c r="F54" s="10">
        <v>0.4913317955</v>
      </c>
      <c r="G54" s="10">
        <v>19.049765390000001</v>
      </c>
      <c r="H54" s="10">
        <v>9.3917298759999994</v>
      </c>
      <c r="I54" s="10">
        <v>88.417284350000003</v>
      </c>
      <c r="J54" s="10">
        <v>31.074310560000001</v>
      </c>
      <c r="K54" s="10">
        <v>67.923035630000001</v>
      </c>
      <c r="L54" s="11">
        <v>1.3900462962962962E-2</v>
      </c>
      <c r="M54" s="11">
        <v>1.4548599537037035E-2</v>
      </c>
      <c r="P54" s="10"/>
      <c r="Q54" s="9"/>
      <c r="AJ54" s="13">
        <v>635.46666666666704</v>
      </c>
      <c r="AK54" s="16">
        <v>3.0321150000000001</v>
      </c>
      <c r="AL54" s="10">
        <f t="shared" si="21"/>
        <v>3.2115000000000116E-2</v>
      </c>
      <c r="AM54" s="10">
        <f t="shared" si="1"/>
        <v>0.48612779742852757</v>
      </c>
      <c r="AN54" s="14">
        <v>12</v>
      </c>
      <c r="AO54" s="10">
        <f t="shared" si="22"/>
        <v>285.14999999999998</v>
      </c>
      <c r="AP54" s="14">
        <v>10.5</v>
      </c>
      <c r="AQ54" s="14">
        <v>37</v>
      </c>
      <c r="AR54" s="10">
        <f t="shared" si="23"/>
        <v>310.14999999999998</v>
      </c>
      <c r="AS54" s="14">
        <v>47.1</v>
      </c>
      <c r="AT54" s="14">
        <v>0.5</v>
      </c>
      <c r="AU54" s="10">
        <f t="shared" si="24"/>
        <v>0.56635754296059049</v>
      </c>
      <c r="AV54" s="10">
        <f t="shared" si="25"/>
        <v>10.788978320256096</v>
      </c>
      <c r="AW54" s="10"/>
      <c r="AX54" s="10"/>
      <c r="AY54" s="10"/>
      <c r="AZ54" s="10"/>
      <c r="BA54" s="10"/>
      <c r="BB54" s="10"/>
      <c r="BC54" s="2"/>
      <c r="BD54"/>
      <c r="BE54"/>
      <c r="BF54">
        <v>59</v>
      </c>
      <c r="BG54" s="19">
        <v>141.6</v>
      </c>
      <c r="BH54">
        <v>94</v>
      </c>
      <c r="BI54" s="19">
        <v>31.3</v>
      </c>
      <c r="BJ54">
        <v>87</v>
      </c>
      <c r="BK54" s="20">
        <v>15.1</v>
      </c>
      <c r="BL54">
        <v>89</v>
      </c>
      <c r="BM54">
        <v>60</v>
      </c>
      <c r="BN54" s="20">
        <v>4.8</v>
      </c>
      <c r="BO54">
        <v>83</v>
      </c>
      <c r="BP54" s="19">
        <v>13.9</v>
      </c>
      <c r="BQ54">
        <v>87</v>
      </c>
      <c r="BR54">
        <v>68</v>
      </c>
      <c r="BS54" s="20">
        <v>8.7899999999999991</v>
      </c>
      <c r="BT54" s="20">
        <v>1.1999999999999993</v>
      </c>
      <c r="BU54" s="20">
        <v>2</v>
      </c>
      <c r="BV54" s="20">
        <v>-8</v>
      </c>
      <c r="BW54" s="20">
        <v>4</v>
      </c>
      <c r="BX54" s="20">
        <v>-3.9899999999999993</v>
      </c>
    </row>
    <row r="55" spans="1:76" x14ac:dyDescent="0.3">
      <c r="A55" s="2"/>
      <c r="D55" s="9" t="s">
        <v>61</v>
      </c>
      <c r="E55" s="10">
        <v>8.8236257130000002</v>
      </c>
      <c r="F55" s="10">
        <v>0.67158583449999998</v>
      </c>
      <c r="G55" s="10">
        <v>17.690253559999999</v>
      </c>
      <c r="H55" s="10">
        <v>11.908618860000001</v>
      </c>
      <c r="I55" s="10">
        <v>76.122327479999996</v>
      </c>
      <c r="J55" s="10">
        <v>31.874897300000001</v>
      </c>
      <c r="K55" s="10">
        <v>77.080628200000007</v>
      </c>
      <c r="L55" s="11">
        <v>1.6157407407407409E-2</v>
      </c>
      <c r="M55" s="11">
        <v>1.6805543981481482E-2</v>
      </c>
      <c r="N55" s="10">
        <f>H55-H54</f>
        <v>2.5168889840000013</v>
      </c>
      <c r="O55" s="10">
        <f>I54-I55</f>
        <v>12.294956870000007</v>
      </c>
      <c r="P55" s="10">
        <f>N55/O55</f>
        <v>0.20470905352594373</v>
      </c>
      <c r="Q55" s="9"/>
      <c r="R55">
        <f>K55-K54</f>
        <v>9.1575925700000056</v>
      </c>
      <c r="S55">
        <f>R55/O55</f>
        <v>0.74482510730434148</v>
      </c>
      <c r="AJ55" s="13">
        <v>635.46666666666704</v>
      </c>
      <c r="AK55" s="16">
        <v>3.0321150000000001</v>
      </c>
      <c r="AL55" s="10">
        <f t="shared" si="21"/>
        <v>3.2115000000000116E-2</v>
      </c>
      <c r="AM55" s="10">
        <f t="shared" si="1"/>
        <v>0.66447265473110351</v>
      </c>
      <c r="AN55" s="14">
        <v>12</v>
      </c>
      <c r="AO55" s="10">
        <f t="shared" si="22"/>
        <v>285.14999999999998</v>
      </c>
      <c r="AP55" s="14">
        <v>10.5</v>
      </c>
      <c r="AQ55" s="14">
        <v>37</v>
      </c>
      <c r="AR55" s="10">
        <f t="shared" si="23"/>
        <v>310.14999999999998</v>
      </c>
      <c r="AS55" s="14">
        <v>47.1</v>
      </c>
      <c r="AT55" s="14">
        <v>0.5</v>
      </c>
      <c r="AU55" s="10">
        <f t="shared" si="24"/>
        <v>0.77413614709687106</v>
      </c>
      <c r="AV55" s="10">
        <f t="shared" si="25"/>
        <v>13.694664732105107</v>
      </c>
      <c r="AW55" s="10"/>
      <c r="AX55" s="10"/>
      <c r="AY55" s="10"/>
      <c r="AZ55" s="10"/>
      <c r="BA55" s="10">
        <f>IF(ISNUMBER(AV55), AV55-AV54, " ")</f>
        <v>2.9056864118490111</v>
      </c>
      <c r="BB55" s="10">
        <f>IF(ISNUMBER(BA55), BA55/O55, " ")</f>
        <v>0.23633156606990272</v>
      </c>
      <c r="BC55" s="2"/>
      <c r="BD55"/>
      <c r="BE55"/>
      <c r="BF55">
        <v>47</v>
      </c>
      <c r="BG55" s="19">
        <v>147.6</v>
      </c>
      <c r="BH55">
        <v>114</v>
      </c>
      <c r="BI55" s="19">
        <v>31.5</v>
      </c>
      <c r="BJ55">
        <v>88</v>
      </c>
      <c r="BK55" s="20">
        <v>13.1</v>
      </c>
      <c r="BL55">
        <v>89</v>
      </c>
      <c r="BM55">
        <v>74</v>
      </c>
      <c r="BN55" s="20">
        <v>1.43</v>
      </c>
      <c r="BO55">
        <v>84</v>
      </c>
      <c r="BP55" s="19">
        <v>13.3</v>
      </c>
      <c r="BQ55">
        <v>88</v>
      </c>
      <c r="BR55">
        <v>59</v>
      </c>
      <c r="BS55" s="20">
        <v>2.89</v>
      </c>
      <c r="BT55" s="20">
        <v>-0.20000000000000107</v>
      </c>
      <c r="BU55" s="20">
        <v>1</v>
      </c>
      <c r="BV55" s="20">
        <v>15</v>
      </c>
      <c r="BW55" s="20">
        <v>4</v>
      </c>
      <c r="BX55" s="20">
        <v>-1.4600000000000002</v>
      </c>
    </row>
    <row r="56" spans="1:76" x14ac:dyDescent="0.3">
      <c r="A56" s="2"/>
      <c r="AM56" s="10" t="str">
        <f t="shared" si="1"/>
        <v xml:space="preserve"> </v>
      </c>
      <c r="BD56"/>
      <c r="BE56"/>
      <c r="BF56">
        <v>52</v>
      </c>
      <c r="BG56" s="19">
        <v>158.69999999999999</v>
      </c>
      <c r="BH56">
        <v>148</v>
      </c>
      <c r="BI56" s="19">
        <v>34.799999999999997</v>
      </c>
      <c r="BJ56">
        <v>91</v>
      </c>
      <c r="BK56" s="20">
        <v>11.9</v>
      </c>
      <c r="BL56">
        <v>90</v>
      </c>
      <c r="BM56">
        <v>67</v>
      </c>
      <c r="BN56" s="20">
        <v>6.86</v>
      </c>
      <c r="BO56">
        <v>90</v>
      </c>
      <c r="BP56" s="19">
        <v>12.2</v>
      </c>
      <c r="BQ56">
        <v>91</v>
      </c>
      <c r="BR56">
        <v>76</v>
      </c>
      <c r="BS56" s="20">
        <v>6.5</v>
      </c>
      <c r="BT56" s="20">
        <v>-0.29999999999999893</v>
      </c>
      <c r="BU56" s="20">
        <v>-1</v>
      </c>
      <c r="BV56" s="20">
        <v>-9</v>
      </c>
      <c r="BW56" s="20">
        <v>1</v>
      </c>
      <c r="BX56" s="20">
        <v>0.36000000000000032</v>
      </c>
    </row>
    <row r="57" spans="1:76" x14ac:dyDescent="0.3">
      <c r="A57" s="2"/>
      <c r="AM57" s="10" t="str">
        <f t="shared" si="1"/>
        <v xml:space="preserve"> </v>
      </c>
      <c r="BD57"/>
      <c r="BE57"/>
      <c r="BF57">
        <v>56</v>
      </c>
      <c r="BG57" s="19">
        <v>157.19999999999999</v>
      </c>
      <c r="BH57">
        <v>96</v>
      </c>
      <c r="BI57" s="19">
        <v>33.799999999999997</v>
      </c>
      <c r="BJ57">
        <v>87</v>
      </c>
      <c r="BK57" s="20">
        <v>14.7</v>
      </c>
      <c r="BL57">
        <v>87</v>
      </c>
      <c r="BM57">
        <v>65</v>
      </c>
      <c r="BN57" s="20">
        <v>4.49</v>
      </c>
      <c r="BO57">
        <v>86</v>
      </c>
      <c r="BP57" s="19">
        <v>8.1</v>
      </c>
      <c r="BQ57">
        <v>84</v>
      </c>
      <c r="BR57">
        <v>64</v>
      </c>
      <c r="BS57" s="20">
        <v>5.26</v>
      </c>
      <c r="BT57" s="20">
        <v>6.6</v>
      </c>
      <c r="BU57" s="20">
        <v>3</v>
      </c>
      <c r="BV57" s="20">
        <v>1</v>
      </c>
      <c r="BW57" s="20">
        <v>1</v>
      </c>
      <c r="BX57" s="20">
        <v>-0.76999999999999957</v>
      </c>
    </row>
    <row r="58" spans="1:76" x14ac:dyDescent="0.3">
      <c r="A58" s="2"/>
      <c r="D58" s="9" t="s">
        <v>53</v>
      </c>
      <c r="E58" s="10"/>
      <c r="F58" s="10"/>
      <c r="G58" s="10"/>
      <c r="H58" s="10"/>
      <c r="I58" s="10"/>
      <c r="J58" s="10"/>
      <c r="K58" s="10"/>
      <c r="L58" s="10"/>
      <c r="M58" s="10"/>
      <c r="P58" s="10"/>
      <c r="Q58" s="9"/>
      <c r="R58" s="9"/>
      <c r="AM58" s="10" t="str">
        <f t="shared" si="1"/>
        <v xml:space="preserve"> </v>
      </c>
      <c r="BD58"/>
      <c r="BE58"/>
      <c r="BF58">
        <v>68</v>
      </c>
      <c r="BG58" s="19">
        <v>147.69999999999999</v>
      </c>
      <c r="BH58">
        <v>110</v>
      </c>
      <c r="BI58" s="19">
        <v>30.8</v>
      </c>
      <c r="BJ58">
        <v>95</v>
      </c>
      <c r="BK58" s="20">
        <v>10.5</v>
      </c>
      <c r="BL58">
        <v>82</v>
      </c>
      <c r="BM58">
        <v>83</v>
      </c>
      <c r="BN58" s="20">
        <v>9.67</v>
      </c>
      <c r="BO58">
        <v>87</v>
      </c>
      <c r="BP58" s="19">
        <v>12.7</v>
      </c>
      <c r="BQ58">
        <v>82</v>
      </c>
      <c r="BR58">
        <v>91</v>
      </c>
      <c r="BS58" s="20">
        <v>10.55</v>
      </c>
      <c r="BT58" s="20">
        <v>-2.1999999999999993</v>
      </c>
      <c r="BU58" s="20">
        <v>0</v>
      </c>
      <c r="BV58" s="20">
        <v>-8</v>
      </c>
      <c r="BW58" s="20">
        <v>8</v>
      </c>
      <c r="BX58" s="20">
        <v>-0.88000000000000078</v>
      </c>
    </row>
    <row r="59" spans="1:76" x14ac:dyDescent="0.3">
      <c r="A59" s="2"/>
      <c r="D59" s="9" t="s">
        <v>67</v>
      </c>
      <c r="E59" s="10"/>
      <c r="F59" s="2"/>
      <c r="G59" s="10"/>
      <c r="H59" s="10"/>
      <c r="I59" s="10"/>
      <c r="J59" s="10"/>
      <c r="K59" s="10"/>
      <c r="L59" s="10"/>
      <c r="M59" s="10"/>
      <c r="P59" s="10"/>
      <c r="Q59" s="9"/>
      <c r="R59" s="9"/>
      <c r="AM59" s="10" t="str">
        <f t="shared" si="1"/>
        <v xml:space="preserve"> </v>
      </c>
      <c r="BD59"/>
      <c r="BE59"/>
      <c r="BF59">
        <v>65</v>
      </c>
      <c r="BG59" s="19">
        <v>153.6</v>
      </c>
      <c r="BH59">
        <v>129</v>
      </c>
      <c r="BI59" s="19">
        <v>31.4</v>
      </c>
      <c r="BJ59">
        <v>93</v>
      </c>
      <c r="BK59" s="20">
        <v>15.9</v>
      </c>
      <c r="BL59">
        <v>76</v>
      </c>
      <c r="BM59">
        <v>76</v>
      </c>
      <c r="BN59" s="20">
        <v>9.9700000000000006</v>
      </c>
      <c r="BO59">
        <v>87</v>
      </c>
      <c r="BP59" s="19">
        <v>15.8</v>
      </c>
      <c r="BQ59">
        <v>78</v>
      </c>
      <c r="BR59">
        <v>73</v>
      </c>
      <c r="BS59" s="20">
        <v>8.01</v>
      </c>
      <c r="BT59" s="20">
        <v>9.9999999999999645E-2</v>
      </c>
      <c r="BU59" s="20">
        <v>-2</v>
      </c>
      <c r="BV59" s="20">
        <v>3</v>
      </c>
      <c r="BW59" s="20">
        <v>6</v>
      </c>
      <c r="BX59" s="20">
        <v>1.9600000000000009</v>
      </c>
    </row>
    <row r="60" spans="1:76" x14ac:dyDescent="0.3">
      <c r="A60" s="2"/>
      <c r="D60" s="10"/>
      <c r="E60" s="2" t="s">
        <v>0</v>
      </c>
      <c r="F60" s="2" t="s">
        <v>1</v>
      </c>
      <c r="G60" s="2" t="s">
        <v>2</v>
      </c>
      <c r="H60" s="2" t="s">
        <v>3</v>
      </c>
      <c r="I60" s="2" t="s">
        <v>4</v>
      </c>
      <c r="J60" s="2" t="s">
        <v>5</v>
      </c>
      <c r="K60" s="2" t="s">
        <v>6</v>
      </c>
      <c r="L60" s="2" t="s">
        <v>7</v>
      </c>
      <c r="M60" s="2" t="s">
        <v>8</v>
      </c>
      <c r="N60" s="2" t="s">
        <v>9</v>
      </c>
      <c r="O60" s="2" t="s">
        <v>10</v>
      </c>
      <c r="P60" s="2" t="s">
        <v>11</v>
      </c>
      <c r="Q60" s="2" t="s">
        <v>12</v>
      </c>
      <c r="R60" s="2" t="s">
        <v>13</v>
      </c>
      <c r="S60" s="2" t="s">
        <v>14</v>
      </c>
      <c r="T60" s="2" t="s">
        <v>15</v>
      </c>
      <c r="U60" s="3" t="s">
        <v>16</v>
      </c>
      <c r="V60" s="3" t="s">
        <v>17</v>
      </c>
      <c r="W60" s="3" t="s">
        <v>18</v>
      </c>
      <c r="X60" s="3" t="s">
        <v>19</v>
      </c>
      <c r="Y60" s="3" t="s">
        <v>20</v>
      </c>
      <c r="Z60" s="3" t="s">
        <v>21</v>
      </c>
      <c r="AA60" s="3" t="s">
        <v>22</v>
      </c>
      <c r="AB60" s="3" t="s">
        <v>23</v>
      </c>
      <c r="AC60" s="3" t="s">
        <v>24</v>
      </c>
      <c r="AD60" s="3" t="s">
        <v>25</v>
      </c>
      <c r="AE60" s="3" t="s">
        <v>26</v>
      </c>
      <c r="AF60" s="3" t="s">
        <v>27</v>
      </c>
      <c r="AG60" s="3" t="s">
        <v>28</v>
      </c>
      <c r="AH60" s="3" t="s">
        <v>29</v>
      </c>
      <c r="AL60" s="2" t="s">
        <v>33</v>
      </c>
      <c r="AM60" s="10" t="e">
        <f t="shared" si="1"/>
        <v>#VALUE!</v>
      </c>
      <c r="AN60" s="6" t="s">
        <v>35</v>
      </c>
      <c r="AO60" s="2" t="s">
        <v>36</v>
      </c>
      <c r="AP60" s="7" t="s">
        <v>37</v>
      </c>
      <c r="AQ60" s="6" t="s">
        <v>38</v>
      </c>
      <c r="AR60" s="2" t="s">
        <v>39</v>
      </c>
      <c r="AS60" s="7" t="s">
        <v>40</v>
      </c>
      <c r="AT60" s="7" t="s">
        <v>41</v>
      </c>
      <c r="AU60" s="8" t="s">
        <v>55</v>
      </c>
      <c r="AV60" s="8" t="s">
        <v>56</v>
      </c>
      <c r="AW60" s="8" t="s">
        <v>44</v>
      </c>
      <c r="AX60" s="8" t="s">
        <v>45</v>
      </c>
      <c r="AY60" s="8" t="s">
        <v>46</v>
      </c>
      <c r="AZ60" s="8" t="s">
        <v>47</v>
      </c>
      <c r="BA60" s="2" t="s">
        <v>48</v>
      </c>
      <c r="BB60" s="2" t="s">
        <v>49</v>
      </c>
      <c r="BC60" s="2" t="s">
        <v>50</v>
      </c>
      <c r="BD60"/>
      <c r="BE60"/>
      <c r="BF60">
        <v>49</v>
      </c>
      <c r="BG60" s="19">
        <v>152.30000000000001</v>
      </c>
      <c r="BH60">
        <v>117</v>
      </c>
      <c r="BI60" s="19">
        <v>31.8</v>
      </c>
      <c r="BJ60">
        <v>94</v>
      </c>
      <c r="BK60" s="20">
        <v>16</v>
      </c>
      <c r="BL60">
        <v>88</v>
      </c>
      <c r="BM60">
        <v>84</v>
      </c>
      <c r="BN60" s="20">
        <v>6.77</v>
      </c>
      <c r="BO60">
        <v>90</v>
      </c>
      <c r="BP60" s="19">
        <v>12.9</v>
      </c>
      <c r="BQ60">
        <v>89</v>
      </c>
      <c r="BR60">
        <v>94</v>
      </c>
      <c r="BS60" s="20">
        <v>10.16</v>
      </c>
      <c r="BT60" s="20">
        <v>3.0999999999999996</v>
      </c>
      <c r="BU60" s="20">
        <v>-1</v>
      </c>
      <c r="BV60" s="20">
        <v>-10</v>
      </c>
      <c r="BW60" s="20">
        <v>4</v>
      </c>
      <c r="BX60" s="20">
        <v>-3.3900000000000006</v>
      </c>
    </row>
    <row r="61" spans="1:76" x14ac:dyDescent="0.3">
      <c r="A61" s="2"/>
      <c r="D61" s="9" t="s">
        <v>57</v>
      </c>
      <c r="E61" s="10">
        <v>13.25753359</v>
      </c>
      <c r="F61" s="10">
        <v>0.63917910749999995</v>
      </c>
      <c r="G61" s="10">
        <v>16.08953984</v>
      </c>
      <c r="H61" s="10">
        <v>10.2502022</v>
      </c>
      <c r="I61" s="10">
        <v>91.181395609999996</v>
      </c>
      <c r="J61" s="10">
        <v>28.415483999999999</v>
      </c>
      <c r="K61" s="10">
        <v>83.31071378</v>
      </c>
      <c r="L61" s="11">
        <v>2.0138888888888888E-3</v>
      </c>
      <c r="M61" s="11">
        <v>2.7314699074074077E-3</v>
      </c>
      <c r="P61" s="10"/>
      <c r="Q61" s="9"/>
      <c r="AJ61" s="13">
        <v>637.73333333333335</v>
      </c>
      <c r="AK61" s="16">
        <v>3.0668299999999999</v>
      </c>
      <c r="AL61" s="10">
        <f>IF(AK61&gt;3, AK61-3, 3-AK61)</f>
        <v>6.6829999999999945E-2</v>
      </c>
      <c r="AM61" s="10">
        <f t="shared" si="1"/>
        <v>0.62525060811978495</v>
      </c>
      <c r="AN61" s="14">
        <v>12</v>
      </c>
      <c r="AO61" s="10">
        <f>AN61+273.15</f>
        <v>285.14999999999998</v>
      </c>
      <c r="AP61" s="14">
        <v>10.5</v>
      </c>
      <c r="AQ61" s="14">
        <v>37</v>
      </c>
      <c r="AR61" s="10">
        <f>AQ61+273.15</f>
        <v>310.14999999999998</v>
      </c>
      <c r="AS61" s="14">
        <v>47.1</v>
      </c>
      <c r="AT61" s="14">
        <v>0.5</v>
      </c>
      <c r="AU61" s="10">
        <f>IF(ISNUMBER(AM61),((AR61/AO61)*((AJ61-(AT61*AP61))/(AJ61-AS61))*AM61)," ")</f>
        <v>0.72825531816288636</v>
      </c>
      <c r="AV61" s="10">
        <f>IF(ISNUMBER(AM61), AU61*G61, " ")</f>
        <v>11.717292955273637</v>
      </c>
      <c r="AW61" s="10"/>
      <c r="AX61" s="10"/>
      <c r="AY61" s="10"/>
      <c r="AZ61" s="10"/>
      <c r="BA61" s="10"/>
      <c r="BB61" s="10"/>
      <c r="BC61" s="2"/>
      <c r="BD61"/>
      <c r="BE61"/>
      <c r="BF61">
        <v>66</v>
      </c>
      <c r="BG61" s="19">
        <v>151.6</v>
      </c>
      <c r="BH61">
        <v>97</v>
      </c>
      <c r="BI61" s="19">
        <v>30.9</v>
      </c>
      <c r="BJ61">
        <v>95</v>
      </c>
      <c r="BK61" s="20">
        <v>14.8</v>
      </c>
      <c r="BL61">
        <v>83</v>
      </c>
      <c r="BM61">
        <v>79</v>
      </c>
      <c r="BN61" s="20">
        <v>10.96</v>
      </c>
      <c r="BO61">
        <v>88</v>
      </c>
      <c r="BP61" s="19">
        <v>13.9</v>
      </c>
      <c r="BQ61">
        <v>90</v>
      </c>
      <c r="BR61">
        <v>64</v>
      </c>
      <c r="BS61" s="20">
        <v>6.08</v>
      </c>
      <c r="BT61" s="20">
        <v>0.90000000000000036</v>
      </c>
      <c r="BU61" s="20">
        <v>-7</v>
      </c>
      <c r="BV61" s="20">
        <v>15</v>
      </c>
      <c r="BW61" s="20">
        <v>7</v>
      </c>
      <c r="BX61" s="20">
        <v>4.8800000000000008</v>
      </c>
    </row>
    <row r="62" spans="1:76" x14ac:dyDescent="0.3">
      <c r="A62" s="2">
        <v>6</v>
      </c>
      <c r="B62" s="3" t="s">
        <v>67</v>
      </c>
      <c r="C62" s="3"/>
      <c r="D62" s="9" t="s">
        <v>58</v>
      </c>
      <c r="E62" s="10">
        <v>8.4233697959999994</v>
      </c>
      <c r="F62" s="10">
        <v>0.77204458850000002</v>
      </c>
      <c r="G62" s="10">
        <v>20.083681110000001</v>
      </c>
      <c r="H62" s="10">
        <v>15.312975339999999</v>
      </c>
      <c r="I62" s="10">
        <v>79.708082970000007</v>
      </c>
      <c r="J62" s="10">
        <v>27.92224672</v>
      </c>
      <c r="K62" s="10">
        <v>87.196633730000002</v>
      </c>
      <c r="L62" s="11">
        <v>4.8668981481481488E-3</v>
      </c>
      <c r="M62" s="11">
        <v>5.364571759259259E-3</v>
      </c>
      <c r="N62" s="10">
        <f>H62-H61</f>
        <v>5.0627731399999991</v>
      </c>
      <c r="O62" s="10">
        <f>I61-I62</f>
        <v>11.473312639999989</v>
      </c>
      <c r="P62" s="10">
        <f>N62/O62</f>
        <v>0.44126516019003942</v>
      </c>
      <c r="Q62" s="9">
        <f>AVERAGE(P62,P64,P66)</f>
        <v>0.40168444513983587</v>
      </c>
      <c r="R62">
        <f>K62-K61</f>
        <v>3.8859199500000017</v>
      </c>
      <c r="S62">
        <f>R62/O62</f>
        <v>0.33869206496233029</v>
      </c>
      <c r="T62" s="9">
        <f>AVERAGE(S62,S64,S66)</f>
        <v>0.30565043585185725</v>
      </c>
      <c r="U62" s="3">
        <f>AVERAGE(E61,E63,E65)</f>
        <v>13.247118653333333</v>
      </c>
      <c r="V62" s="3">
        <f>AVERAGE(E62,E64,E66)</f>
        <v>8.7627087386666656</v>
      </c>
      <c r="W62" s="3">
        <f>AVERAGE(F61,F63,F65)</f>
        <v>0.57229384839999986</v>
      </c>
      <c r="X62" s="3">
        <f>AVERAGE(F62,F64,F66)</f>
        <v>0.68143642563333329</v>
      </c>
      <c r="Y62" s="3">
        <f>AVERAGE(G61,G63,G65)</f>
        <v>17.023067606666668</v>
      </c>
      <c r="Z62" s="3">
        <f>AVERAGE(G62,G64,G66)</f>
        <v>20.757864156666667</v>
      </c>
      <c r="AA62" s="3">
        <f>AVERAGE(H61,H63,H65)</f>
        <v>9.6906304670000001</v>
      </c>
      <c r="AB62" s="3">
        <f>AVERAGE(H62,H64,H66)</f>
        <v>14.050009406666668</v>
      </c>
      <c r="AC62" s="3">
        <f>AVERAGE(I61,I63,I65)</f>
        <v>90.51869537333333</v>
      </c>
      <c r="AD62" s="3">
        <f>AVERAGE(I62,I64,I66)</f>
        <v>79.668984573333333</v>
      </c>
      <c r="AE62" s="3">
        <f>AVERAGE(J61,J63,J65)</f>
        <v>28.25821607333333</v>
      </c>
      <c r="AF62" s="3">
        <f>AVERAGE(J62,J64,J66)</f>
        <v>28.005954876666664</v>
      </c>
      <c r="AG62" s="3">
        <f>AVERAGE(K61,K63,K65)</f>
        <v>80.336931653333338</v>
      </c>
      <c r="AH62" s="3">
        <f>AVERAGE(K62,K64,K66)</f>
        <v>83.647659866666672</v>
      </c>
      <c r="AI62" s="12">
        <v>43642</v>
      </c>
      <c r="AJ62" s="13">
        <v>637.73333333333335</v>
      </c>
      <c r="AK62" s="16">
        <v>3.0668299999999999</v>
      </c>
      <c r="AL62" s="10">
        <f t="shared" ref="AL62:AL66" si="26">IF(AK62&gt;3, AK62-3, 3-AK62)</f>
        <v>6.6829999999999945E-2</v>
      </c>
      <c r="AM62" s="10">
        <f t="shared" si="1"/>
        <v>0.75522078677331317</v>
      </c>
      <c r="AN62" s="14">
        <v>12</v>
      </c>
      <c r="AO62" s="10">
        <f t="shared" ref="AO62:AO66" si="27">AN62+273.15</f>
        <v>285.14999999999998</v>
      </c>
      <c r="AP62" s="14">
        <v>10.5</v>
      </c>
      <c r="AQ62" s="14">
        <v>37</v>
      </c>
      <c r="AR62" s="10">
        <f t="shared" ref="AR62:AR66" si="28">AQ62+273.15</f>
        <v>310.14999999999998</v>
      </c>
      <c r="AS62" s="14">
        <v>47.1</v>
      </c>
      <c r="AT62" s="14">
        <v>0.5</v>
      </c>
      <c r="AU62" s="10">
        <f t="shared" ref="AU62:AU66" si="29">IF(ISNUMBER(AM62),((AR62/AO62)*((AJ62-(AT62*AP62))/(AJ62-AS62))*AM62)," ")</f>
        <v>0.87963697629776194</v>
      </c>
      <c r="AV62" s="10">
        <f t="shared" ref="AV62:AV66" si="30">IF(ISNUMBER(AM62), AU62*G62, " ")</f>
        <v>17.666348524528878</v>
      </c>
      <c r="AW62" s="10">
        <f>AVERAGE(AU61,AU63,AU65)</f>
        <v>0.65204890735450804</v>
      </c>
      <c r="AX62" s="10">
        <f>AVERAGE(AU62,AU64,AU66)</f>
        <v>0.77640163005074958</v>
      </c>
      <c r="AY62" s="10">
        <f>AVERAGE(AV61,AV63,AV65)</f>
        <v>11.059954297646357</v>
      </c>
      <c r="AZ62" s="10">
        <f>AVERAGE(AV62,AV64,AV66)</f>
        <v>16.093226362636944</v>
      </c>
      <c r="BA62" s="10">
        <f>IF(ISNUMBER(AV62), AV62-AV61, " ")</f>
        <v>5.9490555692552416</v>
      </c>
      <c r="BB62" s="10">
        <f>IF(ISNUMBER(BA62), BA62/O62, " ")</f>
        <v>0.51851246069201917</v>
      </c>
      <c r="BC62" s="2">
        <f>AVERAGE(BB62,BB64,BB66)</f>
        <v>0.46351532222612324</v>
      </c>
      <c r="BD62" s="1" t="s">
        <v>59</v>
      </c>
      <c r="BG62" s="19"/>
      <c r="BI62" s="19"/>
      <c r="BK62" s="20"/>
      <c r="BN62" s="20"/>
      <c r="BP62" s="19"/>
      <c r="BS62" s="20"/>
      <c r="BT62" s="20"/>
      <c r="BU62" s="20"/>
      <c r="BV62" s="20"/>
      <c r="BW62" s="20"/>
      <c r="BX62" s="20"/>
    </row>
    <row r="63" spans="1:76" x14ac:dyDescent="0.3">
      <c r="A63" s="2"/>
      <c r="D63" s="9" t="s">
        <v>57</v>
      </c>
      <c r="E63" s="10">
        <v>13.257281750000001</v>
      </c>
      <c r="F63" s="10">
        <v>0.55090855419999996</v>
      </c>
      <c r="G63" s="10">
        <v>17.015084900000002</v>
      </c>
      <c r="H63" s="10">
        <v>9.3486868059999999</v>
      </c>
      <c r="I63" s="10">
        <v>90.592601209999998</v>
      </c>
      <c r="J63" s="10">
        <v>28.20874478</v>
      </c>
      <c r="K63" s="10">
        <v>79.781370330000001</v>
      </c>
      <c r="L63" s="11">
        <v>8.3738425925925924E-3</v>
      </c>
      <c r="M63" s="11">
        <v>8.9698958333333332E-3</v>
      </c>
      <c r="P63" s="10"/>
      <c r="Q63" s="9"/>
      <c r="AJ63" s="13">
        <v>637.73333333333301</v>
      </c>
      <c r="AK63" s="16">
        <v>3.0668299999999999</v>
      </c>
      <c r="AL63" s="10">
        <f t="shared" si="26"/>
        <v>6.6829999999999945E-2</v>
      </c>
      <c r="AM63" s="10">
        <f t="shared" si="1"/>
        <v>0.53890357880938955</v>
      </c>
      <c r="AN63" s="14">
        <v>12</v>
      </c>
      <c r="AO63" s="10">
        <f t="shared" si="27"/>
        <v>285.14999999999998</v>
      </c>
      <c r="AP63" s="14">
        <v>10.5</v>
      </c>
      <c r="AQ63" s="14">
        <v>37</v>
      </c>
      <c r="AR63" s="10">
        <f t="shared" si="28"/>
        <v>310.14999999999998</v>
      </c>
      <c r="AS63" s="14">
        <v>47.1</v>
      </c>
      <c r="AT63" s="14">
        <v>0.5</v>
      </c>
      <c r="AU63" s="10">
        <f t="shared" si="29"/>
        <v>0.62768335152064825</v>
      </c>
      <c r="AV63" s="10">
        <f t="shared" si="30"/>
        <v>10.680085516440375</v>
      </c>
      <c r="AW63" s="10"/>
      <c r="AX63" s="10"/>
      <c r="AY63" s="10"/>
      <c r="AZ63" s="10"/>
      <c r="BA63" s="10"/>
      <c r="BB63" s="10"/>
      <c r="BC63" s="2"/>
      <c r="BD63"/>
      <c r="BE63"/>
      <c r="BF63">
        <v>72</v>
      </c>
      <c r="BG63" s="19">
        <v>152</v>
      </c>
      <c r="BH63">
        <v>97</v>
      </c>
      <c r="BI63" s="19">
        <v>31.2</v>
      </c>
      <c r="BJ63">
        <v>88</v>
      </c>
      <c r="BK63" s="20">
        <v>13.9</v>
      </c>
      <c r="BL63">
        <v>85</v>
      </c>
      <c r="BM63">
        <v>72</v>
      </c>
      <c r="BN63" s="20">
        <v>6.92</v>
      </c>
      <c r="BO63">
        <v>83</v>
      </c>
      <c r="BP63" s="19">
        <v>13.6</v>
      </c>
      <c r="BQ63">
        <v>90</v>
      </c>
      <c r="BR63">
        <v>69</v>
      </c>
      <c r="BS63" s="20">
        <v>3.61</v>
      </c>
      <c r="BT63" s="20">
        <v>0.30000000000000071</v>
      </c>
      <c r="BU63" s="20">
        <v>-5</v>
      </c>
      <c r="BV63" s="20">
        <v>3</v>
      </c>
      <c r="BW63" s="20">
        <v>5</v>
      </c>
      <c r="BX63" s="20">
        <v>3.31</v>
      </c>
    </row>
    <row r="64" spans="1:76" x14ac:dyDescent="0.3">
      <c r="A64" s="2"/>
      <c r="D64" s="9" t="s">
        <v>60</v>
      </c>
      <c r="E64" s="10">
        <v>9.0620496819999996</v>
      </c>
      <c r="F64" s="10">
        <v>0.62252135620000004</v>
      </c>
      <c r="G64" s="10">
        <v>19.974241549999999</v>
      </c>
      <c r="H64" s="10">
        <v>12.41784749</v>
      </c>
      <c r="I64" s="10">
        <v>79.879808870000005</v>
      </c>
      <c r="J64" s="10">
        <v>27.633769099999999</v>
      </c>
      <c r="K64" s="10">
        <v>81.427602919999998</v>
      </c>
      <c r="L64" s="11">
        <v>1.1626157407407406E-2</v>
      </c>
      <c r="M64" s="11">
        <v>1.2175914351851851E-2</v>
      </c>
      <c r="N64" s="10">
        <f>H64-H63</f>
        <v>3.0691606839999999</v>
      </c>
      <c r="O64" s="10">
        <f>I63-I64</f>
        <v>10.712792339999993</v>
      </c>
      <c r="P64" s="10">
        <f>N64/O64</f>
        <v>0.28649492929497056</v>
      </c>
      <c r="Q64" s="9"/>
      <c r="R64">
        <f>K64-K63</f>
        <v>1.6462325899999968</v>
      </c>
      <c r="S64">
        <f>R64/O64</f>
        <v>0.15366979380839915</v>
      </c>
      <c r="AJ64" s="13">
        <v>637.73333333333301</v>
      </c>
      <c r="AK64" s="16">
        <v>3.0668299999999999</v>
      </c>
      <c r="AL64" s="10">
        <f t="shared" si="26"/>
        <v>6.6829999999999945E-2</v>
      </c>
      <c r="AM64" s="10">
        <f t="shared" si="1"/>
        <v>0.60895584972104755</v>
      </c>
      <c r="AN64" s="14">
        <v>12</v>
      </c>
      <c r="AO64" s="10">
        <f t="shared" si="27"/>
        <v>285.14999999999998</v>
      </c>
      <c r="AP64" s="14">
        <v>10.5</v>
      </c>
      <c r="AQ64" s="14">
        <v>37</v>
      </c>
      <c r="AR64" s="10">
        <f t="shared" si="28"/>
        <v>310.14999999999998</v>
      </c>
      <c r="AS64" s="14">
        <v>47.1</v>
      </c>
      <c r="AT64" s="14">
        <v>0.5</v>
      </c>
      <c r="AU64" s="10">
        <f t="shared" si="29"/>
        <v>0.70927613716257543</v>
      </c>
      <c r="AV64" s="10">
        <f t="shared" si="30"/>
        <v>14.167252889336211</v>
      </c>
      <c r="AW64" s="10"/>
      <c r="AX64" s="10"/>
      <c r="AY64" s="10"/>
      <c r="AZ64" s="10"/>
      <c r="BA64" s="10">
        <f>IF(ISNUMBER(AV64), AV64-AV63, " ")</f>
        <v>3.4871673728958363</v>
      </c>
      <c r="BB64" s="10">
        <f>IF(ISNUMBER(BA64), BA64/O64, " ")</f>
        <v>0.32551432551112425</v>
      </c>
      <c r="BC64" s="2"/>
      <c r="BD64"/>
      <c r="BE64"/>
      <c r="BF64">
        <v>51</v>
      </c>
      <c r="BG64" s="19">
        <v>151.6</v>
      </c>
      <c r="BH64">
        <v>96</v>
      </c>
      <c r="BI64" s="19">
        <v>31.9</v>
      </c>
      <c r="BJ64">
        <v>91</v>
      </c>
      <c r="BK64" s="20">
        <v>10.6</v>
      </c>
      <c r="BL64">
        <v>94</v>
      </c>
      <c r="BM64">
        <v>67</v>
      </c>
      <c r="BN64" s="20">
        <v>1.49</v>
      </c>
      <c r="BO64">
        <v>85</v>
      </c>
      <c r="BP64" s="19">
        <v>13.2</v>
      </c>
      <c r="BQ64">
        <v>92</v>
      </c>
      <c r="BR64">
        <v>67</v>
      </c>
      <c r="BS64" s="20">
        <v>3.93</v>
      </c>
      <c r="BT64" s="20">
        <v>-2.5999999999999996</v>
      </c>
      <c r="BU64" s="20">
        <v>2</v>
      </c>
      <c r="BV64" s="20">
        <v>0</v>
      </c>
      <c r="BW64" s="20">
        <v>6</v>
      </c>
      <c r="BX64" s="20">
        <v>-2.4400000000000004</v>
      </c>
    </row>
    <row r="65" spans="1:76" x14ac:dyDescent="0.3">
      <c r="A65" s="2"/>
      <c r="D65" s="9" t="s">
        <v>57</v>
      </c>
      <c r="E65" s="10">
        <v>13.22654062</v>
      </c>
      <c r="F65" s="10">
        <v>0.5267938835</v>
      </c>
      <c r="G65" s="10">
        <v>17.964578079999999</v>
      </c>
      <c r="H65" s="10">
        <v>9.473002395</v>
      </c>
      <c r="I65" s="10">
        <v>89.782089299999996</v>
      </c>
      <c r="J65" s="10">
        <v>28.15041944</v>
      </c>
      <c r="K65" s="10">
        <v>77.918710849999997</v>
      </c>
      <c r="L65" s="11">
        <v>1.4814814814814814E-2</v>
      </c>
      <c r="M65" s="11">
        <v>1.5567118055555556E-2</v>
      </c>
      <c r="P65" s="10"/>
      <c r="Q65" s="9"/>
      <c r="AJ65" s="13">
        <v>637.73333333333301</v>
      </c>
      <c r="AK65" s="16">
        <v>3.0668299999999999</v>
      </c>
      <c r="AL65" s="10">
        <f t="shared" si="26"/>
        <v>6.6829999999999945E-2</v>
      </c>
      <c r="AM65" s="10">
        <f t="shared" si="1"/>
        <v>0.51531439646149291</v>
      </c>
      <c r="AN65" s="14">
        <v>12</v>
      </c>
      <c r="AO65" s="10">
        <f t="shared" si="27"/>
        <v>285.14999999999998</v>
      </c>
      <c r="AP65" s="14">
        <v>10.5</v>
      </c>
      <c r="AQ65" s="14">
        <v>37</v>
      </c>
      <c r="AR65" s="10">
        <f t="shared" si="28"/>
        <v>310.14999999999998</v>
      </c>
      <c r="AS65" s="14">
        <v>47.1</v>
      </c>
      <c r="AT65" s="14">
        <v>0.5</v>
      </c>
      <c r="AU65" s="10">
        <f t="shared" si="29"/>
        <v>0.60020805237998964</v>
      </c>
      <c r="AV65" s="10">
        <f t="shared" si="30"/>
        <v>10.782484421225053</v>
      </c>
      <c r="AW65" s="10"/>
      <c r="AX65" s="10"/>
      <c r="AY65" s="10"/>
      <c r="AZ65" s="10"/>
      <c r="BA65" s="10"/>
      <c r="BB65" s="10"/>
      <c r="BC65" s="2"/>
      <c r="BD65"/>
      <c r="BE65"/>
      <c r="BF65">
        <v>61</v>
      </c>
      <c r="BG65" s="19">
        <v>142.1</v>
      </c>
      <c r="BH65">
        <v>103</v>
      </c>
      <c r="BI65" s="19">
        <v>28</v>
      </c>
      <c r="BJ65">
        <v>89</v>
      </c>
      <c r="BK65" s="20">
        <v>13.6</v>
      </c>
      <c r="BL65">
        <v>86</v>
      </c>
      <c r="BM65">
        <v>61</v>
      </c>
      <c r="BN65" s="20">
        <v>4.9000000000000004</v>
      </c>
      <c r="BO65">
        <v>85</v>
      </c>
      <c r="BP65" s="19">
        <v>12.3</v>
      </c>
      <c r="BQ65">
        <v>89</v>
      </c>
      <c r="BR65">
        <v>58</v>
      </c>
      <c r="BS65" s="20">
        <v>4.16</v>
      </c>
      <c r="BT65" s="20">
        <v>1.2999999999999989</v>
      </c>
      <c r="BU65" s="20">
        <v>-3</v>
      </c>
      <c r="BV65" s="20">
        <v>3</v>
      </c>
      <c r="BW65" s="20">
        <v>4</v>
      </c>
      <c r="BX65" s="20">
        <v>0.74000000000000021</v>
      </c>
    </row>
    <row r="66" spans="1:76" x14ac:dyDescent="0.3">
      <c r="A66" s="2"/>
      <c r="D66" s="9" t="s">
        <v>61</v>
      </c>
      <c r="E66" s="10">
        <v>8.8027067379999995</v>
      </c>
      <c r="F66" s="10">
        <v>0.64974333220000002</v>
      </c>
      <c r="G66" s="10">
        <v>22.215669810000001</v>
      </c>
      <c r="H66" s="10">
        <v>14.41920539</v>
      </c>
      <c r="I66" s="10">
        <v>79.419061880000001</v>
      </c>
      <c r="J66" s="10">
        <v>28.461848809999999</v>
      </c>
      <c r="K66" s="10">
        <v>82.318742950000001</v>
      </c>
      <c r="L66" s="11">
        <v>1.8657407407407407E-2</v>
      </c>
      <c r="M66" s="11">
        <v>1.9276608796296297E-2</v>
      </c>
      <c r="N66" s="10">
        <f>H66-H65</f>
        <v>4.9462029950000002</v>
      </c>
      <c r="O66" s="10">
        <f>I65-I66</f>
        <v>10.363027419999995</v>
      </c>
      <c r="P66" s="10">
        <f>N66/O66</f>
        <v>0.47729324593449768</v>
      </c>
      <c r="Q66" s="9"/>
      <c r="R66">
        <f>K66-K65</f>
        <v>4.4000321000000042</v>
      </c>
      <c r="S66">
        <f>R66/O66</f>
        <v>0.42458944878484228</v>
      </c>
      <c r="AJ66" s="13">
        <v>637.73333333333301</v>
      </c>
      <c r="AK66" s="16">
        <v>3.0668299999999999</v>
      </c>
      <c r="AL66" s="10">
        <f t="shared" si="26"/>
        <v>6.6829999999999945E-2</v>
      </c>
      <c r="AM66" s="10">
        <f t="shared" si="1"/>
        <v>0.63558462536234495</v>
      </c>
      <c r="AN66" s="14">
        <v>12</v>
      </c>
      <c r="AO66" s="10">
        <f t="shared" si="27"/>
        <v>285.14999999999998</v>
      </c>
      <c r="AP66" s="14">
        <v>10.5</v>
      </c>
      <c r="AQ66" s="14">
        <v>37</v>
      </c>
      <c r="AR66" s="10">
        <f t="shared" si="28"/>
        <v>310.14999999999998</v>
      </c>
      <c r="AS66" s="14">
        <v>47.1</v>
      </c>
      <c r="AT66" s="14">
        <v>0.5</v>
      </c>
      <c r="AU66" s="10">
        <f t="shared" si="29"/>
        <v>0.74029177669191104</v>
      </c>
      <c r="AV66" s="10">
        <f t="shared" si="30"/>
        <v>16.44607767404575</v>
      </c>
      <c r="AW66" s="10"/>
      <c r="AX66" s="10"/>
      <c r="AY66" s="10"/>
      <c r="AZ66" s="10"/>
      <c r="BA66" s="10">
        <f>IF(ISNUMBER(AV66), AV66-AV65, " ")</f>
        <v>5.6635932528206965</v>
      </c>
      <c r="BB66" s="10">
        <f>IF(ISNUMBER(BA66), BA66/O66, " ")</f>
        <v>0.54651918047522641</v>
      </c>
      <c r="BC66" s="2"/>
      <c r="BD66"/>
      <c r="BE66"/>
      <c r="BF66">
        <v>66</v>
      </c>
      <c r="BG66" s="19">
        <v>142.19999999999999</v>
      </c>
      <c r="BH66">
        <v>132</v>
      </c>
      <c r="BI66" s="19">
        <v>31.2</v>
      </c>
      <c r="BJ66">
        <v>90</v>
      </c>
      <c r="BK66" s="20">
        <v>12.5</v>
      </c>
      <c r="BL66">
        <v>83</v>
      </c>
      <c r="BM66">
        <v>91</v>
      </c>
      <c r="BN66" s="20">
        <v>11.01</v>
      </c>
      <c r="BO66">
        <v>87</v>
      </c>
      <c r="BP66" s="19">
        <v>11.8</v>
      </c>
      <c r="BQ66">
        <v>84</v>
      </c>
      <c r="BR66">
        <v>82</v>
      </c>
      <c r="BS66" s="20">
        <v>11.61</v>
      </c>
      <c r="BT66" s="20">
        <v>0.69999999999999929</v>
      </c>
      <c r="BU66" s="20">
        <v>-1</v>
      </c>
      <c r="BV66" s="20">
        <v>9</v>
      </c>
      <c r="BW66" s="20">
        <v>3</v>
      </c>
      <c r="BX66" s="20">
        <v>-0.59999999999999964</v>
      </c>
    </row>
    <row r="67" spans="1:76" x14ac:dyDescent="0.3">
      <c r="A67" s="2"/>
      <c r="AM67" s="10" t="str">
        <f t="shared" si="1"/>
        <v xml:space="preserve"> </v>
      </c>
      <c r="BD67"/>
      <c r="BE67"/>
      <c r="BF67">
        <v>67</v>
      </c>
      <c r="BG67" s="19">
        <v>142.1</v>
      </c>
      <c r="BH67">
        <v>85</v>
      </c>
      <c r="BI67" s="19">
        <v>31.7</v>
      </c>
      <c r="BJ67">
        <v>93</v>
      </c>
      <c r="BK67" s="20">
        <v>13.2</v>
      </c>
      <c r="BL67">
        <v>86</v>
      </c>
      <c r="BM67">
        <v>60</v>
      </c>
      <c r="BN67" s="20">
        <v>6.46</v>
      </c>
      <c r="BO67">
        <v>87</v>
      </c>
      <c r="BP67" s="19">
        <v>11.3</v>
      </c>
      <c r="BQ67">
        <v>83</v>
      </c>
      <c r="BR67">
        <v>60</v>
      </c>
      <c r="BS67" s="20">
        <v>6.25</v>
      </c>
      <c r="BT67" s="20">
        <v>1.8999999999999986</v>
      </c>
      <c r="BU67" s="20">
        <v>3</v>
      </c>
      <c r="BV67" s="20">
        <v>0</v>
      </c>
      <c r="BW67" s="20">
        <v>6</v>
      </c>
      <c r="BX67" s="20">
        <v>0.20999999999999996</v>
      </c>
    </row>
    <row r="68" spans="1:76" x14ac:dyDescent="0.3">
      <c r="A68" s="2"/>
      <c r="AM68" s="10" t="str">
        <f t="shared" si="1"/>
        <v xml:space="preserve"> </v>
      </c>
      <c r="BD68"/>
      <c r="BE68"/>
      <c r="BF68">
        <v>75</v>
      </c>
      <c r="BG68" s="19">
        <v>154.5</v>
      </c>
      <c r="BH68">
        <v>110</v>
      </c>
      <c r="BI68" s="19">
        <v>34</v>
      </c>
      <c r="BJ68">
        <v>94</v>
      </c>
      <c r="BK68" s="20">
        <v>11</v>
      </c>
      <c r="BL68">
        <v>81</v>
      </c>
      <c r="BM68">
        <v>71</v>
      </c>
      <c r="BN68" s="20">
        <v>5.32</v>
      </c>
      <c r="BO68">
        <v>88</v>
      </c>
      <c r="BP68" s="19">
        <v>13</v>
      </c>
      <c r="BQ68">
        <v>76</v>
      </c>
      <c r="BR68">
        <v>73</v>
      </c>
      <c r="BS68" s="20">
        <v>8.1199999999999992</v>
      </c>
      <c r="BT68" s="20">
        <v>-2</v>
      </c>
      <c r="BU68" s="20">
        <v>5</v>
      </c>
      <c r="BV68" s="20">
        <v>-2</v>
      </c>
      <c r="BW68" s="20">
        <v>6</v>
      </c>
      <c r="BX68" s="20">
        <v>-2.7999999999999989</v>
      </c>
    </row>
    <row r="69" spans="1:76" x14ac:dyDescent="0.3">
      <c r="A69" s="2"/>
      <c r="D69" s="9" t="s">
        <v>53</v>
      </c>
      <c r="E69" s="10"/>
      <c r="F69" s="10"/>
      <c r="G69" s="10"/>
      <c r="H69" s="10"/>
      <c r="I69" s="10"/>
      <c r="J69" s="10"/>
      <c r="K69" s="10"/>
      <c r="L69" s="10"/>
      <c r="M69" s="10"/>
      <c r="P69" s="10"/>
      <c r="Q69" s="9"/>
      <c r="R69" s="9"/>
      <c r="AM69" s="10" t="str">
        <f t="shared" si="1"/>
        <v xml:space="preserve"> </v>
      </c>
      <c r="BD69"/>
      <c r="BE69"/>
      <c r="BF69">
        <v>56</v>
      </c>
      <c r="BG69" s="19">
        <v>155</v>
      </c>
      <c r="BH69">
        <v>106</v>
      </c>
      <c r="BI69" s="19">
        <v>33.1</v>
      </c>
      <c r="BJ69">
        <v>78</v>
      </c>
      <c r="BK69" s="20">
        <v>13.6</v>
      </c>
      <c r="BL69">
        <v>84</v>
      </c>
      <c r="BM69">
        <v>85</v>
      </c>
      <c r="BN69" s="20">
        <v>1.81</v>
      </c>
      <c r="BO69">
        <v>91</v>
      </c>
      <c r="BP69" s="19">
        <v>13.4</v>
      </c>
      <c r="BQ69">
        <v>82</v>
      </c>
      <c r="BR69">
        <v>85</v>
      </c>
      <c r="BS69" s="20">
        <v>8.31</v>
      </c>
      <c r="BT69" s="20">
        <v>0.19999999999999929</v>
      </c>
      <c r="BU69" s="20">
        <v>2</v>
      </c>
      <c r="BV69" s="20">
        <v>0</v>
      </c>
      <c r="BW69" s="20">
        <v>-13</v>
      </c>
      <c r="BX69" s="20">
        <v>-6.5</v>
      </c>
    </row>
    <row r="70" spans="1:76" x14ac:dyDescent="0.3">
      <c r="A70" s="2"/>
      <c r="D70" s="9" t="s">
        <v>68</v>
      </c>
      <c r="E70" s="10"/>
      <c r="F70" s="2"/>
      <c r="G70" s="10"/>
      <c r="H70" s="10"/>
      <c r="I70" s="10"/>
      <c r="J70" s="10"/>
      <c r="K70" s="10"/>
      <c r="L70" s="10"/>
      <c r="M70" s="10"/>
      <c r="P70" s="10"/>
      <c r="Q70" s="9"/>
      <c r="R70" s="9"/>
      <c r="AM70" s="10" t="str">
        <f t="shared" si="1"/>
        <v xml:space="preserve"> </v>
      </c>
      <c r="BD70"/>
      <c r="BE70"/>
      <c r="BF70">
        <v>53</v>
      </c>
      <c r="BG70" s="19">
        <v>145.9</v>
      </c>
      <c r="BH70">
        <v>93</v>
      </c>
      <c r="BI70" s="19">
        <v>29.5</v>
      </c>
      <c r="BJ70">
        <v>79</v>
      </c>
      <c r="BK70" s="20">
        <v>14.5</v>
      </c>
      <c r="BL70">
        <v>84</v>
      </c>
      <c r="BM70">
        <v>77</v>
      </c>
      <c r="BN70" s="20">
        <v>8.02</v>
      </c>
      <c r="BO70">
        <v>85</v>
      </c>
      <c r="BP70" s="19">
        <v>12.9</v>
      </c>
      <c r="BQ70">
        <v>85</v>
      </c>
      <c r="BR70">
        <v>72</v>
      </c>
      <c r="BS70" s="20">
        <v>10.88</v>
      </c>
      <c r="BT70" s="20">
        <v>1.5999999999999996</v>
      </c>
      <c r="BU70" s="20">
        <v>-1</v>
      </c>
      <c r="BV70" s="20">
        <v>5</v>
      </c>
      <c r="BW70" s="20">
        <v>-6</v>
      </c>
      <c r="BX70" s="20">
        <v>-2.8600000000000012</v>
      </c>
    </row>
    <row r="71" spans="1:76" x14ac:dyDescent="0.3">
      <c r="A71" s="2"/>
      <c r="D71" s="10"/>
      <c r="E71" s="2" t="s">
        <v>0</v>
      </c>
      <c r="F71" s="2" t="s">
        <v>1</v>
      </c>
      <c r="G71" s="2" t="s">
        <v>2</v>
      </c>
      <c r="H71" s="2" t="s">
        <v>3</v>
      </c>
      <c r="I71" s="2" t="s">
        <v>4</v>
      </c>
      <c r="J71" s="2" t="s">
        <v>5</v>
      </c>
      <c r="K71" s="2" t="s">
        <v>6</v>
      </c>
      <c r="L71" s="2" t="s">
        <v>7</v>
      </c>
      <c r="M71" s="2" t="s">
        <v>8</v>
      </c>
      <c r="N71" s="2" t="s">
        <v>9</v>
      </c>
      <c r="O71" s="2" t="s">
        <v>10</v>
      </c>
      <c r="P71" s="2" t="s">
        <v>11</v>
      </c>
      <c r="Q71" s="2" t="s">
        <v>12</v>
      </c>
      <c r="R71" s="2" t="s">
        <v>13</v>
      </c>
      <c r="S71" s="2" t="s">
        <v>14</v>
      </c>
      <c r="T71" s="2" t="s">
        <v>15</v>
      </c>
      <c r="U71" s="3" t="s">
        <v>16</v>
      </c>
      <c r="V71" s="3" t="s">
        <v>17</v>
      </c>
      <c r="W71" s="3" t="s">
        <v>18</v>
      </c>
      <c r="X71" s="3" t="s">
        <v>19</v>
      </c>
      <c r="Y71" s="3" t="s">
        <v>20</v>
      </c>
      <c r="Z71" s="3" t="s">
        <v>21</v>
      </c>
      <c r="AA71" s="3" t="s">
        <v>22</v>
      </c>
      <c r="AB71" s="3" t="s">
        <v>23</v>
      </c>
      <c r="AC71" s="3" t="s">
        <v>24</v>
      </c>
      <c r="AD71" s="3" t="s">
        <v>25</v>
      </c>
      <c r="AE71" s="3" t="s">
        <v>26</v>
      </c>
      <c r="AF71" s="3" t="s">
        <v>27</v>
      </c>
      <c r="AG71" s="3" t="s">
        <v>28</v>
      </c>
      <c r="AH71" s="3" t="s">
        <v>29</v>
      </c>
      <c r="AL71" s="2" t="s">
        <v>33</v>
      </c>
      <c r="AM71" s="10" t="e">
        <f t="shared" ref="AM71:AM134" si="31">IF(F71&lt;=0," ",((F71*3)/AK71))</f>
        <v>#VALUE!</v>
      </c>
      <c r="AN71" s="6" t="s">
        <v>35</v>
      </c>
      <c r="AO71" s="2" t="s">
        <v>36</v>
      </c>
      <c r="AP71" s="7" t="s">
        <v>37</v>
      </c>
      <c r="AQ71" s="6" t="s">
        <v>38</v>
      </c>
      <c r="AR71" s="2" t="s">
        <v>39</v>
      </c>
      <c r="AS71" s="7" t="s">
        <v>40</v>
      </c>
      <c r="AT71" s="7" t="s">
        <v>41</v>
      </c>
      <c r="AU71" s="8" t="s">
        <v>55</v>
      </c>
      <c r="AV71" s="8" t="s">
        <v>56</v>
      </c>
      <c r="AW71" s="8" t="s">
        <v>44</v>
      </c>
      <c r="AX71" s="8" t="s">
        <v>45</v>
      </c>
      <c r="AY71" s="8" t="s">
        <v>46</v>
      </c>
      <c r="AZ71" s="8" t="s">
        <v>47</v>
      </c>
      <c r="BA71" s="2" t="s">
        <v>48</v>
      </c>
      <c r="BB71" s="2" t="s">
        <v>49</v>
      </c>
      <c r="BC71" s="2" t="s">
        <v>50</v>
      </c>
      <c r="BD71"/>
      <c r="BE71"/>
      <c r="BF71">
        <v>47</v>
      </c>
      <c r="BG71" s="19">
        <v>149.5</v>
      </c>
      <c r="BH71">
        <v>121</v>
      </c>
      <c r="BI71" s="19">
        <v>29.4</v>
      </c>
      <c r="BJ71">
        <v>87</v>
      </c>
      <c r="BK71" s="20">
        <v>9.6999999999999993</v>
      </c>
      <c r="BL71">
        <v>89</v>
      </c>
      <c r="BM71">
        <v>64</v>
      </c>
      <c r="BN71" s="20">
        <v>0.99</v>
      </c>
      <c r="BO71">
        <v>79</v>
      </c>
      <c r="BP71" s="19">
        <v>13.3</v>
      </c>
      <c r="BQ71">
        <v>89</v>
      </c>
      <c r="BR71">
        <v>57</v>
      </c>
      <c r="BS71" s="20">
        <v>3.46</v>
      </c>
      <c r="BT71" s="20">
        <v>-3.6000000000000014</v>
      </c>
      <c r="BU71" s="20">
        <v>0</v>
      </c>
      <c r="BV71" s="20">
        <v>7</v>
      </c>
      <c r="BW71" s="20">
        <v>8</v>
      </c>
      <c r="BX71" s="20">
        <v>-2.4699999999999998</v>
      </c>
    </row>
    <row r="72" spans="1:76" x14ac:dyDescent="0.3">
      <c r="A72" s="2"/>
      <c r="D72" s="9" t="s">
        <v>57</v>
      </c>
      <c r="E72" s="10">
        <v>13.184053069999999</v>
      </c>
      <c r="F72" s="10">
        <v>0.56163665910000005</v>
      </c>
      <c r="G72" s="10">
        <v>15.652471220000001</v>
      </c>
      <c r="H72" s="10">
        <v>8.7858495380000008</v>
      </c>
      <c r="I72" s="10">
        <v>88.386901210000005</v>
      </c>
      <c r="J72" s="10">
        <v>31.347040929999999</v>
      </c>
      <c r="K72" s="10">
        <v>76.441214779999996</v>
      </c>
      <c r="L72" s="11">
        <v>1.4293981481481482E-3</v>
      </c>
      <c r="M72" s="11">
        <v>2.0543865740740744E-3</v>
      </c>
      <c r="P72" s="10"/>
      <c r="Q72" s="9"/>
      <c r="AJ72" s="13">
        <v>635.4666666666667</v>
      </c>
      <c r="AK72" s="16">
        <v>3.0321150000000001</v>
      </c>
      <c r="AL72" s="10">
        <f>IF(AK72&gt;3, AK72-3, 3-AK72)</f>
        <v>3.2115000000000116E-2</v>
      </c>
      <c r="AM72" s="10">
        <f t="shared" si="31"/>
        <v>0.5556880188581238</v>
      </c>
      <c r="AN72" s="14">
        <v>12</v>
      </c>
      <c r="AO72" s="10">
        <f>AN72+273.15</f>
        <v>285.14999999999998</v>
      </c>
      <c r="AP72" s="14">
        <v>10.5</v>
      </c>
      <c r="AQ72" s="14">
        <v>37</v>
      </c>
      <c r="AR72" s="10">
        <f>AQ72+273.15</f>
        <v>310.14999999999998</v>
      </c>
      <c r="AS72" s="14">
        <v>47.1</v>
      </c>
      <c r="AT72" s="14">
        <v>0.5</v>
      </c>
      <c r="AU72" s="10">
        <f>IF(ISNUMBER(AM72),((AR72/AO72)*((AJ72-(AT72*AP72))/(AJ72-AS72))*AM72)," ")</f>
        <v>0.64739787084361566</v>
      </c>
      <c r="AV72" s="10">
        <f>IF(ISNUMBER(AM72), AU72*G72, " ")</f>
        <v>10.133376541268971</v>
      </c>
      <c r="AW72" s="10"/>
      <c r="AX72" s="10"/>
      <c r="AY72" s="10"/>
      <c r="AZ72" s="10"/>
      <c r="BA72" s="10"/>
      <c r="BB72" s="10"/>
      <c r="BC72" s="2"/>
      <c r="BD72"/>
      <c r="BE72"/>
      <c r="BF72">
        <v>48</v>
      </c>
      <c r="BG72" s="19">
        <v>162.80000000000001</v>
      </c>
      <c r="BH72">
        <v>90</v>
      </c>
      <c r="BI72" s="19">
        <v>33.9</v>
      </c>
      <c r="BJ72">
        <v>90</v>
      </c>
      <c r="BK72" s="20">
        <v>15.8</v>
      </c>
      <c r="BL72">
        <v>84</v>
      </c>
      <c r="BM72">
        <v>75</v>
      </c>
      <c r="BN72" s="20">
        <v>16.63</v>
      </c>
      <c r="BO72">
        <v>88</v>
      </c>
      <c r="BP72" s="19">
        <v>15.7</v>
      </c>
      <c r="BQ72">
        <v>88</v>
      </c>
      <c r="BR72">
        <v>75</v>
      </c>
      <c r="BS72" s="20">
        <v>2.2599999999999998</v>
      </c>
      <c r="BT72" s="20">
        <v>0.10000000000000142</v>
      </c>
      <c r="BU72" s="20">
        <v>-4</v>
      </c>
      <c r="BV72" s="20">
        <v>0</v>
      </c>
      <c r="BW72" s="20">
        <v>2</v>
      </c>
      <c r="BX72" s="20">
        <v>14.37</v>
      </c>
    </row>
    <row r="73" spans="1:76" x14ac:dyDescent="0.3">
      <c r="A73" s="2">
        <v>7</v>
      </c>
      <c r="B73" s="3" t="s">
        <v>68</v>
      </c>
      <c r="C73" s="3"/>
      <c r="D73" s="9" t="s">
        <v>58</v>
      </c>
      <c r="E73" s="10">
        <v>9.3211511639999998</v>
      </c>
      <c r="F73" s="10">
        <v>0.58863334410000001</v>
      </c>
      <c r="G73" s="10">
        <v>19.271739780000001</v>
      </c>
      <c r="H73" s="10">
        <v>11.28537777</v>
      </c>
      <c r="I73" s="10">
        <v>72.443385899999996</v>
      </c>
      <c r="J73" s="10">
        <v>30.97765265</v>
      </c>
      <c r="K73" s="10">
        <v>86.072093870000003</v>
      </c>
      <c r="L73" s="11">
        <v>4.8263888888888887E-3</v>
      </c>
      <c r="M73" s="11">
        <v>5.2488310185185181E-3</v>
      </c>
      <c r="N73" s="10">
        <f>H73-H72</f>
        <v>2.4995282319999994</v>
      </c>
      <c r="O73" s="10">
        <f>I72-I73</f>
        <v>15.943515310000009</v>
      </c>
      <c r="P73" s="10">
        <f>N73/O73</f>
        <v>0.15677397257756939</v>
      </c>
      <c r="Q73" s="9">
        <f>AVERAGE(P73,P75,P77)</f>
        <v>0.11170610486869979</v>
      </c>
      <c r="R73">
        <f>K73-K72</f>
        <v>9.6308790900000076</v>
      </c>
      <c r="S73">
        <f>R73/O73</f>
        <v>0.60406246067699876</v>
      </c>
      <c r="T73" s="9">
        <f>AVERAGE(S73,S75,S77)</f>
        <v>0.67497730133324207</v>
      </c>
      <c r="U73" s="3">
        <f>AVERAGE(E72,E74,E76)</f>
        <v>13.198074813333333</v>
      </c>
      <c r="V73" s="3">
        <f>AVERAGE(E73,E75,E77)</f>
        <v>9.6972425656666665</v>
      </c>
      <c r="W73" s="3">
        <f>AVERAGE(F72,F74,F76)</f>
        <v>0.50648713713333338</v>
      </c>
      <c r="X73" s="3">
        <f>AVERAGE(F73,F75,F77)</f>
        <v>0.52928941306666666</v>
      </c>
      <c r="Y73" s="3">
        <f>AVERAGE(G72,G74,G76)</f>
        <v>16.269780836666666</v>
      </c>
      <c r="Z73" s="3">
        <f>AVERAGE(G73,G75,G77)</f>
        <v>18.540913119999999</v>
      </c>
      <c r="AA73" s="3">
        <f>AVERAGE(H72,H74,H76)</f>
        <v>8.2125659070000001</v>
      </c>
      <c r="AB73" s="3">
        <f>AVERAGE(H73,H75,H77)</f>
        <v>9.8229318933333332</v>
      </c>
      <c r="AC73" s="3">
        <f>AVERAGE(I72,I74,I76)</f>
        <v>87.191057566666657</v>
      </c>
      <c r="AD73" s="3">
        <f>AVERAGE(I73,I75,I77)</f>
        <v>73.05053371999999</v>
      </c>
      <c r="AE73" s="3">
        <f>AVERAGE(J72,J74,J76)</f>
        <v>31.24357453</v>
      </c>
      <c r="AF73" s="3">
        <f>AVERAGE(J73,J75,J77)</f>
        <v>31.005850289999998</v>
      </c>
      <c r="AG73" s="3">
        <f>AVERAGE(K72,K74,K76)</f>
        <v>73.348211003333333</v>
      </c>
      <c r="AH73" s="3">
        <f>AVERAGE(K73,K75,K77)</f>
        <v>82.818628549999985</v>
      </c>
      <c r="AI73" s="12">
        <v>43643</v>
      </c>
      <c r="AJ73" s="13">
        <v>635.4666666666667</v>
      </c>
      <c r="AK73" s="16">
        <v>3.0321150000000001</v>
      </c>
      <c r="AL73" s="10">
        <f t="shared" ref="AL73:AL77" si="32">IF(AK73&gt;3, AK73-3, 3-AK73)</f>
        <v>3.2115000000000116E-2</v>
      </c>
      <c r="AM73" s="10">
        <f t="shared" si="31"/>
        <v>0.58239876531727852</v>
      </c>
      <c r="AN73" s="14">
        <v>12</v>
      </c>
      <c r="AO73" s="10">
        <f t="shared" ref="AO73:AO77" si="33">AN73+273.15</f>
        <v>285.14999999999998</v>
      </c>
      <c r="AP73" s="14">
        <v>10.5</v>
      </c>
      <c r="AQ73" s="14">
        <v>37</v>
      </c>
      <c r="AR73" s="10">
        <f t="shared" ref="AR73:AR77" si="34">AQ73+273.15</f>
        <v>310.14999999999998</v>
      </c>
      <c r="AS73" s="14">
        <v>47.1</v>
      </c>
      <c r="AT73" s="14">
        <v>0.5</v>
      </c>
      <c r="AU73" s="10">
        <f t="shared" ref="AU73:AU77" si="35">IF(ISNUMBER(AM73),((AR73/AO73)*((AJ73-(AT73*AP73))/(AJ73-AS73))*AM73)," ")</f>
        <v>0.67851691570233785</v>
      </c>
      <c r="AV73" s="10">
        <f t="shared" ref="AV73:AV77" si="36">IF(ISNUMBER(AM73), AU73*G73, " ")</f>
        <v>13.076201435743652</v>
      </c>
      <c r="AW73" s="10">
        <f>AVERAGE(AU72,AU74,AU76)</f>
        <v>0.58382708620773227</v>
      </c>
      <c r="AX73" s="10">
        <f>AVERAGE(AU73,AU75,AU77)</f>
        <v>0.61011124100860348</v>
      </c>
      <c r="AY73" s="10">
        <f>AVERAGE(AV72,AV74,AV76)</f>
        <v>9.4792465052777839</v>
      </c>
      <c r="AZ73" s="10">
        <f>AVERAGE(AV73,AV75,AV77)</f>
        <v>11.339056477306199</v>
      </c>
      <c r="BA73" s="10">
        <f>IF(ISNUMBER(AV73), AV73-AV72, " ")</f>
        <v>2.9428248944746809</v>
      </c>
      <c r="BB73" s="10">
        <f>IF(ISNUMBER(BA73), BA73/O73, " ")</f>
        <v>0.18457817095260651</v>
      </c>
      <c r="BC73" s="2">
        <f>AVERAGE(BB73,BB75,BB77)</f>
        <v>0.12869335620226496</v>
      </c>
      <c r="BD73" s="1" t="s">
        <v>59</v>
      </c>
      <c r="BG73" s="19"/>
      <c r="BI73" s="19"/>
      <c r="BK73" s="20"/>
      <c r="BN73" s="20"/>
      <c r="BP73" s="19"/>
      <c r="BS73" s="20"/>
      <c r="BT73" s="20"/>
      <c r="BU73" s="20"/>
      <c r="BV73" s="20"/>
      <c r="BW73" s="20"/>
      <c r="BX73" s="20"/>
    </row>
    <row r="74" spans="1:76" x14ac:dyDescent="0.3">
      <c r="A74" s="2"/>
      <c r="D74" s="9" t="s">
        <v>57</v>
      </c>
      <c r="E74" s="10">
        <v>13.191307719999999</v>
      </c>
      <c r="F74" s="10">
        <v>0.47792172080000001</v>
      </c>
      <c r="G74" s="10">
        <v>16.408729749999999</v>
      </c>
      <c r="H74" s="10">
        <v>7.8004762059999999</v>
      </c>
      <c r="I74" s="10">
        <v>86.770274310000005</v>
      </c>
      <c r="J74" s="10">
        <v>30.884707160000001</v>
      </c>
      <c r="K74" s="10">
        <v>72.650410620000002</v>
      </c>
      <c r="L74" s="11">
        <v>8.5706018518518518E-3</v>
      </c>
      <c r="M74" s="11">
        <v>8.9930439814814821E-3</v>
      </c>
      <c r="P74" s="10"/>
      <c r="Q74" s="9"/>
      <c r="AJ74" s="13">
        <v>635.46666666666704</v>
      </c>
      <c r="AK74" s="16">
        <v>3.0321150000000001</v>
      </c>
      <c r="AL74" s="10">
        <f t="shared" si="32"/>
        <v>3.2115000000000116E-2</v>
      </c>
      <c r="AM74" s="10">
        <f t="shared" si="31"/>
        <v>0.47285975710024192</v>
      </c>
      <c r="AN74" s="14">
        <v>12</v>
      </c>
      <c r="AO74" s="10">
        <f t="shared" si="33"/>
        <v>285.14999999999998</v>
      </c>
      <c r="AP74" s="14">
        <v>10.5</v>
      </c>
      <c r="AQ74" s="14">
        <v>37</v>
      </c>
      <c r="AR74" s="10">
        <f t="shared" si="34"/>
        <v>310.14999999999998</v>
      </c>
      <c r="AS74" s="14">
        <v>47.1</v>
      </c>
      <c r="AT74" s="14">
        <v>0.5</v>
      </c>
      <c r="AU74" s="10">
        <f t="shared" si="35"/>
        <v>0.55089976671331742</v>
      </c>
      <c r="AV74" s="10">
        <f t="shared" si="36"/>
        <v>9.0395653913368701</v>
      </c>
      <c r="AW74" s="10"/>
      <c r="AX74" s="10"/>
      <c r="AY74" s="10"/>
      <c r="AZ74" s="10"/>
      <c r="BA74" s="10"/>
      <c r="BB74" s="10"/>
      <c r="BC74" s="2"/>
      <c r="BD74"/>
      <c r="BE74"/>
      <c r="BF74">
        <v>56</v>
      </c>
      <c r="BG74" s="19">
        <v>159.5</v>
      </c>
      <c r="BH74">
        <v>177</v>
      </c>
      <c r="BI74" s="19">
        <v>31</v>
      </c>
      <c r="BJ74">
        <v>93</v>
      </c>
      <c r="BK74" s="20">
        <v>12.2</v>
      </c>
      <c r="BL74">
        <v>83</v>
      </c>
      <c r="BM74">
        <v>58</v>
      </c>
      <c r="BN74" s="20">
        <v>1.51</v>
      </c>
      <c r="BO74">
        <v>87</v>
      </c>
      <c r="BP74" s="19">
        <v>13.4</v>
      </c>
      <c r="BQ74">
        <v>80</v>
      </c>
      <c r="BR74">
        <v>60</v>
      </c>
      <c r="BS74" s="20">
        <v>6.39</v>
      </c>
      <c r="BT74" s="20">
        <v>-1.2000000000000011</v>
      </c>
      <c r="BU74" s="20">
        <v>3</v>
      </c>
      <c r="BV74" s="20">
        <v>-2</v>
      </c>
      <c r="BW74" s="20">
        <v>6</v>
      </c>
      <c r="BX74" s="20">
        <v>-4.88</v>
      </c>
    </row>
    <row r="75" spans="1:76" x14ac:dyDescent="0.3">
      <c r="A75" s="2"/>
      <c r="D75" s="9" t="s">
        <v>60</v>
      </c>
      <c r="E75" s="10">
        <v>9.7841594329999992</v>
      </c>
      <c r="F75" s="10">
        <v>0.51376545480000002</v>
      </c>
      <c r="G75" s="10">
        <v>18.363190190000001</v>
      </c>
      <c r="H75" s="10">
        <v>9.4600606129999996</v>
      </c>
      <c r="I75" s="10">
        <v>73.902319050000003</v>
      </c>
      <c r="J75" s="10">
        <v>30.938765069999999</v>
      </c>
      <c r="K75" s="10">
        <v>82.322075429999998</v>
      </c>
      <c r="L75" s="11">
        <v>1.1064814814814814E-2</v>
      </c>
      <c r="M75" s="11">
        <v>1.1568275462962964E-2</v>
      </c>
      <c r="N75" s="10">
        <f>H75-H74</f>
        <v>1.6595844069999997</v>
      </c>
      <c r="O75" s="10">
        <f>I74-I75</f>
        <v>12.867955260000002</v>
      </c>
      <c r="P75" s="10">
        <f>N75/O75</f>
        <v>0.12897032772244807</v>
      </c>
      <c r="Q75" s="9"/>
      <c r="R75">
        <f>K75-K74</f>
        <v>9.6716648099999958</v>
      </c>
      <c r="S75">
        <f>R75/O75</f>
        <v>0.75160852012474233</v>
      </c>
      <c r="AJ75" s="13">
        <v>635.46666666666704</v>
      </c>
      <c r="AK75" s="16">
        <v>3.0321150000000001</v>
      </c>
      <c r="AL75" s="10">
        <f t="shared" si="32"/>
        <v>3.2115000000000116E-2</v>
      </c>
      <c r="AM75" s="10">
        <f t="shared" si="31"/>
        <v>0.50832384800708408</v>
      </c>
      <c r="AN75" s="14">
        <v>12</v>
      </c>
      <c r="AO75" s="10">
        <f t="shared" si="33"/>
        <v>285.14999999999998</v>
      </c>
      <c r="AP75" s="14">
        <v>10.5</v>
      </c>
      <c r="AQ75" s="14">
        <v>37</v>
      </c>
      <c r="AR75" s="10">
        <f t="shared" si="34"/>
        <v>310.14999999999998</v>
      </c>
      <c r="AS75" s="14">
        <v>47.1</v>
      </c>
      <c r="AT75" s="14">
        <v>0.5</v>
      </c>
      <c r="AU75" s="10">
        <f t="shared" si="35"/>
        <v>0.59221679383165071</v>
      </c>
      <c r="AV75" s="10">
        <f t="shared" si="36"/>
        <v>10.874989618842621</v>
      </c>
      <c r="AW75" s="10"/>
      <c r="AX75" s="10"/>
      <c r="AY75" s="10"/>
      <c r="AZ75" s="10"/>
      <c r="BA75" s="10">
        <f>IF(ISNUMBER(AV75), AV75-AV74, " ")</f>
        <v>1.8354242275057508</v>
      </c>
      <c r="BB75" s="10">
        <f>IF(ISNUMBER(BA75), BA75/O75, " ")</f>
        <v>0.14263526647556518</v>
      </c>
      <c r="BC75" s="2"/>
      <c r="BD75"/>
      <c r="BE75"/>
      <c r="BF75">
        <v>57</v>
      </c>
      <c r="BG75" s="19">
        <v>151.5</v>
      </c>
      <c r="BH75">
        <v>119</v>
      </c>
      <c r="BI75" s="19">
        <v>31.8</v>
      </c>
      <c r="BJ75">
        <v>91</v>
      </c>
      <c r="BK75" s="20">
        <v>13.4</v>
      </c>
      <c r="BL75">
        <v>83</v>
      </c>
      <c r="BM75">
        <v>95</v>
      </c>
      <c r="BN75" s="20">
        <v>10.9</v>
      </c>
      <c r="BO75">
        <v>79</v>
      </c>
      <c r="BP75" s="19">
        <v>15</v>
      </c>
      <c r="BQ75">
        <v>85</v>
      </c>
      <c r="BR75">
        <v>101</v>
      </c>
      <c r="BS75" s="20">
        <v>4.62</v>
      </c>
      <c r="BT75" s="20">
        <v>-1.5999999999999996</v>
      </c>
      <c r="BU75" s="20">
        <v>-2</v>
      </c>
      <c r="BV75" s="20">
        <v>-6</v>
      </c>
      <c r="BW75" s="20">
        <v>12</v>
      </c>
      <c r="BX75" s="20">
        <v>6.28</v>
      </c>
    </row>
    <row r="76" spans="1:76" x14ac:dyDescent="0.3">
      <c r="A76" s="2"/>
      <c r="D76" s="9" t="s">
        <v>57</v>
      </c>
      <c r="E76" s="10">
        <v>13.218863649999999</v>
      </c>
      <c r="F76" s="10">
        <v>0.47990303150000002</v>
      </c>
      <c r="G76" s="10">
        <v>16.748141539999999</v>
      </c>
      <c r="H76" s="10">
        <v>8.0513719770000005</v>
      </c>
      <c r="I76" s="10">
        <v>86.415997180000005</v>
      </c>
      <c r="J76" s="10">
        <v>31.4989755</v>
      </c>
      <c r="K76" s="10">
        <v>70.95300761</v>
      </c>
      <c r="L76" s="11">
        <v>1.5075231481481481E-2</v>
      </c>
      <c r="M76" s="11">
        <v>1.5665497685185183E-2</v>
      </c>
      <c r="P76" s="10"/>
      <c r="Q76" s="9"/>
      <c r="AJ76" s="13">
        <v>635.46666666666704</v>
      </c>
      <c r="AK76" s="16">
        <v>3.0321150000000001</v>
      </c>
      <c r="AL76" s="10">
        <f t="shared" si="32"/>
        <v>3.2115000000000116E-2</v>
      </c>
      <c r="AM76" s="10">
        <f t="shared" si="31"/>
        <v>0.47482008251665914</v>
      </c>
      <c r="AN76" s="14">
        <v>12</v>
      </c>
      <c r="AO76" s="10">
        <f t="shared" si="33"/>
        <v>285.14999999999998</v>
      </c>
      <c r="AP76" s="14">
        <v>10.5</v>
      </c>
      <c r="AQ76" s="14">
        <v>37</v>
      </c>
      <c r="AR76" s="10">
        <f t="shared" si="34"/>
        <v>310.14999999999998</v>
      </c>
      <c r="AS76" s="14">
        <v>47.1</v>
      </c>
      <c r="AT76" s="14">
        <v>0.5</v>
      </c>
      <c r="AU76" s="10">
        <f t="shared" si="35"/>
        <v>0.55318362106626351</v>
      </c>
      <c r="AV76" s="10">
        <f t="shared" si="36"/>
        <v>9.2647975832275069</v>
      </c>
      <c r="AW76" s="10"/>
      <c r="AX76" s="10"/>
      <c r="AY76" s="10"/>
      <c r="AZ76" s="10"/>
      <c r="BA76" s="10"/>
      <c r="BB76" s="10"/>
      <c r="BC76" s="2"/>
      <c r="BD76"/>
      <c r="BE76"/>
      <c r="BF76">
        <v>69</v>
      </c>
      <c r="BG76" s="19">
        <v>147.5</v>
      </c>
      <c r="BH76">
        <v>106</v>
      </c>
      <c r="BI76" s="19">
        <v>30.5</v>
      </c>
      <c r="BJ76">
        <v>87</v>
      </c>
      <c r="BK76" s="20">
        <v>16.600000000000001</v>
      </c>
      <c r="BL76">
        <v>82</v>
      </c>
      <c r="BM76">
        <v>91</v>
      </c>
      <c r="BN76" s="20">
        <v>3.81</v>
      </c>
      <c r="BO76">
        <v>89</v>
      </c>
      <c r="BP76" s="19">
        <v>14</v>
      </c>
      <c r="BQ76">
        <v>78</v>
      </c>
      <c r="BR76">
        <v>89</v>
      </c>
      <c r="BS76" s="20">
        <v>4.3499999999999996</v>
      </c>
      <c r="BT76" s="20">
        <v>2.6000000000000014</v>
      </c>
      <c r="BU76" s="20">
        <v>4</v>
      </c>
      <c r="BV76" s="20">
        <v>2</v>
      </c>
      <c r="BW76" s="20">
        <v>-2</v>
      </c>
      <c r="BX76" s="20">
        <v>-0.53999999999999959</v>
      </c>
    </row>
    <row r="77" spans="1:76" x14ac:dyDescent="0.3">
      <c r="A77" s="2"/>
      <c r="D77" s="9" t="s">
        <v>61</v>
      </c>
      <c r="E77" s="10">
        <v>9.9864171000000006</v>
      </c>
      <c r="F77" s="10">
        <v>0.4854694403</v>
      </c>
      <c r="G77" s="10">
        <v>17.987809389999999</v>
      </c>
      <c r="H77" s="10">
        <v>8.7233572969999997</v>
      </c>
      <c r="I77" s="10">
        <v>72.80589621</v>
      </c>
      <c r="J77" s="10">
        <v>31.101133149999999</v>
      </c>
      <c r="K77" s="10">
        <v>80.061716349999998</v>
      </c>
      <c r="L77" s="11">
        <v>1.7743055555555557E-2</v>
      </c>
      <c r="M77" s="11">
        <v>1.8310173611111112E-2</v>
      </c>
      <c r="N77" s="10">
        <f>H77-H76</f>
        <v>0.67198531999999922</v>
      </c>
      <c r="O77" s="10">
        <f>I76-I77</f>
        <v>13.610100970000005</v>
      </c>
      <c r="P77" s="10">
        <f>N77/O77</f>
        <v>4.937401430608189E-2</v>
      </c>
      <c r="Q77" s="9"/>
      <c r="R77">
        <f>K77-K76</f>
        <v>9.1087087399999973</v>
      </c>
      <c r="S77">
        <f>R77/O77</f>
        <v>0.66926092319798525</v>
      </c>
      <c r="AJ77" s="13">
        <v>635.46666666666704</v>
      </c>
      <c r="AK77" s="16">
        <v>3.0321150000000001</v>
      </c>
      <c r="AL77" s="10">
        <f t="shared" si="32"/>
        <v>3.2115000000000116E-2</v>
      </c>
      <c r="AM77" s="10">
        <f t="shared" si="31"/>
        <v>0.48032753404801598</v>
      </c>
      <c r="AN77" s="14">
        <v>12</v>
      </c>
      <c r="AO77" s="10">
        <f t="shared" si="33"/>
        <v>285.14999999999998</v>
      </c>
      <c r="AP77" s="14">
        <v>10.5</v>
      </c>
      <c r="AQ77" s="14">
        <v>37</v>
      </c>
      <c r="AR77" s="10">
        <f t="shared" si="34"/>
        <v>310.14999999999998</v>
      </c>
      <c r="AS77" s="14">
        <v>47.1</v>
      </c>
      <c r="AT77" s="14">
        <v>0.5</v>
      </c>
      <c r="AU77" s="10">
        <f t="shared" si="35"/>
        <v>0.55960001349182187</v>
      </c>
      <c r="AV77" s="10">
        <f t="shared" si="36"/>
        <v>10.065978377332319</v>
      </c>
      <c r="AW77" s="10"/>
      <c r="AX77" s="10"/>
      <c r="AY77" s="10"/>
      <c r="AZ77" s="10"/>
      <c r="BA77" s="10">
        <f>IF(ISNUMBER(AV77), AV77-AV76, " ")</f>
        <v>0.80118079410481258</v>
      </c>
      <c r="BB77" s="10">
        <f>IF(ISNUMBER(BA77), BA77/O77, " ")</f>
        <v>5.886663117862323E-2</v>
      </c>
      <c r="BC77" s="2"/>
      <c r="BD77"/>
      <c r="BE77"/>
      <c r="BF77">
        <v>48</v>
      </c>
      <c r="BG77" s="19">
        <v>153.5</v>
      </c>
      <c r="BH77">
        <v>108</v>
      </c>
      <c r="BI77" s="19">
        <v>33.200000000000003</v>
      </c>
      <c r="BJ77">
        <v>91</v>
      </c>
      <c r="BK77" s="20">
        <v>13.6</v>
      </c>
      <c r="BL77">
        <v>90</v>
      </c>
      <c r="BM77">
        <v>89</v>
      </c>
      <c r="BN77" s="20">
        <v>1.58</v>
      </c>
      <c r="BO77">
        <v>87</v>
      </c>
      <c r="BP77" s="19">
        <v>13.7</v>
      </c>
      <c r="BQ77">
        <v>87</v>
      </c>
      <c r="BR77">
        <v>77</v>
      </c>
      <c r="BS77" s="20">
        <v>10.82</v>
      </c>
      <c r="BT77" s="20">
        <v>-9.9999999999999645E-2</v>
      </c>
      <c r="BU77" s="20">
        <v>3</v>
      </c>
      <c r="BV77" s="20">
        <v>12</v>
      </c>
      <c r="BW77" s="20">
        <v>4</v>
      </c>
      <c r="BX77" s="20">
        <v>-9.24</v>
      </c>
    </row>
    <row r="78" spans="1:76" x14ac:dyDescent="0.3">
      <c r="A78" s="2"/>
      <c r="AM78" s="10" t="str">
        <f t="shared" si="31"/>
        <v xml:space="preserve"> </v>
      </c>
      <c r="BD78"/>
      <c r="BE78"/>
      <c r="BF78">
        <v>64</v>
      </c>
      <c r="BG78" s="19">
        <v>147.30000000000001</v>
      </c>
      <c r="BH78">
        <v>84</v>
      </c>
      <c r="BI78" s="19">
        <v>33.6</v>
      </c>
      <c r="BJ78">
        <v>93</v>
      </c>
      <c r="BK78" s="20">
        <v>14.6</v>
      </c>
      <c r="BL78">
        <v>81</v>
      </c>
      <c r="BM78">
        <v>76</v>
      </c>
      <c r="BN78" s="20">
        <v>2.23</v>
      </c>
      <c r="BO78" s="21" t="e">
        <v>#NULL!</v>
      </c>
      <c r="BP78" s="21" t="e">
        <v>#NULL!</v>
      </c>
      <c r="BQ78" s="21" t="e">
        <v>#NULL!</v>
      </c>
      <c r="BR78" s="21" t="e">
        <v>#NULL!</v>
      </c>
      <c r="BS78" s="21" t="e">
        <v>#NULL!</v>
      </c>
      <c r="BT78" s="21" t="e">
        <v>#NULL!</v>
      </c>
      <c r="BU78" s="21" t="e">
        <v>#NULL!</v>
      </c>
      <c r="BV78" s="21" t="e">
        <v>#NULL!</v>
      </c>
      <c r="BW78" s="21" t="e">
        <v>#NULL!</v>
      </c>
      <c r="BX78" s="21" t="e">
        <v>#NULL!</v>
      </c>
    </row>
    <row r="79" spans="1:76" x14ac:dyDescent="0.3">
      <c r="A79" s="2"/>
      <c r="AM79" s="10" t="str">
        <f t="shared" si="31"/>
        <v xml:space="preserve"> </v>
      </c>
      <c r="BD79"/>
      <c r="BE79"/>
      <c r="BF79">
        <v>47</v>
      </c>
      <c r="BG79" s="19">
        <v>156.1</v>
      </c>
      <c r="BH79">
        <v>103</v>
      </c>
      <c r="BI79" s="19">
        <v>37.1</v>
      </c>
      <c r="BJ79">
        <v>94</v>
      </c>
      <c r="BK79" s="20">
        <v>14.4</v>
      </c>
      <c r="BL79">
        <v>87</v>
      </c>
      <c r="BM79">
        <v>85</v>
      </c>
      <c r="BN79" s="20">
        <v>7.47</v>
      </c>
      <c r="BO79">
        <v>84</v>
      </c>
      <c r="BP79" s="19">
        <v>14.3</v>
      </c>
      <c r="BQ79">
        <v>89</v>
      </c>
      <c r="BR79">
        <v>68</v>
      </c>
      <c r="BS79" s="20">
        <v>9.9600000000000009</v>
      </c>
      <c r="BT79" s="20">
        <v>9.9999999999999645E-2</v>
      </c>
      <c r="BU79" s="20">
        <v>-2</v>
      </c>
      <c r="BV79" s="20">
        <v>17</v>
      </c>
      <c r="BW79" s="20">
        <v>10</v>
      </c>
      <c r="BX79" s="20">
        <v>-2.4900000000000011</v>
      </c>
    </row>
    <row r="80" spans="1:76" x14ac:dyDescent="0.3">
      <c r="A80" s="2"/>
      <c r="D80" s="9" t="s">
        <v>53</v>
      </c>
      <c r="E80" s="10"/>
      <c r="F80" s="10"/>
      <c r="G80" s="10"/>
      <c r="H80" s="10"/>
      <c r="I80" s="10"/>
      <c r="J80" s="10"/>
      <c r="K80" s="10"/>
      <c r="L80" s="10"/>
      <c r="M80" s="10"/>
      <c r="P80" s="10"/>
      <c r="Q80" s="9"/>
      <c r="R80" s="9"/>
      <c r="AM80" s="10" t="str">
        <f t="shared" si="31"/>
        <v xml:space="preserve"> </v>
      </c>
      <c r="BD80"/>
      <c r="BE80"/>
      <c r="BF80">
        <v>48</v>
      </c>
      <c r="BG80" s="19">
        <v>153.9</v>
      </c>
      <c r="BH80">
        <v>118</v>
      </c>
      <c r="BI80" s="19">
        <v>30.5</v>
      </c>
      <c r="BJ80">
        <v>92</v>
      </c>
      <c r="BK80" s="20">
        <v>13.6</v>
      </c>
      <c r="BL80">
        <v>88</v>
      </c>
      <c r="BM80">
        <v>73</v>
      </c>
      <c r="BN80" s="20">
        <v>6.17</v>
      </c>
      <c r="BO80">
        <v>86</v>
      </c>
      <c r="BP80" s="19">
        <v>12.7</v>
      </c>
      <c r="BQ80">
        <v>89</v>
      </c>
      <c r="BR80">
        <v>64</v>
      </c>
      <c r="BS80" s="20">
        <v>4.79</v>
      </c>
      <c r="BT80" s="20">
        <v>0.90000000000000036</v>
      </c>
      <c r="BU80" s="20">
        <v>-1</v>
      </c>
      <c r="BV80" s="20">
        <v>9</v>
      </c>
      <c r="BW80" s="20">
        <v>6</v>
      </c>
      <c r="BX80" s="20">
        <v>1.38</v>
      </c>
    </row>
    <row r="81" spans="1:76" x14ac:dyDescent="0.3">
      <c r="A81" s="2"/>
      <c r="D81" s="9" t="s">
        <v>69</v>
      </c>
      <c r="E81" s="10"/>
      <c r="F81" s="2"/>
      <c r="G81" s="10"/>
      <c r="H81" s="10"/>
      <c r="I81" s="10"/>
      <c r="J81" s="10"/>
      <c r="K81" s="10"/>
      <c r="L81" s="10"/>
      <c r="M81" s="10"/>
      <c r="P81" s="10"/>
      <c r="Q81" s="9"/>
      <c r="R81" s="9"/>
      <c r="AM81" s="10" t="str">
        <f t="shared" si="31"/>
        <v xml:space="preserve"> </v>
      </c>
      <c r="BD81"/>
      <c r="BE81"/>
      <c r="BF81">
        <v>47</v>
      </c>
      <c r="BG81" s="19">
        <v>142.1</v>
      </c>
      <c r="BH81">
        <v>78</v>
      </c>
      <c r="BI81" s="19">
        <v>28.4</v>
      </c>
      <c r="BJ81">
        <v>92</v>
      </c>
      <c r="BK81" s="20">
        <v>12.2</v>
      </c>
      <c r="BL81">
        <v>87</v>
      </c>
      <c r="BM81">
        <v>74</v>
      </c>
      <c r="BN81" s="20">
        <v>10.32</v>
      </c>
      <c r="BO81">
        <v>84</v>
      </c>
      <c r="BP81" s="19">
        <v>15.2</v>
      </c>
      <c r="BQ81">
        <v>87</v>
      </c>
      <c r="BR81">
        <v>83</v>
      </c>
      <c r="BS81" s="20">
        <v>2.95</v>
      </c>
      <c r="BT81" s="20">
        <v>-3</v>
      </c>
      <c r="BU81" s="20">
        <v>0</v>
      </c>
      <c r="BV81" s="20">
        <v>-9</v>
      </c>
      <c r="BW81" s="20">
        <v>8</v>
      </c>
      <c r="BX81" s="20">
        <v>7.37</v>
      </c>
    </row>
    <row r="82" spans="1:76" x14ac:dyDescent="0.3">
      <c r="A82" s="2"/>
      <c r="D82" s="10"/>
      <c r="E82" s="2" t="s">
        <v>0</v>
      </c>
      <c r="F82" s="2" t="s">
        <v>1</v>
      </c>
      <c r="G82" s="2" t="s">
        <v>2</v>
      </c>
      <c r="H82" s="2" t="s">
        <v>3</v>
      </c>
      <c r="I82" s="2" t="s">
        <v>4</v>
      </c>
      <c r="J82" s="2" t="s">
        <v>5</v>
      </c>
      <c r="K82" s="2" t="s">
        <v>6</v>
      </c>
      <c r="L82" s="2" t="s">
        <v>7</v>
      </c>
      <c r="M82" s="2" t="s">
        <v>8</v>
      </c>
      <c r="N82" s="2" t="s">
        <v>9</v>
      </c>
      <c r="O82" s="2" t="s">
        <v>10</v>
      </c>
      <c r="P82" s="2" t="s">
        <v>11</v>
      </c>
      <c r="Q82" s="2" t="s">
        <v>12</v>
      </c>
      <c r="R82" s="2" t="s">
        <v>13</v>
      </c>
      <c r="S82" s="2" t="s">
        <v>14</v>
      </c>
      <c r="T82" s="2" t="s">
        <v>15</v>
      </c>
      <c r="U82" s="3" t="s">
        <v>16</v>
      </c>
      <c r="V82" s="3" t="s">
        <v>17</v>
      </c>
      <c r="W82" s="3" t="s">
        <v>18</v>
      </c>
      <c r="X82" s="3" t="s">
        <v>19</v>
      </c>
      <c r="Y82" s="3" t="s">
        <v>20</v>
      </c>
      <c r="Z82" s="3" t="s">
        <v>21</v>
      </c>
      <c r="AA82" s="3" t="s">
        <v>22</v>
      </c>
      <c r="AB82" s="3" t="s">
        <v>23</v>
      </c>
      <c r="AC82" s="3" t="s">
        <v>24</v>
      </c>
      <c r="AD82" s="3" t="s">
        <v>25</v>
      </c>
      <c r="AE82" s="3" t="s">
        <v>26</v>
      </c>
      <c r="AF82" s="3" t="s">
        <v>27</v>
      </c>
      <c r="AG82" s="3" t="s">
        <v>28</v>
      </c>
      <c r="AH82" s="3" t="s">
        <v>29</v>
      </c>
      <c r="AL82" s="2" t="s">
        <v>33</v>
      </c>
      <c r="AM82" s="10" t="e">
        <f t="shared" si="31"/>
        <v>#VALUE!</v>
      </c>
      <c r="AN82" s="6" t="s">
        <v>35</v>
      </c>
      <c r="AO82" s="2" t="s">
        <v>36</v>
      </c>
      <c r="AP82" s="7" t="s">
        <v>37</v>
      </c>
      <c r="AQ82" s="6" t="s">
        <v>38</v>
      </c>
      <c r="AR82" s="2" t="s">
        <v>39</v>
      </c>
      <c r="AS82" s="7" t="s">
        <v>40</v>
      </c>
      <c r="AT82" s="7" t="s">
        <v>41</v>
      </c>
      <c r="AU82" s="8" t="s">
        <v>55</v>
      </c>
      <c r="AV82" s="8" t="s">
        <v>56</v>
      </c>
      <c r="AW82" s="8" t="s">
        <v>44</v>
      </c>
      <c r="AX82" s="8" t="s">
        <v>45</v>
      </c>
      <c r="AY82" s="8" t="s">
        <v>46</v>
      </c>
      <c r="AZ82" s="8" t="s">
        <v>47</v>
      </c>
      <c r="BA82" s="2" t="s">
        <v>48</v>
      </c>
      <c r="BB82" s="2" t="s">
        <v>49</v>
      </c>
      <c r="BC82" s="2" t="s">
        <v>50</v>
      </c>
      <c r="BD82"/>
      <c r="BE82"/>
      <c r="BF82">
        <v>53</v>
      </c>
      <c r="BG82" s="19">
        <v>148</v>
      </c>
      <c r="BH82">
        <v>97</v>
      </c>
      <c r="BI82" s="19">
        <v>32.4</v>
      </c>
      <c r="BJ82">
        <v>88</v>
      </c>
      <c r="BK82" s="20">
        <v>14.7</v>
      </c>
      <c r="BL82">
        <v>86</v>
      </c>
      <c r="BM82">
        <v>69</v>
      </c>
      <c r="BN82" s="20">
        <v>12.21</v>
      </c>
      <c r="BO82">
        <v>79</v>
      </c>
      <c r="BP82" s="19">
        <v>15.2</v>
      </c>
      <c r="BQ82">
        <v>86</v>
      </c>
      <c r="BR82">
        <v>77</v>
      </c>
      <c r="BS82" s="20">
        <v>6.39</v>
      </c>
      <c r="BT82" s="20">
        <v>-0.5</v>
      </c>
      <c r="BU82" s="20">
        <v>0</v>
      </c>
      <c r="BV82" s="20">
        <v>-8</v>
      </c>
      <c r="BW82" s="20">
        <v>9</v>
      </c>
      <c r="BX82" s="20">
        <v>5.8200000000000012</v>
      </c>
    </row>
    <row r="83" spans="1:76" x14ac:dyDescent="0.3">
      <c r="A83" s="2"/>
      <c r="D83" s="9" t="s">
        <v>57</v>
      </c>
      <c r="E83" s="10">
        <v>13.459030240000001</v>
      </c>
      <c r="F83" s="10">
        <v>0.50995028350000005</v>
      </c>
      <c r="G83" s="10">
        <v>20.655288179999999</v>
      </c>
      <c r="H83" s="10">
        <v>10.528121410000001</v>
      </c>
      <c r="I83" s="10">
        <v>92.470059550000002</v>
      </c>
      <c r="J83" s="10">
        <v>29.3064909</v>
      </c>
      <c r="K83" s="10">
        <v>86.880537369999999</v>
      </c>
      <c r="L83" s="11">
        <v>1.4814814814814814E-3</v>
      </c>
      <c r="M83" s="11">
        <v>2.0659606481481479E-3</v>
      </c>
      <c r="P83" s="10"/>
      <c r="Q83" s="9"/>
      <c r="AJ83" s="13">
        <v>640.1</v>
      </c>
      <c r="AK83" s="16">
        <v>2.988</v>
      </c>
      <c r="AL83" s="10">
        <f>IF(AK83&gt;3, AK83-3, 3-AK83)</f>
        <v>1.2000000000000011E-2</v>
      </c>
      <c r="AM83" s="10">
        <f t="shared" si="31"/>
        <v>0.51199827660642572</v>
      </c>
      <c r="AN83" s="14">
        <v>12</v>
      </c>
      <c r="AO83" s="10">
        <f>AN83+273.15</f>
        <v>285.14999999999998</v>
      </c>
      <c r="AP83" s="14">
        <v>10.5</v>
      </c>
      <c r="AQ83" s="14">
        <v>37</v>
      </c>
      <c r="AR83" s="10">
        <f>AQ83+273.15</f>
        <v>310.14999999999998</v>
      </c>
      <c r="AS83" s="14">
        <v>47.1</v>
      </c>
      <c r="AT83" s="14">
        <v>0.5</v>
      </c>
      <c r="AU83" s="10">
        <f>IF(ISNUMBER(AM83),((AR83/AO83)*((AJ83-(AT83*AP83))/(AJ83-AS83))*AM83)," ")</f>
        <v>0.59618814952278443</v>
      </c>
      <c r="AV83" s="10">
        <f>IF(ISNUMBER(AM83), AU83*G83, " ")</f>
        <v>12.314438037894041</v>
      </c>
      <c r="AW83" s="10"/>
      <c r="AX83" s="10"/>
      <c r="AY83" s="10"/>
      <c r="AZ83" s="10"/>
      <c r="BA83" s="10"/>
      <c r="BB83" s="10"/>
      <c r="BC83" s="2"/>
      <c r="BD83"/>
      <c r="BE83"/>
      <c r="BF83">
        <v>70</v>
      </c>
      <c r="BG83" s="19">
        <v>143.5</v>
      </c>
      <c r="BH83">
        <v>112</v>
      </c>
      <c r="BI83" s="19">
        <v>29.3</v>
      </c>
      <c r="BJ83">
        <v>93</v>
      </c>
      <c r="BK83" s="20">
        <v>14.8</v>
      </c>
      <c r="BL83">
        <v>85</v>
      </c>
      <c r="BM83">
        <v>63</v>
      </c>
      <c r="BN83" s="20">
        <v>7.07</v>
      </c>
      <c r="BO83">
        <v>91</v>
      </c>
      <c r="BP83" s="19">
        <v>15.4</v>
      </c>
      <c r="BQ83">
        <v>82</v>
      </c>
      <c r="BR83">
        <v>68</v>
      </c>
      <c r="BS83" s="20">
        <v>5.87</v>
      </c>
      <c r="BT83" s="20">
        <v>-0.59999999999999964</v>
      </c>
      <c r="BU83" s="20">
        <v>3</v>
      </c>
      <c r="BV83" s="20">
        <v>-5</v>
      </c>
      <c r="BW83" s="20">
        <v>2</v>
      </c>
      <c r="BX83" s="20">
        <v>1.2000000000000002</v>
      </c>
    </row>
    <row r="84" spans="1:76" x14ac:dyDescent="0.3">
      <c r="A84" s="2">
        <v>8</v>
      </c>
      <c r="B84" s="3" t="s">
        <v>69</v>
      </c>
      <c r="C84" s="3"/>
      <c r="D84" s="9" t="s">
        <v>58</v>
      </c>
      <c r="E84" s="10">
        <v>7.922444187</v>
      </c>
      <c r="F84" s="10">
        <v>0.73204175189999998</v>
      </c>
      <c r="G84" s="10">
        <v>22.836567299999999</v>
      </c>
      <c r="H84" s="10">
        <v>16.715127729999999</v>
      </c>
      <c r="I84" s="10">
        <v>81.214325799999997</v>
      </c>
      <c r="J84" s="10">
        <v>29.11252438</v>
      </c>
      <c r="K84" s="10">
        <v>97.749902129999995</v>
      </c>
      <c r="L84" s="11">
        <v>4.7337962962962958E-3</v>
      </c>
      <c r="M84" s="11">
        <v>5.225682870370371E-3</v>
      </c>
      <c r="N84" s="10">
        <f>H84-H83</f>
        <v>6.1870063199999983</v>
      </c>
      <c r="O84" s="10">
        <f>I83-I84</f>
        <v>11.255733750000005</v>
      </c>
      <c r="P84" s="10">
        <f>N84/O84</f>
        <v>0.54967596581608869</v>
      </c>
      <c r="Q84" s="9">
        <f>AVERAGE(P84,P86,P88)</f>
        <v>0.510022034954838</v>
      </c>
      <c r="R84">
        <f>K84-K83</f>
        <v>10.869364759999996</v>
      </c>
      <c r="S84">
        <f>R84/O84</f>
        <v>0.96567358480738685</v>
      </c>
      <c r="T84" s="9">
        <f>AVERAGE(S84,S86,S88)</f>
        <v>0.69597995548524272</v>
      </c>
      <c r="U84" s="3">
        <f>AVERAGE(E83,E85,E87)</f>
        <v>13.477761533333334</v>
      </c>
      <c r="V84" s="3">
        <f>AVERAGE(E84,E86,E88)</f>
        <v>8.3019280230000003</v>
      </c>
      <c r="W84" s="3">
        <f>AVERAGE(F83,F85,F87)</f>
        <v>0.48805658359999998</v>
      </c>
      <c r="X84" s="3">
        <f>AVERAGE(F84,F86,F88)</f>
        <v>0.69745189143333342</v>
      </c>
      <c r="Y84" s="3">
        <f>AVERAGE(G83,G85,G87)</f>
        <v>21.038384320000002</v>
      </c>
      <c r="Z84" s="3">
        <f>AVERAGE(G84,G86,G88)</f>
        <v>23.001766840000002</v>
      </c>
      <c r="AA84" s="3">
        <f>AVERAGE(H83,H85,H87)</f>
        <v>10.257476050000001</v>
      </c>
      <c r="AB84" s="3">
        <f>AVERAGE(H84,H86,H88)</f>
        <v>16.017509186666668</v>
      </c>
      <c r="AC84" s="3">
        <f>AVERAGE(I83,I85,I87)</f>
        <v>92.234941640000002</v>
      </c>
      <c r="AD84" s="3">
        <f>AVERAGE(I84,I86,I88)</f>
        <v>81.042531866666664</v>
      </c>
      <c r="AE84" s="3">
        <f>AVERAGE(J83,J85,J87)</f>
        <v>29.281725133333335</v>
      </c>
      <c r="AF84" s="3">
        <f>AVERAGE(J84,J86,J88)</f>
        <v>29.217097533333334</v>
      </c>
      <c r="AG84" s="3">
        <f>AVERAGE(K83,K85,K87)</f>
        <v>86.552137106666677</v>
      </c>
      <c r="AH84" s="3">
        <f>AVERAGE(K84,K86,K88)</f>
        <v>94.354802946666666</v>
      </c>
      <c r="AI84" s="12">
        <v>43641</v>
      </c>
      <c r="AJ84" s="13">
        <v>640.1</v>
      </c>
      <c r="AK84" s="16">
        <v>2.988</v>
      </c>
      <c r="AL84" s="10">
        <f t="shared" ref="AL84:AL88" si="37">IF(AK84&gt;3, AK84-3, 3-AK84)</f>
        <v>1.2000000000000011E-2</v>
      </c>
      <c r="AM84" s="10">
        <f t="shared" si="31"/>
        <v>0.73498167861445785</v>
      </c>
      <c r="AN84" s="14">
        <v>12</v>
      </c>
      <c r="AO84" s="10">
        <f t="shared" ref="AO84:AO88" si="38">AN84+273.15</f>
        <v>285.14999999999998</v>
      </c>
      <c r="AP84" s="14">
        <v>10.5</v>
      </c>
      <c r="AQ84" s="14">
        <v>37</v>
      </c>
      <c r="AR84" s="10">
        <f t="shared" ref="AR84:AR88" si="39">AQ84+273.15</f>
        <v>310.14999999999998</v>
      </c>
      <c r="AS84" s="14">
        <v>47.1</v>
      </c>
      <c r="AT84" s="14">
        <v>0.5</v>
      </c>
      <c r="AU84" s="10">
        <f t="shared" ref="AU84:AU88" si="40">IF(ISNUMBER(AM84),((AR84/AO84)*((AJ84-(AT84*AP84))/(AJ84-AS84))*AM84)," ")</f>
        <v>0.85583758174080571</v>
      </c>
      <c r="AV84" s="10">
        <f t="shared" ref="AV84:AV88" si="41">IF(ISNUMBER(AM84), AU84*G84, " ")</f>
        <v>19.544392533293159</v>
      </c>
      <c r="AW84" s="10">
        <f>AVERAGE(AU83,AU85,AU87)</f>
        <v>0.57059199858037957</v>
      </c>
      <c r="AX84" s="10">
        <f>AVERAGE(AU84,AU86,AU88)</f>
        <v>0.81539821819670577</v>
      </c>
      <c r="AY84" s="10">
        <f>AVERAGE(AV83,AV85,AV87)</f>
        <v>11.997351602021217</v>
      </c>
      <c r="AZ84" s="10">
        <f>AVERAGE(AV84,AV86,AV88)</f>
        <v>18.770579275592365</v>
      </c>
      <c r="BA84" s="10">
        <f>IF(ISNUMBER(AV84), AV84-AV83, " ")</f>
        <v>7.2299544953991184</v>
      </c>
      <c r="BB84" s="10">
        <f>IF(ISNUMBER(BA84), BA84/O84, " ")</f>
        <v>0.64233524495007843</v>
      </c>
      <c r="BC84" s="2">
        <f>AVERAGE(BB84,BB86,BB88)</f>
        <v>0.59957536820825952</v>
      </c>
      <c r="BD84" s="1" t="s">
        <v>59</v>
      </c>
      <c r="BG84" s="19"/>
      <c r="BI84" s="19"/>
      <c r="BK84" s="20"/>
      <c r="BN84" s="20"/>
      <c r="BP84" s="19"/>
      <c r="BS84" s="20"/>
      <c r="BT84" s="20"/>
      <c r="BU84" s="20"/>
      <c r="BV84" s="20"/>
      <c r="BW84" s="20"/>
      <c r="BX84" s="20"/>
    </row>
    <row r="85" spans="1:76" x14ac:dyDescent="0.3">
      <c r="A85" s="2"/>
      <c r="D85" s="9" t="s">
        <v>57</v>
      </c>
      <c r="E85" s="10">
        <v>13.487235460000001</v>
      </c>
      <c r="F85" s="10">
        <v>0.48838246909999999</v>
      </c>
      <c r="G85" s="10">
        <v>20.993277549999998</v>
      </c>
      <c r="H85" s="10">
        <v>10.25177227</v>
      </c>
      <c r="I85" s="10">
        <v>91.778604180000002</v>
      </c>
      <c r="J85" s="10">
        <v>29.396626399999999</v>
      </c>
      <c r="K85" s="10">
        <v>85.746924759999999</v>
      </c>
      <c r="L85" s="11">
        <v>8.3506944444444436E-3</v>
      </c>
      <c r="M85" s="11">
        <v>8.9351736111111107E-3</v>
      </c>
      <c r="P85" s="10"/>
      <c r="Q85" s="9"/>
      <c r="AJ85" s="13">
        <v>640.1</v>
      </c>
      <c r="AK85" s="16">
        <v>2.988</v>
      </c>
      <c r="AL85" s="10">
        <f t="shared" si="37"/>
        <v>1.2000000000000011E-2</v>
      </c>
      <c r="AM85" s="10">
        <f t="shared" si="31"/>
        <v>0.49034384447791163</v>
      </c>
      <c r="AN85" s="14">
        <v>12</v>
      </c>
      <c r="AO85" s="10">
        <f t="shared" si="38"/>
        <v>285.14999999999998</v>
      </c>
      <c r="AP85" s="14">
        <v>10.5</v>
      </c>
      <c r="AQ85" s="14">
        <v>37</v>
      </c>
      <c r="AR85" s="10">
        <f t="shared" si="39"/>
        <v>310.14999999999998</v>
      </c>
      <c r="AS85" s="14">
        <v>47.1</v>
      </c>
      <c r="AT85" s="14">
        <v>0.5</v>
      </c>
      <c r="AU85" s="10">
        <f t="shared" si="40"/>
        <v>0.5709729946882115</v>
      </c>
      <c r="AV85" s="10">
        <f t="shared" si="41"/>
        <v>11.986594551044298</v>
      </c>
      <c r="AW85" s="10"/>
      <c r="AX85" s="10"/>
      <c r="AY85" s="10"/>
      <c r="AZ85" s="10"/>
      <c r="BA85" s="10"/>
      <c r="BB85" s="10"/>
      <c r="BC85" s="2"/>
      <c r="BD85"/>
      <c r="BE85"/>
      <c r="BF85">
        <v>72</v>
      </c>
      <c r="BG85" s="19">
        <v>144.80000000000001</v>
      </c>
      <c r="BH85">
        <v>98</v>
      </c>
      <c r="BI85" s="19">
        <v>29.7</v>
      </c>
      <c r="BJ85">
        <v>88</v>
      </c>
      <c r="BK85" s="20">
        <v>14.3</v>
      </c>
      <c r="BL85">
        <v>79</v>
      </c>
      <c r="BM85">
        <v>85</v>
      </c>
      <c r="BN85" s="20">
        <v>6.89</v>
      </c>
      <c r="BO85">
        <v>92</v>
      </c>
      <c r="BP85" s="19">
        <v>13.7</v>
      </c>
      <c r="BQ85">
        <v>83</v>
      </c>
      <c r="BR85">
        <v>78</v>
      </c>
      <c r="BS85" s="20">
        <v>8.77</v>
      </c>
      <c r="BT85" s="20">
        <v>0.60000000000000142</v>
      </c>
      <c r="BU85" s="20">
        <v>-4</v>
      </c>
      <c r="BV85" s="20">
        <v>7</v>
      </c>
      <c r="BW85" s="20">
        <v>-4</v>
      </c>
      <c r="BX85" s="20">
        <v>-1.88</v>
      </c>
    </row>
    <row r="86" spans="1:76" x14ac:dyDescent="0.3">
      <c r="A86" s="2"/>
      <c r="D86" s="9" t="s">
        <v>60</v>
      </c>
      <c r="E86" s="10">
        <v>8.8992151150000005</v>
      </c>
      <c r="F86" s="10">
        <v>0.63231917900000001</v>
      </c>
      <c r="G86" s="10">
        <v>22.59302121</v>
      </c>
      <c r="H86" s="10">
        <v>14.28101901</v>
      </c>
      <c r="I86" s="10">
        <v>81.344597239999999</v>
      </c>
      <c r="J86" s="10">
        <v>29.602349910000001</v>
      </c>
      <c r="K86" s="10">
        <v>91.506302840000004</v>
      </c>
      <c r="L86" s="11">
        <v>1.0619212962962962E-2</v>
      </c>
      <c r="M86" s="11">
        <v>1.1302071759259262E-2</v>
      </c>
      <c r="N86" s="10">
        <f>H86-H85</f>
        <v>4.0292467399999996</v>
      </c>
      <c r="O86" s="10">
        <f>I85-I86</f>
        <v>10.434006940000003</v>
      </c>
      <c r="P86" s="10">
        <f>N86/O86</f>
        <v>0.38616485144871854</v>
      </c>
      <c r="Q86" s="9"/>
      <c r="R86">
        <f>K86-K85</f>
        <v>5.7593780800000047</v>
      </c>
      <c r="S86">
        <f>R86/O86</f>
        <v>0.55198143082699569</v>
      </c>
      <c r="AJ86" s="13">
        <v>640.1</v>
      </c>
      <c r="AK86" s="16">
        <v>2.988</v>
      </c>
      <c r="AL86" s="10">
        <f t="shared" si="37"/>
        <v>1.2000000000000011E-2</v>
      </c>
      <c r="AM86" s="10">
        <f t="shared" si="31"/>
        <v>0.63485861345381522</v>
      </c>
      <c r="AN86" s="14">
        <v>12</v>
      </c>
      <c r="AO86" s="10">
        <f t="shared" si="38"/>
        <v>285.14999999999998</v>
      </c>
      <c r="AP86" s="14">
        <v>10.5</v>
      </c>
      <c r="AQ86" s="14">
        <v>37</v>
      </c>
      <c r="AR86" s="10">
        <f t="shared" si="39"/>
        <v>310.14999999999998</v>
      </c>
      <c r="AS86" s="14">
        <v>47.1</v>
      </c>
      <c r="AT86" s="14">
        <v>0.5</v>
      </c>
      <c r="AU86" s="10">
        <f t="shared" si="40"/>
        <v>0.73925089059348725</v>
      </c>
      <c r="AV86" s="10">
        <f t="shared" si="41"/>
        <v>16.701911050690047</v>
      </c>
      <c r="AW86" s="10"/>
      <c r="AX86" s="10"/>
      <c r="AY86" s="10"/>
      <c r="AZ86" s="10"/>
      <c r="BA86" s="10">
        <f>IF(ISNUMBER(AV86), AV86-AV85, " ")</f>
        <v>4.7153164996457484</v>
      </c>
      <c r="BB86" s="10">
        <f>IF(ISNUMBER(BA86), BA86/O86, " ")</f>
        <v>0.45191809117636517</v>
      </c>
      <c r="BC86" s="2"/>
      <c r="BD86"/>
      <c r="BE86"/>
      <c r="BF86">
        <v>71</v>
      </c>
      <c r="BG86" s="19">
        <v>150.6</v>
      </c>
      <c r="BH86">
        <v>110</v>
      </c>
      <c r="BI86" s="19">
        <v>35.6</v>
      </c>
      <c r="BJ86">
        <v>87</v>
      </c>
      <c r="BK86" s="20">
        <v>14.3</v>
      </c>
      <c r="BL86">
        <v>89</v>
      </c>
      <c r="BM86">
        <v>59</v>
      </c>
      <c r="BN86" s="20">
        <v>2.23</v>
      </c>
      <c r="BO86">
        <v>93</v>
      </c>
      <c r="BP86" s="19">
        <v>14.7</v>
      </c>
      <c r="BQ86">
        <v>87</v>
      </c>
      <c r="BR86">
        <v>70</v>
      </c>
      <c r="BS86" s="20">
        <v>11.21</v>
      </c>
      <c r="BT86" s="20">
        <v>-0.39999999999999858</v>
      </c>
      <c r="BU86" s="20">
        <v>2</v>
      </c>
      <c r="BV86" s="20">
        <v>-11</v>
      </c>
      <c r="BW86" s="20">
        <v>-6</v>
      </c>
      <c r="BX86" s="20">
        <v>-8.98</v>
      </c>
    </row>
    <row r="87" spans="1:76" x14ac:dyDescent="0.3">
      <c r="A87" s="2"/>
      <c r="D87" s="9" t="s">
        <v>57</v>
      </c>
      <c r="E87" s="10">
        <v>13.487018900000001</v>
      </c>
      <c r="F87" s="10">
        <v>0.46583699820000002</v>
      </c>
      <c r="G87" s="10">
        <v>21.466587229999998</v>
      </c>
      <c r="H87" s="10">
        <v>9.9925344700000007</v>
      </c>
      <c r="I87" s="10">
        <v>92.456161190000003</v>
      </c>
      <c r="J87" s="10">
        <v>29.1420581</v>
      </c>
      <c r="K87" s="10">
        <v>87.028949190000006</v>
      </c>
      <c r="L87" s="11">
        <v>1.3993055555555555E-2</v>
      </c>
      <c r="M87" s="11">
        <v>1.4565960648148149E-2</v>
      </c>
      <c r="P87" s="10"/>
      <c r="Q87" s="9"/>
      <c r="AJ87" s="13">
        <v>640.1</v>
      </c>
      <c r="AK87" s="16">
        <v>2.988</v>
      </c>
      <c r="AL87" s="10">
        <f t="shared" si="37"/>
        <v>1.2000000000000011E-2</v>
      </c>
      <c r="AM87" s="10">
        <f t="shared" si="31"/>
        <v>0.46770782951807233</v>
      </c>
      <c r="AN87" s="14">
        <v>12</v>
      </c>
      <c r="AO87" s="10">
        <f t="shared" si="38"/>
        <v>285.14999999999998</v>
      </c>
      <c r="AP87" s="14">
        <v>10.5</v>
      </c>
      <c r="AQ87" s="14">
        <v>37</v>
      </c>
      <c r="AR87" s="10">
        <f t="shared" si="39"/>
        <v>310.14999999999998</v>
      </c>
      <c r="AS87" s="14">
        <v>47.1</v>
      </c>
      <c r="AT87" s="14">
        <v>0.5</v>
      </c>
      <c r="AU87" s="10">
        <f t="shared" si="40"/>
        <v>0.54461485153014277</v>
      </c>
      <c r="AV87" s="10">
        <f t="shared" si="41"/>
        <v>11.691022217125308</v>
      </c>
      <c r="AW87" s="10"/>
      <c r="AX87" s="10"/>
      <c r="AY87" s="10"/>
      <c r="AZ87" s="10"/>
      <c r="BA87" s="10"/>
      <c r="BB87" s="10"/>
      <c r="BC87" s="2"/>
      <c r="BD87"/>
      <c r="BE87"/>
      <c r="BF87">
        <v>63</v>
      </c>
      <c r="BG87" s="19">
        <v>152</v>
      </c>
      <c r="BH87">
        <v>87</v>
      </c>
      <c r="BI87" s="19">
        <v>30.5</v>
      </c>
      <c r="BJ87">
        <v>84</v>
      </c>
      <c r="BK87" s="20">
        <v>14.2</v>
      </c>
      <c r="BL87">
        <v>88</v>
      </c>
      <c r="BM87">
        <v>71</v>
      </c>
      <c r="BN87" s="20">
        <v>2.83</v>
      </c>
      <c r="BO87">
        <v>91</v>
      </c>
      <c r="BP87" s="19">
        <v>13.9</v>
      </c>
      <c r="BQ87">
        <v>87</v>
      </c>
      <c r="BR87">
        <v>68</v>
      </c>
      <c r="BS87" s="20">
        <v>4.3899999999999997</v>
      </c>
      <c r="BT87" s="20">
        <v>0.29999999999999893</v>
      </c>
      <c r="BU87" s="20">
        <v>1</v>
      </c>
      <c r="BV87" s="20">
        <v>3</v>
      </c>
      <c r="BW87" s="20">
        <v>-7</v>
      </c>
      <c r="BX87" s="20">
        <v>-1.5599999999999996</v>
      </c>
    </row>
    <row r="88" spans="1:76" x14ac:dyDescent="0.3">
      <c r="A88" s="2"/>
      <c r="D88" s="9" t="s">
        <v>61</v>
      </c>
      <c r="E88" s="10">
        <v>8.0841247670000005</v>
      </c>
      <c r="F88" s="10">
        <v>0.72799474340000003</v>
      </c>
      <c r="G88" s="10">
        <v>23.57571201</v>
      </c>
      <c r="H88" s="10">
        <v>17.056380820000001</v>
      </c>
      <c r="I88" s="10">
        <v>80.568672559999996</v>
      </c>
      <c r="J88" s="10">
        <v>28.936418310000001</v>
      </c>
      <c r="K88" s="10">
        <v>93.80820387</v>
      </c>
      <c r="L88" s="11">
        <v>1.7378472222222222E-2</v>
      </c>
      <c r="M88" s="11">
        <v>1.7968738425925924E-2</v>
      </c>
      <c r="N88" s="10">
        <f>H88-H87</f>
        <v>7.0638463500000004</v>
      </c>
      <c r="O88" s="10">
        <f>I87-I88</f>
        <v>11.887488630000007</v>
      </c>
      <c r="P88" s="10">
        <f>N88/O88</f>
        <v>0.59422528759970694</v>
      </c>
      <c r="Q88" s="9"/>
      <c r="R88">
        <f>K88-K87</f>
        <v>6.779254679999994</v>
      </c>
      <c r="S88">
        <f>R88/O88</f>
        <v>0.57028485082134539</v>
      </c>
      <c r="AJ88" s="13">
        <v>640.1</v>
      </c>
      <c r="AK88" s="16">
        <v>2.988</v>
      </c>
      <c r="AL88" s="10">
        <f t="shared" si="37"/>
        <v>1.2000000000000011E-2</v>
      </c>
      <c r="AM88" s="10">
        <f t="shared" si="31"/>
        <v>0.7309184170682731</v>
      </c>
      <c r="AN88" s="14">
        <v>12</v>
      </c>
      <c r="AO88" s="10">
        <f t="shared" si="38"/>
        <v>285.14999999999998</v>
      </c>
      <c r="AP88" s="14">
        <v>10.5</v>
      </c>
      <c r="AQ88" s="14">
        <v>37</v>
      </c>
      <c r="AR88" s="10">
        <f t="shared" si="39"/>
        <v>310.14999999999998</v>
      </c>
      <c r="AS88" s="14">
        <v>47.1</v>
      </c>
      <c r="AT88" s="14">
        <v>0.5</v>
      </c>
      <c r="AU88" s="10">
        <f t="shared" si="40"/>
        <v>0.85110618225582435</v>
      </c>
      <c r="AV88" s="10">
        <f t="shared" si="41"/>
        <v>20.065434242793888</v>
      </c>
      <c r="AW88" s="10"/>
      <c r="AX88" s="10"/>
      <c r="AY88" s="10"/>
      <c r="AZ88" s="10"/>
      <c r="BA88" s="10">
        <f>IF(ISNUMBER(AV88), AV88-AV87, " ")</f>
        <v>8.3744120256685797</v>
      </c>
      <c r="BB88" s="10">
        <f>IF(ISNUMBER(BA88), BA88/O88, " ")</f>
        <v>0.70447276849833462</v>
      </c>
      <c r="BC88" s="2"/>
      <c r="BD88"/>
      <c r="BE88"/>
      <c r="BF88">
        <v>70</v>
      </c>
      <c r="BG88" s="19">
        <v>148</v>
      </c>
      <c r="BH88">
        <v>112</v>
      </c>
      <c r="BI88" s="19">
        <v>31.9</v>
      </c>
      <c r="BJ88">
        <v>91</v>
      </c>
      <c r="BK88" s="20">
        <v>14.7</v>
      </c>
      <c r="BL88">
        <v>83</v>
      </c>
      <c r="BM88">
        <v>91</v>
      </c>
      <c r="BN88" s="20">
        <v>6.14</v>
      </c>
      <c r="BO88">
        <v>95</v>
      </c>
      <c r="BP88" s="19">
        <v>13.3</v>
      </c>
      <c r="BQ88">
        <v>89</v>
      </c>
      <c r="BR88">
        <v>83</v>
      </c>
      <c r="BS88" s="20">
        <v>11.64</v>
      </c>
      <c r="BT88" s="20">
        <v>1.3999999999999986</v>
      </c>
      <c r="BU88" s="20">
        <v>-6</v>
      </c>
      <c r="BV88" s="20">
        <v>8</v>
      </c>
      <c r="BW88" s="20">
        <v>-4</v>
      </c>
      <c r="BX88" s="20">
        <v>-5.5000000000000009</v>
      </c>
    </row>
    <row r="89" spans="1:76" x14ac:dyDescent="0.3">
      <c r="A89" s="2"/>
      <c r="AM89" s="10" t="str">
        <f t="shared" si="31"/>
        <v xml:space="preserve"> </v>
      </c>
      <c r="BD89"/>
      <c r="BE89"/>
      <c r="BF89">
        <v>68</v>
      </c>
      <c r="BG89" s="19">
        <v>146</v>
      </c>
      <c r="BH89">
        <v>94</v>
      </c>
      <c r="BI89" s="19">
        <v>29.3</v>
      </c>
      <c r="BJ89">
        <v>93</v>
      </c>
      <c r="BK89" s="20">
        <v>12.8</v>
      </c>
      <c r="BL89">
        <v>93</v>
      </c>
      <c r="BM89">
        <v>72</v>
      </c>
      <c r="BN89" s="20">
        <v>5.74</v>
      </c>
      <c r="BO89">
        <v>93</v>
      </c>
      <c r="BP89" s="19">
        <v>14.9</v>
      </c>
      <c r="BQ89">
        <v>84</v>
      </c>
      <c r="BR89">
        <v>91</v>
      </c>
      <c r="BS89" s="20">
        <v>9.4</v>
      </c>
      <c r="BT89" s="20">
        <v>-2.0999999999999996</v>
      </c>
      <c r="BU89" s="20">
        <v>9</v>
      </c>
      <c r="BV89" s="20">
        <v>-19</v>
      </c>
      <c r="BW89" s="20">
        <v>0</v>
      </c>
      <c r="BX89" s="20">
        <v>-3.66</v>
      </c>
    </row>
    <row r="90" spans="1:76" x14ac:dyDescent="0.3">
      <c r="A90" s="2"/>
      <c r="AM90" s="10" t="str">
        <f t="shared" si="31"/>
        <v xml:space="preserve"> </v>
      </c>
      <c r="BD90"/>
      <c r="BE90"/>
      <c r="BF90">
        <v>58</v>
      </c>
      <c r="BG90" s="19">
        <v>156.69999999999999</v>
      </c>
      <c r="BH90">
        <v>114</v>
      </c>
      <c r="BI90" s="19">
        <v>32.6</v>
      </c>
      <c r="BJ90">
        <v>85</v>
      </c>
      <c r="BK90" s="20">
        <v>13.1</v>
      </c>
      <c r="BL90">
        <v>88</v>
      </c>
      <c r="BM90">
        <v>63</v>
      </c>
      <c r="BN90" s="20">
        <v>1.69</v>
      </c>
      <c r="BO90">
        <v>89</v>
      </c>
      <c r="BP90" s="19">
        <v>13.8</v>
      </c>
      <c r="BQ90">
        <v>91</v>
      </c>
      <c r="BR90">
        <v>63</v>
      </c>
      <c r="BS90" s="20">
        <v>3.82</v>
      </c>
      <c r="BT90" s="20">
        <v>-0.70000000000000107</v>
      </c>
      <c r="BU90" s="20">
        <v>-3</v>
      </c>
      <c r="BV90" s="20">
        <v>0</v>
      </c>
      <c r="BW90" s="20">
        <v>-4</v>
      </c>
      <c r="BX90" s="20">
        <v>-2.13</v>
      </c>
    </row>
    <row r="91" spans="1:76" x14ac:dyDescent="0.3">
      <c r="A91" s="2"/>
      <c r="D91" s="9" t="s">
        <v>53</v>
      </c>
      <c r="E91" s="10"/>
      <c r="F91" s="10"/>
      <c r="G91" s="10"/>
      <c r="H91" s="10"/>
      <c r="I91" s="10"/>
      <c r="J91" s="10"/>
      <c r="K91" s="10"/>
      <c r="L91" s="10"/>
      <c r="M91" s="10"/>
      <c r="P91" s="10"/>
      <c r="Q91" s="9"/>
      <c r="R91" s="9"/>
      <c r="AM91" s="10" t="str">
        <f t="shared" si="31"/>
        <v xml:space="preserve"> </v>
      </c>
      <c r="BD91"/>
      <c r="BE91"/>
      <c r="BF91">
        <v>51</v>
      </c>
      <c r="BG91" s="19">
        <v>150.30000000000001</v>
      </c>
      <c r="BH91">
        <v>85</v>
      </c>
      <c r="BI91" s="19">
        <v>34.200000000000003</v>
      </c>
      <c r="BJ91">
        <v>92</v>
      </c>
      <c r="BK91" s="20">
        <v>12.8</v>
      </c>
      <c r="BL91">
        <v>72</v>
      </c>
      <c r="BM91">
        <v>81</v>
      </c>
      <c r="BN91" s="20">
        <v>16.18</v>
      </c>
      <c r="BO91">
        <v>93</v>
      </c>
      <c r="BP91" s="19">
        <v>14.3</v>
      </c>
      <c r="BQ91">
        <v>75</v>
      </c>
      <c r="BR91">
        <v>96</v>
      </c>
      <c r="BS91" s="20">
        <v>12.44</v>
      </c>
      <c r="BT91" s="20">
        <v>-1.5</v>
      </c>
      <c r="BU91" s="20">
        <v>-3</v>
      </c>
      <c r="BV91" s="20">
        <v>-15</v>
      </c>
      <c r="BW91" s="20">
        <v>-1</v>
      </c>
      <c r="BX91" s="20">
        <v>3.74</v>
      </c>
    </row>
    <row r="92" spans="1:76" x14ac:dyDescent="0.3">
      <c r="A92" s="2"/>
      <c r="D92" s="9" t="s">
        <v>70</v>
      </c>
      <c r="E92" s="10"/>
      <c r="F92" s="2"/>
      <c r="G92" s="10"/>
      <c r="H92" s="10"/>
      <c r="I92" s="10"/>
      <c r="J92" s="10"/>
      <c r="K92" s="10"/>
      <c r="L92" s="10"/>
      <c r="M92" s="10"/>
      <c r="P92" s="10"/>
      <c r="Q92" s="9"/>
      <c r="R92" s="9"/>
      <c r="AM92" s="10" t="str">
        <f t="shared" si="31"/>
        <v xml:space="preserve"> </v>
      </c>
      <c r="BD92"/>
      <c r="BE92"/>
      <c r="BF92">
        <v>55</v>
      </c>
      <c r="BG92" s="19">
        <v>154.5</v>
      </c>
      <c r="BH92">
        <v>136</v>
      </c>
      <c r="BI92" s="19">
        <v>32.200000000000003</v>
      </c>
      <c r="BJ92">
        <v>87</v>
      </c>
      <c r="BK92" s="20">
        <v>14.4</v>
      </c>
      <c r="BL92">
        <v>85</v>
      </c>
      <c r="BM92">
        <v>67</v>
      </c>
      <c r="BN92" s="20">
        <v>7.68</v>
      </c>
      <c r="BO92">
        <v>92</v>
      </c>
      <c r="BP92" s="19">
        <v>14.4</v>
      </c>
      <c r="BQ92">
        <v>84</v>
      </c>
      <c r="BR92">
        <v>64</v>
      </c>
      <c r="BS92" s="20">
        <v>8.82</v>
      </c>
      <c r="BT92" s="20">
        <v>0</v>
      </c>
      <c r="BU92" s="20">
        <v>1</v>
      </c>
      <c r="BV92" s="20">
        <v>3</v>
      </c>
      <c r="BW92" s="20">
        <v>-5</v>
      </c>
      <c r="BX92" s="20">
        <v>-1.1400000000000006</v>
      </c>
    </row>
    <row r="93" spans="1:76" x14ac:dyDescent="0.3">
      <c r="A93" s="2"/>
      <c r="D93" s="10"/>
      <c r="E93" s="2" t="s">
        <v>0</v>
      </c>
      <c r="F93" s="2" t="s">
        <v>1</v>
      </c>
      <c r="G93" s="2" t="s">
        <v>2</v>
      </c>
      <c r="H93" s="2" t="s">
        <v>3</v>
      </c>
      <c r="I93" s="2" t="s">
        <v>4</v>
      </c>
      <c r="J93" s="2" t="s">
        <v>5</v>
      </c>
      <c r="K93" s="2" t="s">
        <v>6</v>
      </c>
      <c r="L93" s="2" t="s">
        <v>7</v>
      </c>
      <c r="M93" s="2" t="s">
        <v>8</v>
      </c>
      <c r="N93" s="2" t="s">
        <v>9</v>
      </c>
      <c r="O93" s="2" t="s">
        <v>10</v>
      </c>
      <c r="P93" s="2" t="s">
        <v>11</v>
      </c>
      <c r="Q93" s="2" t="s">
        <v>12</v>
      </c>
      <c r="R93" s="2" t="s">
        <v>13</v>
      </c>
      <c r="S93" s="2" t="s">
        <v>14</v>
      </c>
      <c r="T93" s="2" t="s">
        <v>15</v>
      </c>
      <c r="U93" s="3" t="s">
        <v>16</v>
      </c>
      <c r="V93" s="3" t="s">
        <v>17</v>
      </c>
      <c r="W93" s="3" t="s">
        <v>18</v>
      </c>
      <c r="X93" s="3" t="s">
        <v>19</v>
      </c>
      <c r="Y93" s="3" t="s">
        <v>20</v>
      </c>
      <c r="Z93" s="3" t="s">
        <v>21</v>
      </c>
      <c r="AA93" s="3" t="s">
        <v>22</v>
      </c>
      <c r="AB93" s="3" t="s">
        <v>23</v>
      </c>
      <c r="AC93" s="3" t="s">
        <v>24</v>
      </c>
      <c r="AD93" s="3" t="s">
        <v>25</v>
      </c>
      <c r="AE93" s="3" t="s">
        <v>26</v>
      </c>
      <c r="AF93" s="3" t="s">
        <v>27</v>
      </c>
      <c r="AG93" s="3" t="s">
        <v>28</v>
      </c>
      <c r="AH93" s="3" t="s">
        <v>29</v>
      </c>
      <c r="AL93" s="2" t="s">
        <v>33</v>
      </c>
      <c r="AM93" s="10" t="e">
        <f t="shared" si="31"/>
        <v>#VALUE!</v>
      </c>
      <c r="AN93" s="6" t="s">
        <v>35</v>
      </c>
      <c r="AO93" s="2" t="s">
        <v>36</v>
      </c>
      <c r="AP93" s="7" t="s">
        <v>37</v>
      </c>
      <c r="AQ93" s="6" t="s">
        <v>38</v>
      </c>
      <c r="AR93" s="2" t="s">
        <v>39</v>
      </c>
      <c r="AS93" s="7" t="s">
        <v>40</v>
      </c>
      <c r="AT93" s="7" t="s">
        <v>41</v>
      </c>
      <c r="AU93" s="8" t="s">
        <v>55</v>
      </c>
      <c r="AV93" s="8" t="s">
        <v>56</v>
      </c>
      <c r="AW93" s="8" t="s">
        <v>44</v>
      </c>
      <c r="AX93" s="8" t="s">
        <v>45</v>
      </c>
      <c r="AY93" s="8" t="s">
        <v>46</v>
      </c>
      <c r="AZ93" s="8" t="s">
        <v>47</v>
      </c>
      <c r="BA93" s="2" t="s">
        <v>48</v>
      </c>
      <c r="BB93" s="2" t="s">
        <v>49</v>
      </c>
      <c r="BC93" s="2" t="s">
        <v>50</v>
      </c>
      <c r="BD93"/>
      <c r="BE93"/>
      <c r="BF93">
        <v>56</v>
      </c>
      <c r="BG93" s="19">
        <v>157.4</v>
      </c>
      <c r="BH93">
        <v>111</v>
      </c>
      <c r="BI93" s="19">
        <v>32.299999999999997</v>
      </c>
      <c r="BJ93">
        <v>89</v>
      </c>
      <c r="BK93" s="20">
        <v>14.6</v>
      </c>
      <c r="BL93">
        <v>84</v>
      </c>
      <c r="BM93">
        <v>63</v>
      </c>
      <c r="BN93" s="20">
        <v>19.97</v>
      </c>
      <c r="BO93">
        <v>95</v>
      </c>
      <c r="BP93" s="19">
        <v>14.4</v>
      </c>
      <c r="BQ93">
        <v>87</v>
      </c>
      <c r="BR93">
        <v>57</v>
      </c>
      <c r="BS93" s="20">
        <v>12.86</v>
      </c>
      <c r="BT93" s="20">
        <v>0.19999999999999929</v>
      </c>
      <c r="BU93" s="20">
        <v>-3</v>
      </c>
      <c r="BV93" s="20">
        <v>6</v>
      </c>
      <c r="BW93" s="20">
        <v>-6</v>
      </c>
      <c r="BX93" s="20">
        <v>7.1099999999999994</v>
      </c>
    </row>
    <row r="94" spans="1:76" x14ac:dyDescent="0.3">
      <c r="A94" s="2"/>
      <c r="D94" s="9" t="s">
        <v>57</v>
      </c>
      <c r="E94" s="10">
        <v>13.11464466</v>
      </c>
      <c r="F94" s="10">
        <v>0.57848822320000004</v>
      </c>
      <c r="G94" s="10">
        <v>17.64047789</v>
      </c>
      <c r="H94" s="10">
        <v>10.202445450000001</v>
      </c>
      <c r="I94" s="10">
        <v>95.190383179999998</v>
      </c>
      <c r="J94" s="10">
        <v>33.280939779999997</v>
      </c>
      <c r="K94" s="10">
        <v>74.94921574</v>
      </c>
      <c r="L94" s="11">
        <v>1.423611111111111E-3</v>
      </c>
      <c r="M94" s="11">
        <v>2.0196643518518519E-3</v>
      </c>
      <c r="P94" s="10"/>
      <c r="Q94" s="9"/>
      <c r="AJ94" s="13">
        <v>637.73333333333335</v>
      </c>
      <c r="AK94" s="16">
        <v>3.0668299999999999</v>
      </c>
      <c r="AL94" s="10">
        <f>IF(AK94&gt;3, AK94-3, 3-AK94)</f>
        <v>6.6829999999999945E-2</v>
      </c>
      <c r="AM94" s="10">
        <f t="shared" si="31"/>
        <v>0.56588225288000971</v>
      </c>
      <c r="AN94" s="14">
        <v>12</v>
      </c>
      <c r="AO94" s="10">
        <f>AN94+273.15</f>
        <v>285.14999999999998</v>
      </c>
      <c r="AP94" s="14">
        <v>10.5</v>
      </c>
      <c r="AQ94" s="14">
        <v>37</v>
      </c>
      <c r="AR94" s="10">
        <f>AQ94+273.15</f>
        <v>310.14999999999998</v>
      </c>
      <c r="AS94" s="14">
        <v>47.1</v>
      </c>
      <c r="AT94" s="14">
        <v>0.5</v>
      </c>
      <c r="AU94" s="10">
        <f>IF(ISNUMBER(AM94),((AR94/AO94)*((AJ94-(AT94*AP94))/(AJ94-AS94))*AM94)," ")</f>
        <v>0.65910653226411786</v>
      </c>
      <c r="AV94" s="10">
        <f>IF(ISNUMBER(AM94), AU94*G94, " ")</f>
        <v>11.626954209559743</v>
      </c>
      <c r="AW94" s="10"/>
      <c r="AX94" s="10"/>
      <c r="AY94" s="10"/>
      <c r="AZ94" s="10"/>
      <c r="BA94" s="10"/>
      <c r="BB94" s="10"/>
      <c r="BC94" s="2"/>
      <c r="BD94"/>
      <c r="BE94"/>
      <c r="BF94">
        <v>55</v>
      </c>
      <c r="BG94" s="19">
        <v>152.30000000000001</v>
      </c>
      <c r="BH94">
        <v>98</v>
      </c>
      <c r="BI94" s="19">
        <v>33.700000000000003</v>
      </c>
      <c r="BJ94">
        <v>93</v>
      </c>
      <c r="BK94" s="20">
        <v>16.100000000000001</v>
      </c>
      <c r="BL94">
        <v>86</v>
      </c>
      <c r="BM94">
        <v>72</v>
      </c>
      <c r="BN94" s="20">
        <v>7.81</v>
      </c>
      <c r="BO94">
        <v>92</v>
      </c>
      <c r="BP94" s="19">
        <v>13.7</v>
      </c>
      <c r="BQ94">
        <v>89</v>
      </c>
      <c r="BR94">
        <v>85</v>
      </c>
      <c r="BS94" s="20">
        <v>8.2200000000000006</v>
      </c>
      <c r="BT94" s="20">
        <v>2.4000000000000021</v>
      </c>
      <c r="BU94" s="20">
        <v>-3</v>
      </c>
      <c r="BV94" s="20">
        <v>-13</v>
      </c>
      <c r="BW94" s="20">
        <v>1</v>
      </c>
      <c r="BX94" s="20">
        <v>-0.41000000000000103</v>
      </c>
    </row>
    <row r="95" spans="1:76" x14ac:dyDescent="0.3">
      <c r="A95" s="2">
        <v>9</v>
      </c>
      <c r="B95" s="3" t="s">
        <v>70</v>
      </c>
      <c r="C95" s="3"/>
      <c r="D95" s="9" t="s">
        <v>58</v>
      </c>
      <c r="E95" s="10">
        <v>8.9603562589999992</v>
      </c>
      <c r="F95" s="10">
        <v>0.66549581270000002</v>
      </c>
      <c r="G95" s="10">
        <v>19.565644500000001</v>
      </c>
      <c r="H95" s="10">
        <v>12.973905480000001</v>
      </c>
      <c r="I95" s="10">
        <v>83.077747770000002</v>
      </c>
      <c r="J95" s="10">
        <v>32.889535049999999</v>
      </c>
      <c r="K95" s="10">
        <v>80.847160479999999</v>
      </c>
      <c r="L95" s="11">
        <v>4.7395833333333335E-3</v>
      </c>
      <c r="M95" s="11">
        <v>5.3240624999999998E-3</v>
      </c>
      <c r="N95" s="10">
        <f>H95-H94</f>
        <v>2.7714600300000001</v>
      </c>
      <c r="O95" s="10">
        <f>I94-I95</f>
        <v>12.112635409999996</v>
      </c>
      <c r="P95" s="10">
        <f>N95/O95</f>
        <v>0.22880735167773048</v>
      </c>
      <c r="Q95" s="9">
        <f>AVERAGE(P95,P97,P99)</f>
        <v>0.20436934454953026</v>
      </c>
      <c r="R95">
        <f>K95-K94</f>
        <v>5.8979447399999998</v>
      </c>
      <c r="S95">
        <f>R95/O95</f>
        <v>0.48692497878131064</v>
      </c>
      <c r="T95" s="9">
        <f>AVERAGE(S95,S97,S99)</f>
        <v>0.50146485979071964</v>
      </c>
      <c r="U95" s="3">
        <f>AVERAGE(E94,E96,E98)</f>
        <v>13.200705906666665</v>
      </c>
      <c r="V95" s="3">
        <f>AVERAGE(E95,E97,E99)</f>
        <v>9.0199394536666659</v>
      </c>
      <c r="W95" s="3">
        <f>AVERAGE(F94,F96,F98)</f>
        <v>0.54092617360000006</v>
      </c>
      <c r="X95" s="3">
        <f>AVERAGE(F95,F97,F99)</f>
        <v>0.65386128430000001</v>
      </c>
      <c r="Y95" s="3">
        <f>AVERAGE(G94,G96,G98)</f>
        <v>19.277458339999999</v>
      </c>
      <c r="Z95" s="3">
        <f>AVERAGE(G95,G97,G99)</f>
        <v>19.767515496666665</v>
      </c>
      <c r="AA95" s="3">
        <f>AVERAGE(H94,H96,H98)</f>
        <v>10.392290756666668</v>
      </c>
      <c r="AB95" s="3">
        <f>AVERAGE(H95,H97,H99)</f>
        <v>12.886821213333334</v>
      </c>
      <c r="AC95" s="3">
        <f>AVERAGE(I94,I96,I98)</f>
        <v>94.247347439999999</v>
      </c>
      <c r="AD95" s="3">
        <f>AVERAGE(I95,I97,I99)</f>
        <v>82.118797483333324</v>
      </c>
      <c r="AE95" s="3">
        <f>AVERAGE(J94,J96,J98)</f>
        <v>33.349736253333326</v>
      </c>
      <c r="AF95" s="3">
        <f>AVERAGE(J95,J97,J99)</f>
        <v>33.065983620000004</v>
      </c>
      <c r="AG95" s="3">
        <f>AVERAGE(K94,K96,K98)</f>
        <v>74.714634853333337</v>
      </c>
      <c r="AH95" s="3">
        <f>AVERAGE(K95,K97,K99)</f>
        <v>80.87827879000001</v>
      </c>
      <c r="AI95" s="12">
        <v>43642</v>
      </c>
      <c r="AJ95" s="13">
        <v>637.73333333333335</v>
      </c>
      <c r="AK95" s="16">
        <v>3.0668299999999999</v>
      </c>
      <c r="AL95" s="10">
        <f t="shared" ref="AL95:AL99" si="42">IF(AK95&gt;3, AK95-3, 3-AK95)</f>
        <v>6.6829999999999945E-2</v>
      </c>
      <c r="AM95" s="10">
        <f t="shared" si="31"/>
        <v>0.65099383992591697</v>
      </c>
      <c r="AN95" s="14">
        <v>12</v>
      </c>
      <c r="AO95" s="10">
        <f t="shared" ref="AO95:AO99" si="43">AN95+273.15</f>
        <v>285.14999999999998</v>
      </c>
      <c r="AP95" s="14">
        <v>10.5</v>
      </c>
      <c r="AQ95" s="14">
        <v>37</v>
      </c>
      <c r="AR95" s="10">
        <f t="shared" ref="AR95:AR99" si="44">AQ95+273.15</f>
        <v>310.14999999999998</v>
      </c>
      <c r="AS95" s="14">
        <v>47.1</v>
      </c>
      <c r="AT95" s="14">
        <v>0.5</v>
      </c>
      <c r="AU95" s="10">
        <f t="shared" ref="AU95:AU99" si="45">IF(ISNUMBER(AM95),((AR95/AO95)*((AJ95-(AT95*AP95))/(AJ95-AS95))*AM95)," ")</f>
        <v>0.75823952805576811</v>
      </c>
      <c r="AV95" s="10">
        <f t="shared" ref="AV95:AV99" si="46">IF(ISNUMBER(AM95), AU95*G95, " ")</f>
        <v>14.835445051786936</v>
      </c>
      <c r="AW95" s="10">
        <f>AVERAGE(AU94,AU96,AU98)</f>
        <v>0.6163098230767825</v>
      </c>
      <c r="AX95" s="10">
        <f>AVERAGE(AU95,AU97,AU99)</f>
        <v>0.74498360795106233</v>
      </c>
      <c r="AY95" s="10">
        <f>AVERAGE(AV94,AV96,AV98)</f>
        <v>11.842947779648396</v>
      </c>
      <c r="AZ95" s="10">
        <f>AVERAGE(AV95,AV97,AV99)</f>
        <v>14.714148690845656</v>
      </c>
      <c r="BA95" s="10">
        <f>IF(ISNUMBER(AV95), AV95-AV94, " ")</f>
        <v>3.2084908422271923</v>
      </c>
      <c r="BB95" s="10">
        <f>IF(ISNUMBER(BA95), BA95/O95, " ")</f>
        <v>0.26488792352969809</v>
      </c>
      <c r="BC95" s="2">
        <f>AVERAGE(BB95,BB97,BB99)</f>
        <v>0.23525144877657331</v>
      </c>
      <c r="BD95" s="1" t="s">
        <v>59</v>
      </c>
      <c r="BG95" s="19"/>
      <c r="BI95" s="19"/>
      <c r="BJ95" s="21"/>
      <c r="BK95" s="20"/>
      <c r="BN95" s="20"/>
      <c r="BP95" s="19"/>
      <c r="BS95" s="20"/>
      <c r="BT95" s="20"/>
      <c r="BU95" s="20"/>
      <c r="BV95" s="20"/>
      <c r="BW95" s="21"/>
      <c r="BX95" s="20"/>
    </row>
    <row r="96" spans="1:76" x14ac:dyDescent="0.3">
      <c r="A96" s="2"/>
      <c r="D96" s="9" t="s">
        <v>57</v>
      </c>
      <c r="E96" s="10">
        <v>13.290766400000001</v>
      </c>
      <c r="F96" s="10">
        <v>0.54065893480000005</v>
      </c>
      <c r="G96" s="10">
        <v>19.888982939999998</v>
      </c>
      <c r="H96" s="10">
        <v>10.747761069999999</v>
      </c>
      <c r="I96" s="10">
        <v>94.012328060000002</v>
      </c>
      <c r="J96" s="10">
        <v>33.771480439999998</v>
      </c>
      <c r="K96" s="10">
        <v>76.144612089999995</v>
      </c>
      <c r="L96" s="11">
        <v>8.4027777777777781E-3</v>
      </c>
      <c r="M96" s="11">
        <v>8.9930439814814821E-3</v>
      </c>
      <c r="P96" s="10"/>
      <c r="Q96" s="9"/>
      <c r="AJ96" s="13">
        <v>637.73333333333301</v>
      </c>
      <c r="AK96" s="16">
        <v>3.0668299999999999</v>
      </c>
      <c r="AL96" s="10">
        <f t="shared" si="42"/>
        <v>6.6829999999999945E-2</v>
      </c>
      <c r="AM96" s="10">
        <f t="shared" si="31"/>
        <v>0.52887731123016279</v>
      </c>
      <c r="AN96" s="14">
        <v>12</v>
      </c>
      <c r="AO96" s="10">
        <f t="shared" si="43"/>
        <v>285.14999999999998</v>
      </c>
      <c r="AP96" s="14">
        <v>10.5</v>
      </c>
      <c r="AQ96" s="14">
        <v>37</v>
      </c>
      <c r="AR96" s="10">
        <f t="shared" si="44"/>
        <v>310.14999999999998</v>
      </c>
      <c r="AS96" s="14">
        <v>47.1</v>
      </c>
      <c r="AT96" s="14">
        <v>0.5</v>
      </c>
      <c r="AU96" s="10">
        <f t="shared" si="45"/>
        <v>0.61600534178971311</v>
      </c>
      <c r="AV96" s="10">
        <f t="shared" si="46"/>
        <v>12.251719733804473</v>
      </c>
      <c r="AW96" s="10"/>
      <c r="AX96" s="10"/>
      <c r="AY96" s="10"/>
      <c r="AZ96" s="10"/>
      <c r="BA96" s="10"/>
      <c r="BB96" s="10"/>
      <c r="BC96" s="2"/>
      <c r="BD96"/>
      <c r="BE96"/>
      <c r="BF96">
        <v>65</v>
      </c>
      <c r="BG96" s="19">
        <v>150.69999999999999</v>
      </c>
      <c r="BH96">
        <v>85</v>
      </c>
      <c r="BI96" s="19">
        <v>33.299999999999997</v>
      </c>
      <c r="BJ96">
        <v>90</v>
      </c>
      <c r="BK96" s="20">
        <v>14.1</v>
      </c>
      <c r="BL96">
        <v>85</v>
      </c>
      <c r="BM96">
        <v>82</v>
      </c>
      <c r="BN96" s="20">
        <v>6.18</v>
      </c>
      <c r="BO96">
        <v>92</v>
      </c>
      <c r="BP96" s="19">
        <v>14.3</v>
      </c>
      <c r="BQ96">
        <v>88</v>
      </c>
      <c r="BR96">
        <v>68</v>
      </c>
      <c r="BS96" s="20">
        <v>5.64</v>
      </c>
      <c r="BT96" s="20">
        <v>-0.20000000000000107</v>
      </c>
      <c r="BU96" s="20">
        <v>-3</v>
      </c>
      <c r="BV96" s="20">
        <v>14</v>
      </c>
      <c r="BW96" s="20">
        <v>-2</v>
      </c>
      <c r="BX96" s="20">
        <v>0.54</v>
      </c>
    </row>
    <row r="97" spans="1:76" x14ac:dyDescent="0.3">
      <c r="A97" s="2"/>
      <c r="D97" s="9" t="s">
        <v>60</v>
      </c>
      <c r="E97" s="10">
        <v>9.1500121060000001</v>
      </c>
      <c r="F97" s="10">
        <v>0.69641667829999998</v>
      </c>
      <c r="G97" s="10">
        <v>19.569388499999999</v>
      </c>
      <c r="H97" s="10">
        <v>13.60738948</v>
      </c>
      <c r="I97" s="10">
        <v>81.011693960000002</v>
      </c>
      <c r="J97" s="10">
        <v>33.592799339999999</v>
      </c>
      <c r="K97" s="10">
        <v>84.597414850000007</v>
      </c>
      <c r="L97" s="11">
        <v>1.0902777777777777E-2</v>
      </c>
      <c r="M97" s="11">
        <v>1.1556701388888889E-2</v>
      </c>
      <c r="N97" s="10">
        <f>H97-H96</f>
        <v>2.8596284100000009</v>
      </c>
      <c r="O97" s="10">
        <f>I96-I97</f>
        <v>13.000634099999999</v>
      </c>
      <c r="P97" s="10">
        <f>N97/O97</f>
        <v>0.21996068714832925</v>
      </c>
      <c r="Q97" s="9"/>
      <c r="R97">
        <f>K97-K96</f>
        <v>8.4528027600000115</v>
      </c>
      <c r="S97">
        <f>R97/O97</f>
        <v>0.65018388295383311</v>
      </c>
      <c r="AJ97" s="13">
        <v>637.73333333333301</v>
      </c>
      <c r="AK97" s="16">
        <v>3.0668299999999999</v>
      </c>
      <c r="AL97" s="10">
        <f t="shared" si="42"/>
        <v>6.6829999999999945E-2</v>
      </c>
      <c r="AM97" s="10">
        <f t="shared" si="31"/>
        <v>0.68124090181066443</v>
      </c>
      <c r="AN97" s="14">
        <v>12</v>
      </c>
      <c r="AO97" s="10">
        <f t="shared" si="43"/>
        <v>285.14999999999998</v>
      </c>
      <c r="AP97" s="14">
        <v>10.5</v>
      </c>
      <c r="AQ97" s="14">
        <v>37</v>
      </c>
      <c r="AR97" s="10">
        <f t="shared" si="44"/>
        <v>310.14999999999998</v>
      </c>
      <c r="AS97" s="14">
        <v>47.1</v>
      </c>
      <c r="AT97" s="14">
        <v>0.5</v>
      </c>
      <c r="AU97" s="10">
        <f t="shared" si="45"/>
        <v>0.79346953565641531</v>
      </c>
      <c r="AV97" s="10">
        <f t="shared" si="46"/>
        <v>15.527713606174993</v>
      </c>
      <c r="AW97" s="10"/>
      <c r="AX97" s="10"/>
      <c r="AY97" s="10"/>
      <c r="AZ97" s="10"/>
      <c r="BA97" s="10">
        <f>IF(ISNUMBER(AV97), AV97-AV96, " ")</f>
        <v>3.2759938723705204</v>
      </c>
      <c r="BB97" s="10">
        <f>IF(ISNUMBER(BA97), BA97/O97, " ")</f>
        <v>0.2519872374817872</v>
      </c>
      <c r="BC97" s="2"/>
      <c r="BD97"/>
      <c r="BE97"/>
      <c r="BF97">
        <v>62</v>
      </c>
      <c r="BG97" s="19">
        <v>140.80000000000001</v>
      </c>
      <c r="BH97">
        <v>100</v>
      </c>
      <c r="BI97" s="19">
        <v>28.3</v>
      </c>
      <c r="BJ97">
        <v>94</v>
      </c>
      <c r="BK97" s="20">
        <v>14.6</v>
      </c>
      <c r="BL97">
        <v>86</v>
      </c>
      <c r="BM97">
        <v>85</v>
      </c>
      <c r="BN97" s="20">
        <v>4.54</v>
      </c>
      <c r="BO97">
        <v>89</v>
      </c>
      <c r="BP97" s="19">
        <v>14.7</v>
      </c>
      <c r="BQ97">
        <v>89</v>
      </c>
      <c r="BR97">
        <v>66</v>
      </c>
      <c r="BS97" s="20">
        <v>5.54</v>
      </c>
      <c r="BT97" s="20">
        <v>-9.9999999999999645E-2</v>
      </c>
      <c r="BU97" s="20">
        <v>-3</v>
      </c>
      <c r="BV97" s="20">
        <v>19</v>
      </c>
      <c r="BW97" s="20">
        <v>5</v>
      </c>
      <c r="BX97" s="20">
        <v>-1</v>
      </c>
    </row>
    <row r="98" spans="1:76" x14ac:dyDescent="0.3">
      <c r="A98" s="2"/>
      <c r="D98" s="9" t="s">
        <v>57</v>
      </c>
      <c r="E98" s="10">
        <v>13.19670666</v>
      </c>
      <c r="F98" s="10">
        <v>0.50363136279999998</v>
      </c>
      <c r="G98" s="10">
        <v>20.302914189999999</v>
      </c>
      <c r="H98" s="10">
        <v>10.22666575</v>
      </c>
      <c r="I98" s="10">
        <v>93.539331079999997</v>
      </c>
      <c r="J98" s="10">
        <v>32.996788539999997</v>
      </c>
      <c r="K98" s="10">
        <v>73.050076730000001</v>
      </c>
      <c r="L98" s="11">
        <v>1.4531250000000001E-2</v>
      </c>
      <c r="M98" s="11">
        <v>1.5243043981481479E-2</v>
      </c>
      <c r="P98" s="10"/>
      <c r="Q98" s="9"/>
      <c r="AJ98" s="13">
        <v>637.73333333333301</v>
      </c>
      <c r="AK98" s="16">
        <v>3.0668299999999999</v>
      </c>
      <c r="AL98" s="10">
        <f t="shared" si="42"/>
        <v>6.6829999999999945E-2</v>
      </c>
      <c r="AM98" s="10">
        <f t="shared" si="31"/>
        <v>0.49265661559329993</v>
      </c>
      <c r="AN98" s="14">
        <v>12</v>
      </c>
      <c r="AO98" s="10">
        <f t="shared" si="43"/>
        <v>285.14999999999998</v>
      </c>
      <c r="AP98" s="14">
        <v>10.5</v>
      </c>
      <c r="AQ98" s="14">
        <v>37</v>
      </c>
      <c r="AR98" s="10">
        <f t="shared" si="44"/>
        <v>310.14999999999998</v>
      </c>
      <c r="AS98" s="14">
        <v>47.1</v>
      </c>
      <c r="AT98" s="14">
        <v>0.5</v>
      </c>
      <c r="AU98" s="10">
        <f t="shared" si="45"/>
        <v>0.57381759517651643</v>
      </c>
      <c r="AV98" s="10">
        <f t="shared" si="46"/>
        <v>11.650169395580971</v>
      </c>
      <c r="AW98" s="10"/>
      <c r="AX98" s="10"/>
      <c r="AY98" s="10"/>
      <c r="AZ98" s="10"/>
      <c r="BA98" s="10"/>
      <c r="BB98" s="10"/>
      <c r="BC98" s="2"/>
      <c r="BD98"/>
      <c r="BE98"/>
      <c r="BF98">
        <v>46</v>
      </c>
      <c r="BG98" s="19">
        <v>152.5</v>
      </c>
      <c r="BH98">
        <v>114</v>
      </c>
      <c r="BI98" s="19">
        <v>31</v>
      </c>
      <c r="BJ98">
        <v>95</v>
      </c>
      <c r="BK98" s="20">
        <v>12.1</v>
      </c>
      <c r="BL98">
        <v>90</v>
      </c>
      <c r="BM98">
        <v>74</v>
      </c>
      <c r="BN98" s="20">
        <v>9.8800000000000008</v>
      </c>
      <c r="BO98">
        <v>90</v>
      </c>
      <c r="BP98" s="19">
        <v>12.4</v>
      </c>
      <c r="BQ98">
        <v>87</v>
      </c>
      <c r="BR98">
        <v>85</v>
      </c>
      <c r="BS98" s="20">
        <v>3.19</v>
      </c>
      <c r="BT98" s="20">
        <v>-0.30000000000000071</v>
      </c>
      <c r="BU98" s="20">
        <v>3</v>
      </c>
      <c r="BV98" s="20">
        <v>-11</v>
      </c>
      <c r="BW98" s="20">
        <v>5</v>
      </c>
      <c r="BX98" s="20">
        <v>6.6900000000000013</v>
      </c>
    </row>
    <row r="99" spans="1:76" x14ac:dyDescent="0.3">
      <c r="A99" s="2"/>
      <c r="D99" s="9" t="s">
        <v>61</v>
      </c>
      <c r="E99" s="10">
        <v>8.9494499960000002</v>
      </c>
      <c r="F99" s="10">
        <v>0.59967136190000003</v>
      </c>
      <c r="G99" s="10">
        <v>20.167513490000001</v>
      </c>
      <c r="H99" s="10">
        <v>12.07916868</v>
      </c>
      <c r="I99" s="10">
        <v>82.266950719999997</v>
      </c>
      <c r="J99" s="10">
        <v>32.715616470000001</v>
      </c>
      <c r="K99" s="10">
        <v>77.190261039999996</v>
      </c>
      <c r="L99" s="11">
        <v>1.8917824074074076E-2</v>
      </c>
      <c r="M99" s="11">
        <v>1.9583321759259257E-2</v>
      </c>
      <c r="N99" s="10">
        <f>H99-H98</f>
        <v>1.85250293</v>
      </c>
      <c r="O99" s="10">
        <f>I98-I99</f>
        <v>11.27238036</v>
      </c>
      <c r="P99" s="10">
        <f>N99/O99</f>
        <v>0.164339994822531</v>
      </c>
      <c r="Q99" s="9"/>
      <c r="R99">
        <f>K99-K98</f>
        <v>4.1401843099999951</v>
      </c>
      <c r="S99">
        <f>R99/O99</f>
        <v>0.36728571763701517</v>
      </c>
      <c r="AJ99" s="13">
        <v>637.73333333333301</v>
      </c>
      <c r="AK99" s="16">
        <v>3.0668299999999999</v>
      </c>
      <c r="AL99" s="10">
        <f t="shared" si="42"/>
        <v>6.6829999999999945E-2</v>
      </c>
      <c r="AM99" s="10">
        <f t="shared" si="31"/>
        <v>0.58660378491797727</v>
      </c>
      <c r="AN99" s="14">
        <v>12</v>
      </c>
      <c r="AO99" s="10">
        <f t="shared" si="43"/>
        <v>285.14999999999998</v>
      </c>
      <c r="AP99" s="14">
        <v>10.5</v>
      </c>
      <c r="AQ99" s="14">
        <v>37</v>
      </c>
      <c r="AR99" s="10">
        <f t="shared" si="44"/>
        <v>310.14999999999998</v>
      </c>
      <c r="AS99" s="14">
        <v>47.1</v>
      </c>
      <c r="AT99" s="14">
        <v>0.5</v>
      </c>
      <c r="AU99" s="10">
        <f t="shared" si="45"/>
        <v>0.6832417601410038</v>
      </c>
      <c r="AV99" s="10">
        <f t="shared" si="46"/>
        <v>13.779287414575039</v>
      </c>
      <c r="AW99" s="10"/>
      <c r="AX99" s="10"/>
      <c r="AY99" s="10"/>
      <c r="AZ99" s="10"/>
      <c r="BA99" s="10">
        <f>IF(ISNUMBER(AV99), AV99-AV98, " ")</f>
        <v>2.1291180189940686</v>
      </c>
      <c r="BB99" s="10">
        <f>IF(ISNUMBER(BA99), BA99/O99, " ")</f>
        <v>0.18887918531823467</v>
      </c>
      <c r="BC99" s="2"/>
      <c r="BD99"/>
      <c r="BE99"/>
      <c r="BF99">
        <v>50</v>
      </c>
      <c r="BG99" s="19">
        <v>160.69999999999999</v>
      </c>
      <c r="BH99">
        <v>100</v>
      </c>
      <c r="BI99" s="19">
        <v>35.5</v>
      </c>
      <c r="BJ99">
        <v>94</v>
      </c>
      <c r="BK99" s="20">
        <v>13.2</v>
      </c>
      <c r="BL99">
        <v>83</v>
      </c>
      <c r="BM99">
        <v>77</v>
      </c>
      <c r="BN99" s="20">
        <v>3.4</v>
      </c>
      <c r="BO99">
        <v>94</v>
      </c>
      <c r="BP99" s="19">
        <v>15</v>
      </c>
      <c r="BQ99">
        <v>84</v>
      </c>
      <c r="BR99">
        <v>89</v>
      </c>
      <c r="BS99" s="20">
        <v>9.51</v>
      </c>
      <c r="BT99" s="20">
        <v>-1.8000000000000007</v>
      </c>
      <c r="BU99" s="20">
        <v>-1</v>
      </c>
      <c r="BV99" s="20">
        <v>-12</v>
      </c>
      <c r="BW99" s="20">
        <v>0</v>
      </c>
      <c r="BX99" s="20">
        <v>-6.1099999999999994</v>
      </c>
    </row>
    <row r="100" spans="1:76" x14ac:dyDescent="0.3">
      <c r="A100" s="2"/>
      <c r="AM100" s="10" t="str">
        <f t="shared" si="31"/>
        <v xml:space="preserve"> </v>
      </c>
      <c r="BD100"/>
      <c r="BE100"/>
      <c r="BF100">
        <v>76</v>
      </c>
      <c r="BG100" s="19">
        <v>143</v>
      </c>
      <c r="BH100">
        <v>92</v>
      </c>
      <c r="BI100" s="19">
        <v>33</v>
      </c>
      <c r="BJ100">
        <v>92</v>
      </c>
      <c r="BK100" s="20">
        <v>13.7</v>
      </c>
      <c r="BL100">
        <v>78</v>
      </c>
      <c r="BM100">
        <v>96</v>
      </c>
      <c r="BN100" s="20">
        <v>6.77</v>
      </c>
      <c r="BO100">
        <v>93</v>
      </c>
      <c r="BP100" s="19">
        <v>11.7</v>
      </c>
      <c r="BQ100">
        <v>78</v>
      </c>
      <c r="BR100">
        <v>63</v>
      </c>
      <c r="BS100" s="20">
        <v>13.33</v>
      </c>
      <c r="BT100" s="20">
        <v>2</v>
      </c>
      <c r="BU100" s="20">
        <v>0</v>
      </c>
      <c r="BV100" s="20">
        <v>33</v>
      </c>
      <c r="BW100" s="20">
        <v>-1</v>
      </c>
      <c r="BX100" s="20">
        <v>-6.5600000000000005</v>
      </c>
    </row>
    <row r="101" spans="1:76" x14ac:dyDescent="0.3">
      <c r="A101" s="2"/>
      <c r="AM101" s="10" t="str">
        <f t="shared" si="31"/>
        <v xml:space="preserve"> </v>
      </c>
      <c r="BD101"/>
      <c r="BE101"/>
      <c r="BF101">
        <v>71</v>
      </c>
      <c r="BG101" s="19">
        <v>148.5</v>
      </c>
      <c r="BH101">
        <v>107</v>
      </c>
      <c r="BI101" s="19">
        <v>32.299999999999997</v>
      </c>
      <c r="BJ101">
        <v>93</v>
      </c>
      <c r="BK101" s="20">
        <v>11.7</v>
      </c>
      <c r="BL101">
        <v>67</v>
      </c>
      <c r="BM101">
        <v>71</v>
      </c>
      <c r="BN101" s="20">
        <v>14.17</v>
      </c>
      <c r="BO101" s="21" t="e">
        <v>#NULL!</v>
      </c>
      <c r="BP101" s="19">
        <v>13.9</v>
      </c>
      <c r="BQ101">
        <v>82</v>
      </c>
      <c r="BR101">
        <v>85</v>
      </c>
      <c r="BS101" s="20">
        <v>7.69</v>
      </c>
      <c r="BT101" s="20">
        <v>-2.2000000000000011</v>
      </c>
      <c r="BU101" s="20">
        <v>-15</v>
      </c>
      <c r="BV101" s="20">
        <v>-14</v>
      </c>
      <c r="BW101" s="21" t="e">
        <v>#NULL!</v>
      </c>
      <c r="BX101" s="20">
        <v>6.4799999999999995</v>
      </c>
    </row>
    <row r="102" spans="1:76" x14ac:dyDescent="0.3">
      <c r="A102" s="2"/>
      <c r="D102" s="9" t="s">
        <v>53</v>
      </c>
      <c r="E102" s="10"/>
      <c r="F102" s="10"/>
      <c r="G102" s="10"/>
      <c r="H102" s="10"/>
      <c r="I102" s="10"/>
      <c r="J102" s="10"/>
      <c r="K102" s="10"/>
      <c r="L102" s="10"/>
      <c r="M102" s="10"/>
      <c r="P102" s="10"/>
      <c r="Q102" s="9"/>
      <c r="R102" s="9"/>
      <c r="AM102" s="10" t="str">
        <f t="shared" si="31"/>
        <v xml:space="preserve"> </v>
      </c>
      <c r="BD102"/>
      <c r="BE102"/>
      <c r="BF102">
        <v>68</v>
      </c>
      <c r="BG102" s="19">
        <v>157.4</v>
      </c>
      <c r="BH102">
        <v>110</v>
      </c>
      <c r="BI102" s="19">
        <v>33.9</v>
      </c>
      <c r="BJ102">
        <v>88</v>
      </c>
      <c r="BK102" s="20">
        <v>12.9</v>
      </c>
      <c r="BL102">
        <v>92</v>
      </c>
      <c r="BM102">
        <v>77</v>
      </c>
      <c r="BN102" s="20">
        <v>1.83</v>
      </c>
      <c r="BO102">
        <v>87</v>
      </c>
      <c r="BP102" s="19">
        <v>12.9</v>
      </c>
      <c r="BQ102">
        <v>87</v>
      </c>
      <c r="BR102">
        <v>83</v>
      </c>
      <c r="BS102" s="20">
        <v>3.28</v>
      </c>
      <c r="BT102" s="20">
        <v>0</v>
      </c>
      <c r="BU102" s="20">
        <v>5</v>
      </c>
      <c r="BV102" s="20">
        <v>-6</v>
      </c>
      <c r="BW102" s="20">
        <v>1</v>
      </c>
      <c r="BX102" s="20">
        <v>-1.4499999999999997</v>
      </c>
    </row>
    <row r="103" spans="1:76" x14ac:dyDescent="0.3">
      <c r="A103" s="2"/>
      <c r="D103" s="9" t="s">
        <v>71</v>
      </c>
      <c r="E103" s="10"/>
      <c r="F103" s="2"/>
      <c r="G103" s="10"/>
      <c r="H103" s="10"/>
      <c r="I103" s="10"/>
      <c r="J103" s="10"/>
      <c r="K103" s="10"/>
      <c r="L103" s="10"/>
      <c r="M103" s="10"/>
      <c r="P103" s="10"/>
      <c r="Q103" s="9"/>
      <c r="R103" s="9"/>
      <c r="AM103" s="10" t="str">
        <f t="shared" si="31"/>
        <v xml:space="preserve"> </v>
      </c>
      <c r="BD103"/>
      <c r="BE103"/>
      <c r="BF103">
        <v>51</v>
      </c>
      <c r="BG103" s="19">
        <v>153.19999999999999</v>
      </c>
      <c r="BH103">
        <v>112</v>
      </c>
      <c r="BI103" s="19">
        <v>35.799999999999997</v>
      </c>
      <c r="BJ103">
        <v>90</v>
      </c>
      <c r="BK103" s="20">
        <v>12.4</v>
      </c>
      <c r="BL103">
        <v>95</v>
      </c>
      <c r="BM103">
        <v>71</v>
      </c>
      <c r="BN103" s="20">
        <v>5.81</v>
      </c>
      <c r="BO103">
        <v>93</v>
      </c>
      <c r="BP103" s="19">
        <v>14.1</v>
      </c>
      <c r="BQ103">
        <v>90</v>
      </c>
      <c r="BR103">
        <v>93</v>
      </c>
      <c r="BS103" s="20">
        <v>10.74</v>
      </c>
      <c r="BT103" s="20">
        <v>-1.6999999999999993</v>
      </c>
      <c r="BU103" s="20">
        <v>5</v>
      </c>
      <c r="BV103" s="20">
        <v>-22</v>
      </c>
      <c r="BW103" s="20">
        <v>-3</v>
      </c>
      <c r="BX103" s="20">
        <v>-4.9300000000000006</v>
      </c>
    </row>
    <row r="104" spans="1:76" x14ac:dyDescent="0.3">
      <c r="A104" s="2"/>
      <c r="D104" s="10"/>
      <c r="E104" s="2" t="s">
        <v>0</v>
      </c>
      <c r="F104" s="2" t="s">
        <v>1</v>
      </c>
      <c r="G104" s="2" t="s">
        <v>2</v>
      </c>
      <c r="H104" s="2" t="s">
        <v>3</v>
      </c>
      <c r="I104" s="2" t="s">
        <v>4</v>
      </c>
      <c r="J104" s="2" t="s">
        <v>5</v>
      </c>
      <c r="K104" s="2" t="s">
        <v>6</v>
      </c>
      <c r="L104" s="2" t="s">
        <v>7</v>
      </c>
      <c r="M104" s="2" t="s">
        <v>8</v>
      </c>
      <c r="N104" s="2" t="s">
        <v>9</v>
      </c>
      <c r="O104" s="2" t="s">
        <v>10</v>
      </c>
      <c r="P104" s="2" t="s">
        <v>11</v>
      </c>
      <c r="Q104" s="2" t="s">
        <v>12</v>
      </c>
      <c r="R104" s="2" t="s">
        <v>13</v>
      </c>
      <c r="S104" s="2" t="s">
        <v>14</v>
      </c>
      <c r="T104" s="2" t="s">
        <v>15</v>
      </c>
      <c r="U104" s="3" t="s">
        <v>16</v>
      </c>
      <c r="V104" s="3" t="s">
        <v>17</v>
      </c>
      <c r="W104" s="3" t="s">
        <v>18</v>
      </c>
      <c r="X104" s="3" t="s">
        <v>19</v>
      </c>
      <c r="Y104" s="3" t="s">
        <v>20</v>
      </c>
      <c r="Z104" s="3" t="s">
        <v>21</v>
      </c>
      <c r="AA104" s="3" t="s">
        <v>22</v>
      </c>
      <c r="AB104" s="3" t="s">
        <v>23</v>
      </c>
      <c r="AC104" s="3" t="s">
        <v>24</v>
      </c>
      <c r="AD104" s="3" t="s">
        <v>25</v>
      </c>
      <c r="AE104" s="3" t="s">
        <v>26</v>
      </c>
      <c r="AF104" s="3" t="s">
        <v>27</v>
      </c>
      <c r="AG104" s="3" t="s">
        <v>28</v>
      </c>
      <c r="AH104" s="3" t="s">
        <v>29</v>
      </c>
      <c r="AL104" s="2" t="s">
        <v>33</v>
      </c>
      <c r="AM104" s="10" t="e">
        <f t="shared" si="31"/>
        <v>#VALUE!</v>
      </c>
      <c r="AN104" s="6" t="s">
        <v>35</v>
      </c>
      <c r="AO104" s="2" t="s">
        <v>36</v>
      </c>
      <c r="AP104" s="7" t="s">
        <v>37</v>
      </c>
      <c r="AQ104" s="6" t="s">
        <v>38</v>
      </c>
      <c r="AR104" s="2" t="s">
        <v>39</v>
      </c>
      <c r="AS104" s="7" t="s">
        <v>40</v>
      </c>
      <c r="AT104" s="7" t="s">
        <v>41</v>
      </c>
      <c r="AU104" s="8" t="s">
        <v>55</v>
      </c>
      <c r="AV104" s="8" t="s">
        <v>56</v>
      </c>
      <c r="AW104" s="8" t="s">
        <v>44</v>
      </c>
      <c r="AX104" s="8" t="s">
        <v>45</v>
      </c>
      <c r="AY104" s="8" t="s">
        <v>46</v>
      </c>
      <c r="AZ104" s="8" t="s">
        <v>47</v>
      </c>
      <c r="BA104" s="2" t="s">
        <v>48</v>
      </c>
      <c r="BB104" s="2" t="s">
        <v>49</v>
      </c>
      <c r="BC104" s="2" t="s">
        <v>50</v>
      </c>
      <c r="BD104"/>
      <c r="BE104"/>
      <c r="BF104">
        <v>51</v>
      </c>
      <c r="BG104" s="19">
        <v>150.4</v>
      </c>
      <c r="BH104">
        <v>94</v>
      </c>
      <c r="BI104" s="19">
        <v>32.9</v>
      </c>
      <c r="BJ104">
        <v>80</v>
      </c>
      <c r="BK104" s="20">
        <v>14.1</v>
      </c>
      <c r="BL104">
        <v>93</v>
      </c>
      <c r="BM104">
        <v>107</v>
      </c>
      <c r="BN104" s="20">
        <v>1.73</v>
      </c>
      <c r="BO104" s="21" t="e">
        <v>#NULL!</v>
      </c>
      <c r="BP104" s="19">
        <v>14.4</v>
      </c>
      <c r="BQ104">
        <v>89</v>
      </c>
      <c r="BR104">
        <v>104</v>
      </c>
      <c r="BS104" s="20">
        <v>4.32</v>
      </c>
      <c r="BT104" s="20">
        <v>-0.30000000000000071</v>
      </c>
      <c r="BU104" s="20">
        <v>4</v>
      </c>
      <c r="BV104" s="20">
        <v>3</v>
      </c>
      <c r="BW104" s="21" t="e">
        <v>#NULL!</v>
      </c>
      <c r="BX104" s="20">
        <v>-2.5900000000000003</v>
      </c>
    </row>
    <row r="105" spans="1:76" x14ac:dyDescent="0.3">
      <c r="A105" s="2"/>
      <c r="D105" s="9" t="s">
        <v>57</v>
      </c>
      <c r="E105" s="10">
        <v>13.253121780000001</v>
      </c>
      <c r="F105" s="10">
        <v>0.52820731160000001</v>
      </c>
      <c r="G105" s="10">
        <v>16.751224109999999</v>
      </c>
      <c r="H105" s="10">
        <v>8.8805942570000003</v>
      </c>
      <c r="I105" s="10">
        <v>86.347521130000004</v>
      </c>
      <c r="J105" s="10">
        <v>32.6173827</v>
      </c>
      <c r="K105" s="10">
        <v>60.235453210000003</v>
      </c>
      <c r="L105" s="11">
        <v>5.2777777777777771E-3</v>
      </c>
      <c r="M105" s="11">
        <v>5.844895833333333E-3</v>
      </c>
      <c r="P105" s="10"/>
      <c r="Q105" s="9"/>
      <c r="AJ105" s="13">
        <v>637.73333333333301</v>
      </c>
      <c r="AK105" s="16">
        <v>3.0668299999999999</v>
      </c>
      <c r="AL105" s="10">
        <f>IF(AK105&gt;3, AK105-3, 3-AK105)</f>
        <v>6.6829999999999945E-2</v>
      </c>
      <c r="AM105" s="10">
        <f t="shared" si="31"/>
        <v>0.51669702422370978</v>
      </c>
      <c r="AN105" s="14">
        <v>12</v>
      </c>
      <c r="AO105" s="10">
        <f>AN105+273.15</f>
        <v>285.14999999999998</v>
      </c>
      <c r="AP105" s="14">
        <v>10.5</v>
      </c>
      <c r="AQ105" s="14">
        <v>37</v>
      </c>
      <c r="AR105" s="10">
        <f>AQ105+273.15</f>
        <v>310.14999999999998</v>
      </c>
      <c r="AS105" s="14">
        <v>47.1</v>
      </c>
      <c r="AT105" s="14">
        <v>0.5</v>
      </c>
      <c r="AU105" s="10">
        <f>IF(ISNUMBER(AM105),((AR105/AO105)*((AJ105-(AT105*AP105))/(AJ105-AS105))*AM105)," ")</f>
        <v>0.6018184562849167</v>
      </c>
      <c r="AV105" s="10">
        <f>IF(ISNUMBER(AM105), AU105*G105, " ")</f>
        <v>10.081195834762877</v>
      </c>
      <c r="AW105" s="10"/>
      <c r="AX105" s="10"/>
      <c r="AY105" s="10"/>
      <c r="AZ105" s="10"/>
      <c r="BA105" s="10"/>
      <c r="BB105" s="10"/>
      <c r="BC105" s="2"/>
      <c r="BD105"/>
      <c r="BE105"/>
      <c r="BF105">
        <v>66</v>
      </c>
      <c r="BG105" s="19">
        <v>144.1</v>
      </c>
      <c r="BH105">
        <v>99</v>
      </c>
      <c r="BI105" s="19">
        <v>30.7</v>
      </c>
      <c r="BJ105">
        <v>92</v>
      </c>
      <c r="BK105" s="20">
        <v>14.1</v>
      </c>
      <c r="BL105">
        <v>85</v>
      </c>
      <c r="BM105">
        <v>83</v>
      </c>
      <c r="BN105" s="20">
        <v>10.54</v>
      </c>
      <c r="BO105">
        <v>92</v>
      </c>
      <c r="BP105" s="19">
        <v>15.3</v>
      </c>
      <c r="BQ105">
        <v>85</v>
      </c>
      <c r="BR105">
        <v>76</v>
      </c>
      <c r="BS105" s="20">
        <v>9.59</v>
      </c>
      <c r="BT105" s="20">
        <v>-1.2000000000000011</v>
      </c>
      <c r="BU105" s="20">
        <v>0</v>
      </c>
      <c r="BV105" s="20">
        <v>-67.7</v>
      </c>
      <c r="BW105" s="20">
        <v>0</v>
      </c>
      <c r="BX105" s="20">
        <v>0.94999999999999929</v>
      </c>
    </row>
    <row r="106" spans="1:76" x14ac:dyDescent="0.3">
      <c r="A106" s="2">
        <v>10</v>
      </c>
      <c r="B106" s="3" t="s">
        <v>71</v>
      </c>
      <c r="C106" s="3"/>
      <c r="D106" s="9" t="s">
        <v>58</v>
      </c>
      <c r="E106" s="10">
        <v>9.3558740589999996</v>
      </c>
      <c r="F106" s="10">
        <v>0.57950884120000001</v>
      </c>
      <c r="G106" s="10">
        <v>16.534691160000001</v>
      </c>
      <c r="H106" s="10">
        <v>9.5846307880000001</v>
      </c>
      <c r="I106" s="10">
        <v>73.372988449999994</v>
      </c>
      <c r="J106" s="10">
        <v>33.474258059999997</v>
      </c>
      <c r="K106" s="10">
        <v>66.460683759999995</v>
      </c>
      <c r="L106" s="11">
        <v>8.6168981481481478E-3</v>
      </c>
      <c r="M106" s="11">
        <v>9.2187384259259254E-3</v>
      </c>
      <c r="N106" s="10">
        <f>H106-H105</f>
        <v>0.70403653099999985</v>
      </c>
      <c r="O106" s="10">
        <f>I105-I106</f>
        <v>12.97453268000001</v>
      </c>
      <c r="P106" s="10">
        <f>N106/O106</f>
        <v>5.4262958702571112E-2</v>
      </c>
      <c r="Q106" s="9">
        <f>AVERAGE(P106,P108,P110)</f>
        <v>5.0480836930634702E-2</v>
      </c>
      <c r="R106">
        <f>K106-K105</f>
        <v>6.225230549999992</v>
      </c>
      <c r="S106">
        <f>R106/O106</f>
        <v>0.47980383598679155</v>
      </c>
      <c r="T106" s="9">
        <f>AVERAGE(S106,S108,S110)</f>
        <v>0.47507833951570855</v>
      </c>
      <c r="U106" s="3">
        <f>AVERAGE(E105,E107,E109)</f>
        <v>13.279241436666666</v>
      </c>
      <c r="V106" s="3">
        <f>AVERAGE(E106,E108,E110)</f>
        <v>9.8233324369999995</v>
      </c>
      <c r="W106" s="3">
        <f>AVERAGE(F105,F107,F109)</f>
        <v>0.51809115693333341</v>
      </c>
      <c r="X106" s="3">
        <f>AVERAGE(F106,F108,F110)</f>
        <v>0.54399299586666672</v>
      </c>
      <c r="Y106" s="3">
        <f>AVERAGE(G105,G107,G109)</f>
        <v>16.461496710000002</v>
      </c>
      <c r="Z106" s="3">
        <f>AVERAGE(G106,G108,G110)</f>
        <v>16.839325006666666</v>
      </c>
      <c r="AA106" s="3">
        <f>AVERAGE(H105,H107,H109)</f>
        <v>8.5464237946666657</v>
      </c>
      <c r="AB106" s="3">
        <f>AVERAGE(H106,H108,H110)</f>
        <v>9.1599330556666683</v>
      </c>
      <c r="AC106" s="3">
        <f>AVERAGE(I105,I107,I109)</f>
        <v>87.196410526666682</v>
      </c>
      <c r="AD106" s="3">
        <f>AVERAGE(I106,I108,I110)</f>
        <v>75.285682263333328</v>
      </c>
      <c r="AE106" s="3">
        <f>AVERAGE(J105,J107,J109)</f>
        <v>32.28863007333333</v>
      </c>
      <c r="AF106" s="3">
        <f>AVERAGE(J106,J108,J110)</f>
        <v>33.003515416666666</v>
      </c>
      <c r="AG106" s="3">
        <f>AVERAGE(K105,K107,K109)</f>
        <v>60.350448333333333</v>
      </c>
      <c r="AH106" s="3">
        <f>AVERAGE(K106,K108,K110)</f>
        <v>66.00177123666667</v>
      </c>
      <c r="AI106" s="12">
        <v>43642</v>
      </c>
      <c r="AJ106" s="13">
        <v>637.73333333333301</v>
      </c>
      <c r="AK106" s="16">
        <v>3.0668299999999999</v>
      </c>
      <c r="AL106" s="10">
        <f t="shared" ref="AL106:AL110" si="47">IF(AK106&gt;3, AK106-3, 3-AK106)</f>
        <v>6.6829999999999945E-2</v>
      </c>
      <c r="AM106" s="10">
        <f t="shared" si="31"/>
        <v>0.56688063035773095</v>
      </c>
      <c r="AN106" s="14">
        <v>12</v>
      </c>
      <c r="AO106" s="10">
        <f t="shared" ref="AO106:AO110" si="48">AN106+273.15</f>
        <v>285.14999999999998</v>
      </c>
      <c r="AP106" s="14">
        <v>10.5</v>
      </c>
      <c r="AQ106" s="14">
        <v>37</v>
      </c>
      <c r="AR106" s="10">
        <f t="shared" ref="AR106:AR110" si="49">AQ106+273.15</f>
        <v>310.14999999999998</v>
      </c>
      <c r="AS106" s="14">
        <v>47.1</v>
      </c>
      <c r="AT106" s="14">
        <v>0.5</v>
      </c>
      <c r="AU106" s="10">
        <f t="shared" ref="AU106:AU110" si="50">IF(ISNUMBER(AM106),((AR106/AO106)*((AJ106-(AT106*AP106))/(AJ106-AS106))*AM106)," ")</f>
        <v>0.66026938392430412</v>
      </c>
      <c r="AV106" s="10">
        <f t="shared" ref="AV106:AV110" si="51">IF(ISNUMBER(AM106), AU106*G106, " ")</f>
        <v>10.917350345591839</v>
      </c>
      <c r="AW106" s="10">
        <f>AVERAGE(AU105,AU107,AU109)</f>
        <v>0.59029251097645208</v>
      </c>
      <c r="AX106" s="10">
        <f>AVERAGE(AU106,AU108,AU110)</f>
        <v>0.61980403870328482</v>
      </c>
      <c r="AY106" s="10">
        <f>AVERAGE(AV105,AV107,AV109)</f>
        <v>9.718056427462562</v>
      </c>
      <c r="AZ106" s="10">
        <f>AVERAGE(AV106,AV108,AV110)</f>
        <v>10.430161600863009</v>
      </c>
      <c r="BA106" s="10">
        <f>IF(ISNUMBER(AV106), AV106-AV105, " ")</f>
        <v>0.83615451082896186</v>
      </c>
      <c r="BB106" s="10">
        <f>IF(ISNUMBER(BA106), BA106/O106, " ")</f>
        <v>6.4445828720897033E-2</v>
      </c>
      <c r="BC106" s="2">
        <f>AVERAGE(BB106,BB108,BB110)</f>
        <v>5.8559568673968165E-2</v>
      </c>
      <c r="BD106" s="1" t="s">
        <v>59</v>
      </c>
      <c r="BG106" s="19"/>
      <c r="BI106" s="19"/>
      <c r="BK106" s="20"/>
      <c r="BN106" s="20"/>
      <c r="BP106" s="19"/>
      <c r="BS106" s="20"/>
      <c r="BT106" s="20"/>
      <c r="BU106" s="20"/>
      <c r="BV106" s="20"/>
      <c r="BW106" s="20"/>
      <c r="BX106" s="20"/>
    </row>
    <row r="107" spans="1:76" x14ac:dyDescent="0.3">
      <c r="A107" s="2"/>
      <c r="D107" s="9" t="s">
        <v>57</v>
      </c>
      <c r="E107" s="10">
        <v>13.26464573</v>
      </c>
      <c r="F107" s="10">
        <v>0.51940430859999998</v>
      </c>
      <c r="G107" s="10">
        <v>16.169613030000001</v>
      </c>
      <c r="H107" s="10">
        <v>8.4134503249999995</v>
      </c>
      <c r="I107" s="10">
        <v>86.4982981</v>
      </c>
      <c r="J107" s="10">
        <v>32.354044379999998</v>
      </c>
      <c r="K107" s="10">
        <v>61.067952900000002</v>
      </c>
      <c r="L107" s="11">
        <v>1.2181712962962964E-2</v>
      </c>
      <c r="M107" s="11">
        <v>1.2812488425925925E-2</v>
      </c>
      <c r="P107" s="10"/>
      <c r="Q107" s="9"/>
      <c r="AJ107" s="13">
        <v>637.73333333333301</v>
      </c>
      <c r="AK107" s="16">
        <v>3.0668299999999999</v>
      </c>
      <c r="AL107" s="10">
        <f t="shared" si="47"/>
        <v>6.6829999999999945E-2</v>
      </c>
      <c r="AM107" s="10">
        <f t="shared" si="31"/>
        <v>0.50808584949279878</v>
      </c>
      <c r="AN107" s="14">
        <v>12</v>
      </c>
      <c r="AO107" s="10">
        <f t="shared" si="48"/>
        <v>285.14999999999998</v>
      </c>
      <c r="AP107" s="14">
        <v>10.5</v>
      </c>
      <c r="AQ107" s="14">
        <v>37</v>
      </c>
      <c r="AR107" s="10">
        <f t="shared" si="49"/>
        <v>310.14999999999998</v>
      </c>
      <c r="AS107" s="14">
        <v>47.1</v>
      </c>
      <c r="AT107" s="14">
        <v>0.5</v>
      </c>
      <c r="AU107" s="10">
        <f t="shared" si="50"/>
        <v>0.59178866389131313</v>
      </c>
      <c r="AV107" s="10">
        <f t="shared" si="51"/>
        <v>9.5689936906632678</v>
      </c>
      <c r="AW107" s="10"/>
      <c r="AX107" s="10"/>
      <c r="AY107" s="10"/>
      <c r="AZ107" s="10"/>
      <c r="BA107" s="10"/>
      <c r="BB107" s="10"/>
      <c r="BC107" s="2"/>
      <c r="BD107"/>
      <c r="BE107"/>
      <c r="BF107">
        <v>48</v>
      </c>
      <c r="BG107" s="19">
        <v>144.4</v>
      </c>
      <c r="BH107">
        <v>85</v>
      </c>
      <c r="BI107" s="19">
        <v>31.3</v>
      </c>
      <c r="BJ107">
        <v>83</v>
      </c>
      <c r="BK107" s="20">
        <v>18.100000000000001</v>
      </c>
      <c r="BL107">
        <v>85</v>
      </c>
      <c r="BM107">
        <v>107</v>
      </c>
      <c r="BN107" s="20">
        <v>7.66</v>
      </c>
      <c r="BO107">
        <v>93</v>
      </c>
      <c r="BP107" s="19">
        <v>13.6</v>
      </c>
      <c r="BQ107">
        <v>82</v>
      </c>
      <c r="BR107">
        <v>87</v>
      </c>
      <c r="BS107" s="20">
        <v>6.17</v>
      </c>
      <c r="BT107" s="20">
        <v>4.5000000000000018</v>
      </c>
      <c r="BU107" s="20">
        <v>3</v>
      </c>
      <c r="BV107" s="20">
        <v>20</v>
      </c>
      <c r="BW107" s="20">
        <v>-10</v>
      </c>
      <c r="BX107" s="20">
        <v>1.4900000000000002</v>
      </c>
    </row>
    <row r="108" spans="1:76" x14ac:dyDescent="0.3">
      <c r="A108" s="2"/>
      <c r="D108" s="9" t="s">
        <v>60</v>
      </c>
      <c r="E108" s="10">
        <v>10.150601030000001</v>
      </c>
      <c r="F108" s="10">
        <v>0.51426721230000005</v>
      </c>
      <c r="G108" s="10">
        <v>17.074859889999999</v>
      </c>
      <c r="H108" s="10">
        <v>8.7922037110000009</v>
      </c>
      <c r="I108" s="10">
        <v>76.614133100000004</v>
      </c>
      <c r="J108" s="10">
        <v>33.087516530000002</v>
      </c>
      <c r="K108" s="10">
        <v>65.836765139999997</v>
      </c>
      <c r="L108" s="11">
        <v>1.556712962962963E-2</v>
      </c>
      <c r="M108" s="11">
        <v>1.6128460648148147E-2</v>
      </c>
      <c r="N108" s="10">
        <f>H108-H107</f>
        <v>0.37875338600000141</v>
      </c>
      <c r="O108" s="10">
        <f>I107-I108</f>
        <v>9.8841649999999959</v>
      </c>
      <c r="P108" s="10">
        <f>N108/O108</f>
        <v>3.8319209159296874E-2</v>
      </c>
      <c r="Q108" s="9"/>
      <c r="R108">
        <f>K108-K107</f>
        <v>4.7688122399999955</v>
      </c>
      <c r="S108">
        <f>R108/O108</f>
        <v>0.48246991425173474</v>
      </c>
      <c r="AJ108" s="13">
        <v>637.73333333333301</v>
      </c>
      <c r="AK108" s="16">
        <v>3.0668299999999999</v>
      </c>
      <c r="AL108" s="10">
        <f t="shared" si="47"/>
        <v>6.6829999999999945E-2</v>
      </c>
      <c r="AM108" s="10">
        <f t="shared" si="31"/>
        <v>0.50306069684332033</v>
      </c>
      <c r="AN108" s="14">
        <v>12</v>
      </c>
      <c r="AO108" s="10">
        <f t="shared" si="48"/>
        <v>285.14999999999998</v>
      </c>
      <c r="AP108" s="14">
        <v>10.5</v>
      </c>
      <c r="AQ108" s="14">
        <v>37</v>
      </c>
      <c r="AR108" s="10">
        <f t="shared" si="49"/>
        <v>310.14999999999998</v>
      </c>
      <c r="AS108" s="14">
        <v>47.1</v>
      </c>
      <c r="AT108" s="14">
        <v>0.5</v>
      </c>
      <c r="AU108" s="10">
        <f t="shared" si="50"/>
        <v>0.58593566016122822</v>
      </c>
      <c r="AV108" s="10">
        <f t="shared" si="51"/>
        <v>10.004769301807626</v>
      </c>
      <c r="AW108" s="10"/>
      <c r="AX108" s="10"/>
      <c r="AY108" s="10"/>
      <c r="AZ108" s="10"/>
      <c r="BA108" s="10">
        <f>IF(ISNUMBER(AV108), AV108-AV107, " ")</f>
        <v>0.43577561114435781</v>
      </c>
      <c r="BB108" s="10">
        <f>IF(ISNUMBER(BA108), BA108/O108, " ")</f>
        <v>4.4088257444544685E-2</v>
      </c>
      <c r="BC108" s="2"/>
      <c r="BD108"/>
      <c r="BE108"/>
      <c r="BF108">
        <v>64</v>
      </c>
      <c r="BG108" s="19">
        <v>142.4</v>
      </c>
      <c r="BH108">
        <v>86</v>
      </c>
      <c r="BI108" s="19">
        <v>30.6</v>
      </c>
      <c r="BJ108">
        <v>87</v>
      </c>
      <c r="BK108" s="20">
        <v>14.7</v>
      </c>
      <c r="BL108">
        <v>79</v>
      </c>
      <c r="BM108">
        <v>80</v>
      </c>
      <c r="BN108" s="20">
        <v>13.99</v>
      </c>
      <c r="BO108">
        <v>89</v>
      </c>
      <c r="BP108" s="19">
        <v>14.5</v>
      </c>
      <c r="BQ108">
        <v>84</v>
      </c>
      <c r="BR108">
        <v>62</v>
      </c>
      <c r="BS108" s="20">
        <v>5.08</v>
      </c>
      <c r="BT108" s="20">
        <v>0.19999999999999929</v>
      </c>
      <c r="BU108" s="20">
        <v>-5</v>
      </c>
      <c r="BV108" s="20">
        <v>18</v>
      </c>
      <c r="BW108" s="20">
        <v>-2</v>
      </c>
      <c r="BX108" s="20">
        <v>8.91</v>
      </c>
    </row>
    <row r="109" spans="1:76" x14ac:dyDescent="0.3">
      <c r="A109" s="2"/>
      <c r="D109" s="9" t="s">
        <v>57</v>
      </c>
      <c r="E109" s="10">
        <v>13.3199568</v>
      </c>
      <c r="F109" s="10">
        <v>0.50666185060000002</v>
      </c>
      <c r="G109" s="10">
        <v>16.46365299</v>
      </c>
      <c r="H109" s="10">
        <v>8.3452268020000009</v>
      </c>
      <c r="I109" s="10">
        <v>88.74341235</v>
      </c>
      <c r="J109" s="10">
        <v>31.894463139999999</v>
      </c>
      <c r="K109" s="10">
        <v>59.74793889</v>
      </c>
      <c r="L109" s="11">
        <v>1.9924768518518519E-2</v>
      </c>
      <c r="M109" s="11">
        <v>2.0543969907407408E-2</v>
      </c>
      <c r="P109" s="10"/>
      <c r="Q109" s="9"/>
      <c r="AJ109" s="13">
        <v>637.73333333333301</v>
      </c>
      <c r="AK109" s="16">
        <v>3.0668299999999999</v>
      </c>
      <c r="AL109" s="10">
        <f t="shared" si="47"/>
        <v>6.6829999999999945E-2</v>
      </c>
      <c r="AM109" s="10">
        <f t="shared" si="31"/>
        <v>0.49562106533456374</v>
      </c>
      <c r="AN109" s="14">
        <v>12</v>
      </c>
      <c r="AO109" s="10">
        <f t="shared" si="48"/>
        <v>285.14999999999998</v>
      </c>
      <c r="AP109" s="14">
        <v>10.5</v>
      </c>
      <c r="AQ109" s="14">
        <v>37</v>
      </c>
      <c r="AR109" s="10">
        <f t="shared" si="49"/>
        <v>310.14999999999998</v>
      </c>
      <c r="AS109" s="14">
        <v>47.1</v>
      </c>
      <c r="AT109" s="14">
        <v>0.5</v>
      </c>
      <c r="AU109" s="10">
        <f t="shared" si="50"/>
        <v>0.57727041275312618</v>
      </c>
      <c r="AV109" s="10">
        <f t="shared" si="51"/>
        <v>9.5039797569615398</v>
      </c>
      <c r="AW109" s="10"/>
      <c r="AX109" s="10"/>
      <c r="AY109" s="10"/>
      <c r="AZ109" s="10"/>
      <c r="BA109" s="10"/>
      <c r="BB109" s="10"/>
      <c r="BC109" s="2"/>
      <c r="BD109"/>
      <c r="BE109"/>
      <c r="BF109">
        <v>65</v>
      </c>
      <c r="BG109" s="19">
        <v>155.4</v>
      </c>
      <c r="BH109">
        <v>117</v>
      </c>
      <c r="BI109" s="19">
        <v>31.9</v>
      </c>
      <c r="BJ109">
        <v>88</v>
      </c>
      <c r="BK109" s="20">
        <v>14.9</v>
      </c>
      <c r="BL109">
        <v>86</v>
      </c>
      <c r="BM109">
        <v>77</v>
      </c>
      <c r="BN109" s="20">
        <v>12.03</v>
      </c>
      <c r="BO109">
        <v>92</v>
      </c>
      <c r="BP109" s="19">
        <v>14.7</v>
      </c>
      <c r="BQ109">
        <v>88</v>
      </c>
      <c r="BR109">
        <v>75</v>
      </c>
      <c r="BS109" s="20">
        <v>8.64</v>
      </c>
      <c r="BT109" s="20">
        <v>0.20000000000000107</v>
      </c>
      <c r="BU109" s="20">
        <v>-2</v>
      </c>
      <c r="BV109" s="20">
        <v>2</v>
      </c>
      <c r="BW109" s="20">
        <v>-4</v>
      </c>
      <c r="BX109" s="20">
        <v>3.3899999999999988</v>
      </c>
    </row>
    <row r="110" spans="1:76" x14ac:dyDescent="0.3">
      <c r="A110" s="2"/>
      <c r="D110" s="9" t="s">
        <v>61</v>
      </c>
      <c r="E110" s="10">
        <v>9.9635222219999999</v>
      </c>
      <c r="F110" s="10">
        <v>0.53820293409999997</v>
      </c>
      <c r="G110" s="10">
        <v>16.908423970000001</v>
      </c>
      <c r="H110" s="10">
        <v>9.1029646680000003</v>
      </c>
      <c r="I110" s="10">
        <v>75.869925240000001</v>
      </c>
      <c r="J110" s="10">
        <v>32.448771659999998</v>
      </c>
      <c r="K110" s="10">
        <v>65.707864810000004</v>
      </c>
      <c r="L110" s="11">
        <v>2.2453703703703708E-2</v>
      </c>
      <c r="M110" s="11">
        <v>2.3061331018518521E-2</v>
      </c>
      <c r="N110" s="10">
        <f>H110-H109</f>
        <v>0.75773786599999937</v>
      </c>
      <c r="O110" s="10">
        <f>I109-I110</f>
        <v>12.873487109999999</v>
      </c>
      <c r="P110" s="10">
        <f>N110/O110</f>
        <v>5.8860342930036107E-2</v>
      </c>
      <c r="Q110" s="9"/>
      <c r="R110">
        <f>K110-K109</f>
        <v>5.9599259200000034</v>
      </c>
      <c r="S110">
        <f>R110/O110</f>
        <v>0.46296126830859924</v>
      </c>
      <c r="AJ110" s="13">
        <v>637.73333333333301</v>
      </c>
      <c r="AK110" s="16">
        <v>3.0668299999999999</v>
      </c>
      <c r="AL110" s="10">
        <f t="shared" si="47"/>
        <v>6.6829999999999945E-2</v>
      </c>
      <c r="AM110" s="10">
        <f t="shared" si="31"/>
        <v>0.52647482980797755</v>
      </c>
      <c r="AN110" s="14">
        <v>12</v>
      </c>
      <c r="AO110" s="10">
        <f t="shared" si="48"/>
        <v>285.14999999999998</v>
      </c>
      <c r="AP110" s="14">
        <v>10.5</v>
      </c>
      <c r="AQ110" s="14">
        <v>37</v>
      </c>
      <c r="AR110" s="10">
        <f t="shared" si="49"/>
        <v>310.14999999999998</v>
      </c>
      <c r="AS110" s="14">
        <v>47.1</v>
      </c>
      <c r="AT110" s="14">
        <v>0.5</v>
      </c>
      <c r="AU110" s="10">
        <f t="shared" si="50"/>
        <v>0.61320707202432201</v>
      </c>
      <c r="AV110" s="10">
        <f t="shared" si="51"/>
        <v>10.368365155189563</v>
      </c>
      <c r="AW110" s="10"/>
      <c r="AX110" s="10"/>
      <c r="AY110" s="10"/>
      <c r="AZ110" s="10"/>
      <c r="BA110" s="10">
        <f>IF(ISNUMBER(AV110), AV110-AV109, " ")</f>
        <v>0.8643853982280234</v>
      </c>
      <c r="BB110" s="10">
        <f>IF(ISNUMBER(BA110), BA110/O110, " ")</f>
        <v>6.7144619856462764E-2</v>
      </c>
      <c r="BC110" s="2"/>
      <c r="BD110"/>
      <c r="BE110"/>
      <c r="BF110">
        <v>65</v>
      </c>
      <c r="BG110" s="19">
        <v>147.6</v>
      </c>
      <c r="BH110">
        <v>80</v>
      </c>
      <c r="BI110" s="19">
        <v>31.3</v>
      </c>
      <c r="BJ110">
        <v>88</v>
      </c>
      <c r="BK110" s="20">
        <v>15.7</v>
      </c>
      <c r="BL110">
        <v>82</v>
      </c>
      <c r="BM110">
        <v>90</v>
      </c>
      <c r="BN110" s="20">
        <v>6.96</v>
      </c>
      <c r="BO110">
        <v>88</v>
      </c>
      <c r="BP110" s="19">
        <v>14.7</v>
      </c>
      <c r="BQ110">
        <v>80</v>
      </c>
      <c r="BR110">
        <v>99</v>
      </c>
      <c r="BS110" s="20">
        <v>3.58</v>
      </c>
      <c r="BT110" s="20">
        <v>1</v>
      </c>
      <c r="BU110" s="20">
        <v>2</v>
      </c>
      <c r="BV110" s="20">
        <v>-9</v>
      </c>
      <c r="BW110" s="20">
        <v>0</v>
      </c>
      <c r="BX110" s="20">
        <v>3.38</v>
      </c>
    </row>
    <row r="111" spans="1:76" x14ac:dyDescent="0.3">
      <c r="A111" s="2"/>
      <c r="AM111" s="10" t="str">
        <f t="shared" si="31"/>
        <v xml:space="preserve"> </v>
      </c>
      <c r="BD111"/>
      <c r="BE111"/>
      <c r="BF111">
        <v>59</v>
      </c>
      <c r="BG111" s="19">
        <v>151.9</v>
      </c>
      <c r="BH111">
        <v>86</v>
      </c>
      <c r="BI111" s="19">
        <v>31.1</v>
      </c>
      <c r="BJ111">
        <v>87</v>
      </c>
      <c r="BK111" s="20">
        <v>13.8</v>
      </c>
      <c r="BL111">
        <v>90</v>
      </c>
      <c r="BM111">
        <v>70</v>
      </c>
      <c r="BN111" s="20">
        <v>11.16</v>
      </c>
      <c r="BO111">
        <v>87</v>
      </c>
      <c r="BP111" s="19">
        <v>14.2</v>
      </c>
      <c r="BQ111">
        <v>91</v>
      </c>
      <c r="BR111">
        <v>91</v>
      </c>
      <c r="BS111" s="20">
        <v>6.92</v>
      </c>
      <c r="BT111" s="20">
        <v>-0.39999999999999858</v>
      </c>
      <c r="BU111" s="20">
        <v>-1</v>
      </c>
      <c r="BV111" s="20">
        <v>-21</v>
      </c>
      <c r="BW111" s="20">
        <v>0</v>
      </c>
      <c r="BX111" s="20">
        <v>4.24</v>
      </c>
    </row>
    <row r="112" spans="1:76" x14ac:dyDescent="0.3">
      <c r="A112" s="2"/>
      <c r="AM112" s="10" t="str">
        <f t="shared" si="31"/>
        <v xml:space="preserve"> </v>
      </c>
      <c r="BD112"/>
      <c r="BE112"/>
      <c r="BF112">
        <v>49</v>
      </c>
      <c r="BG112" s="19">
        <v>158.69999999999999</v>
      </c>
      <c r="BH112">
        <v>103</v>
      </c>
      <c r="BI112" s="19">
        <v>32.6</v>
      </c>
      <c r="BJ112" s="21" t="e">
        <v>#NULL!</v>
      </c>
      <c r="BK112" s="20">
        <v>13.8</v>
      </c>
      <c r="BL112">
        <v>81</v>
      </c>
      <c r="BM112">
        <v>83</v>
      </c>
      <c r="BN112" s="20">
        <v>13.5</v>
      </c>
      <c r="BO112">
        <v>90</v>
      </c>
      <c r="BP112" s="19">
        <v>12.9</v>
      </c>
      <c r="BQ112">
        <v>88</v>
      </c>
      <c r="BR112">
        <v>77</v>
      </c>
      <c r="BS112" s="20">
        <v>8.82</v>
      </c>
      <c r="BT112" s="20">
        <v>0.90000000000000036</v>
      </c>
      <c r="BU112" s="20">
        <v>-7</v>
      </c>
      <c r="BV112" s="20">
        <v>6</v>
      </c>
      <c r="BW112" s="21" t="e">
        <v>#NULL!</v>
      </c>
      <c r="BX112" s="20">
        <v>4.68</v>
      </c>
    </row>
    <row r="113" spans="1:76" x14ac:dyDescent="0.3">
      <c r="A113" s="2"/>
      <c r="D113" s="9" t="s">
        <v>53</v>
      </c>
      <c r="E113" s="10"/>
      <c r="F113" s="10"/>
      <c r="G113" s="10"/>
      <c r="H113" s="10"/>
      <c r="I113" s="10"/>
      <c r="J113" s="10"/>
      <c r="K113" s="10"/>
      <c r="L113" s="10"/>
      <c r="M113" s="10"/>
      <c r="P113" s="10"/>
      <c r="Q113" s="9"/>
      <c r="R113" s="9"/>
      <c r="AM113" s="10" t="str">
        <f t="shared" si="31"/>
        <v xml:space="preserve"> </v>
      </c>
      <c r="BD113"/>
      <c r="BE113"/>
      <c r="BF113">
        <v>64</v>
      </c>
      <c r="BG113" s="19">
        <v>150.4</v>
      </c>
      <c r="BH113">
        <v>79</v>
      </c>
      <c r="BI113" s="19">
        <v>30.2</v>
      </c>
      <c r="BJ113">
        <v>87</v>
      </c>
      <c r="BK113" s="20">
        <v>13.3</v>
      </c>
      <c r="BL113">
        <v>86</v>
      </c>
      <c r="BM113">
        <v>73</v>
      </c>
      <c r="BN113" s="20">
        <v>15.22</v>
      </c>
      <c r="BO113">
        <v>88</v>
      </c>
      <c r="BP113" s="19">
        <v>12.1</v>
      </c>
      <c r="BQ113">
        <v>86</v>
      </c>
      <c r="BR113">
        <v>91</v>
      </c>
      <c r="BS113" s="20">
        <v>3.55</v>
      </c>
      <c r="BT113" s="20">
        <v>1.2000000000000011</v>
      </c>
      <c r="BU113" s="20">
        <v>0</v>
      </c>
      <c r="BV113" s="20">
        <v>-18</v>
      </c>
      <c r="BW113" s="20">
        <v>-1</v>
      </c>
      <c r="BX113" s="20">
        <v>11.670000000000002</v>
      </c>
    </row>
    <row r="114" spans="1:76" x14ac:dyDescent="0.3">
      <c r="A114" s="2"/>
      <c r="D114" s="9" t="s">
        <v>72</v>
      </c>
      <c r="E114" s="10"/>
      <c r="F114" s="2"/>
      <c r="G114" s="10"/>
      <c r="H114" s="10"/>
      <c r="I114" s="10"/>
      <c r="J114" s="10"/>
      <c r="K114" s="10"/>
      <c r="L114" s="10"/>
      <c r="M114" s="10"/>
      <c r="P114" s="10"/>
      <c r="Q114" s="9"/>
      <c r="R114" s="9"/>
      <c r="AM114" s="10" t="str">
        <f t="shared" si="31"/>
        <v xml:space="preserve"> </v>
      </c>
      <c r="BD114"/>
      <c r="BE114"/>
      <c r="BF114">
        <v>55</v>
      </c>
      <c r="BG114" s="19">
        <v>156</v>
      </c>
      <c r="BH114">
        <v>107</v>
      </c>
      <c r="BI114" s="19">
        <v>33.9</v>
      </c>
      <c r="BJ114">
        <v>89</v>
      </c>
      <c r="BK114" s="20">
        <v>12.5</v>
      </c>
      <c r="BL114">
        <v>86</v>
      </c>
      <c r="BM114">
        <v>77</v>
      </c>
      <c r="BN114" s="20">
        <v>2.1</v>
      </c>
      <c r="BO114">
        <v>88</v>
      </c>
      <c r="BP114" s="19">
        <v>15.2</v>
      </c>
      <c r="BQ114">
        <v>83</v>
      </c>
      <c r="BR114">
        <v>74</v>
      </c>
      <c r="BS114" s="20">
        <v>7.73</v>
      </c>
      <c r="BT114" s="20">
        <v>-2.6999999999999993</v>
      </c>
      <c r="BU114" s="20">
        <v>3</v>
      </c>
      <c r="BV114" s="20">
        <v>3</v>
      </c>
      <c r="BW114" s="20">
        <v>1</v>
      </c>
      <c r="BX114" s="20">
        <v>-5.6300000000000008</v>
      </c>
    </row>
    <row r="115" spans="1:76" x14ac:dyDescent="0.3">
      <c r="A115" s="2"/>
      <c r="D115" s="10"/>
      <c r="E115" s="2" t="s">
        <v>0</v>
      </c>
      <c r="F115" s="2" t="s">
        <v>1</v>
      </c>
      <c r="G115" s="2" t="s">
        <v>2</v>
      </c>
      <c r="H115" s="2" t="s">
        <v>3</v>
      </c>
      <c r="I115" s="2" t="s">
        <v>4</v>
      </c>
      <c r="J115" s="2" t="s">
        <v>5</v>
      </c>
      <c r="K115" s="2" t="s">
        <v>6</v>
      </c>
      <c r="L115" s="2" t="s">
        <v>7</v>
      </c>
      <c r="M115" s="2" t="s">
        <v>8</v>
      </c>
      <c r="N115" s="2" t="s">
        <v>9</v>
      </c>
      <c r="O115" s="2" t="s">
        <v>10</v>
      </c>
      <c r="P115" s="2" t="s">
        <v>11</v>
      </c>
      <c r="Q115" s="2" t="s">
        <v>12</v>
      </c>
      <c r="R115" s="2" t="s">
        <v>13</v>
      </c>
      <c r="S115" s="2" t="s">
        <v>14</v>
      </c>
      <c r="T115" s="2" t="s">
        <v>15</v>
      </c>
      <c r="U115" s="3" t="s">
        <v>16</v>
      </c>
      <c r="V115" s="3" t="s">
        <v>17</v>
      </c>
      <c r="W115" s="3" t="s">
        <v>18</v>
      </c>
      <c r="X115" s="3" t="s">
        <v>19</v>
      </c>
      <c r="Y115" s="3" t="s">
        <v>20</v>
      </c>
      <c r="Z115" s="3" t="s">
        <v>21</v>
      </c>
      <c r="AA115" s="3" t="s">
        <v>22</v>
      </c>
      <c r="AB115" s="3" t="s">
        <v>23</v>
      </c>
      <c r="AC115" s="3" t="s">
        <v>24</v>
      </c>
      <c r="AD115" s="3" t="s">
        <v>25</v>
      </c>
      <c r="AE115" s="3" t="s">
        <v>26</v>
      </c>
      <c r="AF115" s="3" t="s">
        <v>27</v>
      </c>
      <c r="AG115" s="3" t="s">
        <v>28</v>
      </c>
      <c r="AH115" s="3" t="s">
        <v>29</v>
      </c>
      <c r="AL115" s="2" t="s">
        <v>33</v>
      </c>
      <c r="AM115" s="10" t="e">
        <f t="shared" si="31"/>
        <v>#VALUE!</v>
      </c>
      <c r="AN115" s="6" t="s">
        <v>35</v>
      </c>
      <c r="AO115" s="2" t="s">
        <v>36</v>
      </c>
      <c r="AP115" s="7" t="s">
        <v>37</v>
      </c>
      <c r="AQ115" s="6" t="s">
        <v>38</v>
      </c>
      <c r="AR115" s="2" t="s">
        <v>39</v>
      </c>
      <c r="AS115" s="7" t="s">
        <v>40</v>
      </c>
      <c r="AT115" s="7" t="s">
        <v>41</v>
      </c>
      <c r="AU115" s="8" t="s">
        <v>55</v>
      </c>
      <c r="AV115" s="8" t="s">
        <v>56</v>
      </c>
      <c r="AW115" s="8" t="s">
        <v>44</v>
      </c>
      <c r="AX115" s="8" t="s">
        <v>45</v>
      </c>
      <c r="AY115" s="8" t="s">
        <v>46</v>
      </c>
      <c r="AZ115" s="8" t="s">
        <v>47</v>
      </c>
      <c r="BA115" s="2" t="s">
        <v>48</v>
      </c>
      <c r="BB115" s="2" t="s">
        <v>49</v>
      </c>
      <c r="BC115" s="2" t="s">
        <v>50</v>
      </c>
      <c r="BD115"/>
      <c r="BE115"/>
      <c r="BF115">
        <v>55</v>
      </c>
      <c r="BG115" s="19">
        <v>152.69999999999999</v>
      </c>
      <c r="BH115">
        <v>108</v>
      </c>
      <c r="BI115" s="19">
        <v>31.2</v>
      </c>
      <c r="BJ115">
        <v>88</v>
      </c>
      <c r="BK115" s="20">
        <v>13.7</v>
      </c>
      <c r="BL115">
        <v>86</v>
      </c>
      <c r="BM115">
        <v>73</v>
      </c>
      <c r="BN115" s="20">
        <v>9.43</v>
      </c>
      <c r="BO115">
        <v>88</v>
      </c>
      <c r="BP115" s="19">
        <v>12.3</v>
      </c>
      <c r="BQ115">
        <v>84</v>
      </c>
      <c r="BR115">
        <v>83</v>
      </c>
      <c r="BS115" s="20">
        <v>7.6</v>
      </c>
      <c r="BT115" s="20">
        <v>1.3999999999999986</v>
      </c>
      <c r="BU115" s="20">
        <v>2</v>
      </c>
      <c r="BV115" s="20">
        <v>-10</v>
      </c>
      <c r="BW115" s="20">
        <v>0</v>
      </c>
      <c r="BX115" s="20">
        <v>1.83</v>
      </c>
    </row>
    <row r="116" spans="1:76" x14ac:dyDescent="0.3">
      <c r="A116" s="2"/>
      <c r="D116" s="9" t="s">
        <v>57</v>
      </c>
      <c r="E116" s="10">
        <v>13.069232100000001</v>
      </c>
      <c r="F116" s="10">
        <v>0.53957082349999996</v>
      </c>
      <c r="G116" s="10">
        <v>17.861946079999999</v>
      </c>
      <c r="H116" s="10">
        <v>9.6083770749999999</v>
      </c>
      <c r="I116" s="10">
        <v>91.037365170000001</v>
      </c>
      <c r="J116" s="10">
        <v>30.343056239999999</v>
      </c>
      <c r="K116" s="10">
        <v>83.221782950000005</v>
      </c>
      <c r="L116" s="11">
        <v>2.8414351851851851E-3</v>
      </c>
      <c r="M116" s="11">
        <v>3.4548495370370371E-3</v>
      </c>
      <c r="P116" s="10"/>
      <c r="Q116" s="9"/>
      <c r="AJ116" s="13">
        <v>637.73333333333335</v>
      </c>
      <c r="AK116" s="16">
        <v>3.0668299999999999</v>
      </c>
      <c r="AL116" s="10">
        <f>IF(AK116&gt;3, AK116-3, 3-AK116)</f>
        <v>6.6829999999999945E-2</v>
      </c>
      <c r="AM116" s="10">
        <f t="shared" si="31"/>
        <v>0.52781291121451135</v>
      </c>
      <c r="AN116" s="14">
        <v>12</v>
      </c>
      <c r="AO116" s="10">
        <f>AN116+273.15</f>
        <v>285.14999999999998</v>
      </c>
      <c r="AP116" s="14">
        <v>10.5</v>
      </c>
      <c r="AQ116" s="14">
        <v>37</v>
      </c>
      <c r="AR116" s="10">
        <f>AQ116+273.15</f>
        <v>310.14999999999998</v>
      </c>
      <c r="AS116" s="14">
        <v>47.1</v>
      </c>
      <c r="AT116" s="14">
        <v>0.5</v>
      </c>
      <c r="AU116" s="10">
        <f>IF(ISNUMBER(AM116),((AR116/AO116)*((AJ116-(AT116*AP116))/(AJ116-AS116))*AM116)," ")</f>
        <v>0.61476559094103844</v>
      </c>
      <c r="AV116" s="10">
        <f>IF(ISNUMBER(AM116), AU116*G116, " ")</f>
        <v>10.980909837228165</v>
      </c>
      <c r="AW116" s="10"/>
      <c r="AX116" s="10"/>
      <c r="AY116" s="10"/>
      <c r="AZ116" s="10"/>
      <c r="BA116" s="10"/>
      <c r="BB116" s="10"/>
      <c r="BC116" s="2"/>
      <c r="BD116"/>
      <c r="BE116"/>
      <c r="BF116">
        <v>63</v>
      </c>
      <c r="BG116" s="19">
        <v>153.80000000000001</v>
      </c>
      <c r="BH116">
        <v>110</v>
      </c>
      <c r="BI116" s="19">
        <v>33.6</v>
      </c>
      <c r="BJ116">
        <v>88</v>
      </c>
      <c r="BK116" s="20">
        <v>14.2</v>
      </c>
      <c r="BL116">
        <v>87</v>
      </c>
      <c r="BM116">
        <v>62</v>
      </c>
      <c r="BN116" s="20">
        <v>16.87</v>
      </c>
      <c r="BO116">
        <v>87</v>
      </c>
      <c r="BP116" s="19">
        <v>14.8</v>
      </c>
      <c r="BQ116">
        <v>82</v>
      </c>
      <c r="BR116">
        <v>68</v>
      </c>
      <c r="BS116" s="20">
        <v>5.25</v>
      </c>
      <c r="BT116" s="20">
        <v>-0.60000000000000142</v>
      </c>
      <c r="BU116" s="20">
        <v>5</v>
      </c>
      <c r="BV116" s="20">
        <v>-6</v>
      </c>
      <c r="BW116" s="20">
        <v>1</v>
      </c>
      <c r="BX116" s="20">
        <v>11.620000000000001</v>
      </c>
    </row>
    <row r="117" spans="1:76" x14ac:dyDescent="0.3">
      <c r="A117" s="2">
        <v>11</v>
      </c>
      <c r="B117" s="3" t="s">
        <v>72</v>
      </c>
      <c r="C117" s="3"/>
      <c r="D117" s="9" t="s">
        <v>58</v>
      </c>
      <c r="E117" s="10">
        <v>9.3708038400000007</v>
      </c>
      <c r="F117" s="10">
        <v>0.56506073400000001</v>
      </c>
      <c r="G117" s="10">
        <v>19.838822329999999</v>
      </c>
      <c r="H117" s="10">
        <v>11.19659459</v>
      </c>
      <c r="I117" s="10">
        <v>78.971410980000002</v>
      </c>
      <c r="J117" s="10">
        <v>30.267246740000001</v>
      </c>
      <c r="K117" s="10">
        <v>88.495255729999997</v>
      </c>
      <c r="L117" s="11">
        <v>6.3020833333333331E-3</v>
      </c>
      <c r="M117" s="11">
        <v>6.7534606481481491E-3</v>
      </c>
      <c r="N117" s="10">
        <f>H117-H116</f>
        <v>1.5882175150000002</v>
      </c>
      <c r="O117" s="10">
        <f>I116-I117</f>
        <v>12.065954189999999</v>
      </c>
      <c r="P117" s="10">
        <f>N117/O117</f>
        <v>0.131628008029094</v>
      </c>
      <c r="Q117" s="9">
        <f>AVERAGE(P117,P119,P121)</f>
        <v>0.11787182392412583</v>
      </c>
      <c r="R117">
        <f>K117-K116</f>
        <v>5.2734727799999916</v>
      </c>
      <c r="S117">
        <f>R117/O117</f>
        <v>0.43705393680099758</v>
      </c>
      <c r="T117" s="9">
        <f>AVERAGE(S117,S119,S121)</f>
        <v>0.41419841487561831</v>
      </c>
      <c r="U117" s="3">
        <f>AVERAGE(E116,E118,E120)</f>
        <v>13.102886646666667</v>
      </c>
      <c r="V117" s="3">
        <f>AVERAGE(E117,E119,E121)</f>
        <v>9.6087261973333327</v>
      </c>
      <c r="W117" s="3">
        <f>AVERAGE(F116,F118,F120)</f>
        <v>0.53785584923333329</v>
      </c>
      <c r="X117" s="3">
        <f>AVERAGE(F117,F119,F121)</f>
        <v>0.57712839329999999</v>
      </c>
      <c r="Y117" s="3">
        <f>AVERAGE(G116,G118,G120)</f>
        <v>16.634679753333334</v>
      </c>
      <c r="Z117" s="3">
        <f>AVERAGE(G117,G119,G121)</f>
        <v>18.011737409999999</v>
      </c>
      <c r="AA117" s="3">
        <f>AVERAGE(H116,H118,H120)</f>
        <v>8.8609501979999994</v>
      </c>
      <c r="AB117" s="3">
        <f>AVERAGE(H117,H119,H121)</f>
        <v>10.279246506666667</v>
      </c>
      <c r="AC117" s="3">
        <f>AVERAGE(I116,I118,I120)</f>
        <v>90.969575403333337</v>
      </c>
      <c r="AD117" s="3">
        <f>AVERAGE(I117,I119,I121)</f>
        <v>78.923755506666666</v>
      </c>
      <c r="AE117" s="3">
        <f>AVERAGE(J116,J118,J120)</f>
        <v>30.425252826666668</v>
      </c>
      <c r="AF117" s="3">
        <f>AVERAGE(J117,J119,J121)</f>
        <v>30.467892243333335</v>
      </c>
      <c r="AG117" s="3">
        <f>AVERAGE(K116,K118,K120)</f>
        <v>79.872420453333334</v>
      </c>
      <c r="AH117" s="3">
        <f>AVERAGE(K117,K119,K121)</f>
        <v>84.925677999999991</v>
      </c>
      <c r="AI117" s="12">
        <v>43642</v>
      </c>
      <c r="AJ117" s="13">
        <v>637.73333333333335</v>
      </c>
      <c r="AK117" s="16">
        <v>3.0668299999999999</v>
      </c>
      <c r="AL117" s="10">
        <f t="shared" ref="AL117:AL121" si="52">IF(AK117&gt;3, AK117-3, 3-AK117)</f>
        <v>6.6829999999999945E-2</v>
      </c>
      <c r="AM117" s="10">
        <f t="shared" si="31"/>
        <v>0.55274736519467982</v>
      </c>
      <c r="AN117" s="14">
        <v>12</v>
      </c>
      <c r="AO117" s="10">
        <f t="shared" ref="AO117:AO121" si="53">AN117+273.15</f>
        <v>285.14999999999998</v>
      </c>
      <c r="AP117" s="14">
        <v>10.5</v>
      </c>
      <c r="AQ117" s="14">
        <v>37</v>
      </c>
      <c r="AR117" s="10">
        <f t="shared" ref="AR117:AR121" si="54">AQ117+273.15</f>
        <v>310.14999999999998</v>
      </c>
      <c r="AS117" s="14">
        <v>47.1</v>
      </c>
      <c r="AT117" s="14">
        <v>0.5</v>
      </c>
      <c r="AU117" s="10">
        <f t="shared" ref="AU117:AU121" si="55">IF(ISNUMBER(AM117),((AR117/AO117)*((AJ117-(AT117*AP117))/(AJ117-AS117))*AM117)," ")</f>
        <v>0.6438077837525753</v>
      </c>
      <c r="AV117" s="10">
        <f t="shared" ref="AV117:AV121" si="56">IF(ISNUMBER(AM117), AU117*G117, " ")</f>
        <v>12.772388236538402</v>
      </c>
      <c r="AW117" s="10">
        <f>AVERAGE(AU116,AU118,AU120)</f>
        <v>0.61281161729647204</v>
      </c>
      <c r="AX117" s="10">
        <f>AVERAGE(AU117,AU119,AU121)</f>
        <v>0.65755719602197249</v>
      </c>
      <c r="AY117" s="10">
        <f>AVERAGE(AV116,AV118,AV120)</f>
        <v>10.163959576542146</v>
      </c>
      <c r="AZ117" s="10">
        <f>AVERAGE(AV117,AV119,AV121)</f>
        <v>11.769665679510387</v>
      </c>
      <c r="BA117" s="10">
        <f>IF(ISNUMBER(AV117), AV117-AV116, " ")</f>
        <v>1.7914783993102379</v>
      </c>
      <c r="BB117" s="10">
        <f>IF(ISNUMBER(BA117), BA117/O117, " ")</f>
        <v>0.14847382735755588</v>
      </c>
      <c r="BC117" s="2">
        <f>AVERAGE(BB117,BB119,BB121)</f>
        <v>0.13417138231473227</v>
      </c>
      <c r="BD117" s="1" t="s">
        <v>59</v>
      </c>
      <c r="BG117" s="19"/>
      <c r="BI117" s="19"/>
      <c r="BK117" s="20"/>
      <c r="BN117" s="20"/>
      <c r="BP117" s="19"/>
      <c r="BS117" s="20"/>
      <c r="BT117" s="20"/>
      <c r="BU117" s="20"/>
      <c r="BV117" s="20"/>
      <c r="BW117" s="20"/>
      <c r="BX117" s="20"/>
    </row>
    <row r="118" spans="1:76" x14ac:dyDescent="0.3">
      <c r="A118" s="2"/>
      <c r="D118" s="9" t="s">
        <v>57</v>
      </c>
      <c r="E118" s="10">
        <v>13.11872144</v>
      </c>
      <c r="F118" s="10">
        <v>0.57473357020000004</v>
      </c>
      <c r="G118" s="10">
        <v>14.9337629</v>
      </c>
      <c r="H118" s="10">
        <v>8.5005298479999993</v>
      </c>
      <c r="I118" s="10">
        <v>92.443938630000005</v>
      </c>
      <c r="J118" s="10">
        <v>30.218376020000001</v>
      </c>
      <c r="K118" s="10">
        <v>78.212449120000002</v>
      </c>
      <c r="L118" s="11">
        <v>9.7685185185185184E-3</v>
      </c>
      <c r="M118" s="11">
        <v>1.0399293981481482E-2</v>
      </c>
      <c r="P118" s="10"/>
      <c r="Q118" s="9"/>
      <c r="AJ118" s="13">
        <v>637.73333333333301</v>
      </c>
      <c r="AK118" s="16">
        <v>3.0668299999999999</v>
      </c>
      <c r="AL118" s="10">
        <f t="shared" si="52"/>
        <v>6.6829999999999945E-2</v>
      </c>
      <c r="AM118" s="10">
        <f t="shared" si="31"/>
        <v>0.56220941838967275</v>
      </c>
      <c r="AN118" s="14">
        <v>12</v>
      </c>
      <c r="AO118" s="10">
        <f t="shared" si="53"/>
        <v>285.14999999999998</v>
      </c>
      <c r="AP118" s="14">
        <v>10.5</v>
      </c>
      <c r="AQ118" s="14">
        <v>37</v>
      </c>
      <c r="AR118" s="10">
        <f t="shared" si="54"/>
        <v>310.14999999999998</v>
      </c>
      <c r="AS118" s="14">
        <v>47.1</v>
      </c>
      <c r="AT118" s="14">
        <v>0.5</v>
      </c>
      <c r="AU118" s="10">
        <f t="shared" si="55"/>
        <v>0.65482862958704047</v>
      </c>
      <c r="AV118" s="10">
        <f t="shared" si="56"/>
        <v>9.7790554943847869</v>
      </c>
      <c r="AW118" s="10"/>
      <c r="AX118" s="10"/>
      <c r="AY118" s="10"/>
      <c r="AZ118" s="10"/>
      <c r="BA118" s="10"/>
      <c r="BB118" s="10"/>
      <c r="BC118" s="2"/>
      <c r="BD118"/>
      <c r="BE118"/>
      <c r="BF118">
        <v>60</v>
      </c>
      <c r="BG118" s="19">
        <v>153.69999999999999</v>
      </c>
      <c r="BH118">
        <v>95</v>
      </c>
      <c r="BI118" s="19">
        <v>32.1</v>
      </c>
      <c r="BJ118">
        <v>92</v>
      </c>
      <c r="BK118" s="20">
        <v>10.6</v>
      </c>
      <c r="BL118">
        <v>83</v>
      </c>
      <c r="BM118">
        <v>65</v>
      </c>
      <c r="BN118" s="20">
        <v>4.6900000000000004</v>
      </c>
      <c r="BO118">
        <v>94</v>
      </c>
      <c r="BP118" s="19">
        <v>13</v>
      </c>
      <c r="BQ118">
        <v>82</v>
      </c>
      <c r="BR118">
        <v>78</v>
      </c>
      <c r="BS118" s="20">
        <v>6.27</v>
      </c>
      <c r="BT118" s="20">
        <v>-2.4000000000000004</v>
      </c>
      <c r="BU118" s="20">
        <v>1</v>
      </c>
      <c r="BV118" s="20">
        <v>-13</v>
      </c>
      <c r="BW118" s="20">
        <v>-2</v>
      </c>
      <c r="BX118" s="20">
        <v>-1.5799999999999992</v>
      </c>
    </row>
    <row r="119" spans="1:76" x14ac:dyDescent="0.3">
      <c r="A119" s="2"/>
      <c r="D119" s="9" t="s">
        <v>60</v>
      </c>
      <c r="E119" s="10">
        <v>9.8608980969999998</v>
      </c>
      <c r="F119" s="10">
        <v>0.53527870550000001</v>
      </c>
      <c r="G119" s="10">
        <v>18.789682809999999</v>
      </c>
      <c r="H119" s="10">
        <v>10.046949209999999</v>
      </c>
      <c r="I119" s="10">
        <v>78.353441189999998</v>
      </c>
      <c r="J119" s="10">
        <v>30.447654450000002</v>
      </c>
      <c r="K119" s="10">
        <v>84.542596419999995</v>
      </c>
      <c r="L119" s="11">
        <v>1.2893518518518519E-2</v>
      </c>
      <c r="M119" s="11">
        <v>1.3460636574074073E-2</v>
      </c>
      <c r="N119" s="10">
        <f>H119-H118</f>
        <v>1.546419362</v>
      </c>
      <c r="O119" s="10">
        <f>I118-I119</f>
        <v>14.090497440000007</v>
      </c>
      <c r="P119" s="10">
        <f>N119/O119</f>
        <v>0.10974909640947347</v>
      </c>
      <c r="Q119" s="9"/>
      <c r="R119">
        <f>K119-K118</f>
        <v>6.330147299999993</v>
      </c>
      <c r="S119">
        <f>R119/O119</f>
        <v>0.44924938434252965</v>
      </c>
      <c r="AJ119" s="13">
        <v>637.73333333333301</v>
      </c>
      <c r="AK119" s="16">
        <v>3.0668299999999999</v>
      </c>
      <c r="AL119" s="10">
        <f t="shared" si="52"/>
        <v>6.6829999999999945E-2</v>
      </c>
      <c r="AM119" s="10">
        <f t="shared" si="31"/>
        <v>0.52361432374797423</v>
      </c>
      <c r="AN119" s="14">
        <v>12</v>
      </c>
      <c r="AO119" s="10">
        <f t="shared" si="53"/>
        <v>285.14999999999998</v>
      </c>
      <c r="AP119" s="14">
        <v>10.5</v>
      </c>
      <c r="AQ119" s="14">
        <v>37</v>
      </c>
      <c r="AR119" s="10">
        <f t="shared" si="54"/>
        <v>310.14999999999998</v>
      </c>
      <c r="AS119" s="14">
        <v>47.1</v>
      </c>
      <c r="AT119" s="14">
        <v>0.5</v>
      </c>
      <c r="AU119" s="10">
        <f t="shared" si="55"/>
        <v>0.60987532196477556</v>
      </c>
      <c r="AV119" s="10">
        <f t="shared" si="56"/>
        <v>11.459363853364758</v>
      </c>
      <c r="AW119" s="10"/>
      <c r="AX119" s="10"/>
      <c r="AY119" s="10"/>
      <c r="AZ119" s="10"/>
      <c r="BA119" s="10">
        <f>IF(ISNUMBER(AV119), AV119-AV118, " ")</f>
        <v>1.6803083589799712</v>
      </c>
      <c r="BB119" s="10">
        <f>IF(ISNUMBER(BA119), BA119/O119, " ")</f>
        <v>0.11925117378822435</v>
      </c>
      <c r="BC119" s="2"/>
      <c r="BD119"/>
      <c r="BE119"/>
      <c r="BF119">
        <v>52</v>
      </c>
      <c r="BG119" s="19">
        <v>144.9</v>
      </c>
      <c r="BH119">
        <v>130</v>
      </c>
      <c r="BI119" s="19">
        <v>30.9</v>
      </c>
      <c r="BJ119">
        <v>93</v>
      </c>
      <c r="BK119" s="20">
        <v>14.8</v>
      </c>
      <c r="BL119">
        <v>92</v>
      </c>
      <c r="BM119">
        <v>82</v>
      </c>
      <c r="BN119" s="20">
        <v>7.19</v>
      </c>
      <c r="BO119">
        <v>90</v>
      </c>
      <c r="BP119" s="19">
        <v>13.5</v>
      </c>
      <c r="BQ119">
        <v>85</v>
      </c>
      <c r="BR119">
        <v>81</v>
      </c>
      <c r="BS119" s="20">
        <v>7.49</v>
      </c>
      <c r="BT119" s="20">
        <v>1.3000000000000007</v>
      </c>
      <c r="BU119" s="20">
        <v>7</v>
      </c>
      <c r="BV119" s="20">
        <v>1</v>
      </c>
      <c r="BW119" s="20">
        <v>3</v>
      </c>
      <c r="BX119" s="20">
        <v>-0.29999999999999982</v>
      </c>
    </row>
    <row r="120" spans="1:76" x14ac:dyDescent="0.3">
      <c r="A120" s="2"/>
      <c r="D120" s="9" t="s">
        <v>57</v>
      </c>
      <c r="E120" s="10">
        <v>13.1207064</v>
      </c>
      <c r="F120" s="10">
        <v>0.49926315399999999</v>
      </c>
      <c r="G120" s="10">
        <v>17.108330280000001</v>
      </c>
      <c r="H120" s="10">
        <v>8.4739436710000007</v>
      </c>
      <c r="I120" s="10">
        <v>89.427422410000005</v>
      </c>
      <c r="J120" s="10">
        <v>30.71432622</v>
      </c>
      <c r="K120" s="10">
        <v>78.183029289999993</v>
      </c>
      <c r="L120" s="11">
        <v>1.6724537037037034E-2</v>
      </c>
      <c r="M120" s="11">
        <v>1.7343738425925927E-2</v>
      </c>
      <c r="P120" s="10"/>
      <c r="Q120" s="9"/>
      <c r="AJ120" s="13">
        <v>637.73333333333301</v>
      </c>
      <c r="AK120" s="16">
        <v>3.0668299999999999</v>
      </c>
      <c r="AL120" s="10">
        <f t="shared" si="52"/>
        <v>6.6829999999999945E-2</v>
      </c>
      <c r="AM120" s="10">
        <f t="shared" si="31"/>
        <v>0.48838359543893861</v>
      </c>
      <c r="AN120" s="14">
        <v>12</v>
      </c>
      <c r="AO120" s="10">
        <f t="shared" si="53"/>
        <v>285.14999999999998</v>
      </c>
      <c r="AP120" s="14">
        <v>10.5</v>
      </c>
      <c r="AQ120" s="14">
        <v>37</v>
      </c>
      <c r="AR120" s="10">
        <f t="shared" si="54"/>
        <v>310.14999999999998</v>
      </c>
      <c r="AS120" s="14">
        <v>47.1</v>
      </c>
      <c r="AT120" s="14">
        <v>0.5</v>
      </c>
      <c r="AU120" s="10">
        <f t="shared" si="55"/>
        <v>0.56884063136133733</v>
      </c>
      <c r="AV120" s="10">
        <f t="shared" si="56"/>
        <v>9.7319133980134858</v>
      </c>
      <c r="AW120" s="10"/>
      <c r="AX120" s="10"/>
      <c r="AY120" s="10"/>
      <c r="AZ120" s="10"/>
      <c r="BA120" s="10"/>
      <c r="BB120" s="10"/>
      <c r="BC120" s="2"/>
      <c r="BD120"/>
      <c r="BE120"/>
      <c r="BF120">
        <v>54</v>
      </c>
      <c r="BG120" s="19">
        <v>154.5</v>
      </c>
      <c r="BH120">
        <v>111</v>
      </c>
      <c r="BI120" s="19">
        <v>31.5</v>
      </c>
      <c r="BJ120">
        <v>91</v>
      </c>
      <c r="BK120" s="20">
        <v>14.4</v>
      </c>
      <c r="BL120">
        <v>86</v>
      </c>
      <c r="BM120">
        <v>67</v>
      </c>
      <c r="BN120" s="20">
        <v>3.4</v>
      </c>
      <c r="BO120">
        <v>79</v>
      </c>
      <c r="BP120" s="19">
        <v>12.8</v>
      </c>
      <c r="BQ120">
        <v>87</v>
      </c>
      <c r="BR120">
        <v>61</v>
      </c>
      <c r="BS120" s="20">
        <v>3.35</v>
      </c>
      <c r="BT120" s="20">
        <v>1.5999999999999996</v>
      </c>
      <c r="BU120" s="20">
        <v>-1</v>
      </c>
      <c r="BV120" s="20">
        <v>6</v>
      </c>
      <c r="BW120" s="20">
        <v>12</v>
      </c>
      <c r="BX120" s="20">
        <v>4.9999999999999822E-2</v>
      </c>
    </row>
    <row r="121" spans="1:76" x14ac:dyDescent="0.3">
      <c r="A121" s="2"/>
      <c r="D121" s="9" t="s">
        <v>61</v>
      </c>
      <c r="E121" s="10">
        <v>9.5944766549999994</v>
      </c>
      <c r="F121" s="10">
        <v>0.63104574040000005</v>
      </c>
      <c r="G121" s="10">
        <v>15.406707089999999</v>
      </c>
      <c r="H121" s="10">
        <v>9.5941957200000001</v>
      </c>
      <c r="I121" s="10">
        <v>79.446414349999998</v>
      </c>
      <c r="J121" s="10">
        <v>30.688775540000002</v>
      </c>
      <c r="K121" s="10">
        <v>81.739181849999994</v>
      </c>
      <c r="L121" s="11">
        <v>2.0324074074074074E-2</v>
      </c>
      <c r="M121" s="11">
        <v>2.0717581018518519E-2</v>
      </c>
      <c r="N121" s="10">
        <f>H121-H120</f>
        <v>1.1202520489999994</v>
      </c>
      <c r="O121" s="10">
        <f>I120-I121</f>
        <v>9.9810080600000077</v>
      </c>
      <c r="P121" s="10">
        <f>N121/O121</f>
        <v>0.11223836733381003</v>
      </c>
      <c r="Q121" s="9"/>
      <c r="R121">
        <f>K121-K120</f>
        <v>3.556152560000001</v>
      </c>
      <c r="S121">
        <f>R121/O121</f>
        <v>0.35629192348332783</v>
      </c>
      <c r="AJ121" s="13">
        <v>637.73333333333301</v>
      </c>
      <c r="AK121" s="16">
        <v>3.0668299999999999</v>
      </c>
      <c r="AL121" s="10">
        <f t="shared" si="52"/>
        <v>6.6829999999999945E-2</v>
      </c>
      <c r="AM121" s="10">
        <f t="shared" si="31"/>
        <v>0.61729447709850238</v>
      </c>
      <c r="AN121" s="14">
        <v>12</v>
      </c>
      <c r="AO121" s="10">
        <f t="shared" si="53"/>
        <v>285.14999999999998</v>
      </c>
      <c r="AP121" s="14">
        <v>10.5</v>
      </c>
      <c r="AQ121" s="14">
        <v>37</v>
      </c>
      <c r="AR121" s="10">
        <f t="shared" si="54"/>
        <v>310.14999999999998</v>
      </c>
      <c r="AS121" s="14">
        <v>47.1</v>
      </c>
      <c r="AT121" s="14">
        <v>0.5</v>
      </c>
      <c r="AU121" s="10">
        <f t="shared" si="55"/>
        <v>0.71898848234856638</v>
      </c>
      <c r="AV121" s="10">
        <f t="shared" si="56"/>
        <v>11.077244948627998</v>
      </c>
      <c r="AW121" s="10"/>
      <c r="AX121" s="10"/>
      <c r="AY121" s="10"/>
      <c r="AZ121" s="10"/>
      <c r="BA121" s="10">
        <f>IF(ISNUMBER(AV121), AV121-AV120, " ")</f>
        <v>1.345331550614512</v>
      </c>
      <c r="BB121" s="10">
        <f>IF(ISNUMBER(BA121), BA121/O121, " ")</f>
        <v>0.13478914579841658</v>
      </c>
      <c r="BC121" s="2"/>
      <c r="BD121"/>
      <c r="BE121"/>
      <c r="BF121">
        <v>74</v>
      </c>
      <c r="BG121" s="19">
        <v>135.30000000000001</v>
      </c>
      <c r="BH121">
        <v>90</v>
      </c>
      <c r="BI121" s="19">
        <v>28.9</v>
      </c>
      <c r="BJ121">
        <v>90</v>
      </c>
      <c r="BK121" s="20">
        <v>13.2</v>
      </c>
      <c r="BL121">
        <v>83</v>
      </c>
      <c r="BM121">
        <v>83</v>
      </c>
      <c r="BN121" s="20">
        <v>4.55</v>
      </c>
      <c r="BO121">
        <v>88</v>
      </c>
      <c r="BP121" s="19">
        <v>13.8</v>
      </c>
      <c r="BQ121">
        <v>87</v>
      </c>
      <c r="BR121">
        <v>83</v>
      </c>
      <c r="BS121" s="20">
        <v>5.0199999999999996</v>
      </c>
      <c r="BT121" s="20">
        <v>-0.60000000000000142</v>
      </c>
      <c r="BU121" s="20">
        <v>-4</v>
      </c>
      <c r="BV121" s="20">
        <v>0</v>
      </c>
      <c r="BW121" s="20">
        <v>2</v>
      </c>
      <c r="BX121" s="20">
        <v>-0.46999999999999975</v>
      </c>
    </row>
    <row r="122" spans="1:76" x14ac:dyDescent="0.3">
      <c r="A122" s="2"/>
      <c r="AJ122" s="13"/>
      <c r="AM122" s="10" t="str">
        <f t="shared" si="31"/>
        <v xml:space="preserve"> </v>
      </c>
      <c r="BD122"/>
      <c r="BE122"/>
      <c r="BF122">
        <v>75</v>
      </c>
      <c r="BG122" s="19">
        <v>138.69999999999999</v>
      </c>
      <c r="BH122">
        <v>78</v>
      </c>
      <c r="BI122" s="19">
        <v>33.1</v>
      </c>
      <c r="BJ122">
        <v>84</v>
      </c>
      <c r="BK122" s="20">
        <v>15.1</v>
      </c>
      <c r="BL122">
        <v>88</v>
      </c>
      <c r="BM122">
        <v>91</v>
      </c>
      <c r="BN122" s="20">
        <v>2.89</v>
      </c>
      <c r="BO122">
        <v>93</v>
      </c>
      <c r="BP122" s="19">
        <v>13.4</v>
      </c>
      <c r="BQ122">
        <v>86</v>
      </c>
      <c r="BR122">
        <v>101</v>
      </c>
      <c r="BS122" s="20">
        <v>6.39</v>
      </c>
      <c r="BT122" s="20">
        <v>1.6999999999999993</v>
      </c>
      <c r="BU122" s="20">
        <v>2</v>
      </c>
      <c r="BV122" s="20">
        <v>-10</v>
      </c>
      <c r="BW122" s="20">
        <v>-9</v>
      </c>
      <c r="BX122" s="20">
        <v>-3.4999999999999996</v>
      </c>
    </row>
    <row r="123" spans="1:76" x14ac:dyDescent="0.3">
      <c r="A123" s="2"/>
      <c r="AM123" s="10" t="str">
        <f t="shared" si="31"/>
        <v xml:space="preserve"> </v>
      </c>
      <c r="BD123"/>
      <c r="BE123"/>
      <c r="BF123">
        <v>68</v>
      </c>
      <c r="BG123" s="19">
        <v>153.30000000000001</v>
      </c>
      <c r="BH123">
        <v>111</v>
      </c>
      <c r="BI123" s="19">
        <v>31.6</v>
      </c>
      <c r="BJ123">
        <v>83</v>
      </c>
      <c r="BK123" s="20">
        <v>15.4</v>
      </c>
      <c r="BL123">
        <v>85</v>
      </c>
      <c r="BM123">
        <v>87</v>
      </c>
      <c r="BN123" s="20">
        <v>4.97</v>
      </c>
      <c r="BO123" s="21" t="e">
        <v>#NULL!</v>
      </c>
      <c r="BP123" s="19">
        <v>13.9</v>
      </c>
      <c r="BQ123">
        <v>82</v>
      </c>
      <c r="BR123">
        <v>85</v>
      </c>
      <c r="BS123" s="20">
        <v>7.69</v>
      </c>
      <c r="BT123" s="20">
        <v>1.5</v>
      </c>
      <c r="BU123" s="20">
        <v>3</v>
      </c>
      <c r="BV123" s="20">
        <v>2</v>
      </c>
      <c r="BW123" s="21" t="e">
        <v>#NULL!</v>
      </c>
      <c r="BX123" s="20">
        <v>-2.7200000000000006</v>
      </c>
    </row>
    <row r="124" spans="1:76" x14ac:dyDescent="0.3">
      <c r="A124" s="2"/>
      <c r="D124" s="9" t="s">
        <v>53</v>
      </c>
      <c r="E124" s="10"/>
      <c r="F124" s="10"/>
      <c r="G124" s="10"/>
      <c r="H124" s="10"/>
      <c r="I124" s="10"/>
      <c r="J124" s="10"/>
      <c r="K124" s="10"/>
      <c r="L124" s="10"/>
      <c r="M124" s="10"/>
      <c r="P124" s="10"/>
      <c r="Q124" s="9"/>
      <c r="R124" s="9"/>
      <c r="AM124" s="10" t="str">
        <f t="shared" si="31"/>
        <v xml:space="preserve"> </v>
      </c>
      <c r="BD124"/>
      <c r="BE124"/>
      <c r="BF124">
        <v>64</v>
      </c>
      <c r="BG124" s="19">
        <v>147.30000000000001</v>
      </c>
      <c r="BH124">
        <v>98</v>
      </c>
      <c r="BI124" s="19">
        <v>31.7</v>
      </c>
      <c r="BJ124">
        <v>86</v>
      </c>
      <c r="BK124" s="20">
        <v>14.7</v>
      </c>
      <c r="BL124">
        <v>79</v>
      </c>
      <c r="BM124">
        <v>69</v>
      </c>
      <c r="BN124" s="20">
        <v>12.09</v>
      </c>
      <c r="BO124">
        <v>90</v>
      </c>
      <c r="BP124" s="19">
        <v>14.8</v>
      </c>
      <c r="BQ124">
        <v>81</v>
      </c>
      <c r="BR124">
        <v>71</v>
      </c>
      <c r="BS124" s="20">
        <v>9.57</v>
      </c>
      <c r="BT124" s="20">
        <v>-0.10000000000000142</v>
      </c>
      <c r="BU124" s="20">
        <v>-2</v>
      </c>
      <c r="BV124" s="20">
        <v>-2</v>
      </c>
      <c r="BW124" s="20">
        <v>-4</v>
      </c>
      <c r="BX124" s="20">
        <v>2.5199999999999996</v>
      </c>
    </row>
    <row r="125" spans="1:76" x14ac:dyDescent="0.3">
      <c r="A125" s="2"/>
      <c r="D125" s="9" t="s">
        <v>73</v>
      </c>
      <c r="E125" s="10"/>
      <c r="F125" s="2"/>
      <c r="G125" s="10"/>
      <c r="H125" s="10"/>
      <c r="I125" s="10"/>
      <c r="J125" s="10"/>
      <c r="K125" s="10"/>
      <c r="L125" s="10"/>
      <c r="M125" s="10"/>
      <c r="P125" s="10"/>
      <c r="Q125" s="9"/>
      <c r="R125" s="9"/>
      <c r="AM125" s="10" t="str">
        <f t="shared" si="31"/>
        <v xml:space="preserve"> </v>
      </c>
      <c r="BD125"/>
      <c r="BE125"/>
      <c r="BF125">
        <v>62</v>
      </c>
      <c r="BG125" s="19">
        <v>150.5</v>
      </c>
      <c r="BH125">
        <v>109</v>
      </c>
      <c r="BI125" s="19">
        <v>31.3</v>
      </c>
      <c r="BJ125">
        <v>86</v>
      </c>
      <c r="BK125" s="20">
        <v>15</v>
      </c>
      <c r="BL125">
        <v>86</v>
      </c>
      <c r="BM125">
        <v>62</v>
      </c>
      <c r="BN125" s="20">
        <v>12.18</v>
      </c>
      <c r="BO125">
        <v>89</v>
      </c>
      <c r="BP125" s="19">
        <v>13.4</v>
      </c>
      <c r="BQ125">
        <v>81</v>
      </c>
      <c r="BR125">
        <v>69</v>
      </c>
      <c r="BS125" s="20">
        <v>12.84</v>
      </c>
      <c r="BT125" s="20">
        <v>1.5999999999999996</v>
      </c>
      <c r="BU125" s="20">
        <v>5</v>
      </c>
      <c r="BV125" s="20">
        <v>-7</v>
      </c>
      <c r="BW125" s="20">
        <v>-3</v>
      </c>
      <c r="BX125" s="20">
        <v>-0.66000000000000014</v>
      </c>
    </row>
    <row r="126" spans="1:76" x14ac:dyDescent="0.3">
      <c r="A126" s="2"/>
      <c r="D126" s="10"/>
      <c r="E126" s="2" t="s">
        <v>0</v>
      </c>
      <c r="F126" s="2" t="s">
        <v>1</v>
      </c>
      <c r="G126" s="2" t="s">
        <v>2</v>
      </c>
      <c r="H126" s="2" t="s">
        <v>3</v>
      </c>
      <c r="I126" s="2" t="s">
        <v>4</v>
      </c>
      <c r="J126" s="2" t="s">
        <v>5</v>
      </c>
      <c r="K126" s="2" t="s">
        <v>6</v>
      </c>
      <c r="L126" s="2" t="s">
        <v>7</v>
      </c>
      <c r="M126" s="2" t="s">
        <v>8</v>
      </c>
      <c r="N126" s="2" t="s">
        <v>9</v>
      </c>
      <c r="O126" s="2" t="s">
        <v>10</v>
      </c>
      <c r="P126" s="2" t="s">
        <v>11</v>
      </c>
      <c r="Q126" s="2" t="s">
        <v>12</v>
      </c>
      <c r="R126" s="2" t="s">
        <v>13</v>
      </c>
      <c r="S126" s="2" t="s">
        <v>14</v>
      </c>
      <c r="T126" s="2" t="s">
        <v>15</v>
      </c>
      <c r="U126" s="3" t="s">
        <v>16</v>
      </c>
      <c r="V126" s="3" t="s">
        <v>17</v>
      </c>
      <c r="W126" s="3" t="s">
        <v>18</v>
      </c>
      <c r="X126" s="3" t="s">
        <v>19</v>
      </c>
      <c r="Y126" s="3" t="s">
        <v>20</v>
      </c>
      <c r="Z126" s="3" t="s">
        <v>21</v>
      </c>
      <c r="AA126" s="3" t="s">
        <v>22</v>
      </c>
      <c r="AB126" s="3" t="s">
        <v>23</v>
      </c>
      <c r="AC126" s="3" t="s">
        <v>24</v>
      </c>
      <c r="AD126" s="3" t="s">
        <v>25</v>
      </c>
      <c r="AE126" s="3" t="s">
        <v>26</v>
      </c>
      <c r="AF126" s="3" t="s">
        <v>27</v>
      </c>
      <c r="AG126" s="3" t="s">
        <v>28</v>
      </c>
      <c r="AH126" s="3" t="s">
        <v>29</v>
      </c>
      <c r="AL126" s="2" t="s">
        <v>33</v>
      </c>
      <c r="AM126" s="10" t="e">
        <f t="shared" si="31"/>
        <v>#VALUE!</v>
      </c>
      <c r="AN126" s="6" t="s">
        <v>35</v>
      </c>
      <c r="AO126" s="2" t="s">
        <v>36</v>
      </c>
      <c r="AP126" s="7" t="s">
        <v>37</v>
      </c>
      <c r="AQ126" s="6" t="s">
        <v>38</v>
      </c>
      <c r="AR126" s="2" t="s">
        <v>39</v>
      </c>
      <c r="AS126" s="7" t="s">
        <v>40</v>
      </c>
      <c r="AT126" s="7" t="s">
        <v>41</v>
      </c>
      <c r="AU126" s="8" t="s">
        <v>55</v>
      </c>
      <c r="AV126" s="8" t="s">
        <v>56</v>
      </c>
      <c r="AW126" s="8" t="s">
        <v>44</v>
      </c>
      <c r="AX126" s="8" t="s">
        <v>45</v>
      </c>
      <c r="AY126" s="8" t="s">
        <v>46</v>
      </c>
      <c r="AZ126" s="8" t="s">
        <v>47</v>
      </c>
      <c r="BA126" s="2" t="s">
        <v>48</v>
      </c>
      <c r="BB126" s="2" t="s">
        <v>49</v>
      </c>
      <c r="BC126" s="2" t="s">
        <v>50</v>
      </c>
      <c r="BD126"/>
      <c r="BE126"/>
      <c r="BF126">
        <v>52</v>
      </c>
      <c r="BG126" s="19">
        <v>149.69999999999999</v>
      </c>
      <c r="BH126">
        <v>102</v>
      </c>
      <c r="BI126" s="19">
        <v>31.2</v>
      </c>
      <c r="BJ126">
        <v>85</v>
      </c>
      <c r="BK126" s="20">
        <v>15.4</v>
      </c>
      <c r="BL126">
        <v>79</v>
      </c>
      <c r="BM126">
        <v>74</v>
      </c>
      <c r="BN126" s="20">
        <v>16.399999999999999</v>
      </c>
      <c r="BO126">
        <v>88</v>
      </c>
      <c r="BP126" s="19">
        <v>15</v>
      </c>
      <c r="BQ126">
        <v>85</v>
      </c>
      <c r="BR126">
        <v>94</v>
      </c>
      <c r="BS126" s="20">
        <v>6.11</v>
      </c>
      <c r="BT126" s="20">
        <v>0.40000000000000036</v>
      </c>
      <c r="BU126" s="20">
        <v>-6</v>
      </c>
      <c r="BV126" s="20">
        <v>-20</v>
      </c>
      <c r="BW126" s="20">
        <v>-3</v>
      </c>
      <c r="BX126" s="20">
        <v>10.29</v>
      </c>
    </row>
    <row r="127" spans="1:76" x14ac:dyDescent="0.3">
      <c r="A127" s="2"/>
      <c r="D127" s="9" t="s">
        <v>57</v>
      </c>
      <c r="E127" s="10">
        <v>13.10850686</v>
      </c>
      <c r="F127" s="10">
        <v>0.56576759409999999</v>
      </c>
      <c r="G127" s="10">
        <v>15.85858327</v>
      </c>
      <c r="H127" s="10">
        <v>8.9742432319999992</v>
      </c>
      <c r="I127" s="10">
        <v>87.10791347</v>
      </c>
      <c r="J127" s="10">
        <v>34.56215744</v>
      </c>
      <c r="K127" s="10">
        <v>80.375204210000007</v>
      </c>
      <c r="L127" s="11">
        <v>1.4351851851851854E-3</v>
      </c>
      <c r="M127" s="11">
        <v>2.0254513888888891E-3</v>
      </c>
      <c r="P127" s="10"/>
      <c r="Q127" s="9"/>
      <c r="AJ127" s="13">
        <v>637.73333333333335</v>
      </c>
      <c r="AK127" s="16">
        <v>3.0668299999999999</v>
      </c>
      <c r="AL127" s="10">
        <f>IF(AK127&gt;3, AK127-3, 3-AK127)</f>
        <v>6.6829999999999945E-2</v>
      </c>
      <c r="AM127" s="10">
        <f t="shared" si="31"/>
        <v>0.55343882194317917</v>
      </c>
      <c r="AN127" s="14">
        <v>12</v>
      </c>
      <c r="AO127" s="10">
        <f>AN127+273.15</f>
        <v>285.14999999999998</v>
      </c>
      <c r="AP127" s="14">
        <v>10.5</v>
      </c>
      <c r="AQ127" s="14">
        <v>37</v>
      </c>
      <c r="AR127" s="10">
        <f>AQ127+273.15</f>
        <v>310.14999999999998</v>
      </c>
      <c r="AS127" s="14">
        <v>47.1</v>
      </c>
      <c r="AT127" s="14">
        <v>0.5</v>
      </c>
      <c r="AU127" s="10">
        <f>IF(ISNUMBER(AM127),((AR127/AO127)*((AJ127-(AT127*AP127))/(AJ127-AS127))*AM127)," ")</f>
        <v>0.64461315210861503</v>
      </c>
      <c r="AV127" s="10">
        <f>IF(ISNUMBER(AM127), AU127*G127, " ")</f>
        <v>10.222651349651647</v>
      </c>
      <c r="AW127" s="10"/>
      <c r="AX127" s="10"/>
      <c r="AY127" s="10"/>
      <c r="AZ127" s="10"/>
      <c r="BA127" s="10"/>
      <c r="BB127" s="10"/>
      <c r="BC127" s="2"/>
      <c r="BD127"/>
      <c r="BE127"/>
      <c r="BF127">
        <v>53</v>
      </c>
      <c r="BG127" s="19">
        <v>153.5</v>
      </c>
      <c r="BH127">
        <v>118</v>
      </c>
      <c r="BI127" s="19">
        <v>31</v>
      </c>
      <c r="BJ127">
        <v>88</v>
      </c>
      <c r="BK127" s="20">
        <v>14</v>
      </c>
      <c r="BL127">
        <v>78</v>
      </c>
      <c r="BM127">
        <v>89</v>
      </c>
      <c r="BN127" s="20">
        <v>4.72</v>
      </c>
      <c r="BO127">
        <v>89</v>
      </c>
      <c r="BP127" s="19">
        <v>13.7</v>
      </c>
      <c r="BQ127">
        <v>85</v>
      </c>
      <c r="BR127">
        <v>77</v>
      </c>
      <c r="BS127" s="20">
        <v>6.63</v>
      </c>
      <c r="BT127" s="20">
        <v>0.30000000000000071</v>
      </c>
      <c r="BU127" s="20">
        <v>-7</v>
      </c>
      <c r="BV127" s="20">
        <v>12</v>
      </c>
      <c r="BW127" s="20">
        <v>-1</v>
      </c>
      <c r="BX127" s="20">
        <v>-1.9100000000000001</v>
      </c>
    </row>
    <row r="128" spans="1:76" x14ac:dyDescent="0.3">
      <c r="A128" s="2">
        <v>12</v>
      </c>
      <c r="B128" s="3" t="s">
        <v>73</v>
      </c>
      <c r="C128" s="3"/>
      <c r="D128" s="9" t="s">
        <v>58</v>
      </c>
      <c r="E128" s="10">
        <v>8.7361624740000003</v>
      </c>
      <c r="F128" s="10">
        <v>0.59173952839999999</v>
      </c>
      <c r="G128" s="10">
        <v>19.19089941</v>
      </c>
      <c r="H128" s="10">
        <v>11.30330623</v>
      </c>
      <c r="I128" s="10">
        <v>72.530948359999996</v>
      </c>
      <c r="J128" s="10">
        <v>34.50119849</v>
      </c>
      <c r="K128" s="10">
        <v>94.681171129999996</v>
      </c>
      <c r="L128" s="11">
        <v>4.8668981481481488E-3</v>
      </c>
      <c r="M128" s="11">
        <v>5.4108680555555559E-3</v>
      </c>
      <c r="N128" s="10">
        <f>H128-H127</f>
        <v>2.3290629980000013</v>
      </c>
      <c r="O128" s="10">
        <f>I127-I128</f>
        <v>14.576965110000003</v>
      </c>
      <c r="P128" s="10">
        <f>N128/O128</f>
        <v>0.15977694811125201</v>
      </c>
      <c r="Q128" s="9">
        <f>AVERAGE(P128,P130,P132)</f>
        <v>0.17381045928881675</v>
      </c>
      <c r="R128">
        <f>K128-K127</f>
        <v>14.305966919999989</v>
      </c>
      <c r="S128">
        <f>R128/O128</f>
        <v>0.98140914875249952</v>
      </c>
      <c r="T128" s="9">
        <f>AVERAGE(S128,S130,S132)</f>
        <v>0.9610901917217749</v>
      </c>
      <c r="U128" s="3">
        <f>AVERAGE(E127,E129,E131)</f>
        <v>13.113531770000002</v>
      </c>
      <c r="V128" s="3">
        <f>AVERAGE(E128,E130,E132)</f>
        <v>9.006531807</v>
      </c>
      <c r="W128" s="3">
        <f>AVERAGE(F127,F129,F131)</f>
        <v>0.53156129210000003</v>
      </c>
      <c r="X128" s="3">
        <f>AVERAGE(F128,F130,F132)</f>
        <v>0.58245412480000003</v>
      </c>
      <c r="Y128" s="3">
        <f>AVERAGE(G127,G129,G131)</f>
        <v>17.173775386666666</v>
      </c>
      <c r="Z128" s="3">
        <f>AVERAGE(G128,G130,G132)</f>
        <v>19.662309710000002</v>
      </c>
      <c r="AA128" s="3">
        <f>AVERAGE(H127,H129,H131)</f>
        <v>9.0644963996666661</v>
      </c>
      <c r="AB128" s="3">
        <f>AVERAGE(H128,H130,H132)</f>
        <v>11.389123873333332</v>
      </c>
      <c r="AC128" s="3">
        <f>AVERAGE(I127,I129,I131)</f>
        <v>87.779275279999993</v>
      </c>
      <c r="AD128" s="3">
        <f>AVERAGE(I128,I130,I132)</f>
        <v>74.29702133666666</v>
      </c>
      <c r="AE128" s="3">
        <f>AVERAGE(J127,J129,J131)</f>
        <v>34.134587806666666</v>
      </c>
      <c r="AF128" s="3">
        <f>AVERAGE(J128,J130,J132)</f>
        <v>34.258210053333336</v>
      </c>
      <c r="AG128" s="3">
        <f>AVERAGE(K127,K129,K131)</f>
        <v>79.207167563333329</v>
      </c>
      <c r="AH128" s="3">
        <f>AVERAGE(K128,K130,K132)</f>
        <v>92.135578896666672</v>
      </c>
      <c r="AI128" s="12">
        <v>43642</v>
      </c>
      <c r="AJ128" s="13">
        <v>637.73333333333335</v>
      </c>
      <c r="AK128" s="16">
        <v>3.0668299999999999</v>
      </c>
      <c r="AL128" s="10">
        <f t="shared" ref="AL128:AL132" si="57">IF(AK128&gt;3, AK128-3, 3-AK128)</f>
        <v>6.6829999999999945E-2</v>
      </c>
      <c r="AM128" s="10">
        <f t="shared" si="31"/>
        <v>0.57884479583152637</v>
      </c>
      <c r="AN128" s="14">
        <v>12</v>
      </c>
      <c r="AO128" s="10">
        <f t="shared" ref="AO128:AO132" si="58">AN128+273.15</f>
        <v>285.14999999999998</v>
      </c>
      <c r="AP128" s="14">
        <v>10.5</v>
      </c>
      <c r="AQ128" s="14">
        <v>37</v>
      </c>
      <c r="AR128" s="10">
        <f t="shared" ref="AR128:AR132" si="59">AQ128+273.15</f>
        <v>310.14999999999998</v>
      </c>
      <c r="AS128" s="14">
        <v>47.1</v>
      </c>
      <c r="AT128" s="14">
        <v>0.5</v>
      </c>
      <c r="AU128" s="10">
        <f t="shared" ref="AU128:AU132" si="60">IF(ISNUMBER(AM128),((AR128/AO128)*((AJ128-(AT128*AP128))/(AJ128-AS128))*AM128)," ")</f>
        <v>0.67420454371546912</v>
      </c>
      <c r="AV128" s="10">
        <f t="shared" ref="AV128:AV132" si="61">IF(ISNUMBER(AM128), AU128*G128, " ")</f>
        <v>12.938591580208515</v>
      </c>
      <c r="AW128" s="10">
        <f>AVERAGE(AU127,AU129,AU131)</f>
        <v>0.60563984861060327</v>
      </c>
      <c r="AX128" s="10">
        <f>AVERAGE(AU128,AU130,AU132)</f>
        <v>0.6636251232155761</v>
      </c>
      <c r="AY128" s="10">
        <f>AVERAGE(AV127,AV129,AV131)</f>
        <v>10.378094232234824</v>
      </c>
      <c r="AZ128" s="10">
        <f>AVERAGE(AV128,AV130,AV132)</f>
        <v>13.047138327424724</v>
      </c>
      <c r="BA128" s="10">
        <f>IF(ISNUMBER(AV128), AV128-AV127, " ")</f>
        <v>2.7159402305568676</v>
      </c>
      <c r="BB128" s="10">
        <f>IF(ISNUMBER(BA128), BA128/O128, " ")</f>
        <v>0.18631726220526482</v>
      </c>
      <c r="BC128" s="2">
        <f>AVERAGE(BB128,BB130,BB132)</f>
        <v>0.19935952386264263</v>
      </c>
      <c r="BD128" s="1" t="s">
        <v>59</v>
      </c>
      <c r="BG128" s="19"/>
      <c r="BI128" s="19"/>
      <c r="BK128" s="20"/>
      <c r="BN128" s="20"/>
      <c r="BP128" s="19"/>
      <c r="BS128" s="20"/>
      <c r="BT128" s="20"/>
      <c r="BU128" s="20"/>
      <c r="BV128" s="20"/>
      <c r="BW128" s="20"/>
      <c r="BX128" s="20"/>
    </row>
    <row r="129" spans="1:76" x14ac:dyDescent="0.3">
      <c r="A129" s="2"/>
      <c r="D129" s="9" t="s">
        <v>57</v>
      </c>
      <c r="E129" s="10">
        <v>13.117885040000001</v>
      </c>
      <c r="F129" s="10">
        <v>0.50105605720000002</v>
      </c>
      <c r="G129" s="10">
        <v>17.575945969999999</v>
      </c>
      <c r="H129" s="10">
        <v>8.7949515399999996</v>
      </c>
      <c r="I129" s="10">
        <v>88.208027099999995</v>
      </c>
      <c r="J129" s="10">
        <v>34.293835209999997</v>
      </c>
      <c r="K129" s="10">
        <v>77.315132509999998</v>
      </c>
      <c r="L129" s="11">
        <v>8.5474537037037047E-3</v>
      </c>
      <c r="M129" s="11">
        <v>9.0104050925925942E-3</v>
      </c>
      <c r="P129" s="10"/>
      <c r="Q129" s="9"/>
      <c r="AJ129" s="13">
        <v>637.73333333333301</v>
      </c>
      <c r="AK129" s="16">
        <v>3.0668299999999999</v>
      </c>
      <c r="AL129" s="10">
        <f t="shared" si="57"/>
        <v>6.6829999999999945E-2</v>
      </c>
      <c r="AM129" s="10">
        <f t="shared" si="31"/>
        <v>0.49013742907171248</v>
      </c>
      <c r="AN129" s="14">
        <v>12</v>
      </c>
      <c r="AO129" s="10">
        <f t="shared" si="58"/>
        <v>285.14999999999998</v>
      </c>
      <c r="AP129" s="14">
        <v>10.5</v>
      </c>
      <c r="AQ129" s="14">
        <v>37</v>
      </c>
      <c r="AR129" s="10">
        <f t="shared" si="59"/>
        <v>310.14999999999998</v>
      </c>
      <c r="AS129" s="14">
        <v>47.1</v>
      </c>
      <c r="AT129" s="14">
        <v>0.5</v>
      </c>
      <c r="AU129" s="10">
        <f t="shared" si="60"/>
        <v>0.57088339414101918</v>
      </c>
      <c r="AV129" s="10">
        <f t="shared" si="61"/>
        <v>10.033815690592768</v>
      </c>
      <c r="AW129" s="10"/>
      <c r="AX129" s="10"/>
      <c r="AY129" s="10"/>
      <c r="AZ129" s="10"/>
      <c r="BA129" s="10"/>
      <c r="BB129" s="10"/>
      <c r="BC129" s="2"/>
      <c r="BD129"/>
      <c r="BE129"/>
      <c r="BF129">
        <v>48</v>
      </c>
      <c r="BG129" s="19">
        <v>156.80000000000001</v>
      </c>
      <c r="BH129">
        <v>115</v>
      </c>
      <c r="BI129" s="19">
        <v>30.4</v>
      </c>
      <c r="BJ129">
        <v>85</v>
      </c>
      <c r="BK129" s="20">
        <v>15.5</v>
      </c>
      <c r="BL129">
        <v>91</v>
      </c>
      <c r="BM129">
        <v>69</v>
      </c>
      <c r="BN129" s="20">
        <v>7.68</v>
      </c>
      <c r="BO129">
        <v>88</v>
      </c>
      <c r="BP129" s="19">
        <v>15.1</v>
      </c>
      <c r="BQ129">
        <v>90</v>
      </c>
      <c r="BR129">
        <v>76</v>
      </c>
      <c r="BS129" s="20">
        <v>7.75</v>
      </c>
      <c r="BT129" s="20">
        <v>0.40000000000000036</v>
      </c>
      <c r="BU129" s="20">
        <v>1</v>
      </c>
      <c r="BV129" s="20">
        <v>-7</v>
      </c>
      <c r="BW129" s="20">
        <v>-3</v>
      </c>
      <c r="BX129" s="20">
        <v>-7.0000000000000284E-2</v>
      </c>
    </row>
    <row r="130" spans="1:76" x14ac:dyDescent="0.3">
      <c r="A130" s="2"/>
      <c r="D130" s="9" t="s">
        <v>60</v>
      </c>
      <c r="E130" s="10">
        <v>8.9240822529999999</v>
      </c>
      <c r="F130" s="10">
        <v>0.58671705210000002</v>
      </c>
      <c r="G130" s="10">
        <v>20.07973574</v>
      </c>
      <c r="H130" s="10">
        <v>11.827647929999999</v>
      </c>
      <c r="I130" s="10">
        <v>75.554728999999995</v>
      </c>
      <c r="J130" s="10">
        <v>34.854809019999998</v>
      </c>
      <c r="K130" s="10">
        <v>92.068654129999999</v>
      </c>
      <c r="L130" s="11">
        <v>1.1921296296296298E-2</v>
      </c>
      <c r="M130" s="11">
        <v>1.2488414351851851E-2</v>
      </c>
      <c r="N130" s="10">
        <f>H130-H129</f>
        <v>3.0326963899999999</v>
      </c>
      <c r="O130" s="10">
        <f>I129-I130</f>
        <v>12.653298100000001</v>
      </c>
      <c r="P130" s="10">
        <f>N130/O130</f>
        <v>0.23967635679111993</v>
      </c>
      <c r="Q130" s="9"/>
      <c r="R130">
        <f>K130-K129</f>
        <v>14.753521620000001</v>
      </c>
      <c r="S130">
        <f>R130/O130</f>
        <v>1.1659822999032956</v>
      </c>
      <c r="AJ130" s="13">
        <v>637.73333333333301</v>
      </c>
      <c r="AK130" s="16">
        <v>3.0668299999999999</v>
      </c>
      <c r="AL130" s="10">
        <f t="shared" si="57"/>
        <v>6.6829999999999945E-2</v>
      </c>
      <c r="AM130" s="10">
        <f t="shared" si="31"/>
        <v>0.57393176547118685</v>
      </c>
      <c r="AN130" s="14">
        <v>12</v>
      </c>
      <c r="AO130" s="10">
        <f t="shared" si="58"/>
        <v>285.14999999999998</v>
      </c>
      <c r="AP130" s="14">
        <v>10.5</v>
      </c>
      <c r="AQ130" s="14">
        <v>37</v>
      </c>
      <c r="AR130" s="10">
        <f t="shared" si="59"/>
        <v>310.14999999999998</v>
      </c>
      <c r="AS130" s="14">
        <v>47.1</v>
      </c>
      <c r="AT130" s="14">
        <v>0.5</v>
      </c>
      <c r="AU130" s="10">
        <f t="shared" si="60"/>
        <v>0.66848213346628549</v>
      </c>
      <c r="AV130" s="10">
        <f t="shared" si="61"/>
        <v>13.422944586914422</v>
      </c>
      <c r="AW130" s="10"/>
      <c r="AX130" s="10"/>
      <c r="AY130" s="10"/>
      <c r="AZ130" s="10"/>
      <c r="BA130" s="10">
        <f>IF(ISNUMBER(AV130), AV130-AV129, " ")</f>
        <v>3.3891288963216546</v>
      </c>
      <c r="BB130" s="10">
        <f>IF(ISNUMBER(BA130), BA130/O130, " ")</f>
        <v>0.26784549526432594</v>
      </c>
      <c r="BC130" s="2"/>
      <c r="BD130"/>
      <c r="BE130"/>
      <c r="BF130">
        <v>50</v>
      </c>
      <c r="BG130" s="19">
        <v>147.5</v>
      </c>
      <c r="BH130">
        <v>115</v>
      </c>
      <c r="BI130" s="19">
        <v>28.6</v>
      </c>
      <c r="BJ130">
        <v>83</v>
      </c>
      <c r="BK130" s="20">
        <v>14</v>
      </c>
      <c r="BL130">
        <v>82</v>
      </c>
      <c r="BM130">
        <v>94</v>
      </c>
      <c r="BN130" s="20">
        <v>4.26</v>
      </c>
      <c r="BO130">
        <v>90</v>
      </c>
      <c r="BP130" s="19">
        <v>15.3</v>
      </c>
      <c r="BQ130">
        <v>85</v>
      </c>
      <c r="BR130">
        <v>94</v>
      </c>
      <c r="BS130" s="20">
        <v>20</v>
      </c>
      <c r="BT130" s="20">
        <v>-1.3000000000000007</v>
      </c>
      <c r="BU130" s="20">
        <v>-3</v>
      </c>
      <c r="BV130" s="20">
        <v>0</v>
      </c>
      <c r="BW130" s="20">
        <v>-7</v>
      </c>
      <c r="BX130" s="20">
        <v>-15.74</v>
      </c>
    </row>
    <row r="131" spans="1:76" x14ac:dyDescent="0.3">
      <c r="A131" s="2"/>
      <c r="D131" s="9" t="s">
        <v>57</v>
      </c>
      <c r="E131" s="10">
        <v>13.11420341</v>
      </c>
      <c r="F131" s="10">
        <v>0.52786022499999996</v>
      </c>
      <c r="G131" s="10">
        <v>18.086796920000001</v>
      </c>
      <c r="H131" s="10">
        <v>9.4242944269999995</v>
      </c>
      <c r="I131" s="10">
        <v>88.021885269999999</v>
      </c>
      <c r="J131" s="10">
        <v>33.54777077</v>
      </c>
      <c r="K131" s="10">
        <v>79.931165969999995</v>
      </c>
      <c r="L131" s="11">
        <v>1.5474537037037038E-2</v>
      </c>
      <c r="M131" s="11">
        <v>1.5937488425925926E-2</v>
      </c>
      <c r="P131" s="10"/>
      <c r="Q131" s="9"/>
      <c r="AJ131" s="13">
        <v>637.73333333333301</v>
      </c>
      <c r="AK131" s="16">
        <v>3.0668299999999999</v>
      </c>
      <c r="AL131" s="10">
        <f t="shared" si="57"/>
        <v>6.6829999999999945E-2</v>
      </c>
      <c r="AM131" s="10">
        <f t="shared" si="31"/>
        <v>0.51635750106787792</v>
      </c>
      <c r="AN131" s="14">
        <v>12</v>
      </c>
      <c r="AO131" s="10">
        <f t="shared" si="58"/>
        <v>285.14999999999998</v>
      </c>
      <c r="AP131" s="14">
        <v>10.5</v>
      </c>
      <c r="AQ131" s="14">
        <v>37</v>
      </c>
      <c r="AR131" s="10">
        <f t="shared" si="59"/>
        <v>310.14999999999998</v>
      </c>
      <c r="AS131" s="14">
        <v>47.1</v>
      </c>
      <c r="AT131" s="14">
        <v>0.5</v>
      </c>
      <c r="AU131" s="10">
        <f t="shared" si="60"/>
        <v>0.60142299958217549</v>
      </c>
      <c r="AV131" s="10">
        <f t="shared" si="61"/>
        <v>10.877815656460054</v>
      </c>
      <c r="AW131" s="10"/>
      <c r="AX131" s="10"/>
      <c r="AY131" s="10"/>
      <c r="AZ131" s="10"/>
      <c r="BA131" s="10"/>
      <c r="BB131" s="10"/>
      <c r="BC131" s="2"/>
      <c r="BD131"/>
      <c r="BE131"/>
      <c r="BF131">
        <v>48</v>
      </c>
      <c r="BG131" s="19">
        <v>148.4</v>
      </c>
      <c r="BH131">
        <v>119</v>
      </c>
      <c r="BI131" s="19">
        <v>32.1</v>
      </c>
      <c r="BJ131">
        <v>87</v>
      </c>
      <c r="BK131" s="20">
        <v>14.1</v>
      </c>
      <c r="BL131">
        <v>87</v>
      </c>
      <c r="BM131">
        <v>94</v>
      </c>
      <c r="BN131" s="20">
        <v>3.77</v>
      </c>
      <c r="BO131">
        <v>79</v>
      </c>
      <c r="BP131" s="19">
        <v>14.5</v>
      </c>
      <c r="BQ131">
        <v>89</v>
      </c>
      <c r="BR131">
        <v>80</v>
      </c>
      <c r="BS131" s="20">
        <v>1.82</v>
      </c>
      <c r="BT131" s="20">
        <v>-0.40000000000000036</v>
      </c>
      <c r="BU131" s="20">
        <v>-2</v>
      </c>
      <c r="BV131" s="20">
        <v>14</v>
      </c>
      <c r="BW131" s="20">
        <v>8</v>
      </c>
      <c r="BX131" s="20">
        <v>1.95</v>
      </c>
    </row>
    <row r="132" spans="1:76" x14ac:dyDescent="0.3">
      <c r="A132" s="2"/>
      <c r="D132" s="9" t="s">
        <v>61</v>
      </c>
      <c r="E132" s="10">
        <v>9.3593506939999997</v>
      </c>
      <c r="F132" s="10">
        <v>0.56890579389999996</v>
      </c>
      <c r="G132" s="10">
        <v>19.71629398</v>
      </c>
      <c r="H132" s="10">
        <v>11.036417459999999</v>
      </c>
      <c r="I132" s="10">
        <v>74.805386650000003</v>
      </c>
      <c r="J132" s="10">
        <v>33.418622650000003</v>
      </c>
      <c r="K132" s="10">
        <v>89.656911429999994</v>
      </c>
      <c r="L132" s="11">
        <v>1.820023148148148E-2</v>
      </c>
      <c r="M132" s="11">
        <v>1.883679398148148E-2</v>
      </c>
      <c r="N132" s="10">
        <f>H132-H131</f>
        <v>1.6121230329999996</v>
      </c>
      <c r="O132" s="10">
        <f>I131-I132</f>
        <v>13.216498619999996</v>
      </c>
      <c r="P132" s="10">
        <f>N132/O132</f>
        <v>0.1219780729640783</v>
      </c>
      <c r="Q132" s="9"/>
      <c r="R132">
        <f>K132-K131</f>
        <v>9.7257454599999988</v>
      </c>
      <c r="S132">
        <f>R132/O132</f>
        <v>0.73587912650952947</v>
      </c>
      <c r="AJ132" s="13">
        <v>637.73333333333301</v>
      </c>
      <c r="AK132" s="16">
        <v>3.0668299999999999</v>
      </c>
      <c r="AL132" s="10">
        <f t="shared" si="57"/>
        <v>6.6829999999999945E-2</v>
      </c>
      <c r="AM132" s="10">
        <f t="shared" si="31"/>
        <v>0.55650863650740334</v>
      </c>
      <c r="AN132" s="14">
        <v>12</v>
      </c>
      <c r="AO132" s="10">
        <f t="shared" si="58"/>
        <v>285.14999999999998</v>
      </c>
      <c r="AP132" s="14">
        <v>10.5</v>
      </c>
      <c r="AQ132" s="14">
        <v>37</v>
      </c>
      <c r="AR132" s="10">
        <f t="shared" si="59"/>
        <v>310.14999999999998</v>
      </c>
      <c r="AS132" s="14">
        <v>47.1</v>
      </c>
      <c r="AT132" s="14">
        <v>0.5</v>
      </c>
      <c r="AU132" s="10">
        <f t="shared" si="60"/>
        <v>0.64818869246497368</v>
      </c>
      <c r="AV132" s="10">
        <f t="shared" si="61"/>
        <v>12.779878815151232</v>
      </c>
      <c r="AW132" s="10"/>
      <c r="AX132" s="10"/>
      <c r="AY132" s="10"/>
      <c r="AZ132" s="10"/>
      <c r="BA132" s="10">
        <f>IF(ISNUMBER(AV132), AV132-AV131, " ")</f>
        <v>1.9020631586911776</v>
      </c>
      <c r="BB132" s="10">
        <f>IF(ISNUMBER(BA132), BA132/O132, " ")</f>
        <v>0.14391581411833707</v>
      </c>
      <c r="BC132" s="2"/>
      <c r="BD132"/>
      <c r="BE132"/>
      <c r="BF132">
        <v>72</v>
      </c>
      <c r="BG132" s="19">
        <v>154</v>
      </c>
      <c r="BH132">
        <v>119</v>
      </c>
      <c r="BI132" s="19">
        <v>33.1</v>
      </c>
      <c r="BJ132">
        <v>90</v>
      </c>
      <c r="BK132" s="20">
        <v>14.6</v>
      </c>
      <c r="BL132">
        <v>81</v>
      </c>
      <c r="BM132">
        <v>83</v>
      </c>
      <c r="BN132" s="20">
        <v>4.5</v>
      </c>
      <c r="BO132">
        <v>86</v>
      </c>
      <c r="BP132" s="19">
        <v>14.1</v>
      </c>
      <c r="BQ132">
        <v>80</v>
      </c>
      <c r="BR132">
        <v>80</v>
      </c>
      <c r="BS132" s="20">
        <v>9.2799999999999994</v>
      </c>
      <c r="BT132" s="20">
        <v>0.5</v>
      </c>
      <c r="BU132" s="20">
        <v>1</v>
      </c>
      <c r="BV132" s="20">
        <v>3</v>
      </c>
      <c r="BW132" s="20">
        <v>4</v>
      </c>
      <c r="BX132" s="20">
        <v>-4.7799999999999994</v>
      </c>
    </row>
    <row r="133" spans="1:76" x14ac:dyDescent="0.3">
      <c r="A133" s="2"/>
      <c r="AM133" s="10" t="str">
        <f t="shared" si="31"/>
        <v xml:space="preserve"> </v>
      </c>
      <c r="BD133"/>
      <c r="BE133"/>
      <c r="BF133">
        <v>73</v>
      </c>
      <c r="BG133" s="19">
        <v>157.30000000000001</v>
      </c>
      <c r="BH133">
        <v>112</v>
      </c>
      <c r="BI133" s="19">
        <v>33.9</v>
      </c>
      <c r="BJ133">
        <v>88</v>
      </c>
      <c r="BK133" s="20">
        <v>14.5</v>
      </c>
      <c r="BL133">
        <v>86</v>
      </c>
      <c r="BM133">
        <v>67</v>
      </c>
      <c r="BN133" s="20">
        <v>10.08</v>
      </c>
      <c r="BO133">
        <v>84</v>
      </c>
      <c r="BP133" s="19">
        <v>14.2</v>
      </c>
      <c r="BQ133">
        <v>84</v>
      </c>
      <c r="BR133">
        <v>65</v>
      </c>
      <c r="BS133" s="20">
        <v>6.58</v>
      </c>
      <c r="BT133" s="20">
        <v>0.30000000000000071</v>
      </c>
      <c r="BU133" s="20">
        <v>2</v>
      </c>
      <c r="BV133" s="20">
        <v>2</v>
      </c>
      <c r="BW133" s="20">
        <v>4</v>
      </c>
      <c r="BX133" s="20">
        <v>3.5</v>
      </c>
    </row>
    <row r="134" spans="1:76" x14ac:dyDescent="0.3">
      <c r="A134" s="2"/>
      <c r="AM134" s="10" t="str">
        <f t="shared" si="31"/>
        <v xml:space="preserve"> </v>
      </c>
      <c r="BD134"/>
      <c r="BE134"/>
      <c r="BF134">
        <v>80</v>
      </c>
      <c r="BG134" s="19">
        <v>150.4</v>
      </c>
      <c r="BH134">
        <v>111</v>
      </c>
      <c r="BI134" s="19">
        <v>33</v>
      </c>
      <c r="BJ134">
        <v>89</v>
      </c>
      <c r="BK134" s="20">
        <v>14.5</v>
      </c>
      <c r="BL134">
        <v>78</v>
      </c>
      <c r="BM134">
        <v>89</v>
      </c>
      <c r="BN134" s="20">
        <v>8.81</v>
      </c>
      <c r="BO134">
        <v>86</v>
      </c>
      <c r="BP134" s="19">
        <v>16.100000000000001</v>
      </c>
      <c r="BQ134">
        <v>86</v>
      </c>
      <c r="BR134">
        <v>76</v>
      </c>
      <c r="BS134" s="20">
        <v>6.78</v>
      </c>
      <c r="BT134" s="20">
        <v>-1.6000000000000014</v>
      </c>
      <c r="BU134" s="20">
        <v>-8</v>
      </c>
      <c r="BV134" s="20">
        <v>13</v>
      </c>
      <c r="BW134" s="20">
        <v>3</v>
      </c>
      <c r="BX134" s="20">
        <v>2.0300000000000002</v>
      </c>
    </row>
    <row r="135" spans="1:76" x14ac:dyDescent="0.3">
      <c r="A135" s="2"/>
      <c r="D135" s="9" t="s">
        <v>53</v>
      </c>
      <c r="E135" s="10"/>
      <c r="F135" s="10"/>
      <c r="G135" s="10"/>
      <c r="H135" s="10"/>
      <c r="I135" s="10"/>
      <c r="J135" s="10"/>
      <c r="K135" s="10"/>
      <c r="L135" s="10"/>
      <c r="M135" s="10"/>
      <c r="P135" s="10"/>
      <c r="Q135" s="9"/>
      <c r="R135" s="9"/>
      <c r="AM135" s="10" t="str">
        <f t="shared" ref="AM135:AM198" si="62">IF(F135&lt;=0," ",((F135*3)/AK135))</f>
        <v xml:space="preserve"> </v>
      </c>
      <c r="BD135"/>
      <c r="BE135"/>
      <c r="BF135">
        <v>51</v>
      </c>
      <c r="BG135" s="19">
        <v>159</v>
      </c>
      <c r="BH135">
        <v>120</v>
      </c>
      <c r="BI135" s="19">
        <v>34.700000000000003</v>
      </c>
      <c r="BJ135">
        <v>87</v>
      </c>
      <c r="BK135" s="20">
        <v>14.9</v>
      </c>
      <c r="BL135">
        <v>87</v>
      </c>
      <c r="BM135">
        <v>63</v>
      </c>
      <c r="BN135" s="20">
        <v>11.42</v>
      </c>
      <c r="BO135">
        <v>84</v>
      </c>
      <c r="BP135" s="19">
        <v>14.1</v>
      </c>
      <c r="BQ135">
        <v>90</v>
      </c>
      <c r="BR135">
        <v>59</v>
      </c>
      <c r="BS135" s="20">
        <v>9.5500000000000007</v>
      </c>
      <c r="BT135" s="20">
        <v>0.80000000000000071</v>
      </c>
      <c r="BU135" s="20">
        <v>-3</v>
      </c>
      <c r="BV135" s="20">
        <v>4</v>
      </c>
      <c r="BW135" s="20">
        <v>3</v>
      </c>
      <c r="BX135" s="20">
        <v>1.8699999999999992</v>
      </c>
    </row>
    <row r="136" spans="1:76" x14ac:dyDescent="0.3">
      <c r="A136" s="2"/>
      <c r="D136" s="9" t="s">
        <v>74</v>
      </c>
      <c r="E136" s="10"/>
      <c r="F136" s="2"/>
      <c r="G136" s="10"/>
      <c r="H136" s="10"/>
      <c r="I136" s="10"/>
      <c r="J136" s="10"/>
      <c r="K136" s="10"/>
      <c r="L136" s="10"/>
      <c r="M136" s="10"/>
      <c r="P136" s="10"/>
      <c r="Q136" s="9"/>
      <c r="R136" s="9"/>
      <c r="AM136" s="10" t="str">
        <f t="shared" si="62"/>
        <v xml:space="preserve"> </v>
      </c>
      <c r="BD136"/>
      <c r="BE136"/>
      <c r="BF136">
        <v>46</v>
      </c>
      <c r="BG136" s="19">
        <v>151.80000000000001</v>
      </c>
      <c r="BH136">
        <v>97</v>
      </c>
      <c r="BI136" s="19">
        <v>31.4</v>
      </c>
      <c r="BJ136">
        <v>90</v>
      </c>
      <c r="BK136" s="20">
        <v>11.9</v>
      </c>
      <c r="BL136">
        <v>90</v>
      </c>
      <c r="BM136">
        <v>70</v>
      </c>
      <c r="BN136" s="20">
        <v>5.36</v>
      </c>
      <c r="BO136" s="21" t="e">
        <v>#NULL!</v>
      </c>
      <c r="BP136" s="19">
        <v>8.1</v>
      </c>
      <c r="BQ136">
        <v>91</v>
      </c>
      <c r="BR136">
        <v>83</v>
      </c>
      <c r="BS136" s="20">
        <v>0.99</v>
      </c>
      <c r="BT136" s="20">
        <v>3.8000000000000007</v>
      </c>
      <c r="BU136" s="20">
        <v>-1</v>
      </c>
      <c r="BV136" s="20">
        <v>-13</v>
      </c>
      <c r="BW136" s="21" t="e">
        <v>#NULL!</v>
      </c>
      <c r="BX136" s="20">
        <v>4.37</v>
      </c>
    </row>
    <row r="137" spans="1:76" x14ac:dyDescent="0.3">
      <c r="A137" s="2"/>
      <c r="D137" s="10"/>
      <c r="E137" s="2" t="s">
        <v>0</v>
      </c>
      <c r="F137" s="2" t="s">
        <v>1</v>
      </c>
      <c r="G137" s="2" t="s">
        <v>2</v>
      </c>
      <c r="H137" s="2" t="s">
        <v>3</v>
      </c>
      <c r="I137" s="2" t="s">
        <v>4</v>
      </c>
      <c r="J137" s="2" t="s">
        <v>5</v>
      </c>
      <c r="K137" s="2" t="s">
        <v>6</v>
      </c>
      <c r="L137" s="2" t="s">
        <v>7</v>
      </c>
      <c r="M137" s="2" t="s">
        <v>8</v>
      </c>
      <c r="N137" s="2" t="s">
        <v>9</v>
      </c>
      <c r="O137" s="2" t="s">
        <v>10</v>
      </c>
      <c r="P137" s="2" t="s">
        <v>11</v>
      </c>
      <c r="Q137" s="2" t="s">
        <v>12</v>
      </c>
      <c r="R137" s="2" t="s">
        <v>13</v>
      </c>
      <c r="S137" s="2" t="s">
        <v>14</v>
      </c>
      <c r="T137" s="2" t="s">
        <v>15</v>
      </c>
      <c r="U137" s="3" t="s">
        <v>16</v>
      </c>
      <c r="V137" s="3" t="s">
        <v>17</v>
      </c>
      <c r="W137" s="3" t="s">
        <v>18</v>
      </c>
      <c r="X137" s="3" t="s">
        <v>19</v>
      </c>
      <c r="Y137" s="3" t="s">
        <v>20</v>
      </c>
      <c r="Z137" s="3" t="s">
        <v>21</v>
      </c>
      <c r="AA137" s="3" t="s">
        <v>22</v>
      </c>
      <c r="AB137" s="3" t="s">
        <v>23</v>
      </c>
      <c r="AC137" s="3" t="s">
        <v>24</v>
      </c>
      <c r="AD137" s="3" t="s">
        <v>25</v>
      </c>
      <c r="AE137" s="3" t="s">
        <v>26</v>
      </c>
      <c r="AF137" s="3" t="s">
        <v>27</v>
      </c>
      <c r="AG137" s="3" t="s">
        <v>28</v>
      </c>
      <c r="AH137" s="3" t="s">
        <v>29</v>
      </c>
      <c r="AL137" s="2" t="s">
        <v>33</v>
      </c>
      <c r="AM137" s="10" t="e">
        <f t="shared" si="62"/>
        <v>#VALUE!</v>
      </c>
      <c r="AN137" s="6" t="s">
        <v>35</v>
      </c>
      <c r="AO137" s="2" t="s">
        <v>36</v>
      </c>
      <c r="AP137" s="7" t="s">
        <v>37</v>
      </c>
      <c r="AQ137" s="6" t="s">
        <v>38</v>
      </c>
      <c r="AR137" s="2" t="s">
        <v>39</v>
      </c>
      <c r="AS137" s="7" t="s">
        <v>40</v>
      </c>
      <c r="AT137" s="7" t="s">
        <v>41</v>
      </c>
      <c r="AU137" s="8" t="s">
        <v>55</v>
      </c>
      <c r="AV137" s="8" t="s">
        <v>56</v>
      </c>
      <c r="AW137" s="8" t="s">
        <v>44</v>
      </c>
      <c r="AX137" s="8" t="s">
        <v>45</v>
      </c>
      <c r="AY137" s="8" t="s">
        <v>46</v>
      </c>
      <c r="AZ137" s="8" t="s">
        <v>47</v>
      </c>
      <c r="BA137" s="2" t="s">
        <v>48</v>
      </c>
      <c r="BB137" s="2" t="s">
        <v>49</v>
      </c>
      <c r="BC137" s="2" t="s">
        <v>50</v>
      </c>
      <c r="BD137"/>
      <c r="BE137"/>
      <c r="BF137">
        <v>69</v>
      </c>
      <c r="BG137" s="19">
        <v>142.9</v>
      </c>
      <c r="BH137">
        <v>108</v>
      </c>
      <c r="BI137" s="19">
        <v>29.7</v>
      </c>
      <c r="BJ137">
        <v>86</v>
      </c>
      <c r="BK137" s="20">
        <v>14.5</v>
      </c>
      <c r="BL137">
        <v>75</v>
      </c>
      <c r="BM137">
        <v>85</v>
      </c>
      <c r="BN137" s="20">
        <v>7.7</v>
      </c>
      <c r="BO137">
        <v>85</v>
      </c>
      <c r="BP137" s="19">
        <v>13.6</v>
      </c>
      <c r="BQ137">
        <v>75</v>
      </c>
      <c r="BR137">
        <v>69</v>
      </c>
      <c r="BS137" s="20">
        <v>6.38</v>
      </c>
      <c r="BT137" s="20">
        <v>0.90000000000000036</v>
      </c>
      <c r="BU137" s="20">
        <v>0</v>
      </c>
      <c r="BV137" s="20">
        <v>16</v>
      </c>
      <c r="BW137" s="20">
        <v>1</v>
      </c>
      <c r="BX137" s="20">
        <v>1.3200000000000003</v>
      </c>
    </row>
    <row r="138" spans="1:76" x14ac:dyDescent="0.3">
      <c r="A138" s="2"/>
      <c r="D138" s="9" t="s">
        <v>57</v>
      </c>
      <c r="E138" s="10">
        <v>13.49338034</v>
      </c>
      <c r="F138" s="10">
        <v>0.54099168789999996</v>
      </c>
      <c r="G138" s="10">
        <v>21.570566729999999</v>
      </c>
      <c r="H138" s="10">
        <v>11.710763099999999</v>
      </c>
      <c r="I138" s="10">
        <v>88.756143089999995</v>
      </c>
      <c r="J138" s="10">
        <v>33.6836755</v>
      </c>
      <c r="K138" s="10">
        <v>81.446832740000005</v>
      </c>
      <c r="L138" s="11">
        <v>1.2384259259259258E-3</v>
      </c>
      <c r="M138" s="11">
        <v>2.0428124999999999E-3</v>
      </c>
      <c r="P138" s="10"/>
      <c r="Q138" s="9"/>
      <c r="AJ138" s="13">
        <v>640.1</v>
      </c>
      <c r="AK138" s="16">
        <v>2.988</v>
      </c>
      <c r="AL138" s="10">
        <f>IF(AK138&gt;3, AK138-3, 3-AK138)</f>
        <v>1.2000000000000011E-2</v>
      </c>
      <c r="AM138" s="10">
        <f t="shared" si="62"/>
        <v>0.54316434528112445</v>
      </c>
      <c r="AN138" s="14">
        <v>12</v>
      </c>
      <c r="AO138" s="10">
        <f>AN138+273.15</f>
        <v>285.14999999999998</v>
      </c>
      <c r="AP138" s="14">
        <v>10.5</v>
      </c>
      <c r="AQ138" s="14">
        <v>37</v>
      </c>
      <c r="AR138" s="10">
        <f>AQ138+273.15</f>
        <v>310.14999999999998</v>
      </c>
      <c r="AS138" s="14">
        <v>47.1</v>
      </c>
      <c r="AT138" s="14">
        <v>0.5</v>
      </c>
      <c r="AU138" s="10">
        <f>IF(ISNUMBER(AM138),((AR138/AO138)*((AJ138-(AT138*AP138))/(AJ138-AS138))*AM138)," ")</f>
        <v>0.63247897638693773</v>
      </c>
      <c r="AV138" s="10">
        <f>IF(ISNUMBER(AM138), AU138*G138, " ")</f>
        <v>13.642929965476535</v>
      </c>
      <c r="AW138" s="10"/>
      <c r="AX138" s="10"/>
      <c r="AY138" s="10"/>
      <c r="AZ138" s="10"/>
      <c r="BA138" s="10"/>
      <c r="BB138" s="10"/>
      <c r="BC138" s="2"/>
      <c r="BD138"/>
      <c r="BE138"/>
      <c r="BF138">
        <v>66</v>
      </c>
      <c r="BG138" s="19">
        <v>155.9</v>
      </c>
      <c r="BH138">
        <v>107</v>
      </c>
      <c r="BI138" s="19">
        <v>31</v>
      </c>
      <c r="BJ138">
        <v>89</v>
      </c>
      <c r="BK138" s="20">
        <v>14.1</v>
      </c>
      <c r="BL138">
        <v>86</v>
      </c>
      <c r="BM138">
        <v>71</v>
      </c>
      <c r="BN138" s="20">
        <v>13.7</v>
      </c>
      <c r="BO138">
        <v>86</v>
      </c>
      <c r="BP138" s="19">
        <v>14.3</v>
      </c>
      <c r="BQ138">
        <v>88</v>
      </c>
      <c r="BR138">
        <v>66</v>
      </c>
      <c r="BS138" s="20">
        <v>5.21</v>
      </c>
      <c r="BT138" s="20">
        <v>-0.20000000000000107</v>
      </c>
      <c r="BU138" s="20">
        <v>-2</v>
      </c>
      <c r="BV138" s="20">
        <v>5</v>
      </c>
      <c r="BW138" s="20">
        <v>3</v>
      </c>
      <c r="BX138" s="20">
        <v>8.4899999999999984</v>
      </c>
    </row>
    <row r="139" spans="1:76" x14ac:dyDescent="0.3">
      <c r="A139" s="2">
        <v>13</v>
      </c>
      <c r="B139" s="3" t="s">
        <v>74</v>
      </c>
      <c r="C139" s="3"/>
      <c r="D139" s="9" t="s">
        <v>58</v>
      </c>
      <c r="E139" s="10">
        <v>9.4329215519999998</v>
      </c>
      <c r="F139" s="10">
        <v>0.63770856200000003</v>
      </c>
      <c r="G139" s="10">
        <v>22.141235439999999</v>
      </c>
      <c r="H139" s="10">
        <v>14.005235450000001</v>
      </c>
      <c r="I139" s="10">
        <v>75.435616620000005</v>
      </c>
      <c r="J139" s="10">
        <v>34.10042206</v>
      </c>
      <c r="K139" s="10">
        <v>86.675416850000005</v>
      </c>
      <c r="L139" s="11">
        <v>4.0856481481481481E-3</v>
      </c>
      <c r="M139" s="11">
        <v>4.6874884259259257E-3</v>
      </c>
      <c r="N139" s="10">
        <f>H139-H138</f>
        <v>2.2944723500000013</v>
      </c>
      <c r="O139" s="10">
        <f>I138-I139</f>
        <v>13.32052646999999</v>
      </c>
      <c r="P139" s="10">
        <f>N139/O139</f>
        <v>0.1722508757568651</v>
      </c>
      <c r="Q139" s="9">
        <f>AVERAGE(P139,P141,P143)</f>
        <v>0.17806804066197499</v>
      </c>
      <c r="R139">
        <f>K139-K138</f>
        <v>5.2285841099999999</v>
      </c>
      <c r="S139">
        <f>R139/O139</f>
        <v>0.39252083029718299</v>
      </c>
      <c r="T139" s="9">
        <f>AVERAGE(S139,S141,S143)</f>
        <v>0.2524797928342184</v>
      </c>
      <c r="U139" s="3">
        <f>AVERAGE(E138,E140,E142)</f>
        <v>13.461035646666668</v>
      </c>
      <c r="V139" s="3">
        <f>AVERAGE(E139,E141,E143)</f>
        <v>9.3367300296666667</v>
      </c>
      <c r="W139" s="3">
        <f>AVERAGE(F138,F140,F142)</f>
        <v>0.50702924249999992</v>
      </c>
      <c r="X139" s="3">
        <f>AVERAGE(F139,F141,F143)</f>
        <v>0.60125235656666665</v>
      </c>
      <c r="Y139" s="3">
        <f>AVERAGE(G138,G140,G142)</f>
        <v>22.288055393333334</v>
      </c>
      <c r="Z139" s="3">
        <f>AVERAGE(G139,G141,G143)</f>
        <v>22.809349513333334</v>
      </c>
      <c r="AA139" s="3">
        <f>AVERAGE(H138,H140,H142)</f>
        <v>11.251266663333334</v>
      </c>
      <c r="AB139" s="3">
        <f>AVERAGE(H139,H141,H143)</f>
        <v>13.606034643333333</v>
      </c>
      <c r="AC139" s="3">
        <f>AVERAGE(I138,I140,I142)</f>
        <v>87.295507333333333</v>
      </c>
      <c r="AD139" s="3">
        <f>AVERAGE(I139,I141,I143)</f>
        <v>73.706992116666655</v>
      </c>
      <c r="AE139" s="3">
        <f>AVERAGE(J138,J140,J142)</f>
        <v>33.127724499999999</v>
      </c>
      <c r="AF139" s="3">
        <f>AVERAGE(J139,J141,J143)</f>
        <v>33.289755866666667</v>
      </c>
      <c r="AG139" s="3">
        <f>AVERAGE(K138,K140,K142)</f>
        <v>81.69612952</v>
      </c>
      <c r="AH139" s="3">
        <f>AVERAGE(K139,K141,K143)</f>
        <v>85.072794756666667</v>
      </c>
      <c r="AI139" s="12">
        <v>43641</v>
      </c>
      <c r="AJ139" s="13">
        <v>640.1</v>
      </c>
      <c r="AK139" s="16">
        <v>2.988</v>
      </c>
      <c r="AL139" s="10">
        <f t="shared" ref="AL139:AL143" si="63">IF(AK139&gt;3, AK139-3, 3-AK139)</f>
        <v>1.2000000000000011E-2</v>
      </c>
      <c r="AM139" s="10">
        <f t="shared" si="62"/>
        <v>0.640269640562249</v>
      </c>
      <c r="AN139" s="14">
        <v>12</v>
      </c>
      <c r="AO139" s="10">
        <f t="shared" ref="AO139:AO143" si="64">AN139+273.15</f>
        <v>285.14999999999998</v>
      </c>
      <c r="AP139" s="14">
        <v>10.5</v>
      </c>
      <c r="AQ139" s="14">
        <v>37</v>
      </c>
      <c r="AR139" s="10">
        <f t="shared" ref="AR139:AR143" si="65">AQ139+273.15</f>
        <v>310.14999999999998</v>
      </c>
      <c r="AS139" s="14">
        <v>47.1</v>
      </c>
      <c r="AT139" s="14">
        <v>0.5</v>
      </c>
      <c r="AU139" s="10">
        <f t="shared" ref="AU139:AU143" si="66">IF(ISNUMBER(AM139),((AR139/AO139)*((AJ139-(AT139*AP139))/(AJ139-AS139))*AM139)," ")</f>
        <v>0.74555167398708944</v>
      </c>
      <c r="AV139" s="10">
        <f t="shared" ref="AV139:AV143" si="67">IF(ISNUMBER(AM139), AU139*G139, " ")</f>
        <v>16.507435146434268</v>
      </c>
      <c r="AW139" s="10">
        <f>AVERAGE(AU138,AU140,AU142)</f>
        <v>0.59277313028499201</v>
      </c>
      <c r="AX139" s="10">
        <f>AVERAGE(AU139,AU141,AU143)</f>
        <v>0.70293034724373171</v>
      </c>
      <c r="AY139" s="10">
        <f>AVERAGE(AV138,AV140,AV142)</f>
        <v>13.18030843163195</v>
      </c>
      <c r="AZ139" s="10">
        <f>AVERAGE(AV139,AV141,AV143)</f>
        <v>16.019998443541521</v>
      </c>
      <c r="BA139" s="10">
        <f>IF(ISNUMBER(AV139), AV139-AV138, " ")</f>
        <v>2.8645051809577335</v>
      </c>
      <c r="BB139" s="10">
        <f>IF(ISNUMBER(BA139), BA139/O139, " ")</f>
        <v>0.21504444193020966</v>
      </c>
      <c r="BC139" s="2">
        <f>AVERAGE(BB139,BB141,BB143)</f>
        <v>0.21498310769561502</v>
      </c>
      <c r="BD139" s="1" t="s">
        <v>59</v>
      </c>
      <c r="BG139" s="19"/>
      <c r="BI139" s="19"/>
      <c r="BK139" s="20"/>
      <c r="BN139" s="20"/>
      <c r="BP139" s="19"/>
      <c r="BS139" s="20"/>
      <c r="BT139" s="20"/>
      <c r="BU139" s="20"/>
      <c r="BV139" s="20"/>
      <c r="BW139" s="20"/>
      <c r="BX139" s="20"/>
    </row>
    <row r="140" spans="1:76" x14ac:dyDescent="0.3">
      <c r="A140" s="2"/>
      <c r="D140" s="9" t="s">
        <v>57</v>
      </c>
      <c r="E140" s="10">
        <v>13.446509430000001</v>
      </c>
      <c r="F140" s="10">
        <v>0.50558152489999997</v>
      </c>
      <c r="G140" s="10">
        <v>21.22548999</v>
      </c>
      <c r="H140" s="10">
        <v>10.733529799999999</v>
      </c>
      <c r="I140" s="10">
        <v>86.067072370000005</v>
      </c>
      <c r="J140" s="10">
        <v>33.168132270000001</v>
      </c>
      <c r="K140" s="10">
        <v>82.046040939999997</v>
      </c>
      <c r="L140" s="11">
        <v>7.7256944444444448E-3</v>
      </c>
      <c r="M140" s="11">
        <v>8.3159606481481487E-3</v>
      </c>
      <c r="P140" s="10"/>
      <c r="Q140" s="9"/>
      <c r="AJ140" s="13">
        <v>640.1</v>
      </c>
      <c r="AK140" s="16">
        <v>2.988</v>
      </c>
      <c r="AL140" s="10">
        <f t="shared" si="63"/>
        <v>1.2000000000000011E-2</v>
      </c>
      <c r="AM140" s="10">
        <f t="shared" si="62"/>
        <v>0.50761197279116466</v>
      </c>
      <c r="AN140" s="14">
        <v>12</v>
      </c>
      <c r="AO140" s="10">
        <f t="shared" si="64"/>
        <v>285.14999999999998</v>
      </c>
      <c r="AP140" s="14">
        <v>10.5</v>
      </c>
      <c r="AQ140" s="14">
        <v>37</v>
      </c>
      <c r="AR140" s="10">
        <f t="shared" si="65"/>
        <v>310.14999999999998</v>
      </c>
      <c r="AS140" s="14">
        <v>47.1</v>
      </c>
      <c r="AT140" s="14">
        <v>0.5</v>
      </c>
      <c r="AU140" s="10">
        <f t="shared" si="66"/>
        <v>0.59108058866887281</v>
      </c>
      <c r="AV140" s="10">
        <f t="shared" si="67"/>
        <v>12.545975118074468</v>
      </c>
      <c r="AW140" s="10"/>
      <c r="AX140" s="10"/>
      <c r="AY140" s="10"/>
      <c r="AZ140" s="10"/>
      <c r="BA140" s="10"/>
      <c r="BB140" s="10"/>
      <c r="BC140" s="2"/>
      <c r="BD140"/>
      <c r="BE140"/>
      <c r="BF140">
        <v>62</v>
      </c>
      <c r="BG140" s="19">
        <v>147</v>
      </c>
      <c r="BH140">
        <v>83</v>
      </c>
      <c r="BI140" s="19">
        <v>29.8</v>
      </c>
      <c r="BJ140">
        <v>86</v>
      </c>
      <c r="BK140" s="20">
        <v>14.6</v>
      </c>
      <c r="BL140">
        <v>85</v>
      </c>
      <c r="BM140">
        <v>78</v>
      </c>
      <c r="BN140" s="20">
        <v>12.56</v>
      </c>
      <c r="BO140">
        <v>83</v>
      </c>
      <c r="BP140" s="19">
        <v>12.5</v>
      </c>
      <c r="BQ140">
        <v>87</v>
      </c>
      <c r="BR140">
        <v>69</v>
      </c>
      <c r="BS140" s="20">
        <v>6.36</v>
      </c>
      <c r="BT140" s="20">
        <v>2.0999999999999996</v>
      </c>
      <c r="BU140" s="20">
        <v>-2</v>
      </c>
      <c r="BV140" s="20">
        <v>9</v>
      </c>
      <c r="BW140" s="20">
        <v>3</v>
      </c>
      <c r="BX140" s="20">
        <v>6.2</v>
      </c>
    </row>
    <row r="141" spans="1:76" x14ac:dyDescent="0.3">
      <c r="A141" s="2"/>
      <c r="D141" s="9" t="s">
        <v>60</v>
      </c>
      <c r="E141" s="10">
        <v>9.2504804919999994</v>
      </c>
      <c r="F141" s="10">
        <v>0.6063650049</v>
      </c>
      <c r="G141" s="10">
        <v>23.190263770000001</v>
      </c>
      <c r="H141" s="10">
        <v>13.96701966</v>
      </c>
      <c r="I141" s="10">
        <v>73.601236220000004</v>
      </c>
      <c r="J141" s="10">
        <v>33.088966569999997</v>
      </c>
      <c r="K141" s="10">
        <v>84.84721888</v>
      </c>
      <c r="L141" s="11">
        <v>1.0364583333333333E-2</v>
      </c>
      <c r="M141" s="11">
        <v>1.0977997685185184E-2</v>
      </c>
      <c r="N141" s="10">
        <f>H141-H140</f>
        <v>3.2334898600000006</v>
      </c>
      <c r="O141" s="10">
        <f>I140-I141</f>
        <v>12.465836150000001</v>
      </c>
      <c r="P141" s="10">
        <f>N141/O141</f>
        <v>0.25938812455833543</v>
      </c>
      <c r="Q141" s="9"/>
      <c r="R141">
        <f>K141-K140</f>
        <v>2.8011779400000023</v>
      </c>
      <c r="S141">
        <f>R141/O141</f>
        <v>0.22470838749152033</v>
      </c>
      <c r="AJ141" s="13">
        <v>640.1</v>
      </c>
      <c r="AK141" s="16">
        <v>2.988</v>
      </c>
      <c r="AL141" s="10">
        <f t="shared" si="63"/>
        <v>1.2000000000000011E-2</v>
      </c>
      <c r="AM141" s="10">
        <f t="shared" si="62"/>
        <v>0.60880020572289162</v>
      </c>
      <c r="AN141" s="14">
        <v>12</v>
      </c>
      <c r="AO141" s="10">
        <f t="shared" si="64"/>
        <v>285.14999999999998</v>
      </c>
      <c r="AP141" s="14">
        <v>10.5</v>
      </c>
      <c r="AQ141" s="14">
        <v>37</v>
      </c>
      <c r="AR141" s="10">
        <f t="shared" si="65"/>
        <v>310.14999999999998</v>
      </c>
      <c r="AS141" s="14">
        <v>47.1</v>
      </c>
      <c r="AT141" s="14">
        <v>0.5</v>
      </c>
      <c r="AU141" s="10">
        <f t="shared" si="66"/>
        <v>0.7089075972769906</v>
      </c>
      <c r="AV141" s="10">
        <f t="shared" si="67"/>
        <v>16.439754169410346</v>
      </c>
      <c r="AW141" s="10"/>
      <c r="AX141" s="10"/>
      <c r="AY141" s="10"/>
      <c r="AZ141" s="10"/>
      <c r="BA141" s="10">
        <f>IF(ISNUMBER(AV141), AV141-AV140, " ")</f>
        <v>3.8937790513358781</v>
      </c>
      <c r="BB141" s="10">
        <f>IF(ISNUMBER(BA141), BA141/O141, " ")</f>
        <v>0.312356026862737</v>
      </c>
      <c r="BC141" s="2"/>
      <c r="BD141"/>
      <c r="BE141"/>
      <c r="BF141">
        <v>65</v>
      </c>
      <c r="BG141" s="19">
        <v>141.9</v>
      </c>
      <c r="BH141">
        <v>94</v>
      </c>
      <c r="BI141" s="19">
        <v>29.3</v>
      </c>
      <c r="BJ141">
        <v>89</v>
      </c>
      <c r="BK141" s="20">
        <v>16.7</v>
      </c>
      <c r="BL141">
        <v>79</v>
      </c>
      <c r="BM141">
        <v>87</v>
      </c>
      <c r="BN141" s="20">
        <v>13.14</v>
      </c>
      <c r="BO141">
        <v>86</v>
      </c>
      <c r="BP141" s="19">
        <v>16.5</v>
      </c>
      <c r="BQ141">
        <v>84</v>
      </c>
      <c r="BR141">
        <v>77</v>
      </c>
      <c r="BS141" s="20">
        <v>8.23</v>
      </c>
      <c r="BT141" s="20">
        <v>0.19999999999999929</v>
      </c>
      <c r="BU141" s="20">
        <v>-5</v>
      </c>
      <c r="BV141" s="20">
        <v>10</v>
      </c>
      <c r="BW141" s="20">
        <v>3</v>
      </c>
      <c r="BX141" s="20">
        <v>4.91</v>
      </c>
    </row>
    <row r="142" spans="1:76" x14ac:dyDescent="0.3">
      <c r="A142" s="2"/>
      <c r="D142" s="9" t="s">
        <v>57</v>
      </c>
      <c r="E142" s="10">
        <v>13.44321717</v>
      </c>
      <c r="F142" s="10">
        <v>0.4745145147</v>
      </c>
      <c r="G142" s="10">
        <v>24.068109459999999</v>
      </c>
      <c r="H142" s="10">
        <v>11.30950709</v>
      </c>
      <c r="I142" s="10">
        <v>87.063306539999999</v>
      </c>
      <c r="J142" s="10">
        <v>32.531365729999997</v>
      </c>
      <c r="K142" s="10">
        <v>81.595514879999996</v>
      </c>
      <c r="L142" s="11">
        <v>1.4114583333333333E-2</v>
      </c>
      <c r="M142" s="11">
        <v>1.4537025462962962E-2</v>
      </c>
      <c r="P142" s="10"/>
      <c r="Q142" s="9"/>
      <c r="AJ142" s="13">
        <v>640.1</v>
      </c>
      <c r="AK142" s="16">
        <v>2.988</v>
      </c>
      <c r="AL142" s="10">
        <f t="shared" si="63"/>
        <v>1.2000000000000011E-2</v>
      </c>
      <c r="AM142" s="10">
        <f t="shared" si="62"/>
        <v>0.47642019548192771</v>
      </c>
      <c r="AN142" s="14">
        <v>12</v>
      </c>
      <c r="AO142" s="10">
        <f t="shared" si="64"/>
        <v>285.14999999999998</v>
      </c>
      <c r="AP142" s="14">
        <v>10.5</v>
      </c>
      <c r="AQ142" s="14">
        <v>37</v>
      </c>
      <c r="AR142" s="10">
        <f t="shared" si="65"/>
        <v>310.14999999999998</v>
      </c>
      <c r="AS142" s="14">
        <v>47.1</v>
      </c>
      <c r="AT142" s="14">
        <v>0.5</v>
      </c>
      <c r="AU142" s="10">
        <f t="shared" si="66"/>
        <v>0.55475982579916561</v>
      </c>
      <c r="AV142" s="10">
        <f t="shared" si="67"/>
        <v>13.352020211344849</v>
      </c>
      <c r="AW142" s="10"/>
      <c r="AX142" s="10"/>
      <c r="AY142" s="10"/>
      <c r="AZ142" s="10"/>
      <c r="BA142" s="10"/>
      <c r="BB142" s="10"/>
      <c r="BC142" s="2"/>
      <c r="BD142"/>
      <c r="BE142"/>
      <c r="BF142">
        <v>79</v>
      </c>
      <c r="BG142" s="19">
        <v>141.19999999999999</v>
      </c>
      <c r="BH142">
        <v>88</v>
      </c>
      <c r="BI142" s="19">
        <v>31.2</v>
      </c>
      <c r="BJ142">
        <v>94</v>
      </c>
      <c r="BK142" s="20">
        <v>10.8</v>
      </c>
      <c r="BL142">
        <v>82</v>
      </c>
      <c r="BM142">
        <v>74</v>
      </c>
      <c r="BN142" s="20">
        <v>4.9800000000000004</v>
      </c>
      <c r="BO142">
        <v>87</v>
      </c>
      <c r="BP142" s="19">
        <v>13.9</v>
      </c>
      <c r="BQ142">
        <v>82</v>
      </c>
      <c r="BR142">
        <v>72</v>
      </c>
      <c r="BS142" s="20">
        <v>7.52</v>
      </c>
      <c r="BT142" s="20">
        <v>-3.0999999999999996</v>
      </c>
      <c r="BU142" s="20">
        <v>0</v>
      </c>
      <c r="BV142" s="20">
        <v>2</v>
      </c>
      <c r="BW142" s="20">
        <v>7</v>
      </c>
      <c r="BX142" s="20">
        <v>-2.5399999999999991</v>
      </c>
    </row>
    <row r="143" spans="1:76" x14ac:dyDescent="0.3">
      <c r="A143" s="2"/>
      <c r="D143" s="9" t="s">
        <v>61</v>
      </c>
      <c r="E143" s="10">
        <v>9.3267880450000007</v>
      </c>
      <c r="F143" s="10">
        <v>0.55968350280000001</v>
      </c>
      <c r="G143" s="10">
        <v>23.096549329999998</v>
      </c>
      <c r="H143" s="10">
        <v>12.845848820000001</v>
      </c>
      <c r="I143" s="10">
        <v>72.084123509999998</v>
      </c>
      <c r="J143" s="10">
        <v>32.679878969999997</v>
      </c>
      <c r="K143" s="10">
        <v>83.695748539999997</v>
      </c>
      <c r="L143" s="11">
        <v>1.6446759259259262E-2</v>
      </c>
      <c r="M143" s="11">
        <v>1.6944432870370372E-2</v>
      </c>
      <c r="N143" s="10">
        <f>H143-H142</f>
        <v>1.5363417300000002</v>
      </c>
      <c r="O143" s="10">
        <f>I142-I143</f>
        <v>14.979183030000002</v>
      </c>
      <c r="P143" s="10">
        <f>N143/O143</f>
        <v>0.10256512167072439</v>
      </c>
      <c r="Q143" s="9"/>
      <c r="R143">
        <f>K143-K142</f>
        <v>2.1002336600000007</v>
      </c>
      <c r="S143">
        <f>R143/O143</f>
        <v>0.14021016071395187</v>
      </c>
      <c r="AJ143" s="13">
        <v>640.1</v>
      </c>
      <c r="AK143" s="16">
        <v>2.988</v>
      </c>
      <c r="AL143" s="10">
        <f t="shared" si="63"/>
        <v>1.2000000000000011E-2</v>
      </c>
      <c r="AM143" s="10">
        <f t="shared" si="62"/>
        <v>0.56193122771084336</v>
      </c>
      <c r="AN143" s="14">
        <v>12</v>
      </c>
      <c r="AO143" s="10">
        <f t="shared" si="64"/>
        <v>285.14999999999998</v>
      </c>
      <c r="AP143" s="14">
        <v>10.5</v>
      </c>
      <c r="AQ143" s="14">
        <v>37</v>
      </c>
      <c r="AR143" s="10">
        <f t="shared" si="65"/>
        <v>310.14999999999998</v>
      </c>
      <c r="AS143" s="14">
        <v>47.1</v>
      </c>
      <c r="AT143" s="14">
        <v>0.5</v>
      </c>
      <c r="AU143" s="10">
        <f t="shared" si="66"/>
        <v>0.65433177046711488</v>
      </c>
      <c r="AV143" s="10">
        <f t="shared" si="67"/>
        <v>15.112806014779954</v>
      </c>
      <c r="AW143" s="10"/>
      <c r="AX143" s="10"/>
      <c r="AY143" s="10"/>
      <c r="AZ143" s="10"/>
      <c r="BA143" s="10">
        <f>IF(ISNUMBER(AV143), AV143-AV142, " ")</f>
        <v>1.7607858034351054</v>
      </c>
      <c r="BB143" s="10">
        <f>IF(ISNUMBER(BA143), BA143/O143, " ")</f>
        <v>0.11754885429389837</v>
      </c>
      <c r="BC143" s="2"/>
      <c r="BD143"/>
      <c r="BE143"/>
      <c r="BF143">
        <v>67</v>
      </c>
      <c r="BG143" s="19">
        <v>146.6</v>
      </c>
      <c r="BH143">
        <v>103</v>
      </c>
      <c r="BI143" s="19">
        <v>30.4</v>
      </c>
      <c r="BJ143">
        <v>88</v>
      </c>
      <c r="BK143" s="20">
        <v>12</v>
      </c>
      <c r="BL143">
        <v>85</v>
      </c>
      <c r="BM143">
        <v>87</v>
      </c>
      <c r="BN143" s="20">
        <v>2.15</v>
      </c>
      <c r="BO143">
        <v>86</v>
      </c>
      <c r="BP143" s="19">
        <v>14.7</v>
      </c>
      <c r="BQ143">
        <v>91</v>
      </c>
      <c r="BR143">
        <v>73</v>
      </c>
      <c r="BS143" s="20">
        <v>10.62</v>
      </c>
      <c r="BT143" s="20">
        <v>-2.6999999999999993</v>
      </c>
      <c r="BU143" s="20">
        <v>-6</v>
      </c>
      <c r="BV143" s="20">
        <v>14</v>
      </c>
      <c r="BW143" s="20">
        <v>2</v>
      </c>
      <c r="BX143" s="20">
        <v>-8.4699999999999989</v>
      </c>
    </row>
    <row r="144" spans="1:76" x14ac:dyDescent="0.3">
      <c r="A144" s="2"/>
      <c r="AM144" s="10" t="str">
        <f t="shared" si="62"/>
        <v xml:space="preserve"> </v>
      </c>
      <c r="BD144"/>
      <c r="BE144"/>
      <c r="BF144">
        <v>68</v>
      </c>
      <c r="BG144" s="19">
        <v>152.19999999999999</v>
      </c>
      <c r="BH144">
        <v>108</v>
      </c>
      <c r="BI144" s="19">
        <v>32.700000000000003</v>
      </c>
      <c r="BJ144">
        <v>89</v>
      </c>
      <c r="BK144" s="20">
        <v>14</v>
      </c>
      <c r="BL144">
        <v>84</v>
      </c>
      <c r="BM144">
        <v>80</v>
      </c>
      <c r="BN144" s="20">
        <v>8</v>
      </c>
      <c r="BO144">
        <v>91</v>
      </c>
      <c r="BP144" s="19">
        <v>13.3</v>
      </c>
      <c r="BQ144">
        <v>81</v>
      </c>
      <c r="BR144">
        <v>74</v>
      </c>
      <c r="BS144" s="20">
        <v>9.99</v>
      </c>
      <c r="BT144" s="20">
        <v>0.69999999999999929</v>
      </c>
      <c r="BU144" s="20">
        <v>3</v>
      </c>
      <c r="BV144" s="20">
        <v>6</v>
      </c>
      <c r="BW144" s="20">
        <v>-2</v>
      </c>
      <c r="BX144" s="20">
        <v>-1.9900000000000002</v>
      </c>
    </row>
    <row r="145" spans="1:76" x14ac:dyDescent="0.3">
      <c r="A145" s="2"/>
      <c r="AM145" s="10" t="str">
        <f t="shared" si="62"/>
        <v xml:space="preserve"> </v>
      </c>
      <c r="BD145"/>
      <c r="BE145"/>
      <c r="BF145">
        <v>76</v>
      </c>
      <c r="BG145" s="19">
        <v>148.5</v>
      </c>
      <c r="BH145">
        <v>104</v>
      </c>
      <c r="BI145" s="19">
        <v>32.1</v>
      </c>
      <c r="BJ145">
        <v>94</v>
      </c>
      <c r="BK145" s="20">
        <v>13.3</v>
      </c>
      <c r="BL145">
        <v>83</v>
      </c>
      <c r="BM145">
        <v>85</v>
      </c>
      <c r="BN145" s="20">
        <v>1.1200000000000001</v>
      </c>
      <c r="BO145">
        <v>85</v>
      </c>
      <c r="BP145" s="19">
        <v>16.600000000000001</v>
      </c>
      <c r="BQ145">
        <v>87</v>
      </c>
      <c r="BR145">
        <v>75</v>
      </c>
      <c r="BS145" s="20">
        <v>11.45</v>
      </c>
      <c r="BT145" s="20">
        <v>-3.3000000000000007</v>
      </c>
      <c r="BU145" s="20">
        <v>-4</v>
      </c>
      <c r="BV145" s="20">
        <v>10</v>
      </c>
      <c r="BW145" s="20">
        <v>9</v>
      </c>
      <c r="BX145" s="20">
        <v>-10.329999999999998</v>
      </c>
    </row>
    <row r="146" spans="1:76" x14ac:dyDescent="0.3">
      <c r="A146" s="2"/>
      <c r="D146" s="9" t="s">
        <v>53</v>
      </c>
      <c r="E146" s="10"/>
      <c r="F146" s="10"/>
      <c r="G146" s="10"/>
      <c r="H146" s="10"/>
      <c r="I146" s="10"/>
      <c r="J146" s="10"/>
      <c r="K146" s="10"/>
      <c r="L146" s="10"/>
      <c r="M146" s="10"/>
      <c r="P146" s="10"/>
      <c r="Q146" s="9"/>
      <c r="R146" s="9"/>
      <c r="AM146" s="10" t="str">
        <f t="shared" si="62"/>
        <v xml:space="preserve"> </v>
      </c>
      <c r="BD146"/>
      <c r="BE146"/>
      <c r="BF146">
        <v>74</v>
      </c>
      <c r="BG146" s="19">
        <v>141.5</v>
      </c>
      <c r="BH146">
        <v>88</v>
      </c>
      <c r="BI146" s="19">
        <v>31.3</v>
      </c>
      <c r="BJ146">
        <v>95</v>
      </c>
      <c r="BK146" s="20">
        <v>10.9</v>
      </c>
      <c r="BL146">
        <v>83</v>
      </c>
      <c r="BM146">
        <v>82</v>
      </c>
      <c r="BN146" s="20">
        <v>9.9</v>
      </c>
      <c r="BO146">
        <v>86</v>
      </c>
      <c r="BP146" s="19">
        <v>14.1</v>
      </c>
      <c r="BQ146">
        <v>85</v>
      </c>
      <c r="BR146">
        <v>80</v>
      </c>
      <c r="BS146" s="20">
        <v>10.1</v>
      </c>
      <c r="BT146" s="20">
        <v>-3.1999999999999993</v>
      </c>
      <c r="BU146" s="20">
        <v>-2</v>
      </c>
      <c r="BV146" s="20">
        <v>2</v>
      </c>
      <c r="BW146" s="20">
        <v>9</v>
      </c>
      <c r="BX146" s="20">
        <v>-0.19999999999999929</v>
      </c>
    </row>
    <row r="147" spans="1:76" x14ac:dyDescent="0.3">
      <c r="A147" s="2"/>
      <c r="D147" s="9" t="s">
        <v>75</v>
      </c>
      <c r="E147" s="10"/>
      <c r="F147" s="2"/>
      <c r="G147" s="10"/>
      <c r="H147" s="10"/>
      <c r="I147" s="10"/>
      <c r="J147" s="10"/>
      <c r="K147" s="10"/>
      <c r="L147" s="10"/>
      <c r="M147" s="10"/>
      <c r="P147" s="10"/>
      <c r="Q147" s="9"/>
      <c r="R147" s="9"/>
      <c r="AM147" s="10" t="str">
        <f t="shared" si="62"/>
        <v xml:space="preserve"> </v>
      </c>
      <c r="BD147"/>
      <c r="BE147"/>
      <c r="BF147">
        <v>63</v>
      </c>
      <c r="BG147" s="19">
        <v>148.5</v>
      </c>
      <c r="BH147">
        <v>108</v>
      </c>
      <c r="BI147" s="19">
        <v>32.700000000000003</v>
      </c>
      <c r="BJ147">
        <v>95</v>
      </c>
      <c r="BK147" s="20">
        <v>12.2</v>
      </c>
      <c r="BL147">
        <v>89</v>
      </c>
      <c r="BM147">
        <v>74</v>
      </c>
      <c r="BN147" s="20">
        <v>5.82</v>
      </c>
      <c r="BO147">
        <v>88</v>
      </c>
      <c r="BP147" s="19">
        <v>14.6</v>
      </c>
      <c r="BQ147">
        <v>87</v>
      </c>
      <c r="BR147">
        <v>69</v>
      </c>
      <c r="BS147" s="20">
        <v>8.0500000000000007</v>
      </c>
      <c r="BT147" s="20">
        <v>-2.4000000000000004</v>
      </c>
      <c r="BU147" s="20">
        <v>2</v>
      </c>
      <c r="BV147" s="20">
        <v>5</v>
      </c>
      <c r="BW147" s="20">
        <v>7</v>
      </c>
      <c r="BX147" s="20">
        <v>-2.2300000000000004</v>
      </c>
    </row>
    <row r="148" spans="1:76" x14ac:dyDescent="0.3">
      <c r="A148" s="2"/>
      <c r="D148" s="10"/>
      <c r="E148" s="2" t="s">
        <v>0</v>
      </c>
      <c r="F148" s="2" t="s">
        <v>1</v>
      </c>
      <c r="G148" s="2" t="s">
        <v>2</v>
      </c>
      <c r="H148" s="2" t="s">
        <v>3</v>
      </c>
      <c r="I148" s="2" t="s">
        <v>4</v>
      </c>
      <c r="J148" s="2" t="s">
        <v>5</v>
      </c>
      <c r="K148" s="2" t="s">
        <v>6</v>
      </c>
      <c r="L148" s="2" t="s">
        <v>7</v>
      </c>
      <c r="M148" s="2" t="s">
        <v>8</v>
      </c>
      <c r="N148" s="2" t="s">
        <v>9</v>
      </c>
      <c r="O148" s="2" t="s">
        <v>10</v>
      </c>
      <c r="P148" s="2" t="s">
        <v>11</v>
      </c>
      <c r="Q148" s="2" t="s">
        <v>12</v>
      </c>
      <c r="R148" s="2" t="s">
        <v>13</v>
      </c>
      <c r="S148" s="2" t="s">
        <v>14</v>
      </c>
      <c r="T148" s="2" t="s">
        <v>15</v>
      </c>
      <c r="U148" s="3" t="s">
        <v>16</v>
      </c>
      <c r="V148" s="3" t="s">
        <v>17</v>
      </c>
      <c r="W148" s="3" t="s">
        <v>18</v>
      </c>
      <c r="X148" s="3" t="s">
        <v>19</v>
      </c>
      <c r="Y148" s="3" t="s">
        <v>20</v>
      </c>
      <c r="Z148" s="3" t="s">
        <v>21</v>
      </c>
      <c r="AA148" s="3" t="s">
        <v>22</v>
      </c>
      <c r="AB148" s="3" t="s">
        <v>23</v>
      </c>
      <c r="AC148" s="3" t="s">
        <v>24</v>
      </c>
      <c r="AD148" s="3" t="s">
        <v>25</v>
      </c>
      <c r="AE148" s="3" t="s">
        <v>26</v>
      </c>
      <c r="AF148" s="3" t="s">
        <v>27</v>
      </c>
      <c r="AG148" s="3" t="s">
        <v>28</v>
      </c>
      <c r="AH148" s="3" t="s">
        <v>29</v>
      </c>
      <c r="AL148" s="2" t="s">
        <v>33</v>
      </c>
      <c r="AM148" s="10" t="e">
        <f t="shared" si="62"/>
        <v>#VALUE!</v>
      </c>
      <c r="AN148" s="6" t="s">
        <v>35</v>
      </c>
      <c r="AO148" s="2" t="s">
        <v>36</v>
      </c>
      <c r="AP148" s="7" t="s">
        <v>37</v>
      </c>
      <c r="AQ148" s="6" t="s">
        <v>38</v>
      </c>
      <c r="AR148" s="2" t="s">
        <v>39</v>
      </c>
      <c r="AS148" s="7" t="s">
        <v>40</v>
      </c>
      <c r="AT148" s="7" t="s">
        <v>41</v>
      </c>
      <c r="AU148" s="8" t="s">
        <v>55</v>
      </c>
      <c r="AV148" s="8" t="s">
        <v>56</v>
      </c>
      <c r="AW148" s="8" t="s">
        <v>44</v>
      </c>
      <c r="AX148" s="8" t="s">
        <v>45</v>
      </c>
      <c r="AY148" s="8" t="s">
        <v>46</v>
      </c>
      <c r="AZ148" s="8" t="s">
        <v>47</v>
      </c>
      <c r="BA148" s="2" t="s">
        <v>48</v>
      </c>
      <c r="BB148" s="2" t="s">
        <v>49</v>
      </c>
      <c r="BC148" s="2" t="s">
        <v>50</v>
      </c>
      <c r="BD148"/>
      <c r="BE148"/>
      <c r="BF148">
        <v>81</v>
      </c>
      <c r="BG148" s="19">
        <v>152</v>
      </c>
      <c r="BH148">
        <v>108</v>
      </c>
      <c r="BI148" s="19">
        <v>35.6</v>
      </c>
      <c r="BJ148">
        <v>86</v>
      </c>
      <c r="BK148" s="20">
        <v>14.4</v>
      </c>
      <c r="BL148">
        <v>74</v>
      </c>
      <c r="BM148">
        <v>83</v>
      </c>
      <c r="BN148" s="20">
        <v>9.33</v>
      </c>
      <c r="BO148">
        <v>89</v>
      </c>
      <c r="BP148" s="19">
        <v>15.1</v>
      </c>
      <c r="BQ148">
        <v>82</v>
      </c>
      <c r="BR148">
        <v>77</v>
      </c>
      <c r="BS148" s="20">
        <v>16.59</v>
      </c>
      <c r="BT148" s="20">
        <v>-0.69999999999999929</v>
      </c>
      <c r="BU148" s="20">
        <v>-8</v>
      </c>
      <c r="BV148" s="20">
        <v>6</v>
      </c>
      <c r="BW148" s="20">
        <v>-3</v>
      </c>
      <c r="BX148" s="20">
        <v>-7.26</v>
      </c>
    </row>
    <row r="149" spans="1:76" x14ac:dyDescent="0.3">
      <c r="A149" s="2"/>
      <c r="D149" s="9" t="s">
        <v>57</v>
      </c>
      <c r="E149" s="10"/>
      <c r="F149" s="10"/>
      <c r="G149" s="10"/>
      <c r="H149" s="10"/>
      <c r="I149" s="10"/>
      <c r="J149" s="10"/>
      <c r="K149" s="10"/>
      <c r="L149" s="11"/>
      <c r="M149" s="11"/>
      <c r="P149" s="10"/>
      <c r="Q149" s="9"/>
      <c r="AJ149" s="13">
        <v>637.73333333333335</v>
      </c>
      <c r="AK149" s="16">
        <v>3.0668299999999999</v>
      </c>
      <c r="AL149" s="10">
        <f>IF(AK149&gt;3, AK149-3, 3-AK149)</f>
        <v>6.6829999999999945E-2</v>
      </c>
      <c r="AM149" s="10" t="str">
        <f t="shared" si="62"/>
        <v xml:space="preserve"> </v>
      </c>
      <c r="AN149" s="14">
        <v>12</v>
      </c>
      <c r="AO149" s="10">
        <f>AN149+273.15</f>
        <v>285.14999999999998</v>
      </c>
      <c r="AP149" s="14">
        <v>10.5</v>
      </c>
      <c r="AQ149" s="14">
        <v>37</v>
      </c>
      <c r="AR149" s="10">
        <f>AQ149+273.15</f>
        <v>310.14999999999998</v>
      </c>
      <c r="AS149" s="14">
        <v>47.1</v>
      </c>
      <c r="AT149" s="14">
        <v>0.5</v>
      </c>
      <c r="AU149" s="10" t="str">
        <f>IF(ISNUMBER(AM149),((AR149/AO149)*((AJ149-(AT149*AP149))/(AJ149-AS149))*AM149)," ")</f>
        <v xml:space="preserve"> </v>
      </c>
      <c r="AV149" s="10" t="str">
        <f>IF(ISNUMBER(AM149), AU149*G149, " ")</f>
        <v xml:space="preserve"> </v>
      </c>
      <c r="AW149" s="10"/>
      <c r="AX149" s="10"/>
      <c r="AY149" s="10"/>
      <c r="AZ149" s="10"/>
      <c r="BA149" s="10"/>
      <c r="BB149" s="10"/>
      <c r="BC149" s="2"/>
      <c r="BD149"/>
      <c r="BE149"/>
      <c r="BF149">
        <v>54</v>
      </c>
      <c r="BG149" s="19">
        <v>155.4</v>
      </c>
      <c r="BH149">
        <v>112</v>
      </c>
      <c r="BI149" s="19">
        <v>35.5</v>
      </c>
      <c r="BJ149">
        <v>94</v>
      </c>
      <c r="BK149" s="20">
        <v>14.4</v>
      </c>
      <c r="BL149">
        <v>90</v>
      </c>
      <c r="BM149">
        <v>80</v>
      </c>
      <c r="BN149" s="20">
        <v>8.0299999999999994</v>
      </c>
      <c r="BO149">
        <v>86</v>
      </c>
      <c r="BP149" s="19">
        <v>13.8</v>
      </c>
      <c r="BQ149">
        <v>88</v>
      </c>
      <c r="BR149">
        <v>85</v>
      </c>
      <c r="BS149" s="20">
        <v>7.15</v>
      </c>
      <c r="BT149" s="20">
        <v>0.59999999999999964</v>
      </c>
      <c r="BU149" s="20">
        <v>2</v>
      </c>
      <c r="BV149" s="20">
        <v>-5</v>
      </c>
      <c r="BW149" s="20">
        <v>8</v>
      </c>
      <c r="BX149" s="20">
        <v>0.87999999999999901</v>
      </c>
    </row>
    <row r="150" spans="1:76" x14ac:dyDescent="0.3">
      <c r="A150" s="2">
        <v>14</v>
      </c>
      <c r="B150" s="3" t="s">
        <v>75</v>
      </c>
      <c r="C150" s="3"/>
      <c r="D150" s="9" t="s">
        <v>58</v>
      </c>
      <c r="E150" s="10"/>
      <c r="F150" s="10"/>
      <c r="G150" s="10"/>
      <c r="H150" s="10"/>
      <c r="I150" s="10"/>
      <c r="J150" s="10"/>
      <c r="K150" s="10"/>
      <c r="L150" s="11"/>
      <c r="M150" s="11"/>
      <c r="P150" s="10"/>
      <c r="Q150" s="9">
        <f>AVERAGE(P152,P154)</f>
        <v>2.4602580047193037E-2</v>
      </c>
      <c r="T150" s="9"/>
      <c r="U150" s="3">
        <f>AVERAGE(E149,E151,E153)</f>
        <v>13.090806765</v>
      </c>
      <c r="V150" s="3">
        <f>AVERAGE(E150,E152,E154)</f>
        <v>9.3341505500000004</v>
      </c>
      <c r="W150" s="3">
        <f>AVERAGE(F149,F151,F153)</f>
        <v>0.57215134700000003</v>
      </c>
      <c r="X150" s="3">
        <f>AVERAGE(F150,F152,F154)</f>
        <v>0.58499964085</v>
      </c>
      <c r="Y150" s="3">
        <f>AVERAGE(G149,G151,G153)</f>
        <v>17.182388449999998</v>
      </c>
      <c r="Z150" s="3">
        <f>AVERAGE(G150,G152,G154)</f>
        <v>17.39170017</v>
      </c>
      <c r="AA150" s="3">
        <f>AVERAGE(H149,H151,H153)</f>
        <v>9.7924525894999999</v>
      </c>
      <c r="AB150" s="3">
        <f>AVERAGE(H150,H152,H154)</f>
        <v>10.145587728500001</v>
      </c>
      <c r="AC150" s="3">
        <f>AVERAGE(I149,I151,I153)</f>
        <v>86.604261645000008</v>
      </c>
      <c r="AD150" s="3">
        <f>AVERAGE(I150,I152,I154)</f>
        <v>70.025098154999995</v>
      </c>
      <c r="AE150" s="3">
        <f>AVERAGE(J149,J151,J153)</f>
        <v>29.737351050000001</v>
      </c>
      <c r="AF150" s="3">
        <f>AVERAGE(J150,J152,J154)</f>
        <v>31.027164535000001</v>
      </c>
      <c r="AG150" s="3" t="e">
        <f>AVERAGE(K149,K151,K153)</f>
        <v>#DIV/0!</v>
      </c>
      <c r="AH150" s="3" t="e">
        <f>AVERAGE(K150,K152,K154)</f>
        <v>#DIV/0!</v>
      </c>
      <c r="AI150" s="12">
        <v>43642</v>
      </c>
      <c r="AJ150" s="13">
        <v>637.73333333333335</v>
      </c>
      <c r="AK150" s="16">
        <v>3.0668299999999999</v>
      </c>
      <c r="AL150" s="10">
        <f t="shared" ref="AL150:AL154" si="68">IF(AK150&gt;3, AK150-3, 3-AK150)</f>
        <v>6.6829999999999945E-2</v>
      </c>
      <c r="AM150" s="10" t="str">
        <f t="shared" si="62"/>
        <v xml:space="preserve"> </v>
      </c>
      <c r="AN150" s="14">
        <v>12</v>
      </c>
      <c r="AO150" s="10">
        <f t="shared" ref="AO150:AO154" si="69">AN150+273.15</f>
        <v>285.14999999999998</v>
      </c>
      <c r="AP150" s="14">
        <v>10.5</v>
      </c>
      <c r="AQ150" s="14">
        <v>37</v>
      </c>
      <c r="AR150" s="10">
        <f t="shared" ref="AR150:AR154" si="70">AQ150+273.15</f>
        <v>310.14999999999998</v>
      </c>
      <c r="AS150" s="14">
        <v>47.1</v>
      </c>
      <c r="AT150" s="14">
        <v>0.5</v>
      </c>
      <c r="AU150" s="10" t="str">
        <f t="shared" ref="AU150:AU154" si="71">IF(ISNUMBER(AM150),((AR150/AO150)*((AJ150-(AT150*AP150))/(AJ150-AS150))*AM150)," ")</f>
        <v xml:space="preserve"> </v>
      </c>
      <c r="AV150" s="10" t="str">
        <f t="shared" ref="AV150:AV154" si="72">IF(ISNUMBER(AM150), AU150*G150, " ")</f>
        <v xml:space="preserve"> </v>
      </c>
      <c r="AW150" s="10">
        <f>AVERAGE(AU149,AU151,AU153)</f>
        <v>0.65188654691253189</v>
      </c>
      <c r="AX150" s="10">
        <f>AVERAGE(AU150,AU152,AU154)</f>
        <v>0.66652538321958676</v>
      </c>
      <c r="AY150" s="10">
        <f>AVERAGE(AV149,AV151,AV153)</f>
        <v>11.189019087952573</v>
      </c>
      <c r="AZ150" s="10">
        <f>AVERAGE(AV150,AV152,AV154)</f>
        <v>11.584507669349131</v>
      </c>
      <c r="BA150" s="10" t="str">
        <f>IF(ISNUMBER(AV150), AV150-AV149, " ")</f>
        <v xml:space="preserve"> </v>
      </c>
      <c r="BB150" s="10" t="str">
        <f>IF(ISNUMBER(BA150), BA150/O150, " ")</f>
        <v xml:space="preserve"> </v>
      </c>
      <c r="BC150" s="2">
        <f>AVERAGE(BB150,BB152,BB154)</f>
        <v>2.6548662831537506E-2</v>
      </c>
      <c r="BD150" s="1" t="s">
        <v>59</v>
      </c>
      <c r="BE150" s="15" t="s">
        <v>76</v>
      </c>
      <c r="BG150" s="19"/>
      <c r="BI150" s="19"/>
      <c r="BK150" s="20"/>
      <c r="BN150" s="20"/>
      <c r="BP150" s="19"/>
      <c r="BS150" s="20"/>
      <c r="BT150" s="20"/>
      <c r="BU150" s="20"/>
      <c r="BV150" s="20"/>
      <c r="BW150" s="20"/>
      <c r="BX150" s="20"/>
    </row>
    <row r="151" spans="1:76" x14ac:dyDescent="0.3">
      <c r="A151" s="2"/>
      <c r="D151" s="9" t="s">
        <v>57</v>
      </c>
      <c r="E151" s="10">
        <v>13.10800046</v>
      </c>
      <c r="F151" s="10">
        <v>0.55078036900000005</v>
      </c>
      <c r="G151" s="10">
        <v>17.67311359</v>
      </c>
      <c r="H151" s="10">
        <v>9.7908879740000003</v>
      </c>
      <c r="I151" s="10">
        <v>87.633712869999997</v>
      </c>
      <c r="J151" s="10">
        <v>29.201108019999999</v>
      </c>
      <c r="K151" s="10"/>
      <c r="L151" s="11">
        <v>9.5775462962962958E-3</v>
      </c>
      <c r="M151" s="11">
        <v>1.0034710648148149E-2</v>
      </c>
      <c r="P151" s="10"/>
      <c r="Q151" s="9"/>
      <c r="AJ151" s="13">
        <v>637.73333333333301</v>
      </c>
      <c r="AK151" s="16">
        <v>3.0668299999999999</v>
      </c>
      <c r="AL151" s="10">
        <f t="shared" si="68"/>
        <v>6.6829999999999945E-2</v>
      </c>
      <c r="AM151" s="10">
        <f t="shared" si="62"/>
        <v>0.53877818692265311</v>
      </c>
      <c r="AN151" s="14">
        <v>12</v>
      </c>
      <c r="AO151" s="10">
        <f t="shared" si="69"/>
        <v>285.14999999999998</v>
      </c>
      <c r="AP151" s="14">
        <v>10.5</v>
      </c>
      <c r="AQ151" s="14">
        <v>37</v>
      </c>
      <c r="AR151" s="10">
        <f t="shared" si="70"/>
        <v>310.14999999999998</v>
      </c>
      <c r="AS151" s="14">
        <v>47.1</v>
      </c>
      <c r="AT151" s="14">
        <v>0.5</v>
      </c>
      <c r="AU151" s="10">
        <f t="shared" si="71"/>
        <v>0.62753730238901306</v>
      </c>
      <c r="AV151" s="10">
        <f t="shared" si="72"/>
        <v>11.090538027083205</v>
      </c>
      <c r="AW151" s="10"/>
      <c r="AX151" s="10"/>
      <c r="AY151" s="10"/>
      <c r="AZ151" s="10"/>
      <c r="BA151" s="10"/>
      <c r="BB151" s="10"/>
      <c r="BC151" s="2"/>
      <c r="BD151"/>
      <c r="BE151"/>
      <c r="BF151">
        <v>79</v>
      </c>
      <c r="BG151" s="19">
        <v>136.80000000000001</v>
      </c>
      <c r="BH151">
        <v>74</v>
      </c>
      <c r="BI151" s="19">
        <v>33.4</v>
      </c>
      <c r="BJ151">
        <v>79</v>
      </c>
      <c r="BK151" s="20">
        <v>14.6</v>
      </c>
      <c r="BL151">
        <v>86</v>
      </c>
      <c r="BM151">
        <v>89</v>
      </c>
      <c r="BN151" s="20">
        <v>3.96</v>
      </c>
      <c r="BO151">
        <v>90</v>
      </c>
      <c r="BP151" s="19">
        <v>14.2</v>
      </c>
      <c r="BQ151">
        <v>83</v>
      </c>
      <c r="BR151">
        <v>83</v>
      </c>
      <c r="BS151" s="20">
        <v>18.87</v>
      </c>
      <c r="BT151" s="20">
        <v>0.40000000000000036</v>
      </c>
      <c r="BU151" s="20">
        <v>3</v>
      </c>
      <c r="BV151" s="20">
        <v>6</v>
      </c>
      <c r="BW151" s="20">
        <v>-11</v>
      </c>
      <c r="BX151" s="20">
        <v>-14.91</v>
      </c>
    </row>
    <row r="152" spans="1:76" x14ac:dyDescent="0.3">
      <c r="A152" s="2"/>
      <c r="D152" s="9" t="s">
        <v>60</v>
      </c>
      <c r="E152" s="10">
        <v>9.2889206649999991</v>
      </c>
      <c r="F152" s="10">
        <v>0.59476050179999995</v>
      </c>
      <c r="G152" s="10">
        <v>16.717133279999999</v>
      </c>
      <c r="H152" s="10">
        <v>9.9261431170000005</v>
      </c>
      <c r="I152" s="10">
        <v>67.965533500000006</v>
      </c>
      <c r="J152" s="10">
        <v>30.971391830000002</v>
      </c>
      <c r="K152" s="10"/>
      <c r="L152" s="11">
        <v>1.2702546296296297E-2</v>
      </c>
      <c r="M152" s="11">
        <v>1.3188645833333333E-2</v>
      </c>
      <c r="N152" s="10">
        <f>H152-H151</f>
        <v>0.13525514300000019</v>
      </c>
      <c r="O152" s="10">
        <f>I151-I152</f>
        <v>19.66817936999999</v>
      </c>
      <c r="P152" s="10">
        <f>N152/O152</f>
        <v>6.8768512049623559E-3</v>
      </c>
      <c r="Q152" s="9"/>
      <c r="R152">
        <f>K152-K151</f>
        <v>0</v>
      </c>
      <c r="S152">
        <f>R152/O152</f>
        <v>0</v>
      </c>
      <c r="AJ152" s="13">
        <v>637.73333333333301</v>
      </c>
      <c r="AK152" s="16">
        <v>3.0668299999999999</v>
      </c>
      <c r="AL152" s="10">
        <f t="shared" si="68"/>
        <v>6.6829999999999945E-2</v>
      </c>
      <c r="AM152" s="10">
        <f t="shared" si="62"/>
        <v>0.58179993850327538</v>
      </c>
      <c r="AN152" s="14">
        <v>12</v>
      </c>
      <c r="AO152" s="10">
        <f t="shared" si="69"/>
        <v>285.14999999999998</v>
      </c>
      <c r="AP152" s="14">
        <v>10.5</v>
      </c>
      <c r="AQ152" s="14">
        <v>37</v>
      </c>
      <c r="AR152" s="10">
        <f t="shared" si="70"/>
        <v>310.14999999999998</v>
      </c>
      <c r="AS152" s="14">
        <v>47.1</v>
      </c>
      <c r="AT152" s="14">
        <v>0.5</v>
      </c>
      <c r="AU152" s="10">
        <f t="shared" si="71"/>
        <v>0.67764652096216538</v>
      </c>
      <c r="AV152" s="10">
        <f t="shared" si="72"/>
        <v>11.328307207652832</v>
      </c>
      <c r="AW152" s="10"/>
      <c r="AX152" s="10"/>
      <c r="AY152" s="10"/>
      <c r="AZ152" s="10"/>
      <c r="BA152" s="10">
        <f>IF(ISNUMBER(AV152), AV152-AV151, " ")</f>
        <v>0.23776918056962693</v>
      </c>
      <c r="BB152" s="10">
        <f>IF(ISNUMBER(BA152), BA152/O152, " ")</f>
        <v>1.2089028480810882E-2</v>
      </c>
      <c r="BC152" s="2"/>
      <c r="BD152"/>
      <c r="BE152"/>
      <c r="BF152">
        <v>54</v>
      </c>
      <c r="BG152" s="19">
        <v>157.30000000000001</v>
      </c>
      <c r="BH152">
        <v>110</v>
      </c>
      <c r="BI152" s="19">
        <v>33</v>
      </c>
      <c r="BJ152">
        <v>94</v>
      </c>
      <c r="BK152" s="20">
        <v>12.3</v>
      </c>
      <c r="BL152">
        <v>87</v>
      </c>
      <c r="BM152">
        <v>67</v>
      </c>
      <c r="BN152" s="20">
        <v>10.31</v>
      </c>
      <c r="BO152">
        <v>91</v>
      </c>
      <c r="BP152" s="19">
        <v>13.7</v>
      </c>
      <c r="BQ152">
        <v>83</v>
      </c>
      <c r="BR152">
        <v>68</v>
      </c>
      <c r="BS152" s="20">
        <v>10.68</v>
      </c>
      <c r="BT152" s="20">
        <v>-1.3999999999999986</v>
      </c>
      <c r="BU152" s="20">
        <v>4</v>
      </c>
      <c r="BV152" s="20">
        <v>-1</v>
      </c>
      <c r="BW152" s="20">
        <v>3</v>
      </c>
      <c r="BX152" s="20">
        <v>-0.36999999999999922</v>
      </c>
    </row>
    <row r="153" spans="1:76" x14ac:dyDescent="0.3">
      <c r="A153" s="2"/>
      <c r="D153" s="9" t="s">
        <v>57</v>
      </c>
      <c r="E153" s="10">
        <v>13.07361307</v>
      </c>
      <c r="F153" s="10">
        <v>0.59352232500000002</v>
      </c>
      <c r="G153" s="10">
        <v>16.691663309999999</v>
      </c>
      <c r="H153" s="10">
        <v>9.7940172049999994</v>
      </c>
      <c r="I153" s="10">
        <v>85.574810420000006</v>
      </c>
      <c r="J153" s="10">
        <v>30.273594079999999</v>
      </c>
      <c r="K153" s="10"/>
      <c r="L153" s="11">
        <v>1.6342592592592593E-2</v>
      </c>
      <c r="M153" s="11">
        <v>1.7054386574074074E-2</v>
      </c>
      <c r="P153" s="10"/>
      <c r="Q153" s="9"/>
      <c r="AJ153" s="13">
        <v>637.73333333333301</v>
      </c>
      <c r="AK153" s="16">
        <v>3.0668299999999999</v>
      </c>
      <c r="AL153" s="10">
        <f t="shared" si="68"/>
        <v>6.6829999999999945E-2</v>
      </c>
      <c r="AM153" s="10">
        <f t="shared" si="62"/>
        <v>0.58058874309955233</v>
      </c>
      <c r="AN153" s="14">
        <v>12</v>
      </c>
      <c r="AO153" s="10">
        <f t="shared" si="69"/>
        <v>285.14999999999998</v>
      </c>
      <c r="AP153" s="14">
        <v>10.5</v>
      </c>
      <c r="AQ153" s="14">
        <v>37</v>
      </c>
      <c r="AR153" s="10">
        <f t="shared" si="70"/>
        <v>310.14999999999998</v>
      </c>
      <c r="AS153" s="14">
        <v>47.1</v>
      </c>
      <c r="AT153" s="14">
        <v>0.5</v>
      </c>
      <c r="AU153" s="10">
        <f t="shared" si="71"/>
        <v>0.67623579143605073</v>
      </c>
      <c r="AV153" s="10">
        <f t="shared" si="72"/>
        <v>11.287500148821939</v>
      </c>
      <c r="AW153" s="10"/>
      <c r="AX153" s="10"/>
      <c r="AY153" s="10"/>
      <c r="AZ153" s="10"/>
      <c r="BA153" s="10"/>
      <c r="BB153" s="10"/>
      <c r="BC153" s="2"/>
      <c r="BD153"/>
      <c r="BE153"/>
      <c r="BF153">
        <v>59</v>
      </c>
      <c r="BG153" s="19">
        <v>152.9</v>
      </c>
      <c r="BH153">
        <v>93</v>
      </c>
      <c r="BI153" s="19">
        <v>34</v>
      </c>
      <c r="BJ153">
        <v>92</v>
      </c>
      <c r="BK153" s="20">
        <v>13.4</v>
      </c>
      <c r="BL153">
        <v>90</v>
      </c>
      <c r="BM153">
        <v>69</v>
      </c>
      <c r="BN153" s="20">
        <v>7.81</v>
      </c>
      <c r="BO153">
        <v>84</v>
      </c>
      <c r="BP153" s="19">
        <v>15.1</v>
      </c>
      <c r="BQ153">
        <v>88</v>
      </c>
      <c r="BR153">
        <v>69</v>
      </c>
      <c r="BS153" s="20">
        <v>10.69</v>
      </c>
      <c r="BT153" s="20">
        <v>-1.6999999999999993</v>
      </c>
      <c r="BU153" s="20">
        <v>2</v>
      </c>
      <c r="BV153" s="20">
        <v>0</v>
      </c>
      <c r="BW153" s="20">
        <v>8</v>
      </c>
      <c r="BX153" s="20">
        <v>-2.88</v>
      </c>
    </row>
    <row r="154" spans="1:76" x14ac:dyDescent="0.3">
      <c r="A154" s="2"/>
      <c r="D154" s="9" t="s">
        <v>61</v>
      </c>
      <c r="E154" s="10">
        <v>9.3793804349999998</v>
      </c>
      <c r="F154" s="10">
        <v>0.57523877990000005</v>
      </c>
      <c r="G154" s="10">
        <v>18.066267060000001</v>
      </c>
      <c r="H154" s="10">
        <v>10.365032340000001</v>
      </c>
      <c r="I154" s="10">
        <v>72.084662809999998</v>
      </c>
      <c r="J154" s="10">
        <v>31.08293724</v>
      </c>
      <c r="K154" s="10"/>
      <c r="L154" s="11">
        <v>2.0341435185185188E-2</v>
      </c>
      <c r="M154" s="11">
        <v>2.1093738425925924E-2</v>
      </c>
      <c r="N154" s="10">
        <f>H154-H153</f>
        <v>0.57101513500000145</v>
      </c>
      <c r="O154" s="10">
        <f>I153-I154</f>
        <v>13.490147610000008</v>
      </c>
      <c r="P154" s="10">
        <f>N154/O154</f>
        <v>4.2328308889423717E-2</v>
      </c>
      <c r="Q154" s="9"/>
      <c r="R154">
        <f>K154-K153</f>
        <v>0</v>
      </c>
      <c r="S154">
        <f>R154/O154</f>
        <v>0</v>
      </c>
      <c r="AJ154" s="13">
        <v>637.73333333333301</v>
      </c>
      <c r="AK154" s="16">
        <v>3.0668299999999999</v>
      </c>
      <c r="AL154" s="10">
        <f t="shared" si="68"/>
        <v>6.6829999999999945E-2</v>
      </c>
      <c r="AM154" s="10">
        <f t="shared" si="62"/>
        <v>0.56270361894855603</v>
      </c>
      <c r="AN154" s="14">
        <v>12</v>
      </c>
      <c r="AO154" s="10">
        <f t="shared" si="69"/>
        <v>285.14999999999998</v>
      </c>
      <c r="AP154" s="14">
        <v>10.5</v>
      </c>
      <c r="AQ154" s="14">
        <v>37</v>
      </c>
      <c r="AR154" s="10">
        <f t="shared" si="70"/>
        <v>310.14999999999998</v>
      </c>
      <c r="AS154" s="14">
        <v>47.1</v>
      </c>
      <c r="AT154" s="14">
        <v>0.5</v>
      </c>
      <c r="AU154" s="10">
        <f t="shared" si="71"/>
        <v>0.65540424547700826</v>
      </c>
      <c r="AV154" s="10">
        <f t="shared" si="72"/>
        <v>11.84070813104543</v>
      </c>
      <c r="AW154" s="10"/>
      <c r="AX154" s="10"/>
      <c r="AY154" s="10"/>
      <c r="AZ154" s="10"/>
      <c r="BA154" s="10">
        <f>IF(ISNUMBER(AV154), AV154-AV153, " ")</f>
        <v>0.55320798222349055</v>
      </c>
      <c r="BB154" s="10">
        <f>IF(ISNUMBER(BA154), BA154/O154, " ")</f>
        <v>4.1008297182264133E-2</v>
      </c>
      <c r="BC154" s="2"/>
      <c r="BD154"/>
      <c r="BE154"/>
      <c r="BF154">
        <v>62</v>
      </c>
      <c r="BG154" s="19">
        <v>158.9</v>
      </c>
      <c r="BH154">
        <v>139</v>
      </c>
      <c r="BI154" s="19">
        <v>32.700000000000003</v>
      </c>
      <c r="BJ154">
        <v>97</v>
      </c>
      <c r="BK154" s="20">
        <v>12.8</v>
      </c>
      <c r="BL154">
        <v>83</v>
      </c>
      <c r="BM154">
        <v>94</v>
      </c>
      <c r="BN154" s="20">
        <v>5.59</v>
      </c>
      <c r="BO154">
        <v>85</v>
      </c>
      <c r="BP154" s="19">
        <v>13.9</v>
      </c>
      <c r="BQ154">
        <v>84</v>
      </c>
      <c r="BR154">
        <v>73</v>
      </c>
      <c r="BS154" s="20">
        <v>14.47</v>
      </c>
      <c r="BT154" s="20">
        <v>-1.0999999999999996</v>
      </c>
      <c r="BU154" s="20">
        <v>-1</v>
      </c>
      <c r="BV154" s="20">
        <v>21</v>
      </c>
      <c r="BW154" s="20">
        <v>12</v>
      </c>
      <c r="BX154" s="20">
        <v>-8.8800000000000008</v>
      </c>
    </row>
    <row r="155" spans="1:76" x14ac:dyDescent="0.3">
      <c r="A155" s="2"/>
      <c r="AM155" s="10" t="str">
        <f t="shared" si="62"/>
        <v xml:space="preserve"> </v>
      </c>
      <c r="BD155"/>
      <c r="BE155"/>
      <c r="BF155">
        <v>51</v>
      </c>
      <c r="BG155" s="19">
        <v>154.5</v>
      </c>
      <c r="BH155">
        <v>131</v>
      </c>
      <c r="BI155" s="19">
        <v>31.3</v>
      </c>
      <c r="BJ155">
        <v>86</v>
      </c>
      <c r="BK155" s="20">
        <v>14.6</v>
      </c>
      <c r="BL155">
        <v>85</v>
      </c>
      <c r="BM155">
        <v>75</v>
      </c>
      <c r="BN155" s="20">
        <v>14.01</v>
      </c>
      <c r="BO155">
        <v>87</v>
      </c>
      <c r="BP155" s="19">
        <v>15.6</v>
      </c>
      <c r="BQ155">
        <v>88</v>
      </c>
      <c r="BR155">
        <v>74</v>
      </c>
      <c r="BS155" s="20">
        <v>8.2100000000000009</v>
      </c>
      <c r="BT155" s="20">
        <v>-1</v>
      </c>
      <c r="BU155" s="20">
        <v>-3</v>
      </c>
      <c r="BV155" s="20">
        <v>1</v>
      </c>
      <c r="BW155" s="20">
        <v>-1</v>
      </c>
      <c r="BX155" s="20">
        <v>5.7999999999999989</v>
      </c>
    </row>
    <row r="156" spans="1:76" x14ac:dyDescent="0.3">
      <c r="A156" s="2"/>
      <c r="AM156" s="10" t="str">
        <f t="shared" si="62"/>
        <v xml:space="preserve"> </v>
      </c>
      <c r="BD156"/>
      <c r="BE156"/>
      <c r="BF156">
        <v>57</v>
      </c>
      <c r="BG156" s="19">
        <v>145.30000000000001</v>
      </c>
      <c r="BH156">
        <v>94</v>
      </c>
      <c r="BI156" s="19">
        <v>32.6</v>
      </c>
      <c r="BJ156">
        <v>91</v>
      </c>
      <c r="BK156" s="20">
        <v>14.8</v>
      </c>
      <c r="BL156">
        <v>87</v>
      </c>
      <c r="BM156">
        <v>64</v>
      </c>
      <c r="BN156" s="20">
        <v>4.2300000000000004</v>
      </c>
      <c r="BO156">
        <v>87</v>
      </c>
      <c r="BP156" s="19">
        <v>15.9</v>
      </c>
      <c r="BQ156">
        <v>89</v>
      </c>
      <c r="BR156">
        <v>59</v>
      </c>
      <c r="BS156" s="20">
        <v>16.059999999999999</v>
      </c>
      <c r="BT156" s="20">
        <v>-1.0999999999999996</v>
      </c>
      <c r="BU156" s="20">
        <v>-2</v>
      </c>
      <c r="BV156" s="20">
        <v>5</v>
      </c>
      <c r="BW156" s="20">
        <v>4</v>
      </c>
      <c r="BX156" s="20">
        <v>-11.829999999999998</v>
      </c>
    </row>
    <row r="157" spans="1:76" x14ac:dyDescent="0.3">
      <c r="A157" s="2"/>
      <c r="D157" s="9" t="s">
        <v>53</v>
      </c>
      <c r="E157" s="10"/>
      <c r="F157" s="10"/>
      <c r="G157" s="10"/>
      <c r="H157" s="10"/>
      <c r="I157" s="10"/>
      <c r="J157" s="10"/>
      <c r="K157" s="10"/>
      <c r="L157" s="10"/>
      <c r="M157" s="10"/>
      <c r="P157" s="10"/>
      <c r="Q157" s="9"/>
      <c r="R157" s="9"/>
      <c r="AM157" s="10" t="str">
        <f t="shared" si="62"/>
        <v xml:space="preserve"> </v>
      </c>
      <c r="BD157"/>
      <c r="BE157"/>
      <c r="BF157">
        <v>50</v>
      </c>
      <c r="BG157" s="19">
        <v>149.5</v>
      </c>
      <c r="BH157">
        <v>95</v>
      </c>
      <c r="BI157" s="19">
        <v>32.9</v>
      </c>
      <c r="BJ157">
        <v>94</v>
      </c>
      <c r="BK157" s="20">
        <v>15</v>
      </c>
      <c r="BL157">
        <v>91</v>
      </c>
      <c r="BM157">
        <v>60</v>
      </c>
      <c r="BN157" s="20">
        <v>8.32</v>
      </c>
      <c r="BO157">
        <v>91</v>
      </c>
      <c r="BP157" s="19">
        <v>12.6</v>
      </c>
      <c r="BQ157">
        <v>91</v>
      </c>
      <c r="BR157">
        <v>56</v>
      </c>
      <c r="BS157" s="20">
        <v>6.15</v>
      </c>
      <c r="BT157" s="20">
        <v>2.4000000000000004</v>
      </c>
      <c r="BU157" s="20">
        <v>0</v>
      </c>
      <c r="BV157" s="20">
        <v>4</v>
      </c>
      <c r="BW157" s="20">
        <v>3</v>
      </c>
      <c r="BX157" s="20">
        <v>2.17</v>
      </c>
    </row>
    <row r="158" spans="1:76" x14ac:dyDescent="0.3">
      <c r="A158" s="2"/>
      <c r="D158" s="9" t="s">
        <v>77</v>
      </c>
      <c r="E158" s="10"/>
      <c r="F158" s="2"/>
      <c r="G158" s="10"/>
      <c r="H158" s="10"/>
      <c r="I158" s="10"/>
      <c r="J158" s="10"/>
      <c r="K158" s="10"/>
      <c r="L158" s="10"/>
      <c r="M158" s="10"/>
      <c r="P158" s="10"/>
      <c r="Q158" s="9"/>
      <c r="R158" s="9"/>
      <c r="AM158" s="10" t="str">
        <f t="shared" si="62"/>
        <v xml:space="preserve"> </v>
      </c>
      <c r="BD158"/>
      <c r="BE158"/>
      <c r="BF158">
        <v>73</v>
      </c>
      <c r="BG158" s="19">
        <v>155.4</v>
      </c>
      <c r="BH158">
        <v>151</v>
      </c>
      <c r="BI158" s="19">
        <v>35</v>
      </c>
      <c r="BJ158">
        <v>96</v>
      </c>
      <c r="BK158" s="20">
        <v>15.4</v>
      </c>
      <c r="BL158">
        <v>79</v>
      </c>
      <c r="BM158">
        <v>81</v>
      </c>
      <c r="BN158" s="20">
        <v>3.4</v>
      </c>
      <c r="BO158">
        <v>85</v>
      </c>
      <c r="BP158" s="19">
        <v>14</v>
      </c>
      <c r="BQ158">
        <v>81</v>
      </c>
      <c r="BR158">
        <v>75</v>
      </c>
      <c r="BS158" s="20">
        <v>11.45</v>
      </c>
      <c r="BT158" s="20">
        <v>1.4000000000000004</v>
      </c>
      <c r="BU158" s="20">
        <v>-2</v>
      </c>
      <c r="BV158" s="20">
        <v>6</v>
      </c>
      <c r="BW158" s="20">
        <v>11</v>
      </c>
      <c r="BX158" s="20">
        <v>-8.0499999999999989</v>
      </c>
    </row>
    <row r="159" spans="1:76" x14ac:dyDescent="0.3">
      <c r="A159" s="2"/>
      <c r="D159" s="10"/>
      <c r="E159" s="2" t="s">
        <v>0</v>
      </c>
      <c r="F159" s="2" t="s">
        <v>1</v>
      </c>
      <c r="G159" s="2" t="s">
        <v>2</v>
      </c>
      <c r="H159" s="2" t="s">
        <v>3</v>
      </c>
      <c r="I159" s="2" t="s">
        <v>4</v>
      </c>
      <c r="J159" s="2" t="s">
        <v>5</v>
      </c>
      <c r="K159" s="2" t="s">
        <v>6</v>
      </c>
      <c r="L159" s="2" t="s">
        <v>7</v>
      </c>
      <c r="M159" s="2" t="s">
        <v>8</v>
      </c>
      <c r="N159" s="2" t="s">
        <v>9</v>
      </c>
      <c r="O159" s="2" t="s">
        <v>10</v>
      </c>
      <c r="P159" s="2" t="s">
        <v>11</v>
      </c>
      <c r="Q159" s="2" t="s">
        <v>12</v>
      </c>
      <c r="R159" s="2" t="s">
        <v>13</v>
      </c>
      <c r="S159" s="2" t="s">
        <v>14</v>
      </c>
      <c r="T159" s="2" t="s">
        <v>15</v>
      </c>
      <c r="U159" s="3" t="s">
        <v>16</v>
      </c>
      <c r="V159" s="3" t="s">
        <v>17</v>
      </c>
      <c r="W159" s="3" t="s">
        <v>18</v>
      </c>
      <c r="X159" s="3" t="s">
        <v>19</v>
      </c>
      <c r="Y159" s="3" t="s">
        <v>20</v>
      </c>
      <c r="Z159" s="3" t="s">
        <v>21</v>
      </c>
      <c r="AA159" s="3" t="s">
        <v>22</v>
      </c>
      <c r="AB159" s="3" t="s">
        <v>23</v>
      </c>
      <c r="AC159" s="3" t="s">
        <v>24</v>
      </c>
      <c r="AD159" s="3" t="s">
        <v>25</v>
      </c>
      <c r="AE159" s="3" t="s">
        <v>26</v>
      </c>
      <c r="AF159" s="3" t="s">
        <v>27</v>
      </c>
      <c r="AG159" s="3" t="s">
        <v>28</v>
      </c>
      <c r="AH159" s="3" t="s">
        <v>29</v>
      </c>
      <c r="AL159" s="2" t="s">
        <v>33</v>
      </c>
      <c r="AM159" s="10" t="e">
        <f t="shared" si="62"/>
        <v>#VALUE!</v>
      </c>
      <c r="AN159" s="6" t="s">
        <v>35</v>
      </c>
      <c r="AO159" s="2" t="s">
        <v>36</v>
      </c>
      <c r="AP159" s="7" t="s">
        <v>37</v>
      </c>
      <c r="AQ159" s="6" t="s">
        <v>38</v>
      </c>
      <c r="AR159" s="2" t="s">
        <v>39</v>
      </c>
      <c r="AS159" s="7" t="s">
        <v>40</v>
      </c>
      <c r="AT159" s="7" t="s">
        <v>41</v>
      </c>
      <c r="AU159" s="8" t="s">
        <v>55</v>
      </c>
      <c r="AV159" s="8" t="s">
        <v>56</v>
      </c>
      <c r="AW159" s="8" t="s">
        <v>44</v>
      </c>
      <c r="AX159" s="8" t="s">
        <v>45</v>
      </c>
      <c r="AY159" s="8" t="s">
        <v>46</v>
      </c>
      <c r="AZ159" s="8" t="s">
        <v>47</v>
      </c>
      <c r="BA159" s="2" t="s">
        <v>48</v>
      </c>
      <c r="BB159" s="2" t="s">
        <v>49</v>
      </c>
      <c r="BC159" s="2" t="s">
        <v>50</v>
      </c>
      <c r="BD159"/>
      <c r="BE159"/>
      <c r="BF159">
        <v>56</v>
      </c>
      <c r="BG159" s="19">
        <v>157.80000000000001</v>
      </c>
      <c r="BH159">
        <v>106</v>
      </c>
      <c r="BI159" s="19">
        <v>32.799999999999997</v>
      </c>
      <c r="BJ159">
        <v>89</v>
      </c>
      <c r="BK159" s="20">
        <v>14.8</v>
      </c>
      <c r="BL159">
        <v>90</v>
      </c>
      <c r="BM159">
        <v>85</v>
      </c>
      <c r="BN159" s="20">
        <v>1.53</v>
      </c>
      <c r="BO159">
        <v>93</v>
      </c>
      <c r="BP159" s="19">
        <v>15.1</v>
      </c>
      <c r="BQ159">
        <v>75</v>
      </c>
      <c r="BR159">
        <v>79</v>
      </c>
      <c r="BS159" s="20">
        <v>13.73</v>
      </c>
      <c r="BT159" s="20">
        <v>-0.29999999999999893</v>
      </c>
      <c r="BU159" s="20">
        <v>15</v>
      </c>
      <c r="BV159" s="20">
        <v>6</v>
      </c>
      <c r="BW159" s="20">
        <v>-4</v>
      </c>
      <c r="BX159" s="20">
        <v>-12.200000000000001</v>
      </c>
    </row>
    <row r="160" spans="1:76" x14ac:dyDescent="0.3">
      <c r="A160" s="2"/>
      <c r="D160" s="9" t="s">
        <v>57</v>
      </c>
      <c r="E160" s="10">
        <v>13.078322119999999</v>
      </c>
      <c r="F160" s="10">
        <v>0.5546255336</v>
      </c>
      <c r="G160" s="10">
        <v>16.41912979</v>
      </c>
      <c r="H160" s="10">
        <v>9.1053269080000003</v>
      </c>
      <c r="I160" s="10">
        <v>89.679039770000003</v>
      </c>
      <c r="J160" s="10">
        <v>30.843498149999999</v>
      </c>
      <c r="K160" s="10">
        <v>78.982907539999999</v>
      </c>
      <c r="L160" s="11">
        <v>1.2847222222222223E-3</v>
      </c>
      <c r="M160" s="11">
        <v>2.0601736111111111E-3</v>
      </c>
      <c r="P160" s="10"/>
      <c r="Q160" s="9"/>
      <c r="AJ160" s="13">
        <v>637.73333333333335</v>
      </c>
      <c r="AK160" s="16">
        <v>3.0668299999999999</v>
      </c>
      <c r="AL160" s="10">
        <f>IF(AK160&gt;3, AK160-3, 3-AK160)</f>
        <v>6.6829999999999945E-2</v>
      </c>
      <c r="AM160" s="10">
        <f t="shared" si="62"/>
        <v>0.5425395606538348</v>
      </c>
      <c r="AN160" s="14">
        <v>12</v>
      </c>
      <c r="AO160" s="10">
        <f>AN160+273.15</f>
        <v>285.14999999999998</v>
      </c>
      <c r="AP160" s="14">
        <v>10.5</v>
      </c>
      <c r="AQ160" s="14">
        <v>37</v>
      </c>
      <c r="AR160" s="10">
        <f>AQ160+273.15</f>
        <v>310.14999999999998</v>
      </c>
      <c r="AS160" s="14">
        <v>47.1</v>
      </c>
      <c r="AT160" s="14">
        <v>0.5</v>
      </c>
      <c r="AU160" s="10">
        <f>IF(ISNUMBER(AM160),((AR160/AO160)*((AJ160-(AT160*AP160))/(AJ160-AS160))*AM160)," ")</f>
        <v>0.63191833039243794</v>
      </c>
      <c r="AV160" s="10">
        <f>IF(ISNUMBER(AM160), AU160*G160, " ")</f>
        <v>10.37554908339354</v>
      </c>
      <c r="AW160" s="10"/>
      <c r="AX160" s="10"/>
      <c r="AY160" s="10"/>
      <c r="AZ160" s="10"/>
      <c r="BA160" s="10"/>
      <c r="BB160" s="10"/>
      <c r="BC160" s="2"/>
      <c r="BD160"/>
      <c r="BE160"/>
      <c r="BF160">
        <v>74</v>
      </c>
      <c r="BG160" s="19">
        <v>140.9</v>
      </c>
      <c r="BH160">
        <v>81</v>
      </c>
      <c r="BI160" s="19">
        <v>29.9</v>
      </c>
      <c r="BJ160">
        <v>91</v>
      </c>
      <c r="BK160" s="20">
        <v>13.2</v>
      </c>
      <c r="BL160">
        <v>84</v>
      </c>
      <c r="BM160">
        <v>60</v>
      </c>
      <c r="BN160" s="20">
        <v>13.35</v>
      </c>
      <c r="BO160">
        <v>90</v>
      </c>
      <c r="BP160" s="19">
        <v>13.3</v>
      </c>
      <c r="BQ160">
        <v>86</v>
      </c>
      <c r="BR160">
        <v>56</v>
      </c>
      <c r="BS160" s="20">
        <v>11.15</v>
      </c>
      <c r="BT160" s="20">
        <v>-0.10000000000000142</v>
      </c>
      <c r="BU160" s="20">
        <v>-2</v>
      </c>
      <c r="BV160" s="20">
        <v>4</v>
      </c>
      <c r="BW160" s="20">
        <v>1</v>
      </c>
      <c r="BX160" s="20">
        <v>2.1999999999999993</v>
      </c>
    </row>
    <row r="161" spans="1:76" x14ac:dyDescent="0.3">
      <c r="A161" s="2">
        <v>15</v>
      </c>
      <c r="B161" s="3" t="s">
        <v>77</v>
      </c>
      <c r="C161" s="3"/>
      <c r="D161" s="9" t="s">
        <v>58</v>
      </c>
      <c r="E161" s="10">
        <v>8.7945121240000006</v>
      </c>
      <c r="F161" s="10">
        <v>0.66851223230000001</v>
      </c>
      <c r="G161" s="10">
        <v>18.265637309999999</v>
      </c>
      <c r="H161" s="10">
        <v>10.447822929999999</v>
      </c>
      <c r="I161" s="10">
        <v>77.682864199999997</v>
      </c>
      <c r="J161" s="10">
        <v>31.005616499999999</v>
      </c>
      <c r="K161" s="10">
        <v>87.385096950000005</v>
      </c>
      <c r="L161" s="11">
        <v>4.0277777777777777E-3</v>
      </c>
      <c r="M161" s="11">
        <v>4.5543865740740744E-3</v>
      </c>
      <c r="N161" s="10">
        <f>H161-H160</f>
        <v>1.3424960219999988</v>
      </c>
      <c r="O161" s="10">
        <f>I160-I161</f>
        <v>11.996175570000005</v>
      </c>
      <c r="P161" s="10">
        <f>N161/O161</f>
        <v>0.11191033460341379</v>
      </c>
      <c r="Q161" s="9">
        <f>AVERAGE(P161,P163,P165)</f>
        <v>0.10112120018917659</v>
      </c>
      <c r="R161">
        <f>K161-K160</f>
        <v>8.4021894100000054</v>
      </c>
      <c r="S161">
        <f>R161/O161</f>
        <v>0.70040567187197322</v>
      </c>
      <c r="T161" s="9">
        <f>AVERAGE(S161,S163,S165)</f>
        <v>0.73389621154530316</v>
      </c>
      <c r="U161" s="3">
        <f>AVERAGE(E160,E162,E164)</f>
        <v>13.087178373333332</v>
      </c>
      <c r="V161" s="3">
        <f>AVERAGE(E161,E163,E165)</f>
        <v>9.6397183269999989</v>
      </c>
      <c r="W161" s="3">
        <f>AVERAGE(F160,F162,F164)</f>
        <v>0.52800812863333324</v>
      </c>
      <c r="X161" s="3">
        <f>AVERAGE(F161,F163,F165)</f>
        <v>0.57595057153333329</v>
      </c>
      <c r="Y161" s="3">
        <f>AVERAGE(G160,G162,G164)</f>
        <v>15.230212880000002</v>
      </c>
      <c r="Z161" s="3">
        <f>AVERAGE(G161,G163,G165)</f>
        <v>17.093966253333335</v>
      </c>
      <c r="AA161" s="3">
        <f>AVERAGE(H160,H162,H164)</f>
        <v>8.0589411596666682</v>
      </c>
      <c r="AB161" s="3">
        <f>AVERAGE(H161,H163,H165)</f>
        <v>9.3230714509999988</v>
      </c>
      <c r="AC161" s="3">
        <f>AVERAGE(I160,I162,I164)</f>
        <v>90.362685753333338</v>
      </c>
      <c r="AD161" s="3">
        <f>AVERAGE(I161,I163,I165)</f>
        <v>77.826819069999999</v>
      </c>
      <c r="AE161" s="3">
        <f>AVERAGE(J160,J162,J164)</f>
        <v>30.406256276666667</v>
      </c>
      <c r="AF161" s="3">
        <f>AVERAGE(J161,J163,J165)</f>
        <v>30.695468349999999</v>
      </c>
      <c r="AG161" s="3">
        <f>AVERAGE(K160,K162,K164)</f>
        <v>76.310016493333322</v>
      </c>
      <c r="AH161" s="3">
        <f>AVERAGE(K161,K163,K165)</f>
        <v>85.528094670000016</v>
      </c>
      <c r="AI161" s="12">
        <v>43642</v>
      </c>
      <c r="AJ161" s="13">
        <v>637.73333333333335</v>
      </c>
      <c r="AK161" s="16">
        <v>3.0668299999999999</v>
      </c>
      <c r="AL161" s="10">
        <f t="shared" ref="AL161:AL165" si="73">IF(AK161&gt;3, AK161-3, 3-AK161)</f>
        <v>6.6829999999999945E-2</v>
      </c>
      <c r="AM161" s="10">
        <f t="shared" si="62"/>
        <v>0.65394452803057235</v>
      </c>
      <c r="AN161" s="14">
        <v>12</v>
      </c>
      <c r="AO161" s="10">
        <f t="shared" ref="AO161:AO165" si="74">AN161+273.15</f>
        <v>285.14999999999998</v>
      </c>
      <c r="AP161" s="14">
        <v>10.5</v>
      </c>
      <c r="AQ161" s="14">
        <v>37</v>
      </c>
      <c r="AR161" s="10">
        <f t="shared" ref="AR161:AR165" si="75">AQ161+273.15</f>
        <v>310.14999999999998</v>
      </c>
      <c r="AS161" s="14">
        <v>47.1</v>
      </c>
      <c r="AT161" s="14">
        <v>0.5</v>
      </c>
      <c r="AU161" s="10">
        <f t="shared" ref="AU161:AU165" si="76">IF(ISNUMBER(AM161),((AR161/AO161)*((AJ161-(AT161*AP161))/(AJ161-AS161))*AM161)," ")</f>
        <v>0.76167631688339865</v>
      </c>
      <c r="AV161" s="10">
        <f t="shared" ref="AV161:AV165" si="77">IF(ISNUMBER(AM161), AU161*G161, " ")</f>
        <v>13.912503351808789</v>
      </c>
      <c r="AW161" s="10">
        <f>AVERAGE(AU160,AU162,AU164)</f>
        <v>0.60159151511449926</v>
      </c>
      <c r="AX161" s="10">
        <f>AVERAGE(AU161,AU163,AU165)</f>
        <v>0.65621523262648873</v>
      </c>
      <c r="AY161" s="10">
        <f>AVERAGE(AV160,AV162,AV164)</f>
        <v>9.1897759359287488</v>
      </c>
      <c r="AZ161" s="10">
        <f>AVERAGE(AV161,AV163,AV165)</f>
        <v>11.283320657677741</v>
      </c>
      <c r="BA161" s="10">
        <f>IF(ISNUMBER(AV161), AV161-AV160, " ")</f>
        <v>3.5369542684152488</v>
      </c>
      <c r="BB161" s="10">
        <f>IF(ISNUMBER(BA161), BA161/O161, " ")</f>
        <v>0.29484015532920776</v>
      </c>
      <c r="BC161" s="2">
        <f>AVERAGE(BB161,BB163,BB165)</f>
        <v>0.16974491815387127</v>
      </c>
      <c r="BD161" s="1" t="s">
        <v>59</v>
      </c>
      <c r="BG161" s="19"/>
      <c r="BI161" s="19"/>
      <c r="BK161" s="20"/>
      <c r="BN161" s="20"/>
      <c r="BP161" s="19"/>
      <c r="BS161" s="20"/>
      <c r="BT161" s="20"/>
      <c r="BU161" s="20"/>
      <c r="BV161" s="20"/>
      <c r="BW161" s="20"/>
      <c r="BX161" s="20"/>
    </row>
    <row r="162" spans="1:76" x14ac:dyDescent="0.3">
      <c r="A162" s="2"/>
      <c r="D162" s="9" t="s">
        <v>57</v>
      </c>
      <c r="E162" s="10">
        <v>13.09004242</v>
      </c>
      <c r="F162" s="10">
        <v>0.53913783439999996</v>
      </c>
      <c r="G162" s="10">
        <v>15.1411242</v>
      </c>
      <c r="H162" s="10">
        <v>8.1642477870000008</v>
      </c>
      <c r="I162" s="10">
        <v>90.717302739999994</v>
      </c>
      <c r="J162" s="10">
        <v>30.023026959999999</v>
      </c>
      <c r="K162" s="10">
        <v>74.320058709999998</v>
      </c>
      <c r="L162" s="11">
        <v>1.0497685185185186E-2</v>
      </c>
      <c r="M162" s="11">
        <v>1.1093738425925927E-2</v>
      </c>
      <c r="P162" s="10"/>
      <c r="Q162" s="9"/>
      <c r="AJ162" s="13">
        <v>637.73333333333301</v>
      </c>
      <c r="AK162" s="16">
        <v>3.0668299999999999</v>
      </c>
      <c r="AL162" s="10">
        <f t="shared" si="73"/>
        <v>6.6829999999999945E-2</v>
      </c>
      <c r="AM162" s="10">
        <f t="shared" si="62"/>
        <v>0.52738935747987337</v>
      </c>
      <c r="AN162" s="14">
        <v>12</v>
      </c>
      <c r="AO162" s="10">
        <f t="shared" si="74"/>
        <v>285.14999999999998</v>
      </c>
      <c r="AP162" s="14">
        <v>10.5</v>
      </c>
      <c r="AQ162" s="14">
        <v>37</v>
      </c>
      <c r="AR162" s="10">
        <f t="shared" si="75"/>
        <v>310.14999999999998</v>
      </c>
      <c r="AS162" s="14">
        <v>47.1</v>
      </c>
      <c r="AT162" s="14">
        <v>0.5</v>
      </c>
      <c r="AU162" s="10">
        <f t="shared" si="76"/>
        <v>0.61427226033764182</v>
      </c>
      <c r="AV162" s="10">
        <f t="shared" si="77"/>
        <v>9.3007725863869695</v>
      </c>
      <c r="AW162" s="10"/>
      <c r="AX162" s="10"/>
      <c r="AY162" s="10"/>
      <c r="AZ162" s="10"/>
      <c r="BA162" s="10"/>
      <c r="BB162" s="10"/>
      <c r="BC162" s="2"/>
      <c r="BD162"/>
      <c r="BE162"/>
      <c r="BF162">
        <v>59</v>
      </c>
      <c r="BG162" s="19">
        <v>150.9</v>
      </c>
      <c r="BH162">
        <v>93</v>
      </c>
      <c r="BI162" s="19">
        <v>31.1</v>
      </c>
      <c r="BJ162">
        <v>91</v>
      </c>
      <c r="BK162" s="20">
        <v>13</v>
      </c>
      <c r="BL162">
        <v>91</v>
      </c>
      <c r="BM162">
        <v>77</v>
      </c>
      <c r="BN162" s="20">
        <v>3.89</v>
      </c>
      <c r="BO162">
        <v>84</v>
      </c>
      <c r="BP162" s="19">
        <v>12.5</v>
      </c>
      <c r="BQ162">
        <v>91</v>
      </c>
      <c r="BR162">
        <v>68</v>
      </c>
      <c r="BS162" s="20">
        <v>3.06</v>
      </c>
      <c r="BT162" s="20">
        <v>0.5</v>
      </c>
      <c r="BU162" s="20">
        <v>0</v>
      </c>
      <c r="BV162" s="20">
        <v>9</v>
      </c>
      <c r="BW162" s="20">
        <v>7</v>
      </c>
      <c r="BX162" s="20">
        <v>0.83000000000000007</v>
      </c>
    </row>
    <row r="163" spans="1:76" x14ac:dyDescent="0.3">
      <c r="A163" s="2"/>
      <c r="D163" s="9" t="s">
        <v>60</v>
      </c>
      <c r="E163" s="10">
        <v>9.7284818469999994</v>
      </c>
      <c r="F163" s="10">
        <v>0.55813307359999997</v>
      </c>
      <c r="G163" s="10">
        <v>16.703170839999999</v>
      </c>
      <c r="H163" s="10">
        <v>9.3362670380000008</v>
      </c>
      <c r="I163" s="10">
        <v>77.744353520000004</v>
      </c>
      <c r="J163" s="10">
        <v>30.440808919999998</v>
      </c>
      <c r="K163" s="10">
        <v>85.107160590000007</v>
      </c>
      <c r="L163" s="11">
        <v>1.3090277777777779E-2</v>
      </c>
      <c r="M163" s="11">
        <v>1.3969895833333334E-2</v>
      </c>
      <c r="N163" s="10">
        <f>H163-H162</f>
        <v>1.172019251</v>
      </c>
      <c r="O163" s="10">
        <f>I162-I163</f>
        <v>12.97294921999999</v>
      </c>
      <c r="P163" s="10">
        <f>N163/O163</f>
        <v>9.0343316012764061E-2</v>
      </c>
      <c r="Q163" s="9"/>
      <c r="R163">
        <f>K163-K162</f>
        <v>10.787101880000009</v>
      </c>
      <c r="S163">
        <f>R163/O163</f>
        <v>0.83150729237187415</v>
      </c>
      <c r="AJ163" s="13">
        <v>637.73333333333301</v>
      </c>
      <c r="AK163" s="16">
        <v>3.0668299999999999</v>
      </c>
      <c r="AL163" s="10">
        <f t="shared" si="73"/>
        <v>6.6829999999999945E-2</v>
      </c>
      <c r="AM163" s="10">
        <f t="shared" si="62"/>
        <v>0.54597066704055974</v>
      </c>
      <c r="AN163" s="14">
        <v>12</v>
      </c>
      <c r="AO163" s="10">
        <f t="shared" si="74"/>
        <v>285.14999999999998</v>
      </c>
      <c r="AP163" s="14">
        <v>10.5</v>
      </c>
      <c r="AQ163" s="14">
        <v>37</v>
      </c>
      <c r="AR163" s="10">
        <f t="shared" si="75"/>
        <v>310.14999999999998</v>
      </c>
      <c r="AS163" s="14">
        <v>47.1</v>
      </c>
      <c r="AT163" s="14">
        <v>0.5</v>
      </c>
      <c r="AU163" s="10">
        <f t="shared" si="76"/>
        <v>0.63591468232055381</v>
      </c>
      <c r="AV163" s="10">
        <f t="shared" si="77"/>
        <v>10.621791578464537</v>
      </c>
      <c r="AW163" s="10"/>
      <c r="AX163" s="10"/>
      <c r="AY163" s="10"/>
      <c r="AZ163" s="10"/>
      <c r="BA163" s="10">
        <f>IF(ISNUMBER(AV163), AV163-AV162, " ")</f>
        <v>1.3210189920775672</v>
      </c>
      <c r="BB163" s="10">
        <f>IF(ISNUMBER(BA163), BA163/O163, " ")</f>
        <v>0.10182873375014785</v>
      </c>
      <c r="BC163" s="2"/>
      <c r="BD163"/>
      <c r="BE163"/>
      <c r="BF163">
        <v>63</v>
      </c>
      <c r="BG163" s="19">
        <v>153.1</v>
      </c>
      <c r="BH163">
        <v>113</v>
      </c>
      <c r="BI163" s="19">
        <v>33</v>
      </c>
      <c r="BJ163">
        <v>91</v>
      </c>
      <c r="BK163" s="20">
        <v>13.7</v>
      </c>
      <c r="BL163">
        <v>84</v>
      </c>
      <c r="BM163">
        <v>69</v>
      </c>
      <c r="BN163" s="20">
        <v>15.4</v>
      </c>
      <c r="BO163">
        <v>88</v>
      </c>
      <c r="BP163" s="19">
        <v>16</v>
      </c>
      <c r="BQ163">
        <v>86</v>
      </c>
      <c r="BR163">
        <v>63</v>
      </c>
      <c r="BS163" s="20">
        <v>7.44</v>
      </c>
      <c r="BT163" s="20">
        <v>-2.3000000000000007</v>
      </c>
      <c r="BU163" s="20">
        <v>-2</v>
      </c>
      <c r="BV163" s="20">
        <v>6</v>
      </c>
      <c r="BW163" s="20">
        <v>3</v>
      </c>
      <c r="BX163" s="20">
        <v>7.96</v>
      </c>
    </row>
    <row r="164" spans="1:76" x14ac:dyDescent="0.3">
      <c r="A164" s="2"/>
      <c r="D164" s="9" t="s">
        <v>57</v>
      </c>
      <c r="E164" s="10">
        <v>13.093170580000001</v>
      </c>
      <c r="F164" s="10">
        <v>0.49026101789999998</v>
      </c>
      <c r="G164" s="10">
        <v>14.13038465</v>
      </c>
      <c r="H164" s="10">
        <v>6.9072487840000001</v>
      </c>
      <c r="I164" s="10">
        <v>90.691714750000003</v>
      </c>
      <c r="J164" s="10">
        <v>30.352243720000001</v>
      </c>
      <c r="K164" s="10">
        <v>75.627083229999997</v>
      </c>
      <c r="L164" s="11">
        <v>1.7060185185185185E-2</v>
      </c>
      <c r="M164" s="11">
        <v>1.7673599537037035E-2</v>
      </c>
      <c r="P164" s="10"/>
      <c r="Q164" s="9"/>
      <c r="AJ164" s="13">
        <v>637.73333333333301</v>
      </c>
      <c r="AK164" s="16">
        <v>3.0668299999999999</v>
      </c>
      <c r="AL164" s="10">
        <f t="shared" si="73"/>
        <v>6.6829999999999945E-2</v>
      </c>
      <c r="AM164" s="10">
        <f t="shared" si="62"/>
        <v>0.47957762696334649</v>
      </c>
      <c r="AN164" s="14">
        <v>12</v>
      </c>
      <c r="AO164" s="10">
        <f t="shared" si="74"/>
        <v>285.14999999999998</v>
      </c>
      <c r="AP164" s="14">
        <v>10.5</v>
      </c>
      <c r="AQ164" s="14">
        <v>37</v>
      </c>
      <c r="AR164" s="10">
        <f t="shared" si="75"/>
        <v>310.14999999999998</v>
      </c>
      <c r="AS164" s="14">
        <v>47.1</v>
      </c>
      <c r="AT164" s="14">
        <v>0.5</v>
      </c>
      <c r="AU164" s="10">
        <f t="shared" si="76"/>
        <v>0.55858395461341792</v>
      </c>
      <c r="AV164" s="10">
        <f t="shared" si="77"/>
        <v>7.8930061380057372</v>
      </c>
      <c r="AW164" s="10"/>
      <c r="AX164" s="10"/>
      <c r="AY164" s="10"/>
      <c r="AZ164" s="10"/>
      <c r="BA164" s="10"/>
      <c r="BB164" s="10"/>
      <c r="BC164" s="2"/>
      <c r="BD164"/>
      <c r="BE164"/>
      <c r="BF164">
        <v>63</v>
      </c>
      <c r="BG164" s="19">
        <v>146.19999999999999</v>
      </c>
      <c r="BH164">
        <v>110</v>
      </c>
      <c r="BI164" s="19">
        <v>29.3</v>
      </c>
      <c r="BJ164">
        <v>92</v>
      </c>
      <c r="BK164" s="20">
        <v>12.3</v>
      </c>
      <c r="BL164">
        <v>88</v>
      </c>
      <c r="BM164">
        <v>59</v>
      </c>
      <c r="BN164" s="20">
        <v>2.91</v>
      </c>
      <c r="BO164">
        <v>87</v>
      </c>
      <c r="BP164" s="19">
        <v>15</v>
      </c>
      <c r="BQ164">
        <v>88</v>
      </c>
      <c r="BR164">
        <v>70</v>
      </c>
      <c r="BS164" s="20">
        <v>9.17</v>
      </c>
      <c r="BT164" s="20">
        <v>-2.6999999999999993</v>
      </c>
      <c r="BU164" s="20">
        <v>0</v>
      </c>
      <c r="BV164" s="20">
        <v>-11</v>
      </c>
      <c r="BW164" s="20">
        <v>5</v>
      </c>
      <c r="BX164" s="20">
        <v>-6.26</v>
      </c>
    </row>
    <row r="165" spans="1:76" x14ac:dyDescent="0.3">
      <c r="A165" s="2"/>
      <c r="D165" s="9" t="s">
        <v>61</v>
      </c>
      <c r="E165" s="10">
        <v>10.39616101</v>
      </c>
      <c r="F165" s="10">
        <v>0.50120640869999999</v>
      </c>
      <c r="G165" s="10">
        <v>16.31309061</v>
      </c>
      <c r="H165" s="10">
        <v>8.1851243849999999</v>
      </c>
      <c r="I165" s="10">
        <v>78.053239489999996</v>
      </c>
      <c r="J165" s="10">
        <v>30.639979629999999</v>
      </c>
      <c r="K165" s="10">
        <v>84.092026469999993</v>
      </c>
      <c r="L165" s="11">
        <v>1.9444444444444445E-2</v>
      </c>
      <c r="M165" s="11">
        <v>2.0104155092592592E-2</v>
      </c>
      <c r="N165" s="10">
        <f>H165-H164</f>
        <v>1.2778756009999999</v>
      </c>
      <c r="O165" s="10">
        <f>I164-I165</f>
        <v>12.638475260000007</v>
      </c>
      <c r="P165" s="10">
        <f>N165/O165</f>
        <v>0.10110994995135189</v>
      </c>
      <c r="Q165" s="9"/>
      <c r="R165">
        <f>K165-K164</f>
        <v>8.4649432399999966</v>
      </c>
      <c r="S165">
        <f>R165/O165</f>
        <v>0.66977567039206209</v>
      </c>
      <c r="AJ165" s="13">
        <v>637.73333333333301</v>
      </c>
      <c r="AK165" s="16">
        <v>3.0668299999999999</v>
      </c>
      <c r="AL165" s="10">
        <f t="shared" si="73"/>
        <v>6.6829999999999945E-2</v>
      </c>
      <c r="AM165" s="10">
        <f t="shared" si="62"/>
        <v>0.49028450422749226</v>
      </c>
      <c r="AN165" s="14">
        <v>12</v>
      </c>
      <c r="AO165" s="10">
        <f t="shared" si="74"/>
        <v>285.14999999999998</v>
      </c>
      <c r="AP165" s="14">
        <v>10.5</v>
      </c>
      <c r="AQ165" s="14">
        <v>37</v>
      </c>
      <c r="AR165" s="10">
        <f t="shared" si="75"/>
        <v>310.14999999999998</v>
      </c>
      <c r="AS165" s="14">
        <v>47.1</v>
      </c>
      <c r="AT165" s="14">
        <v>0.5</v>
      </c>
      <c r="AU165" s="10">
        <f t="shared" si="76"/>
        <v>0.57105469867551351</v>
      </c>
      <c r="AV165" s="10">
        <f t="shared" si="77"/>
        <v>9.3156670427598982</v>
      </c>
      <c r="AW165" s="10"/>
      <c r="AX165" s="10"/>
      <c r="AY165" s="10"/>
      <c r="AZ165" s="10"/>
      <c r="BA165" s="10">
        <f>IF(ISNUMBER(AV165), AV165-AV164, " ")</f>
        <v>1.422660904754161</v>
      </c>
      <c r="BB165" s="10">
        <f>IF(ISNUMBER(BA165), BA165/O165, " ")</f>
        <v>0.11256586538225816</v>
      </c>
      <c r="BC165" s="2"/>
      <c r="BD165"/>
      <c r="BE165"/>
      <c r="BF165">
        <v>74</v>
      </c>
      <c r="BG165" s="19">
        <v>145.19999999999999</v>
      </c>
      <c r="BH165">
        <v>98</v>
      </c>
      <c r="BI165" s="19">
        <v>31.7</v>
      </c>
      <c r="BJ165">
        <v>94</v>
      </c>
      <c r="BK165" s="20">
        <v>15.1</v>
      </c>
      <c r="BL165">
        <v>80</v>
      </c>
      <c r="BM165">
        <v>101</v>
      </c>
      <c r="BN165" s="20">
        <v>5.67</v>
      </c>
      <c r="BO165">
        <v>85</v>
      </c>
      <c r="BP165" s="19">
        <v>15.6</v>
      </c>
      <c r="BQ165">
        <v>79</v>
      </c>
      <c r="BR165">
        <v>101</v>
      </c>
      <c r="BS165" s="20">
        <v>14.67</v>
      </c>
      <c r="BT165" s="20">
        <v>-0.5</v>
      </c>
      <c r="BU165" s="20">
        <v>1</v>
      </c>
      <c r="BV165" s="20">
        <v>0</v>
      </c>
      <c r="BW165" s="20">
        <v>9</v>
      </c>
      <c r="BX165" s="20">
        <v>-9</v>
      </c>
    </row>
    <row r="166" spans="1:76" x14ac:dyDescent="0.3">
      <c r="A166" s="2"/>
      <c r="AM166" s="10" t="str">
        <f t="shared" si="62"/>
        <v xml:space="preserve"> </v>
      </c>
      <c r="BD166"/>
      <c r="BE166"/>
      <c r="BF166">
        <v>65</v>
      </c>
      <c r="BG166" s="19">
        <v>148.4</v>
      </c>
      <c r="BH166">
        <v>84</v>
      </c>
      <c r="BI166" s="19">
        <v>30.1</v>
      </c>
      <c r="BJ166">
        <v>91</v>
      </c>
      <c r="BK166" s="20">
        <v>15.3</v>
      </c>
      <c r="BL166">
        <v>81</v>
      </c>
      <c r="BM166">
        <v>67</v>
      </c>
      <c r="BN166" s="20">
        <v>10.18</v>
      </c>
      <c r="BO166">
        <v>90</v>
      </c>
      <c r="BP166" s="19">
        <v>15.3</v>
      </c>
      <c r="BQ166">
        <v>79</v>
      </c>
      <c r="BR166">
        <v>69</v>
      </c>
      <c r="BS166" s="20">
        <v>9.8699999999999992</v>
      </c>
      <c r="BT166" s="20">
        <v>0</v>
      </c>
      <c r="BU166" s="20">
        <v>2</v>
      </c>
      <c r="BV166" s="20">
        <v>-2</v>
      </c>
      <c r="BW166" s="20">
        <v>1</v>
      </c>
      <c r="BX166" s="20">
        <v>0.3100000000000005</v>
      </c>
    </row>
    <row r="167" spans="1:76" x14ac:dyDescent="0.3">
      <c r="A167" s="2"/>
      <c r="AM167" s="10" t="str">
        <f t="shared" si="62"/>
        <v xml:space="preserve"> </v>
      </c>
      <c r="BD167"/>
      <c r="BE167"/>
      <c r="BF167">
        <v>70</v>
      </c>
      <c r="BG167" s="19">
        <v>140.9</v>
      </c>
      <c r="BH167">
        <v>92</v>
      </c>
      <c r="BI167" s="19">
        <v>31.4</v>
      </c>
      <c r="BJ167">
        <v>90</v>
      </c>
      <c r="BK167" s="20">
        <v>12.6</v>
      </c>
      <c r="BL167">
        <v>86</v>
      </c>
      <c r="BM167">
        <v>63</v>
      </c>
      <c r="BN167" s="20">
        <v>6.97</v>
      </c>
      <c r="BO167">
        <v>82</v>
      </c>
      <c r="BP167" s="19">
        <v>13.5</v>
      </c>
      <c r="BQ167">
        <v>90</v>
      </c>
      <c r="BR167">
        <v>61</v>
      </c>
      <c r="BS167" s="20">
        <v>4.76</v>
      </c>
      <c r="BT167" s="20">
        <v>-0.90000000000000036</v>
      </c>
      <c r="BU167" s="20">
        <v>-4</v>
      </c>
      <c r="BV167" s="20">
        <v>2</v>
      </c>
      <c r="BW167" s="20">
        <v>8</v>
      </c>
      <c r="BX167" s="20">
        <v>2.21</v>
      </c>
    </row>
    <row r="168" spans="1:76" x14ac:dyDescent="0.3">
      <c r="A168" s="2"/>
      <c r="D168" s="9" t="s">
        <v>53</v>
      </c>
      <c r="E168" s="10"/>
      <c r="F168" s="10"/>
      <c r="G168" s="10"/>
      <c r="H168" s="10"/>
      <c r="I168" s="10"/>
      <c r="J168" s="10"/>
      <c r="K168" s="10"/>
      <c r="L168" s="10"/>
      <c r="M168" s="10"/>
      <c r="P168" s="10"/>
      <c r="Q168" s="9"/>
      <c r="R168" s="9"/>
      <c r="AM168" s="10" t="str">
        <f t="shared" si="62"/>
        <v xml:space="preserve"> </v>
      </c>
      <c r="BD168"/>
      <c r="BE168"/>
      <c r="BF168">
        <v>57</v>
      </c>
      <c r="BG168" s="19">
        <v>144</v>
      </c>
      <c r="BH168">
        <v>103</v>
      </c>
      <c r="BI168" s="19">
        <v>29.6</v>
      </c>
      <c r="BJ168">
        <v>95</v>
      </c>
      <c r="BK168" s="20">
        <v>17.8</v>
      </c>
      <c r="BL168">
        <v>84</v>
      </c>
      <c r="BM168">
        <v>74</v>
      </c>
      <c r="BN168" s="20">
        <v>8.3000000000000007</v>
      </c>
      <c r="BO168">
        <v>86</v>
      </c>
      <c r="BP168" s="19">
        <v>13.3</v>
      </c>
      <c r="BQ168">
        <v>78</v>
      </c>
      <c r="BR168">
        <v>66</v>
      </c>
      <c r="BS168" s="20">
        <v>10.85</v>
      </c>
      <c r="BT168" s="20">
        <v>4.5</v>
      </c>
      <c r="BU168" s="20">
        <v>6</v>
      </c>
      <c r="BV168" s="20">
        <v>8</v>
      </c>
      <c r="BW168" s="20">
        <v>9</v>
      </c>
      <c r="BX168" s="20">
        <v>-2.5499999999999989</v>
      </c>
    </row>
    <row r="169" spans="1:76" x14ac:dyDescent="0.3">
      <c r="A169" s="2"/>
      <c r="D169" s="9" t="s">
        <v>78</v>
      </c>
      <c r="E169" s="10"/>
      <c r="F169" s="2"/>
      <c r="G169" s="10"/>
      <c r="H169" s="10"/>
      <c r="I169" s="10"/>
      <c r="J169" s="10"/>
      <c r="K169" s="10"/>
      <c r="L169" s="10"/>
      <c r="M169" s="10"/>
      <c r="P169" s="10"/>
      <c r="Q169" s="9"/>
      <c r="R169" s="9"/>
      <c r="AM169" s="10" t="str">
        <f t="shared" si="62"/>
        <v xml:space="preserve"> </v>
      </c>
      <c r="BD169"/>
      <c r="BE169"/>
      <c r="BF169">
        <v>68</v>
      </c>
      <c r="BG169" s="19">
        <v>133.9</v>
      </c>
      <c r="BH169">
        <v>77</v>
      </c>
      <c r="BI169" s="19">
        <v>27.4</v>
      </c>
      <c r="BJ169">
        <v>93</v>
      </c>
      <c r="BK169" s="20">
        <v>14.4</v>
      </c>
      <c r="BL169">
        <v>87</v>
      </c>
      <c r="BM169">
        <v>59</v>
      </c>
      <c r="BN169" s="20">
        <v>10.51</v>
      </c>
      <c r="BO169">
        <v>85</v>
      </c>
      <c r="BP169" s="19">
        <v>15.1</v>
      </c>
      <c r="BQ169">
        <v>89</v>
      </c>
      <c r="BR169">
        <v>56</v>
      </c>
      <c r="BS169" s="20">
        <v>17.77</v>
      </c>
      <c r="BT169" s="20">
        <v>-0.69999999999999929</v>
      </c>
      <c r="BU169" s="20">
        <v>-2</v>
      </c>
      <c r="BV169" s="20">
        <v>3</v>
      </c>
      <c r="BW169" s="20">
        <v>8</v>
      </c>
      <c r="BX169" s="20">
        <v>-7.26</v>
      </c>
    </row>
    <row r="170" spans="1:76" x14ac:dyDescent="0.3">
      <c r="A170" s="2"/>
      <c r="D170" s="10"/>
      <c r="E170" s="2" t="s">
        <v>0</v>
      </c>
      <c r="F170" s="2" t="s">
        <v>1</v>
      </c>
      <c r="G170" s="2" t="s">
        <v>2</v>
      </c>
      <c r="H170" s="2" t="s">
        <v>3</v>
      </c>
      <c r="I170" s="2" t="s">
        <v>4</v>
      </c>
      <c r="J170" s="2" t="s">
        <v>5</v>
      </c>
      <c r="K170" s="2" t="s">
        <v>6</v>
      </c>
      <c r="L170" s="2" t="s">
        <v>7</v>
      </c>
      <c r="M170" s="2" t="s">
        <v>8</v>
      </c>
      <c r="N170" s="2" t="s">
        <v>9</v>
      </c>
      <c r="O170" s="2" t="s">
        <v>10</v>
      </c>
      <c r="P170" s="2" t="s">
        <v>11</v>
      </c>
      <c r="Q170" s="2" t="s">
        <v>12</v>
      </c>
      <c r="R170" s="2" t="s">
        <v>13</v>
      </c>
      <c r="S170" s="2" t="s">
        <v>14</v>
      </c>
      <c r="T170" s="2" t="s">
        <v>15</v>
      </c>
      <c r="U170" s="3" t="s">
        <v>16</v>
      </c>
      <c r="V170" s="3" t="s">
        <v>17</v>
      </c>
      <c r="W170" s="3" t="s">
        <v>18</v>
      </c>
      <c r="X170" s="3" t="s">
        <v>19</v>
      </c>
      <c r="Y170" s="3" t="s">
        <v>20</v>
      </c>
      <c r="Z170" s="3" t="s">
        <v>21</v>
      </c>
      <c r="AA170" s="3" t="s">
        <v>22</v>
      </c>
      <c r="AB170" s="3" t="s">
        <v>23</v>
      </c>
      <c r="AC170" s="3" t="s">
        <v>24</v>
      </c>
      <c r="AD170" s="3" t="s">
        <v>25</v>
      </c>
      <c r="AE170" s="3" t="s">
        <v>26</v>
      </c>
      <c r="AF170" s="3" t="s">
        <v>27</v>
      </c>
      <c r="AG170" s="3" t="s">
        <v>28</v>
      </c>
      <c r="AH170" s="3" t="s">
        <v>29</v>
      </c>
      <c r="AL170" s="2" t="s">
        <v>33</v>
      </c>
      <c r="AM170" s="10" t="e">
        <f t="shared" si="62"/>
        <v>#VALUE!</v>
      </c>
      <c r="AN170" s="6" t="s">
        <v>35</v>
      </c>
      <c r="AO170" s="2" t="s">
        <v>36</v>
      </c>
      <c r="AP170" s="7" t="s">
        <v>37</v>
      </c>
      <c r="AQ170" s="6" t="s">
        <v>38</v>
      </c>
      <c r="AR170" s="2" t="s">
        <v>39</v>
      </c>
      <c r="AS170" s="7" t="s">
        <v>40</v>
      </c>
      <c r="AT170" s="7" t="s">
        <v>41</v>
      </c>
      <c r="AU170" s="8" t="s">
        <v>55</v>
      </c>
      <c r="AV170" s="8" t="s">
        <v>56</v>
      </c>
      <c r="AW170" s="8" t="s">
        <v>44</v>
      </c>
      <c r="AX170" s="8" t="s">
        <v>45</v>
      </c>
      <c r="AY170" s="8" t="s">
        <v>46</v>
      </c>
      <c r="AZ170" s="8" t="s">
        <v>47</v>
      </c>
      <c r="BA170" s="2" t="s">
        <v>48</v>
      </c>
      <c r="BB170" s="2" t="s">
        <v>49</v>
      </c>
      <c r="BC170" s="2" t="s">
        <v>50</v>
      </c>
      <c r="BD170"/>
      <c r="BE170"/>
      <c r="BF170">
        <v>59</v>
      </c>
      <c r="BG170" s="19">
        <v>149.1</v>
      </c>
      <c r="BH170">
        <v>104</v>
      </c>
      <c r="BI170" s="19">
        <v>34.1</v>
      </c>
      <c r="BJ170">
        <v>94</v>
      </c>
      <c r="BK170" s="20">
        <v>15.4</v>
      </c>
      <c r="BL170">
        <v>82</v>
      </c>
      <c r="BM170">
        <v>71</v>
      </c>
      <c r="BN170" s="20">
        <v>4.1900000000000004</v>
      </c>
      <c r="BO170">
        <v>90</v>
      </c>
      <c r="BP170" s="19">
        <v>16.600000000000001</v>
      </c>
      <c r="BQ170">
        <v>75</v>
      </c>
      <c r="BR170">
        <v>85</v>
      </c>
      <c r="BS170" s="20">
        <v>9.8800000000000008</v>
      </c>
      <c r="BT170" s="20">
        <v>-1.2000000000000011</v>
      </c>
      <c r="BU170" s="20">
        <v>7</v>
      </c>
      <c r="BV170" s="20">
        <v>-14</v>
      </c>
      <c r="BW170" s="20">
        <v>4</v>
      </c>
      <c r="BX170" s="20">
        <v>-5.69</v>
      </c>
    </row>
    <row r="171" spans="1:76" x14ac:dyDescent="0.3">
      <c r="A171" s="2"/>
      <c r="D171" s="9" t="s">
        <v>57</v>
      </c>
      <c r="E171" s="10">
        <v>13.70828408</v>
      </c>
      <c r="F171" s="10">
        <v>0.68763058860000004</v>
      </c>
      <c r="G171" s="10">
        <v>17.498058499999999</v>
      </c>
      <c r="H171" s="10">
        <v>11.969193600000001</v>
      </c>
      <c r="I171" s="10">
        <v>95.723514929999993</v>
      </c>
      <c r="J171" s="10">
        <v>31.020088520000002</v>
      </c>
      <c r="K171" s="10">
        <v>67.371126739999994</v>
      </c>
      <c r="L171" s="11">
        <v>8.6226851851851861E-4</v>
      </c>
      <c r="M171" s="11">
        <v>1.5335532407407407E-3</v>
      </c>
      <c r="P171" s="10"/>
      <c r="Q171" s="9"/>
      <c r="AJ171" s="13">
        <v>637.73333333333335</v>
      </c>
      <c r="AK171" s="16">
        <v>3.0668299999999999</v>
      </c>
      <c r="AL171" s="10">
        <f>IF(AK171&gt;3, AK171-3, 3-AK171)</f>
        <v>6.6829999999999945E-2</v>
      </c>
      <c r="AM171" s="10">
        <f t="shared" si="62"/>
        <v>0.67264627181813141</v>
      </c>
      <c r="AN171" s="14">
        <v>12</v>
      </c>
      <c r="AO171" s="10">
        <f>AN171+273.15</f>
        <v>285.14999999999998</v>
      </c>
      <c r="AP171" s="14">
        <v>10.5</v>
      </c>
      <c r="AQ171" s="14">
        <v>37</v>
      </c>
      <c r="AR171" s="10">
        <f>AQ171+273.15</f>
        <v>310.14999999999998</v>
      </c>
      <c r="AS171" s="14">
        <v>47.1</v>
      </c>
      <c r="AT171" s="14">
        <v>0.5</v>
      </c>
      <c r="AU171" s="10">
        <f>IF(ISNUMBER(AM171),((AR171/AO171)*((AJ171-(AT171*AP171))/(AJ171-AS171))*AM171)," ")</f>
        <v>0.7834590136058629</v>
      </c>
      <c r="AV171" s="10">
        <f>IF(ISNUMBER(AM171), AU171*G171, " ")</f>
        <v>13.709011652427684</v>
      </c>
      <c r="AW171" s="10"/>
      <c r="AX171" s="10"/>
      <c r="AY171" s="10"/>
      <c r="AZ171" s="10"/>
      <c r="BA171" s="10"/>
      <c r="BB171" s="10"/>
      <c r="BC171" s="2"/>
      <c r="BD171"/>
      <c r="BE171"/>
      <c r="BF171">
        <v>48</v>
      </c>
      <c r="BG171" s="19">
        <v>153.4</v>
      </c>
      <c r="BH171">
        <v>108</v>
      </c>
      <c r="BI171" s="19">
        <v>32.1</v>
      </c>
      <c r="BJ171">
        <v>91</v>
      </c>
      <c r="BK171" s="20">
        <v>16.100000000000001</v>
      </c>
      <c r="BL171">
        <v>74</v>
      </c>
      <c r="BM171">
        <v>71</v>
      </c>
      <c r="BN171" s="20">
        <v>15.79</v>
      </c>
      <c r="BO171">
        <v>91</v>
      </c>
      <c r="BP171" s="19">
        <v>17.100000000000001</v>
      </c>
      <c r="BQ171">
        <v>74</v>
      </c>
      <c r="BR171">
        <v>91</v>
      </c>
      <c r="BS171" s="20">
        <v>20</v>
      </c>
      <c r="BT171" s="20">
        <v>-1</v>
      </c>
      <c r="BU171" s="20">
        <v>0</v>
      </c>
      <c r="BV171" s="20">
        <v>-20</v>
      </c>
      <c r="BW171" s="20">
        <v>0</v>
      </c>
      <c r="BX171" s="20">
        <v>-4.2100000000000009</v>
      </c>
    </row>
    <row r="172" spans="1:76" x14ac:dyDescent="0.3">
      <c r="A172" s="2">
        <v>16</v>
      </c>
      <c r="B172" s="3" t="s">
        <v>78</v>
      </c>
      <c r="C172" s="3"/>
      <c r="D172" s="9" t="s">
        <v>58</v>
      </c>
      <c r="E172" s="10">
        <v>8.6264389389999998</v>
      </c>
      <c r="F172" s="10">
        <v>0.87224009660000001</v>
      </c>
      <c r="G172" s="10">
        <v>22.110024450000001</v>
      </c>
      <c r="H172" s="10">
        <v>18.869140770000001</v>
      </c>
      <c r="I172" s="10">
        <v>84.265677949999997</v>
      </c>
      <c r="J172" s="10">
        <v>31.190622130000001</v>
      </c>
      <c r="K172" s="10">
        <v>81.905217429999993</v>
      </c>
      <c r="L172" s="11">
        <v>4.8263888888888887E-3</v>
      </c>
      <c r="M172" s="11">
        <v>5.3935069444444447E-3</v>
      </c>
      <c r="N172" s="10">
        <f>H172-H171</f>
        <v>6.8999471700000008</v>
      </c>
      <c r="O172" s="10">
        <f>I171-I172</f>
        <v>11.457836979999996</v>
      </c>
      <c r="P172" s="10">
        <f>N172/O172</f>
        <v>0.60220329387161542</v>
      </c>
      <c r="Q172" s="9">
        <f>AVERAGE(P172,P174)</f>
        <v>0.49652848681464035</v>
      </c>
      <c r="R172">
        <f>K172-K171</f>
        <v>14.534090689999999</v>
      </c>
      <c r="S172">
        <f>R172/O172</f>
        <v>1.2684846813032598</v>
      </c>
      <c r="T172" s="9">
        <f>AVERAGE(S172,S174)</f>
        <v>1.1345285244274925</v>
      </c>
      <c r="U172" s="3">
        <f>AVERAGE(E171,E173,E175)</f>
        <v>13.41536748</v>
      </c>
      <c r="V172" s="3">
        <f>AVERAGE(E172,E174,E176)</f>
        <v>8.5146187444999999</v>
      </c>
      <c r="W172" s="3">
        <f>AVERAGE(F171,F173,F175)</f>
        <v>0.66167503459999999</v>
      </c>
      <c r="X172" s="3">
        <f>AVERAGE(F172,F174,F176)</f>
        <v>0.82153923970000009</v>
      </c>
      <c r="Y172" s="3">
        <f>AVERAGE(G171,G173,G175)</f>
        <v>17.606146750000001</v>
      </c>
      <c r="Z172" s="3">
        <f>AVERAGE(G172,G174,G176)</f>
        <v>21.526866814999998</v>
      </c>
      <c r="AA172" s="3">
        <f>AVERAGE(H171,H173,H175)</f>
        <v>11.616912305</v>
      </c>
      <c r="AB172" s="3">
        <f>AVERAGE(H172,H174,H176)</f>
        <v>17.515886219999999</v>
      </c>
      <c r="AC172" s="3">
        <f>AVERAGE(I171,I173,I175)</f>
        <v>95.525454080000003</v>
      </c>
      <c r="AD172" s="3">
        <f>AVERAGE(I172,I174,I176)</f>
        <v>83.530762855000006</v>
      </c>
      <c r="AE172" s="3">
        <f>AVERAGE(J171,J173,J175)</f>
        <v>30.711872735</v>
      </c>
      <c r="AF172" s="3">
        <f>AVERAGE(J172,J174,J176)</f>
        <v>30.74233426</v>
      </c>
      <c r="AG172" s="3">
        <f>AVERAGE(K171,K173,K175)</f>
        <v>68.804175450000002</v>
      </c>
      <c r="AH172" s="3">
        <f>AVERAGE(K172,K174,K176)</f>
        <v>82.340579854999987</v>
      </c>
      <c r="AI172" s="12">
        <v>43642</v>
      </c>
      <c r="AJ172" s="13">
        <v>637.73333333333335</v>
      </c>
      <c r="AK172" s="16">
        <v>3.0668299999999999</v>
      </c>
      <c r="AL172" s="10">
        <f t="shared" ref="AL172:AL176" si="78">IF(AK172&gt;3, AK172-3, 3-AK172)</f>
        <v>6.6829999999999945E-2</v>
      </c>
      <c r="AM172" s="10">
        <f t="shared" si="62"/>
        <v>0.85323291144276014</v>
      </c>
      <c r="AN172" s="14">
        <v>12</v>
      </c>
      <c r="AO172" s="10">
        <f t="shared" ref="AO172:AO176" si="79">AN172+273.15</f>
        <v>285.14999999999998</v>
      </c>
      <c r="AP172" s="14">
        <v>10.5</v>
      </c>
      <c r="AQ172" s="14">
        <v>37</v>
      </c>
      <c r="AR172" s="10">
        <f t="shared" ref="AR172:AR176" si="80">AQ172+273.15</f>
        <v>310.14999999999998</v>
      </c>
      <c r="AS172" s="14">
        <v>47.1</v>
      </c>
      <c r="AT172" s="14">
        <v>0.5</v>
      </c>
      <c r="AU172" s="10">
        <f t="shared" ref="AU172:AU176" si="81">IF(ISNUMBER(AM172),((AR172/AO172)*((AJ172-(AT172*AP172))/(AJ172-AS172))*AM172)," ")</f>
        <v>0.99379576336333819</v>
      </c>
      <c r="AV172" s="10">
        <f t="shared" ref="AV172:AV176" si="82">IF(ISNUMBER(AM172), AU172*G172, " ")</f>
        <v>21.972848626269823</v>
      </c>
      <c r="AW172" s="10">
        <f>AVERAGE(AU171,AU173,AU175)</f>
        <v>0.75388628506300459</v>
      </c>
      <c r="AX172" s="10">
        <f>AVERAGE(AU172,AU174,AU176)</f>
        <v>0.93602921836899888</v>
      </c>
      <c r="AY172" s="10">
        <f>AVERAGE(AV171,AV173,AV175)</f>
        <v>13.269836103155667</v>
      </c>
      <c r="AZ172" s="10">
        <f>AVERAGE(AV172,AV174,AV176)</f>
        <v>20.183463320539012</v>
      </c>
      <c r="BA172" s="10">
        <f>IF(ISNUMBER(AV172), AV172-AV171, " ")</f>
        <v>8.2638369738421389</v>
      </c>
      <c r="BB172" s="10">
        <f>IF(ISNUMBER(BA172), BA172/O172, " ")</f>
        <v>0.72123883314685999</v>
      </c>
      <c r="BC172" s="2">
        <f>AVERAGE(BB172,BB174,BB176)</f>
        <v>0.58259592674303118</v>
      </c>
      <c r="BD172" s="1" t="s">
        <v>79</v>
      </c>
      <c r="BG172" s="19"/>
      <c r="BI172" s="19"/>
      <c r="BK172" s="20"/>
      <c r="BN172" s="20"/>
      <c r="BP172" s="19"/>
      <c r="BS172" s="20"/>
      <c r="BT172" s="20"/>
      <c r="BU172" s="20"/>
      <c r="BV172" s="20"/>
      <c r="BW172" s="20"/>
      <c r="BX172" s="20"/>
    </row>
    <row r="173" spans="1:76" x14ac:dyDescent="0.3">
      <c r="A173" s="2"/>
      <c r="D173" s="9" t="s">
        <v>57</v>
      </c>
      <c r="E173" s="10">
        <v>13.122450880000001</v>
      </c>
      <c r="F173" s="10">
        <v>0.63571948060000005</v>
      </c>
      <c r="G173" s="10">
        <v>17.714234999999999</v>
      </c>
      <c r="H173" s="10">
        <v>11.26463101</v>
      </c>
      <c r="I173" s="10">
        <v>95.327393229999998</v>
      </c>
      <c r="J173" s="10">
        <v>30.403656949999998</v>
      </c>
      <c r="K173" s="10">
        <v>70.237224159999997</v>
      </c>
      <c r="L173" s="11">
        <v>1.6689814814814817E-2</v>
      </c>
      <c r="M173" s="11">
        <v>1.7343738425925927E-2</v>
      </c>
      <c r="P173" s="10"/>
      <c r="Q173" s="9"/>
      <c r="AJ173" s="13">
        <v>637.73333333333301</v>
      </c>
      <c r="AK173" s="16">
        <v>3.0668299999999999</v>
      </c>
      <c r="AL173" s="10">
        <f t="shared" si="78"/>
        <v>6.6829999999999945E-2</v>
      </c>
      <c r="AM173" s="10">
        <f t="shared" si="62"/>
        <v>0.62186637074764495</v>
      </c>
      <c r="AN173" s="14">
        <v>12</v>
      </c>
      <c r="AO173" s="10">
        <f t="shared" si="79"/>
        <v>285.14999999999998</v>
      </c>
      <c r="AP173" s="14">
        <v>10.5</v>
      </c>
      <c r="AQ173" s="14">
        <v>37</v>
      </c>
      <c r="AR173" s="10">
        <f t="shared" si="80"/>
        <v>310.14999999999998</v>
      </c>
      <c r="AS173" s="14">
        <v>47.1</v>
      </c>
      <c r="AT173" s="14">
        <v>0.5</v>
      </c>
      <c r="AU173" s="10">
        <f t="shared" si="81"/>
        <v>0.72431355652014617</v>
      </c>
      <c r="AV173" s="10">
        <f t="shared" si="82"/>
        <v>12.83066055388365</v>
      </c>
      <c r="AW173" s="10"/>
      <c r="AX173" s="10"/>
      <c r="AY173" s="10"/>
      <c r="AZ173" s="10"/>
      <c r="BA173" s="10"/>
      <c r="BB173" s="10"/>
      <c r="BC173" s="2"/>
      <c r="BD173"/>
      <c r="BE173"/>
      <c r="BF173">
        <v>58</v>
      </c>
      <c r="BG173" s="19">
        <v>151.80000000000001</v>
      </c>
      <c r="BH173">
        <v>112</v>
      </c>
      <c r="BI173" s="19">
        <v>32.200000000000003</v>
      </c>
      <c r="BJ173">
        <v>89</v>
      </c>
      <c r="BK173" s="20">
        <v>14.6</v>
      </c>
      <c r="BL173">
        <v>80</v>
      </c>
      <c r="BM173">
        <v>78</v>
      </c>
      <c r="BN173" s="20">
        <v>9.4499999999999993</v>
      </c>
      <c r="BO173">
        <v>84</v>
      </c>
      <c r="BP173" s="19">
        <v>15</v>
      </c>
      <c r="BQ173">
        <v>85</v>
      </c>
      <c r="BR173">
        <v>69</v>
      </c>
      <c r="BS173" s="20">
        <v>4.05</v>
      </c>
      <c r="BT173" s="20">
        <v>-0.40000000000000036</v>
      </c>
      <c r="BU173" s="20">
        <v>-5</v>
      </c>
      <c r="BV173" s="20">
        <v>9</v>
      </c>
      <c r="BW173" s="20">
        <v>5</v>
      </c>
      <c r="BX173" s="20">
        <v>5.3999999999999995</v>
      </c>
    </row>
    <row r="174" spans="1:76" x14ac:dyDescent="0.3">
      <c r="A174" s="2"/>
      <c r="D174" s="9" t="s">
        <v>60</v>
      </c>
      <c r="E174" s="10">
        <v>8.40279855</v>
      </c>
      <c r="F174" s="10">
        <v>0.77083838280000005</v>
      </c>
      <c r="G174" s="10">
        <v>20.943709179999999</v>
      </c>
      <c r="H174" s="10">
        <v>16.16263167</v>
      </c>
      <c r="I174" s="10">
        <v>82.795847760000001</v>
      </c>
      <c r="J174" s="10">
        <v>30.294046389999998</v>
      </c>
      <c r="K174" s="10">
        <v>82.775942279999995</v>
      </c>
      <c r="L174" s="11">
        <v>1.9172453703703705E-2</v>
      </c>
      <c r="M174" s="11">
        <v>1.9936331018518518E-2</v>
      </c>
      <c r="N174" s="10">
        <f>H174-H173</f>
        <v>4.8980006599999992</v>
      </c>
      <c r="O174" s="10">
        <f>I173-I174</f>
        <v>12.531545469999998</v>
      </c>
      <c r="P174" s="10">
        <f>N174/O174</f>
        <v>0.39085367975766522</v>
      </c>
      <c r="Q174" s="9"/>
      <c r="R174">
        <f>K174-K173</f>
        <v>12.538718119999999</v>
      </c>
      <c r="S174">
        <f>R174/O174</f>
        <v>1.0005723675517255</v>
      </c>
      <c r="AJ174" s="13">
        <v>637.73333333333301</v>
      </c>
      <c r="AK174" s="16">
        <v>3.0668299999999999</v>
      </c>
      <c r="AL174" s="10">
        <f t="shared" si="78"/>
        <v>6.6829999999999945E-2</v>
      </c>
      <c r="AM174" s="10">
        <f t="shared" si="62"/>
        <v>0.75404086577997487</v>
      </c>
      <c r="AN174" s="14">
        <v>12</v>
      </c>
      <c r="AO174" s="10">
        <f t="shared" si="79"/>
        <v>285.14999999999998</v>
      </c>
      <c r="AP174" s="14">
        <v>10.5</v>
      </c>
      <c r="AQ174" s="14">
        <v>37</v>
      </c>
      <c r="AR174" s="10">
        <f t="shared" si="80"/>
        <v>310.14999999999998</v>
      </c>
      <c r="AS174" s="14">
        <v>47.1</v>
      </c>
      <c r="AT174" s="14">
        <v>0.5</v>
      </c>
      <c r="AU174" s="10">
        <f t="shared" si="81"/>
        <v>0.87826267337465946</v>
      </c>
      <c r="AV174" s="10">
        <f t="shared" si="82"/>
        <v>18.394078014808198</v>
      </c>
      <c r="AW174" s="10"/>
      <c r="AX174" s="10"/>
      <c r="AY174" s="10"/>
      <c r="AZ174" s="10"/>
      <c r="BA174" s="10">
        <f>IF(ISNUMBER(AV174), AV174-AV173, " ")</f>
        <v>5.5634174609245477</v>
      </c>
      <c r="BB174" s="10">
        <f>IF(ISNUMBER(BA174), BA174/O174, " ")</f>
        <v>0.44395302033920231</v>
      </c>
      <c r="BC174" s="2"/>
      <c r="BD174"/>
      <c r="BE174"/>
      <c r="BF174">
        <v>59</v>
      </c>
      <c r="BG174" s="19">
        <v>140.19999999999999</v>
      </c>
      <c r="BH174">
        <v>82</v>
      </c>
      <c r="BI174" s="19">
        <v>29.7</v>
      </c>
      <c r="BJ174" s="21" t="e">
        <v>#NULL!</v>
      </c>
      <c r="BK174" s="20">
        <v>15</v>
      </c>
      <c r="BL174">
        <v>87</v>
      </c>
      <c r="BM174">
        <v>69</v>
      </c>
      <c r="BN174" s="20">
        <v>6.14</v>
      </c>
      <c r="BO174">
        <v>87</v>
      </c>
      <c r="BP174" s="19">
        <v>13.6</v>
      </c>
      <c r="BQ174">
        <v>87</v>
      </c>
      <c r="BR174">
        <v>60</v>
      </c>
      <c r="BS174" s="20">
        <v>12.44</v>
      </c>
      <c r="BT174" s="20">
        <v>1.4000000000000004</v>
      </c>
      <c r="BU174" s="20">
        <v>0</v>
      </c>
      <c r="BV174" s="20">
        <v>9</v>
      </c>
      <c r="BW174" s="21" t="e">
        <v>#NULL!</v>
      </c>
      <c r="BX174" s="20">
        <v>-6.3</v>
      </c>
    </row>
    <row r="175" spans="1:76" x14ac:dyDescent="0.3">
      <c r="A175" s="2"/>
      <c r="D175" s="9" t="s">
        <v>57</v>
      </c>
      <c r="E175" s="10"/>
      <c r="F175" s="10"/>
      <c r="G175" s="10"/>
      <c r="H175" s="10"/>
      <c r="I175" s="10"/>
      <c r="J175" s="10"/>
      <c r="K175" s="10"/>
      <c r="L175" s="11"/>
      <c r="M175" s="11"/>
      <c r="P175" s="10"/>
      <c r="Q175" s="9"/>
      <c r="AJ175" s="13">
        <v>637.73333333333301</v>
      </c>
      <c r="AK175" s="16">
        <v>3.0668299999999999</v>
      </c>
      <c r="AL175" s="10">
        <f t="shared" si="78"/>
        <v>6.6829999999999945E-2</v>
      </c>
      <c r="AM175" s="10" t="str">
        <f t="shared" si="62"/>
        <v xml:space="preserve"> </v>
      </c>
      <c r="AN175" s="14">
        <v>12</v>
      </c>
      <c r="AO175" s="10">
        <f t="shared" si="79"/>
        <v>285.14999999999998</v>
      </c>
      <c r="AP175" s="14">
        <v>10.5</v>
      </c>
      <c r="AQ175" s="14">
        <v>37</v>
      </c>
      <c r="AR175" s="10">
        <f t="shared" si="80"/>
        <v>310.14999999999998</v>
      </c>
      <c r="AS175" s="14">
        <v>47.1</v>
      </c>
      <c r="AT175" s="14">
        <v>0.5</v>
      </c>
      <c r="AU175" s="10" t="str">
        <f t="shared" si="81"/>
        <v xml:space="preserve"> </v>
      </c>
      <c r="AV175" s="10" t="str">
        <f t="shared" si="82"/>
        <v xml:space="preserve"> </v>
      </c>
      <c r="AW175" s="10"/>
      <c r="AX175" s="10"/>
      <c r="AY175" s="10"/>
      <c r="AZ175" s="10"/>
      <c r="BA175" s="10"/>
      <c r="BB175" s="10"/>
      <c r="BC175" s="2"/>
      <c r="BD175"/>
      <c r="BE175"/>
      <c r="BF175">
        <v>55</v>
      </c>
      <c r="BG175" s="19">
        <v>159.69999999999999</v>
      </c>
      <c r="BH175">
        <v>129</v>
      </c>
      <c r="BI175" s="19">
        <v>34.6</v>
      </c>
      <c r="BJ175">
        <v>94</v>
      </c>
      <c r="BK175" s="20">
        <v>14.9</v>
      </c>
      <c r="BL175">
        <v>80</v>
      </c>
      <c r="BM175">
        <v>67</v>
      </c>
      <c r="BN175" s="20">
        <v>8.39</v>
      </c>
      <c r="BO175">
        <v>85</v>
      </c>
      <c r="BP175" s="19">
        <v>14.8</v>
      </c>
      <c r="BQ175">
        <v>90</v>
      </c>
      <c r="BR175">
        <v>72</v>
      </c>
      <c r="BS175" s="20">
        <v>12.26</v>
      </c>
      <c r="BT175" s="20">
        <v>9.9999999999999645E-2</v>
      </c>
      <c r="BU175" s="20">
        <v>-10</v>
      </c>
      <c r="BV175" s="20">
        <v>-5</v>
      </c>
      <c r="BW175" s="20">
        <v>9</v>
      </c>
      <c r="BX175" s="20">
        <v>-3.8699999999999992</v>
      </c>
    </row>
    <row r="176" spans="1:76" x14ac:dyDescent="0.3">
      <c r="A176" s="2"/>
      <c r="D176" s="9" t="s">
        <v>61</v>
      </c>
      <c r="E176" s="10"/>
      <c r="F176" s="10"/>
      <c r="G176" s="10"/>
      <c r="H176" s="10"/>
      <c r="I176" s="10"/>
      <c r="J176" s="10"/>
      <c r="K176" s="10"/>
      <c r="L176" s="11"/>
      <c r="M176" s="11"/>
      <c r="N176" s="10">
        <f>H176-H175</f>
        <v>0</v>
      </c>
      <c r="O176" s="10">
        <f>I175-I176</f>
        <v>0</v>
      </c>
      <c r="P176" s="10" t="e">
        <f>N176/O176</f>
        <v>#DIV/0!</v>
      </c>
      <c r="Q176" s="9"/>
      <c r="R176">
        <f>K176-K175</f>
        <v>0</v>
      </c>
      <c r="S176" t="e">
        <f>R176/O176</f>
        <v>#DIV/0!</v>
      </c>
      <c r="AJ176" s="13">
        <v>637.73333333333301</v>
      </c>
      <c r="AK176" s="16">
        <v>3.0668299999999999</v>
      </c>
      <c r="AL176" s="10">
        <f t="shared" si="78"/>
        <v>6.6829999999999945E-2</v>
      </c>
      <c r="AM176" s="10" t="str">
        <f t="shared" si="62"/>
        <v xml:space="preserve"> </v>
      </c>
      <c r="AN176" s="14">
        <v>12</v>
      </c>
      <c r="AO176" s="10">
        <f t="shared" si="79"/>
        <v>285.14999999999998</v>
      </c>
      <c r="AP176" s="14">
        <v>10.5</v>
      </c>
      <c r="AQ176" s="14">
        <v>37</v>
      </c>
      <c r="AR176" s="10">
        <f t="shared" si="80"/>
        <v>310.14999999999998</v>
      </c>
      <c r="AS176" s="14">
        <v>47.1</v>
      </c>
      <c r="AT176" s="14">
        <v>0.5</v>
      </c>
      <c r="AU176" s="10" t="str">
        <f t="shared" si="81"/>
        <v xml:space="preserve"> </v>
      </c>
      <c r="AV176" s="10" t="str">
        <f t="shared" si="82"/>
        <v xml:space="preserve"> </v>
      </c>
      <c r="AW176" s="10"/>
      <c r="AX176" s="10"/>
      <c r="AY176" s="10"/>
      <c r="AZ176" s="10"/>
      <c r="BA176" s="10" t="str">
        <f>IF(ISNUMBER(AV176), AV176-AV175, " ")</f>
        <v xml:space="preserve"> </v>
      </c>
      <c r="BB176" s="10" t="str">
        <f>IF(ISNUMBER(BA176), BA176/O176, " ")</f>
        <v xml:space="preserve"> </v>
      </c>
      <c r="BC176" s="2"/>
      <c r="BD176"/>
      <c r="BE176"/>
      <c r="BF176">
        <v>48</v>
      </c>
      <c r="BG176" s="19">
        <v>160.6</v>
      </c>
      <c r="BH176">
        <v>150</v>
      </c>
      <c r="BI176" s="19">
        <v>33.4</v>
      </c>
      <c r="BJ176">
        <v>89</v>
      </c>
      <c r="BK176" s="20">
        <v>15</v>
      </c>
      <c r="BL176">
        <v>87</v>
      </c>
      <c r="BM176">
        <v>69</v>
      </c>
      <c r="BN176" s="20">
        <v>6.14</v>
      </c>
      <c r="BO176">
        <v>90</v>
      </c>
      <c r="BP176" s="19">
        <v>13.5</v>
      </c>
      <c r="BQ176">
        <v>90</v>
      </c>
      <c r="BR176">
        <v>67</v>
      </c>
      <c r="BS176" s="20">
        <v>1.68</v>
      </c>
      <c r="BT176" s="20">
        <v>1.5</v>
      </c>
      <c r="BU176" s="20">
        <v>-3</v>
      </c>
      <c r="BV176" s="20">
        <v>2</v>
      </c>
      <c r="BW176" s="20">
        <v>-1</v>
      </c>
      <c r="BX176" s="20">
        <v>4.46</v>
      </c>
    </row>
    <row r="177" spans="1:76" x14ac:dyDescent="0.3">
      <c r="A177" s="2"/>
      <c r="AM177" s="10" t="str">
        <f t="shared" si="62"/>
        <v xml:space="preserve"> </v>
      </c>
      <c r="BD177"/>
      <c r="BE177"/>
      <c r="BF177">
        <v>63</v>
      </c>
      <c r="BG177" s="19">
        <v>145.19999999999999</v>
      </c>
      <c r="BH177">
        <v>103</v>
      </c>
      <c r="BI177" s="19">
        <v>31.3</v>
      </c>
      <c r="BJ177">
        <v>86</v>
      </c>
      <c r="BK177" s="20">
        <v>14.8</v>
      </c>
      <c r="BL177">
        <v>88</v>
      </c>
      <c r="BM177">
        <v>61</v>
      </c>
      <c r="BN177" s="20">
        <v>6.88</v>
      </c>
      <c r="BO177">
        <v>79</v>
      </c>
      <c r="BP177" s="19">
        <v>13.6</v>
      </c>
      <c r="BQ177">
        <v>91</v>
      </c>
      <c r="BR177">
        <v>60</v>
      </c>
      <c r="BS177" s="20">
        <v>2.87</v>
      </c>
      <c r="BT177" s="20">
        <v>1.2000000000000011</v>
      </c>
      <c r="BU177" s="20">
        <v>-3</v>
      </c>
      <c r="BV177" s="20">
        <v>1</v>
      </c>
      <c r="BW177" s="20">
        <v>7</v>
      </c>
      <c r="BX177" s="20">
        <v>4.01</v>
      </c>
    </row>
    <row r="178" spans="1:76" x14ac:dyDescent="0.3">
      <c r="A178" s="2"/>
      <c r="AM178" s="10" t="str">
        <f t="shared" si="62"/>
        <v xml:space="preserve"> </v>
      </c>
      <c r="BD178"/>
      <c r="BE178"/>
      <c r="BF178">
        <v>51</v>
      </c>
      <c r="BG178" s="19">
        <v>158.5</v>
      </c>
      <c r="BH178">
        <v>120</v>
      </c>
      <c r="BI178" s="19">
        <v>36.4</v>
      </c>
      <c r="BJ178">
        <v>92</v>
      </c>
      <c r="BK178" s="20">
        <v>19.399999999999999</v>
      </c>
      <c r="BL178">
        <v>88</v>
      </c>
      <c r="BM178">
        <v>77</v>
      </c>
      <c r="BN178" s="20">
        <v>6.85</v>
      </c>
      <c r="BO178">
        <v>88</v>
      </c>
      <c r="BP178" s="19">
        <v>13.3</v>
      </c>
      <c r="BQ178">
        <v>90</v>
      </c>
      <c r="BR178">
        <v>91</v>
      </c>
      <c r="BS178" s="20">
        <v>6.78</v>
      </c>
      <c r="BT178" s="20">
        <v>6.0999999999999979</v>
      </c>
      <c r="BU178" s="20">
        <v>-2</v>
      </c>
      <c r="BV178" s="20">
        <v>-14</v>
      </c>
      <c r="BW178" s="20">
        <v>4</v>
      </c>
      <c r="BX178" s="20">
        <v>6.9999999999999396E-2</v>
      </c>
    </row>
    <row r="179" spans="1:76" x14ac:dyDescent="0.3">
      <c r="A179" s="2"/>
      <c r="D179" s="9" t="s">
        <v>53</v>
      </c>
      <c r="E179" s="10"/>
      <c r="F179" s="10"/>
      <c r="G179" s="10"/>
      <c r="H179" s="10"/>
      <c r="I179" s="10"/>
      <c r="J179" s="10"/>
      <c r="K179" s="10"/>
      <c r="L179" s="10"/>
      <c r="M179" s="10"/>
      <c r="P179" s="10"/>
      <c r="Q179" s="9"/>
      <c r="R179" s="9"/>
      <c r="AM179" s="10" t="str">
        <f t="shared" si="62"/>
        <v xml:space="preserve"> </v>
      </c>
      <c r="BD179"/>
      <c r="BE179"/>
      <c r="BF179">
        <v>54</v>
      </c>
      <c r="BG179" s="19">
        <v>149.80000000000001</v>
      </c>
      <c r="BH179">
        <v>94</v>
      </c>
      <c r="BI179" s="19">
        <v>31</v>
      </c>
      <c r="BJ179">
        <v>93</v>
      </c>
      <c r="BK179" s="20">
        <v>12</v>
      </c>
      <c r="BL179">
        <v>93</v>
      </c>
      <c r="BM179">
        <v>58</v>
      </c>
      <c r="BN179" s="20">
        <v>1.06</v>
      </c>
      <c r="BO179">
        <v>70</v>
      </c>
      <c r="BP179" s="19">
        <v>13.6</v>
      </c>
      <c r="BQ179">
        <v>93</v>
      </c>
      <c r="BR179">
        <v>61</v>
      </c>
      <c r="BS179" s="20">
        <v>0.88</v>
      </c>
      <c r="BT179" s="20">
        <v>-1.5999999999999996</v>
      </c>
      <c r="BU179" s="20">
        <v>0</v>
      </c>
      <c r="BV179" s="20">
        <v>-3</v>
      </c>
      <c r="BW179" s="20">
        <v>23</v>
      </c>
      <c r="BX179" s="20">
        <v>0.18000000000000005</v>
      </c>
    </row>
    <row r="180" spans="1:76" x14ac:dyDescent="0.3">
      <c r="A180" s="2"/>
      <c r="D180" s="9" t="s">
        <v>80</v>
      </c>
      <c r="E180" s="10"/>
      <c r="F180" s="2"/>
      <c r="G180" s="10"/>
      <c r="H180" s="10"/>
      <c r="I180" s="10"/>
      <c r="J180" s="10"/>
      <c r="K180" s="10"/>
      <c r="L180" s="10"/>
      <c r="M180" s="10"/>
      <c r="P180" s="10"/>
      <c r="Q180" s="9"/>
      <c r="R180" s="9"/>
      <c r="AM180" s="10" t="str">
        <f t="shared" si="62"/>
        <v xml:space="preserve"> </v>
      </c>
      <c r="BD180"/>
      <c r="BE180"/>
      <c r="BF180">
        <v>68</v>
      </c>
      <c r="BG180" s="19">
        <v>152.69999999999999</v>
      </c>
      <c r="BH180">
        <v>114</v>
      </c>
      <c r="BI180" s="19">
        <v>34.200000000000003</v>
      </c>
      <c r="BJ180">
        <v>92</v>
      </c>
      <c r="BK180" s="20">
        <v>13.9</v>
      </c>
      <c r="BL180">
        <v>84</v>
      </c>
      <c r="BM180">
        <v>64</v>
      </c>
      <c r="BN180" s="20">
        <v>8.59</v>
      </c>
      <c r="BO180">
        <v>88</v>
      </c>
      <c r="BP180" s="19">
        <v>14.2</v>
      </c>
      <c r="BQ180">
        <v>86</v>
      </c>
      <c r="BR180">
        <v>60</v>
      </c>
      <c r="BS180" s="20">
        <v>12.37</v>
      </c>
      <c r="BT180" s="20">
        <v>-0.29999999999999893</v>
      </c>
      <c r="BU180" s="20">
        <v>-2</v>
      </c>
      <c r="BV180" s="20">
        <v>4</v>
      </c>
      <c r="BW180" s="20">
        <v>4</v>
      </c>
      <c r="BX180" s="20">
        <v>-3.7799999999999994</v>
      </c>
    </row>
    <row r="181" spans="1:76" x14ac:dyDescent="0.3">
      <c r="A181" s="2"/>
      <c r="D181" s="10"/>
      <c r="E181" s="2" t="s">
        <v>0</v>
      </c>
      <c r="F181" s="2" t="s">
        <v>1</v>
      </c>
      <c r="G181" s="2" t="s">
        <v>2</v>
      </c>
      <c r="H181" s="2" t="s">
        <v>3</v>
      </c>
      <c r="I181" s="2" t="s">
        <v>4</v>
      </c>
      <c r="J181" s="2" t="s">
        <v>5</v>
      </c>
      <c r="K181" s="2" t="s">
        <v>6</v>
      </c>
      <c r="L181" s="2" t="s">
        <v>7</v>
      </c>
      <c r="M181" s="2" t="s">
        <v>8</v>
      </c>
      <c r="N181" s="2" t="s">
        <v>9</v>
      </c>
      <c r="O181" s="2" t="s">
        <v>10</v>
      </c>
      <c r="P181" s="2" t="s">
        <v>11</v>
      </c>
      <c r="Q181" s="2" t="s">
        <v>12</v>
      </c>
      <c r="R181" s="2" t="s">
        <v>13</v>
      </c>
      <c r="S181" s="2" t="s">
        <v>14</v>
      </c>
      <c r="T181" s="2" t="s">
        <v>15</v>
      </c>
      <c r="U181" s="3" t="s">
        <v>16</v>
      </c>
      <c r="V181" s="3" t="s">
        <v>17</v>
      </c>
      <c r="W181" s="3" t="s">
        <v>18</v>
      </c>
      <c r="X181" s="3" t="s">
        <v>19</v>
      </c>
      <c r="Y181" s="3" t="s">
        <v>20</v>
      </c>
      <c r="Z181" s="3" t="s">
        <v>21</v>
      </c>
      <c r="AA181" s="3" t="s">
        <v>22</v>
      </c>
      <c r="AB181" s="3" t="s">
        <v>23</v>
      </c>
      <c r="AC181" s="3" t="s">
        <v>24</v>
      </c>
      <c r="AD181" s="3" t="s">
        <v>25</v>
      </c>
      <c r="AE181" s="3" t="s">
        <v>26</v>
      </c>
      <c r="AF181" s="3" t="s">
        <v>27</v>
      </c>
      <c r="AG181" s="3" t="s">
        <v>28</v>
      </c>
      <c r="AH181" s="3" t="s">
        <v>29</v>
      </c>
      <c r="AL181" s="2" t="s">
        <v>33</v>
      </c>
      <c r="AM181" s="10" t="e">
        <f t="shared" si="62"/>
        <v>#VALUE!</v>
      </c>
      <c r="AN181" s="6" t="s">
        <v>35</v>
      </c>
      <c r="AO181" s="2" t="s">
        <v>36</v>
      </c>
      <c r="AP181" s="7" t="s">
        <v>37</v>
      </c>
      <c r="AQ181" s="6" t="s">
        <v>38</v>
      </c>
      <c r="AR181" s="2" t="s">
        <v>39</v>
      </c>
      <c r="AS181" s="7" t="s">
        <v>40</v>
      </c>
      <c r="AT181" s="7" t="s">
        <v>41</v>
      </c>
      <c r="AU181" s="8" t="s">
        <v>55</v>
      </c>
      <c r="AV181" s="8" t="s">
        <v>56</v>
      </c>
      <c r="AW181" s="8" t="s">
        <v>44</v>
      </c>
      <c r="AX181" s="8" t="s">
        <v>45</v>
      </c>
      <c r="AY181" s="8" t="s">
        <v>46</v>
      </c>
      <c r="AZ181" s="8" t="s">
        <v>47</v>
      </c>
      <c r="BA181" s="2" t="s">
        <v>48</v>
      </c>
      <c r="BB181" s="2" t="s">
        <v>49</v>
      </c>
      <c r="BC181" s="2" t="s">
        <v>50</v>
      </c>
      <c r="BD181"/>
      <c r="BE181"/>
      <c r="BF181">
        <v>55</v>
      </c>
      <c r="BG181" s="19">
        <v>146.4</v>
      </c>
      <c r="BH181">
        <v>87</v>
      </c>
      <c r="BI181" s="19">
        <v>30.3</v>
      </c>
      <c r="BJ181">
        <v>87</v>
      </c>
      <c r="BK181" s="20">
        <v>12.4</v>
      </c>
      <c r="BL181">
        <v>88</v>
      </c>
      <c r="BM181">
        <v>67</v>
      </c>
      <c r="BN181" s="20">
        <v>8.84</v>
      </c>
      <c r="BO181">
        <v>86</v>
      </c>
      <c r="BP181" s="19">
        <v>12.8</v>
      </c>
      <c r="BQ181">
        <v>89</v>
      </c>
      <c r="BR181">
        <v>74</v>
      </c>
      <c r="BS181" s="20">
        <v>5.94</v>
      </c>
      <c r="BT181" s="20">
        <v>-0.40000000000000036</v>
      </c>
      <c r="BU181" s="20">
        <v>-1</v>
      </c>
      <c r="BV181" s="20">
        <v>-7</v>
      </c>
      <c r="BW181" s="20">
        <v>1</v>
      </c>
      <c r="BX181" s="20">
        <v>2.8999999999999995</v>
      </c>
    </row>
    <row r="182" spans="1:76" x14ac:dyDescent="0.3">
      <c r="A182" s="2"/>
      <c r="D182" s="9" t="s">
        <v>57</v>
      </c>
      <c r="E182" s="10">
        <v>13.31446088</v>
      </c>
      <c r="F182" s="10">
        <v>0.57932222950000001</v>
      </c>
      <c r="G182" s="10">
        <v>14.27623191</v>
      </c>
      <c r="H182" s="10">
        <v>8.2505930840000001</v>
      </c>
      <c r="I182" s="10">
        <v>91.897870789999999</v>
      </c>
      <c r="J182" s="10">
        <v>31.56165116</v>
      </c>
      <c r="K182" s="10">
        <v>78.898476029999998</v>
      </c>
      <c r="L182" s="11">
        <v>2.5462962962962961E-3</v>
      </c>
      <c r="M182" s="11">
        <v>3.1423495370370368E-3</v>
      </c>
      <c r="P182" s="10"/>
      <c r="Q182" s="9"/>
      <c r="AJ182" s="13">
        <v>637.73333333333335</v>
      </c>
      <c r="AK182" s="16">
        <v>3.0668299999999999</v>
      </c>
      <c r="AL182" s="10">
        <f>IF(AK182&gt;3, AK182-3, 3-AK182)</f>
        <v>6.6829999999999945E-2</v>
      </c>
      <c r="AM182" s="10">
        <f t="shared" si="62"/>
        <v>0.56669808515633413</v>
      </c>
      <c r="AN182" s="14">
        <v>12</v>
      </c>
      <c r="AO182" s="10">
        <f>AN182+273.15</f>
        <v>285.14999999999998</v>
      </c>
      <c r="AP182" s="14">
        <v>10.5</v>
      </c>
      <c r="AQ182" s="14">
        <v>37</v>
      </c>
      <c r="AR182" s="10">
        <f>AQ182+273.15</f>
        <v>310.14999999999998</v>
      </c>
      <c r="AS182" s="14">
        <v>47.1</v>
      </c>
      <c r="AT182" s="14">
        <v>0.5</v>
      </c>
      <c r="AU182" s="10">
        <f>IF(ISNUMBER(AM182),((AR182/AO182)*((AJ182-(AT182*AP182))/(AJ182-AS182))*AM182)," ")</f>
        <v>0.66005676595641105</v>
      </c>
      <c r="AV182" s="10">
        <f>IF(ISNUMBER(AM182), AU182*G182, " ")</f>
        <v>9.4231234645583175</v>
      </c>
      <c r="AW182" s="10"/>
      <c r="AX182" s="10"/>
      <c r="AY182" s="10"/>
      <c r="AZ182" s="10"/>
      <c r="BA182" s="10"/>
      <c r="BB182" s="10"/>
      <c r="BC182" s="2"/>
      <c r="BD182"/>
      <c r="BE182"/>
      <c r="BF182">
        <v>62</v>
      </c>
      <c r="BG182" s="19">
        <v>149.4</v>
      </c>
      <c r="BH182">
        <v>115</v>
      </c>
      <c r="BI182" s="19">
        <v>34.6</v>
      </c>
      <c r="BJ182">
        <v>88</v>
      </c>
      <c r="BK182" s="20">
        <v>14.9</v>
      </c>
      <c r="BL182">
        <v>90</v>
      </c>
      <c r="BM182">
        <v>63</v>
      </c>
      <c r="BN182" s="20">
        <v>5.73</v>
      </c>
      <c r="BO182">
        <v>77</v>
      </c>
      <c r="BP182" s="19">
        <v>15</v>
      </c>
      <c r="BQ182">
        <v>89</v>
      </c>
      <c r="BR182">
        <v>62</v>
      </c>
      <c r="BS182" s="20">
        <v>6.8</v>
      </c>
      <c r="BT182" s="20">
        <v>-9.9999999999999645E-2</v>
      </c>
      <c r="BU182" s="20">
        <v>1</v>
      </c>
      <c r="BV182" s="20">
        <v>1</v>
      </c>
      <c r="BW182" s="20">
        <v>11</v>
      </c>
      <c r="BX182" s="20">
        <v>-1.0699999999999994</v>
      </c>
    </row>
    <row r="183" spans="1:76" x14ac:dyDescent="0.3">
      <c r="A183" s="2">
        <v>17</v>
      </c>
      <c r="B183" s="3" t="s">
        <v>80</v>
      </c>
      <c r="C183" s="3"/>
      <c r="D183" s="9" t="s">
        <v>58</v>
      </c>
      <c r="E183" s="10">
        <v>9.1282101509999993</v>
      </c>
      <c r="F183" s="10">
        <v>0.64487812410000001</v>
      </c>
      <c r="G183" s="10">
        <v>21.21710474</v>
      </c>
      <c r="H183" s="10">
        <v>13.64295656</v>
      </c>
      <c r="I183" s="10">
        <v>80.204151429999996</v>
      </c>
      <c r="J183" s="10">
        <v>30.68887131</v>
      </c>
      <c r="K183" s="10">
        <v>84.661879440000007</v>
      </c>
      <c r="L183" s="11">
        <v>5.162037037037037E-3</v>
      </c>
      <c r="M183" s="11">
        <v>5.6944328703703714E-3</v>
      </c>
      <c r="N183" s="10">
        <f>H183-H182</f>
        <v>5.3923634759999999</v>
      </c>
      <c r="O183" s="10">
        <f>I182-I183</f>
        <v>11.693719360000003</v>
      </c>
      <c r="P183" s="10">
        <f>N183/O183</f>
        <v>0.46113330669156732</v>
      </c>
      <c r="Q183" s="9">
        <f>AVERAGE(P183,P185,P187)</f>
        <v>0.23099574944015935</v>
      </c>
      <c r="R183">
        <f>K183-K182</f>
        <v>5.7634034100000093</v>
      </c>
      <c r="S183">
        <f>R183/O183</f>
        <v>0.49286315436254902</v>
      </c>
      <c r="T183" s="9">
        <f>AVERAGE(S183,S185,S187)</f>
        <v>0.62191638676680128</v>
      </c>
      <c r="U183" s="3">
        <f>AVERAGE(E182,E184,E186)</f>
        <v>13.537711473333333</v>
      </c>
      <c r="V183" s="3">
        <f>AVERAGE(E183,E185,E187)</f>
        <v>9.2358243236666677</v>
      </c>
      <c r="W183" s="3">
        <f>AVERAGE(F182,F184,F186)</f>
        <v>0.4796914025666667</v>
      </c>
      <c r="X183" s="3">
        <f>AVERAGE(F183,F185,F187)</f>
        <v>0.5626106375333334</v>
      </c>
      <c r="Y183" s="3">
        <f>AVERAGE(G182,G184,G186)</f>
        <v>19.477270470000001</v>
      </c>
      <c r="Z183" s="3">
        <f>AVERAGE(G183,G185,G187)</f>
        <v>20.923443716666668</v>
      </c>
      <c r="AA183" s="3">
        <f>AVERAGE(H182,H184,H186)</f>
        <v>9.0694712316666664</v>
      </c>
      <c r="AB183" s="3">
        <f>AVERAGE(H183,H185,H187)</f>
        <v>11.755947506666667</v>
      </c>
      <c r="AC183" s="3">
        <f>AVERAGE(I182,I184,I186)</f>
        <v>90.10475086999999</v>
      </c>
      <c r="AD183" s="3">
        <f>AVERAGE(I183,I185,I187)</f>
        <v>78.484803066666657</v>
      </c>
      <c r="AE183" s="3">
        <f>AVERAGE(J182,J184,J186)</f>
        <v>30.33018371</v>
      </c>
      <c r="AF183" s="3">
        <f>AVERAGE(J183,J185,J187)</f>
        <v>30.25568767333333</v>
      </c>
      <c r="AG183" s="3">
        <f>AVERAGE(K182,K184,K186)</f>
        <v>75.754623633333338</v>
      </c>
      <c r="AH183" s="3">
        <f>AVERAGE(K183,K185,K187)</f>
        <v>82.974709266666665</v>
      </c>
      <c r="AI183" s="12">
        <v>43642</v>
      </c>
      <c r="AJ183" s="13">
        <v>637.73333333333335</v>
      </c>
      <c r="AK183" s="16">
        <v>3.0668299999999999</v>
      </c>
      <c r="AL183" s="10">
        <f t="shared" ref="AL183:AL187" si="83">IF(AK183&gt;3, AK183-3, 3-AK183)</f>
        <v>6.6829999999999945E-2</v>
      </c>
      <c r="AM183" s="10">
        <f t="shared" si="62"/>
        <v>0.6308254361343798</v>
      </c>
      <c r="AN183" s="14">
        <v>12</v>
      </c>
      <c r="AO183" s="10">
        <f t="shared" ref="AO183:AO187" si="84">AN183+273.15</f>
        <v>285.14999999999998</v>
      </c>
      <c r="AP183" s="14">
        <v>10.5</v>
      </c>
      <c r="AQ183" s="14">
        <v>37</v>
      </c>
      <c r="AR183" s="10">
        <f t="shared" ref="AR183:AR187" si="85">AQ183+273.15</f>
        <v>310.14999999999998</v>
      </c>
      <c r="AS183" s="14">
        <v>47.1</v>
      </c>
      <c r="AT183" s="14">
        <v>0.5</v>
      </c>
      <c r="AU183" s="10">
        <f t="shared" ref="AU183:AU187" si="86">IF(ISNUMBER(AM183),((AR183/AO183)*((AJ183-(AT183*AP183))/(AJ183-AS183))*AM183)," ")</f>
        <v>0.73474855159080865</v>
      </c>
      <c r="AV183" s="10">
        <f t="shared" ref="AV183:AV187" si="87">IF(ISNUMBER(AM183), AU183*G183, " ")</f>
        <v>15.589236976665481</v>
      </c>
      <c r="AW183" s="10">
        <f>AVERAGE(AU182,AU184,AU186)</f>
        <v>0.54654135421062566</v>
      </c>
      <c r="AX183" s="10">
        <f>AVERAGE(AU183,AU185,AU187)</f>
        <v>0.64101624103641719</v>
      </c>
      <c r="AY183" s="10">
        <f>AVERAGE(AV182,AV184,AV186)</f>
        <v>10.349698038434861</v>
      </c>
      <c r="AZ183" s="10">
        <f>AVERAGE(AV183,AV185,AV187)</f>
        <v>13.430939216079745</v>
      </c>
      <c r="BA183" s="10">
        <f>IF(ISNUMBER(AV183), AV183-AV182, " ")</f>
        <v>6.1661135121071631</v>
      </c>
      <c r="BB183" s="10">
        <f>IF(ISNUMBER(BA183), BA183/O183, " ")</f>
        <v>0.52730130784557849</v>
      </c>
      <c r="BC183" s="2">
        <f>AVERAGE(BB183,BB185,BB187)</f>
        <v>0.26493515459565525</v>
      </c>
      <c r="BD183" s="1" t="s">
        <v>59</v>
      </c>
      <c r="BG183" s="19"/>
      <c r="BI183" s="19"/>
      <c r="BK183" s="20"/>
      <c r="BN183" s="20"/>
      <c r="BP183" s="19"/>
      <c r="BS183" s="20"/>
      <c r="BT183" s="20"/>
      <c r="BU183" s="20"/>
      <c r="BV183" s="20"/>
      <c r="BW183" s="20"/>
      <c r="BX183" s="20"/>
    </row>
    <row r="184" spans="1:76" x14ac:dyDescent="0.3">
      <c r="A184" s="2"/>
      <c r="D184" s="9" t="s">
        <v>57</v>
      </c>
      <c r="E184" s="10">
        <v>13.7052218</v>
      </c>
      <c r="F184" s="10">
        <v>0.4280696188</v>
      </c>
      <c r="G184" s="10">
        <v>22.25031998</v>
      </c>
      <c r="H184" s="10">
        <v>9.5175156330000004</v>
      </c>
      <c r="I184" s="10">
        <v>89.170530409999998</v>
      </c>
      <c r="J184" s="10">
        <v>29.664436169999998</v>
      </c>
      <c r="K184" s="10">
        <v>74.196837090000002</v>
      </c>
      <c r="L184" s="11">
        <v>8.7557870370370359E-3</v>
      </c>
      <c r="M184" s="11">
        <v>9.380775462962964E-3</v>
      </c>
      <c r="P184" s="10"/>
      <c r="Q184" s="9"/>
      <c r="AJ184" s="13">
        <v>637.73333333333301</v>
      </c>
      <c r="AK184" s="16">
        <v>3.0668299999999999</v>
      </c>
      <c r="AL184" s="10">
        <f t="shared" si="83"/>
        <v>6.6829999999999945E-2</v>
      </c>
      <c r="AM184" s="10">
        <f t="shared" si="62"/>
        <v>0.41874145498772353</v>
      </c>
      <c r="AN184" s="14">
        <v>12</v>
      </c>
      <c r="AO184" s="10">
        <f t="shared" si="84"/>
        <v>285.14999999999998</v>
      </c>
      <c r="AP184" s="14">
        <v>10.5</v>
      </c>
      <c r="AQ184" s="14">
        <v>37</v>
      </c>
      <c r="AR184" s="10">
        <f t="shared" si="85"/>
        <v>310.14999999999998</v>
      </c>
      <c r="AS184" s="14">
        <v>47.1</v>
      </c>
      <c r="AT184" s="14">
        <v>0.5</v>
      </c>
      <c r="AU184" s="10">
        <f t="shared" si="86"/>
        <v>0.48772554167856541</v>
      </c>
      <c r="AV184" s="10">
        <f t="shared" si="87"/>
        <v>10.852049364766907</v>
      </c>
      <c r="AW184" s="10"/>
      <c r="AX184" s="10"/>
      <c r="AY184" s="10"/>
      <c r="AZ184" s="10"/>
      <c r="BA184" s="10"/>
      <c r="BB184" s="10"/>
      <c r="BC184" s="2"/>
      <c r="BD184"/>
      <c r="BE184"/>
      <c r="BF184">
        <v>54</v>
      </c>
      <c r="BG184" s="19">
        <v>142.6</v>
      </c>
      <c r="BH184">
        <v>124</v>
      </c>
      <c r="BI184" s="19">
        <v>29.2</v>
      </c>
      <c r="BJ184">
        <v>90</v>
      </c>
      <c r="BK184" s="20">
        <v>11</v>
      </c>
      <c r="BL184">
        <v>90</v>
      </c>
      <c r="BM184">
        <v>56</v>
      </c>
      <c r="BN184" s="20">
        <v>5.45</v>
      </c>
      <c r="BO184">
        <v>92</v>
      </c>
      <c r="BP184" s="19">
        <v>13.4</v>
      </c>
      <c r="BQ184">
        <v>85</v>
      </c>
      <c r="BR184">
        <v>69</v>
      </c>
      <c r="BS184" s="20">
        <v>9.42</v>
      </c>
      <c r="BT184" s="20">
        <v>-2.4000000000000004</v>
      </c>
      <c r="BU184" s="20">
        <v>5</v>
      </c>
      <c r="BV184" s="20">
        <v>-13</v>
      </c>
      <c r="BW184" s="20">
        <v>-2</v>
      </c>
      <c r="BX184" s="20">
        <v>-3.9699999999999998</v>
      </c>
    </row>
    <row r="185" spans="1:76" x14ac:dyDescent="0.3">
      <c r="A185" s="2"/>
      <c r="D185" s="9" t="s">
        <v>60</v>
      </c>
      <c r="E185" s="10">
        <v>9.0099337540000004</v>
      </c>
      <c r="F185" s="10">
        <v>0.54116385720000004</v>
      </c>
      <c r="G185" s="10">
        <v>21.104907430000001</v>
      </c>
      <c r="H185" s="10">
        <v>11.40231627</v>
      </c>
      <c r="I185" s="10">
        <v>77.774601290000007</v>
      </c>
      <c r="J185" s="10">
        <v>30.047162320000002</v>
      </c>
      <c r="K185" s="10">
        <v>82.183010949999996</v>
      </c>
      <c r="L185" s="11">
        <v>1.2187500000000002E-2</v>
      </c>
      <c r="M185" s="11">
        <v>1.2852997685185184E-2</v>
      </c>
      <c r="N185" s="10">
        <f>H185-H184</f>
        <v>1.8848006369999997</v>
      </c>
      <c r="O185" s="10">
        <f>I184-I185</f>
        <v>11.395929119999991</v>
      </c>
      <c r="P185" s="10">
        <f>N185/O185</f>
        <v>0.1653924499839291</v>
      </c>
      <c r="Q185" s="9"/>
      <c r="R185">
        <f>K185-K184</f>
        <v>7.9861738599999939</v>
      </c>
      <c r="S185">
        <f>R185/O185</f>
        <v>0.70079181573568794</v>
      </c>
      <c r="AJ185" s="13">
        <v>637.73333333333301</v>
      </c>
      <c r="AK185" s="16">
        <v>3.0668299999999999</v>
      </c>
      <c r="AL185" s="10">
        <f t="shared" si="83"/>
        <v>6.6829999999999945E-2</v>
      </c>
      <c r="AM185" s="10">
        <f t="shared" si="62"/>
        <v>0.52937123074966663</v>
      </c>
      <c r="AN185" s="14">
        <v>12</v>
      </c>
      <c r="AO185" s="10">
        <f t="shared" si="84"/>
        <v>285.14999999999998</v>
      </c>
      <c r="AP185" s="14">
        <v>10.5</v>
      </c>
      <c r="AQ185" s="14">
        <v>37</v>
      </c>
      <c r="AR185" s="10">
        <f t="shared" si="85"/>
        <v>310.14999999999998</v>
      </c>
      <c r="AS185" s="14">
        <v>47.1</v>
      </c>
      <c r="AT185" s="14">
        <v>0.5</v>
      </c>
      <c r="AU185" s="10">
        <f t="shared" si="86"/>
        <v>0.61658063034145838</v>
      </c>
      <c r="AV185" s="10">
        <f t="shared" si="87"/>
        <v>13.012877126487529</v>
      </c>
      <c r="AW185" s="10"/>
      <c r="AX185" s="10"/>
      <c r="AY185" s="10"/>
      <c r="AZ185" s="10"/>
      <c r="BA185" s="10">
        <f>IF(ISNUMBER(AV185), AV185-AV184, " ")</f>
        <v>2.160827761720622</v>
      </c>
      <c r="BB185" s="10">
        <f>IF(ISNUMBER(BA185), BA185/O185, " ")</f>
        <v>0.18961400505100928</v>
      </c>
      <c r="BC185" s="2"/>
      <c r="BD185"/>
      <c r="BE185"/>
      <c r="BF185">
        <v>51</v>
      </c>
      <c r="BG185" s="19">
        <v>148.6</v>
      </c>
      <c r="BH185">
        <v>101</v>
      </c>
      <c r="BI185" s="19">
        <v>32.4</v>
      </c>
      <c r="BJ185">
        <v>94</v>
      </c>
      <c r="BK185" s="20">
        <v>16.7</v>
      </c>
      <c r="BL185">
        <v>87</v>
      </c>
      <c r="BM185">
        <v>75</v>
      </c>
      <c r="BN185" s="20">
        <v>7.64</v>
      </c>
      <c r="BO185">
        <v>90</v>
      </c>
      <c r="BP185" s="19">
        <v>13.3</v>
      </c>
      <c r="BQ185">
        <v>95</v>
      </c>
      <c r="BR185">
        <v>67</v>
      </c>
      <c r="BS185" s="20">
        <v>8.83</v>
      </c>
      <c r="BT185" s="20">
        <v>3.3999999999999986</v>
      </c>
      <c r="BU185" s="20">
        <v>-8</v>
      </c>
      <c r="BV185" s="20">
        <v>8</v>
      </c>
      <c r="BW185" s="20">
        <v>4</v>
      </c>
      <c r="BX185" s="20">
        <v>-1.1900000000000004</v>
      </c>
    </row>
    <row r="186" spans="1:76" x14ac:dyDescent="0.3">
      <c r="A186" s="2"/>
      <c r="D186" s="9" t="s">
        <v>57</v>
      </c>
      <c r="E186" s="10">
        <v>13.593451740000001</v>
      </c>
      <c r="F186" s="10">
        <v>0.43168235939999999</v>
      </c>
      <c r="G186" s="10">
        <v>21.905259520000001</v>
      </c>
      <c r="H186" s="10">
        <v>9.4403049780000003</v>
      </c>
      <c r="I186" s="10">
        <v>89.24585141</v>
      </c>
      <c r="J186" s="10">
        <v>29.764463800000001</v>
      </c>
      <c r="K186" s="10">
        <v>74.16855778</v>
      </c>
      <c r="L186" s="11">
        <v>1.6018518518518519E-2</v>
      </c>
      <c r="M186" s="11">
        <v>1.6637719907407408E-2</v>
      </c>
      <c r="P186" s="10"/>
      <c r="Q186" s="9"/>
      <c r="AJ186" s="13">
        <v>637.73333333333301</v>
      </c>
      <c r="AK186" s="16">
        <v>3.0668299999999999</v>
      </c>
      <c r="AL186" s="10">
        <f t="shared" si="83"/>
        <v>6.6829999999999945E-2</v>
      </c>
      <c r="AM186" s="10">
        <f t="shared" si="62"/>
        <v>0.42227546952390582</v>
      </c>
      <c r="AN186" s="14">
        <v>12</v>
      </c>
      <c r="AO186" s="10">
        <f t="shared" si="84"/>
        <v>285.14999999999998</v>
      </c>
      <c r="AP186" s="14">
        <v>10.5</v>
      </c>
      <c r="AQ186" s="14">
        <v>37</v>
      </c>
      <c r="AR186" s="10">
        <f t="shared" si="85"/>
        <v>310.14999999999998</v>
      </c>
      <c r="AS186" s="14">
        <v>47.1</v>
      </c>
      <c r="AT186" s="14">
        <v>0.5</v>
      </c>
      <c r="AU186" s="10">
        <f t="shared" si="86"/>
        <v>0.49184175499690042</v>
      </c>
      <c r="AV186" s="10">
        <f t="shared" si="87"/>
        <v>10.773921285979361</v>
      </c>
      <c r="AW186" s="10"/>
      <c r="AX186" s="10"/>
      <c r="AY186" s="10"/>
      <c r="AZ186" s="10"/>
      <c r="BA186" s="10"/>
      <c r="BB186" s="10"/>
      <c r="BC186" s="2"/>
      <c r="BD186"/>
      <c r="BE186"/>
      <c r="BF186">
        <v>50</v>
      </c>
      <c r="BG186" s="19">
        <v>152.4</v>
      </c>
      <c r="BH186">
        <v>114</v>
      </c>
      <c r="BI186" s="19">
        <v>30.9</v>
      </c>
      <c r="BJ186">
        <v>90</v>
      </c>
      <c r="BK186" s="20">
        <v>14</v>
      </c>
      <c r="BL186">
        <v>90</v>
      </c>
      <c r="BM186">
        <v>59</v>
      </c>
      <c r="BN186" s="20">
        <v>6.12</v>
      </c>
      <c r="BO186">
        <v>82</v>
      </c>
      <c r="BP186" s="19">
        <v>12.5</v>
      </c>
      <c r="BQ186">
        <v>93</v>
      </c>
      <c r="BR186">
        <v>57</v>
      </c>
      <c r="BS186" s="20">
        <v>2.68</v>
      </c>
      <c r="BT186" s="20">
        <v>1.5</v>
      </c>
      <c r="BU186" s="20">
        <v>-3</v>
      </c>
      <c r="BV186" s="20">
        <v>2</v>
      </c>
      <c r="BW186" s="20">
        <v>8</v>
      </c>
      <c r="BX186" s="20">
        <v>3.44</v>
      </c>
    </row>
    <row r="187" spans="1:76" x14ac:dyDescent="0.3">
      <c r="A187" s="2"/>
      <c r="D187" s="9" t="s">
        <v>61</v>
      </c>
      <c r="E187" s="10">
        <v>9.5693290659999999</v>
      </c>
      <c r="F187" s="10">
        <v>0.50178993130000005</v>
      </c>
      <c r="G187" s="10">
        <v>20.44831898</v>
      </c>
      <c r="H187" s="10">
        <v>10.22256969</v>
      </c>
      <c r="I187" s="10">
        <v>77.475656479999998</v>
      </c>
      <c r="J187" s="10">
        <v>30.03102939</v>
      </c>
      <c r="K187" s="10">
        <v>82.079237410000005</v>
      </c>
      <c r="L187" s="11">
        <v>1.9693287037037037E-2</v>
      </c>
      <c r="M187" s="11">
        <v>2.015045138888889E-2</v>
      </c>
      <c r="N187" s="10">
        <f>H187-H186</f>
        <v>0.78226471199999992</v>
      </c>
      <c r="O187" s="10">
        <f>I186-I187</f>
        <v>11.770194930000002</v>
      </c>
      <c r="P187" s="10">
        <f>N187/O187</f>
        <v>6.6461491644981593E-2</v>
      </c>
      <c r="Q187" s="9"/>
      <c r="R187">
        <f>K187-K186</f>
        <v>7.9106796300000042</v>
      </c>
      <c r="S187">
        <f>R187/O187</f>
        <v>0.6720941902021671</v>
      </c>
      <c r="AJ187" s="13">
        <v>637.73333333333301</v>
      </c>
      <c r="AK187" s="16">
        <v>3.0668299999999999</v>
      </c>
      <c r="AL187" s="10">
        <f t="shared" si="83"/>
        <v>6.6829999999999945E-2</v>
      </c>
      <c r="AM187" s="10">
        <f t="shared" si="62"/>
        <v>0.49085531115190612</v>
      </c>
      <c r="AN187" s="14">
        <v>12</v>
      </c>
      <c r="AO187" s="10">
        <f t="shared" si="84"/>
        <v>285.14999999999998</v>
      </c>
      <c r="AP187" s="14">
        <v>10.5</v>
      </c>
      <c r="AQ187" s="14">
        <v>37</v>
      </c>
      <c r="AR187" s="10">
        <f t="shared" si="85"/>
        <v>310.14999999999998</v>
      </c>
      <c r="AS187" s="14">
        <v>47.1</v>
      </c>
      <c r="AT187" s="14">
        <v>0.5</v>
      </c>
      <c r="AU187" s="10">
        <f t="shared" si="86"/>
        <v>0.57171954117698442</v>
      </c>
      <c r="AV187" s="10">
        <f t="shared" si="87"/>
        <v>11.690703545086222</v>
      </c>
      <c r="AW187" s="10"/>
      <c r="AX187" s="10"/>
      <c r="AY187" s="10"/>
      <c r="AZ187" s="10"/>
      <c r="BA187" s="10">
        <f>IF(ISNUMBER(AV187), AV187-AV186, " ")</f>
        <v>0.91678225910686173</v>
      </c>
      <c r="BB187" s="10">
        <f>IF(ISNUMBER(BA187), BA187/O187, " ")</f>
        <v>7.7890150890377957E-2</v>
      </c>
      <c r="BC187" s="2"/>
      <c r="BD187"/>
      <c r="BE187"/>
      <c r="BF187">
        <v>50</v>
      </c>
      <c r="BG187" s="19">
        <v>150.6</v>
      </c>
      <c r="BH187">
        <v>128</v>
      </c>
      <c r="BI187" s="19">
        <v>32.299999999999997</v>
      </c>
      <c r="BJ187">
        <v>87</v>
      </c>
      <c r="BK187" s="20">
        <v>13.8</v>
      </c>
      <c r="BL187">
        <v>89</v>
      </c>
      <c r="BM187">
        <v>70</v>
      </c>
      <c r="BN187" s="20">
        <v>5.61</v>
      </c>
      <c r="BO187">
        <v>87</v>
      </c>
      <c r="BP187" s="19">
        <v>12.9</v>
      </c>
      <c r="BQ187">
        <v>90</v>
      </c>
      <c r="BR187">
        <v>60</v>
      </c>
      <c r="BS187" s="20">
        <v>8.64</v>
      </c>
      <c r="BT187" s="20">
        <v>0.90000000000000036</v>
      </c>
      <c r="BU187" s="20">
        <v>-1</v>
      </c>
      <c r="BV187" s="20">
        <v>10</v>
      </c>
      <c r="BW187" s="20">
        <v>0</v>
      </c>
      <c r="BX187" s="20">
        <v>-3.0300000000000002</v>
      </c>
    </row>
    <row r="188" spans="1:76" x14ac:dyDescent="0.3">
      <c r="A188" s="2"/>
      <c r="AM188" s="10" t="str">
        <f t="shared" si="62"/>
        <v xml:space="preserve"> </v>
      </c>
      <c r="BD188"/>
      <c r="BE188"/>
      <c r="BF188">
        <v>50</v>
      </c>
      <c r="BG188" s="19">
        <v>148.6</v>
      </c>
      <c r="BH188">
        <v>101</v>
      </c>
      <c r="BI188" s="19">
        <v>29.6</v>
      </c>
      <c r="BJ188">
        <v>86</v>
      </c>
      <c r="BK188" s="20">
        <v>14</v>
      </c>
      <c r="BL188">
        <v>86</v>
      </c>
      <c r="BM188">
        <v>74</v>
      </c>
      <c r="BN188" s="20">
        <v>11.43</v>
      </c>
      <c r="BO188">
        <v>82</v>
      </c>
      <c r="BP188" s="19">
        <v>14.9</v>
      </c>
      <c r="BQ188">
        <v>87</v>
      </c>
      <c r="BR188">
        <v>69</v>
      </c>
      <c r="BS188" s="20">
        <v>4.43</v>
      </c>
      <c r="BT188" s="20">
        <v>-0.90000000000000036</v>
      </c>
      <c r="BU188" s="20">
        <v>-1</v>
      </c>
      <c r="BV188" s="20">
        <v>5</v>
      </c>
      <c r="BW188" s="20">
        <v>4</v>
      </c>
      <c r="BX188" s="20">
        <v>7</v>
      </c>
    </row>
    <row r="189" spans="1:76" x14ac:dyDescent="0.3">
      <c r="A189" s="2"/>
      <c r="AM189" s="10" t="str">
        <f t="shared" si="62"/>
        <v xml:space="preserve"> </v>
      </c>
      <c r="BD189"/>
      <c r="BE189"/>
      <c r="BF189">
        <v>48</v>
      </c>
      <c r="BG189" s="19">
        <v>161.1</v>
      </c>
      <c r="BH189">
        <v>145</v>
      </c>
      <c r="BI189" s="19">
        <v>34.1</v>
      </c>
      <c r="BJ189">
        <v>91</v>
      </c>
      <c r="BK189" s="20">
        <v>15.1</v>
      </c>
      <c r="BL189">
        <v>88</v>
      </c>
      <c r="BM189">
        <v>53</v>
      </c>
      <c r="BN189" s="20">
        <v>7.67</v>
      </c>
      <c r="BO189">
        <v>88</v>
      </c>
      <c r="BP189" s="19">
        <v>14.1</v>
      </c>
      <c r="BQ189">
        <v>90</v>
      </c>
      <c r="BR189">
        <v>55</v>
      </c>
      <c r="BS189" s="20">
        <v>13.96</v>
      </c>
      <c r="BT189" s="20">
        <v>1</v>
      </c>
      <c r="BU189" s="20">
        <v>-2</v>
      </c>
      <c r="BV189" s="20">
        <v>-2</v>
      </c>
      <c r="BW189" s="20">
        <v>3</v>
      </c>
      <c r="BX189" s="20">
        <v>-6.2900000000000009</v>
      </c>
    </row>
    <row r="190" spans="1:76" x14ac:dyDescent="0.3">
      <c r="A190" s="2"/>
      <c r="D190" s="9" t="s">
        <v>53</v>
      </c>
      <c r="E190" s="10"/>
      <c r="F190" s="10"/>
      <c r="G190" s="10"/>
      <c r="H190" s="10"/>
      <c r="I190" s="10"/>
      <c r="J190" s="10"/>
      <c r="K190" s="10"/>
      <c r="L190" s="10"/>
      <c r="M190" s="10"/>
      <c r="P190" s="10"/>
      <c r="Q190" s="9"/>
      <c r="R190" s="9"/>
      <c r="AM190" s="10" t="str">
        <f t="shared" si="62"/>
        <v xml:space="preserve"> </v>
      </c>
      <c r="BD190"/>
      <c r="BE190"/>
      <c r="BF190">
        <v>46</v>
      </c>
      <c r="BG190" s="19">
        <v>150.6</v>
      </c>
      <c r="BH190">
        <v>125</v>
      </c>
      <c r="BI190" s="19">
        <v>31.1</v>
      </c>
      <c r="BJ190">
        <v>93</v>
      </c>
      <c r="BK190" s="20">
        <v>13.6</v>
      </c>
      <c r="BL190">
        <v>88</v>
      </c>
      <c r="BM190">
        <v>87</v>
      </c>
      <c r="BN190" s="20">
        <v>4.8099999999999996</v>
      </c>
      <c r="BO190">
        <v>92</v>
      </c>
      <c r="BP190" s="19">
        <v>14.4</v>
      </c>
      <c r="BQ190">
        <v>86</v>
      </c>
      <c r="BR190">
        <v>72</v>
      </c>
      <c r="BS190" s="20">
        <v>4.53</v>
      </c>
      <c r="BT190" s="20">
        <v>-0.80000000000000071</v>
      </c>
      <c r="BU190" s="20">
        <v>2</v>
      </c>
      <c r="BV190" s="20">
        <v>15</v>
      </c>
      <c r="BW190" s="20">
        <v>1</v>
      </c>
      <c r="BX190" s="20">
        <v>0.27999999999999936</v>
      </c>
    </row>
    <row r="191" spans="1:76" x14ac:dyDescent="0.3">
      <c r="A191" s="2"/>
      <c r="D191" s="9" t="s">
        <v>81</v>
      </c>
      <c r="E191" s="10"/>
      <c r="F191" s="2"/>
      <c r="G191" s="10"/>
      <c r="H191" s="10"/>
      <c r="I191" s="10"/>
      <c r="J191" s="10"/>
      <c r="K191" s="10"/>
      <c r="L191" s="10"/>
      <c r="M191" s="10"/>
      <c r="P191" s="10"/>
      <c r="Q191" s="9"/>
      <c r="R191" s="9"/>
      <c r="AM191" s="10" t="str">
        <f t="shared" si="62"/>
        <v xml:space="preserve"> </v>
      </c>
      <c r="BD191"/>
      <c r="BE191"/>
      <c r="BF191">
        <v>73</v>
      </c>
      <c r="BG191" s="19">
        <v>146.6</v>
      </c>
      <c r="BH191">
        <v>99</v>
      </c>
      <c r="BI191" s="19">
        <v>29.4</v>
      </c>
      <c r="BJ191">
        <v>87</v>
      </c>
      <c r="BK191" s="20">
        <v>12.1</v>
      </c>
      <c r="BL191">
        <v>89</v>
      </c>
      <c r="BM191">
        <v>67</v>
      </c>
      <c r="BN191" s="20">
        <v>5.74</v>
      </c>
      <c r="BO191">
        <v>84</v>
      </c>
      <c r="BP191" s="19">
        <v>10.6</v>
      </c>
      <c r="BQ191">
        <v>84</v>
      </c>
      <c r="BR191">
        <v>72</v>
      </c>
      <c r="BS191" s="20">
        <v>3.91</v>
      </c>
      <c r="BT191" s="20">
        <v>1.5</v>
      </c>
      <c r="BU191" s="20">
        <v>5</v>
      </c>
      <c r="BV191" s="20">
        <v>-5</v>
      </c>
      <c r="BW191" s="20">
        <v>3</v>
      </c>
      <c r="BX191" s="20">
        <v>1.83</v>
      </c>
    </row>
    <row r="192" spans="1:76" x14ac:dyDescent="0.3">
      <c r="A192" s="2"/>
      <c r="D192" s="10"/>
      <c r="E192" s="2" t="s">
        <v>0</v>
      </c>
      <c r="F192" s="2" t="s">
        <v>1</v>
      </c>
      <c r="G192" s="2" t="s">
        <v>2</v>
      </c>
      <c r="H192" s="2" t="s">
        <v>3</v>
      </c>
      <c r="I192" s="2" t="s">
        <v>4</v>
      </c>
      <c r="J192" s="2" t="s">
        <v>5</v>
      </c>
      <c r="K192" s="2" t="s">
        <v>6</v>
      </c>
      <c r="L192" s="2" t="s">
        <v>7</v>
      </c>
      <c r="M192" s="2" t="s">
        <v>8</v>
      </c>
      <c r="N192" s="2" t="s">
        <v>9</v>
      </c>
      <c r="O192" s="2" t="s">
        <v>10</v>
      </c>
      <c r="P192" s="2" t="s">
        <v>11</v>
      </c>
      <c r="Q192" s="2" t="s">
        <v>12</v>
      </c>
      <c r="R192" s="2" t="s">
        <v>13</v>
      </c>
      <c r="S192" s="2" t="s">
        <v>14</v>
      </c>
      <c r="T192" s="2" t="s">
        <v>15</v>
      </c>
      <c r="U192" s="3" t="s">
        <v>16</v>
      </c>
      <c r="V192" s="3" t="s">
        <v>17</v>
      </c>
      <c r="W192" s="3" t="s">
        <v>18</v>
      </c>
      <c r="X192" s="3" t="s">
        <v>19</v>
      </c>
      <c r="Y192" s="3" t="s">
        <v>20</v>
      </c>
      <c r="Z192" s="3" t="s">
        <v>21</v>
      </c>
      <c r="AA192" s="3" t="s">
        <v>22</v>
      </c>
      <c r="AB192" s="3" t="s">
        <v>23</v>
      </c>
      <c r="AC192" s="3" t="s">
        <v>24</v>
      </c>
      <c r="AD192" s="3" t="s">
        <v>25</v>
      </c>
      <c r="AE192" s="3" t="s">
        <v>26</v>
      </c>
      <c r="AF192" s="3" t="s">
        <v>27</v>
      </c>
      <c r="AG192" s="3" t="s">
        <v>28</v>
      </c>
      <c r="AH192" s="3" t="s">
        <v>29</v>
      </c>
      <c r="AL192" s="2" t="s">
        <v>33</v>
      </c>
      <c r="AM192" s="10" t="e">
        <f t="shared" si="62"/>
        <v>#VALUE!</v>
      </c>
      <c r="AN192" s="6" t="s">
        <v>35</v>
      </c>
      <c r="AO192" s="2" t="s">
        <v>36</v>
      </c>
      <c r="AP192" s="7" t="s">
        <v>37</v>
      </c>
      <c r="AQ192" s="6" t="s">
        <v>38</v>
      </c>
      <c r="AR192" s="2" t="s">
        <v>39</v>
      </c>
      <c r="AS192" s="7" t="s">
        <v>40</v>
      </c>
      <c r="AT192" s="7" t="s">
        <v>41</v>
      </c>
      <c r="AU192" s="8" t="s">
        <v>55</v>
      </c>
      <c r="AV192" s="8" t="s">
        <v>56</v>
      </c>
      <c r="AW192" s="8" t="s">
        <v>44</v>
      </c>
      <c r="AX192" s="8" t="s">
        <v>45</v>
      </c>
      <c r="AY192" s="8" t="s">
        <v>46</v>
      </c>
      <c r="AZ192" s="8" t="s">
        <v>47</v>
      </c>
      <c r="BA192" s="2" t="s">
        <v>48</v>
      </c>
      <c r="BB192" s="2" t="s">
        <v>49</v>
      </c>
      <c r="BC192" s="2" t="s">
        <v>50</v>
      </c>
      <c r="BD192"/>
      <c r="BE192"/>
      <c r="BF192">
        <v>75</v>
      </c>
      <c r="BG192" s="19">
        <v>144.19999999999999</v>
      </c>
      <c r="BH192">
        <v>90</v>
      </c>
      <c r="BI192" s="19">
        <v>30.7</v>
      </c>
      <c r="BJ192">
        <v>92</v>
      </c>
      <c r="BK192" s="20">
        <v>14.8</v>
      </c>
      <c r="BL192">
        <v>84</v>
      </c>
      <c r="BM192">
        <v>67</v>
      </c>
      <c r="BN192" s="20">
        <v>4.6900000000000004</v>
      </c>
      <c r="BO192">
        <v>90</v>
      </c>
      <c r="BP192" s="19">
        <v>14</v>
      </c>
      <c r="BQ192">
        <v>84</v>
      </c>
      <c r="BR192">
        <v>82</v>
      </c>
      <c r="BS192" s="20">
        <v>8.2200000000000006</v>
      </c>
      <c r="BT192" s="20">
        <v>0.80000000000000071</v>
      </c>
      <c r="BU192" s="20">
        <v>0</v>
      </c>
      <c r="BV192" s="20">
        <v>-15</v>
      </c>
      <c r="BW192" s="20">
        <v>2</v>
      </c>
      <c r="BX192" s="20">
        <v>-3.5300000000000002</v>
      </c>
    </row>
    <row r="193" spans="1:76" x14ac:dyDescent="0.3">
      <c r="A193" s="2"/>
      <c r="D193" s="9" t="s">
        <v>57</v>
      </c>
      <c r="E193" s="10"/>
      <c r="F193" s="10"/>
      <c r="G193" s="10"/>
      <c r="H193" s="10"/>
      <c r="I193" s="10"/>
      <c r="J193" s="10"/>
      <c r="K193" s="10"/>
      <c r="L193" s="11"/>
      <c r="M193" s="11"/>
      <c r="P193" s="10"/>
      <c r="Q193" s="9"/>
      <c r="AL193" s="10">
        <f>IF(AK193&gt;3, AK193-3, 3-AK193)</f>
        <v>3</v>
      </c>
      <c r="AM193" s="10" t="str">
        <f t="shared" si="62"/>
        <v xml:space="preserve"> </v>
      </c>
      <c r="AN193" s="14">
        <v>12</v>
      </c>
      <c r="AO193" s="10">
        <f>AN193+273.15</f>
        <v>285.14999999999998</v>
      </c>
      <c r="AP193" s="14">
        <v>10.5</v>
      </c>
      <c r="AQ193" s="14">
        <v>37</v>
      </c>
      <c r="AR193" s="10">
        <f>AQ193+273.15</f>
        <v>310.14999999999998</v>
      </c>
      <c r="AS193" s="14">
        <v>47.1</v>
      </c>
      <c r="AT193" s="14">
        <v>0.5</v>
      </c>
      <c r="AU193" s="10" t="str">
        <f>IF(ISNUMBER(AM193),((AR193/AO193)*((AJ193-(AT193*AP193))/(AJ193-AS193))*AM193)," ")</f>
        <v xml:space="preserve"> </v>
      </c>
      <c r="AV193" s="10" t="str">
        <f>IF(ISNUMBER(AM193), AU193*G193, " ")</f>
        <v xml:space="preserve"> </v>
      </c>
      <c r="AW193" s="10"/>
      <c r="AX193" s="10"/>
      <c r="AY193" s="10"/>
      <c r="AZ193" s="10"/>
      <c r="BA193" s="10"/>
      <c r="BB193" s="10"/>
      <c r="BC193" s="2"/>
      <c r="BD193"/>
      <c r="BE193"/>
      <c r="BF193">
        <v>63</v>
      </c>
      <c r="BG193" s="19">
        <v>147.5</v>
      </c>
      <c r="BH193">
        <v>103</v>
      </c>
      <c r="BI193" s="19">
        <v>30.7</v>
      </c>
      <c r="BJ193">
        <v>86</v>
      </c>
      <c r="BK193" s="20">
        <v>13.4</v>
      </c>
      <c r="BL193">
        <v>86</v>
      </c>
      <c r="BM193">
        <v>67</v>
      </c>
      <c r="BN193" s="20">
        <v>8.07</v>
      </c>
      <c r="BO193">
        <v>85</v>
      </c>
      <c r="BP193" s="19">
        <v>13.7</v>
      </c>
      <c r="BQ193">
        <v>89</v>
      </c>
      <c r="BR193">
        <v>53</v>
      </c>
      <c r="BS193" s="20">
        <v>4.2699999999999996</v>
      </c>
      <c r="BT193" s="20">
        <v>-0.29999999999999893</v>
      </c>
      <c r="BU193" s="20">
        <v>-3</v>
      </c>
      <c r="BV193" s="20">
        <v>14</v>
      </c>
      <c r="BW193" s="20">
        <v>1</v>
      </c>
      <c r="BX193" s="20">
        <v>3.8000000000000007</v>
      </c>
    </row>
    <row r="194" spans="1:76" x14ac:dyDescent="0.3">
      <c r="A194" s="2">
        <v>18</v>
      </c>
      <c r="B194" s="3" t="s">
        <v>81</v>
      </c>
      <c r="C194" s="3"/>
      <c r="D194" s="9" t="s">
        <v>58</v>
      </c>
      <c r="E194" s="10"/>
      <c r="F194" s="10"/>
      <c r="G194" s="10"/>
      <c r="H194" s="10"/>
      <c r="I194" s="10"/>
      <c r="J194" s="10"/>
      <c r="K194" s="10"/>
      <c r="L194" s="11"/>
      <c r="M194" s="11"/>
      <c r="N194" s="10">
        <f>H194-H193</f>
        <v>0</v>
      </c>
      <c r="O194" s="10">
        <f>I193-I194</f>
        <v>0</v>
      </c>
      <c r="P194" s="10" t="e">
        <f>N194/O194</f>
        <v>#DIV/0!</v>
      </c>
      <c r="Q194" s="9" t="e">
        <f>AVERAGE(P194,P196,P198)</f>
        <v>#DIV/0!</v>
      </c>
      <c r="R194">
        <f>K194-K193</f>
        <v>0</v>
      </c>
      <c r="S194" t="e">
        <f>R194/O194</f>
        <v>#DIV/0!</v>
      </c>
      <c r="T194" s="9" t="e">
        <f>AVERAGE(S194,S196,S198)</f>
        <v>#DIV/0!</v>
      </c>
      <c r="U194" s="3" t="e">
        <f>AVERAGE(E193,E195,E197)</f>
        <v>#DIV/0!</v>
      </c>
      <c r="V194" s="3" t="e">
        <f>AVERAGE(E194,E196,E198)</f>
        <v>#DIV/0!</v>
      </c>
      <c r="W194" s="3" t="e">
        <f>AVERAGE(F193,F195,F197)</f>
        <v>#DIV/0!</v>
      </c>
      <c r="X194" s="3" t="e">
        <f>AVERAGE(F194,F196,F198)</f>
        <v>#DIV/0!</v>
      </c>
      <c r="Y194" s="3" t="e">
        <f>AVERAGE(G193,G195,G197)</f>
        <v>#DIV/0!</v>
      </c>
      <c r="Z194" s="3" t="e">
        <f>AVERAGE(G194,G196,G198)</f>
        <v>#DIV/0!</v>
      </c>
      <c r="AA194" s="3" t="e">
        <f>AVERAGE(H193,H195,H197)</f>
        <v>#DIV/0!</v>
      </c>
      <c r="AB194" s="3" t="e">
        <f>AVERAGE(H194,H196,H198)</f>
        <v>#DIV/0!</v>
      </c>
      <c r="AC194" s="3" t="e">
        <f>AVERAGE(I193,I195,I197)</f>
        <v>#DIV/0!</v>
      </c>
      <c r="AD194" s="3" t="e">
        <f>AVERAGE(I194,I196,I198)</f>
        <v>#DIV/0!</v>
      </c>
      <c r="AE194" s="3" t="e">
        <f>AVERAGE(J193,J195,J197)</f>
        <v>#DIV/0!</v>
      </c>
      <c r="AF194" s="3" t="e">
        <f>AVERAGE(J194,J196,J198)</f>
        <v>#DIV/0!</v>
      </c>
      <c r="AG194" s="3" t="e">
        <f>AVERAGE(K193,K195,K197)</f>
        <v>#DIV/0!</v>
      </c>
      <c r="AH194" s="3" t="e">
        <f>AVERAGE(K194,K196,K198)</f>
        <v>#DIV/0!</v>
      </c>
      <c r="AL194" s="10">
        <f t="shared" ref="AL194:AL198" si="88">IF(AK194&gt;3, AK194-3, 3-AK194)</f>
        <v>3</v>
      </c>
      <c r="AM194" s="10" t="str">
        <f t="shared" si="62"/>
        <v xml:space="preserve"> </v>
      </c>
      <c r="AN194" s="14">
        <v>12</v>
      </c>
      <c r="AO194" s="10">
        <f t="shared" ref="AO194:AO198" si="89">AN194+273.15</f>
        <v>285.14999999999998</v>
      </c>
      <c r="AP194" s="14">
        <v>10.5</v>
      </c>
      <c r="AQ194" s="14">
        <v>37</v>
      </c>
      <c r="AR194" s="10">
        <f t="shared" ref="AR194:AR198" si="90">AQ194+273.15</f>
        <v>310.14999999999998</v>
      </c>
      <c r="AS194" s="14">
        <v>47.1</v>
      </c>
      <c r="AT194" s="14">
        <v>0.5</v>
      </c>
      <c r="AU194" s="10" t="str">
        <f t="shared" ref="AU194:AU198" si="91">IF(ISNUMBER(AM194),((AR194/AO194)*((AJ194-(AT194*AP194))/(AJ194-AS194))*AM194)," ")</f>
        <v xml:space="preserve"> </v>
      </c>
      <c r="AV194" s="10" t="str">
        <f t="shared" ref="AV194:AV198" si="92">IF(ISNUMBER(AM194), AU194*G194, " ")</f>
        <v xml:space="preserve"> </v>
      </c>
      <c r="AW194" s="10" t="e">
        <f>AVERAGE(AU193,AU195,AU197)</f>
        <v>#DIV/0!</v>
      </c>
      <c r="AX194" s="10" t="e">
        <f>AVERAGE(AU194,AU196,AU198)</f>
        <v>#DIV/0!</v>
      </c>
      <c r="AY194" s="10" t="e">
        <f>AVERAGE(AV193,AV195,AV197)</f>
        <v>#DIV/0!</v>
      </c>
      <c r="AZ194" s="10" t="e">
        <f>AVERAGE(AV194,AV196,AV198)</f>
        <v>#DIV/0!</v>
      </c>
      <c r="BA194" s="10" t="str">
        <f>IF(ISNUMBER(AV194), AV194-AV193, " ")</f>
        <v xml:space="preserve"> </v>
      </c>
      <c r="BB194" s="10" t="str">
        <f>IF(ISNUMBER(BA194), BA194/O194, " ")</f>
        <v xml:space="preserve"> </v>
      </c>
      <c r="BC194" s="2" t="e">
        <f>AVERAGE(BB194,BB196,BB198)</f>
        <v>#DIV/0!</v>
      </c>
      <c r="BD194" s="1" t="s">
        <v>59</v>
      </c>
      <c r="BE194" s="15" t="s">
        <v>82</v>
      </c>
      <c r="BG194" s="19"/>
      <c r="BI194" s="19"/>
      <c r="BK194" s="20"/>
      <c r="BN194" s="20"/>
      <c r="BP194" s="19"/>
      <c r="BS194" s="20"/>
      <c r="BT194" s="20"/>
      <c r="BU194" s="20"/>
      <c r="BV194" s="20"/>
      <c r="BW194" s="20"/>
      <c r="BX194" s="20"/>
    </row>
    <row r="195" spans="1:76" x14ac:dyDescent="0.3">
      <c r="A195" s="2"/>
      <c r="D195" s="9" t="s">
        <v>57</v>
      </c>
      <c r="E195" s="10"/>
      <c r="F195" s="10"/>
      <c r="G195" s="10"/>
      <c r="H195" s="10"/>
      <c r="I195" s="10"/>
      <c r="J195" s="10"/>
      <c r="K195" s="10"/>
      <c r="L195" s="11"/>
      <c r="M195" s="11"/>
      <c r="P195" s="10"/>
      <c r="Q195" s="9"/>
      <c r="AL195" s="10">
        <f t="shared" si="88"/>
        <v>3</v>
      </c>
      <c r="AM195" s="10" t="str">
        <f t="shared" si="62"/>
        <v xml:space="preserve"> </v>
      </c>
      <c r="AN195" s="14">
        <v>12</v>
      </c>
      <c r="AO195" s="10">
        <f t="shared" si="89"/>
        <v>285.14999999999998</v>
      </c>
      <c r="AP195" s="14">
        <v>10.5</v>
      </c>
      <c r="AQ195" s="14">
        <v>37</v>
      </c>
      <c r="AR195" s="10">
        <f t="shared" si="90"/>
        <v>310.14999999999998</v>
      </c>
      <c r="AS195" s="14">
        <v>47.1</v>
      </c>
      <c r="AT195" s="14">
        <v>0.5</v>
      </c>
      <c r="AU195" s="10" t="str">
        <f t="shared" si="91"/>
        <v xml:space="preserve"> </v>
      </c>
      <c r="AV195" s="10" t="str">
        <f t="shared" si="92"/>
        <v xml:space="preserve"> </v>
      </c>
      <c r="AW195" s="10"/>
      <c r="AX195" s="10"/>
      <c r="AY195" s="10"/>
      <c r="AZ195" s="10"/>
      <c r="BA195" s="10"/>
      <c r="BB195" s="10"/>
      <c r="BC195" s="2"/>
      <c r="BD195"/>
      <c r="BE195"/>
      <c r="BF195">
        <v>48</v>
      </c>
      <c r="BG195" s="19">
        <v>156.5</v>
      </c>
      <c r="BH195">
        <v>144</v>
      </c>
      <c r="BI195" s="19">
        <v>31.7</v>
      </c>
      <c r="BJ195">
        <v>89</v>
      </c>
      <c r="BK195" s="20">
        <v>16.600000000000001</v>
      </c>
      <c r="BL195">
        <v>88</v>
      </c>
      <c r="BM195">
        <v>72</v>
      </c>
      <c r="BN195" s="20">
        <v>9.4700000000000006</v>
      </c>
      <c r="BO195">
        <v>87</v>
      </c>
      <c r="BP195" s="19">
        <v>15.8</v>
      </c>
      <c r="BQ195">
        <v>87</v>
      </c>
      <c r="BR195">
        <v>82</v>
      </c>
      <c r="BS195" s="20">
        <v>6.91</v>
      </c>
      <c r="BT195" s="20">
        <v>0.80000000000000071</v>
      </c>
      <c r="BU195" s="20">
        <v>1</v>
      </c>
      <c r="BV195" s="20">
        <v>-10</v>
      </c>
      <c r="BW195" s="20">
        <v>2</v>
      </c>
      <c r="BX195" s="20">
        <v>2.5600000000000005</v>
      </c>
    </row>
    <row r="196" spans="1:76" x14ac:dyDescent="0.3">
      <c r="A196" s="2"/>
      <c r="D196" s="9" t="s">
        <v>60</v>
      </c>
      <c r="E196" s="10"/>
      <c r="F196" s="10"/>
      <c r="G196" s="10"/>
      <c r="H196" s="10"/>
      <c r="I196" s="10"/>
      <c r="J196" s="10"/>
      <c r="K196" s="10"/>
      <c r="L196" s="11"/>
      <c r="M196" s="11"/>
      <c r="N196" s="10">
        <f>H196-H195</f>
        <v>0</v>
      </c>
      <c r="O196" s="10">
        <f>I195-I196</f>
        <v>0</v>
      </c>
      <c r="P196" s="10" t="e">
        <f>N196/O196</f>
        <v>#DIV/0!</v>
      </c>
      <c r="Q196" s="9"/>
      <c r="R196">
        <f>K196-K195</f>
        <v>0</v>
      </c>
      <c r="S196" t="e">
        <f>R196/O196</f>
        <v>#DIV/0!</v>
      </c>
      <c r="AL196" s="10">
        <f t="shared" si="88"/>
        <v>3</v>
      </c>
      <c r="AM196" s="10" t="str">
        <f t="shared" si="62"/>
        <v xml:space="preserve"> </v>
      </c>
      <c r="AN196" s="14">
        <v>12</v>
      </c>
      <c r="AO196" s="10">
        <f t="shared" si="89"/>
        <v>285.14999999999998</v>
      </c>
      <c r="AP196" s="14">
        <v>10.5</v>
      </c>
      <c r="AQ196" s="14">
        <v>37</v>
      </c>
      <c r="AR196" s="10">
        <f t="shared" si="90"/>
        <v>310.14999999999998</v>
      </c>
      <c r="AS196" s="14">
        <v>47.1</v>
      </c>
      <c r="AT196" s="14">
        <v>0.5</v>
      </c>
      <c r="AU196" s="10" t="str">
        <f t="shared" si="91"/>
        <v xml:space="preserve"> </v>
      </c>
      <c r="AV196" s="10" t="str">
        <f t="shared" si="92"/>
        <v xml:space="preserve"> </v>
      </c>
      <c r="AW196" s="10"/>
      <c r="AX196" s="10"/>
      <c r="AY196" s="10"/>
      <c r="AZ196" s="10"/>
      <c r="BA196" s="10" t="str">
        <f>IF(ISNUMBER(AV196), AV196-AV195, " ")</f>
        <v xml:space="preserve"> </v>
      </c>
      <c r="BB196" s="10" t="str">
        <f>IF(ISNUMBER(BA196), BA196/O196, " ")</f>
        <v xml:space="preserve"> </v>
      </c>
      <c r="BC196" s="2"/>
      <c r="BD196"/>
      <c r="BE196"/>
      <c r="BF196">
        <v>51</v>
      </c>
      <c r="BG196" s="19">
        <v>155</v>
      </c>
      <c r="BH196">
        <v>107</v>
      </c>
      <c r="BI196" s="19">
        <v>32.700000000000003</v>
      </c>
      <c r="BJ196">
        <v>91</v>
      </c>
      <c r="BK196" s="20">
        <v>10.7</v>
      </c>
      <c r="BL196">
        <v>91</v>
      </c>
      <c r="BM196">
        <v>60</v>
      </c>
      <c r="BN196" s="20">
        <v>0.73</v>
      </c>
      <c r="BO196">
        <v>80</v>
      </c>
      <c r="BP196" s="19">
        <v>15.2</v>
      </c>
      <c r="BQ196">
        <v>84</v>
      </c>
      <c r="BR196">
        <v>68</v>
      </c>
      <c r="BS196" s="20">
        <v>3.95</v>
      </c>
      <c r="BT196" s="20">
        <v>-4.5</v>
      </c>
      <c r="BU196" s="20">
        <v>7</v>
      </c>
      <c r="BV196" s="20">
        <v>-8</v>
      </c>
      <c r="BW196" s="20">
        <v>11</v>
      </c>
      <c r="BX196" s="20">
        <v>-3.22</v>
      </c>
    </row>
    <row r="197" spans="1:76" x14ac:dyDescent="0.3">
      <c r="A197" s="2"/>
      <c r="D197" s="9" t="s">
        <v>57</v>
      </c>
      <c r="E197" s="10"/>
      <c r="F197" s="10"/>
      <c r="G197" s="10"/>
      <c r="H197" s="10"/>
      <c r="I197" s="10"/>
      <c r="J197" s="10"/>
      <c r="K197" s="10"/>
      <c r="L197" s="11"/>
      <c r="M197" s="11"/>
      <c r="P197" s="10"/>
      <c r="Q197" s="9"/>
      <c r="AL197" s="10">
        <f t="shared" si="88"/>
        <v>3</v>
      </c>
      <c r="AM197" s="10" t="str">
        <f t="shared" si="62"/>
        <v xml:space="preserve"> </v>
      </c>
      <c r="AN197" s="14">
        <v>12</v>
      </c>
      <c r="AO197" s="10">
        <f t="shared" si="89"/>
        <v>285.14999999999998</v>
      </c>
      <c r="AP197" s="14">
        <v>10.5</v>
      </c>
      <c r="AQ197" s="14">
        <v>37</v>
      </c>
      <c r="AR197" s="10">
        <f t="shared" si="90"/>
        <v>310.14999999999998</v>
      </c>
      <c r="AS197" s="14">
        <v>47.1</v>
      </c>
      <c r="AT197" s="14">
        <v>0.5</v>
      </c>
      <c r="AU197" s="10" t="str">
        <f t="shared" si="91"/>
        <v xml:space="preserve"> </v>
      </c>
      <c r="AV197" s="10" t="str">
        <f t="shared" si="92"/>
        <v xml:space="preserve"> </v>
      </c>
      <c r="AW197" s="10"/>
      <c r="AX197" s="10"/>
      <c r="AY197" s="10"/>
      <c r="AZ197" s="10"/>
      <c r="BA197" s="10"/>
      <c r="BB197" s="10"/>
      <c r="BC197" s="2"/>
      <c r="BD197"/>
      <c r="BE197"/>
      <c r="BF197">
        <v>64</v>
      </c>
      <c r="BG197" s="19">
        <v>149.30000000000001</v>
      </c>
      <c r="BH197">
        <v>91</v>
      </c>
      <c r="BI197" s="19">
        <v>32</v>
      </c>
      <c r="BJ197" s="21" t="e">
        <v>#NULL!</v>
      </c>
      <c r="BK197" s="21" t="e">
        <v>#NULL!</v>
      </c>
      <c r="BL197" s="21" t="e">
        <v>#NULL!</v>
      </c>
      <c r="BM197" s="21" t="e">
        <v>#NULL!</v>
      </c>
      <c r="BN197" s="21" t="e">
        <v>#NULL!</v>
      </c>
      <c r="BO197" s="21" t="e">
        <v>#NULL!</v>
      </c>
      <c r="BP197" s="21" t="e">
        <v>#NULL!</v>
      </c>
      <c r="BQ197" s="21" t="e">
        <v>#NULL!</v>
      </c>
      <c r="BR197" s="21" t="e">
        <v>#NULL!</v>
      </c>
      <c r="BS197" s="21" t="e">
        <v>#NULL!</v>
      </c>
      <c r="BT197" s="21" t="e">
        <v>#NULL!</v>
      </c>
      <c r="BU197" s="21" t="e">
        <v>#NULL!</v>
      </c>
      <c r="BV197" s="21" t="e">
        <v>#NULL!</v>
      </c>
      <c r="BW197" s="21" t="e">
        <v>#NULL!</v>
      </c>
      <c r="BX197" s="21" t="e">
        <v>#NULL!</v>
      </c>
    </row>
    <row r="198" spans="1:76" x14ac:dyDescent="0.3">
      <c r="A198" s="2"/>
      <c r="D198" s="9" t="s">
        <v>61</v>
      </c>
      <c r="E198" s="10"/>
      <c r="F198" s="10"/>
      <c r="G198" s="10"/>
      <c r="H198" s="10"/>
      <c r="I198" s="10"/>
      <c r="J198" s="10"/>
      <c r="K198" s="10"/>
      <c r="L198" s="11"/>
      <c r="M198" s="11"/>
      <c r="N198" s="10">
        <f>H198-H197</f>
        <v>0</v>
      </c>
      <c r="O198" s="10">
        <f>I197-I198</f>
        <v>0</v>
      </c>
      <c r="P198" s="10" t="e">
        <f>N198/O198</f>
        <v>#DIV/0!</v>
      </c>
      <c r="Q198" s="9"/>
      <c r="R198">
        <f>K198-K197</f>
        <v>0</v>
      </c>
      <c r="S198" t="e">
        <f>R198/O198</f>
        <v>#DIV/0!</v>
      </c>
      <c r="AL198" s="10">
        <f t="shared" si="88"/>
        <v>3</v>
      </c>
      <c r="AM198" s="10" t="str">
        <f t="shared" si="62"/>
        <v xml:space="preserve"> </v>
      </c>
      <c r="AN198" s="14">
        <v>12</v>
      </c>
      <c r="AO198" s="10">
        <f t="shared" si="89"/>
        <v>285.14999999999998</v>
      </c>
      <c r="AP198" s="14">
        <v>10.5</v>
      </c>
      <c r="AQ198" s="14">
        <v>37</v>
      </c>
      <c r="AR198" s="10">
        <f t="shared" si="90"/>
        <v>310.14999999999998</v>
      </c>
      <c r="AS198" s="14">
        <v>47.1</v>
      </c>
      <c r="AT198" s="14">
        <v>0.5</v>
      </c>
      <c r="AU198" s="10" t="str">
        <f t="shared" si="91"/>
        <v xml:space="preserve"> </v>
      </c>
      <c r="AV198" s="10" t="str">
        <f t="shared" si="92"/>
        <v xml:space="preserve"> </v>
      </c>
      <c r="AW198" s="10"/>
      <c r="AX198" s="10"/>
      <c r="AY198" s="10"/>
      <c r="AZ198" s="10"/>
      <c r="BA198" s="10" t="str">
        <f>IF(ISNUMBER(AV198), AV198-AV197, " ")</f>
        <v xml:space="preserve"> </v>
      </c>
      <c r="BB198" s="10" t="str">
        <f>IF(ISNUMBER(BA198), BA198/O198, " ")</f>
        <v xml:space="preserve"> </v>
      </c>
      <c r="BC198" s="2"/>
      <c r="BD198"/>
      <c r="BE198"/>
      <c r="BF198">
        <v>51</v>
      </c>
      <c r="BG198" s="19">
        <v>144.19999999999999</v>
      </c>
      <c r="BH198">
        <v>106</v>
      </c>
      <c r="BI198" s="19">
        <v>31</v>
      </c>
      <c r="BJ198">
        <v>92</v>
      </c>
      <c r="BK198" s="20">
        <v>12.6</v>
      </c>
      <c r="BL198">
        <v>86</v>
      </c>
      <c r="BM198">
        <v>64</v>
      </c>
      <c r="BN198" s="20">
        <v>3.35</v>
      </c>
      <c r="BO198">
        <v>92</v>
      </c>
      <c r="BP198" s="19">
        <v>15</v>
      </c>
      <c r="BQ198">
        <v>86</v>
      </c>
      <c r="BR198">
        <v>73</v>
      </c>
      <c r="BS198" s="20">
        <v>6.7</v>
      </c>
      <c r="BT198" s="20">
        <v>-2.4000000000000004</v>
      </c>
      <c r="BU198" s="20">
        <v>0</v>
      </c>
      <c r="BV198" s="20">
        <v>-9</v>
      </c>
      <c r="BW198" s="20">
        <v>0</v>
      </c>
      <c r="BX198" s="20">
        <v>-3.35</v>
      </c>
    </row>
    <row r="199" spans="1:76" x14ac:dyDescent="0.3">
      <c r="A199" s="2"/>
      <c r="AM199" s="10" t="str">
        <f t="shared" ref="AM199:AM262" si="93">IF(F199&lt;=0," ",((F199*3)/AK199))</f>
        <v xml:space="preserve"> </v>
      </c>
      <c r="BD199"/>
      <c r="BE199"/>
      <c r="BF199">
        <v>55</v>
      </c>
      <c r="BG199" s="19">
        <v>150.1</v>
      </c>
      <c r="BH199">
        <v>102</v>
      </c>
      <c r="BI199" s="19">
        <v>33</v>
      </c>
      <c r="BJ199">
        <v>89</v>
      </c>
      <c r="BK199" s="20">
        <v>13.7</v>
      </c>
      <c r="BL199">
        <v>87</v>
      </c>
      <c r="BM199">
        <v>67</v>
      </c>
      <c r="BN199" s="20">
        <v>7.71</v>
      </c>
      <c r="BO199">
        <v>90</v>
      </c>
      <c r="BP199" s="19">
        <v>13.5</v>
      </c>
      <c r="BQ199">
        <v>89</v>
      </c>
      <c r="BR199">
        <v>73</v>
      </c>
      <c r="BS199" s="20">
        <v>11.67</v>
      </c>
      <c r="BT199" s="20">
        <v>0.19999999999999929</v>
      </c>
      <c r="BU199" s="20">
        <v>-2</v>
      </c>
      <c r="BV199" s="20">
        <v>-6</v>
      </c>
      <c r="BW199" s="20">
        <v>-1</v>
      </c>
      <c r="BX199" s="20">
        <v>-3.96</v>
      </c>
    </row>
    <row r="200" spans="1:76" x14ac:dyDescent="0.3">
      <c r="A200" s="2"/>
      <c r="AM200" s="10" t="str">
        <f t="shared" si="93"/>
        <v xml:space="preserve"> </v>
      </c>
      <c r="BD200"/>
      <c r="BE200"/>
      <c r="BF200">
        <v>50</v>
      </c>
      <c r="BG200" s="19">
        <v>145</v>
      </c>
      <c r="BH200">
        <v>93</v>
      </c>
      <c r="BI200" s="19">
        <v>29.6</v>
      </c>
      <c r="BJ200">
        <v>89</v>
      </c>
      <c r="BK200" s="20">
        <v>12.8</v>
      </c>
      <c r="BL200">
        <v>91</v>
      </c>
      <c r="BM200">
        <v>69</v>
      </c>
      <c r="BN200" s="20">
        <v>4.2699999999999996</v>
      </c>
      <c r="BO200">
        <v>88</v>
      </c>
      <c r="BP200" s="19">
        <v>13.8</v>
      </c>
      <c r="BQ200">
        <v>84</v>
      </c>
      <c r="BR200">
        <v>76</v>
      </c>
      <c r="BS200" s="20">
        <v>9.4499999999999993</v>
      </c>
      <c r="BT200" s="20">
        <v>-1</v>
      </c>
      <c r="BU200" s="20">
        <v>7</v>
      </c>
      <c r="BV200" s="20">
        <v>-7</v>
      </c>
      <c r="BW200" s="20">
        <v>1</v>
      </c>
      <c r="BX200" s="20">
        <v>-5.18</v>
      </c>
    </row>
    <row r="201" spans="1:76" x14ac:dyDescent="0.3">
      <c r="A201" s="2"/>
      <c r="D201" s="9" t="s">
        <v>53</v>
      </c>
      <c r="E201" s="10"/>
      <c r="F201" s="10"/>
      <c r="G201" s="10"/>
      <c r="H201" s="10"/>
      <c r="I201" s="10"/>
      <c r="J201" s="10"/>
      <c r="K201" s="10"/>
      <c r="L201" s="10"/>
      <c r="M201" s="10"/>
      <c r="P201" s="10"/>
      <c r="Q201" s="9"/>
      <c r="R201" s="9"/>
      <c r="AM201" s="10" t="str">
        <f t="shared" si="93"/>
        <v xml:space="preserve"> </v>
      </c>
      <c r="BD201"/>
      <c r="BE201"/>
      <c r="BF201">
        <v>86</v>
      </c>
      <c r="BG201" s="19">
        <v>145.6</v>
      </c>
      <c r="BH201">
        <v>92</v>
      </c>
      <c r="BI201" s="19">
        <v>31.3</v>
      </c>
      <c r="BJ201">
        <v>89</v>
      </c>
      <c r="BK201" s="20">
        <v>14</v>
      </c>
      <c r="BL201">
        <v>87</v>
      </c>
      <c r="BM201">
        <v>82</v>
      </c>
      <c r="BN201" s="20">
        <v>6.6</v>
      </c>
      <c r="BO201">
        <v>86</v>
      </c>
      <c r="BP201" s="19">
        <v>15.6</v>
      </c>
      <c r="BQ201">
        <v>84</v>
      </c>
      <c r="BR201">
        <v>94</v>
      </c>
      <c r="BS201" s="20">
        <v>4.49</v>
      </c>
      <c r="BT201" s="20">
        <v>-1.5999999999999996</v>
      </c>
      <c r="BU201" s="20">
        <v>3</v>
      </c>
      <c r="BV201" s="20">
        <v>-12</v>
      </c>
      <c r="BW201" s="20">
        <v>3</v>
      </c>
      <c r="BX201" s="20">
        <v>2.1099999999999994</v>
      </c>
    </row>
    <row r="202" spans="1:76" x14ac:dyDescent="0.3">
      <c r="A202" s="2"/>
      <c r="D202" s="9" t="s">
        <v>83</v>
      </c>
      <c r="E202" s="10"/>
      <c r="F202" s="2"/>
      <c r="G202" s="10"/>
      <c r="H202" s="10"/>
      <c r="I202" s="10"/>
      <c r="J202" s="10"/>
      <c r="K202" s="10"/>
      <c r="L202" s="10"/>
      <c r="M202" s="10"/>
      <c r="P202" s="10"/>
      <c r="Q202" s="9"/>
      <c r="R202" s="9"/>
      <c r="AM202" s="10" t="str">
        <f t="shared" si="93"/>
        <v xml:space="preserve"> </v>
      </c>
      <c r="BD202"/>
      <c r="BE202"/>
      <c r="BF202">
        <v>52</v>
      </c>
      <c r="BG202" s="19">
        <v>155</v>
      </c>
      <c r="BH202">
        <v>143</v>
      </c>
      <c r="BI202" s="19">
        <v>32.200000000000003</v>
      </c>
      <c r="BJ202">
        <v>97</v>
      </c>
      <c r="BK202" s="20">
        <v>13.9</v>
      </c>
      <c r="BL202">
        <v>86</v>
      </c>
      <c r="BM202">
        <v>63</v>
      </c>
      <c r="BN202" s="20">
        <v>9.86</v>
      </c>
      <c r="BO202">
        <v>89</v>
      </c>
      <c r="BP202" s="19">
        <v>13.8</v>
      </c>
      <c r="BQ202">
        <v>81</v>
      </c>
      <c r="BR202">
        <v>74</v>
      </c>
      <c r="BS202" s="20">
        <v>10.57</v>
      </c>
      <c r="BT202" s="20">
        <v>9.9999999999999645E-2</v>
      </c>
      <c r="BU202" s="20">
        <v>5</v>
      </c>
      <c r="BV202" s="20">
        <v>-11</v>
      </c>
      <c r="BW202" s="20">
        <v>8</v>
      </c>
      <c r="BX202" s="20">
        <v>-0.71000000000000085</v>
      </c>
    </row>
    <row r="203" spans="1:76" x14ac:dyDescent="0.3">
      <c r="A203" s="2"/>
      <c r="D203" s="10"/>
      <c r="E203" s="2" t="s">
        <v>0</v>
      </c>
      <c r="F203" s="2" t="s">
        <v>1</v>
      </c>
      <c r="G203" s="2" t="s">
        <v>2</v>
      </c>
      <c r="H203" s="2" t="s">
        <v>3</v>
      </c>
      <c r="I203" s="2" t="s">
        <v>4</v>
      </c>
      <c r="J203" s="2" t="s">
        <v>5</v>
      </c>
      <c r="K203" s="2" t="s">
        <v>6</v>
      </c>
      <c r="L203" s="2" t="s">
        <v>7</v>
      </c>
      <c r="M203" s="2" t="s">
        <v>8</v>
      </c>
      <c r="N203" s="2" t="s">
        <v>9</v>
      </c>
      <c r="O203" s="2" t="s">
        <v>10</v>
      </c>
      <c r="P203" s="2" t="s">
        <v>11</v>
      </c>
      <c r="Q203" s="2" t="s">
        <v>12</v>
      </c>
      <c r="R203" s="2" t="s">
        <v>13</v>
      </c>
      <c r="S203" s="2" t="s">
        <v>14</v>
      </c>
      <c r="T203" s="2" t="s">
        <v>15</v>
      </c>
      <c r="U203" s="3" t="s">
        <v>16</v>
      </c>
      <c r="V203" s="3" t="s">
        <v>17</v>
      </c>
      <c r="W203" s="3" t="s">
        <v>18</v>
      </c>
      <c r="X203" s="3" t="s">
        <v>19</v>
      </c>
      <c r="Y203" s="3" t="s">
        <v>20</v>
      </c>
      <c r="Z203" s="3" t="s">
        <v>21</v>
      </c>
      <c r="AA203" s="3" t="s">
        <v>22</v>
      </c>
      <c r="AB203" s="3" t="s">
        <v>23</v>
      </c>
      <c r="AC203" s="3" t="s">
        <v>24</v>
      </c>
      <c r="AD203" s="3" t="s">
        <v>25</v>
      </c>
      <c r="AE203" s="3" t="s">
        <v>26</v>
      </c>
      <c r="AF203" s="3" t="s">
        <v>27</v>
      </c>
      <c r="AG203" s="3" t="s">
        <v>28</v>
      </c>
      <c r="AH203" s="3" t="s">
        <v>29</v>
      </c>
      <c r="AL203" s="2" t="s">
        <v>33</v>
      </c>
      <c r="AM203" s="10" t="e">
        <f t="shared" si="93"/>
        <v>#VALUE!</v>
      </c>
      <c r="AN203" s="6" t="s">
        <v>35</v>
      </c>
      <c r="AO203" s="2" t="s">
        <v>36</v>
      </c>
      <c r="AP203" s="7" t="s">
        <v>37</v>
      </c>
      <c r="AQ203" s="6" t="s">
        <v>38</v>
      </c>
      <c r="AR203" s="2" t="s">
        <v>39</v>
      </c>
      <c r="AS203" s="7" t="s">
        <v>40</v>
      </c>
      <c r="AT203" s="7" t="s">
        <v>41</v>
      </c>
      <c r="AU203" s="8" t="s">
        <v>55</v>
      </c>
      <c r="AV203" s="8" t="s">
        <v>56</v>
      </c>
      <c r="AW203" s="8" t="s">
        <v>44</v>
      </c>
      <c r="AX203" s="8" t="s">
        <v>45</v>
      </c>
      <c r="AY203" s="8" t="s">
        <v>46</v>
      </c>
      <c r="AZ203" s="8" t="s">
        <v>47</v>
      </c>
      <c r="BA203" s="2" t="s">
        <v>48</v>
      </c>
      <c r="BB203" s="2" t="s">
        <v>49</v>
      </c>
      <c r="BC203" s="2" t="s">
        <v>50</v>
      </c>
      <c r="BD203"/>
      <c r="BE203"/>
      <c r="BF203">
        <v>68</v>
      </c>
      <c r="BG203" s="19">
        <v>148.30000000000001</v>
      </c>
      <c r="BH203">
        <v>91</v>
      </c>
      <c r="BI203" s="19">
        <v>32.799999999999997</v>
      </c>
      <c r="BJ203">
        <v>87</v>
      </c>
      <c r="BK203" s="20">
        <v>12.2</v>
      </c>
      <c r="BL203">
        <v>90</v>
      </c>
      <c r="BM203">
        <v>46</v>
      </c>
      <c r="BN203" s="20">
        <v>5.75</v>
      </c>
      <c r="BO203">
        <v>85</v>
      </c>
      <c r="BP203" s="19">
        <v>14.3</v>
      </c>
      <c r="BQ203">
        <v>86</v>
      </c>
      <c r="BR203">
        <v>54</v>
      </c>
      <c r="BS203" s="20">
        <v>5.56</v>
      </c>
      <c r="BT203" s="20">
        <v>-2.1000000000000014</v>
      </c>
      <c r="BU203" s="20">
        <v>4</v>
      </c>
      <c r="BV203" s="20">
        <v>-8</v>
      </c>
      <c r="BW203" s="20">
        <v>2</v>
      </c>
      <c r="BX203" s="20">
        <v>0.19000000000000039</v>
      </c>
    </row>
    <row r="204" spans="1:76" x14ac:dyDescent="0.3">
      <c r="A204" s="2"/>
      <c r="D204" s="9" t="s">
        <v>57</v>
      </c>
      <c r="E204" s="10">
        <v>13.17876435</v>
      </c>
      <c r="F204" s="10">
        <v>0.53285876310000002</v>
      </c>
      <c r="G204" s="10">
        <v>18.393518319999998</v>
      </c>
      <c r="H204" s="10">
        <v>10.105832059999999</v>
      </c>
      <c r="I204" s="10">
        <v>92.093295609999998</v>
      </c>
      <c r="J204" s="10">
        <v>31.62335393</v>
      </c>
      <c r="K204" s="10">
        <v>66.779329070000003</v>
      </c>
      <c r="L204" s="11">
        <v>1.4641203703703706E-3</v>
      </c>
      <c r="M204" s="11">
        <v>2.0891087962962959E-3</v>
      </c>
      <c r="P204" s="10"/>
      <c r="Q204" s="9"/>
      <c r="AJ204" s="13">
        <v>635.4666666666667</v>
      </c>
      <c r="AK204" s="16">
        <v>3.0321150000000001</v>
      </c>
      <c r="AL204" s="10">
        <f>IF(AK204&gt;3, AK204-3, 3-AK204)</f>
        <v>3.2115000000000116E-2</v>
      </c>
      <c r="AM204" s="10">
        <f t="shared" si="93"/>
        <v>0.52721492730321895</v>
      </c>
      <c r="AN204" s="14">
        <v>12</v>
      </c>
      <c r="AO204" s="10">
        <f>AN204+273.15</f>
        <v>285.14999999999998</v>
      </c>
      <c r="AP204" s="14">
        <v>10.5</v>
      </c>
      <c r="AQ204" s="14">
        <v>37</v>
      </c>
      <c r="AR204" s="10">
        <f>AQ204+273.15</f>
        <v>310.14999999999998</v>
      </c>
      <c r="AS204" s="14">
        <v>47.1</v>
      </c>
      <c r="AT204" s="14">
        <v>0.5</v>
      </c>
      <c r="AU204" s="10">
        <f>IF(ISNUMBER(AM204),((AR204/AO204)*((AJ204-(AT204*AP204))/(AJ204-AS204))*AM204)," ")</f>
        <v>0.61422562630456778</v>
      </c>
      <c r="AV204" s="10">
        <f>IF(ISNUMBER(AM204), AU204*G204, " ")</f>
        <v>11.297770310046541</v>
      </c>
      <c r="AW204" s="10"/>
      <c r="AX204" s="10"/>
      <c r="AY204" s="10"/>
      <c r="AZ204" s="10"/>
      <c r="BA204" s="10"/>
      <c r="BB204" s="10"/>
      <c r="BC204" s="2"/>
      <c r="BD204"/>
      <c r="BE204"/>
      <c r="BF204">
        <v>83</v>
      </c>
      <c r="BG204" s="19">
        <v>139.19999999999999</v>
      </c>
      <c r="BH204">
        <v>90</v>
      </c>
      <c r="BI204" s="19">
        <v>33.1</v>
      </c>
      <c r="BJ204">
        <v>86</v>
      </c>
      <c r="BK204" s="20">
        <v>12.3</v>
      </c>
      <c r="BL204">
        <v>90</v>
      </c>
      <c r="BM204">
        <v>65</v>
      </c>
      <c r="BN204" s="20">
        <v>6.28</v>
      </c>
      <c r="BO204">
        <v>85</v>
      </c>
      <c r="BP204" s="19">
        <v>14.5</v>
      </c>
      <c r="BQ204">
        <v>86</v>
      </c>
      <c r="BR204">
        <v>71</v>
      </c>
      <c r="BS204" s="20">
        <v>7.13</v>
      </c>
      <c r="BT204" s="20">
        <v>-2.1999999999999993</v>
      </c>
      <c r="BU204" s="20">
        <v>4</v>
      </c>
      <c r="BV204" s="20">
        <v>-6</v>
      </c>
      <c r="BW204" s="20">
        <v>1</v>
      </c>
      <c r="BX204" s="20">
        <v>-0.84999999999999964</v>
      </c>
    </row>
    <row r="205" spans="1:76" x14ac:dyDescent="0.3">
      <c r="A205" s="2">
        <v>19</v>
      </c>
      <c r="B205" s="3" t="s">
        <v>83</v>
      </c>
      <c r="C205" s="3"/>
      <c r="D205" s="9" t="s">
        <v>58</v>
      </c>
      <c r="E205" s="10">
        <v>7.9028889820000003</v>
      </c>
      <c r="F205" s="10">
        <v>0.72244950689999998</v>
      </c>
      <c r="G205" s="10">
        <v>23.381600970000001</v>
      </c>
      <c r="H205" s="10">
        <v>16.841441410000002</v>
      </c>
      <c r="I205" s="10">
        <v>80.764957319999994</v>
      </c>
      <c r="J205" s="10">
        <v>32.451471890000001</v>
      </c>
      <c r="K205" s="10">
        <v>78.852733979999996</v>
      </c>
      <c r="L205" s="11">
        <v>5.4050925925925924E-3</v>
      </c>
      <c r="M205" s="11">
        <v>5.9895717592592587E-3</v>
      </c>
      <c r="N205" s="10">
        <f>H205-H204</f>
        <v>6.7356093500000025</v>
      </c>
      <c r="O205" s="10">
        <f>I204-I205</f>
        <v>11.328338290000005</v>
      </c>
      <c r="P205" s="10">
        <f>N205/O205</f>
        <v>0.59458052695564401</v>
      </c>
      <c r="Q205" s="9">
        <f>AVERAGE(P205,P207,P209)</f>
        <v>0.30221542082306724</v>
      </c>
      <c r="R205">
        <f>K205-K204</f>
        <v>12.073404909999994</v>
      </c>
      <c r="S205">
        <f>R205/O205</f>
        <v>1.0657701598351534</v>
      </c>
      <c r="T205" s="9">
        <f>AVERAGE(S205,S207,S209)</f>
        <v>0.66620853330036978</v>
      </c>
      <c r="U205" s="3">
        <f>AVERAGE(E204,E206,E208)</f>
        <v>13.199390319999999</v>
      </c>
      <c r="V205" s="3">
        <f>AVERAGE(E205,E207,E209)</f>
        <v>8.5075127380000009</v>
      </c>
      <c r="W205" s="3">
        <f>AVERAGE(F204,F206,F208)</f>
        <v>0.53502317423333334</v>
      </c>
      <c r="X205" s="3">
        <f>AVERAGE(F205,F207,F209)</f>
        <v>0.63318040546666665</v>
      </c>
      <c r="Y205" s="3">
        <f>AVERAGE(G204,G206,G208)</f>
        <v>19.592188743333335</v>
      </c>
      <c r="Z205" s="3">
        <f>AVERAGE(G205,G207,G209)</f>
        <v>22.418030823333336</v>
      </c>
      <c r="AA205" s="3">
        <f>AVERAGE(H204,H206,H208)</f>
        <v>10.596365779999999</v>
      </c>
      <c r="AB205" s="3">
        <f>AVERAGE(H205,H207,H209)</f>
        <v>14.227103940000001</v>
      </c>
      <c r="AC205" s="3">
        <f>AVERAGE(I204,I206,I208)</f>
        <v>93.163673653333333</v>
      </c>
      <c r="AD205" s="3">
        <f>AVERAGE(I205,I207,I209)</f>
        <v>80.701189693333333</v>
      </c>
      <c r="AE205" s="3">
        <f>AVERAGE(J204,J206,J208)</f>
        <v>30.663313950000003</v>
      </c>
      <c r="AF205" s="3">
        <f>AVERAGE(J205,J207,J209)</f>
        <v>30.998912833333332</v>
      </c>
      <c r="AG205" s="3">
        <f>AVERAGE(K204,K206,K208)</f>
        <v>67.945648389999988</v>
      </c>
      <c r="AH205" s="3">
        <f>AVERAGE(K205,K207,K209)</f>
        <v>76.060728173333345</v>
      </c>
      <c r="AI205" s="12">
        <v>43643</v>
      </c>
      <c r="AJ205" s="13">
        <v>635.4666666666667</v>
      </c>
      <c r="AK205" s="16">
        <v>3.0321150000000001</v>
      </c>
      <c r="AL205" s="10">
        <f t="shared" ref="AL205:AL209" si="94">IF(AK205&gt;3, AK205-3, 3-AK205)</f>
        <v>3.2115000000000116E-2</v>
      </c>
      <c r="AM205" s="10">
        <f t="shared" si="93"/>
        <v>0.71479759860691294</v>
      </c>
      <c r="AN205" s="14">
        <v>12</v>
      </c>
      <c r="AO205" s="10">
        <f t="shared" ref="AO205:AO209" si="95">AN205+273.15</f>
        <v>285.14999999999998</v>
      </c>
      <c r="AP205" s="14">
        <v>10.5</v>
      </c>
      <c r="AQ205" s="14">
        <v>37</v>
      </c>
      <c r="AR205" s="10">
        <f t="shared" ref="AR205:AR209" si="96">AQ205+273.15</f>
        <v>310.14999999999998</v>
      </c>
      <c r="AS205" s="14">
        <v>47.1</v>
      </c>
      <c r="AT205" s="14">
        <v>0.5</v>
      </c>
      <c r="AU205" s="10">
        <f t="shared" ref="AU205:AU209" si="97">IF(ISNUMBER(AM205),((AR205/AO205)*((AJ205-(AT205*AP205))/(AJ205-AS205))*AM205)," ")</f>
        <v>0.83276663832551456</v>
      </c>
      <c r="AV205" s="10">
        <f t="shared" ref="AV205:AV209" si="98">IF(ISNUMBER(AM205), AU205*G205, " ")</f>
        <v>19.471417238455491</v>
      </c>
      <c r="AW205" s="10">
        <f>AVERAGE(AU204,AU206,AU208)</f>
        <v>0.61672054029681977</v>
      </c>
      <c r="AX205" s="10">
        <f>AVERAGE(AU205,AU207,AU209)</f>
        <v>0.72986625733422894</v>
      </c>
      <c r="AY205" s="10">
        <f>AVERAGE(AV204,AV206,AV208)</f>
        <v>12.088167303506729</v>
      </c>
      <c r="AZ205" s="10">
        <f>AVERAGE(AV205,AV207,AV209)</f>
        <v>16.418414403715222</v>
      </c>
      <c r="BA205" s="10">
        <f>IF(ISNUMBER(AV205), AV205-AV204, " ")</f>
        <v>8.1736469284089495</v>
      </c>
      <c r="BB205" s="10">
        <f>IF(ISNUMBER(BA205), BA205/O205, " ")</f>
        <v>0.72152214377497603</v>
      </c>
      <c r="BC205" s="2">
        <f>AVERAGE(BB205,BB207,BB209)</f>
        <v>0.36108330923337356</v>
      </c>
      <c r="BD205" s="1" t="s">
        <v>79</v>
      </c>
      <c r="BG205" s="19"/>
      <c r="BI205" s="19"/>
      <c r="BK205" s="20"/>
      <c r="BN205" s="20"/>
      <c r="BP205" s="19"/>
      <c r="BS205" s="20"/>
      <c r="BT205" s="20"/>
      <c r="BU205" s="20"/>
      <c r="BV205" s="20"/>
      <c r="BW205" s="20"/>
      <c r="BX205" s="20"/>
    </row>
    <row r="206" spans="1:76" x14ac:dyDescent="0.3">
      <c r="A206" s="2"/>
      <c r="D206" s="9" t="s">
        <v>57</v>
      </c>
      <c r="E206" s="10">
        <v>13.21151343</v>
      </c>
      <c r="F206" s="10">
        <v>0.53041909490000005</v>
      </c>
      <c r="G206" s="10">
        <v>19.329503030000001</v>
      </c>
      <c r="H206" s="10">
        <v>10.265079119999999</v>
      </c>
      <c r="I206" s="10">
        <v>93.545238639999994</v>
      </c>
      <c r="J206" s="10">
        <v>30.513848240000002</v>
      </c>
      <c r="K206" s="10">
        <v>67.482605500000005</v>
      </c>
      <c r="L206" s="11">
        <v>8.246527777777778E-3</v>
      </c>
      <c r="M206" s="11">
        <v>9.0277662037037028E-3</v>
      </c>
      <c r="P206" s="10"/>
      <c r="Q206" s="9"/>
      <c r="AJ206" s="13">
        <v>635.46666666666704</v>
      </c>
      <c r="AK206" s="16">
        <v>3.0321150000000001</v>
      </c>
      <c r="AL206" s="10">
        <f t="shared" si="94"/>
        <v>3.2115000000000116E-2</v>
      </c>
      <c r="AM206" s="10">
        <f t="shared" si="93"/>
        <v>0.52480109913377304</v>
      </c>
      <c r="AN206" s="14">
        <v>12</v>
      </c>
      <c r="AO206" s="10">
        <f t="shared" si="95"/>
        <v>285.14999999999998</v>
      </c>
      <c r="AP206" s="14">
        <v>10.5</v>
      </c>
      <c r="AQ206" s="14">
        <v>37</v>
      </c>
      <c r="AR206" s="10">
        <f t="shared" si="96"/>
        <v>310.14999999999998</v>
      </c>
      <c r="AS206" s="14">
        <v>47.1</v>
      </c>
      <c r="AT206" s="14">
        <v>0.5</v>
      </c>
      <c r="AU206" s="10">
        <f t="shared" si="97"/>
        <v>0.6114134238376282</v>
      </c>
      <c r="AV206" s="10">
        <f t="shared" si="98"/>
        <v>11.818317628652109</v>
      </c>
      <c r="AW206" s="10"/>
      <c r="AX206" s="10"/>
      <c r="AY206" s="10"/>
      <c r="AZ206" s="10"/>
      <c r="BA206" s="10"/>
      <c r="BB206" s="10"/>
      <c r="BC206" s="2"/>
      <c r="BD206"/>
      <c r="BE206"/>
      <c r="BF206">
        <v>64</v>
      </c>
      <c r="BG206" s="19">
        <v>146.4</v>
      </c>
      <c r="BH206">
        <v>84</v>
      </c>
      <c r="BI206" s="19">
        <v>31.1</v>
      </c>
      <c r="BJ206">
        <v>88</v>
      </c>
      <c r="BK206" s="20">
        <v>13.8</v>
      </c>
      <c r="BL206">
        <v>87</v>
      </c>
      <c r="BM206">
        <v>69</v>
      </c>
      <c r="BN206" s="20">
        <v>6.91</v>
      </c>
      <c r="BO206">
        <v>91</v>
      </c>
      <c r="BP206" s="19">
        <v>12.9</v>
      </c>
      <c r="BQ206">
        <v>85</v>
      </c>
      <c r="BR206">
        <v>74</v>
      </c>
      <c r="BS206" s="20">
        <v>4.0599999999999996</v>
      </c>
      <c r="BT206" s="20">
        <v>0.90000000000000036</v>
      </c>
      <c r="BU206" s="20">
        <v>2</v>
      </c>
      <c r="BV206" s="20">
        <v>-5</v>
      </c>
      <c r="BW206" s="20">
        <v>-3</v>
      </c>
      <c r="BX206" s="20">
        <v>2.8500000000000005</v>
      </c>
    </row>
    <row r="207" spans="1:76" x14ac:dyDescent="0.3">
      <c r="A207" s="2"/>
      <c r="D207" s="9" t="s">
        <v>60</v>
      </c>
      <c r="E207" s="10">
        <v>8.4684325440000006</v>
      </c>
      <c r="F207" s="10">
        <v>0.61240922980000001</v>
      </c>
      <c r="G207" s="10">
        <v>22.300201130000001</v>
      </c>
      <c r="H207" s="10">
        <v>13.66247036</v>
      </c>
      <c r="I207" s="10">
        <v>80.042047670000002</v>
      </c>
      <c r="J207" s="10">
        <v>30.448357829999999</v>
      </c>
      <c r="K207" s="10">
        <v>75.450705429999999</v>
      </c>
      <c r="L207" s="11">
        <v>1.254050925925926E-2</v>
      </c>
      <c r="M207" s="11">
        <v>1.3229155092592593E-2</v>
      </c>
      <c r="N207" s="10">
        <f>H207-H206</f>
        <v>3.397391240000001</v>
      </c>
      <c r="O207" s="10">
        <f>I206-I207</f>
        <v>13.503190969999991</v>
      </c>
      <c r="P207" s="10">
        <f>N207/O207</f>
        <v>0.25159914034749098</v>
      </c>
      <c r="Q207" s="9"/>
      <c r="R207">
        <f>K207-K206</f>
        <v>7.9680999299999939</v>
      </c>
      <c r="S207">
        <f>R207/O207</f>
        <v>0.59009014592941056</v>
      </c>
      <c r="AJ207" s="13">
        <v>635.46666666666704</v>
      </c>
      <c r="AK207" s="16">
        <v>3.0321150000000001</v>
      </c>
      <c r="AL207" s="10">
        <f t="shared" si="94"/>
        <v>3.2115000000000116E-2</v>
      </c>
      <c r="AM207" s="10">
        <f t="shared" si="93"/>
        <v>0.60592282594822433</v>
      </c>
      <c r="AN207" s="14">
        <v>12</v>
      </c>
      <c r="AO207" s="10">
        <f t="shared" si="95"/>
        <v>285.14999999999998</v>
      </c>
      <c r="AP207" s="14">
        <v>10.5</v>
      </c>
      <c r="AQ207" s="14">
        <v>37</v>
      </c>
      <c r="AR207" s="10">
        <f t="shared" si="96"/>
        <v>310.14999999999998</v>
      </c>
      <c r="AS207" s="14">
        <v>47.1</v>
      </c>
      <c r="AT207" s="14">
        <v>0.5</v>
      </c>
      <c r="AU207" s="10">
        <f t="shared" si="97"/>
        <v>0.70592334925720412</v>
      </c>
      <c r="AV207" s="10">
        <f t="shared" si="98"/>
        <v>15.74223267079889</v>
      </c>
      <c r="AW207" s="10"/>
      <c r="AX207" s="10"/>
      <c r="AY207" s="10"/>
      <c r="AZ207" s="10"/>
      <c r="BA207" s="10">
        <f>IF(ISNUMBER(AV207), AV207-AV206, " ")</f>
        <v>3.9239150421467812</v>
      </c>
      <c r="BB207" s="10">
        <f>IF(ISNUMBER(BA207), BA207/O207, " ")</f>
        <v>0.29059168687346082</v>
      </c>
      <c r="BC207" s="2"/>
      <c r="BD207"/>
      <c r="BE207"/>
      <c r="BF207">
        <v>59</v>
      </c>
      <c r="BG207" s="19">
        <v>148.4</v>
      </c>
      <c r="BH207">
        <v>78</v>
      </c>
      <c r="BI207" s="19">
        <v>31.4</v>
      </c>
      <c r="BJ207">
        <v>92</v>
      </c>
      <c r="BK207" s="20">
        <v>13.5</v>
      </c>
      <c r="BL207">
        <v>81</v>
      </c>
      <c r="BM207">
        <v>78</v>
      </c>
      <c r="BN207" s="20">
        <v>13.83</v>
      </c>
      <c r="BO207">
        <v>93</v>
      </c>
      <c r="BP207" s="19">
        <v>13.8</v>
      </c>
      <c r="BQ207">
        <v>86</v>
      </c>
      <c r="BR207">
        <v>67</v>
      </c>
      <c r="BS207" s="20">
        <v>4.6900000000000004</v>
      </c>
      <c r="BT207" s="20">
        <v>-0.30000000000000071</v>
      </c>
      <c r="BU207" s="20">
        <v>-5</v>
      </c>
      <c r="BV207" s="20">
        <v>11</v>
      </c>
      <c r="BW207" s="20">
        <v>-1</v>
      </c>
      <c r="BX207" s="20">
        <v>9.14</v>
      </c>
    </row>
    <row r="208" spans="1:76" x14ac:dyDescent="0.3">
      <c r="A208" s="2"/>
      <c r="D208" s="9" t="s">
        <v>57</v>
      </c>
      <c r="E208" s="10">
        <v>13.207893179999999</v>
      </c>
      <c r="F208" s="10">
        <v>0.54179166469999995</v>
      </c>
      <c r="G208" s="10">
        <v>21.05354488</v>
      </c>
      <c r="H208" s="10">
        <v>11.418186159999999</v>
      </c>
      <c r="I208" s="10">
        <v>93.852486709999994</v>
      </c>
      <c r="J208" s="10">
        <v>29.852739679999999</v>
      </c>
      <c r="K208" s="10">
        <v>69.575010599999999</v>
      </c>
      <c r="L208" s="11">
        <v>1.6313657407407409E-2</v>
      </c>
      <c r="M208" s="11">
        <v>1.6979155092592593E-2</v>
      </c>
      <c r="P208" s="10"/>
      <c r="Q208" s="9"/>
      <c r="AJ208" s="13">
        <v>635.46666666666704</v>
      </c>
      <c r="AK208" s="16">
        <v>3.0321150000000001</v>
      </c>
      <c r="AL208" s="10">
        <f t="shared" si="94"/>
        <v>3.2115000000000116E-2</v>
      </c>
      <c r="AM208" s="10">
        <f t="shared" si="93"/>
        <v>0.53605321503307091</v>
      </c>
      <c r="AN208" s="14">
        <v>12</v>
      </c>
      <c r="AO208" s="10">
        <f t="shared" si="95"/>
        <v>285.14999999999998</v>
      </c>
      <c r="AP208" s="14">
        <v>10.5</v>
      </c>
      <c r="AQ208" s="14">
        <v>37</v>
      </c>
      <c r="AR208" s="10">
        <f t="shared" si="96"/>
        <v>310.14999999999998</v>
      </c>
      <c r="AS208" s="14">
        <v>47.1</v>
      </c>
      <c r="AT208" s="14">
        <v>0.5</v>
      </c>
      <c r="AU208" s="10">
        <f t="shared" si="97"/>
        <v>0.62452257074826345</v>
      </c>
      <c r="AV208" s="10">
        <f t="shared" si="98"/>
        <v>13.14841397182154</v>
      </c>
      <c r="AW208" s="10"/>
      <c r="AX208" s="10"/>
      <c r="AY208" s="10"/>
      <c r="AZ208" s="10"/>
      <c r="BA208" s="10"/>
      <c r="BB208" s="10"/>
      <c r="BC208" s="2"/>
      <c r="BD208"/>
      <c r="BE208"/>
      <c r="BF208">
        <v>55</v>
      </c>
      <c r="BG208" s="19">
        <v>146.4</v>
      </c>
      <c r="BH208">
        <v>77</v>
      </c>
      <c r="BI208" s="19">
        <v>29.6</v>
      </c>
      <c r="BJ208">
        <v>87</v>
      </c>
      <c r="BK208" s="20">
        <v>11.4</v>
      </c>
      <c r="BL208">
        <v>88</v>
      </c>
      <c r="BM208">
        <v>92</v>
      </c>
      <c r="BN208" s="20">
        <v>6.11</v>
      </c>
      <c r="BO208">
        <v>89</v>
      </c>
      <c r="BP208" s="19">
        <v>13.8</v>
      </c>
      <c r="BQ208">
        <v>87</v>
      </c>
      <c r="BR208">
        <v>87</v>
      </c>
      <c r="BS208" s="20">
        <v>9.42</v>
      </c>
      <c r="BT208" s="20">
        <v>-2.4000000000000004</v>
      </c>
      <c r="BU208" s="20">
        <v>1</v>
      </c>
      <c r="BV208" s="20">
        <v>5</v>
      </c>
      <c r="BW208" s="20">
        <v>-2</v>
      </c>
      <c r="BX208" s="20">
        <v>-3.3099999999999996</v>
      </c>
    </row>
    <row r="209" spans="1:76" x14ac:dyDescent="0.3">
      <c r="A209" s="2"/>
      <c r="D209" s="9" t="s">
        <v>61</v>
      </c>
      <c r="E209" s="10">
        <v>9.1512166879999999</v>
      </c>
      <c r="F209" s="10">
        <v>0.56468247969999996</v>
      </c>
      <c r="G209" s="10">
        <v>21.572290370000001</v>
      </c>
      <c r="H209" s="10">
        <v>12.177400049999999</v>
      </c>
      <c r="I209" s="10">
        <v>81.296564090000004</v>
      </c>
      <c r="J209" s="10">
        <v>30.09690878</v>
      </c>
      <c r="K209" s="10">
        <v>73.878745109999997</v>
      </c>
      <c r="L209" s="11">
        <v>1.9554398148148151E-2</v>
      </c>
      <c r="M209" s="11">
        <v>2.0208321759259261E-2</v>
      </c>
      <c r="N209" s="10">
        <f>H209-H208</f>
        <v>0.75921388999999984</v>
      </c>
      <c r="O209" s="10">
        <f>I208-I209</f>
        <v>12.55592261999999</v>
      </c>
      <c r="P209" s="10">
        <f>N209/O209</f>
        <v>6.0466595166066776E-2</v>
      </c>
      <c r="Q209" s="9"/>
      <c r="R209">
        <f>K209-K208</f>
        <v>4.3037345099999982</v>
      </c>
      <c r="S209">
        <f>R209/O209</f>
        <v>0.34276529413654522</v>
      </c>
      <c r="AJ209" s="13">
        <v>635.46666666666704</v>
      </c>
      <c r="AK209" s="16">
        <v>3.0321150000000001</v>
      </c>
      <c r="AL209" s="10">
        <f t="shared" si="94"/>
        <v>3.2115000000000116E-2</v>
      </c>
      <c r="AM209" s="10">
        <f t="shared" si="93"/>
        <v>0.55870157929366127</v>
      </c>
      <c r="AN209" s="14">
        <v>12</v>
      </c>
      <c r="AO209" s="10">
        <f t="shared" si="95"/>
        <v>285.14999999999998</v>
      </c>
      <c r="AP209" s="14">
        <v>10.5</v>
      </c>
      <c r="AQ209" s="14">
        <v>37</v>
      </c>
      <c r="AR209" s="10">
        <f t="shared" si="96"/>
        <v>310.14999999999998</v>
      </c>
      <c r="AS209" s="14">
        <v>47.1</v>
      </c>
      <c r="AT209" s="14">
        <v>0.5</v>
      </c>
      <c r="AU209" s="10">
        <f t="shared" si="97"/>
        <v>0.65090878441996836</v>
      </c>
      <c r="AV209" s="10">
        <f t="shared" si="98"/>
        <v>14.04159330189129</v>
      </c>
      <c r="AW209" s="10"/>
      <c r="AX209" s="10"/>
      <c r="AY209" s="10"/>
      <c r="AZ209" s="10"/>
      <c r="BA209" s="10">
        <f>IF(ISNUMBER(AV209), AV209-AV208, " ")</f>
        <v>0.89317933006974926</v>
      </c>
      <c r="BB209" s="10">
        <f>IF(ISNUMBER(BA209), BA209/O209, " ")</f>
        <v>7.1136097051683639E-2</v>
      </c>
      <c r="BC209" s="2"/>
      <c r="BD209"/>
      <c r="BE209"/>
      <c r="BF209">
        <v>67</v>
      </c>
      <c r="BG209" s="19">
        <v>146</v>
      </c>
      <c r="BH209">
        <v>84</v>
      </c>
      <c r="BI209" s="19">
        <v>32.4</v>
      </c>
      <c r="BJ209">
        <v>91</v>
      </c>
      <c r="BK209" s="20">
        <v>13.8</v>
      </c>
      <c r="BL209">
        <v>85</v>
      </c>
      <c r="BM209">
        <v>96</v>
      </c>
      <c r="BN209" s="20">
        <v>10.72</v>
      </c>
      <c r="BO209" s="21" t="e">
        <v>#NULL!</v>
      </c>
      <c r="BP209" s="21" t="e">
        <v>#NULL!</v>
      </c>
      <c r="BQ209" s="21" t="e">
        <v>#NULL!</v>
      </c>
      <c r="BR209" s="21" t="e">
        <v>#NULL!</v>
      </c>
      <c r="BS209" s="21" t="e">
        <v>#NULL!</v>
      </c>
      <c r="BT209" s="21" t="e">
        <v>#NULL!</v>
      </c>
      <c r="BU209" s="21" t="e">
        <v>#NULL!</v>
      </c>
      <c r="BV209" s="21" t="e">
        <v>#NULL!</v>
      </c>
      <c r="BW209" s="21" t="e">
        <v>#NULL!</v>
      </c>
      <c r="BX209" s="21" t="e">
        <v>#NULL!</v>
      </c>
    </row>
    <row r="210" spans="1:76" x14ac:dyDescent="0.3">
      <c r="A210" s="2"/>
      <c r="AM210" s="10" t="str">
        <f t="shared" si="93"/>
        <v xml:space="preserve"> </v>
      </c>
      <c r="BD210"/>
      <c r="BE210"/>
      <c r="BF210">
        <v>54</v>
      </c>
      <c r="BG210" s="19">
        <v>156.30000000000001</v>
      </c>
      <c r="BH210">
        <v>96</v>
      </c>
      <c r="BI210" s="19">
        <v>32.700000000000003</v>
      </c>
      <c r="BJ210">
        <v>88</v>
      </c>
      <c r="BK210" s="20">
        <v>14.1</v>
      </c>
      <c r="BL210">
        <v>85</v>
      </c>
      <c r="BM210">
        <v>91</v>
      </c>
      <c r="BN210" s="20">
        <v>8.17</v>
      </c>
      <c r="BO210">
        <v>93</v>
      </c>
      <c r="BP210" s="19">
        <v>12.9</v>
      </c>
      <c r="BQ210">
        <v>87</v>
      </c>
      <c r="BR210">
        <v>61</v>
      </c>
      <c r="BS210" s="20">
        <v>8.1199999999999992</v>
      </c>
      <c r="BT210" s="20">
        <v>1.1999999999999993</v>
      </c>
      <c r="BU210" s="20">
        <v>-2</v>
      </c>
      <c r="BV210" s="20">
        <v>30</v>
      </c>
      <c r="BW210" s="20">
        <v>-5</v>
      </c>
      <c r="BX210" s="20">
        <v>5.0000000000000711E-2</v>
      </c>
    </row>
    <row r="211" spans="1:76" x14ac:dyDescent="0.3">
      <c r="A211" s="2"/>
      <c r="AM211" s="10" t="str">
        <f t="shared" si="93"/>
        <v xml:space="preserve"> </v>
      </c>
      <c r="BD211"/>
      <c r="BE211"/>
      <c r="BF211">
        <v>47</v>
      </c>
      <c r="BG211" s="19">
        <v>160</v>
      </c>
      <c r="BH211">
        <v>93</v>
      </c>
      <c r="BI211" s="19">
        <v>33.5</v>
      </c>
      <c r="BJ211">
        <v>92</v>
      </c>
      <c r="BK211" s="20">
        <v>12.5</v>
      </c>
      <c r="BL211">
        <v>85</v>
      </c>
      <c r="BM211">
        <v>69</v>
      </c>
      <c r="BN211" s="20">
        <v>10.06</v>
      </c>
      <c r="BO211">
        <v>96</v>
      </c>
      <c r="BP211" s="19">
        <v>12.4</v>
      </c>
      <c r="BQ211">
        <v>89</v>
      </c>
      <c r="BR211">
        <v>60</v>
      </c>
      <c r="BS211" s="20">
        <v>8.4</v>
      </c>
      <c r="BT211" s="20">
        <v>9.9999999999999645E-2</v>
      </c>
      <c r="BU211" s="20">
        <v>-4</v>
      </c>
      <c r="BV211" s="20">
        <v>9</v>
      </c>
      <c r="BW211" s="20">
        <v>-4</v>
      </c>
      <c r="BX211" s="20">
        <v>1.6600000000000001</v>
      </c>
    </row>
    <row r="212" spans="1:76" x14ac:dyDescent="0.3">
      <c r="A212" s="2"/>
      <c r="D212" s="9" t="s">
        <v>53</v>
      </c>
      <c r="E212" s="10"/>
      <c r="F212" s="10"/>
      <c r="G212" s="10"/>
      <c r="H212" s="10"/>
      <c r="I212" s="10"/>
      <c r="J212" s="10"/>
      <c r="K212" s="10"/>
      <c r="L212" s="10"/>
      <c r="M212" s="10"/>
      <c r="P212" s="10"/>
      <c r="Q212" s="9"/>
      <c r="R212" s="9"/>
      <c r="AM212" s="10" t="str">
        <f t="shared" si="93"/>
        <v xml:space="preserve"> </v>
      </c>
      <c r="BD212"/>
      <c r="BE212"/>
      <c r="BF212">
        <v>60</v>
      </c>
      <c r="BG212" s="19">
        <v>158</v>
      </c>
      <c r="BH212">
        <v>108</v>
      </c>
      <c r="BI212" s="19">
        <v>32.700000000000003</v>
      </c>
      <c r="BJ212">
        <v>92</v>
      </c>
      <c r="BK212" s="20">
        <v>13.5</v>
      </c>
      <c r="BL212">
        <v>81</v>
      </c>
      <c r="BM212">
        <v>70</v>
      </c>
      <c r="BN212" s="20">
        <v>8.77</v>
      </c>
      <c r="BO212">
        <v>91</v>
      </c>
      <c r="BP212" s="19">
        <v>13.9</v>
      </c>
      <c r="BQ212">
        <v>84</v>
      </c>
      <c r="BR212">
        <v>63</v>
      </c>
      <c r="BS212" s="20">
        <v>3.29</v>
      </c>
      <c r="BT212" s="20">
        <v>-0.40000000000000036</v>
      </c>
      <c r="BU212" s="20">
        <v>-3</v>
      </c>
      <c r="BV212" s="20">
        <v>7</v>
      </c>
      <c r="BW212" s="20">
        <v>1</v>
      </c>
      <c r="BX212" s="20">
        <v>5.4799999999999995</v>
      </c>
    </row>
    <row r="213" spans="1:76" x14ac:dyDescent="0.3">
      <c r="A213" s="2"/>
      <c r="D213" s="9" t="s">
        <v>84</v>
      </c>
      <c r="E213" s="10"/>
      <c r="F213" s="2"/>
      <c r="G213" s="10"/>
      <c r="H213" s="10"/>
      <c r="I213" s="10"/>
      <c r="J213" s="10"/>
      <c r="K213" s="10"/>
      <c r="L213" s="10"/>
      <c r="M213" s="10"/>
      <c r="P213" s="10"/>
      <c r="Q213" s="9"/>
      <c r="R213" s="9"/>
      <c r="AM213" s="10" t="str">
        <f t="shared" si="93"/>
        <v xml:space="preserve"> </v>
      </c>
      <c r="BD213"/>
      <c r="BE213"/>
      <c r="BF213">
        <v>76</v>
      </c>
      <c r="BG213" s="19">
        <v>142.30000000000001</v>
      </c>
      <c r="BH213">
        <v>89</v>
      </c>
      <c r="BI213" s="19">
        <v>29.9</v>
      </c>
      <c r="BJ213">
        <v>91</v>
      </c>
      <c r="BK213" s="20">
        <v>14</v>
      </c>
      <c r="BL213">
        <v>84</v>
      </c>
      <c r="BM213">
        <v>75</v>
      </c>
      <c r="BN213" s="20">
        <v>4.3</v>
      </c>
      <c r="BO213">
        <v>95</v>
      </c>
      <c r="BP213" s="19">
        <v>12.5</v>
      </c>
      <c r="BQ213">
        <v>84</v>
      </c>
      <c r="BR213">
        <v>69</v>
      </c>
      <c r="BS213" s="20">
        <v>2.34</v>
      </c>
      <c r="BT213" s="20">
        <v>1.5</v>
      </c>
      <c r="BU213" s="20">
        <v>0</v>
      </c>
      <c r="BV213" s="20">
        <v>6</v>
      </c>
      <c r="BW213" s="20">
        <v>-4</v>
      </c>
      <c r="BX213" s="20">
        <v>1.96</v>
      </c>
    </row>
    <row r="214" spans="1:76" x14ac:dyDescent="0.3">
      <c r="A214" s="2"/>
      <c r="D214" s="10"/>
      <c r="E214" s="2" t="s">
        <v>0</v>
      </c>
      <c r="F214" s="2" t="s">
        <v>1</v>
      </c>
      <c r="G214" s="2" t="s">
        <v>2</v>
      </c>
      <c r="H214" s="2" t="s">
        <v>3</v>
      </c>
      <c r="I214" s="2" t="s">
        <v>4</v>
      </c>
      <c r="J214" s="2" t="s">
        <v>5</v>
      </c>
      <c r="K214" s="2" t="s">
        <v>6</v>
      </c>
      <c r="L214" s="2" t="s">
        <v>7</v>
      </c>
      <c r="M214" s="2" t="s">
        <v>8</v>
      </c>
      <c r="N214" s="2" t="s">
        <v>9</v>
      </c>
      <c r="O214" s="2" t="s">
        <v>10</v>
      </c>
      <c r="P214" s="2" t="s">
        <v>11</v>
      </c>
      <c r="Q214" s="2" t="s">
        <v>12</v>
      </c>
      <c r="R214" s="2" t="s">
        <v>13</v>
      </c>
      <c r="S214" s="2" t="s">
        <v>14</v>
      </c>
      <c r="T214" s="2" t="s">
        <v>15</v>
      </c>
      <c r="U214" s="3" t="s">
        <v>16</v>
      </c>
      <c r="V214" s="3" t="s">
        <v>17</v>
      </c>
      <c r="W214" s="3" t="s">
        <v>18</v>
      </c>
      <c r="X214" s="3" t="s">
        <v>19</v>
      </c>
      <c r="Y214" s="3" t="s">
        <v>20</v>
      </c>
      <c r="Z214" s="3" t="s">
        <v>21</v>
      </c>
      <c r="AA214" s="3" t="s">
        <v>22</v>
      </c>
      <c r="AB214" s="3" t="s">
        <v>23</v>
      </c>
      <c r="AC214" s="3" t="s">
        <v>24</v>
      </c>
      <c r="AD214" s="3" t="s">
        <v>25</v>
      </c>
      <c r="AE214" s="3" t="s">
        <v>26</v>
      </c>
      <c r="AF214" s="3" t="s">
        <v>27</v>
      </c>
      <c r="AG214" s="3" t="s">
        <v>28</v>
      </c>
      <c r="AH214" s="3" t="s">
        <v>29</v>
      </c>
      <c r="AL214" s="2" t="s">
        <v>33</v>
      </c>
      <c r="AM214" s="10" t="e">
        <f t="shared" si="93"/>
        <v>#VALUE!</v>
      </c>
      <c r="AN214" s="6" t="s">
        <v>35</v>
      </c>
      <c r="AO214" s="2" t="s">
        <v>36</v>
      </c>
      <c r="AP214" s="7" t="s">
        <v>37</v>
      </c>
      <c r="AQ214" s="6" t="s">
        <v>38</v>
      </c>
      <c r="AR214" s="2" t="s">
        <v>39</v>
      </c>
      <c r="AS214" s="7" t="s">
        <v>40</v>
      </c>
      <c r="AT214" s="7" t="s">
        <v>41</v>
      </c>
      <c r="AU214" s="8" t="s">
        <v>55</v>
      </c>
      <c r="AV214" s="8" t="s">
        <v>56</v>
      </c>
      <c r="AW214" s="8" t="s">
        <v>44</v>
      </c>
      <c r="AX214" s="8" t="s">
        <v>45</v>
      </c>
      <c r="AY214" s="8" t="s">
        <v>46</v>
      </c>
      <c r="AZ214" s="8" t="s">
        <v>47</v>
      </c>
      <c r="BA214" s="2" t="s">
        <v>48</v>
      </c>
      <c r="BB214" s="2" t="s">
        <v>49</v>
      </c>
      <c r="BC214" s="2" t="s">
        <v>50</v>
      </c>
      <c r="BD214"/>
      <c r="BE214"/>
      <c r="BF214">
        <v>67</v>
      </c>
      <c r="BG214" s="19">
        <v>149.69999999999999</v>
      </c>
      <c r="BH214">
        <v>85</v>
      </c>
      <c r="BI214" s="19">
        <v>31.6</v>
      </c>
      <c r="BJ214">
        <v>92</v>
      </c>
      <c r="BK214" s="20">
        <v>14.6</v>
      </c>
      <c r="BL214">
        <v>77</v>
      </c>
      <c r="BM214">
        <v>68</v>
      </c>
      <c r="BN214" s="20">
        <v>12.85</v>
      </c>
      <c r="BO214">
        <v>85</v>
      </c>
      <c r="BP214" s="19">
        <v>15.5</v>
      </c>
      <c r="BQ214">
        <v>82</v>
      </c>
      <c r="BR214">
        <v>66</v>
      </c>
      <c r="BS214" s="20">
        <v>10.34</v>
      </c>
      <c r="BT214" s="20">
        <v>-0.90000000000000036</v>
      </c>
      <c r="BU214" s="20">
        <v>-5</v>
      </c>
      <c r="BV214" s="20">
        <v>2</v>
      </c>
      <c r="BW214" s="20">
        <v>7</v>
      </c>
      <c r="BX214" s="20">
        <v>2.5099999999999998</v>
      </c>
    </row>
    <row r="215" spans="1:76" x14ac:dyDescent="0.3">
      <c r="A215" s="2"/>
      <c r="D215" s="9" t="s">
        <v>57</v>
      </c>
      <c r="E215" s="10">
        <v>13.173849000000001</v>
      </c>
      <c r="F215" s="10">
        <v>0.6836812954</v>
      </c>
      <c r="G215" s="10">
        <v>21.80643371</v>
      </c>
      <c r="H215" s="10">
        <v>14.89439007</v>
      </c>
      <c r="I215" s="10">
        <v>94.415161010000006</v>
      </c>
      <c r="J215" s="10">
        <v>30.279584969999998</v>
      </c>
      <c r="K215" s="10">
        <v>70.053293420000003</v>
      </c>
      <c r="L215" s="11">
        <v>1.5335648148148149E-3</v>
      </c>
      <c r="M215" s="11">
        <v>2.0775347222222224E-3</v>
      </c>
      <c r="P215" s="10"/>
      <c r="Q215" s="9"/>
      <c r="AJ215" s="13">
        <v>637.46666666666658</v>
      </c>
      <c r="AK215" s="16">
        <v>2.9168699999999999</v>
      </c>
      <c r="AL215" s="10">
        <f>IF(AK215&gt;3, AK215-3, 3-AK215)</f>
        <v>8.3130000000000148E-2</v>
      </c>
      <c r="AM215" s="10">
        <f t="shared" si="93"/>
        <v>0.70316602597990319</v>
      </c>
      <c r="AN215" s="14">
        <v>12</v>
      </c>
      <c r="AO215" s="10">
        <f>AN215+273.15</f>
        <v>285.14999999999998</v>
      </c>
      <c r="AP215" s="14">
        <v>10.5</v>
      </c>
      <c r="AQ215" s="14">
        <v>37</v>
      </c>
      <c r="AR215" s="10">
        <f>AQ215+273.15</f>
        <v>310.14999999999998</v>
      </c>
      <c r="AS215" s="14">
        <v>47.1</v>
      </c>
      <c r="AT215" s="14">
        <v>0.5</v>
      </c>
      <c r="AU215" s="10">
        <f>IF(ISNUMBER(AM215),((AR215/AO215)*((AJ215-(AT215*AP215))/(AJ215-AS215))*AM215)," ")</f>
        <v>0.81903111548153662</v>
      </c>
      <c r="AV215" s="10">
        <f>IF(ISNUMBER(AM215), AU215*G215, " ")</f>
        <v>17.860147726175484</v>
      </c>
      <c r="AW215" s="10"/>
      <c r="AX215" s="10"/>
      <c r="AY215" s="10"/>
      <c r="AZ215" s="10"/>
      <c r="BA215" s="10"/>
      <c r="BB215" s="10"/>
      <c r="BC215" s="2"/>
      <c r="BD215"/>
      <c r="BE215"/>
      <c r="BF215">
        <v>53</v>
      </c>
      <c r="BG215" s="19">
        <v>143.4</v>
      </c>
      <c r="BH215">
        <v>77</v>
      </c>
      <c r="BI215" s="19">
        <v>30.6</v>
      </c>
      <c r="BJ215">
        <v>92</v>
      </c>
      <c r="BK215" s="20">
        <v>15.8</v>
      </c>
      <c r="BL215">
        <v>88</v>
      </c>
      <c r="BM215">
        <v>66</v>
      </c>
      <c r="BN215" s="20">
        <v>7.63</v>
      </c>
      <c r="BO215">
        <v>90</v>
      </c>
      <c r="BP215" s="19">
        <v>14.1</v>
      </c>
      <c r="BQ215">
        <v>88</v>
      </c>
      <c r="BR215">
        <v>63</v>
      </c>
      <c r="BS215" s="20">
        <v>4.9000000000000004</v>
      </c>
      <c r="BT215" s="20">
        <v>1.7000000000000011</v>
      </c>
      <c r="BU215" s="20">
        <v>0</v>
      </c>
      <c r="BV215" s="20">
        <v>3</v>
      </c>
      <c r="BW215" s="20">
        <v>2</v>
      </c>
      <c r="BX215" s="20">
        <v>2.7299999999999995</v>
      </c>
    </row>
    <row r="216" spans="1:76" x14ac:dyDescent="0.3">
      <c r="A216" s="2">
        <v>20</v>
      </c>
      <c r="B216" s="3" t="s">
        <v>84</v>
      </c>
      <c r="C216" s="3"/>
      <c r="D216" s="9" t="s">
        <v>58</v>
      </c>
      <c r="E216" s="10">
        <v>9.2287338840000004</v>
      </c>
      <c r="F216" s="10">
        <v>0.66873315499999997</v>
      </c>
      <c r="G216" s="10">
        <v>22.126236349999999</v>
      </c>
      <c r="H216" s="10">
        <v>14.785803720000001</v>
      </c>
      <c r="I216" s="10">
        <v>78.718737050000001</v>
      </c>
      <c r="J216" s="10">
        <v>30.848062599999999</v>
      </c>
      <c r="K216" s="10">
        <v>81.070127029999995</v>
      </c>
      <c r="L216" s="11">
        <v>4.2071759259259258E-3</v>
      </c>
      <c r="M216" s="11">
        <v>4.8958217592592595E-3</v>
      </c>
      <c r="N216" s="10">
        <f>H216-H215</f>
        <v>-0.1085863499999995</v>
      </c>
      <c r="O216" s="10">
        <f>I215-I216</f>
        <v>15.696423960000004</v>
      </c>
      <c r="P216" s="10">
        <f>N216/O216</f>
        <v>-6.9179037388844506E-3</v>
      </c>
      <c r="Q216" s="9">
        <f>AVERAGE(P216,P218,P220)</f>
        <v>3.0364551061517447E-2</v>
      </c>
      <c r="R216">
        <f>K216-K215</f>
        <v>11.016833609999992</v>
      </c>
      <c r="S216">
        <f>R216/O216</f>
        <v>0.70186901411905978</v>
      </c>
      <c r="T216" s="9">
        <f>AVERAGE(S216,S218,S220)</f>
        <v>0.79450555982324012</v>
      </c>
      <c r="U216" s="3">
        <f>AVERAGE(E215,E217,E219)</f>
        <v>13.151383046666666</v>
      </c>
      <c r="V216" s="3">
        <f>AVERAGE(E216,E218,E220)</f>
        <v>9.2549414336666658</v>
      </c>
      <c r="W216" s="3">
        <f>AVERAGE(F215,F217,F219)</f>
        <v>0.66079216893333326</v>
      </c>
      <c r="X216" s="3">
        <f>AVERAGE(F216,F218,F220)</f>
        <v>0.67879475316666671</v>
      </c>
      <c r="Y216" s="3">
        <f>AVERAGE(G215,G217,G219)</f>
        <v>21.709874996666667</v>
      </c>
      <c r="Z216" s="3">
        <f>AVERAGE(G216,G218,G220)</f>
        <v>21.800221626666666</v>
      </c>
      <c r="AA216" s="3">
        <f>AVERAGE(H215,H217,H219)</f>
        <v>14.324309059999999</v>
      </c>
      <c r="AB216" s="3">
        <f>AVERAGE(H216,H218,H220)</f>
        <v>14.757020906666668</v>
      </c>
      <c r="AC216" s="3">
        <f>AVERAGE(I215,I217,I219)</f>
        <v>94.818892646666669</v>
      </c>
      <c r="AD216" s="3">
        <f>AVERAGE(I216,I218,I220)</f>
        <v>80.375862229999996</v>
      </c>
      <c r="AE216" s="3">
        <f>AVERAGE(J215,J217,J219)</f>
        <v>29.658828886666665</v>
      </c>
      <c r="AF216" s="3">
        <f>AVERAGE(J216,J218,J220)</f>
        <v>30.120961626666666</v>
      </c>
      <c r="AG216" s="3">
        <f>AVERAGE(K215,K217,K219)</f>
        <v>68.881405346666668</v>
      </c>
      <c r="AH216" s="3">
        <f>AVERAGE(K216,K218,K220)</f>
        <v>80.296457413333329</v>
      </c>
      <c r="AI216" s="12">
        <v>43647</v>
      </c>
      <c r="AJ216" s="13">
        <v>637.46666666666658</v>
      </c>
      <c r="AK216" s="16">
        <v>2.9168699999999999</v>
      </c>
      <c r="AL216" s="10">
        <f t="shared" ref="AL216:AL220" si="99">IF(AK216&gt;3, AK216-3, 3-AK216)</f>
        <v>8.3130000000000148E-2</v>
      </c>
      <c r="AM216" s="10">
        <f t="shared" si="93"/>
        <v>0.6877918676526551</v>
      </c>
      <c r="AN216" s="14">
        <v>12</v>
      </c>
      <c r="AO216" s="10">
        <f t="shared" ref="AO216:AO220" si="100">AN216+273.15</f>
        <v>285.14999999999998</v>
      </c>
      <c r="AP216" s="14">
        <v>10.5</v>
      </c>
      <c r="AQ216" s="14">
        <v>37</v>
      </c>
      <c r="AR216" s="10">
        <f t="shared" ref="AR216:AR220" si="101">AQ216+273.15</f>
        <v>310.14999999999998</v>
      </c>
      <c r="AS216" s="14">
        <v>47.1</v>
      </c>
      <c r="AT216" s="14">
        <v>0.5</v>
      </c>
      <c r="AU216" s="10">
        <f t="shared" ref="AU216:AU220" si="102">IF(ISNUMBER(AM216),((AR216/AO216)*((AJ216-(AT216*AP216))/(AJ216-AS216))*AM216)," ")</f>
        <v>0.8011236603726124</v>
      </c>
      <c r="AV216" s="10">
        <f t="shared" ref="AV216:AV220" si="103">IF(ISNUMBER(AM216), AU216*G216, " ")</f>
        <v>17.725851454981552</v>
      </c>
      <c r="AW216" s="10">
        <f>AVERAGE(AU215,AU217,AU219)</f>
        <v>0.79161058063799705</v>
      </c>
      <c r="AX216" s="10">
        <f>AVERAGE(AU216,AU218,AU220)</f>
        <v>0.81317717423267866</v>
      </c>
      <c r="AY216" s="10">
        <f>AVERAGE(AV215,AV217,AV219)</f>
        <v>17.18849529323985</v>
      </c>
      <c r="AZ216" s="10">
        <f>AVERAGE(AV216,AV218,AV220)</f>
        <v>17.717778372791539</v>
      </c>
      <c r="BA216" s="10">
        <f>IF(ISNUMBER(AV216), AV216-AV215, " ")</f>
        <v>-0.13429627119393217</v>
      </c>
      <c r="BB216" s="10">
        <f>IF(ISNUMBER(BA216), BA216/O216, " ")</f>
        <v>-8.5558514178876791E-3</v>
      </c>
      <c r="BC216" s="2">
        <f>AVERAGE(BB216,BB218,BB220)</f>
        <v>3.7204574408381881E-2</v>
      </c>
      <c r="BG216" s="19"/>
      <c r="BI216" s="19"/>
      <c r="BK216" s="20"/>
      <c r="BN216" s="20"/>
      <c r="BP216" s="19"/>
      <c r="BS216" s="20"/>
      <c r="BT216" s="20"/>
      <c r="BU216" s="20"/>
      <c r="BV216" s="20"/>
      <c r="BW216" s="20"/>
      <c r="BX216" s="20"/>
    </row>
    <row r="217" spans="1:76" x14ac:dyDescent="0.3">
      <c r="A217" s="2"/>
      <c r="D217" s="9" t="s">
        <v>57</v>
      </c>
      <c r="E217" s="10">
        <v>13.11578368</v>
      </c>
      <c r="F217" s="10">
        <v>0.64706218039999996</v>
      </c>
      <c r="G217" s="10">
        <v>20.892004960000001</v>
      </c>
      <c r="H217" s="10">
        <v>13.49706935</v>
      </c>
      <c r="I217" s="10">
        <v>95.181981859999993</v>
      </c>
      <c r="J217" s="10">
        <v>29.902399330000001</v>
      </c>
      <c r="K217" s="10">
        <v>68.834290850000002</v>
      </c>
      <c r="L217" s="11">
        <v>7.7488425925925928E-3</v>
      </c>
      <c r="M217" s="11">
        <v>8.4432754629629615E-3</v>
      </c>
      <c r="P217" s="10"/>
      <c r="Q217" s="9"/>
      <c r="AJ217" s="13">
        <v>637.46666666666704</v>
      </c>
      <c r="AK217" s="16">
        <v>2.9168699999999999</v>
      </c>
      <c r="AL217" s="10">
        <f t="shared" si="99"/>
        <v>8.3130000000000148E-2</v>
      </c>
      <c r="AM217" s="10">
        <f t="shared" si="93"/>
        <v>0.66550327618303184</v>
      </c>
      <c r="AN217" s="14">
        <v>12</v>
      </c>
      <c r="AO217" s="10">
        <f t="shared" si="100"/>
        <v>285.14999999999998</v>
      </c>
      <c r="AP217" s="14">
        <v>10.5</v>
      </c>
      <c r="AQ217" s="14">
        <v>37</v>
      </c>
      <c r="AR217" s="10">
        <f t="shared" si="101"/>
        <v>310.14999999999998</v>
      </c>
      <c r="AS217" s="14">
        <v>47.1</v>
      </c>
      <c r="AT217" s="14">
        <v>0.5</v>
      </c>
      <c r="AU217" s="10">
        <f t="shared" si="102"/>
        <v>0.77516243747587432</v>
      </c>
      <c r="AV217" s="10">
        <f t="shared" si="103"/>
        <v>16.194697488551657</v>
      </c>
      <c r="AW217" s="10"/>
      <c r="AX217" s="10"/>
      <c r="AY217" s="10"/>
      <c r="AZ217" s="10"/>
      <c r="BA217" s="10"/>
      <c r="BB217" s="10"/>
      <c r="BC217" s="2"/>
      <c r="BD217"/>
      <c r="BE217"/>
      <c r="BF217">
        <v>58</v>
      </c>
      <c r="BG217" s="19">
        <v>152.5</v>
      </c>
      <c r="BH217">
        <v>92</v>
      </c>
      <c r="BI217" s="19">
        <v>32.299999999999997</v>
      </c>
      <c r="BJ217">
        <v>92</v>
      </c>
      <c r="BK217" s="20">
        <v>13.6</v>
      </c>
      <c r="BL217">
        <v>89</v>
      </c>
      <c r="BM217">
        <v>72</v>
      </c>
      <c r="BN217" s="20">
        <v>10.8</v>
      </c>
      <c r="BO217">
        <v>89</v>
      </c>
      <c r="BP217" s="19">
        <v>13.1</v>
      </c>
      <c r="BQ217">
        <v>89</v>
      </c>
      <c r="BR217">
        <v>81</v>
      </c>
      <c r="BS217" s="20">
        <v>3.53</v>
      </c>
      <c r="BT217" s="20">
        <v>0.5</v>
      </c>
      <c r="BU217" s="20">
        <v>0</v>
      </c>
      <c r="BV217" s="20">
        <v>-9</v>
      </c>
      <c r="BW217" s="20">
        <v>3</v>
      </c>
      <c r="BX217" s="20">
        <v>7.2700000000000014</v>
      </c>
    </row>
    <row r="218" spans="1:76" x14ac:dyDescent="0.3">
      <c r="A218" s="2"/>
      <c r="D218" s="9" t="s">
        <v>60</v>
      </c>
      <c r="E218" s="10">
        <v>9.2307310509999994</v>
      </c>
      <c r="F218" s="10">
        <v>0.66582723610000005</v>
      </c>
      <c r="G218" s="10">
        <v>22.172852509999998</v>
      </c>
      <c r="H218" s="10">
        <v>14.734583260000001</v>
      </c>
      <c r="I218" s="10">
        <v>80.637188690000002</v>
      </c>
      <c r="J218" s="10">
        <v>30.250592189999999</v>
      </c>
      <c r="K218" s="10">
        <v>81.005171820000001</v>
      </c>
      <c r="L218" s="11">
        <v>1.087962962962963E-2</v>
      </c>
      <c r="M218" s="11">
        <v>1.155091435185185E-2</v>
      </c>
      <c r="N218" s="10">
        <f>H218-H217</f>
        <v>1.2375139100000005</v>
      </c>
      <c r="O218" s="10">
        <f>I217-I218</f>
        <v>14.544793169999991</v>
      </c>
      <c r="P218" s="10">
        <f>N218/O218</f>
        <v>8.5082949997012658E-2</v>
      </c>
      <c r="Q218" s="9"/>
      <c r="R218">
        <f>K218-K217</f>
        <v>12.170880969999999</v>
      </c>
      <c r="S218">
        <f>R218/O218</f>
        <v>0.83678611498605493</v>
      </c>
      <c r="AJ218" s="13">
        <v>637.46666666666704</v>
      </c>
      <c r="AK218" s="16">
        <v>2.9168699999999999</v>
      </c>
      <c r="AL218" s="10">
        <f t="shared" si="99"/>
        <v>8.3130000000000148E-2</v>
      </c>
      <c r="AM218" s="10">
        <f t="shared" si="93"/>
        <v>0.6848031308560204</v>
      </c>
      <c r="AN218" s="14">
        <v>12</v>
      </c>
      <c r="AO218" s="10">
        <f t="shared" si="100"/>
        <v>285.14999999999998</v>
      </c>
      <c r="AP218" s="14">
        <v>10.5</v>
      </c>
      <c r="AQ218" s="14">
        <v>37</v>
      </c>
      <c r="AR218" s="10">
        <f t="shared" si="101"/>
        <v>310.14999999999998</v>
      </c>
      <c r="AS218" s="14">
        <v>47.1</v>
      </c>
      <c r="AT218" s="14">
        <v>0.5</v>
      </c>
      <c r="AU218" s="10">
        <f t="shared" si="102"/>
        <v>0.79764245061277339</v>
      </c>
      <c r="AV218" s="10">
        <f t="shared" si="103"/>
        <v>17.686008413151981</v>
      </c>
      <c r="AW218" s="10"/>
      <c r="AX218" s="10"/>
      <c r="AY218" s="10"/>
      <c r="AZ218" s="10"/>
      <c r="BA218" s="10">
        <f>IF(ISNUMBER(AV218), AV218-AV217, " ")</f>
        <v>1.4913109246003238</v>
      </c>
      <c r="BB218" s="10">
        <f>IF(ISNUMBER(BA218), BA218/O218, " ")</f>
        <v>0.10253228816455728</v>
      </c>
      <c r="BC218" s="2"/>
      <c r="BD218"/>
      <c r="BE218"/>
      <c r="BF218">
        <v>61</v>
      </c>
      <c r="BG218" s="19">
        <v>149</v>
      </c>
      <c r="BH218">
        <v>86</v>
      </c>
      <c r="BI218" s="19">
        <v>32.4</v>
      </c>
      <c r="BJ218">
        <v>91</v>
      </c>
      <c r="BK218" s="20">
        <v>12.1</v>
      </c>
      <c r="BL218">
        <v>83</v>
      </c>
      <c r="BM218">
        <v>70</v>
      </c>
      <c r="BN218" s="20">
        <v>8.9</v>
      </c>
      <c r="BO218">
        <v>78</v>
      </c>
      <c r="BP218" s="19">
        <v>12.3</v>
      </c>
      <c r="BQ218">
        <v>88</v>
      </c>
      <c r="BR218">
        <v>63</v>
      </c>
      <c r="BS218" s="20">
        <v>2.62</v>
      </c>
      <c r="BT218" s="20">
        <v>-0.20000000000000107</v>
      </c>
      <c r="BU218" s="20">
        <v>-5</v>
      </c>
      <c r="BV218" s="20">
        <v>7</v>
      </c>
      <c r="BW218" s="20">
        <v>13</v>
      </c>
      <c r="BX218" s="20">
        <v>6.28</v>
      </c>
    </row>
    <row r="219" spans="1:76" x14ac:dyDescent="0.3">
      <c r="A219" s="2"/>
      <c r="D219" s="9" t="s">
        <v>57</v>
      </c>
      <c r="E219" s="10">
        <v>13.16451646</v>
      </c>
      <c r="F219" s="10">
        <v>0.65163303100000003</v>
      </c>
      <c r="G219" s="10">
        <v>22.431186319999998</v>
      </c>
      <c r="H219" s="10">
        <v>14.581467760000001</v>
      </c>
      <c r="I219" s="10">
        <v>94.859535070000007</v>
      </c>
      <c r="J219" s="10">
        <v>28.794502359999999</v>
      </c>
      <c r="K219" s="10">
        <v>67.756631769999998</v>
      </c>
      <c r="L219" s="11">
        <v>1.4531250000000001E-2</v>
      </c>
      <c r="M219" s="11">
        <v>1.5295127314814817E-2</v>
      </c>
      <c r="P219" s="10"/>
      <c r="Q219" s="9"/>
      <c r="AJ219" s="13">
        <v>637.46666666666704</v>
      </c>
      <c r="AK219" s="16">
        <v>2.9168699999999999</v>
      </c>
      <c r="AL219" s="10">
        <f t="shared" si="99"/>
        <v>8.3130000000000148E-2</v>
      </c>
      <c r="AM219" s="10">
        <f t="shared" si="93"/>
        <v>0.67020439477933547</v>
      </c>
      <c r="AN219" s="14">
        <v>12</v>
      </c>
      <c r="AO219" s="10">
        <f t="shared" si="100"/>
        <v>285.14999999999998</v>
      </c>
      <c r="AP219" s="14">
        <v>10.5</v>
      </c>
      <c r="AQ219" s="14">
        <v>37</v>
      </c>
      <c r="AR219" s="10">
        <f t="shared" si="101"/>
        <v>310.14999999999998</v>
      </c>
      <c r="AS219" s="14">
        <v>47.1</v>
      </c>
      <c r="AT219" s="14">
        <v>0.5</v>
      </c>
      <c r="AU219" s="10">
        <f t="shared" si="102"/>
        <v>0.78063818895658021</v>
      </c>
      <c r="AV219" s="10">
        <f t="shared" si="103"/>
        <v>17.510640664992415</v>
      </c>
      <c r="AW219" s="10"/>
      <c r="AX219" s="10"/>
      <c r="AY219" s="10"/>
      <c r="AZ219" s="10"/>
      <c r="BA219" s="10"/>
      <c r="BB219" s="10"/>
      <c r="BC219" s="2"/>
      <c r="BD219"/>
      <c r="BE219"/>
      <c r="BF219">
        <v>64</v>
      </c>
      <c r="BG219" s="19">
        <v>160.69999999999999</v>
      </c>
      <c r="BH219">
        <v>111</v>
      </c>
      <c r="BI219" s="19">
        <v>34.799999999999997</v>
      </c>
      <c r="BJ219">
        <v>91</v>
      </c>
      <c r="BK219" s="20">
        <v>14.5</v>
      </c>
      <c r="BL219">
        <v>88</v>
      </c>
      <c r="BM219">
        <v>71</v>
      </c>
      <c r="BN219" s="20">
        <v>6.38</v>
      </c>
      <c r="BO219" s="21" t="e">
        <v>#NULL!</v>
      </c>
      <c r="BP219" s="21" t="e">
        <v>#NULL!</v>
      </c>
      <c r="BQ219" s="21" t="e">
        <v>#NULL!</v>
      </c>
      <c r="BR219" s="21" t="e">
        <v>#NULL!</v>
      </c>
      <c r="BS219" s="21" t="e">
        <v>#NULL!</v>
      </c>
      <c r="BT219" s="21" t="e">
        <v>#NULL!</v>
      </c>
      <c r="BU219" s="21" t="e">
        <v>#NULL!</v>
      </c>
      <c r="BV219" s="21" t="e">
        <v>#NULL!</v>
      </c>
      <c r="BW219" s="21" t="e">
        <v>#NULL!</v>
      </c>
      <c r="BX219" s="21" t="e">
        <v>#NULL!</v>
      </c>
    </row>
    <row r="220" spans="1:76" x14ac:dyDescent="0.3">
      <c r="A220" s="2"/>
      <c r="D220" s="9" t="s">
        <v>61</v>
      </c>
      <c r="E220" s="10">
        <v>9.3053593659999994</v>
      </c>
      <c r="F220" s="10">
        <v>0.70182386839999999</v>
      </c>
      <c r="G220" s="10">
        <v>21.10157602</v>
      </c>
      <c r="H220" s="10">
        <v>14.75067574</v>
      </c>
      <c r="I220" s="10">
        <v>81.771660949999998</v>
      </c>
      <c r="J220" s="10">
        <v>29.264230090000002</v>
      </c>
      <c r="K220" s="10">
        <v>78.814073390000004</v>
      </c>
      <c r="L220" s="11">
        <v>1.7447916666666667E-2</v>
      </c>
      <c r="M220" s="11">
        <v>1.8153923611111112E-2</v>
      </c>
      <c r="N220" s="10">
        <f>H220-H219</f>
        <v>0.16920797999999948</v>
      </c>
      <c r="O220" s="10">
        <f>I219-I220</f>
        <v>13.087874120000009</v>
      </c>
      <c r="P220" s="10">
        <f>N220/O220</f>
        <v>1.2928606926424148E-2</v>
      </c>
      <c r="Q220" s="9"/>
      <c r="R220">
        <f>K220-K219</f>
        <v>11.057441620000006</v>
      </c>
      <c r="S220">
        <f>R220/O220</f>
        <v>0.84486155036460564</v>
      </c>
      <c r="AJ220" s="13">
        <v>637.46666666666704</v>
      </c>
      <c r="AK220" s="16">
        <v>2.9168699999999999</v>
      </c>
      <c r="AL220" s="10">
        <f t="shared" si="99"/>
        <v>8.3130000000000148E-2</v>
      </c>
      <c r="AM220" s="10">
        <f t="shared" si="93"/>
        <v>0.72182565736560078</v>
      </c>
      <c r="AN220" s="14">
        <v>12</v>
      </c>
      <c r="AO220" s="10">
        <f t="shared" si="100"/>
        <v>285.14999999999998</v>
      </c>
      <c r="AP220" s="14">
        <v>10.5</v>
      </c>
      <c r="AQ220" s="14">
        <v>37</v>
      </c>
      <c r="AR220" s="10">
        <f t="shared" si="101"/>
        <v>310.14999999999998</v>
      </c>
      <c r="AS220" s="14">
        <v>47.1</v>
      </c>
      <c r="AT220" s="14">
        <v>0.5</v>
      </c>
      <c r="AU220" s="10">
        <f t="shared" si="102"/>
        <v>0.84076541171265029</v>
      </c>
      <c r="AV220" s="10">
        <f t="shared" si="103"/>
        <v>17.741475250241088</v>
      </c>
      <c r="AW220" s="10"/>
      <c r="AX220" s="10"/>
      <c r="AY220" s="10"/>
      <c r="AZ220" s="10"/>
      <c r="BA220" s="10">
        <f>IF(ISNUMBER(AV220), AV220-AV219, " ")</f>
        <v>0.2308345852486724</v>
      </c>
      <c r="BB220" s="10">
        <f>IF(ISNUMBER(BA220), BA220/O220, " ")</f>
        <v>1.7637286478476021E-2</v>
      </c>
      <c r="BC220" s="2"/>
      <c r="BD220"/>
      <c r="BE220"/>
      <c r="BF220">
        <v>49</v>
      </c>
      <c r="BG220" s="19">
        <v>151.80000000000001</v>
      </c>
      <c r="BH220">
        <v>110</v>
      </c>
      <c r="BI220" s="19">
        <v>31.6</v>
      </c>
      <c r="BJ220">
        <v>85</v>
      </c>
      <c r="BK220" s="20">
        <v>16.600000000000001</v>
      </c>
      <c r="BL220">
        <v>88</v>
      </c>
      <c r="BM220">
        <v>74</v>
      </c>
      <c r="BN220" s="20">
        <v>2.3199999999999998</v>
      </c>
      <c r="BO220">
        <v>90</v>
      </c>
      <c r="BP220" s="19">
        <v>15.3</v>
      </c>
      <c r="BQ220">
        <v>85</v>
      </c>
      <c r="BR220">
        <v>96</v>
      </c>
      <c r="BS220" s="20">
        <v>5.28</v>
      </c>
      <c r="BT220" s="20">
        <v>1.3000000000000007</v>
      </c>
      <c r="BU220" s="20">
        <v>3</v>
      </c>
      <c r="BV220" s="20">
        <v>-22</v>
      </c>
      <c r="BW220" s="20">
        <v>-5</v>
      </c>
      <c r="BX220" s="20">
        <v>-2.9600000000000004</v>
      </c>
    </row>
    <row r="221" spans="1:76" x14ac:dyDescent="0.3">
      <c r="A221" s="2"/>
      <c r="AM221" s="10" t="str">
        <f t="shared" si="93"/>
        <v xml:space="preserve"> </v>
      </c>
      <c r="BD221"/>
      <c r="BE221"/>
      <c r="BF221">
        <v>71</v>
      </c>
      <c r="BG221" s="19">
        <v>136.4</v>
      </c>
      <c r="BH221">
        <v>86</v>
      </c>
      <c r="BI221" s="19">
        <v>30.4</v>
      </c>
      <c r="BJ221">
        <v>77</v>
      </c>
      <c r="BK221" s="20">
        <v>12.9</v>
      </c>
      <c r="BL221">
        <v>88</v>
      </c>
      <c r="BM221">
        <v>63</v>
      </c>
      <c r="BN221" s="20">
        <v>1.79</v>
      </c>
      <c r="BO221">
        <v>93</v>
      </c>
      <c r="BP221" s="19">
        <v>15.8</v>
      </c>
      <c r="BQ221">
        <v>86</v>
      </c>
      <c r="BR221">
        <v>94</v>
      </c>
      <c r="BS221" s="20">
        <v>4.83</v>
      </c>
      <c r="BT221" s="20">
        <v>-2.9000000000000004</v>
      </c>
      <c r="BU221" s="20">
        <v>2</v>
      </c>
      <c r="BV221" s="20">
        <v>-31</v>
      </c>
      <c r="BW221" s="20">
        <v>-16</v>
      </c>
      <c r="BX221" s="20">
        <v>-3.04</v>
      </c>
    </row>
    <row r="222" spans="1:76" x14ac:dyDescent="0.3">
      <c r="A222" s="2"/>
      <c r="AM222" s="10" t="str">
        <f t="shared" si="93"/>
        <v xml:space="preserve"> </v>
      </c>
      <c r="BD222"/>
      <c r="BE222"/>
      <c r="BF222">
        <v>72</v>
      </c>
      <c r="BG222" s="19">
        <v>147.30000000000001</v>
      </c>
      <c r="BH222">
        <v>91</v>
      </c>
      <c r="BI222" s="19">
        <v>30.6</v>
      </c>
      <c r="BJ222">
        <v>87</v>
      </c>
      <c r="BK222" s="20">
        <v>13.3</v>
      </c>
      <c r="BL222">
        <v>84</v>
      </c>
      <c r="BM222">
        <v>70</v>
      </c>
      <c r="BN222" s="20">
        <v>10.63</v>
      </c>
      <c r="BO222" s="21" t="e">
        <v>#NULL!</v>
      </c>
      <c r="BP222" s="21" t="e">
        <v>#NULL!</v>
      </c>
      <c r="BQ222" s="21" t="e">
        <v>#NULL!</v>
      </c>
      <c r="BR222" s="21" t="e">
        <v>#NULL!</v>
      </c>
      <c r="BS222" s="21" t="e">
        <v>#NULL!</v>
      </c>
      <c r="BT222" s="21" t="e">
        <v>#NULL!</v>
      </c>
      <c r="BU222" s="21" t="e">
        <v>#NULL!</v>
      </c>
      <c r="BV222" s="21" t="e">
        <v>#NULL!</v>
      </c>
      <c r="BW222" s="21" t="e">
        <v>#NULL!</v>
      </c>
      <c r="BX222" s="21" t="e">
        <v>#NULL!</v>
      </c>
    </row>
    <row r="223" spans="1:76" x14ac:dyDescent="0.3">
      <c r="A223" s="2"/>
      <c r="D223" s="9" t="s">
        <v>53</v>
      </c>
      <c r="E223" s="10"/>
      <c r="F223" s="10"/>
      <c r="G223" s="10"/>
      <c r="H223" s="10"/>
      <c r="I223" s="10"/>
      <c r="J223" s="10"/>
      <c r="K223" s="10"/>
      <c r="L223" s="10"/>
      <c r="M223" s="10"/>
      <c r="P223" s="10"/>
      <c r="Q223" s="9"/>
      <c r="R223" s="9"/>
      <c r="AM223" s="10" t="str">
        <f t="shared" si="93"/>
        <v xml:space="preserve"> </v>
      </c>
      <c r="BD223"/>
      <c r="BE223"/>
      <c r="BF223">
        <v>75</v>
      </c>
      <c r="BG223" s="19">
        <v>149.30000000000001</v>
      </c>
      <c r="BH223">
        <v>101</v>
      </c>
      <c r="BI223" s="19">
        <v>34.4</v>
      </c>
      <c r="BJ223">
        <v>80</v>
      </c>
      <c r="BK223" s="20">
        <v>14.3</v>
      </c>
      <c r="BL223">
        <v>91</v>
      </c>
      <c r="BM223">
        <v>68</v>
      </c>
      <c r="BN223" s="20">
        <v>1.26</v>
      </c>
      <c r="BO223">
        <v>84</v>
      </c>
      <c r="BP223" s="19">
        <v>13.6</v>
      </c>
      <c r="BQ223">
        <v>90</v>
      </c>
      <c r="BR223">
        <v>72</v>
      </c>
      <c r="BS223" s="20">
        <v>1.52</v>
      </c>
      <c r="BT223" s="20">
        <v>0.70000000000000107</v>
      </c>
      <c r="BU223" s="20">
        <v>1</v>
      </c>
      <c r="BV223" s="20">
        <v>-4</v>
      </c>
      <c r="BW223" s="20">
        <v>-4</v>
      </c>
      <c r="BX223" s="20">
        <v>-0.26</v>
      </c>
    </row>
    <row r="224" spans="1:76" x14ac:dyDescent="0.3">
      <c r="A224" s="2"/>
      <c r="D224" s="9" t="s">
        <v>85</v>
      </c>
      <c r="E224" s="10"/>
      <c r="F224" s="2"/>
      <c r="G224" s="10"/>
      <c r="H224" s="10"/>
      <c r="I224" s="10"/>
      <c r="J224" s="10"/>
      <c r="K224" s="10"/>
      <c r="L224" s="10"/>
      <c r="M224" s="10"/>
      <c r="P224" s="10"/>
      <c r="Q224" s="9"/>
      <c r="R224" s="9"/>
      <c r="AM224" s="10" t="str">
        <f t="shared" si="93"/>
        <v xml:space="preserve"> </v>
      </c>
      <c r="BD224"/>
      <c r="BE224"/>
      <c r="BF224">
        <v>61</v>
      </c>
      <c r="BG224" s="19">
        <v>149.5</v>
      </c>
      <c r="BH224">
        <v>109</v>
      </c>
      <c r="BI224" s="19">
        <v>29.9</v>
      </c>
      <c r="BJ224">
        <v>87</v>
      </c>
      <c r="BK224" s="20">
        <v>13.2</v>
      </c>
      <c r="BL224">
        <v>86</v>
      </c>
      <c r="BM224">
        <v>58</v>
      </c>
      <c r="BN224" s="20">
        <v>6.33</v>
      </c>
      <c r="BO224">
        <v>81</v>
      </c>
      <c r="BP224" s="19">
        <v>13.5</v>
      </c>
      <c r="BQ224">
        <v>83</v>
      </c>
      <c r="BR224">
        <v>61</v>
      </c>
      <c r="BS224" s="20">
        <v>7.92</v>
      </c>
      <c r="BT224" s="20">
        <v>-0.30000000000000071</v>
      </c>
      <c r="BU224" s="20">
        <v>3</v>
      </c>
      <c r="BV224" s="20">
        <v>-3</v>
      </c>
      <c r="BW224" s="20">
        <v>6</v>
      </c>
      <c r="BX224" s="20">
        <v>-1.5899999999999999</v>
      </c>
    </row>
    <row r="225" spans="1:76" x14ac:dyDescent="0.3">
      <c r="A225" s="2"/>
      <c r="D225" s="10"/>
      <c r="E225" s="2" t="s">
        <v>0</v>
      </c>
      <c r="F225" s="2" t="s">
        <v>1</v>
      </c>
      <c r="G225" s="2" t="s">
        <v>2</v>
      </c>
      <c r="H225" s="2" t="s">
        <v>3</v>
      </c>
      <c r="I225" s="2" t="s">
        <v>4</v>
      </c>
      <c r="J225" s="2" t="s">
        <v>5</v>
      </c>
      <c r="K225" s="2" t="s">
        <v>6</v>
      </c>
      <c r="L225" s="2" t="s">
        <v>7</v>
      </c>
      <c r="M225" s="2" t="s">
        <v>8</v>
      </c>
      <c r="N225" s="2" t="s">
        <v>9</v>
      </c>
      <c r="O225" s="2" t="s">
        <v>10</v>
      </c>
      <c r="P225" s="2" t="s">
        <v>11</v>
      </c>
      <c r="Q225" s="2" t="s">
        <v>12</v>
      </c>
      <c r="R225" s="2" t="s">
        <v>13</v>
      </c>
      <c r="S225" s="2" t="s">
        <v>14</v>
      </c>
      <c r="T225" s="2" t="s">
        <v>15</v>
      </c>
      <c r="U225" s="3" t="s">
        <v>16</v>
      </c>
      <c r="V225" s="3" t="s">
        <v>17</v>
      </c>
      <c r="W225" s="3" t="s">
        <v>18</v>
      </c>
      <c r="X225" s="3" t="s">
        <v>19</v>
      </c>
      <c r="Y225" s="3" t="s">
        <v>20</v>
      </c>
      <c r="Z225" s="3" t="s">
        <v>21</v>
      </c>
      <c r="AA225" s="3" t="s">
        <v>22</v>
      </c>
      <c r="AB225" s="3" t="s">
        <v>23</v>
      </c>
      <c r="AC225" s="3" t="s">
        <v>24</v>
      </c>
      <c r="AD225" s="3" t="s">
        <v>25</v>
      </c>
      <c r="AE225" s="3" t="s">
        <v>26</v>
      </c>
      <c r="AF225" s="3" t="s">
        <v>27</v>
      </c>
      <c r="AG225" s="3" t="s">
        <v>28</v>
      </c>
      <c r="AH225" s="3" t="s">
        <v>29</v>
      </c>
      <c r="AL225" s="2" t="s">
        <v>33</v>
      </c>
      <c r="AM225" s="10" t="e">
        <f t="shared" si="93"/>
        <v>#VALUE!</v>
      </c>
      <c r="AN225" s="6" t="s">
        <v>35</v>
      </c>
      <c r="AO225" s="2" t="s">
        <v>36</v>
      </c>
      <c r="AP225" s="7" t="s">
        <v>37</v>
      </c>
      <c r="AQ225" s="6" t="s">
        <v>38</v>
      </c>
      <c r="AR225" s="2" t="s">
        <v>39</v>
      </c>
      <c r="AS225" s="7" t="s">
        <v>40</v>
      </c>
      <c r="AT225" s="7" t="s">
        <v>41</v>
      </c>
      <c r="AU225" s="8" t="s">
        <v>55</v>
      </c>
      <c r="AV225" s="8" t="s">
        <v>56</v>
      </c>
      <c r="AW225" s="8" t="s">
        <v>44</v>
      </c>
      <c r="AX225" s="8" t="s">
        <v>45</v>
      </c>
      <c r="AY225" s="8" t="s">
        <v>46</v>
      </c>
      <c r="AZ225" s="8" t="s">
        <v>47</v>
      </c>
      <c r="BA225" s="2" t="s">
        <v>48</v>
      </c>
      <c r="BB225" s="2" t="s">
        <v>49</v>
      </c>
      <c r="BC225" s="2" t="s">
        <v>50</v>
      </c>
      <c r="BD225"/>
      <c r="BE225"/>
      <c r="BF225">
        <v>48</v>
      </c>
      <c r="BG225" s="19">
        <v>156.5</v>
      </c>
      <c r="BH225">
        <v>99</v>
      </c>
      <c r="BI225" s="19">
        <v>33.6</v>
      </c>
      <c r="BJ225">
        <v>88</v>
      </c>
      <c r="BK225" s="20">
        <v>12.1</v>
      </c>
      <c r="BL225">
        <v>91</v>
      </c>
      <c r="BM225">
        <v>69</v>
      </c>
      <c r="BN225" s="20">
        <v>9.15</v>
      </c>
      <c r="BO225">
        <v>86</v>
      </c>
      <c r="BP225" s="19">
        <v>12.8</v>
      </c>
      <c r="BQ225">
        <v>91</v>
      </c>
      <c r="BR225">
        <v>73</v>
      </c>
      <c r="BS225" s="20">
        <v>9.24</v>
      </c>
      <c r="BT225" s="20">
        <v>-0.70000000000000107</v>
      </c>
      <c r="BU225" s="20">
        <v>0</v>
      </c>
      <c r="BV225" s="20">
        <v>-4</v>
      </c>
      <c r="BW225" s="20">
        <v>2</v>
      </c>
      <c r="BX225" s="20">
        <v>-8.9999999999999858E-2</v>
      </c>
    </row>
    <row r="226" spans="1:76" x14ac:dyDescent="0.3">
      <c r="A226" s="2"/>
      <c r="B226" s="3"/>
      <c r="C226" s="3"/>
      <c r="D226" s="9" t="s">
        <v>57</v>
      </c>
      <c r="E226" s="10">
        <v>13.18281092</v>
      </c>
      <c r="F226" s="10">
        <v>0.51333786690000005</v>
      </c>
      <c r="G226" s="10">
        <v>17.436249320000002</v>
      </c>
      <c r="H226" s="10">
        <v>8.9532310450000008</v>
      </c>
      <c r="I226" s="10">
        <v>74.64575893</v>
      </c>
      <c r="J226" s="10">
        <v>37.917715200000004</v>
      </c>
      <c r="K226" s="10">
        <v>75.254678639999995</v>
      </c>
      <c r="L226" s="11">
        <v>8.0902777777777778E-3</v>
      </c>
      <c r="M226" s="11">
        <v>8.9062384259259268E-3</v>
      </c>
      <c r="P226" s="10"/>
      <c r="Q226" s="9"/>
      <c r="AJ226" s="13">
        <v>635.4666666666667</v>
      </c>
      <c r="AK226" s="16">
        <v>3.0321150000000001</v>
      </c>
      <c r="AL226" s="10">
        <f>IF(AK226&gt;3, AK226-3, 3-AK226)</f>
        <v>3.2115000000000116E-2</v>
      </c>
      <c r="AM226" s="10">
        <f t="shared" si="93"/>
        <v>0.50790078895424484</v>
      </c>
      <c r="AN226" s="14">
        <v>12</v>
      </c>
      <c r="AO226" s="10">
        <f>AN226+273.15</f>
        <v>285.14999999999998</v>
      </c>
      <c r="AP226" s="14">
        <v>10.5</v>
      </c>
      <c r="AQ226" s="14">
        <v>37</v>
      </c>
      <c r="AR226" s="10">
        <f>AQ226+273.15</f>
        <v>310.14999999999998</v>
      </c>
      <c r="AS226" s="14">
        <v>47.1</v>
      </c>
      <c r="AT226" s="14">
        <v>0.5</v>
      </c>
      <c r="AU226" s="10">
        <f>IF(ISNUMBER(AM226),((AR226/AO226)*((AJ226-(AT226*AP226))/(AJ226-AS226))*AM226)," ")</f>
        <v>0.59172391379689304</v>
      </c>
      <c r="AV226" s="10">
        <f>IF(ISNUMBER(AM226), AU226*G226, " ")</f>
        <v>10.317445689568816</v>
      </c>
      <c r="AW226" s="10"/>
      <c r="AX226" s="10"/>
      <c r="AY226" s="10"/>
      <c r="AZ226" s="10"/>
      <c r="BA226" s="10"/>
      <c r="BB226" s="10"/>
      <c r="BC226" s="2"/>
      <c r="BD226"/>
      <c r="BE226"/>
      <c r="BF226">
        <v>55</v>
      </c>
      <c r="BG226" s="19">
        <v>145</v>
      </c>
      <c r="BH226">
        <v>99</v>
      </c>
      <c r="BI226" s="19">
        <v>31.6</v>
      </c>
      <c r="BJ226">
        <v>78</v>
      </c>
      <c r="BK226" s="20">
        <v>12.9</v>
      </c>
      <c r="BL226">
        <v>94</v>
      </c>
      <c r="BM226">
        <v>66</v>
      </c>
      <c r="BN226" s="20">
        <v>4.55</v>
      </c>
      <c r="BO226">
        <v>90</v>
      </c>
      <c r="BP226" s="19">
        <v>11.6</v>
      </c>
      <c r="BQ226">
        <v>91</v>
      </c>
      <c r="BR226">
        <v>82</v>
      </c>
      <c r="BS226" s="20">
        <v>1.72</v>
      </c>
      <c r="BT226" s="20">
        <v>1.3000000000000007</v>
      </c>
      <c r="BU226" s="20">
        <v>3</v>
      </c>
      <c r="BV226" s="20">
        <v>-16</v>
      </c>
      <c r="BW226" s="20">
        <v>-12</v>
      </c>
      <c r="BX226" s="20">
        <v>2.83</v>
      </c>
    </row>
    <row r="227" spans="1:76" x14ac:dyDescent="0.3">
      <c r="A227" s="2">
        <v>21</v>
      </c>
      <c r="B227" s="3" t="s">
        <v>85</v>
      </c>
      <c r="C227" s="3"/>
      <c r="D227" s="9" t="s">
        <v>58</v>
      </c>
      <c r="E227" s="10">
        <v>10.372992760000001</v>
      </c>
      <c r="F227" s="10">
        <v>0.41294217830000002</v>
      </c>
      <c r="G227" s="10">
        <v>18.147175990000001</v>
      </c>
      <c r="H227" s="10">
        <v>7.4950658109999999</v>
      </c>
      <c r="I227" s="10">
        <v>61.869110730000003</v>
      </c>
      <c r="J227" s="10">
        <v>37.924760800000001</v>
      </c>
      <c r="K227" s="10">
        <v>81.964071189999999</v>
      </c>
      <c r="L227" s="11">
        <v>1.1643518518518518E-2</v>
      </c>
      <c r="M227" s="11">
        <v>1.2326377314814814E-2</v>
      </c>
      <c r="N227" s="10">
        <f>H227-H226</f>
        <v>-1.4581652340000009</v>
      </c>
      <c r="O227" s="10">
        <f>I226-I227</f>
        <v>12.776648199999997</v>
      </c>
      <c r="P227" s="10">
        <f>N227/O227</f>
        <v>-0.11412736824044363</v>
      </c>
      <c r="Q227" s="9">
        <f>AVERAGE(P227,P229,P231)</f>
        <v>0.15344097972278395</v>
      </c>
      <c r="R227">
        <f>K227-K226</f>
        <v>6.709392550000004</v>
      </c>
      <c r="S227">
        <f>R227/O227</f>
        <v>0.52512931756233261</v>
      </c>
      <c r="T227" s="9">
        <f>AVERAGE(S227,S229,S231)</f>
        <v>0.55124135794631846</v>
      </c>
      <c r="U227" s="3">
        <f>AVERAGE(E226,E228,E230)</f>
        <v>13.206805209999999</v>
      </c>
      <c r="V227" s="3">
        <f>AVERAGE(E227,E229,E231)</f>
        <v>9.4338529013333332</v>
      </c>
      <c r="W227" s="3">
        <f>AVERAGE(F226,F228,F230)</f>
        <v>0.54418974059999992</v>
      </c>
      <c r="X227" s="3">
        <f>AVERAGE(F227,F229,F231)</f>
        <v>0.59656910516666672</v>
      </c>
      <c r="Y227" s="3">
        <f>AVERAGE(G226,G228,G230)</f>
        <v>16.71820043</v>
      </c>
      <c r="Z227" s="3">
        <f>AVERAGE(G227,G229,G231)</f>
        <v>18.608668693333332</v>
      </c>
      <c r="AA227" s="3">
        <f>AVERAGE(H226,H228,H230)</f>
        <v>9.0352313003333347</v>
      </c>
      <c r="AB227" s="3">
        <f>AVERAGE(H227,H229,H231)</f>
        <v>11.113653227</v>
      </c>
      <c r="AC227" s="3">
        <f>AVERAGE(I226,I228,I230)</f>
        <v>77.44326439999999</v>
      </c>
      <c r="AD227" s="3">
        <f>AVERAGE(I227,I229,I231)</f>
        <v>64.24496383333333</v>
      </c>
      <c r="AE227" s="3">
        <f>AVERAGE(J226,J228,J230)</f>
        <v>38.260142519999995</v>
      </c>
      <c r="AF227" s="3">
        <f>AVERAGE(J227,J229,J231)</f>
        <v>38.204388316666666</v>
      </c>
      <c r="AG227" s="3">
        <f>AVERAGE(K226,K228,K230)</f>
        <v>77.288725883333328</v>
      </c>
      <c r="AH227" s="3">
        <f>AVERAGE(K227,K229,K231)</f>
        <v>84.573709866666675</v>
      </c>
      <c r="AI227" s="12">
        <v>43643</v>
      </c>
      <c r="AJ227" s="13">
        <v>635.4666666666667</v>
      </c>
      <c r="AK227" s="16">
        <v>3.0321150000000001</v>
      </c>
      <c r="AL227" s="10">
        <f t="shared" ref="AL227:AL231" si="104">IF(AK227&gt;3, AK227-3, 3-AK227)</f>
        <v>3.2115000000000116E-2</v>
      </c>
      <c r="AM227" s="10">
        <f t="shared" si="93"/>
        <v>0.40856845301052236</v>
      </c>
      <c r="AN227" s="14">
        <v>12</v>
      </c>
      <c r="AO227" s="10">
        <f t="shared" ref="AO227:AO231" si="105">AN227+273.15</f>
        <v>285.14999999999998</v>
      </c>
      <c r="AP227" s="14">
        <v>10.5</v>
      </c>
      <c r="AQ227" s="14">
        <v>37</v>
      </c>
      <c r="AR227" s="10">
        <f t="shared" ref="AR227:AR231" si="106">AQ227+273.15</f>
        <v>310.14999999999998</v>
      </c>
      <c r="AS227" s="14">
        <v>47.1</v>
      </c>
      <c r="AT227" s="14">
        <v>0.5</v>
      </c>
      <c r="AU227" s="10">
        <f t="shared" ref="AU227:AU231" si="107">IF(ISNUMBER(AM227),((AR227/AO227)*((AJ227-(AT227*AP227))/(AJ227-AS227))*AM227)," ")</f>
        <v>0.47599792976716093</v>
      </c>
      <c r="AV227" s="10">
        <f t="shared" ref="AV227:AV231" si="108">IF(ISNUMBER(AM227), AU227*G227, " ")</f>
        <v>8.63801820236033</v>
      </c>
      <c r="AW227" s="10">
        <f>AVERAGE(AU226,AU228,AU230)</f>
        <v>0.6272868298232841</v>
      </c>
      <c r="AX227" s="10">
        <f>AVERAGE(AU227,AU229,AU231)</f>
        <v>0.68766445750688521</v>
      </c>
      <c r="AY227" s="10">
        <f>AVERAGE(AV226,AV228,AV230)</f>
        <v>10.408923202211954</v>
      </c>
      <c r="AZ227" s="10">
        <f>AVERAGE(AV227,AV229,AV231)</f>
        <v>12.817824324124176</v>
      </c>
      <c r="BA227" s="10">
        <f>IF(ISNUMBER(AV227), AV227-AV226, " ")</f>
        <v>-1.6794274872084856</v>
      </c>
      <c r="BB227" s="10">
        <f>IF(ISNUMBER(BA227), BA227/O227, " ")</f>
        <v>-0.13144507549393791</v>
      </c>
      <c r="BC227" s="2">
        <f>AVERAGE(BB227,BB229,BB231)</f>
        <v>0.17787797899890453</v>
      </c>
      <c r="BD227" s="1" t="s">
        <v>59</v>
      </c>
      <c r="BG227" s="19"/>
      <c r="BI227" s="19"/>
      <c r="BK227" s="20"/>
      <c r="BN227" s="20"/>
      <c r="BP227" s="19"/>
      <c r="BS227" s="20"/>
      <c r="BT227" s="20"/>
      <c r="BU227" s="20"/>
      <c r="BV227" s="20"/>
      <c r="BW227" s="20"/>
      <c r="BX227" s="20"/>
    </row>
    <row r="228" spans="1:76" x14ac:dyDescent="0.3">
      <c r="A228" s="2"/>
      <c r="B228" s="3"/>
      <c r="C228" s="3"/>
      <c r="D228" s="9" t="s">
        <v>57</v>
      </c>
      <c r="E228" s="10">
        <v>13.184919109999999</v>
      </c>
      <c r="F228" s="10">
        <v>0.50127409379999999</v>
      </c>
      <c r="G228" s="10">
        <v>17.818258369999999</v>
      </c>
      <c r="H228" s="10">
        <v>8.9323735630000005</v>
      </c>
      <c r="I228" s="10">
        <v>73.050308290000004</v>
      </c>
      <c r="J228" s="10">
        <v>37.789193519999998</v>
      </c>
      <c r="K228" s="10">
        <v>77.490325080000005</v>
      </c>
      <c r="L228" s="11">
        <v>1.4849537037037036E-2</v>
      </c>
      <c r="M228" s="11">
        <v>1.5711793981481481E-2</v>
      </c>
      <c r="P228" s="10"/>
      <c r="Q228" s="9"/>
      <c r="AJ228" s="13">
        <v>635.46666666666704</v>
      </c>
      <c r="AK228" s="16">
        <v>3.0321150000000001</v>
      </c>
      <c r="AL228" s="10">
        <f t="shared" si="104"/>
        <v>3.2115000000000116E-2</v>
      </c>
      <c r="AM228" s="10">
        <f t="shared" si="93"/>
        <v>0.49596479071539168</v>
      </c>
      <c r="AN228" s="14">
        <v>12</v>
      </c>
      <c r="AO228" s="10">
        <f t="shared" si="105"/>
        <v>285.14999999999998</v>
      </c>
      <c r="AP228" s="14">
        <v>10.5</v>
      </c>
      <c r="AQ228" s="14">
        <v>37</v>
      </c>
      <c r="AR228" s="10">
        <f t="shared" si="106"/>
        <v>310.14999999999998</v>
      </c>
      <c r="AS228" s="14">
        <v>47.1</v>
      </c>
      <c r="AT228" s="14">
        <v>0.5</v>
      </c>
      <c r="AU228" s="10">
        <f t="shared" si="107"/>
        <v>0.57781801771134222</v>
      </c>
      <c r="AV228" s="10">
        <f t="shared" si="108"/>
        <v>10.295710730421931</v>
      </c>
      <c r="AW228" s="10"/>
      <c r="AX228" s="10"/>
      <c r="AY228" s="10"/>
      <c r="AZ228" s="10"/>
      <c r="BA228" s="10"/>
      <c r="BB228" s="10"/>
      <c r="BC228" s="2"/>
      <c r="BD228"/>
      <c r="BE228"/>
      <c r="BF228">
        <v>69</v>
      </c>
      <c r="BG228" s="19">
        <v>142.6</v>
      </c>
      <c r="BH228">
        <v>96</v>
      </c>
      <c r="BI228" s="19">
        <v>32.9</v>
      </c>
      <c r="BJ228">
        <v>82</v>
      </c>
      <c r="BK228" s="20">
        <v>13.9</v>
      </c>
      <c r="BL228">
        <v>88</v>
      </c>
      <c r="BM228">
        <v>73</v>
      </c>
      <c r="BN228" s="20">
        <v>5.42</v>
      </c>
      <c r="BO228">
        <v>85</v>
      </c>
      <c r="BP228" s="19">
        <v>13.5</v>
      </c>
      <c r="BQ228">
        <v>87</v>
      </c>
      <c r="BR228">
        <v>72</v>
      </c>
      <c r="BS228" s="20">
        <v>10.88</v>
      </c>
      <c r="BT228" s="20">
        <v>0.40000000000000036</v>
      </c>
      <c r="BU228" s="20">
        <v>1</v>
      </c>
      <c r="BV228" s="20">
        <v>1</v>
      </c>
      <c r="BW228" s="20">
        <v>-3</v>
      </c>
      <c r="BX228" s="20">
        <v>-5.4600000000000009</v>
      </c>
    </row>
    <row r="229" spans="1:76" x14ac:dyDescent="0.3">
      <c r="A229" s="2"/>
      <c r="B229" s="3"/>
      <c r="C229" s="3"/>
      <c r="D229" s="9" t="s">
        <v>60</v>
      </c>
      <c r="E229" s="10">
        <v>9.1728825609999998</v>
      </c>
      <c r="F229" s="10">
        <v>0.65174085999999998</v>
      </c>
      <c r="G229" s="10">
        <v>19.817364959999999</v>
      </c>
      <c r="H229" s="10">
        <v>12.907615659999999</v>
      </c>
      <c r="I229" s="10">
        <v>58.897297250000001</v>
      </c>
      <c r="J229" s="10">
        <v>38.052288109999999</v>
      </c>
      <c r="K229" s="10">
        <v>85.591836200000003</v>
      </c>
      <c r="L229" s="11">
        <v>1.8738425925925926E-2</v>
      </c>
      <c r="M229" s="11">
        <v>1.9317118055555554E-2</v>
      </c>
      <c r="N229" s="10">
        <f>H229-H228</f>
        <v>3.9752420969999989</v>
      </c>
      <c r="O229" s="10">
        <f>I228-I229</f>
        <v>14.153011040000003</v>
      </c>
      <c r="P229" s="10">
        <f>N229/O229</f>
        <v>0.28087606840445156</v>
      </c>
      <c r="Q229" s="9"/>
      <c r="R229">
        <f>K229-K228</f>
        <v>8.1015111199999978</v>
      </c>
      <c r="S229">
        <f>R229/O229</f>
        <v>0.57242314706765018</v>
      </c>
      <c r="AJ229" s="13">
        <v>635.46666666666704</v>
      </c>
      <c r="AK229" s="16">
        <v>3.0321150000000001</v>
      </c>
      <c r="AL229" s="10">
        <f t="shared" si="104"/>
        <v>3.2115000000000116E-2</v>
      </c>
      <c r="AM229" s="10">
        <f t="shared" si="93"/>
        <v>0.64483787059527753</v>
      </c>
      <c r="AN229" s="14">
        <v>12</v>
      </c>
      <c r="AO229" s="10">
        <f t="shared" si="105"/>
        <v>285.14999999999998</v>
      </c>
      <c r="AP229" s="14">
        <v>10.5</v>
      </c>
      <c r="AQ229" s="14">
        <v>37</v>
      </c>
      <c r="AR229" s="10">
        <f t="shared" si="106"/>
        <v>310.14999999999998</v>
      </c>
      <c r="AS229" s="14">
        <v>47.1</v>
      </c>
      <c r="AT229" s="14">
        <v>0.5</v>
      </c>
      <c r="AU229" s="10">
        <f t="shared" si="107"/>
        <v>0.7512608699402239</v>
      </c>
      <c r="AV229" s="10">
        <f t="shared" si="108"/>
        <v>14.888010839772509</v>
      </c>
      <c r="AW229" s="10"/>
      <c r="AX229" s="10"/>
      <c r="AY229" s="10"/>
      <c r="AZ229" s="10"/>
      <c r="BA229" s="10">
        <f>IF(ISNUMBER(AV229), AV229-AV228, " ")</f>
        <v>4.5923001093505782</v>
      </c>
      <c r="BB229" s="10">
        <f>IF(ISNUMBER(BA229), BA229/O229, " ")</f>
        <v>0.32447513086590352</v>
      </c>
      <c r="BC229" s="2"/>
      <c r="BD229"/>
      <c r="BE229"/>
      <c r="BF229">
        <v>46</v>
      </c>
      <c r="BG229" s="19">
        <v>153.4</v>
      </c>
      <c r="BH229">
        <v>111</v>
      </c>
      <c r="BI229" s="19">
        <v>32.299999999999997</v>
      </c>
      <c r="BJ229">
        <v>82</v>
      </c>
      <c r="BK229" s="20">
        <v>15.3</v>
      </c>
      <c r="BL229">
        <v>91</v>
      </c>
      <c r="BM229">
        <v>59</v>
      </c>
      <c r="BN229" s="20">
        <v>10.49</v>
      </c>
      <c r="BO229">
        <v>78</v>
      </c>
      <c r="BP229" s="19">
        <v>13.1</v>
      </c>
      <c r="BQ229">
        <v>85</v>
      </c>
      <c r="BR229">
        <v>63</v>
      </c>
      <c r="BS229" s="20">
        <v>10.18</v>
      </c>
      <c r="BT229" s="20">
        <v>2.2000000000000011</v>
      </c>
      <c r="BU229" s="20">
        <v>6</v>
      </c>
      <c r="BV229" s="20">
        <v>-4</v>
      </c>
      <c r="BW229" s="20">
        <v>4</v>
      </c>
      <c r="BX229" s="20">
        <v>0.3100000000000005</v>
      </c>
    </row>
    <row r="230" spans="1:76" x14ac:dyDescent="0.3">
      <c r="A230" s="2"/>
      <c r="B230" s="3"/>
      <c r="C230" s="3"/>
      <c r="D230" s="9" t="s">
        <v>57</v>
      </c>
      <c r="E230" s="10">
        <v>13.2526856</v>
      </c>
      <c r="F230" s="10">
        <v>0.61795726110000004</v>
      </c>
      <c r="G230" s="10">
        <v>14.9000936</v>
      </c>
      <c r="H230" s="10">
        <v>9.2200892929999991</v>
      </c>
      <c r="I230" s="10">
        <v>84.633725979999994</v>
      </c>
      <c r="J230" s="10">
        <v>39.073518839999998</v>
      </c>
      <c r="K230" s="10">
        <v>79.121173929999998</v>
      </c>
      <c r="L230" s="11">
        <v>1.4490740740740742E-3</v>
      </c>
      <c r="M230" s="11">
        <v>2.0601736111111111E-3</v>
      </c>
      <c r="P230" s="10"/>
      <c r="Q230" s="9"/>
      <c r="AJ230" s="13">
        <v>635.46666666666704</v>
      </c>
      <c r="AK230" s="16">
        <v>3.0321150000000001</v>
      </c>
      <c r="AL230" s="10">
        <f t="shared" si="104"/>
        <v>3.2115000000000116E-2</v>
      </c>
      <c r="AM230" s="10">
        <f t="shared" si="93"/>
        <v>0.61141209462701784</v>
      </c>
      <c r="AN230" s="14">
        <v>12</v>
      </c>
      <c r="AO230" s="10">
        <f t="shared" si="105"/>
        <v>285.14999999999998</v>
      </c>
      <c r="AP230" s="14">
        <v>10.5</v>
      </c>
      <c r="AQ230" s="14">
        <v>37</v>
      </c>
      <c r="AR230" s="10">
        <f t="shared" si="106"/>
        <v>310.14999999999998</v>
      </c>
      <c r="AS230" s="14">
        <v>47.1</v>
      </c>
      <c r="AT230" s="14">
        <v>0.5</v>
      </c>
      <c r="AU230" s="10">
        <f t="shared" si="107"/>
        <v>0.71231855796161714</v>
      </c>
      <c r="AV230" s="10">
        <f t="shared" si="108"/>
        <v>10.61361318664512</v>
      </c>
      <c r="AW230" s="10"/>
      <c r="AX230" s="10"/>
      <c r="AY230" s="10"/>
      <c r="AZ230" s="10"/>
      <c r="BA230" s="10"/>
      <c r="BB230" s="10"/>
      <c r="BC230" s="2"/>
      <c r="BD230"/>
      <c r="BE230"/>
      <c r="BF230">
        <v>60</v>
      </c>
      <c r="BG230" s="19">
        <v>144.5</v>
      </c>
      <c r="BH230">
        <v>115</v>
      </c>
      <c r="BI230" s="19">
        <v>29.8</v>
      </c>
      <c r="BJ230">
        <v>87</v>
      </c>
      <c r="BK230" s="20">
        <v>13.9</v>
      </c>
      <c r="BL230">
        <v>89</v>
      </c>
      <c r="BM230">
        <v>73</v>
      </c>
      <c r="BN230" s="20">
        <v>3.62</v>
      </c>
      <c r="BO230">
        <v>81</v>
      </c>
      <c r="BP230" s="19">
        <v>14.3</v>
      </c>
      <c r="BQ230">
        <v>92</v>
      </c>
      <c r="BR230">
        <v>75</v>
      </c>
      <c r="BS230" s="20">
        <v>4.1500000000000004</v>
      </c>
      <c r="BT230" s="20">
        <v>-0.40000000000000036</v>
      </c>
      <c r="BU230" s="20">
        <v>-3</v>
      </c>
      <c r="BV230" s="20">
        <v>-2</v>
      </c>
      <c r="BW230" s="20">
        <v>6</v>
      </c>
      <c r="BX230" s="20">
        <v>-0.53000000000000025</v>
      </c>
    </row>
    <row r="231" spans="1:76" x14ac:dyDescent="0.3">
      <c r="A231" s="2"/>
      <c r="B231" s="3"/>
      <c r="C231" s="3"/>
      <c r="D231" s="9" t="s">
        <v>61</v>
      </c>
      <c r="E231" s="10">
        <v>8.7556833829999992</v>
      </c>
      <c r="F231" s="10">
        <v>0.72502427719999996</v>
      </c>
      <c r="G231" s="10">
        <v>17.861465129999999</v>
      </c>
      <c r="H231" s="10">
        <v>12.93827821</v>
      </c>
      <c r="I231" s="10">
        <v>71.968483520000007</v>
      </c>
      <c r="J231" s="10">
        <v>38.636116039999997</v>
      </c>
      <c r="K231" s="10">
        <v>86.165222209999996</v>
      </c>
      <c r="L231" s="11">
        <v>3.4675925925925929E-3</v>
      </c>
      <c r="M231" s="11">
        <v>4.0671180555555556E-3</v>
      </c>
      <c r="N231" s="10">
        <f>H231-H230</f>
        <v>3.7181889170000009</v>
      </c>
      <c r="O231" s="10">
        <f>I230-I231</f>
        <v>12.665242459999988</v>
      </c>
      <c r="P231" s="10">
        <f>N231/O231</f>
        <v>0.29357423900434393</v>
      </c>
      <c r="Q231" s="9"/>
      <c r="R231">
        <f>K231-K230</f>
        <v>7.0440482799999984</v>
      </c>
      <c r="S231">
        <f>R231/O231</f>
        <v>0.55617160920897246</v>
      </c>
      <c r="AJ231" s="13">
        <v>635.46666666666704</v>
      </c>
      <c r="AK231" s="16">
        <v>3.0321150000000001</v>
      </c>
      <c r="AL231" s="10">
        <f t="shared" si="104"/>
        <v>3.2115000000000116E-2</v>
      </c>
      <c r="AM231" s="10">
        <f t="shared" si="93"/>
        <v>0.71734509792669454</v>
      </c>
      <c r="AN231" s="14">
        <v>12</v>
      </c>
      <c r="AO231" s="10">
        <f t="shared" si="105"/>
        <v>285.14999999999998</v>
      </c>
      <c r="AP231" s="14">
        <v>10.5</v>
      </c>
      <c r="AQ231" s="14">
        <v>37</v>
      </c>
      <c r="AR231" s="10">
        <f t="shared" si="106"/>
        <v>310.14999999999998</v>
      </c>
      <c r="AS231" s="14">
        <v>47.1</v>
      </c>
      <c r="AT231" s="14">
        <v>0.5</v>
      </c>
      <c r="AU231" s="10">
        <f t="shared" si="107"/>
        <v>0.83573457281327113</v>
      </c>
      <c r="AV231" s="10">
        <f t="shared" si="108"/>
        <v>14.927443930239688</v>
      </c>
      <c r="AW231" s="10"/>
      <c r="AX231" s="10"/>
      <c r="AY231" s="10"/>
      <c r="AZ231" s="10"/>
      <c r="BA231" s="10">
        <f>IF(ISNUMBER(AV231), AV231-AV230, " ")</f>
        <v>4.3138307435945684</v>
      </c>
      <c r="BB231" s="10">
        <f>IF(ISNUMBER(BA231), BA231/O231, " ")</f>
        <v>0.34060388162474803</v>
      </c>
      <c r="BC231" s="2"/>
      <c r="BD231"/>
      <c r="BE231"/>
      <c r="BF231">
        <v>66</v>
      </c>
      <c r="BG231" s="19">
        <v>163.5</v>
      </c>
      <c r="BH231">
        <v>100</v>
      </c>
      <c r="BI231" s="19">
        <v>37.9</v>
      </c>
      <c r="BJ231">
        <v>82</v>
      </c>
      <c r="BK231" s="20">
        <v>13.7</v>
      </c>
      <c r="BL231">
        <v>88</v>
      </c>
      <c r="BM231">
        <v>60</v>
      </c>
      <c r="BN231" s="20">
        <v>4.59</v>
      </c>
      <c r="BO231">
        <v>82</v>
      </c>
      <c r="BP231" s="19">
        <v>14.5</v>
      </c>
      <c r="BQ231">
        <v>85</v>
      </c>
      <c r="BR231">
        <v>70</v>
      </c>
      <c r="BS231" s="20">
        <v>8.08</v>
      </c>
      <c r="BT231" s="20">
        <v>-0.80000000000000071</v>
      </c>
      <c r="BU231" s="20">
        <v>3</v>
      </c>
      <c r="BV231" s="20">
        <v>-10</v>
      </c>
      <c r="BW231" s="20">
        <v>0</v>
      </c>
      <c r="BX231" s="20">
        <v>-3.49</v>
      </c>
    </row>
    <row r="232" spans="1:76" x14ac:dyDescent="0.3">
      <c r="A232" s="2"/>
      <c r="AM232" s="10" t="str">
        <f t="shared" si="93"/>
        <v xml:space="preserve"> </v>
      </c>
      <c r="BD232"/>
      <c r="BE232"/>
      <c r="BF232">
        <v>77</v>
      </c>
      <c r="BG232" s="19">
        <v>141.69999999999999</v>
      </c>
      <c r="BH232">
        <v>91</v>
      </c>
      <c r="BI232" s="19">
        <v>30.8</v>
      </c>
      <c r="BJ232">
        <v>87</v>
      </c>
      <c r="BK232" s="20">
        <v>13.7</v>
      </c>
      <c r="BL232">
        <v>86</v>
      </c>
      <c r="BM232">
        <v>77</v>
      </c>
      <c r="BN232" s="20">
        <v>9.58</v>
      </c>
      <c r="BO232">
        <v>86</v>
      </c>
      <c r="BP232" s="19">
        <v>13.6</v>
      </c>
      <c r="BQ232">
        <v>87</v>
      </c>
      <c r="BR232">
        <v>70</v>
      </c>
      <c r="BS232" s="20">
        <v>8.7799999999999994</v>
      </c>
      <c r="BT232" s="20">
        <v>9.9999999999999645E-2</v>
      </c>
      <c r="BU232" s="20">
        <v>-1</v>
      </c>
      <c r="BV232" s="20">
        <v>7</v>
      </c>
      <c r="BW232" s="20">
        <v>1</v>
      </c>
      <c r="BX232" s="20">
        <v>0.80000000000000071</v>
      </c>
    </row>
    <row r="233" spans="1:76" x14ac:dyDescent="0.3">
      <c r="A233" s="2"/>
      <c r="AM233" s="10" t="str">
        <f t="shared" si="93"/>
        <v xml:space="preserve"> </v>
      </c>
      <c r="BD233"/>
      <c r="BE233"/>
      <c r="BF233">
        <v>49</v>
      </c>
      <c r="BG233" s="19">
        <v>155.6</v>
      </c>
      <c r="BH233">
        <v>107</v>
      </c>
      <c r="BI233" s="19">
        <v>35.6</v>
      </c>
      <c r="BJ233">
        <v>79</v>
      </c>
      <c r="BK233" s="20">
        <v>15.5</v>
      </c>
      <c r="BL233">
        <v>93</v>
      </c>
      <c r="BM233">
        <v>57</v>
      </c>
      <c r="BN233" s="20">
        <v>3.13</v>
      </c>
      <c r="BO233">
        <v>83</v>
      </c>
      <c r="BP233" s="19">
        <v>12.9</v>
      </c>
      <c r="BQ233">
        <v>91</v>
      </c>
      <c r="BR233">
        <v>54</v>
      </c>
      <c r="BS233" s="20">
        <v>4.6500000000000004</v>
      </c>
      <c r="BT233" s="20">
        <v>2.5999999999999996</v>
      </c>
      <c r="BU233" s="20">
        <v>2</v>
      </c>
      <c r="BV233" s="20">
        <v>3</v>
      </c>
      <c r="BW233" s="20">
        <v>-4</v>
      </c>
      <c r="BX233" s="20">
        <v>-1.5200000000000005</v>
      </c>
    </row>
    <row r="234" spans="1:76" x14ac:dyDescent="0.3">
      <c r="A234" s="2"/>
      <c r="D234" s="9" t="s">
        <v>53</v>
      </c>
      <c r="E234" s="10"/>
      <c r="F234" s="10"/>
      <c r="G234" s="10"/>
      <c r="H234" s="10"/>
      <c r="I234" s="10"/>
      <c r="J234" s="10"/>
      <c r="K234" s="10"/>
      <c r="L234" s="10"/>
      <c r="M234" s="10"/>
      <c r="P234" s="10"/>
      <c r="Q234" s="9"/>
      <c r="R234" s="9"/>
      <c r="AM234" s="10" t="str">
        <f t="shared" si="93"/>
        <v xml:space="preserve"> </v>
      </c>
      <c r="BD234"/>
      <c r="BE234"/>
      <c r="BF234">
        <v>48</v>
      </c>
      <c r="BG234" s="19">
        <v>157.80000000000001</v>
      </c>
      <c r="BH234">
        <v>105</v>
      </c>
      <c r="BI234" s="19">
        <v>33.700000000000003</v>
      </c>
      <c r="BJ234">
        <v>93</v>
      </c>
      <c r="BK234" s="20">
        <v>14.7</v>
      </c>
      <c r="BL234">
        <v>89</v>
      </c>
      <c r="BM234">
        <v>83</v>
      </c>
      <c r="BN234" s="20">
        <v>16.350000000000001</v>
      </c>
      <c r="BO234" s="21" t="e">
        <v>#NULL!</v>
      </c>
      <c r="BP234" s="21" t="e">
        <v>#NULL!</v>
      </c>
      <c r="BQ234" s="21" t="e">
        <v>#NULL!</v>
      </c>
      <c r="BR234" s="21" t="e">
        <v>#NULL!</v>
      </c>
      <c r="BS234" s="21" t="e">
        <v>#NULL!</v>
      </c>
      <c r="BT234" s="21" t="e">
        <v>#NULL!</v>
      </c>
      <c r="BU234" s="21" t="e">
        <v>#NULL!</v>
      </c>
      <c r="BV234" s="21" t="e">
        <v>#NULL!</v>
      </c>
      <c r="BW234" s="21" t="e">
        <v>#NULL!</v>
      </c>
      <c r="BX234" s="21" t="e">
        <v>#NULL!</v>
      </c>
    </row>
    <row r="235" spans="1:76" x14ac:dyDescent="0.3">
      <c r="A235" s="2"/>
      <c r="D235" s="9" t="s">
        <v>86</v>
      </c>
      <c r="E235" s="10"/>
      <c r="F235" s="2"/>
      <c r="G235" s="10"/>
      <c r="H235" s="10"/>
      <c r="I235" s="10"/>
      <c r="J235" s="10"/>
      <c r="K235" s="10"/>
      <c r="L235" s="10"/>
      <c r="M235" s="10"/>
      <c r="P235" s="10"/>
      <c r="Q235" s="9"/>
      <c r="R235" s="9"/>
      <c r="AM235" s="10" t="str">
        <f t="shared" si="93"/>
        <v xml:space="preserve"> </v>
      </c>
      <c r="BD235"/>
      <c r="BE235"/>
      <c r="BF235">
        <v>47</v>
      </c>
      <c r="BG235" s="19">
        <v>152.9</v>
      </c>
      <c r="BH235">
        <v>104</v>
      </c>
      <c r="BI235" s="19">
        <v>30.7</v>
      </c>
      <c r="BJ235">
        <v>92</v>
      </c>
      <c r="BK235" s="20">
        <v>12.8</v>
      </c>
      <c r="BL235">
        <v>87</v>
      </c>
      <c r="BM235">
        <v>75</v>
      </c>
      <c r="BN235" s="20">
        <v>8.18</v>
      </c>
      <c r="BO235">
        <v>90</v>
      </c>
      <c r="BP235" s="19">
        <v>15.4</v>
      </c>
      <c r="BQ235">
        <v>89</v>
      </c>
      <c r="BR235">
        <v>63</v>
      </c>
      <c r="BS235" s="20">
        <v>6.65</v>
      </c>
      <c r="BT235" s="20">
        <v>-2.5999999999999996</v>
      </c>
      <c r="BU235" s="20">
        <v>-2</v>
      </c>
      <c r="BV235" s="20">
        <v>12</v>
      </c>
      <c r="BW235" s="20">
        <v>2</v>
      </c>
      <c r="BX235" s="20">
        <v>1.5299999999999994</v>
      </c>
    </row>
    <row r="236" spans="1:76" x14ac:dyDescent="0.3">
      <c r="A236" s="2"/>
      <c r="D236" s="10"/>
      <c r="E236" s="2" t="s">
        <v>0</v>
      </c>
      <c r="F236" s="2" t="s">
        <v>1</v>
      </c>
      <c r="G236" s="2" t="s">
        <v>2</v>
      </c>
      <c r="H236" s="2" t="s">
        <v>3</v>
      </c>
      <c r="I236" s="2" t="s">
        <v>4</v>
      </c>
      <c r="J236" s="2" t="s">
        <v>5</v>
      </c>
      <c r="K236" s="2" t="s">
        <v>6</v>
      </c>
      <c r="L236" s="2" t="s">
        <v>7</v>
      </c>
      <c r="M236" s="2" t="s">
        <v>8</v>
      </c>
      <c r="N236" s="2" t="s">
        <v>9</v>
      </c>
      <c r="O236" s="2" t="s">
        <v>10</v>
      </c>
      <c r="P236" s="2" t="s">
        <v>11</v>
      </c>
      <c r="Q236" s="2" t="s">
        <v>12</v>
      </c>
      <c r="R236" s="2" t="s">
        <v>13</v>
      </c>
      <c r="S236" s="2" t="s">
        <v>14</v>
      </c>
      <c r="T236" s="2" t="s">
        <v>15</v>
      </c>
      <c r="U236" s="3" t="s">
        <v>16</v>
      </c>
      <c r="V236" s="3" t="s">
        <v>17</v>
      </c>
      <c r="W236" s="3" t="s">
        <v>18</v>
      </c>
      <c r="X236" s="3" t="s">
        <v>19</v>
      </c>
      <c r="Y236" s="3" t="s">
        <v>20</v>
      </c>
      <c r="Z236" s="3" t="s">
        <v>21</v>
      </c>
      <c r="AA236" s="3" t="s">
        <v>22</v>
      </c>
      <c r="AB236" s="3" t="s">
        <v>23</v>
      </c>
      <c r="AC236" s="3" t="s">
        <v>24</v>
      </c>
      <c r="AD236" s="3" t="s">
        <v>25</v>
      </c>
      <c r="AE236" s="3" t="s">
        <v>26</v>
      </c>
      <c r="AF236" s="3" t="s">
        <v>27</v>
      </c>
      <c r="AG236" s="3" t="s">
        <v>28</v>
      </c>
      <c r="AH236" s="3" t="s">
        <v>29</v>
      </c>
      <c r="AL236" s="2" t="s">
        <v>33</v>
      </c>
      <c r="AM236" s="10" t="e">
        <f t="shared" si="93"/>
        <v>#VALUE!</v>
      </c>
      <c r="AN236" s="6" t="s">
        <v>35</v>
      </c>
      <c r="AO236" s="2" t="s">
        <v>36</v>
      </c>
      <c r="AP236" s="7" t="s">
        <v>37</v>
      </c>
      <c r="AQ236" s="6" t="s">
        <v>38</v>
      </c>
      <c r="AR236" s="2" t="s">
        <v>39</v>
      </c>
      <c r="AS236" s="7" t="s">
        <v>40</v>
      </c>
      <c r="AT236" s="7" t="s">
        <v>41</v>
      </c>
      <c r="AU236" s="8" t="s">
        <v>55</v>
      </c>
      <c r="AV236" s="8" t="s">
        <v>56</v>
      </c>
      <c r="AW236" s="8" t="s">
        <v>44</v>
      </c>
      <c r="AX236" s="8" t="s">
        <v>45</v>
      </c>
      <c r="AY236" s="8" t="s">
        <v>46</v>
      </c>
      <c r="AZ236" s="8" t="s">
        <v>47</v>
      </c>
      <c r="BA236" s="2" t="s">
        <v>48</v>
      </c>
      <c r="BB236" s="2" t="s">
        <v>49</v>
      </c>
      <c r="BC236" s="2" t="s">
        <v>50</v>
      </c>
      <c r="BD236"/>
      <c r="BE236"/>
      <c r="BF236">
        <v>50</v>
      </c>
      <c r="BG236" s="19">
        <v>156.30000000000001</v>
      </c>
      <c r="BH236">
        <v>103</v>
      </c>
      <c r="BI236" s="19">
        <v>33.299999999999997</v>
      </c>
      <c r="BJ236">
        <v>88</v>
      </c>
      <c r="BK236" s="20">
        <v>15.4</v>
      </c>
      <c r="BL236">
        <v>89</v>
      </c>
      <c r="BM236">
        <v>76</v>
      </c>
      <c r="BN236" s="20">
        <v>11.16</v>
      </c>
      <c r="BO236">
        <v>89</v>
      </c>
      <c r="BP236" s="19">
        <v>14.4</v>
      </c>
      <c r="BQ236">
        <v>92</v>
      </c>
      <c r="BR236">
        <v>77</v>
      </c>
      <c r="BS236" s="20">
        <v>7.47</v>
      </c>
      <c r="BT236" s="20">
        <v>1</v>
      </c>
      <c r="BU236" s="20">
        <v>-3</v>
      </c>
      <c r="BV236" s="20">
        <v>-1</v>
      </c>
      <c r="BW236" s="20">
        <v>-1</v>
      </c>
      <c r="BX236" s="20">
        <v>3.6900000000000004</v>
      </c>
    </row>
    <row r="237" spans="1:76" x14ac:dyDescent="0.3">
      <c r="A237" s="2"/>
      <c r="D237" s="9" t="s">
        <v>57</v>
      </c>
      <c r="E237" s="10">
        <v>13.18239808</v>
      </c>
      <c r="F237" s="10">
        <v>0.59942859979999996</v>
      </c>
      <c r="G237" s="10">
        <v>22.339205509999999</v>
      </c>
      <c r="H237" s="10">
        <v>13.391621089999999</v>
      </c>
      <c r="I237" s="10">
        <v>97.13371866</v>
      </c>
      <c r="J237" s="10">
        <v>28.825816140000001</v>
      </c>
      <c r="K237" s="10">
        <v>68.774545860000003</v>
      </c>
      <c r="L237" s="11">
        <v>1.6215277777777779E-3</v>
      </c>
      <c r="M237" s="11">
        <v>2.0300810185185183E-3</v>
      </c>
      <c r="P237" s="10"/>
      <c r="Q237" s="9"/>
      <c r="AJ237" s="13">
        <v>635</v>
      </c>
      <c r="AK237" s="16">
        <v>3.0520580000000002</v>
      </c>
      <c r="AL237" s="10">
        <f>IF(AK237&gt;3, AK237-3, 3-AK237)</f>
        <v>5.205800000000016E-2</v>
      </c>
      <c r="AM237" s="10">
        <f t="shared" si="93"/>
        <v>0.58920433340388678</v>
      </c>
      <c r="AN237" s="14">
        <v>12</v>
      </c>
      <c r="AO237" s="10">
        <f>AN237+273.15</f>
        <v>285.14999999999998</v>
      </c>
      <c r="AP237" s="14">
        <v>10.5</v>
      </c>
      <c r="AQ237" s="14">
        <v>37</v>
      </c>
      <c r="AR237" s="10">
        <f>AQ237+273.15</f>
        <v>310.14999999999998</v>
      </c>
      <c r="AS237" s="14">
        <v>47.1</v>
      </c>
      <c r="AT237" s="14">
        <v>0.5</v>
      </c>
      <c r="AU237" s="10">
        <f>IF(ISNUMBER(AM237),((AR237/AO237)*((AJ237-(AT237*AP237))/(AJ237-AS237))*AM237)," ")</f>
        <v>0.68648184761433106</v>
      </c>
      <c r="AV237" s="10">
        <f>IF(ISNUMBER(AM237), AU237*G237, " ")</f>
        <v>15.335459072741044</v>
      </c>
      <c r="AW237" s="10"/>
      <c r="AX237" s="10"/>
      <c r="AY237" s="10"/>
      <c r="AZ237" s="10"/>
      <c r="BA237" s="10"/>
      <c r="BB237" s="10"/>
      <c r="BC237" s="2"/>
      <c r="BD237"/>
      <c r="BE237"/>
      <c r="BF237">
        <v>51</v>
      </c>
      <c r="BG237" s="19">
        <v>154.1</v>
      </c>
      <c r="BH237">
        <v>92</v>
      </c>
      <c r="BI237" s="19">
        <v>31.8</v>
      </c>
      <c r="BJ237">
        <v>93</v>
      </c>
      <c r="BK237" s="20">
        <v>12.9</v>
      </c>
      <c r="BL237">
        <v>85</v>
      </c>
      <c r="BM237">
        <v>82</v>
      </c>
      <c r="BN237" s="20">
        <v>5.12</v>
      </c>
      <c r="BO237">
        <v>94</v>
      </c>
      <c r="BP237" s="19">
        <v>12.6</v>
      </c>
      <c r="BQ237">
        <v>85</v>
      </c>
      <c r="BR237">
        <v>84</v>
      </c>
      <c r="BS237" s="20">
        <v>11.32</v>
      </c>
      <c r="BT237" s="20">
        <v>0.30000000000000071</v>
      </c>
      <c r="BU237" s="20">
        <v>0</v>
      </c>
      <c r="BV237" s="20">
        <v>-2</v>
      </c>
      <c r="BW237" s="20">
        <v>-1</v>
      </c>
      <c r="BX237" s="20">
        <v>-6.2</v>
      </c>
    </row>
    <row r="238" spans="1:76" x14ac:dyDescent="0.3">
      <c r="A238" s="2">
        <v>22</v>
      </c>
      <c r="B238" s="3" t="s">
        <v>86</v>
      </c>
      <c r="C238" s="3"/>
      <c r="D238" s="9" t="s">
        <v>58</v>
      </c>
      <c r="E238" s="10">
        <v>8.2848578689999997</v>
      </c>
      <c r="F238" s="10">
        <v>0.73385732719999996</v>
      </c>
      <c r="G238" s="10">
        <v>24.911648209999999</v>
      </c>
      <c r="H238" s="10">
        <v>18.285399869999999</v>
      </c>
      <c r="I238" s="10">
        <v>86.738233339999994</v>
      </c>
      <c r="J238" s="10">
        <v>29.00066756</v>
      </c>
      <c r="K238" s="10">
        <v>82.725197949999995</v>
      </c>
      <c r="L238" s="11">
        <v>4.6342592592592598E-3</v>
      </c>
      <c r="M238" s="11">
        <v>5.0138773148148148E-3</v>
      </c>
      <c r="N238" s="10">
        <f>H238-H237</f>
        <v>4.8937787799999999</v>
      </c>
      <c r="O238" s="10">
        <f>I237-I238</f>
        <v>10.395485320000006</v>
      </c>
      <c r="P238" s="10">
        <f>N238/O238</f>
        <v>0.47076001065431711</v>
      </c>
      <c r="Q238" s="9">
        <f>AVERAGE(P238,P240,P242)</f>
        <v>0.2830995923286963</v>
      </c>
      <c r="R238">
        <f>K238-K237</f>
        <v>13.950652089999991</v>
      </c>
      <c r="S238">
        <f>R238/O238</f>
        <v>1.3419914184439428</v>
      </c>
      <c r="T238" s="9">
        <f>AVERAGE(S238,S240,S242)</f>
        <v>1.0113386724525018</v>
      </c>
      <c r="U238" s="3">
        <f>AVERAGE(E237,E239,E241)</f>
        <v>13.0472871</v>
      </c>
      <c r="V238" s="3">
        <f>AVERAGE(E238,E240,E242)</f>
        <v>8.5018576853333325</v>
      </c>
      <c r="W238" s="3">
        <f>AVERAGE(F237,F239,F241)</f>
        <v>0.62970316673333337</v>
      </c>
      <c r="X238" s="3">
        <f>AVERAGE(F238,F240,F242)</f>
        <v>0.70815067576666679</v>
      </c>
      <c r="Y238" s="3">
        <f>AVERAGE(G237,G239,G241)</f>
        <v>22.451765613333333</v>
      </c>
      <c r="Z238" s="3">
        <f>AVERAGE(G238,G240,G242)</f>
        <v>24.630462793333333</v>
      </c>
      <c r="AA238" s="3">
        <f>AVERAGE(H237,H239,H241)</f>
        <v>14.13641939</v>
      </c>
      <c r="AB238" s="3">
        <f>AVERAGE(H238,H240,H242)</f>
        <v>17.455789559999999</v>
      </c>
      <c r="AC238" s="3">
        <f>AVERAGE(I237,I239,I241)</f>
        <v>96.408336806666668</v>
      </c>
      <c r="AD238" s="3">
        <f>AVERAGE(I238,I240,I242)</f>
        <v>84.022534120000003</v>
      </c>
      <c r="AE238" s="3">
        <f>AVERAGE(J237,J239,J241)</f>
        <v>28.652007096666665</v>
      </c>
      <c r="AF238" s="3">
        <f>AVERAGE(J238,J240,J242)</f>
        <v>28.708614089999998</v>
      </c>
      <c r="AG238" s="3">
        <f>AVERAGE(K237,K239,K241)</f>
        <v>70.435558773333341</v>
      </c>
      <c r="AH238" s="3">
        <f>AVERAGE(K238,K240,K242)</f>
        <v>82.644853186666666</v>
      </c>
      <c r="AI238" s="12">
        <v>43644</v>
      </c>
      <c r="AJ238" s="13">
        <v>635</v>
      </c>
      <c r="AK238" s="16">
        <v>3.0520580000000002</v>
      </c>
      <c r="AL238" s="10">
        <f t="shared" ref="AL238:AL242" si="109">IF(AK238&gt;3, AK238-3, 3-AK238)</f>
        <v>5.205800000000016E-2</v>
      </c>
      <c r="AM238" s="10">
        <f t="shared" si="93"/>
        <v>0.72134015198924784</v>
      </c>
      <c r="AN238" s="14">
        <v>12</v>
      </c>
      <c r="AO238" s="10">
        <f t="shared" ref="AO238:AO242" si="110">AN238+273.15</f>
        <v>285.14999999999998</v>
      </c>
      <c r="AP238" s="14">
        <v>10.5</v>
      </c>
      <c r="AQ238" s="14">
        <v>37</v>
      </c>
      <c r="AR238" s="10">
        <f t="shared" ref="AR238:AR242" si="111">AQ238+273.15</f>
        <v>310.14999999999998</v>
      </c>
      <c r="AS238" s="14">
        <v>47.1</v>
      </c>
      <c r="AT238" s="14">
        <v>0.5</v>
      </c>
      <c r="AU238" s="10">
        <f t="shared" ref="AU238:AU242" si="112">IF(ISNUMBER(AM238),((AR238/AO238)*((AJ238-(AT238*AP238))/(AJ238-AS238))*AM238)," ")</f>
        <v>0.84043326265990193</v>
      </c>
      <c r="AV238" s="10">
        <f t="shared" ref="AV238:AV242" si="113">IF(ISNUMBER(AM238), AU238*G238, " ")</f>
        <v>20.936577783366005</v>
      </c>
      <c r="AW238" s="10">
        <f>AVERAGE(AU237,AU239,AU241)</f>
        <v>0.72115310062270055</v>
      </c>
      <c r="AX238" s="10">
        <f>AVERAGE(AU238,AU240,AU242)</f>
        <v>0.81099331004866482</v>
      </c>
      <c r="AY238" s="10">
        <f>AVERAGE(AV237,AV239,AV241)</f>
        <v>16.193572619973832</v>
      </c>
      <c r="AZ238" s="10">
        <f>AVERAGE(AV238,AV240,AV242)</f>
        <v>19.979889328721086</v>
      </c>
      <c r="BA238" s="10">
        <f>IF(ISNUMBER(AV238), AV238-AV237, " ")</f>
        <v>5.6011187106249611</v>
      </c>
      <c r="BB238" s="10">
        <f>IF(ISNUMBER(BA238), BA238/O238, " ")</f>
        <v>0.53880300324689001</v>
      </c>
      <c r="BC238" s="2">
        <f>AVERAGE(BB238,BB240,BB242)</f>
        <v>0.32306345856298169</v>
      </c>
      <c r="BD238" s="1" t="s">
        <v>79</v>
      </c>
      <c r="BG238" s="19"/>
      <c r="BI238" s="19"/>
      <c r="BK238" s="20"/>
      <c r="BN238" s="20"/>
      <c r="BP238" s="19"/>
      <c r="BS238" s="20"/>
      <c r="BT238" s="20"/>
      <c r="BU238" s="20"/>
      <c r="BV238" s="20"/>
      <c r="BW238" s="20"/>
      <c r="BX238" s="20"/>
    </row>
    <row r="239" spans="1:76" x14ac:dyDescent="0.3">
      <c r="A239" s="2"/>
      <c r="D239" s="9" t="s">
        <v>57</v>
      </c>
      <c r="E239" s="10">
        <v>13.028576810000001</v>
      </c>
      <c r="F239" s="10">
        <v>0.64321333110000001</v>
      </c>
      <c r="G239" s="10">
        <v>22.137007449999999</v>
      </c>
      <c r="H239" s="10">
        <v>14.23598726</v>
      </c>
      <c r="I239" s="10">
        <v>96.175620699999996</v>
      </c>
      <c r="J239" s="10">
        <v>28.48042285</v>
      </c>
      <c r="K239" s="10">
        <v>70.109253719999998</v>
      </c>
      <c r="L239" s="11">
        <v>8.2430555555555556E-3</v>
      </c>
      <c r="M239" s="11">
        <v>8.6249884259259248E-3</v>
      </c>
      <c r="P239" s="10"/>
      <c r="Q239" s="9"/>
      <c r="AJ239" s="13">
        <v>635</v>
      </c>
      <c r="AK239" s="16">
        <v>3.0520580000000002</v>
      </c>
      <c r="AL239" s="10">
        <f t="shared" si="109"/>
        <v>5.205800000000016E-2</v>
      </c>
      <c r="AM239" s="10">
        <f t="shared" si="93"/>
        <v>0.63224224221820158</v>
      </c>
      <c r="AN239" s="14">
        <v>12</v>
      </c>
      <c r="AO239" s="10">
        <f t="shared" si="110"/>
        <v>285.14999999999998</v>
      </c>
      <c r="AP239" s="14">
        <v>10.5</v>
      </c>
      <c r="AQ239" s="14">
        <v>37</v>
      </c>
      <c r="AR239" s="10">
        <f t="shared" si="111"/>
        <v>310.14999999999998</v>
      </c>
      <c r="AS239" s="14">
        <v>47.1</v>
      </c>
      <c r="AT239" s="14">
        <v>0.5</v>
      </c>
      <c r="AU239" s="10">
        <f t="shared" si="112"/>
        <v>0.73662530631841983</v>
      </c>
      <c r="AV239" s="10">
        <f t="shared" si="113"/>
        <v>16.30667989382939</v>
      </c>
      <c r="AW239" s="10"/>
      <c r="AX239" s="10"/>
      <c r="AY239" s="10"/>
      <c r="AZ239" s="10"/>
      <c r="BA239" s="10"/>
      <c r="BB239" s="10"/>
      <c r="BC239" s="2"/>
      <c r="BD239"/>
      <c r="BE239"/>
      <c r="BF239">
        <v>60</v>
      </c>
      <c r="BG239" s="19">
        <v>149</v>
      </c>
      <c r="BH239">
        <v>142</v>
      </c>
      <c r="BI239" s="19">
        <v>30.6</v>
      </c>
      <c r="BJ239">
        <v>91</v>
      </c>
      <c r="BK239" s="20">
        <v>13.5</v>
      </c>
      <c r="BL239">
        <v>84</v>
      </c>
      <c r="BM239">
        <v>78</v>
      </c>
      <c r="BN239" s="20">
        <v>12.31</v>
      </c>
      <c r="BO239">
        <v>89</v>
      </c>
      <c r="BP239" s="19">
        <v>14</v>
      </c>
      <c r="BQ239">
        <v>84</v>
      </c>
      <c r="BR239">
        <v>74</v>
      </c>
      <c r="BS239" s="20">
        <v>13.8</v>
      </c>
      <c r="BT239" s="20">
        <v>-0.5</v>
      </c>
      <c r="BU239" s="20">
        <v>0</v>
      </c>
      <c r="BV239" s="20">
        <v>4</v>
      </c>
      <c r="BW239" s="20">
        <v>2</v>
      </c>
      <c r="BX239" s="20">
        <v>-1.4900000000000002</v>
      </c>
    </row>
    <row r="240" spans="1:76" x14ac:dyDescent="0.3">
      <c r="A240" s="2"/>
      <c r="D240" s="9" t="s">
        <v>60</v>
      </c>
      <c r="E240" s="10">
        <v>8.5999853359999996</v>
      </c>
      <c r="F240" s="10">
        <v>0.69197395630000003</v>
      </c>
      <c r="G240" s="10">
        <v>24.249566309999999</v>
      </c>
      <c r="H240" s="10">
        <v>16.799247430000001</v>
      </c>
      <c r="I240" s="10">
        <v>82.517873949999995</v>
      </c>
      <c r="J240" s="10">
        <v>28.77438063</v>
      </c>
      <c r="K240" s="10">
        <v>82.559851100000003</v>
      </c>
      <c r="L240" s="11">
        <v>1.0916666666666667E-2</v>
      </c>
      <c r="M240" s="11">
        <v>1.1347210648148148E-2</v>
      </c>
      <c r="N240" s="10">
        <f>H240-H239</f>
        <v>2.5632601700000013</v>
      </c>
      <c r="O240" s="10">
        <f>I239-I240</f>
        <v>13.657746750000001</v>
      </c>
      <c r="P240" s="10">
        <f>N240/O240</f>
        <v>0.18767811535237328</v>
      </c>
      <c r="Q240" s="9"/>
      <c r="R240">
        <f>K240-K239</f>
        <v>12.450597380000005</v>
      </c>
      <c r="S240">
        <f>R240/O240</f>
        <v>0.911614310025188</v>
      </c>
      <c r="AJ240" s="13">
        <v>635</v>
      </c>
      <c r="AK240" s="16">
        <v>3.0520580000000002</v>
      </c>
      <c r="AL240" s="10">
        <f t="shared" si="109"/>
        <v>5.205800000000016E-2</v>
      </c>
      <c r="AM240" s="10">
        <f t="shared" si="93"/>
        <v>0.68017117266447757</v>
      </c>
      <c r="AN240" s="14">
        <v>12</v>
      </c>
      <c r="AO240" s="10">
        <f t="shared" si="110"/>
        <v>285.14999999999998</v>
      </c>
      <c r="AP240" s="14">
        <v>10.5</v>
      </c>
      <c r="AQ240" s="14">
        <v>37</v>
      </c>
      <c r="AR240" s="10">
        <f t="shared" si="111"/>
        <v>310.14999999999998</v>
      </c>
      <c r="AS240" s="14">
        <v>47.1</v>
      </c>
      <c r="AT240" s="14">
        <v>0.5</v>
      </c>
      <c r="AU240" s="10">
        <f t="shared" si="112"/>
        <v>0.79246729331953114</v>
      </c>
      <c r="AV240" s="10">
        <f t="shared" si="113"/>
        <v>19.216988177858191</v>
      </c>
      <c r="AW240" s="10"/>
      <c r="AX240" s="10"/>
      <c r="AY240" s="10"/>
      <c r="AZ240" s="10"/>
      <c r="BA240" s="10">
        <f>IF(ISNUMBER(AV240), AV240-AV239, " ")</f>
        <v>2.910308284028801</v>
      </c>
      <c r="BB240" s="10">
        <f>IF(ISNUMBER(BA240), BA240/O240, " ")</f>
        <v>0.21308846453964311</v>
      </c>
      <c r="BC240" s="2"/>
      <c r="BD240"/>
      <c r="BE240"/>
      <c r="BF240">
        <v>77</v>
      </c>
      <c r="BG240" s="19">
        <v>149.30000000000001</v>
      </c>
      <c r="BH240">
        <v>96</v>
      </c>
      <c r="BI240" s="19">
        <v>32.4</v>
      </c>
      <c r="BJ240">
        <v>93</v>
      </c>
      <c r="BK240" s="20">
        <v>13.3</v>
      </c>
      <c r="BL240">
        <v>86</v>
      </c>
      <c r="BM240">
        <v>68</v>
      </c>
      <c r="BN240" s="20">
        <v>13.6</v>
      </c>
      <c r="BO240">
        <v>92</v>
      </c>
      <c r="BP240" s="19">
        <v>14.7</v>
      </c>
      <c r="BQ240">
        <v>86</v>
      </c>
      <c r="BR240">
        <v>68</v>
      </c>
      <c r="BS240" s="20">
        <v>5.79</v>
      </c>
      <c r="BT240" s="20">
        <v>-1.3999999999999986</v>
      </c>
      <c r="BU240" s="20">
        <v>0</v>
      </c>
      <c r="BV240" s="20">
        <v>0</v>
      </c>
      <c r="BW240" s="20">
        <v>1</v>
      </c>
      <c r="BX240" s="20">
        <v>7.81</v>
      </c>
    </row>
    <row r="241" spans="1:76" x14ac:dyDescent="0.3">
      <c r="A241" s="2"/>
      <c r="D241" s="9" t="s">
        <v>57</v>
      </c>
      <c r="E241" s="10">
        <v>12.930886409999999</v>
      </c>
      <c r="F241" s="10">
        <v>0.64646756930000004</v>
      </c>
      <c r="G241" s="10">
        <v>22.87908388</v>
      </c>
      <c r="H241" s="10">
        <v>14.78164982</v>
      </c>
      <c r="I241" s="10">
        <v>95.915671059999994</v>
      </c>
      <c r="J241" s="10">
        <v>28.649782299999998</v>
      </c>
      <c r="K241" s="10">
        <v>72.422876740000007</v>
      </c>
      <c r="L241" s="11">
        <v>1.4391203703703703E-2</v>
      </c>
      <c r="M241" s="11">
        <v>1.4814803240740739E-2</v>
      </c>
      <c r="P241" s="10"/>
      <c r="Q241" s="9"/>
      <c r="AJ241" s="13">
        <v>635</v>
      </c>
      <c r="AK241" s="16">
        <v>3.0520580000000002</v>
      </c>
      <c r="AL241" s="10">
        <f t="shared" si="109"/>
        <v>5.205800000000016E-2</v>
      </c>
      <c r="AM241" s="10">
        <f t="shared" si="93"/>
        <v>0.63544097389368093</v>
      </c>
      <c r="AN241" s="14">
        <v>12</v>
      </c>
      <c r="AO241" s="10">
        <f t="shared" si="110"/>
        <v>285.14999999999998</v>
      </c>
      <c r="AP241" s="14">
        <v>10.5</v>
      </c>
      <c r="AQ241" s="14">
        <v>37</v>
      </c>
      <c r="AR241" s="10">
        <f t="shared" si="111"/>
        <v>310.14999999999998</v>
      </c>
      <c r="AS241" s="14">
        <v>47.1</v>
      </c>
      <c r="AT241" s="14">
        <v>0.5</v>
      </c>
      <c r="AU241" s="10">
        <f t="shared" si="112"/>
        <v>0.74035214793535054</v>
      </c>
      <c r="AV241" s="10">
        <f t="shared" si="113"/>
        <v>16.938578893351053</v>
      </c>
      <c r="AW241" s="10"/>
      <c r="AX241" s="10"/>
      <c r="AY241" s="10"/>
      <c r="AZ241" s="10"/>
      <c r="BA241" s="10"/>
      <c r="BB241" s="10"/>
      <c r="BC241" s="2"/>
      <c r="BD241"/>
      <c r="BE241"/>
      <c r="BF241">
        <v>76</v>
      </c>
      <c r="BG241" s="19">
        <v>150.1</v>
      </c>
      <c r="BH241">
        <v>137</v>
      </c>
      <c r="BI241" s="19">
        <v>32.700000000000003</v>
      </c>
      <c r="BJ241">
        <v>88</v>
      </c>
      <c r="BK241" s="20">
        <v>16.399999999999999</v>
      </c>
      <c r="BL241">
        <v>84</v>
      </c>
      <c r="BM241">
        <v>88</v>
      </c>
      <c r="BN241" s="20">
        <v>4.41</v>
      </c>
      <c r="BO241">
        <v>92</v>
      </c>
      <c r="BP241" s="19">
        <v>15.1</v>
      </c>
      <c r="BQ241">
        <v>80</v>
      </c>
      <c r="BR241">
        <v>63</v>
      </c>
      <c r="BS241" s="20">
        <v>20</v>
      </c>
      <c r="BT241" s="20">
        <v>1.2999999999999989</v>
      </c>
      <c r="BU241" s="20">
        <v>4</v>
      </c>
      <c r="BV241" s="20">
        <v>25</v>
      </c>
      <c r="BW241" s="20">
        <v>-4</v>
      </c>
      <c r="BX241" s="20">
        <v>-15.59</v>
      </c>
    </row>
    <row r="242" spans="1:76" x14ac:dyDescent="0.3">
      <c r="A242" s="2"/>
      <c r="D242" s="9" t="s">
        <v>61</v>
      </c>
      <c r="E242" s="10">
        <v>8.6207298510000001</v>
      </c>
      <c r="F242" s="10">
        <v>0.69862074380000005</v>
      </c>
      <c r="G242" s="10">
        <v>24.730173860000001</v>
      </c>
      <c r="H242" s="10">
        <v>17.282721380000002</v>
      </c>
      <c r="I242" s="10">
        <v>82.811495070000007</v>
      </c>
      <c r="J242" s="10">
        <v>28.35079408</v>
      </c>
      <c r="K242" s="10">
        <v>82.649510509999999</v>
      </c>
      <c r="L242" s="11">
        <v>1.700462962962963E-2</v>
      </c>
      <c r="M242" s="11">
        <v>1.7442118055555556E-2</v>
      </c>
      <c r="N242" s="10">
        <f>H242-H241</f>
        <v>2.5010715600000015</v>
      </c>
      <c r="O242" s="10">
        <f>I241-I242</f>
        <v>13.104175989999987</v>
      </c>
      <c r="P242" s="10">
        <f>N242/O242</f>
        <v>0.1908606509793985</v>
      </c>
      <c r="Q242" s="9"/>
      <c r="R242">
        <f>K242-K241</f>
        <v>10.226633769999992</v>
      </c>
      <c r="S242">
        <f>R242/O242</f>
        <v>0.7804102888883746</v>
      </c>
      <c r="AJ242" s="13">
        <v>635</v>
      </c>
      <c r="AK242" s="16">
        <v>3.0520580000000002</v>
      </c>
      <c r="AL242" s="10">
        <f t="shared" si="109"/>
        <v>5.205800000000016E-2</v>
      </c>
      <c r="AM242" s="10">
        <f t="shared" si="93"/>
        <v>0.68670458798620471</v>
      </c>
      <c r="AN242" s="14">
        <v>12</v>
      </c>
      <c r="AO242" s="10">
        <f t="shared" si="110"/>
        <v>285.14999999999998</v>
      </c>
      <c r="AP242" s="14">
        <v>10.5</v>
      </c>
      <c r="AQ242" s="14">
        <v>37</v>
      </c>
      <c r="AR242" s="10">
        <f t="shared" si="111"/>
        <v>310.14999999999998</v>
      </c>
      <c r="AS242" s="14">
        <v>47.1</v>
      </c>
      <c r="AT242" s="14">
        <v>0.5</v>
      </c>
      <c r="AU242" s="10">
        <f t="shared" si="112"/>
        <v>0.8000793741665615</v>
      </c>
      <c r="AV242" s="10">
        <f t="shared" si="113"/>
        <v>19.786102024939058</v>
      </c>
      <c r="AW242" s="10"/>
      <c r="AX242" s="10"/>
      <c r="AY242" s="10"/>
      <c r="AZ242" s="10"/>
      <c r="BA242" s="10">
        <f>IF(ISNUMBER(AV242), AV242-AV241, " ")</f>
        <v>2.8475231315880052</v>
      </c>
      <c r="BB242" s="10">
        <f>IF(ISNUMBER(BA242), BA242/O242, " ")</f>
        <v>0.21729890790241194</v>
      </c>
      <c r="BC242" s="2"/>
      <c r="BD242"/>
      <c r="BE242"/>
      <c r="BF242">
        <v>79</v>
      </c>
      <c r="BG242" s="19">
        <v>149.69999999999999</v>
      </c>
      <c r="BH242">
        <v>100</v>
      </c>
      <c r="BI242" s="19">
        <v>33.799999999999997</v>
      </c>
      <c r="BJ242">
        <v>90</v>
      </c>
      <c r="BK242" s="20">
        <v>10.1</v>
      </c>
      <c r="BL242">
        <v>83</v>
      </c>
      <c r="BM242">
        <v>74</v>
      </c>
      <c r="BN242" s="20">
        <v>4.7699999999999996</v>
      </c>
      <c r="BO242">
        <v>91</v>
      </c>
      <c r="BP242" s="19">
        <v>12.1</v>
      </c>
      <c r="BQ242">
        <v>80</v>
      </c>
      <c r="BR242">
        <v>70</v>
      </c>
      <c r="BS242" s="20">
        <v>11.88</v>
      </c>
      <c r="BT242" s="20">
        <v>-2</v>
      </c>
      <c r="BU242" s="20">
        <v>3</v>
      </c>
      <c r="BV242" s="20">
        <v>4</v>
      </c>
      <c r="BW242" s="20">
        <v>-1</v>
      </c>
      <c r="BX242" s="20">
        <v>-7.1100000000000012</v>
      </c>
    </row>
    <row r="243" spans="1:76" x14ac:dyDescent="0.3">
      <c r="A243" s="2"/>
      <c r="AM243" s="10" t="str">
        <f t="shared" si="93"/>
        <v xml:space="preserve"> </v>
      </c>
      <c r="BD243"/>
      <c r="BE243"/>
      <c r="BF243">
        <v>60</v>
      </c>
      <c r="BG243" s="19">
        <v>152.80000000000001</v>
      </c>
      <c r="BH243">
        <v>109</v>
      </c>
      <c r="BI243" s="19">
        <v>29.5</v>
      </c>
      <c r="BJ243">
        <v>91</v>
      </c>
      <c r="BK243" s="20">
        <v>11.59</v>
      </c>
      <c r="BL243">
        <v>80</v>
      </c>
      <c r="BM243">
        <v>78</v>
      </c>
      <c r="BN243" s="20">
        <v>6.86</v>
      </c>
      <c r="BO243" s="21" t="e">
        <v>#NULL!</v>
      </c>
      <c r="BP243" s="19">
        <v>10</v>
      </c>
      <c r="BQ243">
        <v>80</v>
      </c>
      <c r="BR243">
        <v>67</v>
      </c>
      <c r="BS243" s="20">
        <v>8.25</v>
      </c>
      <c r="BT243" s="20">
        <v>1.5899999999999999</v>
      </c>
      <c r="BU243" s="20">
        <v>0</v>
      </c>
      <c r="BV243" s="20">
        <v>11</v>
      </c>
      <c r="BW243" s="21" t="e">
        <v>#NULL!</v>
      </c>
      <c r="BX243" s="20">
        <v>-1.3899999999999997</v>
      </c>
    </row>
    <row r="244" spans="1:76" x14ac:dyDescent="0.3">
      <c r="A244" s="2"/>
      <c r="AM244" s="10" t="str">
        <f t="shared" si="93"/>
        <v xml:space="preserve"> </v>
      </c>
      <c r="BD244"/>
      <c r="BE244"/>
      <c r="BF244">
        <v>74</v>
      </c>
      <c r="BG244" s="19">
        <v>157.80000000000001</v>
      </c>
      <c r="BH244">
        <v>100</v>
      </c>
      <c r="BI244" s="19">
        <v>35.700000000000003</v>
      </c>
      <c r="BJ244">
        <v>92</v>
      </c>
      <c r="BK244" s="20">
        <v>13.6</v>
      </c>
      <c r="BL244">
        <v>89</v>
      </c>
      <c r="BM244">
        <v>72</v>
      </c>
      <c r="BN244" s="20">
        <v>18.52</v>
      </c>
      <c r="BO244">
        <v>86</v>
      </c>
      <c r="BP244" s="19">
        <v>14.7</v>
      </c>
      <c r="BQ244">
        <v>84</v>
      </c>
      <c r="BR244">
        <v>74</v>
      </c>
      <c r="BS244" s="20">
        <v>12.74</v>
      </c>
      <c r="BT244" s="20">
        <v>-1.0999999999999996</v>
      </c>
      <c r="BU244" s="20">
        <v>5</v>
      </c>
      <c r="BV244" s="20">
        <v>-2</v>
      </c>
      <c r="BW244" s="20">
        <v>6</v>
      </c>
      <c r="BX244" s="20">
        <v>5.7799999999999994</v>
      </c>
    </row>
    <row r="245" spans="1:76" x14ac:dyDescent="0.3">
      <c r="A245" s="2"/>
      <c r="D245" s="9" t="s">
        <v>53</v>
      </c>
      <c r="E245" s="10"/>
      <c r="F245" s="10"/>
      <c r="G245" s="10"/>
      <c r="H245" s="10"/>
      <c r="I245" s="10"/>
      <c r="J245" s="10"/>
      <c r="K245" s="10"/>
      <c r="L245" s="10"/>
      <c r="M245" s="10"/>
      <c r="P245" s="10"/>
      <c r="Q245" s="9"/>
      <c r="R245" s="9"/>
      <c r="AM245" s="10" t="str">
        <f t="shared" si="93"/>
        <v xml:space="preserve"> </v>
      </c>
      <c r="BD245"/>
      <c r="BE245"/>
      <c r="BF245">
        <v>46</v>
      </c>
      <c r="BG245" s="19">
        <v>154.80000000000001</v>
      </c>
      <c r="BH245">
        <v>120</v>
      </c>
      <c r="BI245" s="19">
        <v>32.700000000000003</v>
      </c>
      <c r="BJ245">
        <v>93</v>
      </c>
      <c r="BK245" s="20">
        <v>12.6</v>
      </c>
      <c r="BL245">
        <v>88</v>
      </c>
      <c r="BM245">
        <v>80</v>
      </c>
      <c r="BN245" s="20">
        <v>5.73</v>
      </c>
      <c r="BO245">
        <v>88</v>
      </c>
      <c r="BP245" s="19">
        <v>12.5</v>
      </c>
      <c r="BQ245">
        <v>84</v>
      </c>
      <c r="BR245">
        <v>71</v>
      </c>
      <c r="BS245" s="20">
        <v>11.94</v>
      </c>
      <c r="BT245" s="20">
        <v>9.9999999999999645E-2</v>
      </c>
      <c r="BU245" s="20">
        <v>4</v>
      </c>
      <c r="BV245" s="20">
        <v>9</v>
      </c>
      <c r="BW245" s="20">
        <v>5</v>
      </c>
      <c r="BX245" s="20">
        <v>-6.2099999999999991</v>
      </c>
    </row>
    <row r="246" spans="1:76" x14ac:dyDescent="0.3">
      <c r="A246" s="2"/>
      <c r="D246" s="9" t="s">
        <v>87</v>
      </c>
      <c r="E246" s="10"/>
      <c r="F246" s="2"/>
      <c r="G246" s="10"/>
      <c r="H246" s="10"/>
      <c r="I246" s="10"/>
      <c r="J246" s="10"/>
      <c r="K246" s="10"/>
      <c r="L246" s="10"/>
      <c r="M246" s="10"/>
      <c r="P246" s="10"/>
      <c r="Q246" s="9"/>
      <c r="R246" s="9"/>
      <c r="AM246" s="10" t="str">
        <f t="shared" si="93"/>
        <v xml:space="preserve"> </v>
      </c>
      <c r="BD246"/>
      <c r="BE246"/>
      <c r="BF246">
        <v>60</v>
      </c>
      <c r="BG246" s="19">
        <v>150.5</v>
      </c>
      <c r="BH246">
        <v>104</v>
      </c>
      <c r="BI246" s="19">
        <v>33.6</v>
      </c>
      <c r="BJ246">
        <v>91</v>
      </c>
      <c r="BK246" s="20">
        <v>14.9</v>
      </c>
      <c r="BL246">
        <v>87</v>
      </c>
      <c r="BM246">
        <v>58</v>
      </c>
      <c r="BN246" s="20">
        <v>15.22</v>
      </c>
      <c r="BO246">
        <v>88</v>
      </c>
      <c r="BP246" s="19">
        <v>15.5</v>
      </c>
      <c r="BQ246">
        <v>86</v>
      </c>
      <c r="BR246">
        <v>64</v>
      </c>
      <c r="BS246" s="20">
        <v>9.89</v>
      </c>
      <c r="BT246" s="20">
        <v>-0.59999999999999964</v>
      </c>
      <c r="BU246" s="20">
        <v>1</v>
      </c>
      <c r="BV246" s="20">
        <v>-6</v>
      </c>
      <c r="BW246" s="20">
        <v>3</v>
      </c>
      <c r="BX246" s="20">
        <v>5.33</v>
      </c>
    </row>
    <row r="247" spans="1:76" x14ac:dyDescent="0.3">
      <c r="A247" s="2"/>
      <c r="D247" s="10"/>
      <c r="E247" s="2" t="s">
        <v>0</v>
      </c>
      <c r="F247" s="2" t="s">
        <v>1</v>
      </c>
      <c r="G247" s="2" t="s">
        <v>2</v>
      </c>
      <c r="H247" s="2" t="s">
        <v>3</v>
      </c>
      <c r="I247" s="2" t="s">
        <v>4</v>
      </c>
      <c r="J247" s="2" t="s">
        <v>5</v>
      </c>
      <c r="K247" s="2" t="s">
        <v>6</v>
      </c>
      <c r="L247" s="2" t="s">
        <v>7</v>
      </c>
      <c r="M247" s="2" t="s">
        <v>8</v>
      </c>
      <c r="N247" s="2" t="s">
        <v>9</v>
      </c>
      <c r="O247" s="2" t="s">
        <v>10</v>
      </c>
      <c r="P247" s="2" t="s">
        <v>11</v>
      </c>
      <c r="Q247" s="2" t="s">
        <v>12</v>
      </c>
      <c r="R247" s="2" t="s">
        <v>13</v>
      </c>
      <c r="S247" s="2" t="s">
        <v>14</v>
      </c>
      <c r="T247" s="2" t="s">
        <v>15</v>
      </c>
      <c r="U247" s="3" t="s">
        <v>16</v>
      </c>
      <c r="V247" s="3" t="s">
        <v>17</v>
      </c>
      <c r="W247" s="3" t="s">
        <v>18</v>
      </c>
      <c r="X247" s="3" t="s">
        <v>19</v>
      </c>
      <c r="Y247" s="3" t="s">
        <v>20</v>
      </c>
      <c r="Z247" s="3" t="s">
        <v>21</v>
      </c>
      <c r="AA247" s="3" t="s">
        <v>22</v>
      </c>
      <c r="AB247" s="3" t="s">
        <v>23</v>
      </c>
      <c r="AC247" s="3" t="s">
        <v>24</v>
      </c>
      <c r="AD247" s="3" t="s">
        <v>25</v>
      </c>
      <c r="AE247" s="3" t="s">
        <v>26</v>
      </c>
      <c r="AF247" s="3" t="s">
        <v>27</v>
      </c>
      <c r="AG247" s="3" t="s">
        <v>28</v>
      </c>
      <c r="AH247" s="3" t="s">
        <v>29</v>
      </c>
      <c r="AL247" s="2" t="s">
        <v>33</v>
      </c>
      <c r="AM247" s="10" t="e">
        <f t="shared" si="93"/>
        <v>#VALUE!</v>
      </c>
      <c r="AN247" s="6" t="s">
        <v>35</v>
      </c>
      <c r="AO247" s="2" t="s">
        <v>36</v>
      </c>
      <c r="AP247" s="7" t="s">
        <v>37</v>
      </c>
      <c r="AQ247" s="6" t="s">
        <v>38</v>
      </c>
      <c r="AR247" s="2" t="s">
        <v>39</v>
      </c>
      <c r="AS247" s="7" t="s">
        <v>40</v>
      </c>
      <c r="AT247" s="7" t="s">
        <v>41</v>
      </c>
      <c r="AU247" s="8" t="s">
        <v>55</v>
      </c>
      <c r="AV247" s="8" t="s">
        <v>56</v>
      </c>
      <c r="AW247" s="8" t="s">
        <v>44</v>
      </c>
      <c r="AX247" s="8" t="s">
        <v>45</v>
      </c>
      <c r="AY247" s="8" t="s">
        <v>46</v>
      </c>
      <c r="AZ247" s="8" t="s">
        <v>47</v>
      </c>
      <c r="BA247" s="2" t="s">
        <v>48</v>
      </c>
      <c r="BB247" s="2" t="s">
        <v>49</v>
      </c>
      <c r="BC247" s="2" t="s">
        <v>50</v>
      </c>
      <c r="BD247"/>
      <c r="BE247"/>
      <c r="BF247">
        <v>56</v>
      </c>
      <c r="BG247" s="19">
        <v>148.6</v>
      </c>
      <c r="BH247">
        <v>96</v>
      </c>
      <c r="BI247" s="19">
        <v>31.4</v>
      </c>
      <c r="BJ247">
        <v>93</v>
      </c>
      <c r="BK247" s="20">
        <v>13.9</v>
      </c>
      <c r="BL247">
        <v>86</v>
      </c>
      <c r="BM247">
        <v>65</v>
      </c>
      <c r="BN247" s="20">
        <v>6.51</v>
      </c>
      <c r="BO247">
        <v>90</v>
      </c>
      <c r="BP247" s="19">
        <v>14.6</v>
      </c>
      <c r="BQ247">
        <v>85</v>
      </c>
      <c r="BR247">
        <v>57</v>
      </c>
      <c r="BS247" s="20">
        <v>8.3800000000000008</v>
      </c>
      <c r="BT247" s="20">
        <v>-0.69999999999999929</v>
      </c>
      <c r="BU247" s="20">
        <v>1</v>
      </c>
      <c r="BV247" s="20">
        <v>8</v>
      </c>
      <c r="BW247" s="20">
        <v>3</v>
      </c>
      <c r="BX247" s="20">
        <v>-1.870000000000001</v>
      </c>
    </row>
    <row r="248" spans="1:76" x14ac:dyDescent="0.3">
      <c r="A248" s="2"/>
      <c r="D248" s="9" t="s">
        <v>57</v>
      </c>
      <c r="E248" s="10">
        <v>13.20313808</v>
      </c>
      <c r="F248" s="10">
        <v>0.46708721959999999</v>
      </c>
      <c r="G248" s="10">
        <v>23.217429670000001</v>
      </c>
      <c r="H248" s="10">
        <v>10.843368760000001</v>
      </c>
      <c r="I248" s="10">
        <v>94.374406789999995</v>
      </c>
      <c r="J248" s="10">
        <v>31.46857602</v>
      </c>
      <c r="K248" s="10">
        <v>64.329715230000005</v>
      </c>
      <c r="L248" s="11">
        <v>7.233796296296297E-4</v>
      </c>
      <c r="M248" s="11">
        <v>1.4178125E-3</v>
      </c>
      <c r="P248" s="10"/>
      <c r="Q248" s="9"/>
      <c r="AJ248" s="13">
        <v>635.4666666666667</v>
      </c>
      <c r="AK248" s="16">
        <v>3.0321150000000001</v>
      </c>
      <c r="AL248" s="10">
        <f>IF(AK248&gt;3, AK248-3, 3-AK248)</f>
        <v>3.2115000000000116E-2</v>
      </c>
      <c r="AM248" s="10">
        <f t="shared" si="93"/>
        <v>0.46214001078455136</v>
      </c>
      <c r="AN248" s="14">
        <v>12</v>
      </c>
      <c r="AO248" s="10">
        <f>AN248+273.15</f>
        <v>285.14999999999998</v>
      </c>
      <c r="AP248" s="14">
        <v>10.5</v>
      </c>
      <c r="AQ248" s="14">
        <v>37</v>
      </c>
      <c r="AR248" s="10">
        <f>AQ248+273.15</f>
        <v>310.14999999999998</v>
      </c>
      <c r="AS248" s="14">
        <v>47.1</v>
      </c>
      <c r="AT248" s="14">
        <v>0.5</v>
      </c>
      <c r="AU248" s="10">
        <f>IF(ISNUMBER(AM248),((AR248/AO248)*((AJ248-(AT248*AP248))/(AJ248-AS248))*AM248)," ")</f>
        <v>0.53841085080143114</v>
      </c>
      <c r="AV248" s="10">
        <f>IF(ISNUMBER(AM248), AU248*G248, " ")</f>
        <v>12.500516062047092</v>
      </c>
      <c r="AW248" s="10"/>
      <c r="AX248" s="10"/>
      <c r="AY248" s="10"/>
      <c r="AZ248" s="10"/>
      <c r="BA248" s="10"/>
      <c r="BB248" s="10"/>
      <c r="BC248" s="2"/>
      <c r="BD248"/>
      <c r="BE248"/>
      <c r="BF248">
        <v>59</v>
      </c>
      <c r="BG248" s="19">
        <v>152.4</v>
      </c>
      <c r="BH248">
        <v>129</v>
      </c>
      <c r="BI248" s="19">
        <v>32.9</v>
      </c>
      <c r="BJ248">
        <v>85</v>
      </c>
      <c r="BK248" s="20">
        <v>13.5</v>
      </c>
      <c r="BL248">
        <v>85</v>
      </c>
      <c r="BM248">
        <v>73</v>
      </c>
      <c r="BN248" s="20">
        <v>13.33</v>
      </c>
      <c r="BO248">
        <v>88</v>
      </c>
      <c r="BP248" s="19">
        <v>13.7</v>
      </c>
      <c r="BQ248">
        <v>88</v>
      </c>
      <c r="BR248">
        <v>83</v>
      </c>
      <c r="BS248" s="20">
        <v>10.74</v>
      </c>
      <c r="BT248" s="20">
        <v>-0.19999999999999929</v>
      </c>
      <c r="BU248" s="20">
        <v>-3</v>
      </c>
      <c r="BV248" s="20">
        <v>-10</v>
      </c>
      <c r="BW248" s="20">
        <v>-3</v>
      </c>
      <c r="BX248" s="20">
        <v>2.59</v>
      </c>
    </row>
    <row r="249" spans="1:76" x14ac:dyDescent="0.3">
      <c r="A249" s="2">
        <v>23</v>
      </c>
      <c r="B249" s="3" t="s">
        <v>87</v>
      </c>
      <c r="C249" s="3"/>
      <c r="D249" s="9" t="s">
        <v>58</v>
      </c>
      <c r="E249" s="10">
        <v>9.0601141760000008</v>
      </c>
      <c r="F249" s="10">
        <v>0.48147572360000002</v>
      </c>
      <c r="G249" s="10">
        <v>25.547613040000002</v>
      </c>
      <c r="H249" s="10">
        <v>12.346464020000001</v>
      </c>
      <c r="I249" s="10">
        <v>76.759087440000002</v>
      </c>
      <c r="J249" s="10">
        <v>31.850300690000001</v>
      </c>
      <c r="K249" s="10">
        <v>84.253545900000006</v>
      </c>
      <c r="L249" s="11">
        <v>5.2835648148148147E-3</v>
      </c>
      <c r="M249" s="11">
        <v>5.6944328703703714E-3</v>
      </c>
      <c r="N249" s="10">
        <f>H249-H248</f>
        <v>1.5030952600000003</v>
      </c>
      <c r="O249" s="10">
        <f>I248-I249</f>
        <v>17.615319349999993</v>
      </c>
      <c r="P249" s="10">
        <f>N249/O249</f>
        <v>8.5328868023048413E-2</v>
      </c>
      <c r="Q249" s="9">
        <f>AVERAGE(P249,P251,P253)</f>
        <v>0.16803102603432959</v>
      </c>
      <c r="R249">
        <f>K249-K248</f>
        <v>19.923830670000001</v>
      </c>
      <c r="S249">
        <f>R249/O249</f>
        <v>1.1310513465087995</v>
      </c>
      <c r="T249" s="9">
        <f>AVERAGE(S249,S251,S253)</f>
        <v>0.822238507445328</v>
      </c>
      <c r="U249" s="3">
        <f>AVERAGE(E248,E250,E252)</f>
        <v>13.186159866666666</v>
      </c>
      <c r="V249" s="3">
        <f>AVERAGE(E249,E251,E253)</f>
        <v>8.6845104326666682</v>
      </c>
      <c r="W249" s="3">
        <f>AVERAGE(F248,F250,F252)</f>
        <v>0.43225707173333333</v>
      </c>
      <c r="X249" s="3">
        <f>AVERAGE(F249,F251,F253)</f>
        <v>0.46939027743333334</v>
      </c>
      <c r="Y249" s="3">
        <f>AVERAGE(G248,G250,G252)</f>
        <v>25.205422479999999</v>
      </c>
      <c r="Z249" s="3">
        <f>AVERAGE(G249,G251,G253)</f>
        <v>28.539296319999995</v>
      </c>
      <c r="AA249" s="3">
        <f>AVERAGE(H248,H250,H252)</f>
        <v>10.856170366666667</v>
      </c>
      <c r="AB249" s="3">
        <f>AVERAGE(H249,H251,H253)</f>
        <v>13.368803206666668</v>
      </c>
      <c r="AC249" s="3">
        <f>AVERAGE(I248,I250,I252)</f>
        <v>91.383352930000001</v>
      </c>
      <c r="AD249" s="3">
        <f>AVERAGE(I249,I251,I253)</f>
        <v>75.77525017666666</v>
      </c>
      <c r="AE249" s="3">
        <f>AVERAGE(J248,J250,J252)</f>
        <v>31.261255509999998</v>
      </c>
      <c r="AF249" s="3">
        <f>AVERAGE(J249,J251,J253)</f>
        <v>31.326056179999998</v>
      </c>
      <c r="AG249" s="3">
        <f>AVERAGE(K248,K250,K252)</f>
        <v>66.781380836666671</v>
      </c>
      <c r="AH249" s="3">
        <f>AVERAGE(K249,K251,K253)</f>
        <v>79.798498476666666</v>
      </c>
      <c r="AI249" s="12">
        <v>43643</v>
      </c>
      <c r="AJ249" s="13">
        <v>635.4666666666667</v>
      </c>
      <c r="AK249" s="16">
        <v>3.0321150000000001</v>
      </c>
      <c r="AL249" s="10">
        <f t="shared" ref="AL249:AL253" si="114">IF(AK249&gt;3, AK249-3, 3-AK249)</f>
        <v>3.2115000000000116E-2</v>
      </c>
      <c r="AM249" s="10">
        <f t="shared" si="93"/>
        <v>0.4763761172646816</v>
      </c>
      <c r="AN249" s="14">
        <v>12</v>
      </c>
      <c r="AO249" s="10">
        <f t="shared" ref="AO249:AO253" si="115">AN249+273.15</f>
        <v>285.14999999999998</v>
      </c>
      <c r="AP249" s="14">
        <v>10.5</v>
      </c>
      <c r="AQ249" s="14">
        <v>37</v>
      </c>
      <c r="AR249" s="10">
        <f t="shared" ref="AR249:AR253" si="116">AQ249+273.15</f>
        <v>310.14999999999998</v>
      </c>
      <c r="AS249" s="14">
        <v>47.1</v>
      </c>
      <c r="AT249" s="14">
        <v>0.5</v>
      </c>
      <c r="AU249" s="10">
        <f t="shared" ref="AU249:AU253" si="117">IF(ISNUMBER(AM249),((AR249/AO249)*((AJ249-(AT249*AP249))/(AJ249-AS249))*AM249)," ")</f>
        <v>0.55499646127271329</v>
      </c>
      <c r="AV249" s="10">
        <f t="shared" ref="AV249:AV253" si="118">IF(ISNUMBER(AM249), AU249*G249, " ")</f>
        <v>14.178834831164625</v>
      </c>
      <c r="AW249" s="10">
        <f>AVERAGE(AU248,AU250,AU252)</f>
        <v>0.49826218314469001</v>
      </c>
      <c r="AX249" s="10">
        <f>AVERAGE(AU249,AU251,AU253)</f>
        <v>0.54106558267046367</v>
      </c>
      <c r="AY249" s="10">
        <f>AVERAGE(AV248,AV250,AV252)</f>
        <v>12.522377577077444</v>
      </c>
      <c r="AZ249" s="10">
        <f>AVERAGE(AV249,AV251,AV253)</f>
        <v>15.412103590497798</v>
      </c>
      <c r="BA249" s="10">
        <f>IF(ISNUMBER(AV249), AV249-AV248, " ")</f>
        <v>1.6783187691175332</v>
      </c>
      <c r="BB249" s="10">
        <f>IF(ISNUMBER(BA249), BA249/O249, " ")</f>
        <v>9.5276090984835526E-2</v>
      </c>
      <c r="BC249" s="2">
        <f>AVERAGE(BB249,BB251,BB253)</f>
        <v>0.19360242390457508</v>
      </c>
      <c r="BD249" s="1" t="s">
        <v>79</v>
      </c>
      <c r="BG249" s="19"/>
      <c r="BI249" s="19"/>
      <c r="BK249" s="20"/>
      <c r="BN249" s="20"/>
      <c r="BP249" s="19"/>
      <c r="BS249" s="20"/>
      <c r="BT249" s="20"/>
      <c r="BU249" s="20"/>
      <c r="BV249" s="20"/>
      <c r="BW249" s="20"/>
      <c r="BX249" s="20"/>
    </row>
    <row r="250" spans="1:76" x14ac:dyDescent="0.3">
      <c r="A250" s="2"/>
      <c r="D250" s="9" t="s">
        <v>57</v>
      </c>
      <c r="E250" s="10">
        <v>13.185986679999999</v>
      </c>
      <c r="F250" s="10">
        <v>0.4061789415</v>
      </c>
      <c r="G250" s="10">
        <v>25.692247009999999</v>
      </c>
      <c r="H250" s="10">
        <v>10.41306097</v>
      </c>
      <c r="I250" s="10">
        <v>89.503849369999998</v>
      </c>
      <c r="J250" s="10">
        <v>31.842466869999999</v>
      </c>
      <c r="K250" s="10">
        <v>72.093738009999996</v>
      </c>
      <c r="L250" s="11">
        <v>8.726851851851852E-3</v>
      </c>
      <c r="M250" s="11">
        <v>9.3518402777777784E-3</v>
      </c>
      <c r="P250" s="10"/>
      <c r="Q250" s="9"/>
      <c r="AJ250" s="13">
        <v>635.46666666666704</v>
      </c>
      <c r="AK250" s="16">
        <v>3.0321150000000001</v>
      </c>
      <c r="AL250" s="10">
        <f t="shared" si="114"/>
        <v>3.2115000000000116E-2</v>
      </c>
      <c r="AM250" s="10">
        <f t="shared" si="93"/>
        <v>0.4018768498226486</v>
      </c>
      <c r="AN250" s="14">
        <v>12</v>
      </c>
      <c r="AO250" s="10">
        <f t="shared" si="115"/>
        <v>285.14999999999998</v>
      </c>
      <c r="AP250" s="14">
        <v>10.5</v>
      </c>
      <c r="AQ250" s="14">
        <v>37</v>
      </c>
      <c r="AR250" s="10">
        <f t="shared" si="116"/>
        <v>310.14999999999998</v>
      </c>
      <c r="AS250" s="14">
        <v>47.1</v>
      </c>
      <c r="AT250" s="14">
        <v>0.5</v>
      </c>
      <c r="AU250" s="10">
        <f t="shared" si="117"/>
        <v>0.46820195521067892</v>
      </c>
      <c r="AV250" s="10">
        <f t="shared" si="118"/>
        <v>12.029160283837719</v>
      </c>
      <c r="AW250" s="10"/>
      <c r="AX250" s="10"/>
      <c r="AY250" s="10"/>
      <c r="AZ250" s="10"/>
      <c r="BA250" s="10"/>
      <c r="BB250" s="10"/>
      <c r="BC250" s="2"/>
      <c r="BD250"/>
      <c r="BE250"/>
      <c r="BF250">
        <v>46</v>
      </c>
      <c r="BG250" s="19">
        <v>151.69999999999999</v>
      </c>
      <c r="BH250">
        <v>92</v>
      </c>
      <c r="BI250" s="19">
        <v>32.4</v>
      </c>
      <c r="BJ250">
        <v>94</v>
      </c>
      <c r="BK250" s="20">
        <v>12.5</v>
      </c>
      <c r="BL250">
        <v>90</v>
      </c>
      <c r="BM250">
        <v>85</v>
      </c>
      <c r="BN250" s="20">
        <v>5.23</v>
      </c>
      <c r="BO250">
        <v>90</v>
      </c>
      <c r="BP250" s="19">
        <v>13.8</v>
      </c>
      <c r="BQ250">
        <v>89</v>
      </c>
      <c r="BR250">
        <v>80</v>
      </c>
      <c r="BS250" s="20">
        <v>4.49</v>
      </c>
      <c r="BT250" s="20">
        <v>-1.3000000000000007</v>
      </c>
      <c r="BU250" s="20">
        <v>1</v>
      </c>
      <c r="BV250" s="20">
        <v>5</v>
      </c>
      <c r="BW250" s="20">
        <v>4</v>
      </c>
      <c r="BX250" s="20">
        <v>0.74000000000000021</v>
      </c>
    </row>
    <row r="251" spans="1:76" x14ac:dyDescent="0.3">
      <c r="A251" s="2"/>
      <c r="D251" s="9" t="s">
        <v>60</v>
      </c>
      <c r="E251" s="10">
        <v>8.4709161349999995</v>
      </c>
      <c r="F251" s="10">
        <v>0.47116672659999997</v>
      </c>
      <c r="G251" s="10">
        <v>28.589081879999998</v>
      </c>
      <c r="H251" s="10">
        <v>13.45479128</v>
      </c>
      <c r="I251" s="10">
        <v>73.159136399999994</v>
      </c>
      <c r="J251" s="10">
        <v>31.318375790000001</v>
      </c>
      <c r="K251" s="10">
        <v>81.228579589999995</v>
      </c>
      <c r="L251" s="11">
        <v>1.1979166666666666E-2</v>
      </c>
      <c r="M251" s="11">
        <v>1.2482627314814816E-2</v>
      </c>
      <c r="N251" s="10">
        <f>H251-H250</f>
        <v>3.0417303100000002</v>
      </c>
      <c r="O251" s="10">
        <f>I250-I251</f>
        <v>16.344712970000003</v>
      </c>
      <c r="P251" s="10">
        <f>N251/O251</f>
        <v>0.18609872902527938</v>
      </c>
      <c r="Q251" s="9"/>
      <c r="R251">
        <f>K251-K250</f>
        <v>9.1348415799999998</v>
      </c>
      <c r="S251">
        <f>R251/O251</f>
        <v>0.55888663182807774</v>
      </c>
      <c r="AJ251" s="13">
        <v>635.46666666666704</v>
      </c>
      <c r="AK251" s="16">
        <v>3.0321150000000001</v>
      </c>
      <c r="AL251" s="10">
        <f t="shared" si="114"/>
        <v>3.2115000000000116E-2</v>
      </c>
      <c r="AM251" s="10">
        <f t="shared" si="93"/>
        <v>0.46617630920990794</v>
      </c>
      <c r="AN251" s="14">
        <v>12</v>
      </c>
      <c r="AO251" s="10">
        <f t="shared" si="115"/>
        <v>285.14999999999998</v>
      </c>
      <c r="AP251" s="14">
        <v>10.5</v>
      </c>
      <c r="AQ251" s="14">
        <v>37</v>
      </c>
      <c r="AR251" s="10">
        <f t="shared" si="116"/>
        <v>310.14999999999998</v>
      </c>
      <c r="AS251" s="14">
        <v>47.1</v>
      </c>
      <c r="AT251" s="14">
        <v>0.5</v>
      </c>
      <c r="AU251" s="10">
        <f t="shared" si="117"/>
        <v>0.5431132933914925</v>
      </c>
      <c r="AV251" s="10">
        <f t="shared" si="118"/>
        <v>15.527110414885842</v>
      </c>
      <c r="AW251" s="10"/>
      <c r="AX251" s="10"/>
      <c r="AY251" s="10"/>
      <c r="AZ251" s="10"/>
      <c r="BA251" s="10">
        <f>IF(ISNUMBER(AV251), AV251-AV250, " ")</f>
        <v>3.4979501310481229</v>
      </c>
      <c r="BB251" s="10">
        <f>IF(ISNUMBER(BA251), BA251/O251, " ")</f>
        <v>0.2140111079018919</v>
      </c>
      <c r="BC251" s="2"/>
      <c r="BD251"/>
      <c r="BE251"/>
      <c r="BF251">
        <v>58</v>
      </c>
      <c r="BG251" s="19">
        <v>148.4</v>
      </c>
      <c r="BH251">
        <v>91</v>
      </c>
      <c r="BI251" s="19">
        <v>31.9</v>
      </c>
      <c r="BJ251">
        <v>94</v>
      </c>
      <c r="BK251" s="20">
        <v>13.5</v>
      </c>
      <c r="BL251">
        <v>90</v>
      </c>
      <c r="BM251">
        <v>79</v>
      </c>
      <c r="BN251" s="20">
        <v>1.79</v>
      </c>
      <c r="BO251">
        <v>87</v>
      </c>
      <c r="BP251" s="19">
        <v>15.3</v>
      </c>
      <c r="BQ251">
        <v>92</v>
      </c>
      <c r="BR251">
        <v>91</v>
      </c>
      <c r="BS251" s="20">
        <v>4.8</v>
      </c>
      <c r="BT251" s="20">
        <v>-1.8000000000000007</v>
      </c>
      <c r="BU251" s="20">
        <v>-2</v>
      </c>
      <c r="BV251" s="20">
        <v>-12</v>
      </c>
      <c r="BW251" s="20">
        <v>7</v>
      </c>
      <c r="BX251" s="20">
        <v>-3.01</v>
      </c>
    </row>
    <row r="252" spans="1:76" x14ac:dyDescent="0.3">
      <c r="A252" s="2"/>
      <c r="D252" s="9" t="s">
        <v>57</v>
      </c>
      <c r="E252" s="10">
        <v>13.16935484</v>
      </c>
      <c r="F252" s="10">
        <v>0.4235050541</v>
      </c>
      <c r="G252" s="10">
        <v>26.706590760000001</v>
      </c>
      <c r="H252" s="10">
        <v>11.31208137</v>
      </c>
      <c r="I252" s="10">
        <v>90.271802629999996</v>
      </c>
      <c r="J252" s="10">
        <v>30.472723640000002</v>
      </c>
      <c r="K252" s="10">
        <v>63.920689269999997</v>
      </c>
      <c r="L252" s="11">
        <v>1.6203703703703703E-2</v>
      </c>
      <c r="M252" s="11">
        <v>1.6637719907407408E-2</v>
      </c>
      <c r="P252" s="10"/>
      <c r="Q252" s="9"/>
      <c r="AJ252" s="13">
        <v>635.46666666666704</v>
      </c>
      <c r="AK252" s="16">
        <v>3.0321150000000001</v>
      </c>
      <c r="AL252" s="10">
        <f t="shared" si="114"/>
        <v>3.2115000000000116E-2</v>
      </c>
      <c r="AM252" s="10">
        <f t="shared" si="93"/>
        <v>0.41901945087834724</v>
      </c>
      <c r="AN252" s="14">
        <v>12</v>
      </c>
      <c r="AO252" s="10">
        <f t="shared" si="115"/>
        <v>285.14999999999998</v>
      </c>
      <c r="AP252" s="14">
        <v>10.5</v>
      </c>
      <c r="AQ252" s="14">
        <v>37</v>
      </c>
      <c r="AR252" s="10">
        <f t="shared" si="116"/>
        <v>310.14999999999998</v>
      </c>
      <c r="AS252" s="14">
        <v>47.1</v>
      </c>
      <c r="AT252" s="14">
        <v>0.5</v>
      </c>
      <c r="AU252" s="10">
        <f t="shared" si="117"/>
        <v>0.48817374342196002</v>
      </c>
      <c r="AV252" s="10">
        <f t="shared" si="118"/>
        <v>13.037456385347529</v>
      </c>
      <c r="AW252" s="10"/>
      <c r="AX252" s="10"/>
      <c r="AY252" s="10"/>
      <c r="AZ252" s="10"/>
      <c r="BA252" s="10"/>
      <c r="BB252" s="10"/>
      <c r="BC252" s="2"/>
      <c r="BD252"/>
      <c r="BE252"/>
      <c r="BF252">
        <v>59</v>
      </c>
      <c r="BG252" s="19">
        <v>150.80000000000001</v>
      </c>
      <c r="BH252">
        <v>77</v>
      </c>
      <c r="BI252" s="19">
        <v>32.9</v>
      </c>
      <c r="BJ252">
        <v>94</v>
      </c>
      <c r="BK252" s="20">
        <v>11.4</v>
      </c>
      <c r="BL252">
        <v>89</v>
      </c>
      <c r="BM252">
        <v>76</v>
      </c>
      <c r="BN252" s="20">
        <v>3.27</v>
      </c>
      <c r="BO252" s="21" t="e">
        <v>#NULL!</v>
      </c>
      <c r="BP252" s="21" t="e">
        <v>#NULL!</v>
      </c>
      <c r="BQ252" s="21" t="e">
        <v>#NULL!</v>
      </c>
      <c r="BR252" s="21" t="e">
        <v>#NULL!</v>
      </c>
      <c r="BS252" s="21" t="e">
        <v>#NULL!</v>
      </c>
      <c r="BT252" s="21" t="e">
        <v>#NULL!</v>
      </c>
      <c r="BU252" s="21" t="e">
        <v>#NULL!</v>
      </c>
      <c r="BV252" s="21" t="e">
        <v>#NULL!</v>
      </c>
      <c r="BW252" s="21" t="e">
        <v>#NULL!</v>
      </c>
      <c r="BX252" s="21" t="e">
        <v>#NULL!</v>
      </c>
    </row>
    <row r="253" spans="1:76" x14ac:dyDescent="0.3">
      <c r="A253" s="2"/>
      <c r="D253" s="9" t="s">
        <v>61</v>
      </c>
      <c r="E253" s="10">
        <v>8.5225009870000008</v>
      </c>
      <c r="F253" s="10">
        <v>0.45552838210000002</v>
      </c>
      <c r="G253" s="10">
        <v>31.481194039999998</v>
      </c>
      <c r="H253" s="10">
        <v>14.30515432</v>
      </c>
      <c r="I253" s="10">
        <v>77.407526689999997</v>
      </c>
      <c r="J253" s="10">
        <v>30.80949206</v>
      </c>
      <c r="K253" s="10">
        <v>73.913369939999995</v>
      </c>
      <c r="L253" s="11">
        <v>1.8784722222222223E-2</v>
      </c>
      <c r="M253" s="11">
        <v>1.9293969907407407E-2</v>
      </c>
      <c r="N253" s="10">
        <f>H253-H252</f>
        <v>2.9930729500000002</v>
      </c>
      <c r="O253" s="10">
        <f>I252-I253</f>
        <v>12.864275939999999</v>
      </c>
      <c r="P253" s="10">
        <f>N253/O253</f>
        <v>0.23266548105466092</v>
      </c>
      <c r="Q253" s="9"/>
      <c r="R253">
        <f>K253-K252</f>
        <v>9.9926806699999986</v>
      </c>
      <c r="S253">
        <f>R253/O253</f>
        <v>0.7767775439991067</v>
      </c>
      <c r="AJ253" s="13">
        <v>635.46666666666704</v>
      </c>
      <c r="AK253" s="16">
        <v>3.0321150000000001</v>
      </c>
      <c r="AL253" s="10">
        <f t="shared" si="114"/>
        <v>3.2115000000000116E-2</v>
      </c>
      <c r="AM253" s="10">
        <f t="shared" si="93"/>
        <v>0.4507036000613433</v>
      </c>
      <c r="AN253" s="14">
        <v>12</v>
      </c>
      <c r="AO253" s="10">
        <f t="shared" si="115"/>
        <v>285.14999999999998</v>
      </c>
      <c r="AP253" s="14">
        <v>10.5</v>
      </c>
      <c r="AQ253" s="14">
        <v>37</v>
      </c>
      <c r="AR253" s="10">
        <f t="shared" si="116"/>
        <v>310.14999999999998</v>
      </c>
      <c r="AS253" s="14">
        <v>47.1</v>
      </c>
      <c r="AT253" s="14">
        <v>0.5</v>
      </c>
      <c r="AU253" s="10">
        <f t="shared" si="117"/>
        <v>0.52508699334718512</v>
      </c>
      <c r="AV253" s="10">
        <f t="shared" si="118"/>
        <v>16.530365525442924</v>
      </c>
      <c r="AW253" s="10"/>
      <c r="AX253" s="10"/>
      <c r="AY253" s="10"/>
      <c r="AZ253" s="10"/>
      <c r="BA253" s="10">
        <f>IF(ISNUMBER(AV253), AV253-AV252, " ")</f>
        <v>3.4929091400953958</v>
      </c>
      <c r="BB253" s="10">
        <f>IF(ISNUMBER(BA253), BA253/O253, " ")</f>
        <v>0.27152007282699786</v>
      </c>
      <c r="BC253" s="2"/>
      <c r="BD253"/>
      <c r="BE253"/>
      <c r="BF253">
        <v>71</v>
      </c>
      <c r="BG253" s="19">
        <v>144.5</v>
      </c>
      <c r="BH253">
        <v>75</v>
      </c>
      <c r="BI253" s="19">
        <v>31.2</v>
      </c>
      <c r="BJ253">
        <v>89</v>
      </c>
      <c r="BK253" s="20">
        <v>13.6</v>
      </c>
      <c r="BL253">
        <v>88</v>
      </c>
      <c r="BM253">
        <v>69</v>
      </c>
      <c r="BN253" s="20">
        <v>10.45</v>
      </c>
      <c r="BO253">
        <v>86</v>
      </c>
      <c r="BP253" s="19">
        <v>13.5</v>
      </c>
      <c r="BQ253">
        <v>90</v>
      </c>
      <c r="BR253">
        <v>73</v>
      </c>
      <c r="BS253" s="20">
        <v>1.96</v>
      </c>
      <c r="BT253" s="20">
        <v>9.9999999999999645E-2</v>
      </c>
      <c r="BU253" s="20">
        <v>-2</v>
      </c>
      <c r="BV253" s="20">
        <v>-4</v>
      </c>
      <c r="BW253" s="20">
        <v>3</v>
      </c>
      <c r="BX253" s="20">
        <v>8.4899999999999984</v>
      </c>
    </row>
    <row r="254" spans="1:76" x14ac:dyDescent="0.3">
      <c r="A254" s="2"/>
      <c r="AM254" s="10" t="str">
        <f t="shared" si="93"/>
        <v xml:space="preserve"> </v>
      </c>
      <c r="BD254"/>
      <c r="BE254"/>
      <c r="BF254">
        <v>58</v>
      </c>
      <c r="BG254" s="19">
        <v>136.9</v>
      </c>
      <c r="BH254">
        <v>81</v>
      </c>
      <c r="BI254" s="19">
        <v>28.1</v>
      </c>
      <c r="BJ254">
        <v>89</v>
      </c>
      <c r="BK254" s="20">
        <v>14.5</v>
      </c>
      <c r="BL254">
        <v>86</v>
      </c>
      <c r="BM254">
        <v>68</v>
      </c>
      <c r="BN254" s="20">
        <v>6.7</v>
      </c>
      <c r="BO254">
        <v>90</v>
      </c>
      <c r="BP254" s="19">
        <v>13.7</v>
      </c>
      <c r="BQ254">
        <v>89</v>
      </c>
      <c r="BR254">
        <v>65</v>
      </c>
      <c r="BS254" s="20">
        <v>6.78</v>
      </c>
      <c r="BT254" s="20">
        <v>0.80000000000000071</v>
      </c>
      <c r="BU254" s="20">
        <v>-3</v>
      </c>
      <c r="BV254" s="20">
        <v>3</v>
      </c>
      <c r="BW254" s="20">
        <v>-1</v>
      </c>
      <c r="BX254" s="20">
        <v>-8.0000000000000071E-2</v>
      </c>
    </row>
    <row r="255" spans="1:76" x14ac:dyDescent="0.3">
      <c r="A255" s="2"/>
      <c r="AM255" s="10" t="str">
        <f t="shared" si="93"/>
        <v xml:space="preserve"> </v>
      </c>
      <c r="BD255"/>
      <c r="BE255"/>
      <c r="BF255">
        <v>51</v>
      </c>
      <c r="BG255" s="19">
        <v>156.6</v>
      </c>
      <c r="BH255">
        <v>129</v>
      </c>
      <c r="BI255" s="19">
        <v>31.8</v>
      </c>
      <c r="BJ255">
        <v>93</v>
      </c>
      <c r="BK255" s="20">
        <v>15.1</v>
      </c>
      <c r="BL255">
        <v>90</v>
      </c>
      <c r="BM255">
        <v>91</v>
      </c>
      <c r="BN255" s="20">
        <v>9.3800000000000008</v>
      </c>
      <c r="BO255">
        <v>90</v>
      </c>
      <c r="BP255" s="19">
        <v>13.8</v>
      </c>
      <c r="BQ255">
        <v>92</v>
      </c>
      <c r="BR255">
        <v>73</v>
      </c>
      <c r="BS255" s="20">
        <v>12.05</v>
      </c>
      <c r="BT255" s="20">
        <v>1.2999999999999989</v>
      </c>
      <c r="BU255" s="20">
        <v>-2</v>
      </c>
      <c r="BV255" s="20">
        <v>18</v>
      </c>
      <c r="BW255" s="20">
        <v>3</v>
      </c>
      <c r="BX255" s="20">
        <v>-2.67</v>
      </c>
    </row>
    <row r="256" spans="1:76" x14ac:dyDescent="0.3">
      <c r="A256" s="2"/>
      <c r="D256" s="9" t="s">
        <v>53</v>
      </c>
      <c r="E256" s="10"/>
      <c r="F256" s="10"/>
      <c r="G256" s="10"/>
      <c r="H256" s="10"/>
      <c r="I256" s="10"/>
      <c r="J256" s="10"/>
      <c r="K256" s="10"/>
      <c r="L256" s="10"/>
      <c r="M256" s="10"/>
      <c r="P256" s="10"/>
      <c r="Q256" s="9"/>
      <c r="R256" s="9"/>
      <c r="AM256" s="10" t="str">
        <f t="shared" si="93"/>
        <v xml:space="preserve"> </v>
      </c>
      <c r="BD256"/>
      <c r="BE256"/>
      <c r="BF256">
        <v>56</v>
      </c>
      <c r="BG256" s="19">
        <v>155.1</v>
      </c>
      <c r="BH256">
        <v>143</v>
      </c>
      <c r="BI256" s="19">
        <v>33</v>
      </c>
      <c r="BJ256">
        <v>94</v>
      </c>
      <c r="BK256" s="20">
        <v>12.3</v>
      </c>
      <c r="BL256">
        <v>89</v>
      </c>
      <c r="BM256">
        <v>75</v>
      </c>
      <c r="BN256" s="20">
        <v>7.22</v>
      </c>
      <c r="BO256">
        <v>90</v>
      </c>
      <c r="BP256" s="19">
        <v>11.4</v>
      </c>
      <c r="BQ256">
        <v>93</v>
      </c>
      <c r="BR256">
        <v>80</v>
      </c>
      <c r="BS256" s="20">
        <v>1.07</v>
      </c>
      <c r="BT256" s="20">
        <v>0.90000000000000036</v>
      </c>
      <c r="BU256" s="20">
        <v>-4</v>
      </c>
      <c r="BV256" s="20">
        <v>-5</v>
      </c>
      <c r="BW256" s="20">
        <v>4</v>
      </c>
      <c r="BX256" s="20">
        <v>6.1499999999999995</v>
      </c>
    </row>
    <row r="257" spans="1:76" x14ac:dyDescent="0.3">
      <c r="A257" s="2"/>
      <c r="D257" s="9" t="s">
        <v>88</v>
      </c>
      <c r="E257" s="10"/>
      <c r="F257" s="2"/>
      <c r="G257" s="10"/>
      <c r="H257" s="10"/>
      <c r="I257" s="10"/>
      <c r="J257" s="10"/>
      <c r="K257" s="10"/>
      <c r="L257" s="10"/>
      <c r="M257" s="10"/>
      <c r="P257" s="10"/>
      <c r="Q257" s="9"/>
      <c r="R257" s="9"/>
      <c r="AM257" s="10" t="str">
        <f t="shared" si="93"/>
        <v xml:space="preserve"> </v>
      </c>
      <c r="BD257"/>
      <c r="BE257"/>
      <c r="BF257">
        <v>51</v>
      </c>
      <c r="BG257" s="19">
        <v>152.4</v>
      </c>
      <c r="BH257">
        <v>114</v>
      </c>
      <c r="BI257" s="19">
        <v>30.3</v>
      </c>
      <c r="BJ257">
        <v>93</v>
      </c>
      <c r="BK257" s="20">
        <v>15.6</v>
      </c>
      <c r="BL257">
        <v>90</v>
      </c>
      <c r="BM257">
        <v>82</v>
      </c>
      <c r="BN257" s="20">
        <v>3.25</v>
      </c>
      <c r="BO257">
        <v>86</v>
      </c>
      <c r="BP257" s="19">
        <v>14.5</v>
      </c>
      <c r="BQ257">
        <v>95</v>
      </c>
      <c r="BR257">
        <v>80</v>
      </c>
      <c r="BS257" s="20">
        <v>5.33</v>
      </c>
      <c r="BT257" s="20">
        <v>1.0999999999999996</v>
      </c>
      <c r="BU257" s="20">
        <v>-5</v>
      </c>
      <c r="BV257" s="20">
        <v>2</v>
      </c>
      <c r="BW257" s="20">
        <v>7</v>
      </c>
      <c r="BX257" s="20">
        <v>-2.08</v>
      </c>
    </row>
    <row r="258" spans="1:76" x14ac:dyDescent="0.3">
      <c r="A258" s="2"/>
      <c r="D258" s="10"/>
      <c r="E258" s="2" t="s">
        <v>0</v>
      </c>
      <c r="F258" s="2" t="s">
        <v>1</v>
      </c>
      <c r="G258" s="2" t="s">
        <v>2</v>
      </c>
      <c r="H258" s="2" t="s">
        <v>3</v>
      </c>
      <c r="I258" s="2" t="s">
        <v>4</v>
      </c>
      <c r="J258" s="2" t="s">
        <v>5</v>
      </c>
      <c r="K258" s="2" t="s">
        <v>6</v>
      </c>
      <c r="L258" s="2" t="s">
        <v>7</v>
      </c>
      <c r="M258" s="2" t="s">
        <v>8</v>
      </c>
      <c r="N258" s="2" t="s">
        <v>9</v>
      </c>
      <c r="O258" s="2" t="s">
        <v>10</v>
      </c>
      <c r="P258" s="2" t="s">
        <v>11</v>
      </c>
      <c r="Q258" s="2" t="s">
        <v>12</v>
      </c>
      <c r="R258" s="2" t="s">
        <v>13</v>
      </c>
      <c r="S258" s="2" t="s">
        <v>14</v>
      </c>
      <c r="T258" s="2" t="s">
        <v>15</v>
      </c>
      <c r="U258" s="3" t="s">
        <v>16</v>
      </c>
      <c r="V258" s="3" t="s">
        <v>17</v>
      </c>
      <c r="W258" s="3" t="s">
        <v>18</v>
      </c>
      <c r="X258" s="3" t="s">
        <v>19</v>
      </c>
      <c r="Y258" s="3" t="s">
        <v>20</v>
      </c>
      <c r="Z258" s="3" t="s">
        <v>21</v>
      </c>
      <c r="AA258" s="3" t="s">
        <v>22</v>
      </c>
      <c r="AB258" s="3" t="s">
        <v>23</v>
      </c>
      <c r="AC258" s="3" t="s">
        <v>24</v>
      </c>
      <c r="AD258" s="3" t="s">
        <v>25</v>
      </c>
      <c r="AE258" s="3" t="s">
        <v>26</v>
      </c>
      <c r="AF258" s="3" t="s">
        <v>27</v>
      </c>
      <c r="AG258" s="3" t="s">
        <v>28</v>
      </c>
      <c r="AH258" s="3" t="s">
        <v>29</v>
      </c>
      <c r="AL258" s="2" t="s">
        <v>33</v>
      </c>
      <c r="AM258" s="10" t="e">
        <f t="shared" si="93"/>
        <v>#VALUE!</v>
      </c>
      <c r="AN258" s="6" t="s">
        <v>35</v>
      </c>
      <c r="AO258" s="2" t="s">
        <v>36</v>
      </c>
      <c r="AP258" s="7" t="s">
        <v>37</v>
      </c>
      <c r="AQ258" s="6" t="s">
        <v>38</v>
      </c>
      <c r="AR258" s="2" t="s">
        <v>39</v>
      </c>
      <c r="AS258" s="7" t="s">
        <v>40</v>
      </c>
      <c r="AT258" s="7" t="s">
        <v>41</v>
      </c>
      <c r="AU258" s="8" t="s">
        <v>55</v>
      </c>
      <c r="AV258" s="8" t="s">
        <v>56</v>
      </c>
      <c r="AW258" s="8" t="s">
        <v>44</v>
      </c>
      <c r="AX258" s="8" t="s">
        <v>45</v>
      </c>
      <c r="AY258" s="8" t="s">
        <v>46</v>
      </c>
      <c r="AZ258" s="8" t="s">
        <v>47</v>
      </c>
      <c r="BA258" s="2" t="s">
        <v>48</v>
      </c>
      <c r="BB258" s="2" t="s">
        <v>49</v>
      </c>
      <c r="BC258" s="2" t="s">
        <v>50</v>
      </c>
      <c r="BD258"/>
      <c r="BE258"/>
      <c r="BF258">
        <v>53</v>
      </c>
      <c r="BG258" s="19">
        <v>158.4</v>
      </c>
      <c r="BH258">
        <v>135</v>
      </c>
      <c r="BI258" s="19">
        <v>34.4</v>
      </c>
      <c r="BJ258">
        <v>94</v>
      </c>
      <c r="BK258" s="20">
        <v>13.7</v>
      </c>
      <c r="BL258">
        <v>90</v>
      </c>
      <c r="BM258">
        <v>93</v>
      </c>
      <c r="BN258" s="20">
        <v>4.05</v>
      </c>
      <c r="BO258">
        <v>92</v>
      </c>
      <c r="BP258" s="19">
        <v>12.6</v>
      </c>
      <c r="BQ258">
        <v>91</v>
      </c>
      <c r="BR258">
        <v>101</v>
      </c>
      <c r="BS258" s="20">
        <v>5.68</v>
      </c>
      <c r="BT258" s="20">
        <v>1.0999999999999996</v>
      </c>
      <c r="BU258" s="20">
        <v>-1</v>
      </c>
      <c r="BV258" s="20">
        <v>-8</v>
      </c>
      <c r="BW258" s="20">
        <v>2</v>
      </c>
      <c r="BX258" s="20">
        <v>-1.63</v>
      </c>
    </row>
    <row r="259" spans="1:76" x14ac:dyDescent="0.3">
      <c r="A259" s="2"/>
      <c r="D259" s="9" t="s">
        <v>57</v>
      </c>
      <c r="E259" s="10">
        <v>13.146290090000001</v>
      </c>
      <c r="F259" s="10">
        <v>0.46386008670000001</v>
      </c>
      <c r="G259" s="10">
        <v>17.504751469999999</v>
      </c>
      <c r="H259" s="10">
        <v>8.0824915530000006</v>
      </c>
      <c r="I259" s="10">
        <v>91.403510600000004</v>
      </c>
      <c r="J259" s="10">
        <v>29.907201149999999</v>
      </c>
      <c r="K259" s="10">
        <v>72.457296850000006</v>
      </c>
      <c r="L259" s="11">
        <v>1.2314814814814816E-3</v>
      </c>
      <c r="M259" s="11">
        <v>1.9907291666666667E-3</v>
      </c>
      <c r="P259" s="10"/>
      <c r="Q259" s="9"/>
      <c r="AJ259" s="13">
        <v>635</v>
      </c>
      <c r="AK259" s="16">
        <v>3.0520580000000002</v>
      </c>
      <c r="AL259" s="10">
        <f>IF(AK259&gt;3, AK259-3, 3-AK259)</f>
        <v>5.205800000000016E-2</v>
      </c>
      <c r="AM259" s="10">
        <f t="shared" si="93"/>
        <v>0.45594817008720018</v>
      </c>
      <c r="AN259" s="14">
        <v>12</v>
      </c>
      <c r="AO259" s="10">
        <f>AN259+273.15</f>
        <v>285.14999999999998</v>
      </c>
      <c r="AP259" s="14">
        <v>10.5</v>
      </c>
      <c r="AQ259" s="14">
        <v>37</v>
      </c>
      <c r="AR259" s="10">
        <f>AQ259+273.15</f>
        <v>310.14999999999998</v>
      </c>
      <c r="AS259" s="14">
        <v>47.1</v>
      </c>
      <c r="AT259" s="14">
        <v>0.5</v>
      </c>
      <c r="AU259" s="10">
        <f>IF(ISNUMBER(AM259),((AR259/AO259)*((AJ259-(AT259*AP259))/(AJ259-AS259))*AM259)," ")</f>
        <v>0.53122511915281456</v>
      </c>
      <c r="AV259" s="10">
        <f>IF(ISNUMBER(AM259), AU259*G259, " ")</f>
        <v>9.2989636853911559</v>
      </c>
      <c r="AW259" s="10"/>
      <c r="AX259" s="10"/>
      <c r="AY259" s="10"/>
      <c r="AZ259" s="10"/>
      <c r="BA259" s="10"/>
      <c r="BB259" s="10"/>
      <c r="BC259" s="2"/>
      <c r="BD259"/>
      <c r="BE259"/>
      <c r="BF259">
        <v>52</v>
      </c>
      <c r="BG259" s="19">
        <v>154.30000000000001</v>
      </c>
      <c r="BH259">
        <v>115</v>
      </c>
      <c r="BI259" s="19">
        <v>31.3</v>
      </c>
      <c r="BJ259">
        <v>97</v>
      </c>
      <c r="BK259" s="20">
        <v>12.6</v>
      </c>
      <c r="BL259">
        <v>91</v>
      </c>
      <c r="BM259">
        <v>83</v>
      </c>
      <c r="BN259" s="20">
        <v>5.92</v>
      </c>
      <c r="BO259">
        <v>90</v>
      </c>
      <c r="BP259" s="19">
        <v>15.6</v>
      </c>
      <c r="BQ259">
        <v>93</v>
      </c>
      <c r="BR259">
        <v>94</v>
      </c>
      <c r="BS259" s="20">
        <v>1.36</v>
      </c>
      <c r="BT259" s="20">
        <v>-3</v>
      </c>
      <c r="BU259" s="20">
        <v>-2</v>
      </c>
      <c r="BV259" s="20">
        <v>-11</v>
      </c>
      <c r="BW259" s="20">
        <v>7</v>
      </c>
      <c r="BX259" s="20">
        <v>4.5599999999999996</v>
      </c>
    </row>
    <row r="260" spans="1:76" x14ac:dyDescent="0.3">
      <c r="A260" s="2">
        <v>24</v>
      </c>
      <c r="B260" s="3" t="s">
        <v>88</v>
      </c>
      <c r="C260" s="3"/>
      <c r="D260" s="9" t="s">
        <v>58</v>
      </c>
      <c r="E260" s="10">
        <v>8.3583563380000001</v>
      </c>
      <c r="F260" s="10">
        <v>0.56622560899999996</v>
      </c>
      <c r="G260" s="10">
        <v>21.063878110000001</v>
      </c>
      <c r="H260" s="10">
        <v>11.91504595</v>
      </c>
      <c r="I260" s="10">
        <v>82.164582139999993</v>
      </c>
      <c r="J260" s="10">
        <v>29.651091959999999</v>
      </c>
      <c r="K260" s="10">
        <v>81.922564739999999</v>
      </c>
      <c r="L260" s="11">
        <v>5.5601851851851845E-3</v>
      </c>
      <c r="M260" s="11">
        <v>6.1735995370370373E-3</v>
      </c>
      <c r="N260" s="10">
        <f>H260-H259</f>
        <v>3.8325543969999991</v>
      </c>
      <c r="O260" s="10">
        <f>I259-I260</f>
        <v>9.238928460000011</v>
      </c>
      <c r="P260" s="10">
        <f>N260/O260</f>
        <v>0.41482672082515448</v>
      </c>
      <c r="Q260" s="9">
        <f>AVERAGE(P260,P262,P264)</f>
        <v>0.28602628324114171</v>
      </c>
      <c r="R260">
        <f>K260-K259</f>
        <v>9.4652678899999927</v>
      </c>
      <c r="S260">
        <f>R260/O260</f>
        <v>1.0244984503321917</v>
      </c>
      <c r="T260" s="9">
        <f>AVERAGE(S260,S262,S264)</f>
        <v>0.73645762585924102</v>
      </c>
      <c r="U260" s="3">
        <f>AVERAGE(E259,E261,E263)</f>
        <v>13.145167893333332</v>
      </c>
      <c r="V260" s="3">
        <f>AVERAGE(E260,E262,E264)</f>
        <v>8.8853488643333325</v>
      </c>
      <c r="W260" s="3">
        <f>AVERAGE(F259,F261,F263)</f>
        <v>0.42961296553333339</v>
      </c>
      <c r="X260" s="3">
        <f>AVERAGE(F260,F262,F264)</f>
        <v>0.55959217716666665</v>
      </c>
      <c r="Y260" s="3">
        <f>AVERAGE(G259,G261,G263)</f>
        <v>18.652557550000001</v>
      </c>
      <c r="Z260" s="3">
        <f>AVERAGE(G260,G262,G264)</f>
        <v>19.625417236666667</v>
      </c>
      <c r="AA260" s="3">
        <f>AVERAGE(H259,H261,H263)</f>
        <v>7.972269373333333</v>
      </c>
      <c r="AB260" s="3">
        <f>AVERAGE(H260,H262,H264)</f>
        <v>10.812070783333333</v>
      </c>
      <c r="AC260" s="3">
        <f>AVERAGE(I259,I261,I263)</f>
        <v>92.270342350000007</v>
      </c>
      <c r="AD260" s="3">
        <f>AVERAGE(I260,I262,I264)</f>
        <v>82.164561160000005</v>
      </c>
      <c r="AE260" s="3">
        <f>AVERAGE(J259,J261,J263)</f>
        <v>29.229390266666666</v>
      </c>
      <c r="AF260" s="3">
        <f>AVERAGE(J260,J262,J264)</f>
        <v>29.528356829999996</v>
      </c>
      <c r="AG260" s="3">
        <f>AVERAGE(K259,K261,K263)</f>
        <v>74.274763726666663</v>
      </c>
      <c r="AH260" s="3">
        <f>AVERAGE(K260,K262,K264)</f>
        <v>81.57558983666668</v>
      </c>
      <c r="AI260" s="12">
        <v>43644</v>
      </c>
      <c r="AJ260" s="13">
        <v>635</v>
      </c>
      <c r="AK260" s="16">
        <v>3.0520580000000002</v>
      </c>
      <c r="AL260" s="10">
        <f t="shared" ref="AL260:AL264" si="119">IF(AK260&gt;3, AK260-3, 3-AK260)</f>
        <v>5.205800000000016E-2</v>
      </c>
      <c r="AM260" s="10">
        <f t="shared" si="93"/>
        <v>0.55656767564705512</v>
      </c>
      <c r="AN260" s="14">
        <v>12</v>
      </c>
      <c r="AO260" s="10">
        <f t="shared" ref="AO260:AO264" si="120">AN260+273.15</f>
        <v>285.14999999999998</v>
      </c>
      <c r="AP260" s="14">
        <v>10.5</v>
      </c>
      <c r="AQ260" s="14">
        <v>37</v>
      </c>
      <c r="AR260" s="10">
        <f t="shared" ref="AR260:AR264" si="121">AQ260+273.15</f>
        <v>310.14999999999998</v>
      </c>
      <c r="AS260" s="14">
        <v>47.1</v>
      </c>
      <c r="AT260" s="14">
        <v>0.5</v>
      </c>
      <c r="AU260" s="10">
        <f t="shared" ref="AU260:AU264" si="122">IF(ISNUMBER(AM260),((AR260/AO260)*((AJ260-(AT260*AP260))/(AJ260-AS260))*AM260)," ")</f>
        <v>0.64845688437715709</v>
      </c>
      <c r="AV260" s="10">
        <f t="shared" ref="AV260:AV264" si="123">IF(ISNUMBER(AM260), AU260*G260, " ")</f>
        <v>13.659016772110801</v>
      </c>
      <c r="AW260" s="10">
        <f>AVERAGE(AU259,AU261,AU263)</f>
        <v>0.4920043895749977</v>
      </c>
      <c r="AX260" s="10">
        <f>AVERAGE(AU260,AU262,AU264)</f>
        <v>0.64086009880087713</v>
      </c>
      <c r="AY260" s="10">
        <f>AVERAGE(AV259,AV261,AV263)</f>
        <v>9.1465475923308315</v>
      </c>
      <c r="AZ260" s="10">
        <f>AVERAGE(AV260,AV262,AV264)</f>
        <v>12.580890823946826</v>
      </c>
      <c r="BA260" s="10">
        <f>IF(ISNUMBER(AV260), AV260-AV259, " ")</f>
        <v>4.3600530867196454</v>
      </c>
      <c r="BB260" s="10">
        <f>IF(ISNUMBER(BA260), BA260/O260, " ")</f>
        <v>0.4719219448009061</v>
      </c>
      <c r="BC260" s="2">
        <f>AVERAGE(BB260,BB262,BB264)</f>
        <v>0.34446501604966456</v>
      </c>
      <c r="BD260" s="1" t="s">
        <v>59</v>
      </c>
      <c r="BG260" s="19"/>
      <c r="BI260" s="19"/>
      <c r="BK260" s="20"/>
      <c r="BN260" s="20"/>
      <c r="BP260" s="19"/>
      <c r="BS260" s="20"/>
      <c r="BT260" s="20"/>
      <c r="BU260" s="20"/>
      <c r="BV260" s="20"/>
      <c r="BW260" s="20"/>
      <c r="BX260" s="20"/>
    </row>
    <row r="261" spans="1:76" x14ac:dyDescent="0.3">
      <c r="A261" s="2"/>
      <c r="D261" s="9" t="s">
        <v>57</v>
      </c>
      <c r="E261" s="10">
        <v>13.14296109</v>
      </c>
      <c r="F261" s="10">
        <v>0.39399170150000001</v>
      </c>
      <c r="G261" s="10">
        <v>19.798850810000001</v>
      </c>
      <c r="H261" s="10">
        <v>7.8035626730000001</v>
      </c>
      <c r="I261" s="10">
        <v>93.428028909999995</v>
      </c>
      <c r="J261" s="10">
        <v>28.493802420000002</v>
      </c>
      <c r="K261" s="10">
        <v>75.449891210000004</v>
      </c>
      <c r="L261" s="11">
        <v>9.5486111111111101E-3</v>
      </c>
      <c r="M261" s="11">
        <v>1.0055543981481481E-2</v>
      </c>
      <c r="P261" s="10"/>
      <c r="Q261" s="9"/>
      <c r="AJ261" s="13">
        <v>635</v>
      </c>
      <c r="AK261" s="16">
        <v>3.0520580000000002</v>
      </c>
      <c r="AL261" s="10">
        <f t="shared" si="119"/>
        <v>5.205800000000016E-2</v>
      </c>
      <c r="AM261" s="10">
        <f t="shared" si="93"/>
        <v>0.38727150811026523</v>
      </c>
      <c r="AN261" s="14">
        <v>12</v>
      </c>
      <c r="AO261" s="10">
        <f t="shared" si="120"/>
        <v>285.14999999999998</v>
      </c>
      <c r="AP261" s="14">
        <v>10.5</v>
      </c>
      <c r="AQ261" s="14">
        <v>37</v>
      </c>
      <c r="AR261" s="10">
        <f t="shared" si="121"/>
        <v>310.14999999999998</v>
      </c>
      <c r="AS261" s="14">
        <v>47.1</v>
      </c>
      <c r="AT261" s="14">
        <v>0.5</v>
      </c>
      <c r="AU261" s="10">
        <f t="shared" si="122"/>
        <v>0.45120995441438061</v>
      </c>
      <c r="AV261" s="10">
        <f t="shared" si="123"/>
        <v>8.9334385714372235</v>
      </c>
      <c r="AW261" s="10"/>
      <c r="AX261" s="10"/>
      <c r="AY261" s="10"/>
      <c r="AZ261" s="10"/>
      <c r="BA261" s="10"/>
      <c r="BB261" s="10"/>
      <c r="BC261" s="2"/>
      <c r="BD261"/>
      <c r="BE261"/>
      <c r="BF261">
        <v>59</v>
      </c>
      <c r="BG261" s="19">
        <v>151.30000000000001</v>
      </c>
      <c r="BH261">
        <v>117</v>
      </c>
      <c r="BI261" s="19">
        <v>31.1</v>
      </c>
      <c r="BJ261">
        <v>92</v>
      </c>
      <c r="BK261" s="20">
        <v>13</v>
      </c>
      <c r="BL261">
        <v>95</v>
      </c>
      <c r="BM261">
        <v>58</v>
      </c>
      <c r="BN261" s="20">
        <v>3.35</v>
      </c>
      <c r="BO261">
        <v>90</v>
      </c>
      <c r="BP261" s="19">
        <v>13.3</v>
      </c>
      <c r="BQ261">
        <v>87</v>
      </c>
      <c r="BR261">
        <v>58</v>
      </c>
      <c r="BS261" s="20">
        <v>13.81</v>
      </c>
      <c r="BT261" s="20">
        <v>-0.30000000000000071</v>
      </c>
      <c r="BU261" s="20">
        <v>8</v>
      </c>
      <c r="BV261" s="20">
        <v>0</v>
      </c>
      <c r="BW261" s="20">
        <v>2</v>
      </c>
      <c r="BX261" s="20">
        <v>-10.46</v>
      </c>
    </row>
    <row r="262" spans="1:76" x14ac:dyDescent="0.3">
      <c r="A262" s="2"/>
      <c r="D262" s="9" t="s">
        <v>60</v>
      </c>
      <c r="E262" s="10">
        <v>9.0576613659999996</v>
      </c>
      <c r="F262" s="10">
        <v>0.57259297340000004</v>
      </c>
      <c r="G262" s="10">
        <v>18.76813726</v>
      </c>
      <c r="H262" s="10">
        <v>10.41680075</v>
      </c>
      <c r="I262" s="10">
        <v>82.358725669999998</v>
      </c>
      <c r="J262" s="10">
        <v>29.50985506</v>
      </c>
      <c r="K262" s="10">
        <v>81.481256650000006</v>
      </c>
      <c r="L262" s="11">
        <v>1.2428240740740741E-2</v>
      </c>
      <c r="M262" s="11">
        <v>1.2809016203703704E-2</v>
      </c>
      <c r="N262" s="10">
        <f>H262-H261</f>
        <v>2.6132380770000001</v>
      </c>
      <c r="O262" s="10">
        <f>I261-I262</f>
        <v>11.069303239999996</v>
      </c>
      <c r="P262" s="10">
        <f>N262/O262</f>
        <v>0.23607972609846045</v>
      </c>
      <c r="Q262" s="9"/>
      <c r="R262">
        <f>K262-K261</f>
        <v>6.0313654400000019</v>
      </c>
      <c r="S262">
        <f>R262/O262</f>
        <v>0.54487308814570012</v>
      </c>
      <c r="AJ262" s="13">
        <v>635</v>
      </c>
      <c r="AK262" s="16">
        <v>3.0520580000000002</v>
      </c>
      <c r="AL262" s="10">
        <f t="shared" si="119"/>
        <v>5.205800000000016E-2</v>
      </c>
      <c r="AM262" s="10">
        <f t="shared" si="93"/>
        <v>0.5628264339013217</v>
      </c>
      <c r="AN262" s="14">
        <v>12</v>
      </c>
      <c r="AO262" s="10">
        <f t="shared" si="120"/>
        <v>285.14999999999998</v>
      </c>
      <c r="AP262" s="14">
        <v>10.5</v>
      </c>
      <c r="AQ262" s="14">
        <v>37</v>
      </c>
      <c r="AR262" s="10">
        <f t="shared" si="121"/>
        <v>310.14999999999998</v>
      </c>
      <c r="AS262" s="14">
        <v>47.1</v>
      </c>
      <c r="AT262" s="14">
        <v>0.5</v>
      </c>
      <c r="AU262" s="10">
        <f t="shared" si="122"/>
        <v>0.65574896233140256</v>
      </c>
      <c r="AV262" s="10">
        <f t="shared" si="123"/>
        <v>12.307186533138333</v>
      </c>
      <c r="AW262" s="10"/>
      <c r="AX262" s="10"/>
      <c r="AY262" s="10"/>
      <c r="AZ262" s="10"/>
      <c r="BA262" s="10">
        <f>IF(ISNUMBER(AV262), AV262-AV261, " ")</f>
        <v>3.3737479617011097</v>
      </c>
      <c r="BB262" s="10">
        <f>IF(ISNUMBER(BA262), BA262/O262, " ")</f>
        <v>0.30478413036059449</v>
      </c>
      <c r="BC262" s="2"/>
      <c r="BD262"/>
      <c r="BE262"/>
      <c r="BF262">
        <v>68</v>
      </c>
      <c r="BG262" s="19">
        <v>140.69999999999999</v>
      </c>
      <c r="BH262">
        <v>82</v>
      </c>
      <c r="BI262" s="19">
        <v>28.1</v>
      </c>
      <c r="BJ262">
        <v>98</v>
      </c>
      <c r="BK262" s="20">
        <v>12.1</v>
      </c>
      <c r="BL262">
        <v>90</v>
      </c>
      <c r="BM262">
        <v>71</v>
      </c>
      <c r="BN262" s="20">
        <v>9.64</v>
      </c>
      <c r="BO262">
        <v>89</v>
      </c>
      <c r="BP262" s="19">
        <v>13.5</v>
      </c>
      <c r="BQ262">
        <v>89</v>
      </c>
      <c r="BR262">
        <v>70</v>
      </c>
      <c r="BS262" s="20">
        <v>15.9</v>
      </c>
      <c r="BT262" s="20">
        <v>-1.4000000000000004</v>
      </c>
      <c r="BU262" s="20">
        <v>1</v>
      </c>
      <c r="BV262" s="20">
        <v>1</v>
      </c>
      <c r="BW262" s="20">
        <v>9</v>
      </c>
      <c r="BX262" s="20">
        <v>-6.26</v>
      </c>
    </row>
    <row r="263" spans="1:76" x14ac:dyDescent="0.3">
      <c r="A263" s="2"/>
      <c r="D263" s="9" t="s">
        <v>57</v>
      </c>
      <c r="E263" s="10">
        <v>13.146252499999999</v>
      </c>
      <c r="F263" s="10">
        <v>0.43098710839999999</v>
      </c>
      <c r="G263" s="10">
        <v>18.654070369999999</v>
      </c>
      <c r="H263" s="10">
        <v>8.0307538940000001</v>
      </c>
      <c r="I263" s="10">
        <v>91.979487539999994</v>
      </c>
      <c r="J263" s="10">
        <v>29.287167230000001</v>
      </c>
      <c r="K263" s="10">
        <v>74.917103119999993</v>
      </c>
      <c r="L263" s="11">
        <v>1.5738425925925927E-2</v>
      </c>
      <c r="M263" s="11">
        <v>1.6393506944444445E-2</v>
      </c>
      <c r="P263" s="10"/>
      <c r="Q263" s="9"/>
      <c r="AJ263" s="13">
        <v>635</v>
      </c>
      <c r="AK263" s="16">
        <v>3.0520580000000002</v>
      </c>
      <c r="AL263" s="10">
        <f t="shared" si="119"/>
        <v>5.205800000000016E-2</v>
      </c>
      <c r="AM263" s="10">
        <f t="shared" ref="AM263:AM326" si="124">IF(F263&lt;=0," ",((F263*3)/AK263))</f>
        <v>0.42363589591023493</v>
      </c>
      <c r="AN263" s="14">
        <v>12</v>
      </c>
      <c r="AO263" s="10">
        <f t="shared" si="120"/>
        <v>285.14999999999998</v>
      </c>
      <c r="AP263" s="14">
        <v>10.5</v>
      </c>
      <c r="AQ263" s="14">
        <v>37</v>
      </c>
      <c r="AR263" s="10">
        <f t="shared" si="121"/>
        <v>310.14999999999998</v>
      </c>
      <c r="AS263" s="14">
        <v>47.1</v>
      </c>
      <c r="AT263" s="14">
        <v>0.5</v>
      </c>
      <c r="AU263" s="10">
        <f t="shared" si="122"/>
        <v>0.49357809515779788</v>
      </c>
      <c r="AV263" s="10">
        <f t="shared" si="123"/>
        <v>9.2072405201641168</v>
      </c>
      <c r="AW263" s="10"/>
      <c r="AX263" s="10"/>
      <c r="AY263" s="10"/>
      <c r="AZ263" s="10"/>
      <c r="BA263" s="10"/>
      <c r="BB263" s="10"/>
      <c r="BC263" s="2"/>
      <c r="BD263"/>
      <c r="BE263"/>
      <c r="BF263">
        <v>65</v>
      </c>
      <c r="BG263" s="19">
        <v>144.80000000000001</v>
      </c>
      <c r="BH263">
        <v>112</v>
      </c>
      <c r="BI263" s="19">
        <v>29.7</v>
      </c>
      <c r="BJ263">
        <v>92</v>
      </c>
      <c r="BK263" s="20">
        <v>15.1</v>
      </c>
      <c r="BL263">
        <v>90</v>
      </c>
      <c r="BM263">
        <v>75</v>
      </c>
      <c r="BN263" s="20">
        <v>14.36</v>
      </c>
      <c r="BO263">
        <v>92</v>
      </c>
      <c r="BP263" s="19">
        <v>13.8</v>
      </c>
      <c r="BQ263">
        <v>87</v>
      </c>
      <c r="BR263">
        <v>80</v>
      </c>
      <c r="BS263" s="20">
        <v>10.08</v>
      </c>
      <c r="BT263" s="20">
        <v>1.2999999999999989</v>
      </c>
      <c r="BU263" s="20">
        <v>3</v>
      </c>
      <c r="BV263" s="20">
        <v>-5</v>
      </c>
      <c r="BW263" s="20">
        <v>0</v>
      </c>
      <c r="BX263" s="20">
        <v>4.2799999999999994</v>
      </c>
    </row>
    <row r="264" spans="1:76" x14ac:dyDescent="0.3">
      <c r="A264" s="2"/>
      <c r="D264" s="9" t="s">
        <v>61</v>
      </c>
      <c r="E264" s="10">
        <v>9.2400288889999995</v>
      </c>
      <c r="F264" s="10">
        <v>0.53995794909999995</v>
      </c>
      <c r="G264" s="10">
        <v>19.044236340000001</v>
      </c>
      <c r="H264" s="10">
        <v>10.10436565</v>
      </c>
      <c r="I264" s="10">
        <v>81.970375669999996</v>
      </c>
      <c r="J264" s="10">
        <v>29.424123470000001</v>
      </c>
      <c r="K264" s="10">
        <v>81.322948120000007</v>
      </c>
      <c r="L264" s="11">
        <v>1.861111111111111E-2</v>
      </c>
      <c r="M264" s="11">
        <v>1.902082175925926E-2</v>
      </c>
      <c r="N264" s="10">
        <f>H264-H263</f>
        <v>2.073611756</v>
      </c>
      <c r="O264" s="10">
        <f>I263-I264</f>
        <v>10.009111869999998</v>
      </c>
      <c r="P264" s="10">
        <f>N264/O264</f>
        <v>0.20717240279981008</v>
      </c>
      <c r="Q264" s="9"/>
      <c r="R264">
        <f>K264-K263</f>
        <v>6.4058450000000136</v>
      </c>
      <c r="S264">
        <f>R264/O264</f>
        <v>0.64000133909983115</v>
      </c>
      <c r="AJ264" s="13">
        <v>635</v>
      </c>
      <c r="AK264" s="16">
        <v>3.0520580000000002</v>
      </c>
      <c r="AL264" s="10">
        <f t="shared" si="119"/>
        <v>5.205800000000016E-2</v>
      </c>
      <c r="AM264" s="10">
        <f t="shared" si="124"/>
        <v>0.53074805501730304</v>
      </c>
      <c r="AN264" s="14">
        <v>12</v>
      </c>
      <c r="AO264" s="10">
        <f t="shared" si="120"/>
        <v>285.14999999999998</v>
      </c>
      <c r="AP264" s="14">
        <v>10.5</v>
      </c>
      <c r="AQ264" s="14">
        <v>37</v>
      </c>
      <c r="AR264" s="10">
        <f t="shared" si="121"/>
        <v>310.14999999999998</v>
      </c>
      <c r="AS264" s="14">
        <v>47.1</v>
      </c>
      <c r="AT264" s="14">
        <v>0.5</v>
      </c>
      <c r="AU264" s="10">
        <f t="shared" si="122"/>
        <v>0.61837444969407163</v>
      </c>
      <c r="AV264" s="10">
        <f t="shared" si="123"/>
        <v>11.776469166591342</v>
      </c>
      <c r="AW264" s="10"/>
      <c r="AX264" s="10"/>
      <c r="AY264" s="10"/>
      <c r="AZ264" s="10"/>
      <c r="BA264" s="10">
        <f>IF(ISNUMBER(AV264), AV264-AV263, " ")</f>
        <v>2.5692286464272254</v>
      </c>
      <c r="BB264" s="10">
        <f>IF(ISNUMBER(BA264), BA264/O264, " ")</f>
        <v>0.25668897298749305</v>
      </c>
      <c r="BC264" s="2"/>
      <c r="BD264"/>
      <c r="BE264"/>
      <c r="BF264">
        <v>79</v>
      </c>
      <c r="BG264" s="19">
        <v>149.6</v>
      </c>
      <c r="BH264">
        <v>102</v>
      </c>
      <c r="BI264" s="19">
        <v>31.6</v>
      </c>
      <c r="BJ264">
        <v>94</v>
      </c>
      <c r="BK264" s="20">
        <v>12.3</v>
      </c>
      <c r="BL264">
        <v>86</v>
      </c>
      <c r="BM264">
        <v>72</v>
      </c>
      <c r="BN264" s="20">
        <v>6.06</v>
      </c>
      <c r="BO264">
        <v>85</v>
      </c>
      <c r="BP264" s="19">
        <v>12.7</v>
      </c>
      <c r="BQ264">
        <v>84</v>
      </c>
      <c r="BR264">
        <v>70</v>
      </c>
      <c r="BS264" s="20">
        <v>5.45</v>
      </c>
      <c r="BT264" s="20">
        <v>-0.39999999999999858</v>
      </c>
      <c r="BU264" s="20">
        <v>2</v>
      </c>
      <c r="BV264" s="20">
        <v>2</v>
      </c>
      <c r="BW264" s="20">
        <v>9</v>
      </c>
      <c r="BX264" s="20">
        <v>0.60999999999999943</v>
      </c>
    </row>
    <row r="265" spans="1:76" x14ac:dyDescent="0.3">
      <c r="A265" s="2"/>
      <c r="AM265" s="10" t="str">
        <f t="shared" si="124"/>
        <v xml:space="preserve"> </v>
      </c>
      <c r="BD265"/>
      <c r="BE265"/>
      <c r="BF265">
        <v>82</v>
      </c>
      <c r="BG265" s="19">
        <v>135.30000000000001</v>
      </c>
      <c r="BH265">
        <v>84</v>
      </c>
      <c r="BI265" s="19">
        <v>33.5</v>
      </c>
      <c r="BJ265">
        <v>95</v>
      </c>
      <c r="BK265" s="20">
        <v>10.7</v>
      </c>
      <c r="BL265">
        <v>90</v>
      </c>
      <c r="BM265">
        <v>82</v>
      </c>
      <c r="BN265" s="20">
        <v>1.98</v>
      </c>
      <c r="BO265">
        <v>93</v>
      </c>
      <c r="BP265" s="19">
        <v>13.1</v>
      </c>
      <c r="BQ265">
        <v>85</v>
      </c>
      <c r="BR265">
        <v>83</v>
      </c>
      <c r="BS265" s="20">
        <v>11.4</v>
      </c>
      <c r="BT265" s="20">
        <v>-2.4000000000000004</v>
      </c>
      <c r="BU265" s="20">
        <v>5</v>
      </c>
      <c r="BV265" s="20">
        <v>-1</v>
      </c>
      <c r="BW265" s="20">
        <v>2</v>
      </c>
      <c r="BX265" s="20">
        <v>-9.42</v>
      </c>
    </row>
    <row r="266" spans="1:76" x14ac:dyDescent="0.3">
      <c r="A266" s="2"/>
      <c r="AM266" s="10" t="str">
        <f t="shared" si="124"/>
        <v xml:space="preserve"> </v>
      </c>
      <c r="BD266"/>
      <c r="BE266"/>
      <c r="BF266">
        <v>65</v>
      </c>
      <c r="BG266" s="19">
        <v>157.6</v>
      </c>
      <c r="BH266">
        <v>115</v>
      </c>
      <c r="BI266" s="19">
        <v>32.6</v>
      </c>
      <c r="BJ266">
        <v>96</v>
      </c>
      <c r="BK266" s="20">
        <v>10.9</v>
      </c>
      <c r="BL266">
        <v>89</v>
      </c>
      <c r="BM266">
        <v>61</v>
      </c>
      <c r="BN266" s="20">
        <v>2.77</v>
      </c>
      <c r="BO266">
        <v>88</v>
      </c>
      <c r="BP266" s="19">
        <v>13.2</v>
      </c>
      <c r="BQ266">
        <v>90</v>
      </c>
      <c r="BR266">
        <v>61</v>
      </c>
      <c r="BS266" s="20">
        <v>7.72</v>
      </c>
      <c r="BT266" s="20">
        <v>-2.2999999999999989</v>
      </c>
      <c r="BU266" s="20">
        <v>-1</v>
      </c>
      <c r="BV266" s="20">
        <v>0</v>
      </c>
      <c r="BW266" s="20">
        <v>8</v>
      </c>
      <c r="BX266" s="20">
        <v>-4.9499999999999993</v>
      </c>
    </row>
    <row r="267" spans="1:76" x14ac:dyDescent="0.3">
      <c r="A267" s="2"/>
      <c r="D267" s="9" t="s">
        <v>53</v>
      </c>
      <c r="E267" s="10"/>
      <c r="F267" s="10"/>
      <c r="G267" s="10"/>
      <c r="H267" s="10"/>
      <c r="I267" s="10"/>
      <c r="J267" s="10"/>
      <c r="K267" s="10"/>
      <c r="L267" s="10"/>
      <c r="M267" s="10"/>
      <c r="P267" s="10"/>
      <c r="Q267" s="9"/>
      <c r="R267" s="9"/>
      <c r="AM267" s="10" t="str">
        <f t="shared" si="124"/>
        <v xml:space="preserve"> </v>
      </c>
      <c r="BD267"/>
      <c r="BE267"/>
      <c r="BF267">
        <v>65</v>
      </c>
      <c r="BG267" s="19">
        <v>147.30000000000001</v>
      </c>
      <c r="BH267">
        <v>95</v>
      </c>
      <c r="BI267" s="19">
        <v>30</v>
      </c>
      <c r="BJ267">
        <v>96</v>
      </c>
      <c r="BK267" s="20">
        <v>14.5</v>
      </c>
      <c r="BL267">
        <v>88</v>
      </c>
      <c r="BM267">
        <v>69</v>
      </c>
      <c r="BN267" s="20">
        <v>6.8</v>
      </c>
      <c r="BO267">
        <v>86</v>
      </c>
      <c r="BP267" s="19">
        <v>14.2</v>
      </c>
      <c r="BQ267">
        <v>85</v>
      </c>
      <c r="BR267">
        <v>65</v>
      </c>
      <c r="BS267" s="20">
        <v>7.5</v>
      </c>
      <c r="BT267" s="20">
        <v>0.30000000000000071</v>
      </c>
      <c r="BU267" s="20">
        <v>3</v>
      </c>
      <c r="BV267" s="20">
        <v>4</v>
      </c>
      <c r="BW267" s="20">
        <v>10</v>
      </c>
      <c r="BX267" s="20">
        <v>-0.70000000000000018</v>
      </c>
    </row>
    <row r="268" spans="1:76" x14ac:dyDescent="0.3">
      <c r="A268" s="2"/>
      <c r="D268" s="9" t="s">
        <v>89</v>
      </c>
      <c r="E268" s="10"/>
      <c r="F268" s="2"/>
      <c r="G268" s="10"/>
      <c r="H268" s="10"/>
      <c r="I268" s="10"/>
      <c r="J268" s="10"/>
      <c r="K268" s="10"/>
      <c r="L268" s="10"/>
      <c r="M268" s="10"/>
      <c r="P268" s="10"/>
      <c r="Q268" s="9"/>
      <c r="R268" s="9"/>
      <c r="AM268" s="10" t="str">
        <f t="shared" si="124"/>
        <v xml:space="preserve"> </v>
      </c>
      <c r="BD268"/>
      <c r="BE268"/>
      <c r="BF268">
        <v>49</v>
      </c>
      <c r="BG268" s="19">
        <v>143.4</v>
      </c>
      <c r="BH268">
        <v>91</v>
      </c>
      <c r="BI268" s="19">
        <v>32.200000000000003</v>
      </c>
      <c r="BJ268">
        <v>97</v>
      </c>
      <c r="BK268" s="20">
        <v>14.6</v>
      </c>
      <c r="BL268">
        <v>90</v>
      </c>
      <c r="BM268">
        <v>74</v>
      </c>
      <c r="BN268" s="20">
        <v>5.26</v>
      </c>
      <c r="BO268">
        <v>89</v>
      </c>
      <c r="BP268" s="19">
        <v>13.6</v>
      </c>
      <c r="BQ268">
        <v>91</v>
      </c>
      <c r="BR268">
        <v>66</v>
      </c>
      <c r="BS268" s="20">
        <v>7.79</v>
      </c>
      <c r="BT268" s="20">
        <v>1</v>
      </c>
      <c r="BU268" s="20">
        <v>-1</v>
      </c>
      <c r="BV268" s="20">
        <v>8</v>
      </c>
      <c r="BW268" s="20">
        <v>8</v>
      </c>
      <c r="BX268" s="20">
        <v>-2.5300000000000002</v>
      </c>
    </row>
    <row r="269" spans="1:76" x14ac:dyDescent="0.3">
      <c r="A269" s="2"/>
      <c r="D269" s="10"/>
      <c r="E269" s="2" t="s">
        <v>0</v>
      </c>
      <c r="F269" s="2" t="s">
        <v>1</v>
      </c>
      <c r="G269" s="2" t="s">
        <v>2</v>
      </c>
      <c r="H269" s="2" t="s">
        <v>3</v>
      </c>
      <c r="I269" s="2" t="s">
        <v>4</v>
      </c>
      <c r="J269" s="2" t="s">
        <v>5</v>
      </c>
      <c r="K269" s="2" t="s">
        <v>6</v>
      </c>
      <c r="L269" s="2" t="s">
        <v>7</v>
      </c>
      <c r="M269" s="2" t="s">
        <v>8</v>
      </c>
      <c r="N269" s="2" t="s">
        <v>9</v>
      </c>
      <c r="O269" s="2" t="s">
        <v>10</v>
      </c>
      <c r="P269" s="2" t="s">
        <v>11</v>
      </c>
      <c r="Q269" s="2" t="s">
        <v>12</v>
      </c>
      <c r="R269" s="2" t="s">
        <v>13</v>
      </c>
      <c r="S269" s="2" t="s">
        <v>14</v>
      </c>
      <c r="T269" s="2" t="s">
        <v>15</v>
      </c>
      <c r="U269" s="3" t="s">
        <v>16</v>
      </c>
      <c r="V269" s="3" t="s">
        <v>17</v>
      </c>
      <c r="W269" s="3" t="s">
        <v>18</v>
      </c>
      <c r="X269" s="3" t="s">
        <v>19</v>
      </c>
      <c r="Y269" s="3" t="s">
        <v>20</v>
      </c>
      <c r="Z269" s="3" t="s">
        <v>21</v>
      </c>
      <c r="AA269" s="3" t="s">
        <v>22</v>
      </c>
      <c r="AB269" s="3" t="s">
        <v>23</v>
      </c>
      <c r="AC269" s="3" t="s">
        <v>24</v>
      </c>
      <c r="AD269" s="3" t="s">
        <v>25</v>
      </c>
      <c r="AE269" s="3" t="s">
        <v>26</v>
      </c>
      <c r="AF269" s="3" t="s">
        <v>27</v>
      </c>
      <c r="AG269" s="3" t="s">
        <v>28</v>
      </c>
      <c r="AH269" s="3" t="s">
        <v>29</v>
      </c>
      <c r="AL269" s="2" t="s">
        <v>33</v>
      </c>
      <c r="AM269" s="10" t="e">
        <f t="shared" si="124"/>
        <v>#VALUE!</v>
      </c>
      <c r="AN269" s="6" t="s">
        <v>35</v>
      </c>
      <c r="AO269" s="2" t="s">
        <v>36</v>
      </c>
      <c r="AP269" s="7" t="s">
        <v>37</v>
      </c>
      <c r="AQ269" s="6" t="s">
        <v>38</v>
      </c>
      <c r="AR269" s="2" t="s">
        <v>39</v>
      </c>
      <c r="AS269" s="7" t="s">
        <v>40</v>
      </c>
      <c r="AT269" s="7" t="s">
        <v>41</v>
      </c>
      <c r="AU269" s="8" t="s">
        <v>55</v>
      </c>
      <c r="AV269" s="8" t="s">
        <v>56</v>
      </c>
      <c r="AW269" s="8" t="s">
        <v>44</v>
      </c>
      <c r="AX269" s="8" t="s">
        <v>45</v>
      </c>
      <c r="AY269" s="8" t="s">
        <v>46</v>
      </c>
      <c r="AZ269" s="8" t="s">
        <v>47</v>
      </c>
      <c r="BA269" s="2" t="s">
        <v>48</v>
      </c>
      <c r="BB269" s="2" t="s">
        <v>49</v>
      </c>
      <c r="BC269" s="2" t="s">
        <v>50</v>
      </c>
      <c r="BD269"/>
      <c r="BE269"/>
      <c r="BF269">
        <v>53</v>
      </c>
      <c r="BG269" s="19">
        <v>149.5</v>
      </c>
      <c r="BH269">
        <v>105</v>
      </c>
      <c r="BI269" s="19">
        <v>31.3</v>
      </c>
      <c r="BJ269">
        <v>96</v>
      </c>
      <c r="BK269" s="20">
        <v>14.7</v>
      </c>
      <c r="BL269">
        <v>84</v>
      </c>
      <c r="BM269">
        <v>101</v>
      </c>
      <c r="BN269" s="20">
        <v>13.42</v>
      </c>
      <c r="BO269" s="21" t="e">
        <v>#NULL!</v>
      </c>
      <c r="BP269" s="19">
        <v>11.5</v>
      </c>
      <c r="BQ269">
        <v>89</v>
      </c>
      <c r="BR269">
        <v>69</v>
      </c>
      <c r="BS269" s="20">
        <v>1.23</v>
      </c>
      <c r="BT269" s="20">
        <v>3.1999999999999993</v>
      </c>
      <c r="BU269" s="20">
        <v>-5</v>
      </c>
      <c r="BV269" s="20">
        <v>32</v>
      </c>
      <c r="BW269" s="21" t="e">
        <v>#NULL!</v>
      </c>
      <c r="BX269" s="20">
        <v>12.19</v>
      </c>
    </row>
    <row r="270" spans="1:76" x14ac:dyDescent="0.3">
      <c r="A270" s="2"/>
      <c r="D270" s="9" t="s">
        <v>57</v>
      </c>
      <c r="E270" s="10">
        <v>13.228045440000001</v>
      </c>
      <c r="F270" s="10">
        <v>0.69984085060000001</v>
      </c>
      <c r="G270" s="10">
        <v>14.953540350000001</v>
      </c>
      <c r="H270" s="10">
        <v>10.45571234</v>
      </c>
      <c r="I270" s="10">
        <v>90.628371139999999</v>
      </c>
      <c r="J270" s="10">
        <v>32.467658120000003</v>
      </c>
      <c r="K270" s="10">
        <v>81.059684329999996</v>
      </c>
      <c r="L270" s="11">
        <v>1.7372685185185188E-3</v>
      </c>
      <c r="M270" s="11">
        <v>2.082164351851852E-3</v>
      </c>
      <c r="P270" s="10"/>
      <c r="Q270" s="9"/>
      <c r="AJ270" s="13">
        <v>635</v>
      </c>
      <c r="AK270" s="16">
        <v>3.0520580000000002</v>
      </c>
      <c r="AL270" s="10">
        <f>IF(AK270&gt;3, AK270-3, 3-AK270)</f>
        <v>5.205800000000016E-2</v>
      </c>
      <c r="AM270" s="10">
        <f t="shared" si="124"/>
        <v>0.68790388380561562</v>
      </c>
      <c r="AN270" s="14">
        <v>12</v>
      </c>
      <c r="AO270" s="10">
        <f>AN270+273.15</f>
        <v>285.14999999999998</v>
      </c>
      <c r="AP270" s="14">
        <v>10.5</v>
      </c>
      <c r="AQ270" s="14">
        <v>37</v>
      </c>
      <c r="AR270" s="10">
        <f>AQ270+273.15</f>
        <v>310.14999999999998</v>
      </c>
      <c r="AS270" s="14">
        <v>47.1</v>
      </c>
      <c r="AT270" s="14">
        <v>0.5</v>
      </c>
      <c r="AU270" s="10">
        <f>IF(ISNUMBER(AM270),((AR270/AO270)*((AJ270-(AT270*AP270))/(AJ270-AS270))*AM270)," ")</f>
        <v>0.80147667347899032</v>
      </c>
      <c r="AV270" s="10">
        <f>IF(ISNUMBER(AM270), AU270*G270, " ")</f>
        <v>11.984913776451858</v>
      </c>
      <c r="AW270" s="10"/>
      <c r="AX270" s="10"/>
      <c r="AY270" s="10"/>
      <c r="AZ270" s="10"/>
      <c r="BA270" s="10"/>
      <c r="BB270" s="10"/>
      <c r="BC270" s="2"/>
      <c r="BD270"/>
      <c r="BE270"/>
      <c r="BF270">
        <v>54</v>
      </c>
      <c r="BG270" s="19">
        <v>155.80000000000001</v>
      </c>
      <c r="BH270">
        <v>135</v>
      </c>
      <c r="BI270" s="19">
        <v>33.9</v>
      </c>
      <c r="BJ270">
        <v>96</v>
      </c>
      <c r="BK270" s="20">
        <v>14.8</v>
      </c>
      <c r="BL270">
        <v>89</v>
      </c>
      <c r="BM270">
        <v>80</v>
      </c>
      <c r="BN270" s="20">
        <v>12.19</v>
      </c>
      <c r="BO270">
        <v>90</v>
      </c>
      <c r="BP270" s="19">
        <v>14.9</v>
      </c>
      <c r="BQ270">
        <v>89</v>
      </c>
      <c r="BR270">
        <v>78</v>
      </c>
      <c r="BS270" s="20">
        <v>14.96</v>
      </c>
      <c r="BT270" s="20">
        <v>-9.9999999999999645E-2</v>
      </c>
      <c r="BU270" s="20">
        <v>0</v>
      </c>
      <c r="BV270" s="20">
        <v>2</v>
      </c>
      <c r="BW270" s="20">
        <v>6</v>
      </c>
      <c r="BX270" s="20">
        <v>-2.7700000000000014</v>
      </c>
    </row>
    <row r="271" spans="1:76" x14ac:dyDescent="0.3">
      <c r="A271" s="2">
        <v>25</v>
      </c>
      <c r="B271" s="3" t="s">
        <v>89</v>
      </c>
      <c r="C271" s="3"/>
      <c r="D271" s="9" t="s">
        <v>58</v>
      </c>
      <c r="E271" s="10">
        <v>8.7457771050000002</v>
      </c>
      <c r="F271" s="10">
        <v>0.81966021560000002</v>
      </c>
      <c r="G271" s="10">
        <v>15.84186283</v>
      </c>
      <c r="H271" s="10">
        <v>12.90644694</v>
      </c>
      <c r="I271" s="10">
        <v>72.986910730000005</v>
      </c>
      <c r="J271" s="10">
        <v>31.840609529999998</v>
      </c>
      <c r="K271" s="10">
        <v>88.738206770000005</v>
      </c>
      <c r="L271" s="11">
        <v>4.0509259259259257E-3</v>
      </c>
      <c r="M271" s="11">
        <v>4.4004513888888886E-3</v>
      </c>
      <c r="N271" s="10">
        <f>H271-H270</f>
        <v>2.4507346000000005</v>
      </c>
      <c r="O271" s="10">
        <f>I270-I271</f>
        <v>17.641460409999993</v>
      </c>
      <c r="P271" s="10">
        <f>N271/O271</f>
        <v>0.1389190318172758</v>
      </c>
      <c r="Q271" s="9">
        <f>AVERAGE(P271,P273,P275)</f>
        <v>0.17257146151155878</v>
      </c>
      <c r="R271">
        <f>K271-K270</f>
        <v>7.6785224400000089</v>
      </c>
      <c r="S271">
        <f>R271/O271</f>
        <v>0.43525435318537847</v>
      </c>
      <c r="T271" s="9">
        <f>AVERAGE(S271,S273,S275)</f>
        <v>0.49463748100767813</v>
      </c>
      <c r="U271" s="3">
        <f>AVERAGE(E270,E272,E274)</f>
        <v>13.221586889999999</v>
      </c>
      <c r="V271" s="3">
        <f>AVERAGE(E271,E273,E275)</f>
        <v>8.9871283466666672</v>
      </c>
      <c r="W271" s="3">
        <f>AVERAGE(F270,F272,F274)</f>
        <v>0.62752052313333329</v>
      </c>
      <c r="X271" s="3">
        <f>AVERAGE(F271,F273,F275)</f>
        <v>0.72068198783333337</v>
      </c>
      <c r="Y271" s="3">
        <f>AVERAGE(G270,G272,G274)</f>
        <v>17.019316886666669</v>
      </c>
      <c r="Z271" s="3">
        <f>AVERAGE(G271,G273,G275)</f>
        <v>18.495126496666668</v>
      </c>
      <c r="AA271" s="3">
        <f>AVERAGE(H270,H272,H274)</f>
        <v>10.580713763333334</v>
      </c>
      <c r="AB271" s="3">
        <f>AVERAGE(H271,H273,H275)</f>
        <v>13.1545554</v>
      </c>
      <c r="AC271" s="3">
        <f>AVERAGE(I270,I272,I274)</f>
        <v>89.083696763333322</v>
      </c>
      <c r="AD271" s="3">
        <f>AVERAGE(I271,I273,I275)</f>
        <v>73.685846476666669</v>
      </c>
      <c r="AE271" s="3">
        <f>AVERAGE(J270,J272,J274)</f>
        <v>32.668450256666667</v>
      </c>
      <c r="AF271" s="3">
        <f>AVERAGE(J271,J273,J275)</f>
        <v>32.34991239</v>
      </c>
      <c r="AG271" s="3">
        <f>AVERAGE(K270,K272,K274)</f>
        <v>80.333188583333325</v>
      </c>
      <c r="AH271" s="3">
        <f>AVERAGE(K271,K273,K275)</f>
        <v>87.794999140000002</v>
      </c>
      <c r="AI271" s="12">
        <v>43644</v>
      </c>
      <c r="AJ271" s="13">
        <v>635</v>
      </c>
      <c r="AK271" s="16">
        <v>3.0520580000000002</v>
      </c>
      <c r="AL271" s="10">
        <f t="shared" ref="AL271:AL275" si="125">IF(AK271&gt;3, AK271-3, 3-AK271)</f>
        <v>5.205800000000016E-2</v>
      </c>
      <c r="AM271" s="10">
        <f t="shared" si="124"/>
        <v>0.80567952732221992</v>
      </c>
      <c r="AN271" s="14">
        <v>12</v>
      </c>
      <c r="AO271" s="10">
        <f t="shared" ref="AO271:AO275" si="126">AN271+273.15</f>
        <v>285.14999999999998</v>
      </c>
      <c r="AP271" s="14">
        <v>10.5</v>
      </c>
      <c r="AQ271" s="14">
        <v>37</v>
      </c>
      <c r="AR271" s="10">
        <f t="shared" ref="AR271:AR275" si="127">AQ271+273.15</f>
        <v>310.14999999999998</v>
      </c>
      <c r="AS271" s="14">
        <v>47.1</v>
      </c>
      <c r="AT271" s="14">
        <v>0.5</v>
      </c>
      <c r="AU271" s="10">
        <f t="shared" ref="AU271:AU275" si="128">IF(ISNUMBER(AM271),((AR271/AO271)*((AJ271-(AT271*AP271))/(AJ271-AS271))*AM271)," ")</f>
        <v>0.9386970515066988</v>
      </c>
      <c r="AV271" s="10">
        <f t="shared" ref="AV271:AV275" si="129">IF(ISNUMBER(AM271), AU271*G271, " ")</f>
        <v>14.870709928894568</v>
      </c>
      <c r="AW271" s="10">
        <f>AVERAGE(AU270,AU272,AU274)</f>
        <v>0.71865347812935998</v>
      </c>
      <c r="AX271" s="10">
        <f>AVERAGE(AU271,AU273,AU275)</f>
        <v>0.82534450761152278</v>
      </c>
      <c r="AY271" s="10">
        <f>AVERAGE(AV270,AV272,AV274)</f>
        <v>12.146552109870726</v>
      </c>
      <c r="AZ271" s="10">
        <f>AVERAGE(AV271,AV273,AV275)</f>
        <v>15.111443552509115</v>
      </c>
      <c r="BA271" s="10">
        <f>IF(ISNUMBER(AV271), AV271-AV270, " ")</f>
        <v>2.88579615244271</v>
      </c>
      <c r="BB271" s="10">
        <f>IF(ISNUMBER(BA271), BA271/O271, " ")</f>
        <v>0.1635803434281953</v>
      </c>
      <c r="BC271" s="2">
        <f>AVERAGE(BB271,BB273,BB275)</f>
        <v>0.19824401737525768</v>
      </c>
      <c r="BD271" s="1" t="s">
        <v>59</v>
      </c>
      <c r="BG271" s="19"/>
      <c r="BI271" s="19"/>
      <c r="BK271" s="20"/>
      <c r="BN271" s="20"/>
      <c r="BP271" s="19"/>
      <c r="BS271" s="20"/>
      <c r="BT271" s="20"/>
      <c r="BU271" s="20"/>
      <c r="BV271" s="20"/>
      <c r="BW271" s="20"/>
      <c r="BX271" s="20"/>
    </row>
    <row r="272" spans="1:76" x14ac:dyDescent="0.3">
      <c r="A272" s="2"/>
      <c r="D272" s="9" t="s">
        <v>57</v>
      </c>
      <c r="E272" s="10">
        <v>13.215966740000001</v>
      </c>
      <c r="F272" s="10">
        <v>0.59891024420000005</v>
      </c>
      <c r="G272" s="10">
        <v>18.244415100000001</v>
      </c>
      <c r="H272" s="10">
        <v>10.881476040000001</v>
      </c>
      <c r="I272" s="10">
        <v>88.150015240000002</v>
      </c>
      <c r="J272" s="10">
        <v>32.090087449999999</v>
      </c>
      <c r="K272" s="10">
        <v>81.854345069999994</v>
      </c>
      <c r="L272" s="11">
        <v>7.6342592592592599E-3</v>
      </c>
      <c r="M272" s="11">
        <v>7.9872569444444444E-3</v>
      </c>
      <c r="P272" s="10"/>
      <c r="Q272" s="9"/>
      <c r="AJ272" s="13">
        <v>635</v>
      </c>
      <c r="AK272" s="16">
        <v>3.0520580000000002</v>
      </c>
      <c r="AL272" s="10">
        <f t="shared" si="125"/>
        <v>5.205800000000016E-2</v>
      </c>
      <c r="AM272" s="10">
        <f t="shared" si="124"/>
        <v>0.58869481923344835</v>
      </c>
      <c r="AN272" s="14">
        <v>12</v>
      </c>
      <c r="AO272" s="10">
        <f t="shared" si="126"/>
        <v>285.14999999999998</v>
      </c>
      <c r="AP272" s="14">
        <v>10.5</v>
      </c>
      <c r="AQ272" s="14">
        <v>37</v>
      </c>
      <c r="AR272" s="10">
        <f t="shared" si="127"/>
        <v>310.14999999999998</v>
      </c>
      <c r="AS272" s="14">
        <v>47.1</v>
      </c>
      <c r="AT272" s="14">
        <v>0.5</v>
      </c>
      <c r="AU272" s="10">
        <f t="shared" si="128"/>
        <v>0.68588821275919076</v>
      </c>
      <c r="AV272" s="10">
        <f t="shared" si="129"/>
        <v>12.513629265775794</v>
      </c>
      <c r="AW272" s="10"/>
      <c r="AX272" s="10"/>
      <c r="AY272" s="10"/>
      <c r="AZ272" s="10"/>
      <c r="BA272" s="10"/>
      <c r="BB272" s="10"/>
      <c r="BC272" s="2"/>
      <c r="BD272"/>
      <c r="BE272"/>
      <c r="BF272">
        <v>56</v>
      </c>
      <c r="BG272" s="19">
        <v>149.6</v>
      </c>
      <c r="BH272">
        <v>108</v>
      </c>
      <c r="BI272" s="19">
        <v>30.1</v>
      </c>
      <c r="BJ272">
        <v>80</v>
      </c>
      <c r="BK272" s="20">
        <v>13.8</v>
      </c>
      <c r="BL272">
        <v>93</v>
      </c>
      <c r="BM272">
        <v>62</v>
      </c>
      <c r="BN272" s="20">
        <v>5.68</v>
      </c>
      <c r="BO272">
        <v>87</v>
      </c>
      <c r="BP272" s="19">
        <v>13.2</v>
      </c>
      <c r="BQ272">
        <v>88</v>
      </c>
      <c r="BR272">
        <v>61</v>
      </c>
      <c r="BS272" s="20">
        <v>9.86</v>
      </c>
      <c r="BT272" s="20">
        <v>0.60000000000000142</v>
      </c>
      <c r="BU272" s="20">
        <v>5</v>
      </c>
      <c r="BV272" s="20">
        <v>1</v>
      </c>
      <c r="BW272" s="20">
        <v>-7</v>
      </c>
      <c r="BX272" s="20">
        <v>-4.18</v>
      </c>
    </row>
    <row r="273" spans="1:76" x14ac:dyDescent="0.3">
      <c r="A273" s="2"/>
      <c r="D273" s="9" t="s">
        <v>60</v>
      </c>
      <c r="E273" s="10">
        <v>9.0998043230000007</v>
      </c>
      <c r="F273" s="10">
        <v>0.68651495419999997</v>
      </c>
      <c r="G273" s="10">
        <v>19.56270713</v>
      </c>
      <c r="H273" s="10">
        <v>13.364502509999999</v>
      </c>
      <c r="I273" s="10">
        <v>71.969347330000005</v>
      </c>
      <c r="J273" s="10">
        <v>32.086587459999997</v>
      </c>
      <c r="K273" s="10">
        <v>89.217866860000001</v>
      </c>
      <c r="L273" s="11">
        <v>1.0023148148148147E-2</v>
      </c>
      <c r="M273" s="11">
        <v>1.0370358796296296E-2</v>
      </c>
      <c r="N273" s="10">
        <f>H273-H272</f>
        <v>2.4830264699999987</v>
      </c>
      <c r="O273" s="10">
        <f>I272-I273</f>
        <v>16.180667909999997</v>
      </c>
      <c r="P273" s="10">
        <f>N273/O273</f>
        <v>0.15345636433619872</v>
      </c>
      <c r="Q273" s="9"/>
      <c r="R273">
        <f>K273-K272</f>
        <v>7.3635217900000072</v>
      </c>
      <c r="S273">
        <f>R273/O273</f>
        <v>0.45508144848885962</v>
      </c>
      <c r="AJ273" s="13">
        <v>635</v>
      </c>
      <c r="AK273" s="16">
        <v>3.0520580000000002</v>
      </c>
      <c r="AL273" s="10">
        <f t="shared" si="125"/>
        <v>5.205800000000016E-2</v>
      </c>
      <c r="AM273" s="10">
        <f t="shared" si="124"/>
        <v>0.67480528305818566</v>
      </c>
      <c r="AN273" s="14">
        <v>12</v>
      </c>
      <c r="AO273" s="10">
        <f t="shared" si="126"/>
        <v>285.14999999999998</v>
      </c>
      <c r="AP273" s="14">
        <v>10.5</v>
      </c>
      <c r="AQ273" s="14">
        <v>37</v>
      </c>
      <c r="AR273" s="10">
        <f t="shared" si="127"/>
        <v>310.14999999999998</v>
      </c>
      <c r="AS273" s="14">
        <v>47.1</v>
      </c>
      <c r="AT273" s="14">
        <v>0.5</v>
      </c>
      <c r="AU273" s="10">
        <f t="shared" si="128"/>
        <v>0.78621549644332445</v>
      </c>
      <c r="AV273" s="10">
        <f t="shared" si="129"/>
        <v>15.380503497988313</v>
      </c>
      <c r="AW273" s="10"/>
      <c r="AX273" s="10"/>
      <c r="AY273" s="10"/>
      <c r="AZ273" s="10"/>
      <c r="BA273" s="10">
        <f>IF(ISNUMBER(AV273), AV273-AV272, " ")</f>
        <v>2.8668742322125187</v>
      </c>
      <c r="BB273" s="10">
        <f>IF(ISNUMBER(BA273), BA273/O273, " ")</f>
        <v>0.17717897976515107</v>
      </c>
      <c r="BC273" s="2"/>
      <c r="BD273"/>
      <c r="BE273"/>
      <c r="BF273">
        <v>65</v>
      </c>
      <c r="BG273" s="19">
        <v>146.30000000000001</v>
      </c>
      <c r="BH273">
        <v>111</v>
      </c>
      <c r="BI273" s="19">
        <v>30.5</v>
      </c>
      <c r="BJ273">
        <v>88</v>
      </c>
      <c r="BK273" s="20">
        <v>16</v>
      </c>
      <c r="BL273">
        <v>83</v>
      </c>
      <c r="BM273">
        <v>75</v>
      </c>
      <c r="BN273" s="20">
        <v>6.73</v>
      </c>
      <c r="BO273">
        <v>89</v>
      </c>
      <c r="BP273" s="19">
        <v>15.8</v>
      </c>
      <c r="BQ273">
        <v>86</v>
      </c>
      <c r="BR273">
        <v>66</v>
      </c>
      <c r="BS273" s="20">
        <v>8.7200000000000006</v>
      </c>
      <c r="BT273" s="20">
        <v>0.19999999999999929</v>
      </c>
      <c r="BU273" s="20">
        <v>-3</v>
      </c>
      <c r="BV273" s="20">
        <v>9</v>
      </c>
      <c r="BW273" s="20">
        <v>-1</v>
      </c>
      <c r="BX273" s="20">
        <v>-1.9900000000000002</v>
      </c>
    </row>
    <row r="274" spans="1:76" x14ac:dyDescent="0.3">
      <c r="A274" s="2"/>
      <c r="D274" s="9" t="s">
        <v>57</v>
      </c>
      <c r="E274" s="10">
        <v>13.22074849</v>
      </c>
      <c r="F274" s="10">
        <v>0.58381047460000002</v>
      </c>
      <c r="G274" s="10">
        <v>17.859995210000001</v>
      </c>
      <c r="H274" s="10">
        <v>10.40495291</v>
      </c>
      <c r="I274" s="10">
        <v>88.472703910000007</v>
      </c>
      <c r="J274" s="10">
        <v>33.447605199999998</v>
      </c>
      <c r="K274" s="10">
        <v>78.085536349999998</v>
      </c>
      <c r="L274" s="11">
        <v>1.3408564814814816E-2</v>
      </c>
      <c r="M274" s="11">
        <v>1.3777766203703704E-2</v>
      </c>
      <c r="P274" s="10"/>
      <c r="Q274" s="9"/>
      <c r="AJ274" s="13">
        <v>635</v>
      </c>
      <c r="AK274" s="16">
        <v>3.0520580000000002</v>
      </c>
      <c r="AL274" s="10">
        <f t="shared" si="125"/>
        <v>5.205800000000016E-2</v>
      </c>
      <c r="AM274" s="10">
        <f t="shared" si="124"/>
        <v>0.57385260168712393</v>
      </c>
      <c r="AN274" s="14">
        <v>12</v>
      </c>
      <c r="AO274" s="10">
        <f t="shared" si="126"/>
        <v>285.14999999999998</v>
      </c>
      <c r="AP274" s="14">
        <v>10.5</v>
      </c>
      <c r="AQ274" s="14">
        <v>37</v>
      </c>
      <c r="AR274" s="10">
        <f t="shared" si="127"/>
        <v>310.14999999999998</v>
      </c>
      <c r="AS274" s="14">
        <v>47.1</v>
      </c>
      <c r="AT274" s="14">
        <v>0.5</v>
      </c>
      <c r="AU274" s="10">
        <f t="shared" si="128"/>
        <v>0.66859554814989919</v>
      </c>
      <c r="AV274" s="10">
        <f t="shared" si="129"/>
        <v>11.941113287384525</v>
      </c>
      <c r="AW274" s="10"/>
      <c r="AX274" s="10"/>
      <c r="AY274" s="10"/>
      <c r="AZ274" s="10"/>
      <c r="BA274" s="10"/>
      <c r="BB274" s="10"/>
      <c r="BC274" s="2"/>
      <c r="BD274"/>
      <c r="BE274"/>
      <c r="BF274">
        <v>54</v>
      </c>
      <c r="BG274" s="19">
        <v>165.8</v>
      </c>
      <c r="BH274">
        <v>117</v>
      </c>
      <c r="BI274" s="19">
        <v>37</v>
      </c>
      <c r="BJ274">
        <v>91</v>
      </c>
      <c r="BK274" s="20">
        <v>13.9</v>
      </c>
      <c r="BL274">
        <v>89</v>
      </c>
      <c r="BM274">
        <v>74</v>
      </c>
      <c r="BN274" s="20">
        <v>6.66</v>
      </c>
      <c r="BO274">
        <v>90</v>
      </c>
      <c r="BP274" s="19">
        <v>12.9</v>
      </c>
      <c r="BQ274">
        <v>88</v>
      </c>
      <c r="BR274">
        <v>72</v>
      </c>
      <c r="BS274" s="20">
        <v>6.56</v>
      </c>
      <c r="BT274" s="20">
        <v>1</v>
      </c>
      <c r="BU274" s="20">
        <v>1</v>
      </c>
      <c r="BV274" s="20">
        <v>2</v>
      </c>
      <c r="BW274" s="20">
        <v>1</v>
      </c>
      <c r="BX274" s="20">
        <v>0.10000000000000053</v>
      </c>
    </row>
    <row r="275" spans="1:76" x14ac:dyDescent="0.3">
      <c r="A275" s="2"/>
      <c r="D275" s="9" t="s">
        <v>61</v>
      </c>
      <c r="E275" s="10">
        <v>9.1158036120000006</v>
      </c>
      <c r="F275" s="10">
        <v>0.65587079370000001</v>
      </c>
      <c r="G275" s="10">
        <v>20.08080953</v>
      </c>
      <c r="H275" s="10">
        <v>13.192716750000001</v>
      </c>
      <c r="I275" s="10">
        <v>76.101281369999995</v>
      </c>
      <c r="J275" s="10">
        <v>33.122540180000001</v>
      </c>
      <c r="K275" s="10">
        <v>85.428923789999999</v>
      </c>
      <c r="L275" s="11">
        <v>1.5783564814814813E-2</v>
      </c>
      <c r="M275" s="11">
        <v>1.6185173611111114E-2</v>
      </c>
      <c r="N275" s="10">
        <f>H275-H274</f>
        <v>2.7877638400000002</v>
      </c>
      <c r="O275" s="10">
        <f>I274-I275</f>
        <v>12.371422540000012</v>
      </c>
      <c r="P275" s="10">
        <f>N275/O275</f>
        <v>0.22533898838120175</v>
      </c>
      <c r="Q275" s="9"/>
      <c r="R275">
        <f>K275-K274</f>
        <v>7.3433874400000008</v>
      </c>
      <c r="S275">
        <f>R275/O275</f>
        <v>0.59357664134879629</v>
      </c>
      <c r="AJ275" s="13">
        <v>635</v>
      </c>
      <c r="AK275" s="16">
        <v>3.0520580000000002</v>
      </c>
      <c r="AL275" s="10">
        <f t="shared" si="125"/>
        <v>5.205800000000016E-2</v>
      </c>
      <c r="AM275" s="10">
        <f t="shared" si="124"/>
        <v>0.64468381043217393</v>
      </c>
      <c r="AN275" s="14">
        <v>12</v>
      </c>
      <c r="AO275" s="10">
        <f t="shared" si="126"/>
        <v>285.14999999999998</v>
      </c>
      <c r="AP275" s="14">
        <v>10.5</v>
      </c>
      <c r="AQ275" s="14">
        <v>37</v>
      </c>
      <c r="AR275" s="10">
        <f t="shared" si="127"/>
        <v>310.14999999999998</v>
      </c>
      <c r="AS275" s="14">
        <v>47.1</v>
      </c>
      <c r="AT275" s="14">
        <v>0.5</v>
      </c>
      <c r="AU275" s="10">
        <f t="shared" si="128"/>
        <v>0.75112097488454499</v>
      </c>
      <c r="AV275" s="10">
        <f t="shared" si="129"/>
        <v>15.083117230644461</v>
      </c>
      <c r="AW275" s="10"/>
      <c r="AX275" s="10"/>
      <c r="AY275" s="10"/>
      <c r="AZ275" s="10"/>
      <c r="BA275" s="10">
        <f>IF(ISNUMBER(AV275), AV275-AV274, " ")</f>
        <v>3.1420039432599367</v>
      </c>
      <c r="BB275" s="10">
        <f>IF(ISNUMBER(BA275), BA275/O275, " ")</f>
        <v>0.25397272893242667</v>
      </c>
      <c r="BC275" s="2"/>
      <c r="BD275"/>
      <c r="BE275"/>
      <c r="BF275">
        <v>60</v>
      </c>
      <c r="BG275" s="19">
        <v>147</v>
      </c>
      <c r="BH275">
        <v>100</v>
      </c>
      <c r="BI275" s="19">
        <v>30.9</v>
      </c>
      <c r="BJ275">
        <v>91</v>
      </c>
      <c r="BK275" s="20">
        <v>11.8</v>
      </c>
      <c r="BL275">
        <v>86</v>
      </c>
      <c r="BM275">
        <v>74</v>
      </c>
      <c r="BN275" s="20">
        <v>8.0299999999999994</v>
      </c>
      <c r="BO275">
        <v>90</v>
      </c>
      <c r="BP275" s="19">
        <v>12.5</v>
      </c>
      <c r="BQ275">
        <v>88</v>
      </c>
      <c r="BR275">
        <v>75</v>
      </c>
      <c r="BS275" s="20">
        <v>8.65</v>
      </c>
      <c r="BT275" s="20">
        <v>-0.69999999999999929</v>
      </c>
      <c r="BU275" s="20">
        <v>-2</v>
      </c>
      <c r="BV275" s="20">
        <v>-1</v>
      </c>
      <c r="BW275" s="20">
        <v>1</v>
      </c>
      <c r="BX275" s="20">
        <v>-0.62000000000000099</v>
      </c>
    </row>
    <row r="276" spans="1:76" x14ac:dyDescent="0.3">
      <c r="A276" s="2"/>
      <c r="AM276" s="10" t="str">
        <f t="shared" si="124"/>
        <v xml:space="preserve"> </v>
      </c>
      <c r="BD276"/>
      <c r="BE276"/>
      <c r="BF276">
        <v>67</v>
      </c>
      <c r="BG276" s="19">
        <v>144.30000000000001</v>
      </c>
      <c r="BH276">
        <v>94</v>
      </c>
      <c r="BI276" s="19">
        <v>32</v>
      </c>
      <c r="BJ276">
        <v>88</v>
      </c>
      <c r="BK276" s="20">
        <v>13.9</v>
      </c>
      <c r="BL276">
        <v>87</v>
      </c>
      <c r="BM276">
        <v>77</v>
      </c>
      <c r="BN276" s="20">
        <v>3.13</v>
      </c>
      <c r="BO276">
        <v>92</v>
      </c>
      <c r="BP276" s="19">
        <v>13.6</v>
      </c>
      <c r="BQ276">
        <v>77</v>
      </c>
      <c r="BR276">
        <v>91</v>
      </c>
      <c r="BS276" s="20">
        <v>8.82</v>
      </c>
      <c r="BT276" s="20">
        <v>0.30000000000000071</v>
      </c>
      <c r="BU276" s="20">
        <v>10</v>
      </c>
      <c r="BV276" s="20">
        <v>-14</v>
      </c>
      <c r="BW276" s="20">
        <v>-4</v>
      </c>
      <c r="BX276" s="20">
        <v>-5.69</v>
      </c>
    </row>
    <row r="277" spans="1:76" x14ac:dyDescent="0.3">
      <c r="A277" s="2"/>
      <c r="AM277" s="10" t="str">
        <f t="shared" si="124"/>
        <v xml:space="preserve"> </v>
      </c>
      <c r="BD277"/>
      <c r="BE277"/>
      <c r="BF277">
        <v>54</v>
      </c>
      <c r="BG277" s="19">
        <v>150.5</v>
      </c>
      <c r="BH277">
        <v>132</v>
      </c>
      <c r="BI277" s="19">
        <v>32</v>
      </c>
      <c r="BJ277">
        <v>85</v>
      </c>
      <c r="BK277" s="20">
        <v>15</v>
      </c>
      <c r="BL277">
        <v>92</v>
      </c>
      <c r="BM277">
        <v>74</v>
      </c>
      <c r="BN277" s="20">
        <v>11.53</v>
      </c>
      <c r="BO277">
        <v>91</v>
      </c>
      <c r="BP277" s="19">
        <v>13.7</v>
      </c>
      <c r="BQ277">
        <v>89</v>
      </c>
      <c r="BR277">
        <v>82</v>
      </c>
      <c r="BS277" s="20">
        <v>12.37</v>
      </c>
      <c r="BT277" s="20">
        <v>1.3000000000000007</v>
      </c>
      <c r="BU277" s="20">
        <v>3</v>
      </c>
      <c r="BV277" s="20">
        <v>-8</v>
      </c>
      <c r="BW277" s="20">
        <v>-6</v>
      </c>
      <c r="BX277" s="20">
        <v>-0.83999999999999986</v>
      </c>
    </row>
    <row r="278" spans="1:76" x14ac:dyDescent="0.3">
      <c r="A278" s="2"/>
      <c r="D278" s="9" t="s">
        <v>53</v>
      </c>
      <c r="E278" s="10"/>
      <c r="F278" s="10"/>
      <c r="G278" s="10"/>
      <c r="H278" s="10"/>
      <c r="I278" s="10"/>
      <c r="J278" s="10"/>
      <c r="K278" s="10"/>
      <c r="L278" s="10"/>
      <c r="M278" s="10"/>
      <c r="P278" s="10"/>
      <c r="Q278" s="9"/>
      <c r="R278" s="9"/>
      <c r="AM278" s="10" t="str">
        <f t="shared" si="124"/>
        <v xml:space="preserve"> </v>
      </c>
      <c r="BD278"/>
      <c r="BE278"/>
      <c r="BF278">
        <v>53</v>
      </c>
      <c r="BG278" s="19">
        <v>158.30000000000001</v>
      </c>
      <c r="BH278">
        <v>160</v>
      </c>
      <c r="BI278" s="19">
        <v>35.5</v>
      </c>
      <c r="BJ278">
        <v>87</v>
      </c>
      <c r="BK278" s="20">
        <v>12</v>
      </c>
      <c r="BL278">
        <v>94</v>
      </c>
      <c r="BM278">
        <v>71</v>
      </c>
      <c r="BN278" s="20">
        <v>5.17</v>
      </c>
      <c r="BO278">
        <v>85</v>
      </c>
      <c r="BP278" s="19">
        <v>13.5</v>
      </c>
      <c r="BQ278">
        <v>94</v>
      </c>
      <c r="BR278">
        <v>96</v>
      </c>
      <c r="BS278" s="20">
        <v>4.28</v>
      </c>
      <c r="BT278" s="20">
        <v>-1.5</v>
      </c>
      <c r="BU278" s="20">
        <v>0</v>
      </c>
      <c r="BV278" s="20">
        <v>-25</v>
      </c>
      <c r="BW278" s="20">
        <v>2</v>
      </c>
      <c r="BX278" s="20">
        <v>0.88999999999999968</v>
      </c>
    </row>
    <row r="279" spans="1:76" x14ac:dyDescent="0.3">
      <c r="A279" s="2"/>
      <c r="D279" s="9" t="s">
        <v>90</v>
      </c>
      <c r="E279" s="10"/>
      <c r="F279" s="2"/>
      <c r="G279" s="10"/>
      <c r="H279" s="10"/>
      <c r="I279" s="10"/>
      <c r="J279" s="10"/>
      <c r="K279" s="10"/>
      <c r="L279" s="10"/>
      <c r="M279" s="10"/>
      <c r="P279" s="10"/>
      <c r="Q279" s="9"/>
      <c r="R279" s="9"/>
      <c r="AM279" s="10" t="str">
        <f t="shared" si="124"/>
        <v xml:space="preserve"> </v>
      </c>
      <c r="BD279"/>
      <c r="BE279"/>
      <c r="BF279">
        <v>80</v>
      </c>
      <c r="BG279" s="19">
        <v>132.1</v>
      </c>
      <c r="BH279">
        <v>72</v>
      </c>
      <c r="BI279" s="19">
        <v>31.2</v>
      </c>
      <c r="BJ279">
        <v>81</v>
      </c>
      <c r="BK279" s="20">
        <v>11.4</v>
      </c>
      <c r="BL279">
        <v>79</v>
      </c>
      <c r="BM279">
        <v>80</v>
      </c>
      <c r="BN279" s="20">
        <v>5.92</v>
      </c>
      <c r="BO279">
        <v>91</v>
      </c>
      <c r="BP279" s="19">
        <v>12</v>
      </c>
      <c r="BQ279">
        <v>83</v>
      </c>
      <c r="BR279">
        <v>60</v>
      </c>
      <c r="BS279" s="20">
        <v>2.36</v>
      </c>
      <c r="BT279" s="20">
        <v>-0.59999999999999964</v>
      </c>
      <c r="BU279" s="20">
        <v>-4</v>
      </c>
      <c r="BV279" s="20">
        <v>20</v>
      </c>
      <c r="BW279" s="20">
        <v>-10</v>
      </c>
      <c r="BX279" s="20">
        <v>3.56</v>
      </c>
    </row>
    <row r="280" spans="1:76" x14ac:dyDescent="0.3">
      <c r="A280" s="2"/>
      <c r="D280" s="10"/>
      <c r="E280" s="2" t="s">
        <v>0</v>
      </c>
      <c r="F280" s="2" t="s">
        <v>1</v>
      </c>
      <c r="G280" s="2" t="s">
        <v>2</v>
      </c>
      <c r="H280" s="2" t="s">
        <v>3</v>
      </c>
      <c r="I280" s="2" t="s">
        <v>4</v>
      </c>
      <c r="J280" s="2" t="s">
        <v>5</v>
      </c>
      <c r="K280" s="2" t="s">
        <v>6</v>
      </c>
      <c r="L280" s="2" t="s">
        <v>7</v>
      </c>
      <c r="M280" s="2" t="s">
        <v>8</v>
      </c>
      <c r="N280" s="2" t="s">
        <v>9</v>
      </c>
      <c r="O280" s="2" t="s">
        <v>10</v>
      </c>
      <c r="P280" s="2" t="s">
        <v>11</v>
      </c>
      <c r="Q280" s="2" t="s">
        <v>12</v>
      </c>
      <c r="R280" s="2" t="s">
        <v>13</v>
      </c>
      <c r="S280" s="2" t="s">
        <v>14</v>
      </c>
      <c r="T280" s="2" t="s">
        <v>15</v>
      </c>
      <c r="U280" s="3" t="s">
        <v>16</v>
      </c>
      <c r="V280" s="3" t="s">
        <v>17</v>
      </c>
      <c r="W280" s="3" t="s">
        <v>18</v>
      </c>
      <c r="X280" s="3" t="s">
        <v>19</v>
      </c>
      <c r="Y280" s="3" t="s">
        <v>20</v>
      </c>
      <c r="Z280" s="3" t="s">
        <v>21</v>
      </c>
      <c r="AA280" s="3" t="s">
        <v>22</v>
      </c>
      <c r="AB280" s="3" t="s">
        <v>23</v>
      </c>
      <c r="AC280" s="3" t="s">
        <v>24</v>
      </c>
      <c r="AD280" s="3" t="s">
        <v>25</v>
      </c>
      <c r="AE280" s="3" t="s">
        <v>26</v>
      </c>
      <c r="AF280" s="3" t="s">
        <v>27</v>
      </c>
      <c r="AG280" s="3" t="s">
        <v>28</v>
      </c>
      <c r="AH280" s="3" t="s">
        <v>29</v>
      </c>
      <c r="AL280" s="2" t="s">
        <v>33</v>
      </c>
      <c r="AM280" s="10" t="e">
        <f t="shared" si="124"/>
        <v>#VALUE!</v>
      </c>
      <c r="AN280" s="6" t="s">
        <v>35</v>
      </c>
      <c r="AO280" s="2" t="s">
        <v>36</v>
      </c>
      <c r="AP280" s="7" t="s">
        <v>37</v>
      </c>
      <c r="AQ280" s="6" t="s">
        <v>38</v>
      </c>
      <c r="AR280" s="2" t="s">
        <v>39</v>
      </c>
      <c r="AS280" s="7" t="s">
        <v>40</v>
      </c>
      <c r="AT280" s="7" t="s">
        <v>41</v>
      </c>
      <c r="AU280" s="8" t="s">
        <v>55</v>
      </c>
      <c r="AV280" s="8" t="s">
        <v>56</v>
      </c>
      <c r="AW280" s="8" t="s">
        <v>44</v>
      </c>
      <c r="AX280" s="8" t="s">
        <v>45</v>
      </c>
      <c r="AY280" s="8" t="s">
        <v>46</v>
      </c>
      <c r="AZ280" s="8" t="s">
        <v>47</v>
      </c>
      <c r="BA280" s="2" t="s">
        <v>48</v>
      </c>
      <c r="BB280" s="2" t="s">
        <v>49</v>
      </c>
      <c r="BC280" s="2" t="s">
        <v>50</v>
      </c>
      <c r="BD280"/>
      <c r="BE280"/>
      <c r="BF280">
        <v>67</v>
      </c>
      <c r="BG280" s="19">
        <v>138.5</v>
      </c>
      <c r="BH280">
        <v>96</v>
      </c>
      <c r="BI280" s="19">
        <v>30.8</v>
      </c>
      <c r="BJ280">
        <v>90</v>
      </c>
      <c r="BK280" s="20">
        <v>13.6</v>
      </c>
      <c r="BL280">
        <v>88</v>
      </c>
      <c r="BM280">
        <v>77</v>
      </c>
      <c r="BN280" s="20">
        <v>4.8899999999999997</v>
      </c>
      <c r="BO280">
        <v>92</v>
      </c>
      <c r="BP280" s="19">
        <v>12.5</v>
      </c>
      <c r="BQ280">
        <v>88</v>
      </c>
      <c r="BR280">
        <v>73</v>
      </c>
      <c r="BS280" s="20">
        <v>9.65</v>
      </c>
      <c r="BT280" s="20">
        <v>1.0999999999999996</v>
      </c>
      <c r="BU280" s="20">
        <v>0</v>
      </c>
      <c r="BV280" s="20">
        <v>4</v>
      </c>
      <c r="BW280" s="20">
        <v>-2</v>
      </c>
      <c r="BX280" s="20">
        <v>-4.7600000000000007</v>
      </c>
    </row>
    <row r="281" spans="1:76" x14ac:dyDescent="0.3">
      <c r="A281" s="2"/>
      <c r="B281" s="3"/>
      <c r="C281" s="3"/>
      <c r="D281" s="9" t="s">
        <v>57</v>
      </c>
      <c r="E281" s="10">
        <v>13.206284220000001</v>
      </c>
      <c r="F281" s="10">
        <v>0.48382136399999998</v>
      </c>
      <c r="G281" s="10">
        <v>18.071916080000001</v>
      </c>
      <c r="H281" s="10">
        <v>8.723883163</v>
      </c>
      <c r="I281" s="10">
        <v>92.202659639999993</v>
      </c>
      <c r="J281" s="10">
        <v>25.31600619</v>
      </c>
      <c r="K281" s="10">
        <v>65.946076340000005</v>
      </c>
      <c r="L281" s="11">
        <v>6.1284722222222218E-3</v>
      </c>
      <c r="M281" s="11">
        <v>6.4860995370370359E-3</v>
      </c>
      <c r="P281" s="10"/>
      <c r="Q281" s="9"/>
      <c r="AJ281" s="13">
        <v>639.5</v>
      </c>
      <c r="AK281" s="16">
        <v>3.0000800000000001</v>
      </c>
      <c r="AL281" s="10">
        <f>IF(AK281&gt;3, AK281-3, 3-AK281)</f>
        <v>8.0000000000080007E-5</v>
      </c>
      <c r="AM281" s="10">
        <f t="shared" si="124"/>
        <v>0.48380846244100156</v>
      </c>
      <c r="AN281" s="14">
        <v>12</v>
      </c>
      <c r="AO281" s="10">
        <f>AN281+273.15</f>
        <v>285.14999999999998</v>
      </c>
      <c r="AP281" s="14">
        <v>10.5</v>
      </c>
      <c r="AQ281" s="14">
        <v>37</v>
      </c>
      <c r="AR281" s="10">
        <f>AQ281+273.15</f>
        <v>310.14999999999998</v>
      </c>
      <c r="AS281" s="14">
        <v>47.1</v>
      </c>
      <c r="AT281" s="14">
        <v>0.5</v>
      </c>
      <c r="AU281" s="10">
        <f>IF(ISNUMBER(AM281),((AR281/AO281)*((AJ281-(AT281*AP281))/(AJ281-AS281))*AM281)," ")</f>
        <v>0.56340058824240302</v>
      </c>
      <c r="AV281" s="10">
        <f>IF(ISNUMBER(AM281), AU281*G281, " ")</f>
        <v>10.181728150139342</v>
      </c>
      <c r="AW281" s="10"/>
      <c r="AX281" s="10"/>
      <c r="AY281" s="10"/>
      <c r="AZ281" s="10"/>
      <c r="BA281" s="10"/>
      <c r="BB281" s="10"/>
      <c r="BC281" s="2"/>
      <c r="BD281"/>
      <c r="BE281"/>
      <c r="BF281">
        <v>80</v>
      </c>
      <c r="BG281" s="19">
        <v>152.30000000000001</v>
      </c>
      <c r="BH281">
        <v>75</v>
      </c>
      <c r="BI281" s="19">
        <v>33.5</v>
      </c>
      <c r="BJ281">
        <v>79</v>
      </c>
      <c r="BK281" s="20">
        <v>11.3</v>
      </c>
      <c r="BL281">
        <v>82</v>
      </c>
      <c r="BM281">
        <v>83</v>
      </c>
      <c r="BN281" s="20">
        <v>1.51</v>
      </c>
      <c r="BO281" s="21" t="e">
        <v>#NULL!</v>
      </c>
      <c r="BP281" s="21" t="e">
        <v>#NULL!</v>
      </c>
      <c r="BQ281" s="21" t="e">
        <v>#NULL!</v>
      </c>
      <c r="BR281" s="21" t="e">
        <v>#NULL!</v>
      </c>
      <c r="BS281" s="21" t="e">
        <v>#NULL!</v>
      </c>
      <c r="BT281" s="21" t="e">
        <v>#NULL!</v>
      </c>
      <c r="BU281" s="21" t="e">
        <v>#NULL!</v>
      </c>
      <c r="BV281" s="21" t="e">
        <v>#NULL!</v>
      </c>
      <c r="BW281" s="21" t="e">
        <v>#NULL!</v>
      </c>
      <c r="BX281" s="21" t="e">
        <v>#NULL!</v>
      </c>
    </row>
    <row r="282" spans="1:76" x14ac:dyDescent="0.3">
      <c r="A282" s="2">
        <v>26</v>
      </c>
      <c r="B282" s="3" t="s">
        <v>90</v>
      </c>
      <c r="C282" s="3"/>
      <c r="D282" s="9" t="s">
        <v>58</v>
      </c>
      <c r="E282" s="10">
        <v>8.8832913270000002</v>
      </c>
      <c r="F282" s="10">
        <v>0.51602943280000002</v>
      </c>
      <c r="G282" s="10">
        <v>25.495153689999999</v>
      </c>
      <c r="H282" s="10">
        <v>13.13009989</v>
      </c>
      <c r="I282" s="10">
        <v>80.414321869999995</v>
      </c>
      <c r="J282" s="10">
        <v>24.5126597</v>
      </c>
      <c r="K282" s="10">
        <v>75.656969689999997</v>
      </c>
      <c r="L282" s="11">
        <v>9.6030092592592591E-3</v>
      </c>
      <c r="M282" s="11">
        <v>9.9560069444444444E-3</v>
      </c>
      <c r="N282" s="10">
        <f>H282-H281</f>
        <v>4.4062167270000003</v>
      </c>
      <c r="O282" s="10">
        <f>I281-I282</f>
        <v>11.788337769999998</v>
      </c>
      <c r="P282" s="10">
        <f>N282/O282</f>
        <v>0.37377761080220567</v>
      </c>
      <c r="Q282" s="9">
        <f>AVERAGE(P282,P284)</f>
        <v>0.39613520285863157</v>
      </c>
      <c r="R282">
        <f>K282-K281</f>
        <v>9.7108933499999921</v>
      </c>
      <c r="S282">
        <f>R282/O282</f>
        <v>0.82377121689820676</v>
      </c>
      <c r="T282" s="9">
        <f>AVERAGE(S282,S284)</f>
        <v>0.91177248530060673</v>
      </c>
      <c r="U282" s="3">
        <f>AVERAGE(E281,E283,E285)</f>
        <v>13.20660391</v>
      </c>
      <c r="V282" s="3">
        <f>AVERAGE(E282,E284,E286)</f>
        <v>8.965448886499999</v>
      </c>
      <c r="W282" s="3">
        <f>AVERAGE(F281,F283,F285)</f>
        <v>0.42515567379999997</v>
      </c>
      <c r="X282" s="3">
        <f>AVERAGE(F282,F284,F286)</f>
        <v>0.49456893759999998</v>
      </c>
      <c r="Y282" s="3">
        <f>AVERAGE(G281,G283,G285)</f>
        <v>20.580616265</v>
      </c>
      <c r="Z282" s="3">
        <f>AVERAGE(G282,G284,G286)</f>
        <v>26.639798720000002</v>
      </c>
      <c r="AA282" s="3">
        <f>AVERAGE(H281,H283,H285)</f>
        <v>8.5935356064999997</v>
      </c>
      <c r="AB282" s="3">
        <f>AVERAGE(H282,H284,H286)</f>
        <v>13.029277145</v>
      </c>
      <c r="AC282" s="3">
        <f>AVERAGE(I281,I283,I285)</f>
        <v>92.969116934999988</v>
      </c>
      <c r="AD282" s="3">
        <f>AVERAGE(I282,I284,I286)</f>
        <v>81.740009904999994</v>
      </c>
      <c r="AE282" s="3">
        <f>AVERAGE(J281,J283,J285)</f>
        <v>25.746932494999999</v>
      </c>
      <c r="AF282" s="3">
        <f>AVERAGE(J282,J284,J286)</f>
        <v>25.880887819999998</v>
      </c>
      <c r="AG282" s="3">
        <f>AVERAGE(K281,K283,K285)</f>
        <v>65.015656054999994</v>
      </c>
      <c r="AH282" s="3">
        <f>AVERAGE(K282,K284,K286)</f>
        <v>75.204833864999998</v>
      </c>
      <c r="AI282" s="12">
        <v>43629</v>
      </c>
      <c r="AJ282" s="13">
        <v>639.5</v>
      </c>
      <c r="AK282" s="16">
        <v>3.0000800000000001</v>
      </c>
      <c r="AL282" s="10">
        <f t="shared" ref="AL282:AL286" si="130">IF(AK282&gt;3, AK282-3, 3-AK282)</f>
        <v>8.0000000000080007E-5</v>
      </c>
      <c r="AM282" s="10">
        <f t="shared" si="124"/>
        <v>0.5160156723820698</v>
      </c>
      <c r="AN282" s="14">
        <v>12</v>
      </c>
      <c r="AO282" s="10">
        <f t="shared" ref="AO282:AO286" si="131">AN282+273.15</f>
        <v>285.14999999999998</v>
      </c>
      <c r="AP282" s="14">
        <v>10.5</v>
      </c>
      <c r="AQ282" s="14">
        <v>37</v>
      </c>
      <c r="AR282" s="10">
        <f t="shared" ref="AR282:AR286" si="132">AQ282+273.15</f>
        <v>310.14999999999998</v>
      </c>
      <c r="AS282" s="14">
        <v>47.1</v>
      </c>
      <c r="AT282" s="14">
        <v>0.5</v>
      </c>
      <c r="AU282" s="10">
        <f t="shared" ref="AU282:AU286" si="133">IF(ISNUMBER(AM282),((AR282/AO282)*((AJ282-(AT282*AP282))/(AJ282-AS282))*AM282)," ")</f>
        <v>0.60090625925711216</v>
      </c>
      <c r="AV282" s="10">
        <f t="shared" ref="AV282:AV286" si="134">IF(ISNUMBER(AM282), AU282*G282, " ")</f>
        <v>15.320197433043059</v>
      </c>
      <c r="AW282" s="10">
        <f>AVERAGE(AU281,AU283,AU285)</f>
        <v>0.49508553060405003</v>
      </c>
      <c r="AX282" s="10">
        <f>AVERAGE(AU282,AU284,AU286)</f>
        <v>0.57591592910779432</v>
      </c>
      <c r="AY282" s="10">
        <f>AVERAGE(AV281,AV283,AV285)</f>
        <v>10.017783325980245</v>
      </c>
      <c r="AZ282" s="10">
        <f>AVERAGE(AV282,AV284,AV286)</f>
        <v>15.313679373869954</v>
      </c>
      <c r="BA282" s="10">
        <f>IF(ISNUMBER(AV282), AV282-AV281, " ")</f>
        <v>5.1384692829037171</v>
      </c>
      <c r="BB282" s="10">
        <f>IF(ISNUMBER(BA282), BA282/O282, " ")</f>
        <v>0.43589430360407105</v>
      </c>
      <c r="BC282" s="2">
        <f>AVERAGE(BB282,BB284,BB286)</f>
        <v>0.47349476382011757</v>
      </c>
      <c r="BD282" s="1" t="s">
        <v>59</v>
      </c>
      <c r="BG282" s="19"/>
      <c r="BI282" s="19"/>
      <c r="BK282" s="20"/>
      <c r="BN282" s="20"/>
      <c r="BP282" s="19"/>
      <c r="BS282" s="20"/>
      <c r="BT282" s="20"/>
      <c r="BU282" s="20"/>
      <c r="BV282" s="20"/>
      <c r="BW282" s="20"/>
      <c r="BX282" s="20"/>
    </row>
    <row r="283" spans="1:76" x14ac:dyDescent="0.3">
      <c r="A283" s="2"/>
      <c r="B283" s="3"/>
      <c r="C283" s="3"/>
      <c r="D283" s="9" t="s">
        <v>57</v>
      </c>
      <c r="E283" s="10">
        <v>13.2069236</v>
      </c>
      <c r="F283" s="10">
        <v>0.36648998360000001</v>
      </c>
      <c r="G283" s="10">
        <v>23.089316449999998</v>
      </c>
      <c r="H283" s="10">
        <v>8.4631880499999994</v>
      </c>
      <c r="I283" s="10">
        <v>93.735574229999997</v>
      </c>
      <c r="J283" s="10">
        <v>26.177858799999999</v>
      </c>
      <c r="K283" s="10">
        <v>64.085235769999997</v>
      </c>
      <c r="L283" s="11">
        <v>1.3861111111111111E-2</v>
      </c>
      <c r="M283" s="11">
        <v>1.4223368055555553E-2</v>
      </c>
      <c r="P283" s="10"/>
      <c r="Q283" s="9"/>
      <c r="AJ283" s="13">
        <v>639.5</v>
      </c>
      <c r="AK283" s="16">
        <v>3.0000800000000001</v>
      </c>
      <c r="AL283" s="10">
        <f t="shared" si="130"/>
        <v>8.0000000000080007E-5</v>
      </c>
      <c r="AM283" s="10">
        <f t="shared" si="124"/>
        <v>0.36648021079437881</v>
      </c>
      <c r="AN283" s="14">
        <v>12</v>
      </c>
      <c r="AO283" s="10">
        <f t="shared" si="131"/>
        <v>285.14999999999998</v>
      </c>
      <c r="AP283" s="14">
        <v>10.5</v>
      </c>
      <c r="AQ283" s="14">
        <v>37</v>
      </c>
      <c r="AR283" s="10">
        <f t="shared" si="132"/>
        <v>310.14999999999998</v>
      </c>
      <c r="AS283" s="14">
        <v>47.1</v>
      </c>
      <c r="AT283" s="14">
        <v>0.5</v>
      </c>
      <c r="AU283" s="10">
        <f t="shared" si="133"/>
        <v>0.42677047296569703</v>
      </c>
      <c r="AV283" s="10">
        <f t="shared" si="134"/>
        <v>9.8538385018211478</v>
      </c>
      <c r="AW283" s="10"/>
      <c r="AX283" s="10"/>
      <c r="AY283" s="10"/>
      <c r="AZ283" s="10"/>
      <c r="BA283" s="10"/>
      <c r="BB283" s="10"/>
      <c r="BC283" s="2"/>
      <c r="BD283"/>
      <c r="BE283"/>
      <c r="BF283">
        <v>46</v>
      </c>
      <c r="BG283" s="19">
        <v>144.69999999999999</v>
      </c>
      <c r="BH283">
        <v>103</v>
      </c>
      <c r="BI283" s="19">
        <v>29.7</v>
      </c>
      <c r="BJ283">
        <v>88</v>
      </c>
      <c r="BK283" s="20">
        <v>16.2</v>
      </c>
      <c r="BL283">
        <v>90</v>
      </c>
      <c r="BM283">
        <v>80</v>
      </c>
      <c r="BN283" s="20">
        <v>4.7699999999999996</v>
      </c>
      <c r="BO283">
        <v>88</v>
      </c>
      <c r="BP283" s="19">
        <v>12.6</v>
      </c>
      <c r="BQ283">
        <v>92</v>
      </c>
      <c r="BR283">
        <v>81</v>
      </c>
      <c r="BS283" s="20">
        <v>4.97</v>
      </c>
      <c r="BT283" s="20">
        <v>3.5999999999999996</v>
      </c>
      <c r="BU283" s="20">
        <v>-2</v>
      </c>
      <c r="BV283" s="20">
        <v>-1</v>
      </c>
      <c r="BW283" s="20">
        <v>0</v>
      </c>
      <c r="BX283" s="20">
        <v>-0.20000000000000018</v>
      </c>
    </row>
    <row r="284" spans="1:76" x14ac:dyDescent="0.3">
      <c r="A284" s="2"/>
      <c r="B284" s="3"/>
      <c r="C284" s="3"/>
      <c r="D284" s="9" t="s">
        <v>60</v>
      </c>
      <c r="E284" s="10">
        <v>9.0476064459999996</v>
      </c>
      <c r="F284" s="10">
        <v>0.4731084424</v>
      </c>
      <c r="G284" s="10">
        <v>27.784443750000001</v>
      </c>
      <c r="H284" s="10">
        <v>12.9284544</v>
      </c>
      <c r="I284" s="10">
        <v>83.065697940000007</v>
      </c>
      <c r="J284" s="10">
        <v>27.249115939999999</v>
      </c>
      <c r="K284" s="10">
        <v>74.752698039999999</v>
      </c>
      <c r="L284" s="11">
        <v>1.5958333333333335E-2</v>
      </c>
      <c r="M284" s="11">
        <v>1.6322905092592592E-2</v>
      </c>
      <c r="N284" s="10">
        <f>H284-H283</f>
        <v>4.4652663500000003</v>
      </c>
      <c r="O284" s="10">
        <f>I283-I284</f>
        <v>10.669876289999991</v>
      </c>
      <c r="P284" s="10">
        <f>N284/O284</f>
        <v>0.41849279491505748</v>
      </c>
      <c r="Q284" s="9"/>
      <c r="R284">
        <f>K284-K283</f>
        <v>10.667462270000001</v>
      </c>
      <c r="S284">
        <f>R284/O284</f>
        <v>0.9997737537030067</v>
      </c>
      <c r="AJ284" s="13">
        <v>639.5</v>
      </c>
      <c r="AK284" s="16">
        <v>3.0000800000000001</v>
      </c>
      <c r="AL284" s="10">
        <f t="shared" si="130"/>
        <v>8.0000000000080007E-5</v>
      </c>
      <c r="AM284" s="10">
        <f t="shared" si="124"/>
        <v>0.47309582651129301</v>
      </c>
      <c r="AN284" s="14">
        <v>12</v>
      </c>
      <c r="AO284" s="10">
        <f t="shared" si="131"/>
        <v>285.14999999999998</v>
      </c>
      <c r="AP284" s="14">
        <v>10.5</v>
      </c>
      <c r="AQ284" s="14">
        <v>37</v>
      </c>
      <c r="AR284" s="10">
        <f t="shared" si="132"/>
        <v>310.14999999999998</v>
      </c>
      <c r="AS284" s="14">
        <v>47.1</v>
      </c>
      <c r="AT284" s="14">
        <v>0.5</v>
      </c>
      <c r="AU284" s="10">
        <f t="shared" si="133"/>
        <v>0.55092559895847648</v>
      </c>
      <c r="AV284" s="10">
        <f t="shared" si="134"/>
        <v>15.307161314696849</v>
      </c>
      <c r="AW284" s="10"/>
      <c r="AX284" s="10"/>
      <c r="AY284" s="10"/>
      <c r="AZ284" s="10"/>
      <c r="BA284" s="10">
        <f>IF(ISNUMBER(AV284), AV284-AV283, " ")</f>
        <v>5.453322812875701</v>
      </c>
      <c r="BB284" s="10">
        <f>IF(ISNUMBER(BA284), BA284/O284, " ")</f>
        <v>0.51109522403616414</v>
      </c>
      <c r="BC284" s="2"/>
      <c r="BD284"/>
      <c r="BE284"/>
      <c r="BF284">
        <v>46</v>
      </c>
      <c r="BG284" s="19">
        <v>158.1</v>
      </c>
      <c r="BH284">
        <v>128</v>
      </c>
      <c r="BI284" s="19">
        <v>33.1</v>
      </c>
      <c r="BJ284">
        <v>86</v>
      </c>
      <c r="BK284" s="20">
        <v>13.8</v>
      </c>
      <c r="BL284">
        <v>93</v>
      </c>
      <c r="BM284">
        <v>78</v>
      </c>
      <c r="BN284" s="20">
        <v>7.44</v>
      </c>
      <c r="BO284">
        <v>92</v>
      </c>
      <c r="BP284" s="19">
        <v>13.7</v>
      </c>
      <c r="BQ284">
        <v>93</v>
      </c>
      <c r="BR284">
        <v>83</v>
      </c>
      <c r="BS284" s="20">
        <v>2.4500000000000002</v>
      </c>
      <c r="BT284" s="20">
        <v>0.10000000000000142</v>
      </c>
      <c r="BU284" s="20">
        <v>0</v>
      </c>
      <c r="BV284" s="20">
        <v>-5</v>
      </c>
      <c r="BW284" s="20">
        <v>-6</v>
      </c>
      <c r="BX284" s="20">
        <v>4.99</v>
      </c>
    </row>
    <row r="285" spans="1:76" x14ac:dyDescent="0.3">
      <c r="A285" s="2"/>
      <c r="B285" s="3"/>
      <c r="C285" s="3"/>
      <c r="D285" s="9" t="s">
        <v>57</v>
      </c>
      <c r="E285" s="10"/>
      <c r="F285" s="10"/>
      <c r="G285" s="10"/>
      <c r="H285" s="10"/>
      <c r="I285" s="10"/>
      <c r="J285" s="10"/>
      <c r="K285" s="10"/>
      <c r="L285" s="11"/>
      <c r="M285" s="11"/>
      <c r="P285" s="10"/>
      <c r="Q285" s="9"/>
      <c r="AJ285" s="13">
        <v>639.5</v>
      </c>
      <c r="AK285" s="16">
        <v>3.0000800000000001</v>
      </c>
      <c r="AL285" s="10">
        <f t="shared" si="130"/>
        <v>8.0000000000080007E-5</v>
      </c>
      <c r="AM285" s="10" t="str">
        <f t="shared" si="124"/>
        <v xml:space="preserve"> </v>
      </c>
      <c r="AN285" s="14">
        <v>12</v>
      </c>
      <c r="AO285" s="10">
        <f t="shared" si="131"/>
        <v>285.14999999999998</v>
      </c>
      <c r="AP285" s="14">
        <v>10.5</v>
      </c>
      <c r="AQ285" s="14">
        <v>37</v>
      </c>
      <c r="AR285" s="10">
        <f t="shared" si="132"/>
        <v>310.14999999999998</v>
      </c>
      <c r="AS285" s="14">
        <v>47.1</v>
      </c>
      <c r="AT285" s="14">
        <v>0.5</v>
      </c>
      <c r="AU285" s="10" t="str">
        <f t="shared" si="133"/>
        <v xml:space="preserve"> </v>
      </c>
      <c r="AV285" s="10" t="str">
        <f t="shared" si="134"/>
        <v xml:space="preserve"> </v>
      </c>
      <c r="AW285" s="10"/>
      <c r="AX285" s="10"/>
      <c r="AY285" s="10"/>
      <c r="AZ285" s="10"/>
      <c r="BA285" s="10"/>
      <c r="BB285" s="10"/>
      <c r="BC285" s="2"/>
      <c r="BD285"/>
      <c r="BE285"/>
      <c r="BF285">
        <v>54</v>
      </c>
      <c r="BG285" s="19">
        <v>145.6</v>
      </c>
      <c r="BH285">
        <v>136</v>
      </c>
      <c r="BI285" s="19">
        <v>32.299999999999997</v>
      </c>
      <c r="BJ285">
        <v>84</v>
      </c>
      <c r="BK285" s="20">
        <v>14.9</v>
      </c>
      <c r="BL285">
        <v>92</v>
      </c>
      <c r="BM285">
        <v>99</v>
      </c>
      <c r="BN285" s="20">
        <v>4.04</v>
      </c>
      <c r="BO285">
        <v>90</v>
      </c>
      <c r="BP285" s="19">
        <v>14.1</v>
      </c>
      <c r="BQ285">
        <v>92</v>
      </c>
      <c r="BR285">
        <v>76</v>
      </c>
      <c r="BS285" s="20">
        <v>4.09</v>
      </c>
      <c r="BT285" s="20">
        <v>0.80000000000000071</v>
      </c>
      <c r="BU285" s="20">
        <v>0</v>
      </c>
      <c r="BV285" s="20">
        <v>23</v>
      </c>
      <c r="BW285" s="20">
        <v>-6</v>
      </c>
      <c r="BX285" s="20">
        <v>-4.9999999999999822E-2</v>
      </c>
    </row>
    <row r="286" spans="1:76" x14ac:dyDescent="0.3">
      <c r="A286" s="2"/>
      <c r="B286" s="3"/>
      <c r="C286" s="3"/>
      <c r="D286" s="9" t="s">
        <v>61</v>
      </c>
      <c r="E286" s="10"/>
      <c r="F286" s="10"/>
      <c r="G286" s="10"/>
      <c r="H286" s="10"/>
      <c r="I286" s="10"/>
      <c r="J286" s="10"/>
      <c r="K286" s="10"/>
      <c r="L286" s="11"/>
      <c r="M286" s="11"/>
      <c r="N286" s="10">
        <f>H286-H285</f>
        <v>0</v>
      </c>
      <c r="O286" s="10">
        <f>I285-I286</f>
        <v>0</v>
      </c>
      <c r="P286" s="10" t="e">
        <f>N286/O286</f>
        <v>#DIV/0!</v>
      </c>
      <c r="Q286" s="9"/>
      <c r="R286">
        <f>K286-K285</f>
        <v>0</v>
      </c>
      <c r="S286" t="e">
        <f>R286/O286</f>
        <v>#DIV/0!</v>
      </c>
      <c r="AJ286" s="13">
        <v>639.5</v>
      </c>
      <c r="AK286" s="16">
        <v>3.0000800000000001</v>
      </c>
      <c r="AL286" s="10">
        <f t="shared" si="130"/>
        <v>8.0000000000080007E-5</v>
      </c>
      <c r="AM286" s="10" t="str">
        <f t="shared" si="124"/>
        <v xml:space="preserve"> </v>
      </c>
      <c r="AN286" s="14">
        <v>12</v>
      </c>
      <c r="AO286" s="10">
        <f t="shared" si="131"/>
        <v>285.14999999999998</v>
      </c>
      <c r="AP286" s="14">
        <v>10.5</v>
      </c>
      <c r="AQ286" s="14">
        <v>37</v>
      </c>
      <c r="AR286" s="10">
        <f t="shared" si="132"/>
        <v>310.14999999999998</v>
      </c>
      <c r="AS286" s="14">
        <v>47.1</v>
      </c>
      <c r="AT286" s="14">
        <v>0.5</v>
      </c>
      <c r="AU286" s="10" t="str">
        <f t="shared" si="133"/>
        <v xml:space="preserve"> </v>
      </c>
      <c r="AV286" s="10" t="str">
        <f t="shared" si="134"/>
        <v xml:space="preserve"> </v>
      </c>
      <c r="AW286" s="10"/>
      <c r="AX286" s="10"/>
      <c r="AY286" s="10"/>
      <c r="AZ286" s="10"/>
      <c r="BA286" s="10" t="str">
        <f>IF(ISNUMBER(AV286), AV286-AV285, " ")</f>
        <v xml:space="preserve"> </v>
      </c>
      <c r="BB286" s="10" t="str">
        <f>IF(ISNUMBER(BA286), BA286/O286, " ")</f>
        <v xml:space="preserve"> </v>
      </c>
      <c r="BC286" s="2"/>
      <c r="BD286"/>
      <c r="BE286"/>
      <c r="BF286" s="9" t="s">
        <v>91</v>
      </c>
      <c r="BG286" s="19"/>
      <c r="BI286" s="19"/>
      <c r="BK286" s="20"/>
      <c r="BN286" s="20"/>
      <c r="BP286" s="19"/>
      <c r="BS286" s="20"/>
      <c r="BT286" s="20"/>
      <c r="BU286" s="20"/>
      <c r="BV286" s="20"/>
      <c r="BW286" s="20"/>
      <c r="BX286" s="20"/>
    </row>
    <row r="287" spans="1:76" x14ac:dyDescent="0.3">
      <c r="A287" s="2"/>
      <c r="AM287" s="10" t="str">
        <f t="shared" si="124"/>
        <v xml:space="preserve"> </v>
      </c>
      <c r="BD287"/>
      <c r="BE287"/>
      <c r="BF287">
        <v>65</v>
      </c>
      <c r="BG287" s="19">
        <v>141.19999999999999</v>
      </c>
      <c r="BH287">
        <v>98</v>
      </c>
      <c r="BI287" s="19">
        <v>27.7</v>
      </c>
      <c r="BJ287">
        <v>93</v>
      </c>
      <c r="BK287" s="20">
        <v>11.9</v>
      </c>
      <c r="BL287">
        <v>88</v>
      </c>
      <c r="BM287">
        <v>78</v>
      </c>
      <c r="BN287" s="20">
        <v>8.5399999999999991</v>
      </c>
      <c r="BO287">
        <v>88</v>
      </c>
      <c r="BP287" s="19">
        <v>12.7</v>
      </c>
      <c r="BQ287">
        <v>90</v>
      </c>
      <c r="BR287">
        <v>82</v>
      </c>
      <c r="BS287" s="20">
        <v>10.77</v>
      </c>
      <c r="BT287" s="20">
        <v>-0.79999999999999893</v>
      </c>
      <c r="BU287" s="20">
        <v>-2</v>
      </c>
      <c r="BV287" s="20">
        <v>-4</v>
      </c>
      <c r="BW287" s="20">
        <v>5</v>
      </c>
      <c r="BX287" s="20">
        <v>-2.2300000000000004</v>
      </c>
    </row>
    <row r="288" spans="1:76" x14ac:dyDescent="0.3">
      <c r="A288" s="2"/>
      <c r="AM288" s="10" t="str">
        <f t="shared" si="124"/>
        <v xml:space="preserve"> </v>
      </c>
      <c r="BD288"/>
      <c r="BE288"/>
      <c r="BF288">
        <v>62</v>
      </c>
      <c r="BG288" s="19">
        <v>144.19999999999999</v>
      </c>
      <c r="BH288">
        <v>112</v>
      </c>
      <c r="BI288" s="19">
        <v>31.5</v>
      </c>
      <c r="BJ288">
        <v>91</v>
      </c>
      <c r="BK288" s="20">
        <v>14.5</v>
      </c>
      <c r="BL288">
        <v>84</v>
      </c>
      <c r="BM288">
        <v>71</v>
      </c>
      <c r="BN288" s="20">
        <v>15.11</v>
      </c>
      <c r="BO288">
        <v>88</v>
      </c>
      <c r="BP288" s="19">
        <v>13.4</v>
      </c>
      <c r="BQ288">
        <v>88</v>
      </c>
      <c r="BR288">
        <v>87</v>
      </c>
      <c r="BS288" s="20">
        <v>6.5</v>
      </c>
      <c r="BT288" s="20">
        <v>1.0999999999999996</v>
      </c>
      <c r="BU288" s="20">
        <v>-4</v>
      </c>
      <c r="BV288" s="20">
        <v>-16</v>
      </c>
      <c r="BW288" s="20">
        <v>3</v>
      </c>
      <c r="BX288" s="20">
        <v>8.61</v>
      </c>
    </row>
    <row r="289" spans="1:76" x14ac:dyDescent="0.3">
      <c r="A289" s="2"/>
      <c r="D289" s="9" t="s">
        <v>53</v>
      </c>
      <c r="E289" s="10"/>
      <c r="F289" s="10"/>
      <c r="G289" s="10"/>
      <c r="H289" s="10"/>
      <c r="I289" s="10"/>
      <c r="J289" s="10"/>
      <c r="K289" s="10"/>
      <c r="L289" s="10"/>
      <c r="M289" s="10"/>
      <c r="P289" s="10"/>
      <c r="Q289" s="9"/>
      <c r="R289" s="9"/>
      <c r="AM289" s="10" t="str">
        <f t="shared" si="124"/>
        <v xml:space="preserve"> </v>
      </c>
      <c r="BD289"/>
      <c r="BE289"/>
      <c r="BF289">
        <v>57</v>
      </c>
      <c r="BG289" s="19">
        <v>154.1</v>
      </c>
      <c r="BH289">
        <v>108</v>
      </c>
      <c r="BI289" s="19">
        <v>32.299999999999997</v>
      </c>
      <c r="BJ289">
        <v>89</v>
      </c>
      <c r="BK289" s="20">
        <v>13.9</v>
      </c>
      <c r="BL289">
        <v>88</v>
      </c>
      <c r="BM289">
        <v>89</v>
      </c>
      <c r="BN289" s="20">
        <v>5.14</v>
      </c>
      <c r="BO289">
        <v>87</v>
      </c>
      <c r="BP289" s="19">
        <v>15.6</v>
      </c>
      <c r="BQ289">
        <v>90</v>
      </c>
      <c r="BR289">
        <v>74</v>
      </c>
      <c r="BS289" s="20">
        <v>8.35</v>
      </c>
      <c r="BT289" s="20">
        <v>-1.6999999999999993</v>
      </c>
      <c r="BU289" s="20">
        <v>-2</v>
      </c>
      <c r="BV289" s="20">
        <v>15</v>
      </c>
      <c r="BW289" s="20">
        <v>2</v>
      </c>
      <c r="BX289" s="20">
        <v>-3.21</v>
      </c>
    </row>
    <row r="290" spans="1:76" x14ac:dyDescent="0.3">
      <c r="A290" s="2"/>
      <c r="D290" s="9" t="s">
        <v>92</v>
      </c>
      <c r="E290" s="10"/>
      <c r="F290" s="2"/>
      <c r="G290" s="10"/>
      <c r="H290" s="10"/>
      <c r="I290" s="10"/>
      <c r="J290" s="10"/>
      <c r="K290" s="10"/>
      <c r="L290" s="10"/>
      <c r="M290" s="10"/>
      <c r="P290" s="10"/>
      <c r="Q290" s="9"/>
      <c r="R290" s="9"/>
      <c r="AM290" s="10" t="str">
        <f t="shared" si="124"/>
        <v xml:space="preserve"> </v>
      </c>
      <c r="BD290"/>
      <c r="BE290"/>
      <c r="BF290">
        <v>53</v>
      </c>
      <c r="BG290" s="19">
        <v>162.6</v>
      </c>
      <c r="BH290">
        <v>143</v>
      </c>
      <c r="BI290" s="19">
        <v>33.1</v>
      </c>
      <c r="BJ290">
        <v>91</v>
      </c>
      <c r="BK290" s="20">
        <v>11.4</v>
      </c>
      <c r="BL290">
        <v>93</v>
      </c>
      <c r="BM290">
        <v>73</v>
      </c>
      <c r="BN290" s="20">
        <v>1.17</v>
      </c>
      <c r="BO290">
        <v>84</v>
      </c>
      <c r="BP290" s="19">
        <v>14.6</v>
      </c>
      <c r="BQ290">
        <v>92</v>
      </c>
      <c r="BR290">
        <v>69</v>
      </c>
      <c r="BS290" s="20">
        <v>3.08</v>
      </c>
      <c r="BT290" s="20">
        <v>-3.1999999999999993</v>
      </c>
      <c r="BU290" s="20">
        <v>1</v>
      </c>
      <c r="BV290" s="20">
        <v>4</v>
      </c>
      <c r="BW290" s="20">
        <v>7</v>
      </c>
      <c r="BX290" s="20">
        <v>-1.9100000000000001</v>
      </c>
    </row>
    <row r="291" spans="1:76" x14ac:dyDescent="0.3">
      <c r="A291" s="2"/>
      <c r="D291" s="10"/>
      <c r="E291" s="2" t="s">
        <v>0</v>
      </c>
      <c r="F291" s="2" t="s">
        <v>1</v>
      </c>
      <c r="G291" s="2" t="s">
        <v>2</v>
      </c>
      <c r="H291" s="2" t="s">
        <v>3</v>
      </c>
      <c r="I291" s="2" t="s">
        <v>4</v>
      </c>
      <c r="J291" s="2" t="s">
        <v>5</v>
      </c>
      <c r="K291" s="2" t="s">
        <v>6</v>
      </c>
      <c r="L291" s="2" t="s">
        <v>7</v>
      </c>
      <c r="M291" s="2" t="s">
        <v>8</v>
      </c>
      <c r="N291" s="2" t="s">
        <v>9</v>
      </c>
      <c r="O291" s="2" t="s">
        <v>10</v>
      </c>
      <c r="P291" s="2" t="s">
        <v>11</v>
      </c>
      <c r="Q291" s="2" t="s">
        <v>12</v>
      </c>
      <c r="R291" s="2" t="s">
        <v>13</v>
      </c>
      <c r="S291" s="2" t="s">
        <v>14</v>
      </c>
      <c r="T291" s="2" t="s">
        <v>15</v>
      </c>
      <c r="U291" s="3" t="s">
        <v>16</v>
      </c>
      <c r="V291" s="3" t="s">
        <v>17</v>
      </c>
      <c r="W291" s="3" t="s">
        <v>18</v>
      </c>
      <c r="X291" s="3" t="s">
        <v>19</v>
      </c>
      <c r="Y291" s="3" t="s">
        <v>20</v>
      </c>
      <c r="Z291" s="3" t="s">
        <v>21</v>
      </c>
      <c r="AA291" s="3" t="s">
        <v>22</v>
      </c>
      <c r="AB291" s="3" t="s">
        <v>23</v>
      </c>
      <c r="AC291" s="3" t="s">
        <v>24</v>
      </c>
      <c r="AD291" s="3" t="s">
        <v>25</v>
      </c>
      <c r="AE291" s="3" t="s">
        <v>26</v>
      </c>
      <c r="AF291" s="3" t="s">
        <v>27</v>
      </c>
      <c r="AG291" s="3" t="s">
        <v>28</v>
      </c>
      <c r="AH291" s="3" t="s">
        <v>29</v>
      </c>
      <c r="AL291" s="2" t="s">
        <v>33</v>
      </c>
      <c r="AM291" s="10" t="e">
        <f t="shared" si="124"/>
        <v>#VALUE!</v>
      </c>
      <c r="AN291" s="6" t="s">
        <v>35</v>
      </c>
      <c r="AO291" s="2" t="s">
        <v>36</v>
      </c>
      <c r="AP291" s="7" t="s">
        <v>37</v>
      </c>
      <c r="AQ291" s="6" t="s">
        <v>38</v>
      </c>
      <c r="AR291" s="2" t="s">
        <v>39</v>
      </c>
      <c r="AS291" s="7" t="s">
        <v>40</v>
      </c>
      <c r="AT291" s="7" t="s">
        <v>41</v>
      </c>
      <c r="AU291" s="8" t="s">
        <v>55</v>
      </c>
      <c r="AV291" s="8" t="s">
        <v>56</v>
      </c>
      <c r="AW291" s="8" t="s">
        <v>44</v>
      </c>
      <c r="AX291" s="8" t="s">
        <v>45</v>
      </c>
      <c r="AY291" s="8" t="s">
        <v>46</v>
      </c>
      <c r="AZ291" s="8" t="s">
        <v>47</v>
      </c>
      <c r="BA291" s="2" t="s">
        <v>48</v>
      </c>
      <c r="BB291" s="2" t="s">
        <v>49</v>
      </c>
      <c r="BC291" s="2" t="s">
        <v>50</v>
      </c>
      <c r="BD291"/>
      <c r="BE291"/>
      <c r="BF291">
        <v>51</v>
      </c>
      <c r="BG291" s="19">
        <v>155.19999999999999</v>
      </c>
      <c r="BH291">
        <v>115</v>
      </c>
      <c r="BI291" s="19">
        <v>34.299999999999997</v>
      </c>
      <c r="BJ291">
        <v>86</v>
      </c>
      <c r="BK291" s="20">
        <v>16.399999999999999</v>
      </c>
      <c r="BL291">
        <v>87</v>
      </c>
      <c r="BM291">
        <v>80</v>
      </c>
      <c r="BN291" s="20">
        <v>6.76</v>
      </c>
      <c r="BO291">
        <v>89</v>
      </c>
      <c r="BP291" s="19">
        <v>14.6</v>
      </c>
      <c r="BQ291">
        <v>89</v>
      </c>
      <c r="BR291">
        <v>68</v>
      </c>
      <c r="BS291" s="20">
        <v>8.4499999999999993</v>
      </c>
      <c r="BT291" s="20">
        <v>1.7999999999999989</v>
      </c>
      <c r="BU291" s="20">
        <v>-2</v>
      </c>
      <c r="BV291" s="20">
        <v>12</v>
      </c>
      <c r="BW291" s="20">
        <v>-3</v>
      </c>
      <c r="BX291" s="20">
        <v>-1.6899999999999995</v>
      </c>
    </row>
    <row r="292" spans="1:76" x14ac:dyDescent="0.3">
      <c r="A292" s="2"/>
      <c r="D292" s="9" t="s">
        <v>57</v>
      </c>
      <c r="E292" s="10">
        <v>13.160046510000001</v>
      </c>
      <c r="F292" s="10">
        <v>0.66013834189999998</v>
      </c>
      <c r="G292" s="10">
        <v>13.16418015</v>
      </c>
      <c r="H292" s="10">
        <v>8.6763374179999992</v>
      </c>
      <c r="I292" s="10">
        <v>86.021831379999995</v>
      </c>
      <c r="J292" s="10">
        <v>31.91143525</v>
      </c>
      <c r="K292" s="10">
        <v>62.022803719999999</v>
      </c>
      <c r="L292" s="11">
        <v>3.1296296296296298E-3</v>
      </c>
      <c r="M292" s="11">
        <v>3.4687384259259259E-3</v>
      </c>
      <c r="P292" s="10"/>
      <c r="Q292" s="9"/>
      <c r="AJ292" s="13">
        <v>635</v>
      </c>
      <c r="AK292" s="16">
        <v>3.0520580000000002</v>
      </c>
      <c r="AL292" s="10">
        <f>IF(AK292&gt;3, AK292-3, 3-AK292)</f>
        <v>5.205800000000016E-2</v>
      </c>
      <c r="AM292" s="10">
        <f t="shared" si="124"/>
        <v>0.64887856839548919</v>
      </c>
      <c r="AN292" s="14">
        <v>12</v>
      </c>
      <c r="AO292" s="10">
        <f>AN292+273.15</f>
        <v>285.14999999999998</v>
      </c>
      <c r="AP292" s="14">
        <v>10.5</v>
      </c>
      <c r="AQ292" s="14">
        <v>37</v>
      </c>
      <c r="AR292" s="10">
        <f>AQ292+273.15</f>
        <v>310.14999999999998</v>
      </c>
      <c r="AS292" s="14">
        <v>47.1</v>
      </c>
      <c r="AT292" s="14">
        <v>0.5</v>
      </c>
      <c r="AU292" s="10">
        <f>IF(ISNUMBER(AM292),((AR292/AO292)*((AJ292-(AT292*AP292))/(AJ292-AS292))*AM292)," ")</f>
        <v>0.75600828652449126</v>
      </c>
      <c r="AV292" s="10">
        <f>IF(ISNUMBER(AM292), AU292*G292, " ")</f>
        <v>9.9522292787012194</v>
      </c>
      <c r="AW292" s="10"/>
      <c r="AX292" s="10"/>
      <c r="AY292" s="10"/>
      <c r="AZ292" s="10"/>
      <c r="BA292" s="10"/>
      <c r="BB292" s="10"/>
      <c r="BC292" s="2"/>
      <c r="BD292"/>
      <c r="BE292"/>
      <c r="BF292">
        <v>77</v>
      </c>
      <c r="BG292" s="19">
        <v>140.4</v>
      </c>
      <c r="BH292">
        <v>89</v>
      </c>
      <c r="BI292" s="19">
        <v>28.1</v>
      </c>
      <c r="BJ292">
        <v>88</v>
      </c>
      <c r="BK292" s="20">
        <v>11.8</v>
      </c>
      <c r="BL292">
        <v>88</v>
      </c>
      <c r="BM292">
        <v>75</v>
      </c>
      <c r="BN292" s="20">
        <v>2.66</v>
      </c>
      <c r="BO292">
        <v>87</v>
      </c>
      <c r="BP292" s="19">
        <v>15.8</v>
      </c>
      <c r="BQ292">
        <v>84</v>
      </c>
      <c r="BR292">
        <v>81</v>
      </c>
      <c r="BS292" s="20">
        <v>6.03</v>
      </c>
      <c r="BT292" s="20">
        <v>-4</v>
      </c>
      <c r="BU292" s="20">
        <v>4</v>
      </c>
      <c r="BV292" s="20">
        <v>-6</v>
      </c>
      <c r="BW292" s="20">
        <v>1</v>
      </c>
      <c r="BX292" s="20">
        <v>-3.37</v>
      </c>
    </row>
    <row r="293" spans="1:76" x14ac:dyDescent="0.3">
      <c r="A293" s="2">
        <v>27</v>
      </c>
      <c r="B293" s="3" t="s">
        <v>92</v>
      </c>
      <c r="C293" s="3"/>
      <c r="D293" s="9" t="s">
        <v>58</v>
      </c>
      <c r="E293" s="10">
        <v>9.4170560240000007</v>
      </c>
      <c r="F293" s="10">
        <v>0.71378206369999997</v>
      </c>
      <c r="G293" s="10">
        <v>13.98557647</v>
      </c>
      <c r="H293" s="10">
        <v>9.9828614580000004</v>
      </c>
      <c r="I293" s="10">
        <v>75.242464420000005</v>
      </c>
      <c r="J293" s="10">
        <v>32.213548920000001</v>
      </c>
      <c r="K293" s="10">
        <v>71.852960100000004</v>
      </c>
      <c r="L293" s="11">
        <v>5.3379629629629636E-3</v>
      </c>
      <c r="M293" s="11">
        <v>6.046284722222222E-3</v>
      </c>
      <c r="N293" s="10">
        <f>H293-H292</f>
        <v>1.3065240400000011</v>
      </c>
      <c r="O293" s="10">
        <f>I292-I293</f>
        <v>10.77936695999999</v>
      </c>
      <c r="P293" s="10">
        <f>N293/O293</f>
        <v>0.12120600818658857</v>
      </c>
      <c r="Q293" s="9">
        <f>AVERAGE(P293,P295,P297)</f>
        <v>0.13922618357685479</v>
      </c>
      <c r="R293">
        <f>K293-K292</f>
        <v>9.8301563800000054</v>
      </c>
      <c r="S293">
        <f>R293/O293</f>
        <v>0.91194189941558634</v>
      </c>
      <c r="T293" s="9">
        <f>AVERAGE(S293,S295,S297)</f>
        <v>0.71733174878921557</v>
      </c>
      <c r="U293" s="3">
        <f>AVERAGE(E292,E294,E296)</f>
        <v>13.156090153333333</v>
      </c>
      <c r="V293" s="3">
        <f>AVERAGE(E293,E295,E297)</f>
        <v>9.4046577523333337</v>
      </c>
      <c r="W293" s="3">
        <f>AVERAGE(F292,F294,F296)</f>
        <v>0.62504486186666675</v>
      </c>
      <c r="X293" s="3">
        <f>AVERAGE(F293,F295,F297)</f>
        <v>0.72516140220000003</v>
      </c>
      <c r="Y293" s="3">
        <f>AVERAGE(G292,G294,G296)</f>
        <v>13.103030363333334</v>
      </c>
      <c r="Z293" s="3">
        <f>AVERAGE(G293,G295,G297)</f>
        <v>13.792463046666667</v>
      </c>
      <c r="AA293" s="3">
        <f>AVERAGE(H292,H294,H296)</f>
        <v>8.1631862136666662</v>
      </c>
      <c r="AB293" s="3">
        <f>AVERAGE(H293,H295,H297)</f>
        <v>9.9454027433333341</v>
      </c>
      <c r="AC293" s="3">
        <f>AVERAGE(I292,I294,I296)</f>
        <v>85.685697876666666</v>
      </c>
      <c r="AD293" s="3">
        <f>AVERAGE(I293,I295,I297)</f>
        <v>72.977602453333333</v>
      </c>
      <c r="AE293" s="3">
        <f>AVERAGE(J292,J294,J296)</f>
        <v>31.690958496666667</v>
      </c>
      <c r="AF293" s="3">
        <f>AVERAGE(J293,J295,J297)</f>
        <v>31.945083886666669</v>
      </c>
      <c r="AG293" s="3">
        <f>AVERAGE(K292,K294,K296)</f>
        <v>62.254015743333333</v>
      </c>
      <c r="AH293" s="3">
        <f>AVERAGE(K293,K295,K297)</f>
        <v>71.179996213333339</v>
      </c>
      <c r="AI293" s="12">
        <v>43644</v>
      </c>
      <c r="AJ293" s="13">
        <v>635</v>
      </c>
      <c r="AK293" s="16">
        <v>3.0520580000000002</v>
      </c>
      <c r="AL293" s="10">
        <f t="shared" ref="AL293:AL297" si="135">IF(AK293&gt;3, AK293-3, 3-AK293)</f>
        <v>5.205800000000016E-2</v>
      </c>
      <c r="AM293" s="10">
        <f t="shared" si="124"/>
        <v>0.70160730598828713</v>
      </c>
      <c r="AN293" s="14">
        <v>12</v>
      </c>
      <c r="AO293" s="10">
        <f t="shared" ref="AO293:AO297" si="136">AN293+273.15</f>
        <v>285.14999999999998</v>
      </c>
      <c r="AP293" s="14">
        <v>10.5</v>
      </c>
      <c r="AQ293" s="14">
        <v>37</v>
      </c>
      <c r="AR293" s="10">
        <f t="shared" ref="AR293:AR297" si="137">AQ293+273.15</f>
        <v>310.14999999999998</v>
      </c>
      <c r="AS293" s="14">
        <v>47.1</v>
      </c>
      <c r="AT293" s="14">
        <v>0.5</v>
      </c>
      <c r="AU293" s="10">
        <f t="shared" ref="AU293:AU297" si="138">IF(ISNUMBER(AM293),((AR293/AO293)*((AJ293-(AT293*AP293))/(AJ293-AS293))*AM293)," ")</f>
        <v>0.81744252784440818</v>
      </c>
      <c r="AV293" s="10">
        <f t="shared" ref="AV293:AV297" si="139">IF(ISNUMBER(AM293), AU293*G293, " ")</f>
        <v>11.432404982998074</v>
      </c>
      <c r="AW293" s="10">
        <f>AVERAGE(AU292,AU294,AU296)</f>
        <v>0.71581828387774182</v>
      </c>
      <c r="AX293" s="10">
        <f>AVERAGE(AU293,AU295,AU297)</f>
        <v>0.83047445411672038</v>
      </c>
      <c r="AY293" s="10">
        <f>AVERAGE(AV292,AV294,AV296)</f>
        <v>9.3789066106990191</v>
      </c>
      <c r="AZ293" s="10">
        <f>AVERAGE(AV293,AV295,AV297)</f>
        <v>11.428953428676351</v>
      </c>
      <c r="BA293" s="10">
        <f>IF(ISNUMBER(AV293), AV293-AV292, " ")</f>
        <v>1.4801757042968546</v>
      </c>
      <c r="BB293" s="10">
        <f>IF(ISNUMBER(BA293), BA293/O293, " ")</f>
        <v>0.13731564291200787</v>
      </c>
      <c r="BC293" s="2">
        <f>AVERAGE(BB293,BB295,BB297)</f>
        <v>0.16002510862157213</v>
      </c>
      <c r="BD293" s="1" t="s">
        <v>59</v>
      </c>
      <c r="BG293" s="19"/>
      <c r="BI293" s="19"/>
      <c r="BK293" s="20"/>
      <c r="BN293" s="20"/>
      <c r="BP293" s="19"/>
      <c r="BS293" s="20"/>
      <c r="BT293" s="20"/>
      <c r="BU293" s="20"/>
      <c r="BV293" s="20"/>
      <c r="BW293" s="20"/>
      <c r="BX293" s="20"/>
    </row>
    <row r="294" spans="1:76" x14ac:dyDescent="0.3">
      <c r="A294" s="2"/>
      <c r="D294" s="9" t="s">
        <v>57</v>
      </c>
      <c r="E294" s="10">
        <v>13.154918220000001</v>
      </c>
      <c r="F294" s="10">
        <v>0.60292612619999997</v>
      </c>
      <c r="G294" s="10">
        <v>13.56259434</v>
      </c>
      <c r="H294" s="10">
        <v>8.1189093050000007</v>
      </c>
      <c r="I294" s="10">
        <v>86.062100900000004</v>
      </c>
      <c r="J294" s="10">
        <v>31.038835670000001</v>
      </c>
      <c r="K294" s="10">
        <v>63.275713080000003</v>
      </c>
      <c r="L294" s="11">
        <v>9.9537037037037042E-3</v>
      </c>
      <c r="M294" s="11">
        <v>1.030670138888889E-2</v>
      </c>
      <c r="P294" s="10"/>
      <c r="Q294" s="9"/>
      <c r="AJ294" s="13">
        <v>635</v>
      </c>
      <c r="AK294" s="16">
        <v>3.0520580000000002</v>
      </c>
      <c r="AL294" s="10">
        <f t="shared" si="135"/>
        <v>5.205800000000016E-2</v>
      </c>
      <c r="AM294" s="10">
        <f t="shared" si="124"/>
        <v>0.59264220358852937</v>
      </c>
      <c r="AN294" s="14">
        <v>12</v>
      </c>
      <c r="AO294" s="10">
        <f t="shared" si="136"/>
        <v>285.14999999999998</v>
      </c>
      <c r="AP294" s="14">
        <v>10.5</v>
      </c>
      <c r="AQ294" s="14">
        <v>37</v>
      </c>
      <c r="AR294" s="10">
        <f t="shared" si="137"/>
        <v>310.14999999999998</v>
      </c>
      <c r="AS294" s="14">
        <v>47.1</v>
      </c>
      <c r="AT294" s="14">
        <v>0.5</v>
      </c>
      <c r="AU294" s="10">
        <f t="shared" si="138"/>
        <v>0.69048730945908277</v>
      </c>
      <c r="AV294" s="10">
        <f t="shared" si="139"/>
        <v>9.3647992751115847</v>
      </c>
      <c r="AW294" s="10"/>
      <c r="AX294" s="10"/>
      <c r="AY294" s="10"/>
      <c r="AZ294" s="10"/>
      <c r="BA294" s="10"/>
      <c r="BB294" s="10"/>
      <c r="BC294" s="2"/>
      <c r="BD294"/>
      <c r="BE294"/>
      <c r="BF294">
        <v>67</v>
      </c>
      <c r="BG294" s="19">
        <v>145.1</v>
      </c>
      <c r="BH294">
        <v>98</v>
      </c>
      <c r="BI294" s="19">
        <v>31.5</v>
      </c>
      <c r="BJ294">
        <v>88</v>
      </c>
      <c r="BK294" s="20">
        <v>13.5</v>
      </c>
      <c r="BL294">
        <v>87</v>
      </c>
      <c r="BM294">
        <v>66</v>
      </c>
      <c r="BN294" s="20">
        <v>7.09</v>
      </c>
      <c r="BO294">
        <v>87</v>
      </c>
      <c r="BP294" s="19">
        <v>14.8</v>
      </c>
      <c r="BQ294">
        <v>89</v>
      </c>
      <c r="BR294">
        <v>72</v>
      </c>
      <c r="BS294" s="20">
        <v>5.03</v>
      </c>
      <c r="BT294" s="20">
        <v>-1.3000000000000007</v>
      </c>
      <c r="BU294" s="20">
        <v>-2</v>
      </c>
      <c r="BV294" s="20">
        <v>-6</v>
      </c>
      <c r="BW294" s="20">
        <v>1</v>
      </c>
      <c r="BX294" s="20">
        <v>2.0599999999999996</v>
      </c>
    </row>
    <row r="295" spans="1:76" x14ac:dyDescent="0.3">
      <c r="A295" s="2"/>
      <c r="D295" s="9" t="s">
        <v>60</v>
      </c>
      <c r="E295" s="10">
        <v>9.6788144020000004</v>
      </c>
      <c r="F295" s="10">
        <v>0.67643845440000006</v>
      </c>
      <c r="G295" s="10">
        <v>14.27545896</v>
      </c>
      <c r="H295" s="10">
        <v>9.6174451520000002</v>
      </c>
      <c r="I295" s="10">
        <v>72.222181879999994</v>
      </c>
      <c r="J295" s="10">
        <v>30.98373235</v>
      </c>
      <c r="K295" s="10">
        <v>71.576068620000001</v>
      </c>
      <c r="L295" s="11">
        <v>1.2726851851851852E-2</v>
      </c>
      <c r="M295" s="11">
        <v>1.3196747685185186E-2</v>
      </c>
      <c r="N295" s="10">
        <f>H295-H294</f>
        <v>1.4985358469999994</v>
      </c>
      <c r="O295" s="10">
        <f>I294-I295</f>
        <v>13.839919020000011</v>
      </c>
      <c r="P295" s="10">
        <f>N295/O295</f>
        <v>0.10827634503023258</v>
      </c>
      <c r="Q295" s="9"/>
      <c r="R295">
        <f>K295-K294</f>
        <v>8.3003555399999982</v>
      </c>
      <c r="S295">
        <f>R295/O295</f>
        <v>0.59974018113871819</v>
      </c>
      <c r="AJ295" s="13">
        <v>635</v>
      </c>
      <c r="AK295" s="16">
        <v>3.0520580000000002</v>
      </c>
      <c r="AL295" s="10">
        <f t="shared" si="135"/>
        <v>5.205800000000016E-2</v>
      </c>
      <c r="AM295" s="10">
        <f t="shared" si="124"/>
        <v>0.66490065496789386</v>
      </c>
      <c r="AN295" s="14">
        <v>12</v>
      </c>
      <c r="AO295" s="10">
        <f t="shared" si="136"/>
        <v>285.14999999999998</v>
      </c>
      <c r="AP295" s="14">
        <v>10.5</v>
      </c>
      <c r="AQ295" s="14">
        <v>37</v>
      </c>
      <c r="AR295" s="10">
        <f t="shared" si="137"/>
        <v>310.14999999999998</v>
      </c>
      <c r="AS295" s="14">
        <v>47.1</v>
      </c>
      <c r="AT295" s="14">
        <v>0.5</v>
      </c>
      <c r="AU295" s="10">
        <f t="shared" si="138"/>
        <v>0.7746756162932994</v>
      </c>
      <c r="AV295" s="10">
        <f t="shared" si="139"/>
        <v>11.058849967707703</v>
      </c>
      <c r="AW295" s="10"/>
      <c r="AX295" s="10"/>
      <c r="AY295" s="10"/>
      <c r="AZ295" s="10"/>
      <c r="BA295" s="10">
        <f>IF(ISNUMBER(AV295), AV295-AV294, " ")</f>
        <v>1.6940506925961181</v>
      </c>
      <c r="BB295" s="10">
        <f>IF(ISNUMBER(BA295), BA295/O295, " ")</f>
        <v>0.12240322289083139</v>
      </c>
      <c r="BC295" s="2"/>
      <c r="BD295"/>
      <c r="BE295"/>
      <c r="BF295">
        <v>51</v>
      </c>
      <c r="BG295" s="19">
        <v>141.80000000000001</v>
      </c>
      <c r="BH295">
        <v>82</v>
      </c>
      <c r="BI295" s="19">
        <v>32</v>
      </c>
      <c r="BJ295">
        <v>88</v>
      </c>
      <c r="BK295" s="20">
        <v>15</v>
      </c>
      <c r="BL295">
        <v>85</v>
      </c>
      <c r="BM295">
        <v>62</v>
      </c>
      <c r="BN295" s="20">
        <v>7.6</v>
      </c>
      <c r="BO295">
        <v>94</v>
      </c>
      <c r="BP295" s="19">
        <v>15.1</v>
      </c>
      <c r="BQ295">
        <v>88</v>
      </c>
      <c r="BR295">
        <v>98</v>
      </c>
      <c r="BS295" s="20">
        <v>5.46</v>
      </c>
      <c r="BT295" s="20">
        <v>-9.9999999999999645E-2</v>
      </c>
      <c r="BU295" s="20">
        <v>-3</v>
      </c>
      <c r="BV295" s="20">
        <v>-36</v>
      </c>
      <c r="BW295" s="20">
        <v>-6</v>
      </c>
      <c r="BX295" s="20">
        <v>2.1399999999999997</v>
      </c>
    </row>
    <row r="296" spans="1:76" x14ac:dyDescent="0.3">
      <c r="A296" s="2"/>
      <c r="D296" s="9" t="s">
        <v>57</v>
      </c>
      <c r="E296" s="10">
        <v>13.15330573</v>
      </c>
      <c r="F296" s="10">
        <v>0.61207011749999995</v>
      </c>
      <c r="G296" s="10">
        <v>12.5823166</v>
      </c>
      <c r="H296" s="10">
        <v>7.6943119180000004</v>
      </c>
      <c r="I296" s="10">
        <v>84.973161349999998</v>
      </c>
      <c r="J296" s="10">
        <v>32.12260457</v>
      </c>
      <c r="K296" s="10">
        <v>61.463530429999999</v>
      </c>
      <c r="L296" s="11">
        <v>1.5815972222222221E-2</v>
      </c>
      <c r="M296" s="11">
        <v>1.6371516203703702E-2</v>
      </c>
      <c r="P296" s="10"/>
      <c r="Q296" s="9"/>
      <c r="AJ296" s="13">
        <v>635</v>
      </c>
      <c r="AK296" s="16">
        <v>3.0520580000000002</v>
      </c>
      <c r="AL296" s="10">
        <f t="shared" si="135"/>
        <v>5.205800000000016E-2</v>
      </c>
      <c r="AM296" s="10">
        <f t="shared" si="124"/>
        <v>0.60163022868503802</v>
      </c>
      <c r="AN296" s="14">
        <v>12</v>
      </c>
      <c r="AO296" s="10">
        <f t="shared" si="136"/>
        <v>285.14999999999998</v>
      </c>
      <c r="AP296" s="14">
        <v>10.5</v>
      </c>
      <c r="AQ296" s="14">
        <v>37</v>
      </c>
      <c r="AR296" s="10">
        <f t="shared" si="137"/>
        <v>310.14999999999998</v>
      </c>
      <c r="AS296" s="14">
        <v>47.1</v>
      </c>
      <c r="AT296" s="14">
        <v>0.5</v>
      </c>
      <c r="AU296" s="10">
        <f t="shared" si="138"/>
        <v>0.70095925564965123</v>
      </c>
      <c r="AV296" s="10">
        <f t="shared" si="139"/>
        <v>8.8196912782842514</v>
      </c>
      <c r="AW296" s="10"/>
      <c r="AX296" s="10"/>
      <c r="AY296" s="10"/>
      <c r="AZ296" s="10"/>
      <c r="BA296" s="10"/>
      <c r="BB296" s="10"/>
      <c r="BC296" s="2"/>
      <c r="BD296"/>
      <c r="BE296"/>
      <c r="BF296">
        <v>61</v>
      </c>
      <c r="BG296" s="19">
        <v>162.5</v>
      </c>
      <c r="BH296">
        <v>135</v>
      </c>
      <c r="BI296" s="19">
        <v>35.700000000000003</v>
      </c>
      <c r="BJ296">
        <v>94</v>
      </c>
      <c r="BK296" s="20">
        <v>12.4</v>
      </c>
      <c r="BL296">
        <v>89</v>
      </c>
      <c r="BM296">
        <v>71</v>
      </c>
      <c r="BN296" s="20">
        <v>12.38</v>
      </c>
      <c r="BO296">
        <v>84</v>
      </c>
      <c r="BP296" s="19">
        <v>14.7</v>
      </c>
      <c r="BQ296">
        <v>86</v>
      </c>
      <c r="BR296">
        <v>69</v>
      </c>
      <c r="BS296" s="20">
        <v>15.48</v>
      </c>
      <c r="BT296" s="20">
        <v>-2.2999999999999989</v>
      </c>
      <c r="BU296" s="20">
        <v>3</v>
      </c>
      <c r="BV296" s="20">
        <v>2</v>
      </c>
      <c r="BW296" s="20">
        <v>10</v>
      </c>
      <c r="BX296" s="20">
        <v>-3.0999999999999996</v>
      </c>
    </row>
    <row r="297" spans="1:76" x14ac:dyDescent="0.3">
      <c r="A297" s="2"/>
      <c r="D297" s="9" t="s">
        <v>61</v>
      </c>
      <c r="E297" s="10">
        <v>9.1181028309999999</v>
      </c>
      <c r="F297" s="10">
        <v>0.78526368849999995</v>
      </c>
      <c r="G297" s="10">
        <v>13.11635371</v>
      </c>
      <c r="H297" s="10">
        <v>10.23590162</v>
      </c>
      <c r="I297" s="10">
        <v>71.46816106</v>
      </c>
      <c r="J297" s="10">
        <v>32.63797039</v>
      </c>
      <c r="K297" s="10">
        <v>70.110959919999999</v>
      </c>
      <c r="L297" s="11">
        <v>1.9237268518518518E-2</v>
      </c>
      <c r="M297" s="11">
        <v>1.9679386574074077E-2</v>
      </c>
      <c r="N297" s="10">
        <f>H297-H296</f>
        <v>2.5415897019999996</v>
      </c>
      <c r="O297" s="10">
        <f>I296-I297</f>
        <v>13.505000289999998</v>
      </c>
      <c r="P297" s="10">
        <f>N297/O297</f>
        <v>0.18819619751374325</v>
      </c>
      <c r="Q297" s="9"/>
      <c r="R297">
        <f>K297-K296</f>
        <v>8.6474294900000004</v>
      </c>
      <c r="S297">
        <f>R297/O297</f>
        <v>0.64031316581334197</v>
      </c>
      <c r="AJ297" s="13">
        <v>635</v>
      </c>
      <c r="AK297" s="16">
        <v>3.0520580000000002</v>
      </c>
      <c r="AL297" s="10">
        <f t="shared" si="135"/>
        <v>5.205800000000016E-2</v>
      </c>
      <c r="AM297" s="10">
        <f t="shared" si="124"/>
        <v>0.77186969104125802</v>
      </c>
      <c r="AN297" s="14">
        <v>12</v>
      </c>
      <c r="AO297" s="10">
        <f t="shared" si="136"/>
        <v>285.14999999999998</v>
      </c>
      <c r="AP297" s="14">
        <v>10.5</v>
      </c>
      <c r="AQ297" s="14">
        <v>37</v>
      </c>
      <c r="AR297" s="10">
        <f t="shared" si="137"/>
        <v>310.14999999999998</v>
      </c>
      <c r="AS297" s="14">
        <v>47.1</v>
      </c>
      <c r="AT297" s="14">
        <v>0.5</v>
      </c>
      <c r="AU297" s="10">
        <f t="shared" si="138"/>
        <v>0.89930521821245357</v>
      </c>
      <c r="AV297" s="10">
        <f t="shared" si="139"/>
        <v>11.795605335323275</v>
      </c>
      <c r="AW297" s="10"/>
      <c r="AX297" s="10"/>
      <c r="AY297" s="10"/>
      <c r="AZ297" s="10"/>
      <c r="BA297" s="10">
        <f>IF(ISNUMBER(AV297), AV297-AV296, " ")</f>
        <v>2.9759140570390237</v>
      </c>
      <c r="BB297" s="10">
        <f>IF(ISNUMBER(BA297), BA297/O297, " ")</f>
        <v>0.22035646006187712</v>
      </c>
      <c r="BC297" s="2"/>
      <c r="BD297"/>
      <c r="BE297"/>
      <c r="BF297">
        <v>69</v>
      </c>
      <c r="BG297" s="19">
        <v>156.6</v>
      </c>
      <c r="BH297">
        <v>101</v>
      </c>
      <c r="BI297" s="19">
        <v>35.1</v>
      </c>
      <c r="BJ297">
        <v>89</v>
      </c>
      <c r="BK297" s="20">
        <v>12.4</v>
      </c>
      <c r="BL297">
        <v>81</v>
      </c>
      <c r="BM297">
        <v>72</v>
      </c>
      <c r="BN297" s="20">
        <v>7.27</v>
      </c>
      <c r="BO297">
        <v>94</v>
      </c>
      <c r="BP297" s="19">
        <v>14.1</v>
      </c>
      <c r="BQ297">
        <v>80</v>
      </c>
      <c r="BR297">
        <v>68</v>
      </c>
      <c r="BS297" s="20">
        <v>12.36</v>
      </c>
      <c r="BT297" s="20">
        <v>-1.6999999999999993</v>
      </c>
      <c r="BU297" s="20">
        <v>1</v>
      </c>
      <c r="BV297" s="20">
        <v>4</v>
      </c>
      <c r="BW297" s="20">
        <v>-5</v>
      </c>
      <c r="BX297" s="20">
        <v>-5.09</v>
      </c>
    </row>
    <row r="298" spans="1:76" x14ac:dyDescent="0.3">
      <c r="A298" s="2"/>
      <c r="AM298" s="10" t="str">
        <f t="shared" si="124"/>
        <v xml:space="preserve"> </v>
      </c>
      <c r="BD298"/>
      <c r="BE298"/>
      <c r="BF298">
        <v>49</v>
      </c>
      <c r="BG298" s="19">
        <v>162.1</v>
      </c>
      <c r="BH298">
        <v>129</v>
      </c>
      <c r="BI298" s="19">
        <v>37.1</v>
      </c>
      <c r="BJ298">
        <v>95</v>
      </c>
      <c r="BK298" s="20">
        <v>13.4</v>
      </c>
      <c r="BL298">
        <v>93</v>
      </c>
      <c r="BM298">
        <v>66</v>
      </c>
      <c r="BN298" s="20">
        <v>7.71</v>
      </c>
      <c r="BO298">
        <v>89</v>
      </c>
      <c r="BP298" s="19">
        <v>13.6</v>
      </c>
      <c r="BQ298">
        <v>90</v>
      </c>
      <c r="BR298">
        <v>69</v>
      </c>
      <c r="BS298" s="20">
        <v>14.87</v>
      </c>
      <c r="BT298" s="20">
        <v>-0.19999999999999929</v>
      </c>
      <c r="BU298" s="20">
        <v>3</v>
      </c>
      <c r="BV298" s="20">
        <v>-3</v>
      </c>
      <c r="BW298" s="20">
        <v>6</v>
      </c>
      <c r="BX298" s="20">
        <v>-7.1599999999999993</v>
      </c>
    </row>
    <row r="299" spans="1:76" x14ac:dyDescent="0.3">
      <c r="A299" s="2"/>
      <c r="AM299" s="10" t="str">
        <f t="shared" si="124"/>
        <v xml:space="preserve"> </v>
      </c>
      <c r="BD299"/>
      <c r="BE299"/>
      <c r="BF299">
        <v>47</v>
      </c>
      <c r="BG299" s="19">
        <v>143.69999999999999</v>
      </c>
      <c r="BH299">
        <v>81</v>
      </c>
      <c r="BI299" s="19">
        <v>30</v>
      </c>
      <c r="BJ299">
        <v>75</v>
      </c>
      <c r="BK299" s="20">
        <v>14.5</v>
      </c>
      <c r="BL299">
        <v>93</v>
      </c>
      <c r="BM299">
        <v>72</v>
      </c>
      <c r="BN299" s="20">
        <v>2.0699999999999998</v>
      </c>
      <c r="BO299">
        <v>87</v>
      </c>
      <c r="BP299" s="19">
        <v>13.3</v>
      </c>
      <c r="BQ299">
        <v>92</v>
      </c>
      <c r="BR299">
        <v>71</v>
      </c>
      <c r="BS299" s="20">
        <v>1.37</v>
      </c>
      <c r="BT299" s="20">
        <v>1.1999999999999993</v>
      </c>
      <c r="BU299" s="20">
        <v>1</v>
      </c>
      <c r="BV299" s="20">
        <v>1</v>
      </c>
      <c r="BW299" s="20">
        <v>-12</v>
      </c>
      <c r="BX299" s="20">
        <v>0.69999999999999973</v>
      </c>
    </row>
    <row r="300" spans="1:76" x14ac:dyDescent="0.3">
      <c r="A300" s="2"/>
      <c r="D300" s="9" t="s">
        <v>53</v>
      </c>
      <c r="E300" s="10"/>
      <c r="F300" s="10"/>
      <c r="G300" s="10"/>
      <c r="H300" s="10"/>
      <c r="I300" s="10"/>
      <c r="J300" s="10"/>
      <c r="K300" s="10"/>
      <c r="L300" s="10"/>
      <c r="M300" s="10"/>
      <c r="P300" s="10"/>
      <c r="Q300" s="9"/>
      <c r="R300" s="9"/>
      <c r="AM300" s="10" t="str">
        <f t="shared" si="124"/>
        <v xml:space="preserve"> </v>
      </c>
      <c r="BD300"/>
      <c r="BE300"/>
      <c r="BF300">
        <v>69</v>
      </c>
      <c r="BG300" s="19">
        <v>146.9</v>
      </c>
      <c r="BH300">
        <v>94</v>
      </c>
      <c r="BI300" s="19">
        <v>29.5</v>
      </c>
      <c r="BJ300">
        <v>85</v>
      </c>
      <c r="BK300" s="20">
        <v>13.8</v>
      </c>
      <c r="BL300">
        <v>86</v>
      </c>
      <c r="BM300">
        <v>87</v>
      </c>
      <c r="BN300" s="20">
        <v>4.7300000000000004</v>
      </c>
      <c r="BO300">
        <v>89</v>
      </c>
      <c r="BP300" s="19">
        <v>14.6</v>
      </c>
      <c r="BQ300">
        <v>80</v>
      </c>
      <c r="BR300">
        <v>83</v>
      </c>
      <c r="BS300" s="20">
        <v>11.31</v>
      </c>
      <c r="BT300" s="20">
        <v>-0.79999999999999893</v>
      </c>
      <c r="BU300" s="20">
        <v>6</v>
      </c>
      <c r="BV300" s="20">
        <v>4</v>
      </c>
      <c r="BW300" s="20">
        <v>-4</v>
      </c>
      <c r="BX300" s="20">
        <v>-6.58</v>
      </c>
    </row>
    <row r="301" spans="1:76" x14ac:dyDescent="0.3">
      <c r="A301" s="2"/>
      <c r="D301" s="9" t="s">
        <v>93</v>
      </c>
      <c r="E301" s="10"/>
      <c r="F301" s="2"/>
      <c r="G301" s="10"/>
      <c r="H301" s="10"/>
      <c r="I301" s="10"/>
      <c r="J301" s="10"/>
      <c r="K301" s="10"/>
      <c r="L301" s="10"/>
      <c r="M301" s="10"/>
      <c r="P301" s="10"/>
      <c r="Q301" s="9"/>
      <c r="R301" s="9"/>
      <c r="AM301" s="10" t="str">
        <f t="shared" si="124"/>
        <v xml:space="preserve"> </v>
      </c>
      <c r="BD301"/>
      <c r="BE301"/>
      <c r="BF301">
        <v>46</v>
      </c>
      <c r="BG301" s="19">
        <v>148.30000000000001</v>
      </c>
      <c r="BH301">
        <v>122</v>
      </c>
      <c r="BI301" s="19">
        <v>31.4</v>
      </c>
      <c r="BJ301">
        <v>87</v>
      </c>
      <c r="BK301" s="20">
        <v>12.7</v>
      </c>
      <c r="BL301">
        <v>93</v>
      </c>
      <c r="BM301">
        <v>67</v>
      </c>
      <c r="BN301" s="20">
        <v>5.88</v>
      </c>
      <c r="BO301">
        <v>94</v>
      </c>
      <c r="BP301" s="19">
        <v>12.8</v>
      </c>
      <c r="BQ301">
        <v>90</v>
      </c>
      <c r="BR301">
        <v>83</v>
      </c>
      <c r="BS301" s="20">
        <v>16.47</v>
      </c>
      <c r="BT301" s="20">
        <v>-0.10000000000000142</v>
      </c>
      <c r="BU301" s="20">
        <v>3</v>
      </c>
      <c r="BV301" s="20">
        <v>-16</v>
      </c>
      <c r="BW301" s="20">
        <v>-7</v>
      </c>
      <c r="BX301" s="20">
        <v>-10.59</v>
      </c>
    </row>
    <row r="302" spans="1:76" x14ac:dyDescent="0.3">
      <c r="A302" s="2"/>
      <c r="D302" s="10"/>
      <c r="E302" s="2" t="s">
        <v>0</v>
      </c>
      <c r="F302" s="2" t="s">
        <v>1</v>
      </c>
      <c r="G302" s="2" t="s">
        <v>2</v>
      </c>
      <c r="H302" s="2" t="s">
        <v>3</v>
      </c>
      <c r="I302" s="2" t="s">
        <v>4</v>
      </c>
      <c r="J302" s="2" t="s">
        <v>5</v>
      </c>
      <c r="K302" s="2" t="s">
        <v>6</v>
      </c>
      <c r="L302" s="2" t="s">
        <v>7</v>
      </c>
      <c r="M302" s="2" t="s">
        <v>8</v>
      </c>
      <c r="N302" s="2" t="s">
        <v>9</v>
      </c>
      <c r="O302" s="2" t="s">
        <v>10</v>
      </c>
      <c r="P302" s="2" t="s">
        <v>11</v>
      </c>
      <c r="Q302" s="2" t="s">
        <v>12</v>
      </c>
      <c r="R302" s="2" t="s">
        <v>13</v>
      </c>
      <c r="S302" s="2" t="s">
        <v>14</v>
      </c>
      <c r="T302" s="2" t="s">
        <v>15</v>
      </c>
      <c r="U302" s="3" t="s">
        <v>16</v>
      </c>
      <c r="V302" s="3" t="s">
        <v>17</v>
      </c>
      <c r="W302" s="3" t="s">
        <v>18</v>
      </c>
      <c r="X302" s="3" t="s">
        <v>19</v>
      </c>
      <c r="Y302" s="3" t="s">
        <v>20</v>
      </c>
      <c r="Z302" s="3" t="s">
        <v>21</v>
      </c>
      <c r="AA302" s="3" t="s">
        <v>22</v>
      </c>
      <c r="AB302" s="3" t="s">
        <v>23</v>
      </c>
      <c r="AC302" s="3" t="s">
        <v>24</v>
      </c>
      <c r="AD302" s="3" t="s">
        <v>25</v>
      </c>
      <c r="AE302" s="3" t="s">
        <v>26</v>
      </c>
      <c r="AF302" s="3" t="s">
        <v>27</v>
      </c>
      <c r="AG302" s="3" t="s">
        <v>28</v>
      </c>
      <c r="AH302" s="3" t="s">
        <v>29</v>
      </c>
      <c r="AL302" s="2" t="s">
        <v>33</v>
      </c>
      <c r="AM302" s="10" t="e">
        <f t="shared" si="124"/>
        <v>#VALUE!</v>
      </c>
      <c r="AN302" s="6" t="s">
        <v>35</v>
      </c>
      <c r="AO302" s="2" t="s">
        <v>36</v>
      </c>
      <c r="AP302" s="7" t="s">
        <v>37</v>
      </c>
      <c r="AQ302" s="6" t="s">
        <v>38</v>
      </c>
      <c r="AR302" s="2" t="s">
        <v>39</v>
      </c>
      <c r="AS302" s="7" t="s">
        <v>40</v>
      </c>
      <c r="AT302" s="7" t="s">
        <v>41</v>
      </c>
      <c r="AU302" s="8" t="s">
        <v>55</v>
      </c>
      <c r="AV302" s="8" t="s">
        <v>56</v>
      </c>
      <c r="AW302" s="8" t="s">
        <v>44</v>
      </c>
      <c r="AX302" s="8" t="s">
        <v>45</v>
      </c>
      <c r="AY302" s="8" t="s">
        <v>46</v>
      </c>
      <c r="AZ302" s="8" t="s">
        <v>47</v>
      </c>
      <c r="BA302" s="2" t="s">
        <v>48</v>
      </c>
      <c r="BB302" s="2" t="s">
        <v>49</v>
      </c>
      <c r="BC302" s="2" t="s">
        <v>50</v>
      </c>
      <c r="BD302"/>
      <c r="BE302"/>
      <c r="BF302">
        <v>60</v>
      </c>
      <c r="BG302" s="19">
        <v>149.30000000000001</v>
      </c>
      <c r="BH302">
        <v>127</v>
      </c>
      <c r="BI302" s="19">
        <v>31.6</v>
      </c>
      <c r="BJ302">
        <v>88</v>
      </c>
      <c r="BK302" s="20">
        <v>12.4</v>
      </c>
      <c r="BL302">
        <v>85</v>
      </c>
      <c r="BM302">
        <v>68</v>
      </c>
      <c r="BN302" s="20">
        <v>10.95</v>
      </c>
      <c r="BO302">
        <v>84</v>
      </c>
      <c r="BP302" s="19">
        <v>12.9</v>
      </c>
      <c r="BQ302">
        <v>87</v>
      </c>
      <c r="BR302">
        <v>66</v>
      </c>
      <c r="BS302" s="20">
        <v>6.84</v>
      </c>
      <c r="BT302" s="20">
        <v>-0.5</v>
      </c>
      <c r="BU302" s="20">
        <v>-2</v>
      </c>
      <c r="BV302" s="20">
        <v>2</v>
      </c>
      <c r="BW302" s="20">
        <v>4</v>
      </c>
      <c r="BX302" s="20">
        <v>4.1099999999999994</v>
      </c>
    </row>
    <row r="303" spans="1:76" x14ac:dyDescent="0.3">
      <c r="A303" s="2"/>
      <c r="D303" s="9" t="s">
        <v>57</v>
      </c>
      <c r="E303" s="10">
        <v>13.230183390000001</v>
      </c>
      <c r="F303" s="10">
        <v>0.50265651160000002</v>
      </c>
      <c r="G303" s="10">
        <v>19.170685280000001</v>
      </c>
      <c r="H303" s="10">
        <v>9.6363809089999997</v>
      </c>
      <c r="I303" s="10">
        <v>91.664036080000002</v>
      </c>
      <c r="J303" s="10">
        <v>34.570719230000002</v>
      </c>
      <c r="K303" s="10">
        <v>80.775143510000007</v>
      </c>
      <c r="L303" s="11">
        <v>1.6597222222222224E-3</v>
      </c>
      <c r="M303" s="11">
        <v>2.0694328703703703E-3</v>
      </c>
      <c r="P303" s="10"/>
      <c r="Q303" s="9"/>
      <c r="AJ303" s="13">
        <v>635</v>
      </c>
      <c r="AK303" s="16">
        <v>3.0520580000000002</v>
      </c>
      <c r="AL303" s="10">
        <f>IF(AK303&gt;3, AK303-3, 3-AK303)</f>
        <v>5.205800000000016E-2</v>
      </c>
      <c r="AM303" s="10">
        <f t="shared" si="124"/>
        <v>0.49408285648568928</v>
      </c>
      <c r="AN303" s="14">
        <v>12</v>
      </c>
      <c r="AO303" s="10">
        <f>AN303+273.15</f>
        <v>285.14999999999998</v>
      </c>
      <c r="AP303" s="14">
        <v>10.5</v>
      </c>
      <c r="AQ303" s="14">
        <v>37</v>
      </c>
      <c r="AR303" s="10">
        <f>AQ303+273.15</f>
        <v>310.14999999999998</v>
      </c>
      <c r="AS303" s="14">
        <v>47.1</v>
      </c>
      <c r="AT303" s="14">
        <v>0.5</v>
      </c>
      <c r="AU303" s="10">
        <f>IF(ISNUMBER(AM303),((AR303/AO303)*((AJ303-(AT303*AP303))/(AJ303-AS303))*AM303)," ")</f>
        <v>0.57565583442911061</v>
      </c>
      <c r="AV303" s="10">
        <f>IF(ISNUMBER(AM303), AU303*G303, " ")</f>
        <v>11.035716831436268</v>
      </c>
      <c r="AW303" s="10"/>
      <c r="AX303" s="10"/>
      <c r="AY303" s="10"/>
      <c r="AZ303" s="10"/>
      <c r="BA303" s="10"/>
      <c r="BB303" s="10"/>
      <c r="BC303" s="2"/>
      <c r="BD303"/>
      <c r="BE303"/>
      <c r="BF303">
        <v>51</v>
      </c>
      <c r="BG303" s="19">
        <v>140</v>
      </c>
      <c r="BH303">
        <v>125</v>
      </c>
      <c r="BI303" s="19">
        <v>28.8</v>
      </c>
      <c r="BJ303">
        <v>83</v>
      </c>
      <c r="BK303" s="20">
        <v>14.8</v>
      </c>
      <c r="BL303">
        <v>85</v>
      </c>
      <c r="BM303">
        <v>70</v>
      </c>
      <c r="BN303" s="20">
        <v>15.58</v>
      </c>
      <c r="BO303">
        <v>86</v>
      </c>
      <c r="BP303" s="19">
        <v>14.6</v>
      </c>
      <c r="BQ303">
        <v>86</v>
      </c>
      <c r="BR303">
        <v>80</v>
      </c>
      <c r="BS303" s="20">
        <v>12.89</v>
      </c>
      <c r="BT303" s="20">
        <v>0.20000000000000107</v>
      </c>
      <c r="BU303" s="20">
        <v>-1</v>
      </c>
      <c r="BV303" s="20">
        <v>-10</v>
      </c>
      <c r="BW303" s="20">
        <v>-3</v>
      </c>
      <c r="BX303" s="20">
        <v>2.6899999999999995</v>
      </c>
    </row>
    <row r="304" spans="1:76" x14ac:dyDescent="0.3">
      <c r="A304" s="2">
        <v>28</v>
      </c>
      <c r="B304" s="3" t="s">
        <v>93</v>
      </c>
      <c r="C304" s="3"/>
      <c r="D304" s="9" t="s">
        <v>58</v>
      </c>
      <c r="E304" s="10">
        <v>8.5655948300000002</v>
      </c>
      <c r="F304" s="10">
        <v>0.6380851797</v>
      </c>
      <c r="G304" s="10">
        <v>22.578084199999999</v>
      </c>
      <c r="H304" s="10">
        <v>14.37752656</v>
      </c>
      <c r="I304" s="10">
        <v>80.725104669999993</v>
      </c>
      <c r="J304" s="10">
        <v>34.589025419999999</v>
      </c>
      <c r="K304" s="10">
        <v>90.344194020000003</v>
      </c>
      <c r="L304" s="11">
        <v>4.40162037037037E-3</v>
      </c>
      <c r="M304" s="11">
        <v>4.7499884259259257E-3</v>
      </c>
      <c r="N304" s="10">
        <f>H304-H303</f>
        <v>4.7411456510000001</v>
      </c>
      <c r="O304" s="10">
        <f>I303-I304</f>
        <v>10.938931410000009</v>
      </c>
      <c r="P304" s="10">
        <f>N304/O304</f>
        <v>0.43341945143433314</v>
      </c>
      <c r="Q304" s="9">
        <f>AVERAGE(P304,P306,P308)</f>
        <v>0.30246417134463593</v>
      </c>
      <c r="R304">
        <f>K304-K303</f>
        <v>9.5690505099999967</v>
      </c>
      <c r="S304">
        <f>R304/O304</f>
        <v>0.87477013533993708</v>
      </c>
      <c r="T304" s="9">
        <f>AVERAGE(S304,S306,S308)</f>
        <v>0.84874690429668986</v>
      </c>
      <c r="U304" s="3">
        <f>AVERAGE(E303,E305,E307)</f>
        <v>13.232097840000002</v>
      </c>
      <c r="V304" s="3">
        <f>AVERAGE(E304,E306,E308)</f>
        <v>8.7317683196666653</v>
      </c>
      <c r="W304" s="3">
        <f>AVERAGE(F303,F305,F307)</f>
        <v>0.50284756763333327</v>
      </c>
      <c r="X304" s="3">
        <f>AVERAGE(F304,F306,F308)</f>
        <v>0.60656256286666677</v>
      </c>
      <c r="Y304" s="3">
        <f>AVERAGE(G303,G305,G307)</f>
        <v>19.033890276666668</v>
      </c>
      <c r="Z304" s="3">
        <f>AVERAGE(G304,G306,G308)</f>
        <v>21.851602510000003</v>
      </c>
      <c r="AA304" s="3">
        <f>AVERAGE(H303,H305,H307)</f>
        <v>9.5620189406666665</v>
      </c>
      <c r="AB304" s="3">
        <f>AVERAGE(H304,H306,H308)</f>
        <v>13.237915193333334</v>
      </c>
      <c r="AC304" s="3">
        <f>AVERAGE(I303,I305,I307)</f>
        <v>92.130066790000001</v>
      </c>
      <c r="AD304" s="3">
        <f>AVERAGE(I304,I306,I308)</f>
        <v>79.732302009999998</v>
      </c>
      <c r="AE304" s="3">
        <f>AVERAGE(J303,J305,J307)</f>
        <v>34.089670580000003</v>
      </c>
      <c r="AF304" s="3">
        <f>AVERAGE(J304,J306,J308)</f>
        <v>34.284160469999996</v>
      </c>
      <c r="AG304" s="3">
        <f>AVERAGE(K303,K305,K307)</f>
        <v>82.090281320000003</v>
      </c>
      <c r="AH304" s="3">
        <f>AVERAGE(K304,K306,K308)</f>
        <v>92.58214255</v>
      </c>
      <c r="AI304" s="12">
        <v>43644</v>
      </c>
      <c r="AJ304" s="13">
        <v>635</v>
      </c>
      <c r="AK304" s="16">
        <v>3.0520580000000002</v>
      </c>
      <c r="AL304" s="10">
        <f t="shared" ref="AL304:AL308" si="140">IF(AK304&gt;3, AK304-3, 3-AK304)</f>
        <v>5.205800000000016E-2</v>
      </c>
      <c r="AM304" s="10">
        <f t="shared" si="124"/>
        <v>0.6272015600948605</v>
      </c>
      <c r="AN304" s="14">
        <v>12</v>
      </c>
      <c r="AO304" s="10">
        <f t="shared" ref="AO304:AO308" si="141">AN304+273.15</f>
        <v>285.14999999999998</v>
      </c>
      <c r="AP304" s="14">
        <v>10.5</v>
      </c>
      <c r="AQ304" s="14">
        <v>37</v>
      </c>
      <c r="AR304" s="10">
        <f t="shared" ref="AR304:AR308" si="142">AQ304+273.15</f>
        <v>310.14999999999998</v>
      </c>
      <c r="AS304" s="14">
        <v>47.1</v>
      </c>
      <c r="AT304" s="14">
        <v>0.5</v>
      </c>
      <c r="AU304" s="10">
        <f t="shared" ref="AU304:AU308" si="143">IF(ISNUMBER(AM304),((AR304/AO304)*((AJ304-(AT304*AP304))/(AJ304-AS304))*AM304)," ")</f>
        <v>0.73075240861368462</v>
      </c>
      <c r="AV304" s="10">
        <f t="shared" ref="AV304:AV308" si="144">IF(ISNUMBER(AM304), AU304*G304, " ")</f>
        <v>16.498989411032575</v>
      </c>
      <c r="AW304" s="10">
        <f>AVERAGE(AU303,AU305,AU307)</f>
        <v>0.57587463696673435</v>
      </c>
      <c r="AX304" s="10">
        <f>AVERAGE(AU304,AU306,AU308)</f>
        <v>0.69465185509887828</v>
      </c>
      <c r="AY304" s="10">
        <f>AVERAGE(AV303,AV305,AV307)</f>
        <v>10.961116524798042</v>
      </c>
      <c r="AZ304" s="10">
        <f>AVERAGE(AV304,AV306,AV308)</f>
        <v>15.196235783852023</v>
      </c>
      <c r="BA304" s="10">
        <f>IF(ISNUMBER(AV304), AV304-AV303, " ")</f>
        <v>5.4632725795963069</v>
      </c>
      <c r="BB304" s="10">
        <f>IF(ISNUMBER(BA304), BA304/O304, " ")</f>
        <v>0.49943384548530617</v>
      </c>
      <c r="BC304" s="2">
        <f>AVERAGE(BB304,BB306,BB308)</f>
        <v>0.34855471603831384</v>
      </c>
      <c r="BD304" s="1" t="s">
        <v>79</v>
      </c>
      <c r="BG304" s="19"/>
      <c r="BI304" s="19"/>
      <c r="BK304" s="20"/>
      <c r="BN304" s="20"/>
      <c r="BP304" s="19"/>
      <c r="BS304" s="20"/>
      <c r="BT304" s="20"/>
      <c r="BU304" s="20"/>
      <c r="BV304" s="20"/>
      <c r="BW304" s="20"/>
      <c r="BX304" s="20"/>
    </row>
    <row r="305" spans="1:76" x14ac:dyDescent="0.3">
      <c r="A305" s="2"/>
      <c r="D305" s="9" t="s">
        <v>57</v>
      </c>
      <c r="E305" s="10">
        <v>13.24202487</v>
      </c>
      <c r="F305" s="10">
        <v>0.50298580979999996</v>
      </c>
      <c r="G305" s="10">
        <v>18.868509029999998</v>
      </c>
      <c r="H305" s="10">
        <v>9.4743525690000006</v>
      </c>
      <c r="I305" s="10">
        <v>93.245852769999999</v>
      </c>
      <c r="J305" s="10">
        <v>33.879483550000003</v>
      </c>
      <c r="K305" s="10">
        <v>82.402605089999994</v>
      </c>
      <c r="L305" s="11">
        <v>8.277777777777778E-3</v>
      </c>
      <c r="M305" s="11">
        <v>8.6805439814814801E-3</v>
      </c>
      <c r="P305" s="10"/>
      <c r="Q305" s="9"/>
      <c r="AJ305" s="13">
        <v>635</v>
      </c>
      <c r="AK305" s="16">
        <v>3.0520580000000002</v>
      </c>
      <c r="AL305" s="10">
        <f t="shared" si="140"/>
        <v>5.205800000000016E-2</v>
      </c>
      <c r="AM305" s="10">
        <f t="shared" si="124"/>
        <v>0.49440653794914768</v>
      </c>
      <c r="AN305" s="14">
        <v>12</v>
      </c>
      <c r="AO305" s="10">
        <f t="shared" si="141"/>
        <v>285.14999999999998</v>
      </c>
      <c r="AP305" s="14">
        <v>10.5</v>
      </c>
      <c r="AQ305" s="14">
        <v>37</v>
      </c>
      <c r="AR305" s="10">
        <f t="shared" si="142"/>
        <v>310.14999999999998</v>
      </c>
      <c r="AS305" s="14">
        <v>47.1</v>
      </c>
      <c r="AT305" s="14">
        <v>0.5</v>
      </c>
      <c r="AU305" s="10">
        <f t="shared" si="143"/>
        <v>0.57603295563558543</v>
      </c>
      <c r="AV305" s="10">
        <f t="shared" si="144"/>
        <v>10.868883024987632</v>
      </c>
      <c r="AW305" s="10"/>
      <c r="AX305" s="10"/>
      <c r="AY305" s="10"/>
      <c r="AZ305" s="10"/>
      <c r="BA305" s="10"/>
      <c r="BB305" s="10"/>
      <c r="BC305" s="2"/>
      <c r="BD305"/>
      <c r="BE305"/>
      <c r="BF305">
        <v>60</v>
      </c>
      <c r="BG305" s="19">
        <v>142</v>
      </c>
      <c r="BH305">
        <v>100</v>
      </c>
      <c r="BI305" s="19">
        <v>31.3</v>
      </c>
      <c r="BJ305">
        <v>92</v>
      </c>
      <c r="BK305" s="20">
        <v>13.3</v>
      </c>
      <c r="BL305">
        <v>88</v>
      </c>
      <c r="BM305">
        <v>78</v>
      </c>
      <c r="BN305" s="20">
        <v>8.83</v>
      </c>
      <c r="BO305">
        <v>91</v>
      </c>
      <c r="BP305" s="19">
        <v>14.4</v>
      </c>
      <c r="BQ305">
        <v>88</v>
      </c>
      <c r="BR305">
        <v>69</v>
      </c>
      <c r="BS305" s="20">
        <v>12.14</v>
      </c>
      <c r="BT305" s="20">
        <v>-1.0999999999999996</v>
      </c>
      <c r="BU305" s="20">
        <v>0</v>
      </c>
      <c r="BV305" s="20">
        <v>9</v>
      </c>
      <c r="BW305" s="20">
        <v>1</v>
      </c>
      <c r="BX305" s="20">
        <v>-3.3100000000000005</v>
      </c>
    </row>
    <row r="306" spans="1:76" x14ac:dyDescent="0.3">
      <c r="A306" s="2"/>
      <c r="D306" s="9" t="s">
        <v>60</v>
      </c>
      <c r="E306" s="10">
        <v>8.7854887959999992</v>
      </c>
      <c r="F306" s="10">
        <v>0.59747992549999995</v>
      </c>
      <c r="G306" s="10">
        <v>22.246612290000002</v>
      </c>
      <c r="H306" s="10">
        <v>13.26827664</v>
      </c>
      <c r="I306" s="10">
        <v>79.054065460000004</v>
      </c>
      <c r="J306" s="10">
        <v>33.994083250000003</v>
      </c>
      <c r="K306" s="10">
        <v>94.028802029999994</v>
      </c>
      <c r="L306" s="11">
        <v>1.0991898148148148E-2</v>
      </c>
      <c r="M306" s="11">
        <v>1.1343738425925926E-2</v>
      </c>
      <c r="N306" s="10">
        <f>H306-H305</f>
        <v>3.7939240709999993</v>
      </c>
      <c r="O306" s="10">
        <f>I305-I306</f>
        <v>14.191787309999995</v>
      </c>
      <c r="P306" s="10">
        <f>N306/O306</f>
        <v>0.26733236541155581</v>
      </c>
      <c r="Q306" s="9"/>
      <c r="R306">
        <f>K306-K305</f>
        <v>11.62619694</v>
      </c>
      <c r="S306">
        <f>R306/O306</f>
        <v>0.81922006622857169</v>
      </c>
      <c r="AJ306" s="13">
        <v>635</v>
      </c>
      <c r="AK306" s="16">
        <v>3.0520580000000002</v>
      </c>
      <c r="AL306" s="10">
        <f t="shared" si="140"/>
        <v>5.205800000000016E-2</v>
      </c>
      <c r="AM306" s="10">
        <f t="shared" si="124"/>
        <v>0.58728889703275611</v>
      </c>
      <c r="AN306" s="14">
        <v>12</v>
      </c>
      <c r="AO306" s="10">
        <f t="shared" si="141"/>
        <v>285.14999999999998</v>
      </c>
      <c r="AP306" s="14">
        <v>10.5</v>
      </c>
      <c r="AQ306" s="14">
        <v>37</v>
      </c>
      <c r="AR306" s="10">
        <f t="shared" si="142"/>
        <v>310.14999999999998</v>
      </c>
      <c r="AS306" s="14">
        <v>47.1</v>
      </c>
      <c r="AT306" s="14">
        <v>0.5</v>
      </c>
      <c r="AU306" s="10">
        <f t="shared" si="143"/>
        <v>0.6842501730924464</v>
      </c>
      <c r="AV306" s="10">
        <f t="shared" si="144"/>
        <v>15.222248310153047</v>
      </c>
      <c r="AW306" s="10"/>
      <c r="AX306" s="10"/>
      <c r="AY306" s="10"/>
      <c r="AZ306" s="10"/>
      <c r="BA306" s="10">
        <f>IF(ISNUMBER(AV306), AV306-AV305, " ")</f>
        <v>4.353365285165415</v>
      </c>
      <c r="BB306" s="10">
        <f>IF(ISNUMBER(BA306), BA306/O306, " ")</f>
        <v>0.30675243294393878</v>
      </c>
      <c r="BC306" s="2"/>
      <c r="BD306"/>
      <c r="BE306"/>
      <c r="BF306">
        <v>58</v>
      </c>
      <c r="BG306" s="19">
        <v>140.9</v>
      </c>
      <c r="BH306">
        <v>92</v>
      </c>
      <c r="BI306" s="19">
        <v>29.2</v>
      </c>
      <c r="BJ306">
        <v>90</v>
      </c>
      <c r="BK306" s="20">
        <v>12.4</v>
      </c>
      <c r="BL306">
        <v>88</v>
      </c>
      <c r="BM306">
        <v>80</v>
      </c>
      <c r="BN306" s="20">
        <v>6.69</v>
      </c>
      <c r="BO306">
        <v>91</v>
      </c>
      <c r="BP306" s="19">
        <v>13.3</v>
      </c>
      <c r="BQ306">
        <v>89</v>
      </c>
      <c r="BR306">
        <v>69</v>
      </c>
      <c r="BS306" s="20">
        <v>4.67</v>
      </c>
      <c r="BT306" s="20">
        <v>-0.90000000000000036</v>
      </c>
      <c r="BU306" s="20">
        <v>-1</v>
      </c>
      <c r="BV306" s="20">
        <v>11</v>
      </c>
      <c r="BW306" s="20">
        <v>-1</v>
      </c>
      <c r="BX306" s="20">
        <v>2.0200000000000005</v>
      </c>
    </row>
    <row r="307" spans="1:76" x14ac:dyDescent="0.3">
      <c r="A307" s="2"/>
      <c r="D307" s="9" t="s">
        <v>57</v>
      </c>
      <c r="E307" s="10">
        <v>13.224085260000001</v>
      </c>
      <c r="F307" s="10">
        <v>0.50290038150000005</v>
      </c>
      <c r="G307" s="10">
        <v>19.062476520000001</v>
      </c>
      <c r="H307" s="10">
        <v>9.5753233439999992</v>
      </c>
      <c r="I307" s="10">
        <v>91.480311520000001</v>
      </c>
      <c r="J307" s="10">
        <v>33.818808959999998</v>
      </c>
      <c r="K307" s="10">
        <v>83.093095360000007</v>
      </c>
      <c r="L307" s="11">
        <v>1.4120370370370368E-2</v>
      </c>
      <c r="M307" s="11">
        <v>1.4543969907407408E-2</v>
      </c>
      <c r="P307" s="10"/>
      <c r="Q307" s="9"/>
      <c r="AJ307" s="13">
        <v>635</v>
      </c>
      <c r="AK307" s="16">
        <v>3.0520580000000002</v>
      </c>
      <c r="AL307" s="10">
        <f t="shared" si="140"/>
        <v>5.205800000000016E-2</v>
      </c>
      <c r="AM307" s="10">
        <f t="shared" si="124"/>
        <v>0.49432256677297748</v>
      </c>
      <c r="AN307" s="14">
        <v>12</v>
      </c>
      <c r="AO307" s="10">
        <f t="shared" si="141"/>
        <v>285.14999999999998</v>
      </c>
      <c r="AP307" s="14">
        <v>10.5</v>
      </c>
      <c r="AQ307" s="14">
        <v>37</v>
      </c>
      <c r="AR307" s="10">
        <f t="shared" si="142"/>
        <v>310.14999999999998</v>
      </c>
      <c r="AS307" s="14">
        <v>47.1</v>
      </c>
      <c r="AT307" s="14">
        <v>0.5</v>
      </c>
      <c r="AU307" s="10">
        <f t="shared" si="143"/>
        <v>0.57593512083550735</v>
      </c>
      <c r="AV307" s="10">
        <f t="shared" si="144"/>
        <v>10.978749717970222</v>
      </c>
      <c r="AW307" s="10"/>
      <c r="AX307" s="10"/>
      <c r="AY307" s="10"/>
      <c r="AZ307" s="10"/>
      <c r="BA307" s="10"/>
      <c r="BB307" s="10"/>
      <c r="BC307" s="2"/>
      <c r="BD307"/>
      <c r="BE307"/>
      <c r="BF307">
        <v>63</v>
      </c>
      <c r="BG307" s="19">
        <v>148.19999999999999</v>
      </c>
      <c r="BH307">
        <v>81</v>
      </c>
      <c r="BI307" s="19">
        <v>30</v>
      </c>
      <c r="BJ307">
        <v>93</v>
      </c>
      <c r="BK307" s="20">
        <v>12</v>
      </c>
      <c r="BL307">
        <v>75</v>
      </c>
      <c r="BM307">
        <v>64</v>
      </c>
      <c r="BN307" s="20">
        <v>9.1</v>
      </c>
      <c r="BO307">
        <v>85</v>
      </c>
      <c r="BP307" s="19">
        <v>15.7</v>
      </c>
      <c r="BQ307">
        <v>89</v>
      </c>
      <c r="BR307">
        <v>66</v>
      </c>
      <c r="BS307" s="20">
        <v>11.01</v>
      </c>
      <c r="BT307" s="20">
        <v>-3.6999999999999993</v>
      </c>
      <c r="BU307" s="20">
        <v>-14</v>
      </c>
      <c r="BV307" s="20">
        <v>-2</v>
      </c>
      <c r="BW307" s="20">
        <v>8</v>
      </c>
      <c r="BX307" s="20">
        <v>-1.9100000000000001</v>
      </c>
    </row>
    <row r="308" spans="1:76" x14ac:dyDescent="0.3">
      <c r="A308" s="2"/>
      <c r="D308" s="9" t="s">
        <v>61</v>
      </c>
      <c r="E308" s="10">
        <v>8.8442213330000001</v>
      </c>
      <c r="F308" s="10">
        <v>0.58412258340000001</v>
      </c>
      <c r="G308" s="10">
        <v>20.730111040000001</v>
      </c>
      <c r="H308" s="10">
        <v>12.06794238</v>
      </c>
      <c r="I308" s="10">
        <v>79.417735899999997</v>
      </c>
      <c r="J308" s="10">
        <v>34.269372740000001</v>
      </c>
      <c r="K308" s="10">
        <v>93.373431600000004</v>
      </c>
      <c r="L308" s="11">
        <v>1.7641203703703704E-2</v>
      </c>
      <c r="M308" s="11">
        <v>1.8053229166666667E-2</v>
      </c>
      <c r="N308" s="10">
        <f>H308-H307</f>
        <v>2.4926190360000007</v>
      </c>
      <c r="O308" s="10">
        <f>I307-I308</f>
        <v>12.062575620000004</v>
      </c>
      <c r="P308" s="10">
        <f>N308/O308</f>
        <v>0.20664069718801895</v>
      </c>
      <c r="Q308" s="9"/>
      <c r="R308">
        <f>K308-K307</f>
        <v>10.280336239999997</v>
      </c>
      <c r="S308">
        <f>R308/O308</f>
        <v>0.85225051132156082</v>
      </c>
      <c r="AJ308" s="13">
        <v>635</v>
      </c>
      <c r="AK308" s="16">
        <v>3.0520580000000002</v>
      </c>
      <c r="AL308" s="10">
        <f t="shared" si="140"/>
        <v>5.205800000000016E-2</v>
      </c>
      <c r="AM308" s="10">
        <f t="shared" si="124"/>
        <v>0.57415938694480895</v>
      </c>
      <c r="AN308" s="14">
        <v>12</v>
      </c>
      <c r="AO308" s="10">
        <f t="shared" si="141"/>
        <v>285.14999999999998</v>
      </c>
      <c r="AP308" s="14">
        <v>10.5</v>
      </c>
      <c r="AQ308" s="14">
        <v>37</v>
      </c>
      <c r="AR308" s="10">
        <f t="shared" si="142"/>
        <v>310.14999999999998</v>
      </c>
      <c r="AS308" s="14">
        <v>47.1</v>
      </c>
      <c r="AT308" s="14">
        <v>0.5</v>
      </c>
      <c r="AU308" s="10">
        <f t="shared" si="143"/>
        <v>0.66895298359050392</v>
      </c>
      <c r="AV308" s="10">
        <f t="shared" si="144"/>
        <v>13.867469630370445</v>
      </c>
      <c r="AW308" s="10"/>
      <c r="AX308" s="10"/>
      <c r="AY308" s="10"/>
      <c r="AZ308" s="10"/>
      <c r="BA308" s="10">
        <f>IF(ISNUMBER(AV308), AV308-AV307, " ")</f>
        <v>2.888719912400223</v>
      </c>
      <c r="BB308" s="10">
        <f>IF(ISNUMBER(BA308), BA308/O308, " ")</f>
        <v>0.2394778696856967</v>
      </c>
      <c r="BC308" s="2"/>
      <c r="BD308"/>
      <c r="BE308"/>
      <c r="BF308">
        <v>61</v>
      </c>
      <c r="BG308" s="19">
        <v>151.9</v>
      </c>
      <c r="BH308">
        <v>102</v>
      </c>
      <c r="BI308" s="19">
        <v>31.3</v>
      </c>
      <c r="BJ308">
        <v>92</v>
      </c>
      <c r="BK308" s="20">
        <v>15</v>
      </c>
      <c r="BL308">
        <v>86</v>
      </c>
      <c r="BM308">
        <v>99</v>
      </c>
      <c r="BN308" s="20">
        <v>3.3</v>
      </c>
      <c r="BO308">
        <v>88</v>
      </c>
      <c r="BP308" s="19">
        <v>15.8</v>
      </c>
      <c r="BQ308">
        <v>86</v>
      </c>
      <c r="BR308">
        <v>77</v>
      </c>
      <c r="BS308" s="20">
        <v>5.23</v>
      </c>
      <c r="BT308" s="20">
        <v>-0.80000000000000071</v>
      </c>
      <c r="BU308" s="20">
        <v>0</v>
      </c>
      <c r="BV308" s="20">
        <v>22</v>
      </c>
      <c r="BW308" s="20">
        <v>4</v>
      </c>
      <c r="BX308" s="20">
        <v>-1.9300000000000006</v>
      </c>
    </row>
    <row r="309" spans="1:76" x14ac:dyDescent="0.3">
      <c r="A309" s="2"/>
      <c r="AM309" s="10" t="str">
        <f t="shared" si="124"/>
        <v xml:space="preserve"> </v>
      </c>
      <c r="BD309"/>
      <c r="BE309"/>
      <c r="BF309">
        <v>53</v>
      </c>
      <c r="BG309" s="19">
        <v>146.6</v>
      </c>
      <c r="BH309">
        <v>92</v>
      </c>
      <c r="BI309" s="19">
        <v>33.200000000000003</v>
      </c>
      <c r="BJ309">
        <v>85</v>
      </c>
      <c r="BK309" s="20">
        <v>10.6</v>
      </c>
      <c r="BL309">
        <v>88</v>
      </c>
      <c r="BM309">
        <v>60</v>
      </c>
      <c r="BN309" s="20">
        <v>4.3099999999999996</v>
      </c>
      <c r="BO309">
        <v>89</v>
      </c>
      <c r="BP309" s="19">
        <v>13.6</v>
      </c>
      <c r="BQ309">
        <v>91</v>
      </c>
      <c r="BR309">
        <v>71</v>
      </c>
      <c r="BS309" s="20">
        <v>7.81</v>
      </c>
      <c r="BT309" s="20">
        <v>-3</v>
      </c>
      <c r="BU309" s="20">
        <v>-3</v>
      </c>
      <c r="BV309" s="20">
        <v>-11</v>
      </c>
      <c r="BW309" s="20">
        <v>-4</v>
      </c>
      <c r="BX309" s="20">
        <v>-3.5</v>
      </c>
    </row>
    <row r="310" spans="1:76" x14ac:dyDescent="0.3">
      <c r="A310" s="2"/>
      <c r="AM310" s="10" t="str">
        <f t="shared" si="124"/>
        <v xml:space="preserve"> </v>
      </c>
      <c r="BD310"/>
      <c r="BE310"/>
      <c r="BF310">
        <v>63</v>
      </c>
      <c r="BG310" s="19">
        <v>140</v>
      </c>
      <c r="BH310">
        <v>84</v>
      </c>
      <c r="BI310" s="19">
        <v>29.6</v>
      </c>
      <c r="BJ310">
        <v>92</v>
      </c>
      <c r="BK310" s="20">
        <v>11.4</v>
      </c>
      <c r="BL310">
        <v>83</v>
      </c>
      <c r="BM310">
        <v>78</v>
      </c>
      <c r="BN310" s="20">
        <v>7.41</v>
      </c>
      <c r="BO310">
        <v>86</v>
      </c>
      <c r="BP310" s="19">
        <v>14</v>
      </c>
      <c r="BQ310">
        <v>86</v>
      </c>
      <c r="BR310">
        <v>67</v>
      </c>
      <c r="BS310" s="20">
        <v>6.82</v>
      </c>
      <c r="BT310" s="20">
        <v>-2.5999999999999996</v>
      </c>
      <c r="BU310" s="20">
        <v>-3</v>
      </c>
      <c r="BV310" s="20">
        <v>11</v>
      </c>
      <c r="BW310" s="20">
        <v>6</v>
      </c>
      <c r="BX310" s="20">
        <v>0.58999999999999986</v>
      </c>
    </row>
    <row r="311" spans="1:76" x14ac:dyDescent="0.3">
      <c r="A311" s="2"/>
      <c r="D311" s="9" t="s">
        <v>53</v>
      </c>
      <c r="E311" s="10"/>
      <c r="F311" s="10"/>
      <c r="G311" s="10"/>
      <c r="H311" s="10"/>
      <c r="I311" s="10"/>
      <c r="J311" s="10"/>
      <c r="K311" s="10"/>
      <c r="L311" s="10"/>
      <c r="M311" s="10"/>
      <c r="P311" s="10"/>
      <c r="Q311" s="9"/>
      <c r="R311" s="9"/>
      <c r="AM311" s="10" t="str">
        <f t="shared" si="124"/>
        <v xml:space="preserve"> </v>
      </c>
      <c r="BD311"/>
      <c r="BE311"/>
      <c r="BF311">
        <v>78</v>
      </c>
      <c r="BG311" s="19">
        <v>146.30000000000001</v>
      </c>
      <c r="BH311">
        <v>112</v>
      </c>
      <c r="BI311" s="19">
        <v>29.8</v>
      </c>
      <c r="BJ311">
        <v>85</v>
      </c>
      <c r="BK311" s="20">
        <v>14</v>
      </c>
      <c r="BL311">
        <v>85</v>
      </c>
      <c r="BM311">
        <v>72</v>
      </c>
      <c r="BN311" s="20">
        <v>8.85</v>
      </c>
      <c r="BO311">
        <v>88</v>
      </c>
      <c r="BP311" s="19">
        <v>12.6</v>
      </c>
      <c r="BQ311">
        <v>86</v>
      </c>
      <c r="BR311">
        <v>77</v>
      </c>
      <c r="BS311" s="20">
        <v>10</v>
      </c>
      <c r="BT311" s="20">
        <v>1.4000000000000004</v>
      </c>
      <c r="BU311" s="20">
        <v>-1</v>
      </c>
      <c r="BV311" s="20">
        <v>-5</v>
      </c>
      <c r="BW311" s="20">
        <v>-3</v>
      </c>
      <c r="BX311" s="20">
        <v>-1.1500000000000004</v>
      </c>
    </row>
    <row r="312" spans="1:76" x14ac:dyDescent="0.3">
      <c r="A312" s="2"/>
      <c r="D312" s="9" t="s">
        <v>94</v>
      </c>
      <c r="E312" s="10"/>
      <c r="F312" s="2"/>
      <c r="G312" s="10"/>
      <c r="H312" s="10"/>
      <c r="I312" s="10"/>
      <c r="J312" s="10"/>
      <c r="K312" s="10"/>
      <c r="L312" s="10"/>
      <c r="M312" s="10"/>
      <c r="P312" s="10"/>
      <c r="Q312" s="9"/>
      <c r="R312" s="9"/>
      <c r="AM312" s="10" t="str">
        <f t="shared" si="124"/>
        <v xml:space="preserve"> </v>
      </c>
      <c r="BD312"/>
      <c r="BE312"/>
      <c r="BF312">
        <v>63</v>
      </c>
      <c r="BG312" s="19">
        <v>151.6</v>
      </c>
      <c r="BH312">
        <v>103</v>
      </c>
      <c r="BI312" s="19">
        <v>29.2</v>
      </c>
      <c r="BJ312">
        <v>92</v>
      </c>
      <c r="BK312" s="20">
        <v>12.5</v>
      </c>
      <c r="BL312">
        <v>83</v>
      </c>
      <c r="BM312">
        <v>61</v>
      </c>
      <c r="BN312" s="20">
        <v>9.02</v>
      </c>
      <c r="BO312">
        <v>89</v>
      </c>
      <c r="BP312" s="19">
        <v>12.2</v>
      </c>
      <c r="BQ312">
        <v>90</v>
      </c>
      <c r="BR312">
        <v>71</v>
      </c>
      <c r="BS312" s="20">
        <v>3.07</v>
      </c>
      <c r="BT312" s="20">
        <v>0.30000000000000071</v>
      </c>
      <c r="BU312" s="20">
        <v>-7</v>
      </c>
      <c r="BV312" s="20">
        <v>-10</v>
      </c>
      <c r="BW312" s="20">
        <v>3</v>
      </c>
      <c r="BX312" s="20">
        <v>5.9499999999999993</v>
      </c>
    </row>
    <row r="313" spans="1:76" x14ac:dyDescent="0.3">
      <c r="A313" s="2"/>
      <c r="D313" s="10"/>
      <c r="E313" s="2" t="s">
        <v>0</v>
      </c>
      <c r="F313" s="2" t="s">
        <v>1</v>
      </c>
      <c r="G313" s="2" t="s">
        <v>2</v>
      </c>
      <c r="H313" s="2" t="s">
        <v>3</v>
      </c>
      <c r="I313" s="2" t="s">
        <v>4</v>
      </c>
      <c r="J313" s="2" t="s">
        <v>5</v>
      </c>
      <c r="K313" s="2" t="s">
        <v>6</v>
      </c>
      <c r="L313" s="2" t="s">
        <v>7</v>
      </c>
      <c r="M313" s="2" t="s">
        <v>8</v>
      </c>
      <c r="N313" s="2" t="s">
        <v>9</v>
      </c>
      <c r="O313" s="2" t="s">
        <v>10</v>
      </c>
      <c r="P313" s="2" t="s">
        <v>11</v>
      </c>
      <c r="Q313" s="2" t="s">
        <v>12</v>
      </c>
      <c r="R313" s="2" t="s">
        <v>13</v>
      </c>
      <c r="S313" s="2" t="s">
        <v>14</v>
      </c>
      <c r="T313" s="2" t="s">
        <v>15</v>
      </c>
      <c r="U313" s="3" t="s">
        <v>16</v>
      </c>
      <c r="V313" s="3" t="s">
        <v>17</v>
      </c>
      <c r="W313" s="3" t="s">
        <v>18</v>
      </c>
      <c r="X313" s="3" t="s">
        <v>19</v>
      </c>
      <c r="Y313" s="3" t="s">
        <v>20</v>
      </c>
      <c r="Z313" s="3" t="s">
        <v>21</v>
      </c>
      <c r="AA313" s="3" t="s">
        <v>22</v>
      </c>
      <c r="AB313" s="3" t="s">
        <v>23</v>
      </c>
      <c r="AC313" s="3" t="s">
        <v>24</v>
      </c>
      <c r="AD313" s="3" t="s">
        <v>25</v>
      </c>
      <c r="AE313" s="3" t="s">
        <v>26</v>
      </c>
      <c r="AF313" s="3" t="s">
        <v>27</v>
      </c>
      <c r="AG313" s="3" t="s">
        <v>28</v>
      </c>
      <c r="AH313" s="3" t="s">
        <v>29</v>
      </c>
      <c r="AL313" s="2" t="s">
        <v>33</v>
      </c>
      <c r="AM313" s="10" t="e">
        <f t="shared" si="124"/>
        <v>#VALUE!</v>
      </c>
      <c r="AN313" s="6" t="s">
        <v>35</v>
      </c>
      <c r="AO313" s="2" t="s">
        <v>36</v>
      </c>
      <c r="AP313" s="7" t="s">
        <v>37</v>
      </c>
      <c r="AQ313" s="6" t="s">
        <v>38</v>
      </c>
      <c r="AR313" s="2" t="s">
        <v>39</v>
      </c>
      <c r="AS313" s="7" t="s">
        <v>40</v>
      </c>
      <c r="AT313" s="7" t="s">
        <v>41</v>
      </c>
      <c r="AU313" s="8" t="s">
        <v>55</v>
      </c>
      <c r="AV313" s="8" t="s">
        <v>56</v>
      </c>
      <c r="AW313" s="8" t="s">
        <v>44</v>
      </c>
      <c r="AX313" s="8" t="s">
        <v>45</v>
      </c>
      <c r="AY313" s="8" t="s">
        <v>46</v>
      </c>
      <c r="AZ313" s="8" t="s">
        <v>47</v>
      </c>
      <c r="BA313" s="2" t="s">
        <v>48</v>
      </c>
      <c r="BB313" s="2" t="s">
        <v>49</v>
      </c>
      <c r="BC313" s="2" t="s">
        <v>50</v>
      </c>
      <c r="BD313"/>
      <c r="BE313"/>
      <c r="BF313">
        <v>55</v>
      </c>
      <c r="BG313" s="19">
        <v>151.30000000000001</v>
      </c>
      <c r="BH313">
        <v>94</v>
      </c>
      <c r="BI313" s="19">
        <v>34.4</v>
      </c>
      <c r="BJ313">
        <v>89</v>
      </c>
      <c r="BK313" s="20">
        <v>14.3</v>
      </c>
      <c r="BL313">
        <v>81</v>
      </c>
      <c r="BM313">
        <v>76</v>
      </c>
      <c r="BN313" s="20">
        <v>7.25</v>
      </c>
      <c r="BO313">
        <v>88</v>
      </c>
      <c r="BP313" s="19">
        <v>13</v>
      </c>
      <c r="BQ313">
        <v>85</v>
      </c>
      <c r="BR313">
        <v>70</v>
      </c>
      <c r="BS313" s="20">
        <v>4.16</v>
      </c>
      <c r="BT313" s="20">
        <v>1.3000000000000007</v>
      </c>
      <c r="BU313" s="20">
        <v>-4</v>
      </c>
      <c r="BV313" s="20">
        <v>6</v>
      </c>
      <c r="BW313" s="20">
        <v>1</v>
      </c>
      <c r="BX313" s="20">
        <v>3.09</v>
      </c>
    </row>
    <row r="314" spans="1:76" x14ac:dyDescent="0.3">
      <c r="A314" s="2"/>
      <c r="D314" s="9" t="s">
        <v>57</v>
      </c>
      <c r="E314" s="10"/>
      <c r="F314" s="10"/>
      <c r="G314" s="10"/>
      <c r="H314" s="10"/>
      <c r="I314" s="10"/>
      <c r="J314" s="10"/>
      <c r="K314" s="10"/>
      <c r="L314" s="11"/>
      <c r="M314" s="11"/>
      <c r="P314" s="10"/>
      <c r="Q314" s="9"/>
      <c r="AJ314" s="13">
        <v>639.5</v>
      </c>
      <c r="AK314" s="16">
        <v>3.00088</v>
      </c>
      <c r="AL314" s="10">
        <f>IF(AK314&gt;3, AK314-3, 3-AK314)</f>
        <v>8.799999999999919E-4</v>
      </c>
      <c r="AM314" s="10" t="str">
        <f t="shared" si="124"/>
        <v xml:space="preserve"> </v>
      </c>
      <c r="AN314" s="14">
        <v>12</v>
      </c>
      <c r="AO314" s="10">
        <f>AN314+273.15</f>
        <v>285.14999999999998</v>
      </c>
      <c r="AP314" s="14">
        <v>10.5</v>
      </c>
      <c r="AQ314" s="14">
        <v>37</v>
      </c>
      <c r="AR314" s="10">
        <f>AQ314+273.15</f>
        <v>310.14999999999998</v>
      </c>
      <c r="AS314" s="14">
        <v>47.1</v>
      </c>
      <c r="AT314" s="14">
        <v>0.5</v>
      </c>
      <c r="AU314" s="10" t="str">
        <f>IF(ISNUMBER(AM314),((AR314/AO314)*((AJ314-(AT314*AP314))/(AJ314-AS314))*AM314)," ")</f>
        <v xml:space="preserve"> </v>
      </c>
      <c r="AV314" s="10" t="str">
        <f>IF(ISNUMBER(AM314), AU314*G314, " ")</f>
        <v xml:space="preserve"> </v>
      </c>
      <c r="AW314" s="10"/>
      <c r="AX314" s="10"/>
      <c r="AY314" s="10"/>
      <c r="AZ314" s="10"/>
      <c r="BA314" s="10"/>
      <c r="BB314" s="10"/>
      <c r="BC314" s="2"/>
      <c r="BD314"/>
      <c r="BE314"/>
      <c r="BF314">
        <v>50</v>
      </c>
      <c r="BG314" s="19">
        <v>149.6</v>
      </c>
      <c r="BH314">
        <v>125</v>
      </c>
      <c r="BI314" s="19">
        <v>31.5</v>
      </c>
      <c r="BJ314">
        <v>82</v>
      </c>
      <c r="BK314" s="20">
        <v>14.2</v>
      </c>
      <c r="BL314">
        <v>83</v>
      </c>
      <c r="BM314">
        <v>94</v>
      </c>
      <c r="BN314" s="20">
        <v>9.6999999999999993</v>
      </c>
      <c r="BO314">
        <v>88</v>
      </c>
      <c r="BP314" s="19">
        <v>15.6</v>
      </c>
      <c r="BQ314">
        <v>90</v>
      </c>
      <c r="BR314">
        <v>83</v>
      </c>
      <c r="BS314" s="20">
        <v>4.17</v>
      </c>
      <c r="BT314" s="20">
        <v>-1.4000000000000004</v>
      </c>
      <c r="BU314" s="20">
        <v>-7</v>
      </c>
      <c r="BV314" s="20">
        <v>11</v>
      </c>
      <c r="BW314" s="20">
        <v>-6</v>
      </c>
      <c r="BX314" s="20">
        <v>5.5299999999999994</v>
      </c>
    </row>
    <row r="315" spans="1:76" x14ac:dyDescent="0.3">
      <c r="A315" s="2">
        <v>29</v>
      </c>
      <c r="B315" s="3" t="s">
        <v>94</v>
      </c>
      <c r="C315" s="3"/>
      <c r="D315" s="9" t="s">
        <v>58</v>
      </c>
      <c r="E315" s="10"/>
      <c r="F315" s="10"/>
      <c r="G315" s="10"/>
      <c r="H315" s="10"/>
      <c r="I315" s="10"/>
      <c r="J315" s="10"/>
      <c r="K315" s="10"/>
      <c r="L315" s="11"/>
      <c r="M315" s="11"/>
      <c r="N315" s="10">
        <f>H315-H314</f>
        <v>0</v>
      </c>
      <c r="O315" s="10">
        <f>I314-I315</f>
        <v>0</v>
      </c>
      <c r="P315" s="10" t="e">
        <f>N315/O315</f>
        <v>#DIV/0!</v>
      </c>
      <c r="Q315" s="9" t="e">
        <f>AVERAGE(P315,P317,P319)</f>
        <v>#DIV/0!</v>
      </c>
      <c r="R315">
        <f>K315-K314</f>
        <v>0</v>
      </c>
      <c r="S315" t="e">
        <f>R315/O315</f>
        <v>#DIV/0!</v>
      </c>
      <c r="T315" s="9" t="e">
        <f>AVERAGE(S315,S317,S319)</f>
        <v>#DIV/0!</v>
      </c>
      <c r="U315" s="3" t="e">
        <f>AVERAGE(E314,E316,E318)</f>
        <v>#DIV/0!</v>
      </c>
      <c r="V315" s="3" t="e">
        <f>AVERAGE(E315,E317,E319)</f>
        <v>#DIV/0!</v>
      </c>
      <c r="W315" s="3" t="e">
        <f>AVERAGE(F314,F316,F318)</f>
        <v>#DIV/0!</v>
      </c>
      <c r="X315" s="3" t="e">
        <f>AVERAGE(F315,F317,F319)</f>
        <v>#DIV/0!</v>
      </c>
      <c r="Y315" s="3" t="e">
        <f>AVERAGE(G314,G316,G318)</f>
        <v>#DIV/0!</v>
      </c>
      <c r="Z315" s="3" t="e">
        <f>AVERAGE(G315,G317,G319)</f>
        <v>#DIV/0!</v>
      </c>
      <c r="AA315" s="3" t="e">
        <f>AVERAGE(H314,H316,H318)</f>
        <v>#DIV/0!</v>
      </c>
      <c r="AB315" s="3" t="e">
        <f>AVERAGE(H315,H317,H319)</f>
        <v>#DIV/0!</v>
      </c>
      <c r="AC315" s="3" t="e">
        <f>AVERAGE(I314,I316,I318)</f>
        <v>#DIV/0!</v>
      </c>
      <c r="AD315" s="3" t="e">
        <f>AVERAGE(I315,I317,I319)</f>
        <v>#DIV/0!</v>
      </c>
      <c r="AE315" s="3" t="e">
        <f>AVERAGE(J314,J316,J318)</f>
        <v>#DIV/0!</v>
      </c>
      <c r="AF315" s="3" t="e">
        <f>AVERAGE(J315,J317,J319)</f>
        <v>#DIV/0!</v>
      </c>
      <c r="AG315" s="3" t="e">
        <f>AVERAGE(K314,K316,K318)</f>
        <v>#DIV/0!</v>
      </c>
      <c r="AH315" s="3" t="e">
        <f>AVERAGE(K315,K317,K319)</f>
        <v>#DIV/0!</v>
      </c>
      <c r="AI315" s="12">
        <v>43629</v>
      </c>
      <c r="AJ315" s="13">
        <v>639.5</v>
      </c>
      <c r="AK315" s="16">
        <v>3.00088</v>
      </c>
      <c r="AL315" s="10">
        <f t="shared" ref="AL315:AL319" si="145">IF(AK315&gt;3, AK315-3, 3-AK315)</f>
        <v>8.799999999999919E-4</v>
      </c>
      <c r="AM315" s="10" t="str">
        <f t="shared" si="124"/>
        <v xml:space="preserve"> </v>
      </c>
      <c r="AN315" s="14">
        <v>12</v>
      </c>
      <c r="AO315" s="10">
        <f t="shared" ref="AO315:AO319" si="146">AN315+273.15</f>
        <v>285.14999999999998</v>
      </c>
      <c r="AP315" s="14">
        <v>10.5</v>
      </c>
      <c r="AQ315" s="14">
        <v>37</v>
      </c>
      <c r="AR315" s="10">
        <f t="shared" ref="AR315:AR319" si="147">AQ315+273.15</f>
        <v>310.14999999999998</v>
      </c>
      <c r="AS315" s="14">
        <v>47.1</v>
      </c>
      <c r="AT315" s="14">
        <v>0.5</v>
      </c>
      <c r="AU315" s="10" t="str">
        <f t="shared" ref="AU315:AU319" si="148">IF(ISNUMBER(AM315),((AR315/AO315)*((AJ315-(AT315*AP315))/(AJ315-AS315))*AM315)," ")</f>
        <v xml:space="preserve"> </v>
      </c>
      <c r="AV315" s="10" t="str">
        <f t="shared" ref="AV315:AV319" si="149">IF(ISNUMBER(AM315), AU315*G315, " ")</f>
        <v xml:space="preserve"> </v>
      </c>
      <c r="AW315" s="10" t="e">
        <f>AVERAGE(AU314,AU316,AU318)</f>
        <v>#DIV/0!</v>
      </c>
      <c r="AX315" s="10" t="e">
        <f>AVERAGE(AU315,AU317,AU319)</f>
        <v>#DIV/0!</v>
      </c>
      <c r="AY315" s="10" t="e">
        <f>AVERAGE(AV314,AV316,AV318)</f>
        <v>#DIV/0!</v>
      </c>
      <c r="AZ315" s="10" t="e">
        <f>AVERAGE(AV315,AV317,AV319)</f>
        <v>#DIV/0!</v>
      </c>
      <c r="BA315" s="10" t="str">
        <f>IF(ISNUMBER(AV315), AV315-AV314, " ")</f>
        <v xml:space="preserve"> </v>
      </c>
      <c r="BB315" s="10" t="str">
        <f>IF(ISNUMBER(BA315), BA315/O315, " ")</f>
        <v xml:space="preserve"> </v>
      </c>
      <c r="BC315" s="2" t="e">
        <f>AVERAGE(BB315,BB317,BB319)</f>
        <v>#DIV/0!</v>
      </c>
      <c r="BD315" s="1" t="s">
        <v>59</v>
      </c>
      <c r="BE315" s="15" t="s">
        <v>95</v>
      </c>
      <c r="BG315" s="19"/>
      <c r="BI315" s="19"/>
      <c r="BK315" s="20"/>
      <c r="BN315" s="20"/>
      <c r="BP315" s="19"/>
      <c r="BS315" s="20"/>
      <c r="BT315" s="20"/>
      <c r="BU315" s="20"/>
      <c r="BV315" s="20"/>
      <c r="BW315" s="20"/>
      <c r="BX315" s="20"/>
    </row>
    <row r="316" spans="1:76" x14ac:dyDescent="0.3">
      <c r="A316" s="2"/>
      <c r="D316" s="9" t="s">
        <v>57</v>
      </c>
      <c r="E316" s="10"/>
      <c r="F316" s="10"/>
      <c r="G316" s="10"/>
      <c r="H316" s="10"/>
      <c r="I316" s="10"/>
      <c r="J316" s="10"/>
      <c r="K316" s="10"/>
      <c r="L316" s="11"/>
      <c r="M316" s="11"/>
      <c r="P316" s="10"/>
      <c r="Q316" s="9"/>
      <c r="AJ316" s="13">
        <v>639.5</v>
      </c>
      <c r="AK316" s="16">
        <v>3.00088</v>
      </c>
      <c r="AL316" s="10">
        <f t="shared" si="145"/>
        <v>8.799999999999919E-4</v>
      </c>
      <c r="AM316" s="10" t="str">
        <f t="shared" si="124"/>
        <v xml:space="preserve"> </v>
      </c>
      <c r="AN316" s="14">
        <v>12</v>
      </c>
      <c r="AO316" s="10">
        <f t="shared" si="146"/>
        <v>285.14999999999998</v>
      </c>
      <c r="AP316" s="14">
        <v>10.5</v>
      </c>
      <c r="AQ316" s="14">
        <v>37</v>
      </c>
      <c r="AR316" s="10">
        <f t="shared" si="147"/>
        <v>310.14999999999998</v>
      </c>
      <c r="AS316" s="14">
        <v>47.1</v>
      </c>
      <c r="AT316" s="14">
        <v>0.5</v>
      </c>
      <c r="AU316" s="10" t="str">
        <f t="shared" si="148"/>
        <v xml:space="preserve"> </v>
      </c>
      <c r="AV316" s="10" t="str">
        <f t="shared" si="149"/>
        <v xml:space="preserve"> </v>
      </c>
      <c r="AW316" s="10"/>
      <c r="AX316" s="10"/>
      <c r="AY316" s="10"/>
      <c r="AZ316" s="10"/>
      <c r="BA316" s="10"/>
      <c r="BB316" s="10"/>
      <c r="BC316" s="2"/>
      <c r="BD316"/>
      <c r="BE316"/>
      <c r="BF316">
        <v>53</v>
      </c>
      <c r="BG316" s="19">
        <v>164.8</v>
      </c>
      <c r="BH316">
        <v>98</v>
      </c>
      <c r="BI316" s="19">
        <v>36.700000000000003</v>
      </c>
      <c r="BJ316">
        <v>93</v>
      </c>
      <c r="BK316" s="20">
        <v>10.3</v>
      </c>
      <c r="BL316">
        <v>84</v>
      </c>
      <c r="BM316">
        <v>69</v>
      </c>
      <c r="BN316" s="20">
        <v>5.99</v>
      </c>
      <c r="BO316">
        <v>83</v>
      </c>
      <c r="BP316" s="19">
        <v>11</v>
      </c>
      <c r="BQ316">
        <v>94</v>
      </c>
      <c r="BR316">
        <v>69</v>
      </c>
      <c r="BS316" s="20">
        <v>1.89</v>
      </c>
      <c r="BT316" s="20">
        <v>-0.69999999999999929</v>
      </c>
      <c r="BU316" s="20">
        <v>-10</v>
      </c>
      <c r="BV316" s="20">
        <v>0</v>
      </c>
      <c r="BW316" s="20">
        <v>10</v>
      </c>
      <c r="BX316" s="20">
        <v>4.1000000000000005</v>
      </c>
    </row>
    <row r="317" spans="1:76" x14ac:dyDescent="0.3">
      <c r="A317" s="2"/>
      <c r="D317" s="9" t="s">
        <v>60</v>
      </c>
      <c r="E317" s="10"/>
      <c r="F317" s="10"/>
      <c r="G317" s="10"/>
      <c r="H317" s="10"/>
      <c r="I317" s="10"/>
      <c r="J317" s="10"/>
      <c r="K317" s="10"/>
      <c r="L317" s="11"/>
      <c r="M317" s="11"/>
      <c r="N317" s="10">
        <f>H317-H316</f>
        <v>0</v>
      </c>
      <c r="O317" s="10">
        <f>I316-I317</f>
        <v>0</v>
      </c>
      <c r="P317" s="10" t="e">
        <f>N317/O317</f>
        <v>#DIV/0!</v>
      </c>
      <c r="Q317" s="9"/>
      <c r="R317">
        <f>K317-K316</f>
        <v>0</v>
      </c>
      <c r="S317" t="e">
        <f>R317/O317</f>
        <v>#DIV/0!</v>
      </c>
      <c r="AJ317" s="13">
        <v>639.5</v>
      </c>
      <c r="AK317" s="16">
        <v>3.00088</v>
      </c>
      <c r="AL317" s="10">
        <f t="shared" si="145"/>
        <v>8.799999999999919E-4</v>
      </c>
      <c r="AM317" s="10" t="str">
        <f t="shared" si="124"/>
        <v xml:space="preserve"> </v>
      </c>
      <c r="AN317" s="14">
        <v>12</v>
      </c>
      <c r="AO317" s="10">
        <f t="shared" si="146"/>
        <v>285.14999999999998</v>
      </c>
      <c r="AP317" s="14">
        <v>10.5</v>
      </c>
      <c r="AQ317" s="14">
        <v>37</v>
      </c>
      <c r="AR317" s="10">
        <f t="shared" si="147"/>
        <v>310.14999999999998</v>
      </c>
      <c r="AS317" s="14">
        <v>47.1</v>
      </c>
      <c r="AT317" s="14">
        <v>0.5</v>
      </c>
      <c r="AU317" s="10" t="str">
        <f t="shared" si="148"/>
        <v xml:space="preserve"> </v>
      </c>
      <c r="AV317" s="10" t="str">
        <f t="shared" si="149"/>
        <v xml:space="preserve"> </v>
      </c>
      <c r="AW317" s="10"/>
      <c r="AX317" s="10"/>
      <c r="AY317" s="10"/>
      <c r="AZ317" s="10"/>
      <c r="BA317" s="10" t="str">
        <f>IF(ISNUMBER(AV317), AV317-AV316, " ")</f>
        <v xml:space="preserve"> </v>
      </c>
      <c r="BB317" s="10" t="str">
        <f>IF(ISNUMBER(BA317), BA317/O317, " ")</f>
        <v xml:space="preserve"> </v>
      </c>
      <c r="BC317" s="2"/>
      <c r="BD317"/>
      <c r="BE317"/>
      <c r="BF317">
        <v>72</v>
      </c>
      <c r="BG317" s="19">
        <v>138.4</v>
      </c>
      <c r="BH317">
        <v>86</v>
      </c>
      <c r="BI317" s="19">
        <v>31.3</v>
      </c>
      <c r="BJ317">
        <v>92</v>
      </c>
      <c r="BK317" s="20">
        <v>13.7</v>
      </c>
      <c r="BL317">
        <v>85</v>
      </c>
      <c r="BM317">
        <v>78</v>
      </c>
      <c r="BN317" s="20">
        <v>16.3</v>
      </c>
      <c r="BO317">
        <v>87</v>
      </c>
      <c r="BP317" s="19">
        <v>13.1</v>
      </c>
      <c r="BQ317">
        <v>92</v>
      </c>
      <c r="BR317">
        <v>65</v>
      </c>
      <c r="BS317" s="20">
        <v>10.85</v>
      </c>
      <c r="BT317" s="20">
        <v>0.59999999999999964</v>
      </c>
      <c r="BU317" s="20">
        <v>-7</v>
      </c>
      <c r="BV317" s="20">
        <v>13</v>
      </c>
      <c r="BW317" s="20">
        <v>5</v>
      </c>
      <c r="BX317" s="20">
        <v>5.4500000000000011</v>
      </c>
    </row>
    <row r="318" spans="1:76" x14ac:dyDescent="0.3">
      <c r="A318" s="2"/>
      <c r="D318" s="9" t="s">
        <v>57</v>
      </c>
      <c r="E318" s="10"/>
      <c r="F318" s="10"/>
      <c r="G318" s="10"/>
      <c r="H318" s="10"/>
      <c r="I318" s="10"/>
      <c r="J318" s="10"/>
      <c r="K318" s="10"/>
      <c r="L318" s="11"/>
      <c r="M318" s="11"/>
      <c r="P318" s="10"/>
      <c r="Q318" s="9"/>
      <c r="AJ318" s="13">
        <v>639.5</v>
      </c>
      <c r="AK318" s="16">
        <v>3.00088</v>
      </c>
      <c r="AL318" s="10">
        <f t="shared" si="145"/>
        <v>8.799999999999919E-4</v>
      </c>
      <c r="AM318" s="10" t="str">
        <f t="shared" si="124"/>
        <v xml:space="preserve"> </v>
      </c>
      <c r="AN318" s="14">
        <v>12</v>
      </c>
      <c r="AO318" s="10">
        <f t="shared" si="146"/>
        <v>285.14999999999998</v>
      </c>
      <c r="AP318" s="14">
        <v>10.5</v>
      </c>
      <c r="AQ318" s="14">
        <v>37</v>
      </c>
      <c r="AR318" s="10">
        <f t="shared" si="147"/>
        <v>310.14999999999998</v>
      </c>
      <c r="AS318" s="14">
        <v>47.1</v>
      </c>
      <c r="AT318" s="14">
        <v>0.5</v>
      </c>
      <c r="AU318" s="10" t="str">
        <f t="shared" si="148"/>
        <v xml:space="preserve"> </v>
      </c>
      <c r="AV318" s="10" t="str">
        <f t="shared" si="149"/>
        <v xml:space="preserve"> </v>
      </c>
      <c r="AW318" s="10"/>
      <c r="AX318" s="10"/>
      <c r="AY318" s="10"/>
      <c r="AZ318" s="10"/>
      <c r="BA318" s="10"/>
      <c r="BB318" s="10"/>
      <c r="BC318" s="2"/>
      <c r="BD318"/>
      <c r="BE318"/>
      <c r="BF318">
        <v>47</v>
      </c>
      <c r="BG318" s="19">
        <v>158</v>
      </c>
      <c r="BH318">
        <v>144</v>
      </c>
      <c r="BI318" s="19">
        <v>32.4</v>
      </c>
      <c r="BJ318">
        <v>93</v>
      </c>
      <c r="BK318" s="20">
        <v>14.4</v>
      </c>
      <c r="BL318">
        <v>89</v>
      </c>
      <c r="BM318">
        <v>78</v>
      </c>
      <c r="BN318" s="20">
        <v>6.66</v>
      </c>
      <c r="BO318">
        <v>92</v>
      </c>
      <c r="BP318" s="19">
        <v>14.5</v>
      </c>
      <c r="BQ318">
        <v>91</v>
      </c>
      <c r="BR318">
        <v>80</v>
      </c>
      <c r="BS318" s="20">
        <v>7.56</v>
      </c>
      <c r="BT318" s="20">
        <v>-9.9999999999999645E-2</v>
      </c>
      <c r="BU318" s="20">
        <v>-2</v>
      </c>
      <c r="BV318" s="20">
        <v>-2</v>
      </c>
      <c r="BW318" s="20">
        <v>1</v>
      </c>
      <c r="BX318" s="20">
        <v>-0.89999999999999947</v>
      </c>
    </row>
    <row r="319" spans="1:76" x14ac:dyDescent="0.3">
      <c r="A319" s="2"/>
      <c r="D319" s="9" t="s">
        <v>61</v>
      </c>
      <c r="E319" s="10"/>
      <c r="F319" s="10"/>
      <c r="G319" s="10"/>
      <c r="H319" s="10"/>
      <c r="I319" s="10"/>
      <c r="J319" s="10"/>
      <c r="K319" s="10"/>
      <c r="L319" s="11"/>
      <c r="M319" s="11"/>
      <c r="N319" s="10">
        <f>H319-H318</f>
        <v>0</v>
      </c>
      <c r="O319" s="10">
        <f>I318-I319</f>
        <v>0</v>
      </c>
      <c r="P319" s="10" t="e">
        <f>N319/O319</f>
        <v>#DIV/0!</v>
      </c>
      <c r="Q319" s="9"/>
      <c r="R319">
        <f>K319-K318</f>
        <v>0</v>
      </c>
      <c r="S319" t="e">
        <f>R319/O319</f>
        <v>#DIV/0!</v>
      </c>
      <c r="AJ319" s="13">
        <v>639.5</v>
      </c>
      <c r="AK319" s="16">
        <v>3.00088</v>
      </c>
      <c r="AL319" s="10">
        <f t="shared" si="145"/>
        <v>8.799999999999919E-4</v>
      </c>
      <c r="AM319" s="10" t="str">
        <f t="shared" si="124"/>
        <v xml:space="preserve"> </v>
      </c>
      <c r="AN319" s="14">
        <v>12</v>
      </c>
      <c r="AO319" s="10">
        <f t="shared" si="146"/>
        <v>285.14999999999998</v>
      </c>
      <c r="AP319" s="14">
        <v>10.5</v>
      </c>
      <c r="AQ319" s="14">
        <v>37</v>
      </c>
      <c r="AR319" s="10">
        <f t="shared" si="147"/>
        <v>310.14999999999998</v>
      </c>
      <c r="AS319" s="14">
        <v>47.1</v>
      </c>
      <c r="AT319" s="14">
        <v>0.5</v>
      </c>
      <c r="AU319" s="10" t="str">
        <f t="shared" si="148"/>
        <v xml:space="preserve"> </v>
      </c>
      <c r="AV319" s="10" t="str">
        <f t="shared" si="149"/>
        <v xml:space="preserve"> </v>
      </c>
      <c r="AW319" s="10"/>
      <c r="AX319" s="10"/>
      <c r="AY319" s="10"/>
      <c r="AZ319" s="10"/>
      <c r="BA319" s="10" t="str">
        <f>IF(ISNUMBER(AV319), AV319-AV318, " ")</f>
        <v xml:space="preserve"> </v>
      </c>
      <c r="BB319" s="10" t="str">
        <f>IF(ISNUMBER(BA319), BA319/O319, " ")</f>
        <v xml:space="preserve"> </v>
      </c>
      <c r="BC319" s="2"/>
      <c r="BD319"/>
      <c r="BE319"/>
      <c r="BF319">
        <v>70</v>
      </c>
      <c r="BG319" s="19">
        <v>144</v>
      </c>
      <c r="BH319">
        <v>91</v>
      </c>
      <c r="BI319" s="19">
        <v>32.799999999999997</v>
      </c>
      <c r="BJ319">
        <v>90</v>
      </c>
      <c r="BK319" s="20">
        <v>13.7</v>
      </c>
      <c r="BL319">
        <v>86</v>
      </c>
      <c r="BM319">
        <v>58</v>
      </c>
      <c r="BN319" s="20">
        <v>14.28</v>
      </c>
      <c r="BO319">
        <v>92</v>
      </c>
      <c r="BP319" s="19">
        <v>12.3</v>
      </c>
      <c r="BQ319">
        <v>81</v>
      </c>
      <c r="BR319">
        <v>63</v>
      </c>
      <c r="BS319" s="20">
        <v>10.33</v>
      </c>
      <c r="BT319" s="20">
        <v>1.3999999999999986</v>
      </c>
      <c r="BU319" s="20">
        <v>5</v>
      </c>
      <c r="BV319" s="20">
        <v>-5</v>
      </c>
      <c r="BW319" s="20">
        <v>-2</v>
      </c>
      <c r="BX319" s="20">
        <v>3.9499999999999993</v>
      </c>
    </row>
    <row r="320" spans="1:76" x14ac:dyDescent="0.3">
      <c r="A320" s="2"/>
      <c r="AM320" s="10" t="str">
        <f t="shared" si="124"/>
        <v xml:space="preserve"> </v>
      </c>
      <c r="BD320"/>
      <c r="BE320"/>
      <c r="BF320">
        <v>58</v>
      </c>
      <c r="BG320" s="19">
        <v>148.30000000000001</v>
      </c>
      <c r="BH320">
        <v>87</v>
      </c>
      <c r="BI320" s="19">
        <v>32</v>
      </c>
      <c r="BJ320">
        <v>93</v>
      </c>
      <c r="BK320" s="20">
        <v>12.1</v>
      </c>
      <c r="BL320">
        <v>91</v>
      </c>
      <c r="BM320">
        <v>67</v>
      </c>
      <c r="BN320" s="20">
        <v>11.4</v>
      </c>
      <c r="BO320">
        <v>90</v>
      </c>
      <c r="BP320" s="19">
        <v>12.8</v>
      </c>
      <c r="BQ320">
        <v>90</v>
      </c>
      <c r="BR320">
        <v>77</v>
      </c>
      <c r="BS320" s="20">
        <v>12.17</v>
      </c>
      <c r="BT320" s="20">
        <v>-0.70000000000000107</v>
      </c>
      <c r="BU320" s="20">
        <v>1</v>
      </c>
      <c r="BV320" s="20">
        <v>-10</v>
      </c>
      <c r="BW320" s="20">
        <v>3</v>
      </c>
      <c r="BX320" s="20">
        <v>-0.76999999999999957</v>
      </c>
    </row>
    <row r="321" spans="1:76" x14ac:dyDescent="0.3">
      <c r="A321" s="2"/>
      <c r="AM321" s="10" t="str">
        <f t="shared" si="124"/>
        <v xml:space="preserve"> </v>
      </c>
      <c r="BD321"/>
      <c r="BE321"/>
      <c r="BF321">
        <v>57</v>
      </c>
      <c r="BG321" s="19">
        <v>151.80000000000001</v>
      </c>
      <c r="BH321">
        <v>99</v>
      </c>
      <c r="BI321" s="19">
        <v>30.2</v>
      </c>
      <c r="BJ321">
        <v>93</v>
      </c>
      <c r="BK321" s="20">
        <v>15.4</v>
      </c>
      <c r="BL321">
        <v>78</v>
      </c>
      <c r="BM321">
        <v>92</v>
      </c>
      <c r="BN321" s="20">
        <v>8.4499999999999993</v>
      </c>
      <c r="BO321">
        <v>90</v>
      </c>
      <c r="BP321" s="19">
        <v>12.7</v>
      </c>
      <c r="BQ321">
        <v>78</v>
      </c>
      <c r="BR321">
        <v>78</v>
      </c>
      <c r="BS321" s="20">
        <v>7.42</v>
      </c>
      <c r="BT321" s="20">
        <v>2.7000000000000011</v>
      </c>
      <c r="BU321" s="20">
        <v>0</v>
      </c>
      <c r="BV321" s="20">
        <v>14</v>
      </c>
      <c r="BW321" s="20">
        <v>3</v>
      </c>
      <c r="BX321" s="20">
        <v>1.0299999999999994</v>
      </c>
    </row>
    <row r="322" spans="1:76" x14ac:dyDescent="0.3">
      <c r="A322" s="2"/>
      <c r="D322" s="9" t="s">
        <v>53</v>
      </c>
      <c r="E322" s="10"/>
      <c r="F322" s="10"/>
      <c r="G322" s="10"/>
      <c r="H322" s="10"/>
      <c r="I322" s="10"/>
      <c r="J322" s="10"/>
      <c r="K322" s="10"/>
      <c r="L322" s="10"/>
      <c r="M322" s="10"/>
      <c r="P322" s="10"/>
      <c r="Q322" s="9"/>
      <c r="R322" s="9"/>
      <c r="AM322" s="10" t="str">
        <f t="shared" si="124"/>
        <v xml:space="preserve"> </v>
      </c>
      <c r="BD322"/>
      <c r="BE322"/>
      <c r="BF322">
        <v>65</v>
      </c>
      <c r="BG322" s="19">
        <v>156.69999999999999</v>
      </c>
      <c r="BH322">
        <v>132</v>
      </c>
      <c r="BI322" s="19">
        <v>34.4</v>
      </c>
      <c r="BJ322">
        <v>87</v>
      </c>
      <c r="BK322" s="20">
        <v>14</v>
      </c>
      <c r="BL322">
        <v>77</v>
      </c>
      <c r="BM322">
        <v>87</v>
      </c>
      <c r="BN322" s="20">
        <v>9.6999999999999993</v>
      </c>
      <c r="BO322">
        <v>93</v>
      </c>
      <c r="BP322" s="19">
        <v>14.3</v>
      </c>
      <c r="BQ322">
        <v>76</v>
      </c>
      <c r="BR322">
        <v>87</v>
      </c>
      <c r="BS322" s="20">
        <v>10.29</v>
      </c>
      <c r="BT322" s="20">
        <v>-0.30000000000000071</v>
      </c>
      <c r="BU322" s="20">
        <v>1</v>
      </c>
      <c r="BV322" s="20">
        <v>0</v>
      </c>
      <c r="BW322" s="20">
        <v>-6</v>
      </c>
      <c r="BX322" s="20">
        <v>-0.58999999999999986</v>
      </c>
    </row>
    <row r="323" spans="1:76" x14ac:dyDescent="0.3">
      <c r="A323" s="2"/>
      <c r="D323" s="9" t="s">
        <v>96</v>
      </c>
      <c r="E323" s="10"/>
      <c r="F323" s="2"/>
      <c r="G323" s="10"/>
      <c r="H323" s="10"/>
      <c r="I323" s="10"/>
      <c r="J323" s="10"/>
      <c r="K323" s="10"/>
      <c r="L323" s="10"/>
      <c r="M323" s="10"/>
      <c r="P323" s="10"/>
      <c r="Q323" s="9"/>
      <c r="R323" s="9"/>
      <c r="AM323" s="10" t="str">
        <f t="shared" si="124"/>
        <v xml:space="preserve"> </v>
      </c>
      <c r="BD323"/>
      <c r="BE323"/>
      <c r="BF323">
        <v>56</v>
      </c>
      <c r="BG323" s="19">
        <v>154.30000000000001</v>
      </c>
      <c r="BH323">
        <v>123</v>
      </c>
      <c r="BI323" s="19">
        <v>32.799999999999997</v>
      </c>
      <c r="BJ323">
        <v>92</v>
      </c>
      <c r="BK323" s="20">
        <v>13.5</v>
      </c>
      <c r="BL323">
        <v>83</v>
      </c>
      <c r="BM323">
        <v>71</v>
      </c>
      <c r="BN323" s="20">
        <v>5.56</v>
      </c>
      <c r="BO323">
        <v>87</v>
      </c>
      <c r="BP323" s="19">
        <v>12</v>
      </c>
      <c r="BQ323">
        <v>87</v>
      </c>
      <c r="BR323">
        <v>72</v>
      </c>
      <c r="BS323" s="20">
        <v>3.87</v>
      </c>
      <c r="BT323" s="20">
        <v>1.5</v>
      </c>
      <c r="BU323" s="20">
        <v>-4</v>
      </c>
      <c r="BV323" s="20">
        <v>-1</v>
      </c>
      <c r="BW323" s="20">
        <v>5</v>
      </c>
      <c r="BX323" s="20">
        <v>1.6899999999999995</v>
      </c>
    </row>
    <row r="324" spans="1:76" x14ac:dyDescent="0.3">
      <c r="A324" s="2"/>
      <c r="D324" s="10"/>
      <c r="E324" s="2" t="s">
        <v>0</v>
      </c>
      <c r="F324" s="2" t="s">
        <v>1</v>
      </c>
      <c r="G324" s="2" t="s">
        <v>2</v>
      </c>
      <c r="H324" s="2" t="s">
        <v>3</v>
      </c>
      <c r="I324" s="2" t="s">
        <v>4</v>
      </c>
      <c r="J324" s="2" t="s">
        <v>5</v>
      </c>
      <c r="K324" s="2" t="s">
        <v>6</v>
      </c>
      <c r="L324" s="2" t="s">
        <v>7</v>
      </c>
      <c r="M324" s="2" t="s">
        <v>8</v>
      </c>
      <c r="N324" s="2" t="s">
        <v>9</v>
      </c>
      <c r="O324" s="2" t="s">
        <v>10</v>
      </c>
      <c r="P324" s="2" t="s">
        <v>11</v>
      </c>
      <c r="Q324" s="2" t="s">
        <v>12</v>
      </c>
      <c r="R324" s="2" t="s">
        <v>13</v>
      </c>
      <c r="S324" s="2" t="s">
        <v>14</v>
      </c>
      <c r="T324" s="2" t="s">
        <v>15</v>
      </c>
      <c r="U324" s="3" t="s">
        <v>16</v>
      </c>
      <c r="V324" s="3" t="s">
        <v>17</v>
      </c>
      <c r="W324" s="3" t="s">
        <v>18</v>
      </c>
      <c r="X324" s="3" t="s">
        <v>19</v>
      </c>
      <c r="Y324" s="3" t="s">
        <v>20</v>
      </c>
      <c r="Z324" s="3" t="s">
        <v>21</v>
      </c>
      <c r="AA324" s="3" t="s">
        <v>22</v>
      </c>
      <c r="AB324" s="3" t="s">
        <v>23</v>
      </c>
      <c r="AC324" s="3" t="s">
        <v>24</v>
      </c>
      <c r="AD324" s="3" t="s">
        <v>25</v>
      </c>
      <c r="AE324" s="3" t="s">
        <v>26</v>
      </c>
      <c r="AF324" s="3" t="s">
        <v>27</v>
      </c>
      <c r="AG324" s="3" t="s">
        <v>28</v>
      </c>
      <c r="AH324" s="3" t="s">
        <v>29</v>
      </c>
      <c r="AL324" s="2" t="s">
        <v>33</v>
      </c>
      <c r="AM324" s="10" t="e">
        <f t="shared" si="124"/>
        <v>#VALUE!</v>
      </c>
      <c r="AN324" s="6" t="s">
        <v>35</v>
      </c>
      <c r="AO324" s="2" t="s">
        <v>36</v>
      </c>
      <c r="AP324" s="7" t="s">
        <v>37</v>
      </c>
      <c r="AQ324" s="6" t="s">
        <v>38</v>
      </c>
      <c r="AR324" s="2" t="s">
        <v>39</v>
      </c>
      <c r="AS324" s="7" t="s">
        <v>40</v>
      </c>
      <c r="AT324" s="7" t="s">
        <v>41</v>
      </c>
      <c r="AU324" s="8" t="s">
        <v>55</v>
      </c>
      <c r="AV324" s="8" t="s">
        <v>56</v>
      </c>
      <c r="AW324" s="8" t="s">
        <v>44</v>
      </c>
      <c r="AX324" s="8" t="s">
        <v>45</v>
      </c>
      <c r="AY324" s="8" t="s">
        <v>46</v>
      </c>
      <c r="AZ324" s="8" t="s">
        <v>47</v>
      </c>
      <c r="BA324" s="2" t="s">
        <v>48</v>
      </c>
      <c r="BB324" s="2" t="s">
        <v>49</v>
      </c>
      <c r="BC324" s="2" t="s">
        <v>50</v>
      </c>
      <c r="BD324"/>
      <c r="BE324"/>
      <c r="BF324">
        <v>61</v>
      </c>
      <c r="BG324" s="19">
        <v>154.5</v>
      </c>
      <c r="BH324">
        <v>122</v>
      </c>
      <c r="BI324" s="19">
        <v>31</v>
      </c>
      <c r="BJ324">
        <v>92</v>
      </c>
      <c r="BK324" s="20">
        <v>13.1</v>
      </c>
      <c r="BL324">
        <v>85</v>
      </c>
      <c r="BM324">
        <v>79</v>
      </c>
      <c r="BN324" s="20">
        <v>6.25</v>
      </c>
      <c r="BO324">
        <v>90</v>
      </c>
      <c r="BP324" s="19">
        <v>13.6</v>
      </c>
      <c r="BQ324">
        <v>87</v>
      </c>
      <c r="BR324">
        <v>82</v>
      </c>
      <c r="BS324" s="20">
        <v>6.19</v>
      </c>
      <c r="BT324" s="20">
        <v>-0.5</v>
      </c>
      <c r="BU324" s="20">
        <v>-2</v>
      </c>
      <c r="BV324" s="20">
        <v>-3</v>
      </c>
      <c r="BW324" s="20">
        <v>2</v>
      </c>
      <c r="BX324" s="20">
        <v>5.9999999999999609E-2</v>
      </c>
    </row>
    <row r="325" spans="1:76" x14ac:dyDescent="0.3">
      <c r="A325" s="2"/>
      <c r="D325" s="9" t="s">
        <v>57</v>
      </c>
      <c r="E325" s="10">
        <v>13.22417873</v>
      </c>
      <c r="F325" s="10">
        <v>0.53717239549999996</v>
      </c>
      <c r="G325" s="10">
        <v>23.212464749999999</v>
      </c>
      <c r="H325" s="10">
        <v>12.46271323</v>
      </c>
      <c r="I325" s="10">
        <v>95.150533499999995</v>
      </c>
      <c r="J325" s="10">
        <v>24.495544979999998</v>
      </c>
      <c r="K325" s="10">
        <v>75.55049606</v>
      </c>
      <c r="L325" s="11">
        <v>1.3715277777777779E-3</v>
      </c>
      <c r="M325" s="11">
        <v>2.0428124999999999E-3</v>
      </c>
      <c r="P325" s="10"/>
      <c r="Q325" s="9"/>
      <c r="AJ325" s="13">
        <v>639.5</v>
      </c>
      <c r="AK325" s="16">
        <v>3.00088</v>
      </c>
      <c r="AL325" s="10">
        <f>IF(AK325&gt;3, AK325-3, 3-AK325)</f>
        <v>8.799999999999919E-4</v>
      </c>
      <c r="AM325" s="10">
        <f t="shared" si="124"/>
        <v>0.53701487113779955</v>
      </c>
      <c r="AN325" s="14">
        <v>12</v>
      </c>
      <c r="AO325" s="10">
        <f>AN325+273.15</f>
        <v>285.14999999999998</v>
      </c>
      <c r="AP325" s="14">
        <v>10.5</v>
      </c>
      <c r="AQ325" s="14">
        <v>37</v>
      </c>
      <c r="AR325" s="10">
        <f>AQ325+273.15</f>
        <v>310.14999999999998</v>
      </c>
      <c r="AS325" s="14">
        <v>47.1</v>
      </c>
      <c r="AT325" s="14">
        <v>0.5</v>
      </c>
      <c r="AU325" s="10">
        <f>IF(ISNUMBER(AM325),((AR325/AO325)*((AJ325-(AT325*AP325))/(AJ325-AS325))*AM325)," ")</f>
        <v>0.62536007073429356</v>
      </c>
      <c r="AV325" s="10">
        <f>IF(ISNUMBER(AM325), AU325*G325, " ")</f>
        <v>14.516148597977296</v>
      </c>
      <c r="AW325" s="10"/>
      <c r="AX325" s="10"/>
      <c r="AY325" s="10"/>
      <c r="AZ325" s="10"/>
      <c r="BA325" s="10"/>
      <c r="BB325" s="10"/>
      <c r="BC325" s="2"/>
      <c r="BD325"/>
      <c r="BE325"/>
      <c r="BF325">
        <v>59</v>
      </c>
      <c r="BG325" s="19">
        <v>151.69999999999999</v>
      </c>
      <c r="BH325">
        <v>96</v>
      </c>
      <c r="BI325" s="19">
        <v>33.700000000000003</v>
      </c>
      <c r="BJ325">
        <v>92</v>
      </c>
      <c r="BK325" s="20">
        <v>14.1</v>
      </c>
      <c r="BL325">
        <v>90</v>
      </c>
      <c r="BM325">
        <v>56</v>
      </c>
      <c r="BN325" s="20">
        <v>4.4400000000000004</v>
      </c>
      <c r="BO325">
        <v>86</v>
      </c>
      <c r="BP325" s="19">
        <v>13.5</v>
      </c>
      <c r="BQ325">
        <v>90</v>
      </c>
      <c r="BR325">
        <v>56</v>
      </c>
      <c r="BS325" s="20">
        <v>8.6999999999999993</v>
      </c>
      <c r="BT325" s="20">
        <v>0.59999999999999964</v>
      </c>
      <c r="BU325" s="20">
        <v>0</v>
      </c>
      <c r="BV325" s="20">
        <v>0</v>
      </c>
      <c r="BW325" s="20">
        <v>6</v>
      </c>
      <c r="BX325" s="20">
        <v>-4.2599999999999989</v>
      </c>
    </row>
    <row r="326" spans="1:76" x14ac:dyDescent="0.3">
      <c r="A326" s="2">
        <v>30</v>
      </c>
      <c r="B326" s="3" t="s">
        <v>96</v>
      </c>
      <c r="C326" s="3"/>
      <c r="D326" s="9" t="s">
        <v>58</v>
      </c>
      <c r="E326" s="10">
        <v>8.286691866</v>
      </c>
      <c r="F326" s="10">
        <v>0.66176312609999999</v>
      </c>
      <c r="G326" s="10">
        <v>25.9170236</v>
      </c>
      <c r="H326" s="10">
        <v>17.14865043</v>
      </c>
      <c r="I326" s="10">
        <v>84.285037270000004</v>
      </c>
      <c r="J326" s="10">
        <v>24.297853539999998</v>
      </c>
      <c r="K326" s="10">
        <v>83.451017710000002</v>
      </c>
      <c r="L326" s="11">
        <v>4.9537037037037041E-3</v>
      </c>
      <c r="M326" s="11">
        <v>5.5613310185185193E-3</v>
      </c>
      <c r="N326" s="10">
        <f>H326-H325</f>
        <v>4.6859371999999997</v>
      </c>
      <c r="O326" s="10">
        <f>I325-I326</f>
        <v>10.865496229999991</v>
      </c>
      <c r="P326" s="10">
        <f>N326/O326</f>
        <v>0.43126766608799455</v>
      </c>
      <c r="Q326" s="9">
        <f>AVERAGE(P326)</f>
        <v>0.43126766608799455</v>
      </c>
      <c r="R326">
        <f>K326-K325</f>
        <v>7.9005216500000017</v>
      </c>
      <c r="S326">
        <f>R326/O326</f>
        <v>0.7271201869442836</v>
      </c>
      <c r="T326" s="9">
        <f>AVERAGE(S326)</f>
        <v>0.7271201869442836</v>
      </c>
      <c r="U326" s="3">
        <f>AVERAGE(E325,E327,E329)</f>
        <v>13.221296513333334</v>
      </c>
      <c r="V326" s="3">
        <f>AVERAGE(E326,E328,E330)</f>
        <v>8.1434600713333349</v>
      </c>
      <c r="W326" s="3">
        <f>AVERAGE(F325,F327,F329)</f>
        <v>0.51377865519999999</v>
      </c>
      <c r="X326" s="3">
        <f>AVERAGE(F326,F328,F330)</f>
        <v>0.66939148230000001</v>
      </c>
      <c r="Y326" s="3">
        <f>AVERAGE(G325,G327,G329)</f>
        <v>22.260480186666666</v>
      </c>
      <c r="Z326" s="3">
        <f>AVERAGE(G326,G328,G330)</f>
        <v>25.11600142</v>
      </c>
      <c r="AA326" s="3">
        <f>AVERAGE(H325,H327,H329)</f>
        <v>11.444505493333333</v>
      </c>
      <c r="AB326" s="3">
        <f>AVERAGE(H326,H328,H330)</f>
        <v>16.74988334</v>
      </c>
      <c r="AC326" s="3">
        <f>AVERAGE(I325,I327,I329)</f>
        <v>95.157588730000001</v>
      </c>
      <c r="AD326" s="3">
        <f>AVERAGE(I326,I328,I330)</f>
        <v>83.102611493333328</v>
      </c>
      <c r="AE326" s="3">
        <f>AVERAGE(J325,J327,J329)</f>
        <v>24.995895739999998</v>
      </c>
      <c r="AF326" s="3">
        <f>AVERAGE(J326,J328,J330)</f>
        <v>24.881185720000001</v>
      </c>
      <c r="AG326" s="3">
        <f>AVERAGE(K325,K327,K329)</f>
        <v>74.217453079999999</v>
      </c>
      <c r="AH326" s="3">
        <f>AVERAGE(K326,K328,K330)</f>
        <v>82.168330839999996</v>
      </c>
      <c r="AI326" s="12">
        <v>43629</v>
      </c>
      <c r="AJ326" s="13">
        <v>639.5</v>
      </c>
      <c r="AK326" s="16">
        <v>3.00088</v>
      </c>
      <c r="AL326" s="10">
        <f t="shared" ref="AL326:AL330" si="150">IF(AK326&gt;3, AK326-3, 3-AK326)</f>
        <v>8.799999999999919E-4</v>
      </c>
      <c r="AM326" s="10">
        <f t="shared" si="124"/>
        <v>0.66156906584068675</v>
      </c>
      <c r="AN326" s="14">
        <v>12</v>
      </c>
      <c r="AO326" s="10">
        <f t="shared" ref="AO326:AO330" si="151">AN326+273.15</f>
        <v>285.14999999999998</v>
      </c>
      <c r="AP326" s="14">
        <v>10.5</v>
      </c>
      <c r="AQ326" s="14">
        <v>37</v>
      </c>
      <c r="AR326" s="10">
        <f t="shared" ref="AR326:AR330" si="152">AQ326+273.15</f>
        <v>310.14999999999998</v>
      </c>
      <c r="AS326" s="14">
        <v>47.1</v>
      </c>
      <c r="AT326" s="14">
        <v>0.5</v>
      </c>
      <c r="AU326" s="10">
        <f t="shared" ref="AU326:AU330" si="153">IF(ISNUMBER(AM326),((AR326/AO326)*((AJ326-(AT326*AP326))/(AJ326-AS326))*AM326)," ")</f>
        <v>0.77040488084284531</v>
      </c>
      <c r="AV326" s="10">
        <f t="shared" ref="AV326:AV330" si="154">IF(ISNUMBER(AM326), AU326*G326, " ")</f>
        <v>19.966601478359209</v>
      </c>
      <c r="AW326" s="10">
        <f>AVERAGE(AU325,AU327,AU329)</f>
        <v>0.59812577647177745</v>
      </c>
      <c r="AX326" s="10">
        <f>AVERAGE(AU326,AU328,AU330)</f>
        <v>0.77928558545980176</v>
      </c>
      <c r="AY326" s="10">
        <f>AVERAGE(AV325,AV327,AV329)</f>
        <v>13.32787027498239</v>
      </c>
      <c r="AZ326" s="10">
        <f>AVERAGE(AV326,AV328,AV330)</f>
        <v>19.571347125525282</v>
      </c>
      <c r="BA326" s="10">
        <f>IF(ISNUMBER(AV326), AV326-AV325, " ")</f>
        <v>5.4504528803819134</v>
      </c>
      <c r="BB326" s="10">
        <f>IF(ISNUMBER(BA326), BA326/O326, " ")</f>
        <v>0.5016294483939937</v>
      </c>
      <c r="BC326" s="2">
        <f>AVERAGE(BB326,BB328,BB330)</f>
        <v>0.51755974755526357</v>
      </c>
      <c r="BD326" s="1" t="s">
        <v>59</v>
      </c>
      <c r="BG326" s="19"/>
      <c r="BI326" s="19"/>
      <c r="BK326" s="20"/>
      <c r="BN326" s="20"/>
      <c r="BP326" s="19"/>
      <c r="BS326" s="20"/>
      <c r="BT326" s="20"/>
      <c r="BU326" s="20"/>
      <c r="BV326" s="20"/>
      <c r="BW326" s="20"/>
      <c r="BX326" s="20"/>
    </row>
    <row r="327" spans="1:76" x14ac:dyDescent="0.3">
      <c r="A327" s="2"/>
      <c r="D327" s="9" t="s">
        <v>57</v>
      </c>
      <c r="E327" s="10">
        <v>13.21804259</v>
      </c>
      <c r="F327" s="10">
        <v>0.50280215139999995</v>
      </c>
      <c r="G327" s="10">
        <v>22.392560419999999</v>
      </c>
      <c r="H327" s="10">
        <v>11.258780550000001</v>
      </c>
      <c r="I327" s="10">
        <v>95.249099110000003</v>
      </c>
      <c r="J327" s="10">
        <v>25.201841569999999</v>
      </c>
      <c r="K327" s="10">
        <v>74.224008549999994</v>
      </c>
      <c r="L327" s="11">
        <v>8.3506944444444436E-3</v>
      </c>
      <c r="M327" s="11">
        <v>9.0046180555555556E-3</v>
      </c>
      <c r="P327" s="10"/>
      <c r="Q327" s="9"/>
      <c r="AJ327" s="13">
        <v>639.5</v>
      </c>
      <c r="AK327" s="16">
        <v>3.00088</v>
      </c>
      <c r="AL327" s="10">
        <f t="shared" si="150"/>
        <v>8.799999999999919E-4</v>
      </c>
      <c r="AM327" s="10">
        <f t="shared" ref="AM327:AM390" si="155">IF(F327&lt;=0," ",((F327*3)/AK327))</f>
        <v>0.50265470601956752</v>
      </c>
      <c r="AN327" s="14">
        <v>12</v>
      </c>
      <c r="AO327" s="10">
        <f t="shared" si="151"/>
        <v>285.14999999999998</v>
      </c>
      <c r="AP327" s="14">
        <v>10.5</v>
      </c>
      <c r="AQ327" s="14">
        <v>37</v>
      </c>
      <c r="AR327" s="10">
        <f t="shared" si="152"/>
        <v>310.14999999999998</v>
      </c>
      <c r="AS327" s="14">
        <v>47.1</v>
      </c>
      <c r="AT327" s="14">
        <v>0.5</v>
      </c>
      <c r="AU327" s="10">
        <f t="shared" si="153"/>
        <v>0.58534725834559187</v>
      </c>
      <c r="AV327" s="10">
        <f t="shared" si="154"/>
        <v>13.107423849185015</v>
      </c>
      <c r="AW327" s="10"/>
      <c r="AX327" s="10"/>
      <c r="AY327" s="10"/>
      <c r="AZ327" s="10"/>
      <c r="BA327" s="10"/>
      <c r="BB327" s="10"/>
      <c r="BC327" s="2"/>
      <c r="BD327"/>
      <c r="BE327"/>
      <c r="BF327">
        <v>50</v>
      </c>
      <c r="BG327" s="19">
        <v>151</v>
      </c>
      <c r="BH327">
        <v>112</v>
      </c>
      <c r="BI327" s="19">
        <v>34.799999999999997</v>
      </c>
      <c r="BJ327">
        <v>88</v>
      </c>
      <c r="BK327" s="20">
        <v>11.9</v>
      </c>
      <c r="BL327">
        <v>90</v>
      </c>
      <c r="BM327">
        <v>70</v>
      </c>
      <c r="BN327" s="20">
        <v>8.64</v>
      </c>
      <c r="BO327">
        <v>90</v>
      </c>
      <c r="BP327" s="19">
        <v>14.6</v>
      </c>
      <c r="BQ327">
        <v>92</v>
      </c>
      <c r="BR327">
        <v>64</v>
      </c>
      <c r="BS327" s="20">
        <v>6.08</v>
      </c>
      <c r="BT327" s="20">
        <v>-2.6999999999999993</v>
      </c>
      <c r="BU327" s="20">
        <v>-2</v>
      </c>
      <c r="BV327" s="20">
        <v>6</v>
      </c>
      <c r="BW327" s="20">
        <v>-2</v>
      </c>
      <c r="BX327" s="20">
        <v>2.5600000000000005</v>
      </c>
    </row>
    <row r="328" spans="1:76" x14ac:dyDescent="0.3">
      <c r="A328" s="2"/>
      <c r="D328" s="9" t="s">
        <v>60</v>
      </c>
      <c r="E328" s="10">
        <v>8.0142635989999995</v>
      </c>
      <c r="F328" s="10">
        <v>0.67701141409999999</v>
      </c>
      <c r="G328" s="10">
        <v>25.51654594</v>
      </c>
      <c r="H328" s="10">
        <v>17.272659619999999</v>
      </c>
      <c r="I328" s="10">
        <v>82.806868489999999</v>
      </c>
      <c r="J328" s="10">
        <v>25.2677388</v>
      </c>
      <c r="K328" s="10">
        <v>82.222254699999993</v>
      </c>
      <c r="L328" s="11">
        <v>1.2372685185185186E-2</v>
      </c>
      <c r="M328" s="11">
        <v>1.2980312500000001E-2</v>
      </c>
      <c r="N328" s="10">
        <f>H328-H327</f>
        <v>6.013879069999998</v>
      </c>
      <c r="O328" s="10">
        <f>I327-I328</f>
        <v>12.442230620000004</v>
      </c>
      <c r="P328" s="10">
        <f>N328/O328</f>
        <v>0.48334412483346145</v>
      </c>
      <c r="Q328" s="9"/>
      <c r="R328">
        <f>K328-K327</f>
        <v>7.9982461499999999</v>
      </c>
      <c r="S328">
        <f>R328/O328</f>
        <v>0.64283056585877663</v>
      </c>
      <c r="AJ328" s="13">
        <v>639.5</v>
      </c>
      <c r="AK328" s="16">
        <v>3.00088</v>
      </c>
      <c r="AL328" s="10">
        <f t="shared" si="150"/>
        <v>8.799999999999919E-4</v>
      </c>
      <c r="AM328" s="10">
        <f t="shared" si="155"/>
        <v>0.67681288232118586</v>
      </c>
      <c r="AN328" s="14">
        <v>12</v>
      </c>
      <c r="AO328" s="10">
        <f t="shared" si="151"/>
        <v>285.14999999999998</v>
      </c>
      <c r="AP328" s="14">
        <v>10.5</v>
      </c>
      <c r="AQ328" s="14">
        <v>37</v>
      </c>
      <c r="AR328" s="10">
        <f t="shared" si="152"/>
        <v>310.14999999999998</v>
      </c>
      <c r="AS328" s="14">
        <v>47.1</v>
      </c>
      <c r="AT328" s="14">
        <v>0.5</v>
      </c>
      <c r="AU328" s="10">
        <f t="shared" si="153"/>
        <v>0.78815648264170746</v>
      </c>
      <c r="AV328" s="10">
        <f t="shared" si="154"/>
        <v>20.111031097235941</v>
      </c>
      <c r="AW328" s="10"/>
      <c r="AX328" s="10"/>
      <c r="AY328" s="10"/>
      <c r="AZ328" s="10"/>
      <c r="BA328" s="10">
        <f>IF(ISNUMBER(AV328), AV328-AV327, " ")</f>
        <v>7.0036072480509262</v>
      </c>
      <c r="BB328" s="10">
        <f>IF(ISNUMBER(BA328), BA328/O328, " ")</f>
        <v>0.56289000436892112</v>
      </c>
      <c r="BC328" s="2"/>
      <c r="BD328"/>
      <c r="BE328"/>
      <c r="BF328">
        <v>63</v>
      </c>
      <c r="BG328" s="19">
        <v>149.1</v>
      </c>
      <c r="BH328">
        <v>89</v>
      </c>
      <c r="BI328" s="19">
        <v>31.6</v>
      </c>
      <c r="BJ328">
        <v>91</v>
      </c>
      <c r="BK328" s="20">
        <v>12.5</v>
      </c>
      <c r="BL328">
        <v>87</v>
      </c>
      <c r="BM328">
        <v>75</v>
      </c>
      <c r="BN328" s="20">
        <v>14.31</v>
      </c>
      <c r="BO328">
        <v>92</v>
      </c>
      <c r="BP328" s="19">
        <v>13.1</v>
      </c>
      <c r="BQ328">
        <v>88</v>
      </c>
      <c r="BR328">
        <v>66</v>
      </c>
      <c r="BS328" s="20">
        <v>9.7899999999999991</v>
      </c>
      <c r="BT328" s="20">
        <v>-0.59999999999999964</v>
      </c>
      <c r="BU328" s="20">
        <v>-1</v>
      </c>
      <c r="BV328" s="20">
        <v>9</v>
      </c>
      <c r="BW328" s="20">
        <v>-1</v>
      </c>
      <c r="BX328" s="20">
        <v>4.5200000000000014</v>
      </c>
    </row>
    <row r="329" spans="1:76" x14ac:dyDescent="0.3">
      <c r="A329" s="2"/>
      <c r="D329" s="9" t="s">
        <v>57</v>
      </c>
      <c r="E329" s="10">
        <v>13.22166822</v>
      </c>
      <c r="F329" s="10">
        <v>0.50136141869999995</v>
      </c>
      <c r="G329" s="10">
        <v>21.176415389999999</v>
      </c>
      <c r="H329" s="10">
        <v>10.612022700000001</v>
      </c>
      <c r="I329" s="10">
        <v>95.073133580000004</v>
      </c>
      <c r="J329" s="10">
        <v>25.290300670000001</v>
      </c>
      <c r="K329" s="10">
        <v>72.877854630000002</v>
      </c>
      <c r="L329" s="11">
        <v>1.6030092592592592E-2</v>
      </c>
      <c r="M329" s="11">
        <v>1.6660868055555556E-2</v>
      </c>
      <c r="P329" s="10"/>
      <c r="Q329" s="9"/>
      <c r="AJ329" s="13">
        <v>639.5</v>
      </c>
      <c r="AK329" s="16">
        <v>3.00088</v>
      </c>
      <c r="AL329" s="10">
        <f t="shared" si="150"/>
        <v>8.799999999999919E-4</v>
      </c>
      <c r="AM329" s="10">
        <f t="shared" si="155"/>
        <v>0.50121439581056215</v>
      </c>
      <c r="AN329" s="14">
        <v>12</v>
      </c>
      <c r="AO329" s="10">
        <f t="shared" si="151"/>
        <v>285.14999999999998</v>
      </c>
      <c r="AP329" s="14">
        <v>10.5</v>
      </c>
      <c r="AQ329" s="14">
        <v>37</v>
      </c>
      <c r="AR329" s="10">
        <f t="shared" si="152"/>
        <v>310.14999999999998</v>
      </c>
      <c r="AS329" s="14">
        <v>47.1</v>
      </c>
      <c r="AT329" s="14">
        <v>0.5</v>
      </c>
      <c r="AU329" s="10">
        <f t="shared" si="153"/>
        <v>0.5836700003354468</v>
      </c>
      <c r="AV329" s="10">
        <f t="shared" si="154"/>
        <v>12.360038377784861</v>
      </c>
      <c r="AW329" s="10"/>
      <c r="AX329" s="10"/>
      <c r="AY329" s="10"/>
      <c r="AZ329" s="10"/>
      <c r="BA329" s="10"/>
      <c r="BB329" s="10"/>
      <c r="BC329" s="2"/>
      <c r="BD329"/>
      <c r="BE329"/>
      <c r="BF329">
        <v>53</v>
      </c>
      <c r="BG329" s="19">
        <v>160.19999999999999</v>
      </c>
      <c r="BH329">
        <v>137</v>
      </c>
      <c r="BI329" s="19">
        <v>36.1</v>
      </c>
      <c r="BJ329">
        <v>89</v>
      </c>
      <c r="BK329" s="20">
        <v>15.2</v>
      </c>
      <c r="BL329">
        <v>87</v>
      </c>
      <c r="BM329">
        <v>75</v>
      </c>
      <c r="BN329" s="20">
        <v>4.0199999999999996</v>
      </c>
      <c r="BO329">
        <v>83</v>
      </c>
      <c r="BP329" s="19">
        <v>14.6</v>
      </c>
      <c r="BQ329">
        <v>88</v>
      </c>
      <c r="BR329">
        <v>60</v>
      </c>
      <c r="BS329" s="20">
        <v>9.58</v>
      </c>
      <c r="BT329" s="20">
        <v>0.59999999999999964</v>
      </c>
      <c r="BU329" s="20">
        <v>-1</v>
      </c>
      <c r="BV329" s="20">
        <v>15</v>
      </c>
      <c r="BW329" s="20">
        <v>6</v>
      </c>
      <c r="BX329" s="20">
        <v>-5.5600000000000005</v>
      </c>
    </row>
    <row r="330" spans="1:76" x14ac:dyDescent="0.3">
      <c r="A330" s="2"/>
      <c r="D330" s="9" t="s">
        <v>61</v>
      </c>
      <c r="E330" s="10">
        <v>8.129424749</v>
      </c>
      <c r="F330" s="10">
        <v>0.66939990670000005</v>
      </c>
      <c r="G330" s="10">
        <v>23.914434719999999</v>
      </c>
      <c r="H330" s="10">
        <v>15.82833997</v>
      </c>
      <c r="I330" s="10">
        <v>82.215928719999994</v>
      </c>
      <c r="J330" s="10">
        <v>25.077964819999998</v>
      </c>
      <c r="K330" s="10">
        <v>80.831720110000006</v>
      </c>
      <c r="L330" s="11">
        <v>1.9855324074074074E-2</v>
      </c>
      <c r="M330" s="11">
        <v>2.0468738425925927E-2</v>
      </c>
      <c r="N330" s="10">
        <f>H330-H329</f>
        <v>5.2163172699999993</v>
      </c>
      <c r="O330" s="10">
        <f>I329-I330</f>
        <v>12.85720486000001</v>
      </c>
      <c r="P330" s="10">
        <f>N330/O330</f>
        <v>0.4057116089227496</v>
      </c>
      <c r="Q330" s="9"/>
      <c r="R330">
        <f>K330-K329</f>
        <v>7.9538654800000046</v>
      </c>
      <c r="S330">
        <f>R330/O330</f>
        <v>0.61863099846415592</v>
      </c>
      <c r="AJ330" s="13">
        <v>639.5</v>
      </c>
      <c r="AK330" s="16">
        <v>3.00088</v>
      </c>
      <c r="AL330" s="10">
        <f t="shared" si="150"/>
        <v>8.799999999999919E-4</v>
      </c>
      <c r="AM330" s="10">
        <f t="shared" si="155"/>
        <v>0.66920360697528736</v>
      </c>
      <c r="AN330" s="14">
        <v>12</v>
      </c>
      <c r="AO330" s="10">
        <f t="shared" si="151"/>
        <v>285.14999999999998</v>
      </c>
      <c r="AP330" s="14">
        <v>10.5</v>
      </c>
      <c r="AQ330" s="14">
        <v>37</v>
      </c>
      <c r="AR330" s="10">
        <f t="shared" si="152"/>
        <v>310.14999999999998</v>
      </c>
      <c r="AS330" s="14">
        <v>47.1</v>
      </c>
      <c r="AT330" s="14">
        <v>0.5</v>
      </c>
      <c r="AU330" s="10">
        <f t="shared" si="153"/>
        <v>0.7792953928948525</v>
      </c>
      <c r="AV330" s="10">
        <f t="shared" si="154"/>
        <v>18.6364088009807</v>
      </c>
      <c r="AW330" s="10"/>
      <c r="AX330" s="10"/>
      <c r="AY330" s="10"/>
      <c r="AZ330" s="10"/>
      <c r="BA330" s="10">
        <f>IF(ISNUMBER(AV330), AV330-AV329, " ")</f>
        <v>6.2763704231958393</v>
      </c>
      <c r="BB330" s="10">
        <f>IF(ISNUMBER(BA330), BA330/O330, " ")</f>
        <v>0.48815978990287584</v>
      </c>
      <c r="BC330" s="2"/>
      <c r="BD330"/>
      <c r="BE330"/>
      <c r="BF330">
        <v>64</v>
      </c>
      <c r="BG330" s="19">
        <v>154.69999999999999</v>
      </c>
      <c r="BH330">
        <v>104</v>
      </c>
      <c r="BI330" s="19">
        <v>31.5</v>
      </c>
      <c r="BJ330">
        <v>92</v>
      </c>
      <c r="BK330" s="20">
        <v>15.3</v>
      </c>
      <c r="BL330">
        <v>88</v>
      </c>
      <c r="BM330">
        <v>58</v>
      </c>
      <c r="BN330" s="20">
        <v>12.73</v>
      </c>
      <c r="BO330">
        <v>73</v>
      </c>
      <c r="BP330" s="19">
        <v>12.9</v>
      </c>
      <c r="BQ330">
        <v>91</v>
      </c>
      <c r="BR330">
        <v>56</v>
      </c>
      <c r="BS330" s="20">
        <v>2.34</v>
      </c>
      <c r="BT330" s="20">
        <v>2.4000000000000004</v>
      </c>
      <c r="BU330" s="20">
        <v>-3</v>
      </c>
      <c r="BV330" s="20">
        <v>2</v>
      </c>
      <c r="BW330" s="20">
        <v>19</v>
      </c>
      <c r="BX330" s="20">
        <v>10.39</v>
      </c>
    </row>
    <row r="331" spans="1:76" x14ac:dyDescent="0.3">
      <c r="A331" s="2"/>
      <c r="AM331" s="10" t="str">
        <f t="shared" si="155"/>
        <v xml:space="preserve"> </v>
      </c>
      <c r="BD331"/>
      <c r="BE331"/>
      <c r="BF331">
        <v>54</v>
      </c>
      <c r="BG331" s="19">
        <v>146.9</v>
      </c>
      <c r="BH331">
        <v>99</v>
      </c>
      <c r="BI331" s="19">
        <v>28.7</v>
      </c>
      <c r="BJ331">
        <v>82</v>
      </c>
      <c r="BK331" s="20">
        <v>13.7</v>
      </c>
      <c r="BL331">
        <v>85</v>
      </c>
      <c r="BM331">
        <v>73</v>
      </c>
      <c r="BN331" s="20">
        <v>3.19</v>
      </c>
      <c r="BO331">
        <v>79</v>
      </c>
      <c r="BP331" s="19">
        <v>15.9</v>
      </c>
      <c r="BQ331">
        <v>87</v>
      </c>
      <c r="BR331">
        <v>72</v>
      </c>
      <c r="BS331" s="20">
        <v>3.06</v>
      </c>
      <c r="BT331" s="20">
        <v>-2.2000000000000011</v>
      </c>
      <c r="BU331" s="20">
        <v>-2</v>
      </c>
      <c r="BV331" s="20">
        <v>1</v>
      </c>
      <c r="BW331" s="20">
        <v>3</v>
      </c>
      <c r="BX331" s="20">
        <v>0.12999999999999989</v>
      </c>
    </row>
    <row r="332" spans="1:76" x14ac:dyDescent="0.3">
      <c r="A332" s="2"/>
      <c r="AM332" s="10" t="str">
        <f t="shared" si="155"/>
        <v xml:space="preserve"> </v>
      </c>
      <c r="BD332"/>
      <c r="BE332"/>
      <c r="BF332">
        <v>52</v>
      </c>
      <c r="BG332" s="19">
        <v>160.5</v>
      </c>
      <c r="BH332">
        <v>114</v>
      </c>
      <c r="BI332" s="19">
        <v>34.5</v>
      </c>
      <c r="BJ332">
        <v>92</v>
      </c>
      <c r="BK332" s="20">
        <v>13.5</v>
      </c>
      <c r="BL332">
        <v>86</v>
      </c>
      <c r="BM332">
        <v>64</v>
      </c>
      <c r="BN332" s="20">
        <v>6.26</v>
      </c>
      <c r="BO332">
        <v>82</v>
      </c>
      <c r="BP332" s="19">
        <v>14.9</v>
      </c>
      <c r="BQ332">
        <v>92</v>
      </c>
      <c r="BR332">
        <v>63</v>
      </c>
      <c r="BS332" s="20">
        <v>9.83</v>
      </c>
      <c r="BT332" s="20">
        <v>-1.4000000000000004</v>
      </c>
      <c r="BU332" s="20">
        <v>-6</v>
      </c>
      <c r="BV332" s="20">
        <v>1</v>
      </c>
      <c r="BW332" s="20">
        <v>10</v>
      </c>
      <c r="BX332" s="20">
        <v>-3.5700000000000003</v>
      </c>
    </row>
    <row r="333" spans="1:76" x14ac:dyDescent="0.3">
      <c r="A333" s="2"/>
      <c r="D333" s="9" t="s">
        <v>53</v>
      </c>
      <c r="E333" s="10"/>
      <c r="F333" s="10"/>
      <c r="G333" s="10"/>
      <c r="H333" s="10"/>
      <c r="I333" s="10"/>
      <c r="J333" s="10"/>
      <c r="K333" s="10"/>
      <c r="L333" s="10"/>
      <c r="M333" s="10"/>
      <c r="P333" s="10"/>
      <c r="Q333" s="9"/>
      <c r="R333" s="9"/>
      <c r="AM333" s="10" t="str">
        <f t="shared" si="155"/>
        <v xml:space="preserve"> </v>
      </c>
      <c r="BD333"/>
      <c r="BE333"/>
      <c r="BF333">
        <v>61</v>
      </c>
      <c r="BG333" s="19">
        <v>145.4</v>
      </c>
      <c r="BH333">
        <v>77</v>
      </c>
      <c r="BI333" s="19">
        <v>28.8</v>
      </c>
      <c r="BJ333">
        <v>86</v>
      </c>
      <c r="BK333" s="20">
        <v>12.2</v>
      </c>
      <c r="BL333">
        <v>84</v>
      </c>
      <c r="BM333">
        <v>72</v>
      </c>
      <c r="BN333" s="20">
        <v>6.99</v>
      </c>
      <c r="BO333">
        <v>86</v>
      </c>
      <c r="BP333" s="19">
        <v>13.8</v>
      </c>
      <c r="BQ333">
        <v>84</v>
      </c>
      <c r="BR333">
        <v>73</v>
      </c>
      <c r="BS333" s="20">
        <v>10.98</v>
      </c>
      <c r="BT333" s="20">
        <v>-1.6000000000000014</v>
      </c>
      <c r="BU333" s="20">
        <v>0</v>
      </c>
      <c r="BV333" s="20">
        <v>-1</v>
      </c>
      <c r="BW333" s="20">
        <v>0</v>
      </c>
      <c r="BX333" s="20">
        <v>-3.99</v>
      </c>
    </row>
    <row r="334" spans="1:76" x14ac:dyDescent="0.3">
      <c r="A334" s="2"/>
      <c r="D334" s="9" t="s">
        <v>97</v>
      </c>
      <c r="E334" s="10"/>
      <c r="F334" s="2"/>
      <c r="G334" s="10"/>
      <c r="H334" s="10"/>
      <c r="I334" s="10"/>
      <c r="J334" s="10"/>
      <c r="K334" s="10"/>
      <c r="L334" s="10"/>
      <c r="M334" s="10"/>
      <c r="P334" s="10"/>
      <c r="Q334" s="9"/>
      <c r="R334" s="9"/>
      <c r="AM334" s="10" t="str">
        <f t="shared" si="155"/>
        <v xml:space="preserve"> </v>
      </c>
      <c r="BD334"/>
      <c r="BE334"/>
      <c r="BF334">
        <v>67</v>
      </c>
      <c r="BG334" s="19">
        <v>142.9</v>
      </c>
      <c r="BH334">
        <v>93</v>
      </c>
      <c r="BI334" s="19">
        <v>31</v>
      </c>
      <c r="BJ334">
        <v>92</v>
      </c>
      <c r="BK334" s="20">
        <v>13.1</v>
      </c>
      <c r="BL334">
        <v>89</v>
      </c>
      <c r="BM334">
        <v>83</v>
      </c>
      <c r="BN334" s="20">
        <v>4.8600000000000003</v>
      </c>
      <c r="BO334">
        <v>87</v>
      </c>
      <c r="BP334" s="19">
        <v>15.5</v>
      </c>
      <c r="BQ334">
        <v>89</v>
      </c>
      <c r="BR334">
        <v>94</v>
      </c>
      <c r="BS334" s="20">
        <v>5.94</v>
      </c>
      <c r="BT334" s="20">
        <v>-2.4000000000000004</v>
      </c>
      <c r="BU334" s="20">
        <v>0</v>
      </c>
      <c r="BV334" s="20">
        <v>-11</v>
      </c>
      <c r="BW334" s="20">
        <v>5</v>
      </c>
      <c r="BX334" s="20">
        <v>-1.08</v>
      </c>
    </row>
    <row r="335" spans="1:76" x14ac:dyDescent="0.3">
      <c r="A335" s="2"/>
      <c r="D335" s="10"/>
      <c r="E335" s="2" t="s">
        <v>0</v>
      </c>
      <c r="F335" s="2" t="s">
        <v>1</v>
      </c>
      <c r="G335" s="2" t="s">
        <v>2</v>
      </c>
      <c r="H335" s="2" t="s">
        <v>3</v>
      </c>
      <c r="I335" s="2" t="s">
        <v>4</v>
      </c>
      <c r="J335" s="2" t="s">
        <v>5</v>
      </c>
      <c r="K335" s="2" t="s">
        <v>6</v>
      </c>
      <c r="L335" s="2" t="s">
        <v>7</v>
      </c>
      <c r="M335" s="2" t="s">
        <v>8</v>
      </c>
      <c r="N335" s="2" t="s">
        <v>9</v>
      </c>
      <c r="O335" s="2" t="s">
        <v>10</v>
      </c>
      <c r="P335" s="2" t="s">
        <v>11</v>
      </c>
      <c r="Q335" s="2" t="s">
        <v>12</v>
      </c>
      <c r="R335" s="2" t="s">
        <v>13</v>
      </c>
      <c r="S335" s="2" t="s">
        <v>14</v>
      </c>
      <c r="T335" s="2" t="s">
        <v>15</v>
      </c>
      <c r="U335" s="3" t="s">
        <v>16</v>
      </c>
      <c r="V335" s="3" t="s">
        <v>17</v>
      </c>
      <c r="W335" s="3" t="s">
        <v>18</v>
      </c>
      <c r="X335" s="3" t="s">
        <v>19</v>
      </c>
      <c r="Y335" s="3" t="s">
        <v>20</v>
      </c>
      <c r="Z335" s="3" t="s">
        <v>21</v>
      </c>
      <c r="AA335" s="3" t="s">
        <v>22</v>
      </c>
      <c r="AB335" s="3" t="s">
        <v>23</v>
      </c>
      <c r="AC335" s="3" t="s">
        <v>24</v>
      </c>
      <c r="AD335" s="3" t="s">
        <v>25</v>
      </c>
      <c r="AE335" s="3" t="s">
        <v>26</v>
      </c>
      <c r="AF335" s="3" t="s">
        <v>27</v>
      </c>
      <c r="AG335" s="3" t="s">
        <v>28</v>
      </c>
      <c r="AH335" s="3" t="s">
        <v>29</v>
      </c>
      <c r="AL335" s="2" t="s">
        <v>33</v>
      </c>
      <c r="AM335" s="10" t="e">
        <f t="shared" si="155"/>
        <v>#VALUE!</v>
      </c>
      <c r="AN335" s="6" t="s">
        <v>35</v>
      </c>
      <c r="AO335" s="2" t="s">
        <v>36</v>
      </c>
      <c r="AP335" s="7" t="s">
        <v>37</v>
      </c>
      <c r="AQ335" s="6" t="s">
        <v>38</v>
      </c>
      <c r="AR335" s="2" t="s">
        <v>39</v>
      </c>
      <c r="AS335" s="7" t="s">
        <v>40</v>
      </c>
      <c r="AT335" s="7" t="s">
        <v>41</v>
      </c>
      <c r="AU335" s="8" t="s">
        <v>55</v>
      </c>
      <c r="AV335" s="8" t="s">
        <v>56</v>
      </c>
      <c r="AW335" s="8" t="s">
        <v>44</v>
      </c>
      <c r="AX335" s="8" t="s">
        <v>45</v>
      </c>
      <c r="AY335" s="8" t="s">
        <v>46</v>
      </c>
      <c r="AZ335" s="8" t="s">
        <v>47</v>
      </c>
      <c r="BA335" s="2" t="s">
        <v>48</v>
      </c>
      <c r="BB335" s="2" t="s">
        <v>49</v>
      </c>
      <c r="BC335" s="2" t="s">
        <v>50</v>
      </c>
      <c r="BD335"/>
      <c r="BE335"/>
      <c r="BF335">
        <v>52</v>
      </c>
      <c r="BG335" s="19">
        <v>152.6</v>
      </c>
      <c r="BH335">
        <v>110</v>
      </c>
      <c r="BI335" s="19">
        <v>32.1</v>
      </c>
      <c r="BJ335">
        <v>90</v>
      </c>
      <c r="BK335" s="20">
        <v>12.8</v>
      </c>
      <c r="BL335">
        <v>90</v>
      </c>
      <c r="BM335">
        <v>87</v>
      </c>
      <c r="BN335" s="20">
        <v>7.96</v>
      </c>
      <c r="BO335">
        <v>84</v>
      </c>
      <c r="BP335" s="19">
        <v>12.8</v>
      </c>
      <c r="BQ335">
        <v>91</v>
      </c>
      <c r="BR335">
        <v>82</v>
      </c>
      <c r="BS335" s="20">
        <v>6.87</v>
      </c>
      <c r="BT335" s="20">
        <v>0</v>
      </c>
      <c r="BU335" s="20">
        <v>-1</v>
      </c>
      <c r="BV335" s="20">
        <v>5</v>
      </c>
      <c r="BW335" s="20">
        <v>6</v>
      </c>
      <c r="BX335" s="20">
        <v>1.0899999999999999</v>
      </c>
    </row>
    <row r="336" spans="1:76" x14ac:dyDescent="0.3">
      <c r="A336" s="2"/>
      <c r="D336" s="9" t="s">
        <v>57</v>
      </c>
      <c r="E336" s="10">
        <v>13.236086</v>
      </c>
      <c r="F336" s="10">
        <v>0.6212236767</v>
      </c>
      <c r="G336" s="10">
        <v>19.854222759999999</v>
      </c>
      <c r="H336" s="10">
        <v>12.33361938</v>
      </c>
      <c r="I336" s="10">
        <v>91.077675510000006</v>
      </c>
      <c r="J336" s="10">
        <v>29.841624289999999</v>
      </c>
      <c r="K336" s="10">
        <v>70.789857999999995</v>
      </c>
      <c r="L336" s="11">
        <v>1.1099537037037038E-2</v>
      </c>
      <c r="M336" s="11">
        <v>1.1776608796296299E-2</v>
      </c>
      <c r="P336" s="10"/>
      <c r="Q336" s="9"/>
      <c r="AJ336" s="13">
        <v>639.4</v>
      </c>
      <c r="AK336" s="16">
        <v>3.0000800000000001</v>
      </c>
      <c r="AL336" s="10">
        <f>IF(AK336&gt;3, AK336-3, 3-AK336)</f>
        <v>8.0000000000080007E-5</v>
      </c>
      <c r="AM336" s="10">
        <f t="shared" si="155"/>
        <v>0.6212071111770352</v>
      </c>
      <c r="AN336" s="14">
        <v>12</v>
      </c>
      <c r="AO336" s="10">
        <f>AN336+273.15</f>
        <v>285.14999999999998</v>
      </c>
      <c r="AP336" s="14">
        <v>10.5</v>
      </c>
      <c r="AQ336" s="14">
        <v>37</v>
      </c>
      <c r="AR336" s="10">
        <f>AQ336+273.15</f>
        <v>310.14999999999998</v>
      </c>
      <c r="AS336" s="14">
        <v>47.1</v>
      </c>
      <c r="AT336" s="14">
        <v>0.5</v>
      </c>
      <c r="AU336" s="10">
        <f>IF(ISNUMBER(AM336),((AR336/AO336)*((AJ336-(AT336*AP336))/(AJ336-AS336))*AM336)," ")</f>
        <v>0.72341097349847416</v>
      </c>
      <c r="AV336" s="10">
        <f>IF(ISNUMBER(AM336), AU336*G336, " ")</f>
        <v>14.362762614867162</v>
      </c>
      <c r="AW336" s="10"/>
      <c r="AX336" s="10"/>
      <c r="AY336" s="10"/>
      <c r="AZ336" s="10"/>
      <c r="BA336" s="10"/>
      <c r="BB336" s="10"/>
      <c r="BC336" s="2"/>
      <c r="BD336"/>
      <c r="BE336"/>
      <c r="BF336">
        <v>57</v>
      </c>
      <c r="BG336" s="19">
        <v>150.30000000000001</v>
      </c>
      <c r="BH336">
        <v>128</v>
      </c>
      <c r="BI336" s="19">
        <v>30.9</v>
      </c>
      <c r="BJ336">
        <v>92</v>
      </c>
      <c r="BK336" s="20">
        <v>15.6</v>
      </c>
      <c r="BL336">
        <v>87</v>
      </c>
      <c r="BM336">
        <v>94</v>
      </c>
      <c r="BN336" s="20">
        <v>7.18</v>
      </c>
      <c r="BO336">
        <v>89</v>
      </c>
      <c r="BP336" s="19">
        <v>15.4</v>
      </c>
      <c r="BQ336">
        <v>80</v>
      </c>
      <c r="BR336">
        <v>73</v>
      </c>
      <c r="BS336" s="20">
        <v>14.7</v>
      </c>
      <c r="BT336" s="20">
        <v>0.19999999999999929</v>
      </c>
      <c r="BU336" s="20">
        <v>7</v>
      </c>
      <c r="BV336" s="20">
        <v>21</v>
      </c>
      <c r="BW336" s="20">
        <v>3</v>
      </c>
      <c r="BX336" s="20">
        <v>-7.52</v>
      </c>
    </row>
    <row r="337" spans="1:76" x14ac:dyDescent="0.3">
      <c r="A337" s="2">
        <v>31</v>
      </c>
      <c r="B337" s="3" t="s">
        <v>97</v>
      </c>
      <c r="C337" s="3"/>
      <c r="D337" s="9" t="s">
        <v>58</v>
      </c>
      <c r="E337" s="10">
        <v>7.6772451400000001</v>
      </c>
      <c r="F337" s="10">
        <v>0.82660344060000002</v>
      </c>
      <c r="G337" s="10">
        <v>19.89705154</v>
      </c>
      <c r="H337" s="10">
        <v>16.379632900000001</v>
      </c>
      <c r="I337" s="10">
        <v>72.427977339999998</v>
      </c>
      <c r="J337" s="10">
        <v>30.327421600000001</v>
      </c>
      <c r="K337" s="10">
        <v>85.325242650000007</v>
      </c>
      <c r="L337" s="11">
        <v>1.5057870370370369E-2</v>
      </c>
      <c r="M337" s="11">
        <v>1.5572905092592593E-2</v>
      </c>
      <c r="N337" s="10">
        <f>H337-H336</f>
        <v>4.0460135200000007</v>
      </c>
      <c r="O337" s="10">
        <f>I336-I337</f>
        <v>18.649698170000008</v>
      </c>
      <c r="P337" s="10">
        <f>N337/O337</f>
        <v>0.21694793573165902</v>
      </c>
      <c r="Q337" s="9">
        <f>AVERAGE(P337,P339)</f>
        <v>0.204439993390301</v>
      </c>
      <c r="R337">
        <f>K337-K336</f>
        <v>14.535384650000012</v>
      </c>
      <c r="S337">
        <f>R337/O337</f>
        <v>0.77938980660725654</v>
      </c>
      <c r="T337" s="9">
        <f>AVERAGE(S337,S339)</f>
        <v>0.71946511310658656</v>
      </c>
      <c r="U337" s="3">
        <f>AVERAGE(E336,E338,E340)</f>
        <v>13.226705150000001</v>
      </c>
      <c r="V337" s="3">
        <f>AVERAGE(E337,E339,E341)</f>
        <v>7.8330053314999999</v>
      </c>
      <c r="W337" s="3">
        <f>AVERAGE(F336,F338,F340)</f>
        <v>0.57359800260000005</v>
      </c>
      <c r="X337" s="3">
        <f>AVERAGE(F337,F339,F341)</f>
        <v>0.84192963720000003</v>
      </c>
      <c r="Y337" s="3">
        <f>AVERAGE(G336,G338,G340)</f>
        <v>20.631970420000002</v>
      </c>
      <c r="Z337" s="3">
        <f>AVERAGE(G337,G339,G341)</f>
        <v>19.267556275</v>
      </c>
      <c r="AA337" s="3">
        <f>AVERAGE(H336,H338,H340)</f>
        <v>11.792735855</v>
      </c>
      <c r="AB337" s="3">
        <f>AVERAGE(H337,H339,H341)</f>
        <v>15.812764659999999</v>
      </c>
      <c r="AC337" s="3">
        <f>AVERAGE(I336,I338,I340)</f>
        <v>92.689892374999999</v>
      </c>
      <c r="AD337" s="3">
        <f>AVERAGE(I337,I339,I341)</f>
        <v>72.960204524999995</v>
      </c>
      <c r="AE337" s="3">
        <f>AVERAGE(J336,J338,J340)</f>
        <v>28.899480449999999</v>
      </c>
      <c r="AF337" s="3">
        <f>AVERAGE(J337,J339,J341)</f>
        <v>29.772504035000001</v>
      </c>
      <c r="AG337" s="3">
        <f>AVERAGE(K336,K338,K340)</f>
        <v>69.299828599999998</v>
      </c>
      <c r="AH337" s="3">
        <f>AVERAGE(K337,K339,K341)</f>
        <v>83.429932650000012</v>
      </c>
      <c r="AI337" s="12">
        <v>43630</v>
      </c>
      <c r="AJ337" s="13">
        <v>639.4</v>
      </c>
      <c r="AK337" s="16">
        <v>3.0000800000000001</v>
      </c>
      <c r="AL337" s="10">
        <f t="shared" ref="AL337:AL341" si="156">IF(AK337&gt;3, AK337-3, 3-AK337)</f>
        <v>8.0000000000080007E-5</v>
      </c>
      <c r="AM337" s="10">
        <f t="shared" si="155"/>
        <v>0.82658139842937517</v>
      </c>
      <c r="AN337" s="14">
        <v>12</v>
      </c>
      <c r="AO337" s="10">
        <f t="shared" ref="AO337:AO341" si="157">AN337+273.15</f>
        <v>285.14999999999998</v>
      </c>
      <c r="AP337" s="14">
        <v>10.5</v>
      </c>
      <c r="AQ337" s="14">
        <v>37</v>
      </c>
      <c r="AR337" s="10">
        <f t="shared" ref="AR337:AR341" si="158">AQ337+273.15</f>
        <v>310.14999999999998</v>
      </c>
      <c r="AS337" s="14">
        <v>47.1</v>
      </c>
      <c r="AT337" s="14">
        <v>0.5</v>
      </c>
      <c r="AU337" s="10">
        <f t="shared" ref="AU337:AU341" si="159">IF(ISNUMBER(AM337),((AR337/AO337)*((AJ337-(AT337*AP337))/(AJ337-AS337))*AM337)," ")</f>
        <v>0.96257438679435037</v>
      </c>
      <c r="AV337" s="10">
        <f t="shared" ref="AV337:AV341" si="160">IF(ISNUMBER(AM337), AU337*G337, " ")</f>
        <v>19.152392185131085</v>
      </c>
      <c r="AW337" s="10">
        <f>AVERAGE(AU336,AU338,AU340)</f>
        <v>0.6679511825143003</v>
      </c>
      <c r="AX337" s="10">
        <f>AVERAGE(AU337,AU339,AU341)</f>
        <v>0.98042164410001353</v>
      </c>
      <c r="AY337" s="10">
        <f>AVERAGE(AV336,AV338,AV340)</f>
        <v>13.738015316977034</v>
      </c>
      <c r="AZ337" s="10">
        <f>AVERAGE(AV337,AV339,AV341)</f>
        <v>18.879094436957882</v>
      </c>
      <c r="BA337" s="10">
        <f>IF(ISNUMBER(AV337), AV337-AV336, " ")</f>
        <v>4.7896295702639229</v>
      </c>
      <c r="BB337" s="10">
        <f>IF(ISNUMBER(BA337), BA337/O337, " ")</f>
        <v>0.25682075530683618</v>
      </c>
      <c r="BC337" s="2">
        <f>AVERAGE(BB337,BB339,BB341)</f>
        <v>0.26038091544237574</v>
      </c>
      <c r="BD337" s="1" t="s">
        <v>59</v>
      </c>
      <c r="BF337" s="22"/>
      <c r="BG337" s="23"/>
      <c r="BH337" s="22"/>
      <c r="BI337" s="23"/>
      <c r="BJ337" s="22"/>
      <c r="BK337" s="24"/>
      <c r="BL337" s="22"/>
      <c r="BM337" s="22"/>
      <c r="BN337" s="24"/>
      <c r="BO337" s="22"/>
      <c r="BP337" s="23"/>
      <c r="BQ337" s="22"/>
      <c r="BR337" s="22"/>
      <c r="BS337" s="24"/>
      <c r="BT337" s="24"/>
      <c r="BU337" s="24"/>
      <c r="BV337" s="24"/>
      <c r="BW337" s="24"/>
      <c r="BX337" s="24"/>
    </row>
    <row r="338" spans="1:76" x14ac:dyDescent="0.3">
      <c r="A338" s="2"/>
      <c r="D338" s="9" t="s">
        <v>57</v>
      </c>
      <c r="E338" s="10">
        <v>13.2173243</v>
      </c>
      <c r="F338" s="10">
        <v>0.52597232849999997</v>
      </c>
      <c r="G338" s="10">
        <v>21.409718080000001</v>
      </c>
      <c r="H338" s="10">
        <v>11.25185233</v>
      </c>
      <c r="I338" s="10">
        <v>94.302109239999993</v>
      </c>
      <c r="J338" s="10">
        <v>27.957336609999999</v>
      </c>
      <c r="K338" s="10">
        <v>67.8097992</v>
      </c>
      <c r="L338" s="11">
        <v>2.0387731481481482E-2</v>
      </c>
      <c r="M338" s="11">
        <v>2.0891192129629629E-2</v>
      </c>
      <c r="P338" s="10"/>
      <c r="Q338" s="9"/>
      <c r="AJ338" s="13">
        <v>639.4</v>
      </c>
      <c r="AK338" s="16">
        <v>3.0000800000000001</v>
      </c>
      <c r="AL338" s="10">
        <f t="shared" si="156"/>
        <v>8.0000000000080007E-5</v>
      </c>
      <c r="AM338" s="10">
        <f t="shared" si="155"/>
        <v>0.52595830294525481</v>
      </c>
      <c r="AN338" s="14">
        <v>12</v>
      </c>
      <c r="AO338" s="10">
        <f t="shared" si="157"/>
        <v>285.14999999999998</v>
      </c>
      <c r="AP338" s="14">
        <v>10.5</v>
      </c>
      <c r="AQ338" s="14">
        <v>37</v>
      </c>
      <c r="AR338" s="10">
        <f t="shared" si="158"/>
        <v>310.14999999999998</v>
      </c>
      <c r="AS338" s="14">
        <v>47.1</v>
      </c>
      <c r="AT338" s="14">
        <v>0.5</v>
      </c>
      <c r="AU338" s="10">
        <f t="shared" si="159"/>
        <v>0.61249139153012633</v>
      </c>
      <c r="AV338" s="10">
        <f t="shared" si="160"/>
        <v>13.113268019086906</v>
      </c>
      <c r="AW338" s="10"/>
      <c r="AX338" s="10"/>
      <c r="AY338" s="10"/>
      <c r="AZ338" s="10"/>
      <c r="BA338" s="10"/>
      <c r="BB338" s="10"/>
      <c r="BC338" s="2"/>
      <c r="BD338"/>
      <c r="BE338"/>
      <c r="BF338">
        <v>64</v>
      </c>
      <c r="BG338" s="19">
        <v>150.1</v>
      </c>
      <c r="BH338">
        <v>104</v>
      </c>
      <c r="BI338" s="19">
        <v>30.9</v>
      </c>
      <c r="BJ338">
        <v>91</v>
      </c>
      <c r="BK338" s="20">
        <v>14.4</v>
      </c>
      <c r="BL338">
        <v>88</v>
      </c>
      <c r="BM338">
        <v>94</v>
      </c>
      <c r="BN338" s="20">
        <v>9.69</v>
      </c>
      <c r="BO338">
        <v>90</v>
      </c>
      <c r="BP338" s="19">
        <v>13.7</v>
      </c>
      <c r="BQ338">
        <v>89</v>
      </c>
      <c r="BR338">
        <v>65</v>
      </c>
      <c r="BS338" s="20">
        <v>19.38</v>
      </c>
      <c r="BT338" s="20">
        <v>0.70000000000000107</v>
      </c>
      <c r="BU338" s="20">
        <v>-1</v>
      </c>
      <c r="BV338" s="20">
        <v>29</v>
      </c>
      <c r="BW338" s="20">
        <v>1</v>
      </c>
      <c r="BX338" s="20">
        <v>-9.69</v>
      </c>
    </row>
    <row r="339" spans="1:76" x14ac:dyDescent="0.3">
      <c r="A339" s="2"/>
      <c r="D339" s="9" t="s">
        <v>60</v>
      </c>
      <c r="E339" s="10">
        <v>7.9887655229999996</v>
      </c>
      <c r="F339" s="10">
        <v>0.85725583380000003</v>
      </c>
      <c r="G339" s="10">
        <v>18.638061010000001</v>
      </c>
      <c r="H339" s="10">
        <v>15.245896419999999</v>
      </c>
      <c r="I339" s="10">
        <v>73.492431710000005</v>
      </c>
      <c r="J339" s="10">
        <v>29.217586470000001</v>
      </c>
      <c r="K339" s="10">
        <v>81.534622650000003</v>
      </c>
      <c r="L339" s="11">
        <v>2.3692129629629629E-2</v>
      </c>
      <c r="M339" s="11">
        <v>2.4322905092592592E-2</v>
      </c>
      <c r="N339" s="10">
        <f>H339-H338</f>
        <v>3.9940440899999992</v>
      </c>
      <c r="O339" s="10">
        <f>I338-I339</f>
        <v>20.809677529999988</v>
      </c>
      <c r="P339" s="10">
        <f>N339/O339</f>
        <v>0.19193205104894298</v>
      </c>
      <c r="Q339" s="9"/>
      <c r="R339">
        <f>K339-K338</f>
        <v>13.724823450000002</v>
      </c>
      <c r="S339">
        <f>R339/O339</f>
        <v>0.65954041960591647</v>
      </c>
      <c r="AJ339" s="13">
        <v>639.4</v>
      </c>
      <c r="AK339" s="16">
        <v>3.0000800000000001</v>
      </c>
      <c r="AL339" s="10">
        <f t="shared" si="156"/>
        <v>8.0000000000080007E-5</v>
      </c>
      <c r="AM339" s="10">
        <f t="shared" si="155"/>
        <v>0.8572329742540199</v>
      </c>
      <c r="AN339" s="14">
        <v>12</v>
      </c>
      <c r="AO339" s="10">
        <f t="shared" si="157"/>
        <v>285.14999999999998</v>
      </c>
      <c r="AP339" s="14">
        <v>10.5</v>
      </c>
      <c r="AQ339" s="14">
        <v>37</v>
      </c>
      <c r="AR339" s="10">
        <f t="shared" si="158"/>
        <v>310.14999999999998</v>
      </c>
      <c r="AS339" s="14">
        <v>47.1</v>
      </c>
      <c r="AT339" s="14">
        <v>0.5</v>
      </c>
      <c r="AU339" s="10">
        <f t="shared" si="159"/>
        <v>0.9982689014056767</v>
      </c>
      <c r="AV339" s="10">
        <f t="shared" si="160"/>
        <v>18.605796688784679</v>
      </c>
      <c r="AW339" s="10"/>
      <c r="AX339" s="10"/>
      <c r="AY339" s="10"/>
      <c r="AZ339" s="10"/>
      <c r="BA339" s="10">
        <f>IF(ISNUMBER(AV339), AV339-AV338, " ")</f>
        <v>5.4925286696977729</v>
      </c>
      <c r="BB339" s="10">
        <f>IF(ISNUMBER(BA339), BA339/O339, " ")</f>
        <v>0.2639410755779153</v>
      </c>
      <c r="BC339" s="2"/>
      <c r="BD339"/>
      <c r="BE339"/>
      <c r="BF339">
        <v>55</v>
      </c>
      <c r="BG339" s="19">
        <v>148.80000000000001</v>
      </c>
      <c r="BH339">
        <v>102</v>
      </c>
      <c r="BI339" s="19">
        <v>30.5</v>
      </c>
      <c r="BJ339">
        <v>85</v>
      </c>
      <c r="BK339" s="20">
        <v>12.9</v>
      </c>
      <c r="BL339">
        <v>92</v>
      </c>
      <c r="BM339">
        <v>59</v>
      </c>
      <c r="BN339" s="20">
        <v>7.62</v>
      </c>
      <c r="BO339">
        <v>92</v>
      </c>
      <c r="BP339" s="19">
        <v>12.2</v>
      </c>
      <c r="BQ339">
        <v>91</v>
      </c>
      <c r="BR339">
        <v>51</v>
      </c>
      <c r="BS339" s="20">
        <v>14.73</v>
      </c>
      <c r="BT339" s="20">
        <v>0.70000000000000107</v>
      </c>
      <c r="BU339" s="20">
        <v>1</v>
      </c>
      <c r="BV339" s="20">
        <v>8</v>
      </c>
      <c r="BW339" s="20">
        <v>-7</v>
      </c>
      <c r="BX339" s="20">
        <v>-7.11</v>
      </c>
    </row>
    <row r="340" spans="1:76" x14ac:dyDescent="0.3">
      <c r="A340" s="2"/>
      <c r="D340" s="9" t="s">
        <v>57</v>
      </c>
      <c r="E340" s="10"/>
      <c r="F340" s="10"/>
      <c r="G340" s="10"/>
      <c r="H340" s="10"/>
      <c r="I340" s="10"/>
      <c r="J340" s="10"/>
      <c r="K340" s="10"/>
      <c r="L340" s="11"/>
      <c r="M340" s="11"/>
      <c r="P340" s="10"/>
      <c r="Q340" s="9"/>
      <c r="AJ340" s="13">
        <v>639.4</v>
      </c>
      <c r="AK340" s="16">
        <v>3.0000800000000001</v>
      </c>
      <c r="AL340" s="10">
        <f t="shared" si="156"/>
        <v>8.0000000000080007E-5</v>
      </c>
      <c r="AM340" s="10" t="str">
        <f t="shared" si="155"/>
        <v xml:space="preserve"> </v>
      </c>
      <c r="AN340" s="14">
        <v>12</v>
      </c>
      <c r="AO340" s="10">
        <f t="shared" si="157"/>
        <v>285.14999999999998</v>
      </c>
      <c r="AP340" s="14">
        <v>10.5</v>
      </c>
      <c r="AQ340" s="14">
        <v>37</v>
      </c>
      <c r="AR340" s="10">
        <f t="shared" si="158"/>
        <v>310.14999999999998</v>
      </c>
      <c r="AS340" s="14">
        <v>47.1</v>
      </c>
      <c r="AT340" s="14">
        <v>0.5</v>
      </c>
      <c r="AU340" s="10" t="str">
        <f t="shared" si="159"/>
        <v xml:space="preserve"> </v>
      </c>
      <c r="AV340" s="10" t="str">
        <f t="shared" si="160"/>
        <v xml:space="preserve"> </v>
      </c>
      <c r="AW340" s="10"/>
      <c r="AX340" s="10"/>
      <c r="AY340" s="10"/>
      <c r="AZ340" s="10"/>
      <c r="BA340" s="10"/>
      <c r="BB340" s="10"/>
      <c r="BC340" s="2"/>
      <c r="BD340"/>
      <c r="BE340"/>
      <c r="BF340">
        <v>68</v>
      </c>
      <c r="BG340" s="19">
        <v>142.69999999999999</v>
      </c>
      <c r="BH340">
        <v>84</v>
      </c>
      <c r="BI340" s="19">
        <v>29.8</v>
      </c>
      <c r="BJ340">
        <v>90</v>
      </c>
      <c r="BK340" s="20">
        <v>17.100000000000001</v>
      </c>
      <c r="BL340">
        <v>85</v>
      </c>
      <c r="BM340">
        <v>99</v>
      </c>
      <c r="BN340" s="20">
        <v>11.72</v>
      </c>
      <c r="BO340">
        <v>89</v>
      </c>
      <c r="BP340" s="19">
        <v>18.3</v>
      </c>
      <c r="BQ340">
        <v>77</v>
      </c>
      <c r="BR340">
        <v>85</v>
      </c>
      <c r="BS340" s="20">
        <v>19.25</v>
      </c>
      <c r="BT340" s="20">
        <v>-1.1999999999999993</v>
      </c>
      <c r="BU340" s="20">
        <v>8</v>
      </c>
      <c r="BV340" s="20">
        <v>14</v>
      </c>
      <c r="BW340" s="20">
        <v>1</v>
      </c>
      <c r="BX340" s="20">
        <v>-7.5299999999999994</v>
      </c>
    </row>
    <row r="341" spans="1:76" x14ac:dyDescent="0.3">
      <c r="A341" s="2"/>
      <c r="D341" s="9" t="s">
        <v>61</v>
      </c>
      <c r="E341" s="10"/>
      <c r="F341" s="10"/>
      <c r="G341" s="10"/>
      <c r="H341" s="10"/>
      <c r="I341" s="10"/>
      <c r="J341" s="10"/>
      <c r="K341" s="10"/>
      <c r="L341" s="11"/>
      <c r="M341" s="11"/>
      <c r="N341" s="10">
        <f>H341-H340</f>
        <v>0</v>
      </c>
      <c r="O341" s="10">
        <f>I340-I341</f>
        <v>0</v>
      </c>
      <c r="P341" s="10" t="e">
        <f>N341/O341</f>
        <v>#DIV/0!</v>
      </c>
      <c r="Q341" s="9"/>
      <c r="R341">
        <f>K341-K340</f>
        <v>0</v>
      </c>
      <c r="S341" t="e">
        <f>R341/O341</f>
        <v>#DIV/0!</v>
      </c>
      <c r="AJ341" s="13">
        <v>639.4</v>
      </c>
      <c r="AK341" s="16">
        <v>3.0000800000000001</v>
      </c>
      <c r="AL341" s="10">
        <f t="shared" si="156"/>
        <v>8.0000000000080007E-5</v>
      </c>
      <c r="AM341" s="10" t="str">
        <f t="shared" si="155"/>
        <v xml:space="preserve"> </v>
      </c>
      <c r="AN341" s="14">
        <v>12</v>
      </c>
      <c r="AO341" s="10">
        <f t="shared" si="157"/>
        <v>285.14999999999998</v>
      </c>
      <c r="AP341" s="14">
        <v>10.5</v>
      </c>
      <c r="AQ341" s="14">
        <v>37</v>
      </c>
      <c r="AR341" s="10">
        <f t="shared" si="158"/>
        <v>310.14999999999998</v>
      </c>
      <c r="AS341" s="14">
        <v>47.1</v>
      </c>
      <c r="AT341" s="14">
        <v>0.5</v>
      </c>
      <c r="AU341" s="10" t="str">
        <f t="shared" si="159"/>
        <v xml:space="preserve"> </v>
      </c>
      <c r="AV341" s="10" t="str">
        <f t="shared" si="160"/>
        <v xml:space="preserve"> </v>
      </c>
      <c r="AW341" s="10"/>
      <c r="AX341" s="10"/>
      <c r="AY341" s="10"/>
      <c r="AZ341" s="10"/>
      <c r="BA341" s="10" t="str">
        <f>IF(ISNUMBER(AV341), AV341-AV340, " ")</f>
        <v xml:space="preserve"> </v>
      </c>
      <c r="BB341" s="10" t="str">
        <f>IF(ISNUMBER(BA341), BA341/O341, " ")</f>
        <v xml:space="preserve"> </v>
      </c>
      <c r="BC341" s="2"/>
      <c r="BD341"/>
      <c r="BE341"/>
      <c r="BF341">
        <v>48</v>
      </c>
      <c r="BG341" s="19">
        <v>152</v>
      </c>
      <c r="BH341">
        <v>94</v>
      </c>
      <c r="BI341" s="19">
        <v>30.6</v>
      </c>
      <c r="BJ341">
        <v>89</v>
      </c>
      <c r="BK341" s="20">
        <v>12.9</v>
      </c>
      <c r="BL341">
        <v>93</v>
      </c>
      <c r="BM341">
        <v>83</v>
      </c>
      <c r="BN341" s="20">
        <v>4.8099999999999996</v>
      </c>
      <c r="BO341">
        <v>88</v>
      </c>
      <c r="BP341" s="19">
        <v>13.5</v>
      </c>
      <c r="BQ341">
        <v>93</v>
      </c>
      <c r="BR341">
        <v>87</v>
      </c>
      <c r="BS341" s="20">
        <v>8.57</v>
      </c>
      <c r="BT341" s="20">
        <v>-0.59999999999999964</v>
      </c>
      <c r="BU341" s="20">
        <v>0</v>
      </c>
      <c r="BV341" s="20">
        <v>-4</v>
      </c>
      <c r="BW341" s="20">
        <v>1</v>
      </c>
      <c r="BX341" s="20">
        <v>-3.7600000000000007</v>
      </c>
    </row>
    <row r="342" spans="1:76" x14ac:dyDescent="0.3">
      <c r="A342" s="2"/>
      <c r="AM342" s="10" t="str">
        <f t="shared" si="155"/>
        <v xml:space="preserve"> </v>
      </c>
      <c r="BD342"/>
      <c r="BE342"/>
      <c r="BF342">
        <v>75</v>
      </c>
      <c r="BG342" s="19">
        <v>146.69999999999999</v>
      </c>
      <c r="BH342">
        <v>94</v>
      </c>
      <c r="BI342" s="19">
        <v>31.1</v>
      </c>
      <c r="BJ342">
        <v>87</v>
      </c>
      <c r="BK342" s="20">
        <v>14.8</v>
      </c>
      <c r="BL342">
        <v>88</v>
      </c>
      <c r="BM342">
        <v>78</v>
      </c>
      <c r="BN342" s="20">
        <v>10.64</v>
      </c>
      <c r="BO342">
        <v>88</v>
      </c>
      <c r="BP342" s="19">
        <v>13.1</v>
      </c>
      <c r="BQ342">
        <v>79</v>
      </c>
      <c r="BR342">
        <v>83</v>
      </c>
      <c r="BS342" s="20">
        <v>4.0599999999999996</v>
      </c>
      <c r="BT342" s="20">
        <v>1.7000000000000011</v>
      </c>
      <c r="BU342" s="20">
        <v>9</v>
      </c>
      <c r="BV342" s="20">
        <v>-5</v>
      </c>
      <c r="BW342" s="20">
        <v>-1</v>
      </c>
      <c r="BX342" s="20">
        <v>6.580000000000001</v>
      </c>
    </row>
    <row r="343" spans="1:76" x14ac:dyDescent="0.3">
      <c r="A343" s="2"/>
      <c r="AM343" s="10" t="str">
        <f t="shared" si="155"/>
        <v xml:space="preserve"> </v>
      </c>
      <c r="BD343"/>
      <c r="BE343"/>
      <c r="BF343">
        <v>71</v>
      </c>
      <c r="BG343" s="19">
        <v>138.4</v>
      </c>
      <c r="BH343">
        <v>88</v>
      </c>
      <c r="BI343" s="19">
        <v>30.8</v>
      </c>
      <c r="BJ343">
        <v>93</v>
      </c>
      <c r="BK343" s="20">
        <v>13.9</v>
      </c>
      <c r="BL343">
        <v>76</v>
      </c>
      <c r="BM343">
        <v>99</v>
      </c>
      <c r="BN343" s="20">
        <v>17.559999999999999</v>
      </c>
      <c r="BO343">
        <v>85</v>
      </c>
      <c r="BP343" s="19">
        <v>13.7</v>
      </c>
      <c r="BQ343">
        <v>87</v>
      </c>
      <c r="BR343">
        <v>74</v>
      </c>
      <c r="BS343" s="20">
        <v>2.44</v>
      </c>
      <c r="BT343" s="20">
        <v>0.20000000000000107</v>
      </c>
      <c r="BU343" s="20">
        <v>-11</v>
      </c>
      <c r="BV343" s="20">
        <v>25</v>
      </c>
      <c r="BW343" s="20">
        <v>8</v>
      </c>
      <c r="BX343" s="20">
        <v>15.12</v>
      </c>
    </row>
    <row r="344" spans="1:76" x14ac:dyDescent="0.3">
      <c r="A344" s="2"/>
      <c r="D344" s="9" t="s">
        <v>53</v>
      </c>
      <c r="E344" s="10"/>
      <c r="F344" s="10"/>
      <c r="G344" s="10"/>
      <c r="H344" s="10"/>
      <c r="I344" s="10"/>
      <c r="J344" s="10"/>
      <c r="K344" s="10"/>
      <c r="L344" s="10"/>
      <c r="M344" s="10"/>
      <c r="P344" s="10"/>
      <c r="Q344" s="9"/>
      <c r="R344" s="9"/>
      <c r="AM344" s="10" t="str">
        <f t="shared" si="155"/>
        <v xml:space="preserve"> </v>
      </c>
      <c r="BD344"/>
      <c r="BE344"/>
      <c r="BF344">
        <v>57</v>
      </c>
      <c r="BG344" s="19">
        <v>146.69999999999999</v>
      </c>
      <c r="BH344">
        <v>100</v>
      </c>
      <c r="BI344" s="19">
        <v>30.8</v>
      </c>
      <c r="BJ344">
        <v>89</v>
      </c>
      <c r="BK344" s="20">
        <v>14.3</v>
      </c>
      <c r="BL344">
        <v>88</v>
      </c>
      <c r="BM344">
        <v>85</v>
      </c>
      <c r="BN344" s="20">
        <v>4.95</v>
      </c>
      <c r="BO344">
        <v>80</v>
      </c>
      <c r="BP344" s="19">
        <v>13.8</v>
      </c>
      <c r="BQ344">
        <v>91</v>
      </c>
      <c r="BR344">
        <v>69</v>
      </c>
      <c r="BS344" s="20">
        <v>3.59</v>
      </c>
      <c r="BT344" s="20">
        <v>0.5</v>
      </c>
      <c r="BU344" s="20">
        <v>-3</v>
      </c>
      <c r="BV344" s="20">
        <v>16</v>
      </c>
      <c r="BW344" s="20">
        <v>9</v>
      </c>
      <c r="BX344" s="20">
        <v>1.3600000000000003</v>
      </c>
    </row>
    <row r="345" spans="1:76" x14ac:dyDescent="0.3">
      <c r="A345" s="2"/>
      <c r="D345" s="9" t="s">
        <v>98</v>
      </c>
      <c r="E345" s="10"/>
      <c r="F345" s="2"/>
      <c r="G345" s="10"/>
      <c r="H345" s="10"/>
      <c r="I345" s="10"/>
      <c r="J345" s="10"/>
      <c r="K345" s="10"/>
      <c r="L345" s="10"/>
      <c r="M345" s="10"/>
      <c r="P345" s="10"/>
      <c r="Q345" s="9"/>
      <c r="R345" s="9"/>
      <c r="AM345" s="10" t="str">
        <f t="shared" si="155"/>
        <v xml:space="preserve"> </v>
      </c>
      <c r="BD345"/>
      <c r="BE345"/>
      <c r="BF345">
        <v>68</v>
      </c>
      <c r="BG345" s="19">
        <v>147</v>
      </c>
      <c r="BH345">
        <v>80</v>
      </c>
      <c r="BI345" s="19">
        <v>31</v>
      </c>
      <c r="BJ345">
        <v>87</v>
      </c>
      <c r="BK345" s="20">
        <v>14.4</v>
      </c>
      <c r="BL345">
        <v>83</v>
      </c>
      <c r="BM345">
        <v>87</v>
      </c>
      <c r="BN345" s="20">
        <v>7.66</v>
      </c>
      <c r="BO345">
        <v>86</v>
      </c>
      <c r="BP345" s="19">
        <v>14.1</v>
      </c>
      <c r="BQ345">
        <v>86</v>
      </c>
      <c r="BR345">
        <v>96</v>
      </c>
      <c r="BS345" s="20">
        <v>11.16</v>
      </c>
      <c r="BT345" s="20">
        <v>0.30000000000000071</v>
      </c>
      <c r="BU345" s="20">
        <v>-3</v>
      </c>
      <c r="BV345" s="20">
        <v>-9</v>
      </c>
      <c r="BW345" s="20">
        <v>1</v>
      </c>
      <c r="BX345" s="20">
        <v>-3.5</v>
      </c>
    </row>
    <row r="346" spans="1:76" x14ac:dyDescent="0.3">
      <c r="A346" s="2"/>
      <c r="D346" s="10"/>
      <c r="E346" s="2" t="s">
        <v>0</v>
      </c>
      <c r="F346" s="2" t="s">
        <v>1</v>
      </c>
      <c r="G346" s="2" t="s">
        <v>2</v>
      </c>
      <c r="H346" s="2" t="s">
        <v>3</v>
      </c>
      <c r="I346" s="2" t="s">
        <v>4</v>
      </c>
      <c r="J346" s="2" t="s">
        <v>5</v>
      </c>
      <c r="K346" s="2" t="s">
        <v>6</v>
      </c>
      <c r="L346" s="2" t="s">
        <v>7</v>
      </c>
      <c r="M346" s="2" t="s">
        <v>8</v>
      </c>
      <c r="N346" s="2" t="s">
        <v>9</v>
      </c>
      <c r="O346" s="2" t="s">
        <v>10</v>
      </c>
      <c r="P346" s="2" t="s">
        <v>11</v>
      </c>
      <c r="Q346" s="2" t="s">
        <v>12</v>
      </c>
      <c r="R346" s="2" t="s">
        <v>13</v>
      </c>
      <c r="S346" s="2" t="s">
        <v>14</v>
      </c>
      <c r="T346" s="2" t="s">
        <v>15</v>
      </c>
      <c r="U346" s="3" t="s">
        <v>16</v>
      </c>
      <c r="V346" s="3" t="s">
        <v>17</v>
      </c>
      <c r="W346" s="3" t="s">
        <v>18</v>
      </c>
      <c r="X346" s="3" t="s">
        <v>19</v>
      </c>
      <c r="Y346" s="3" t="s">
        <v>20</v>
      </c>
      <c r="Z346" s="3" t="s">
        <v>21</v>
      </c>
      <c r="AA346" s="3" t="s">
        <v>22</v>
      </c>
      <c r="AB346" s="3" t="s">
        <v>23</v>
      </c>
      <c r="AC346" s="3" t="s">
        <v>24</v>
      </c>
      <c r="AD346" s="3" t="s">
        <v>25</v>
      </c>
      <c r="AE346" s="3" t="s">
        <v>26</v>
      </c>
      <c r="AF346" s="3" t="s">
        <v>27</v>
      </c>
      <c r="AG346" s="3" t="s">
        <v>28</v>
      </c>
      <c r="AH346" s="3" t="s">
        <v>29</v>
      </c>
      <c r="AL346" s="2" t="s">
        <v>33</v>
      </c>
      <c r="AM346" s="10" t="e">
        <f t="shared" si="155"/>
        <v>#VALUE!</v>
      </c>
      <c r="AN346" s="6" t="s">
        <v>35</v>
      </c>
      <c r="AO346" s="2" t="s">
        <v>36</v>
      </c>
      <c r="AP346" s="7" t="s">
        <v>37</v>
      </c>
      <c r="AQ346" s="6" t="s">
        <v>38</v>
      </c>
      <c r="AR346" s="2" t="s">
        <v>39</v>
      </c>
      <c r="AS346" s="7" t="s">
        <v>40</v>
      </c>
      <c r="AT346" s="7" t="s">
        <v>41</v>
      </c>
      <c r="AU346" s="8" t="s">
        <v>55</v>
      </c>
      <c r="AV346" s="8" t="s">
        <v>56</v>
      </c>
      <c r="AW346" s="8" t="s">
        <v>44</v>
      </c>
      <c r="AX346" s="8" t="s">
        <v>45</v>
      </c>
      <c r="AY346" s="8" t="s">
        <v>46</v>
      </c>
      <c r="AZ346" s="8" t="s">
        <v>47</v>
      </c>
      <c r="BA346" s="2" t="s">
        <v>48</v>
      </c>
      <c r="BB346" s="2" t="s">
        <v>49</v>
      </c>
      <c r="BC346" s="2" t="s">
        <v>50</v>
      </c>
      <c r="BD346"/>
      <c r="BE346"/>
      <c r="BF346">
        <v>57</v>
      </c>
      <c r="BG346" s="19">
        <v>145.5</v>
      </c>
      <c r="BH346">
        <v>90</v>
      </c>
      <c r="BI346" s="19">
        <v>30</v>
      </c>
      <c r="BJ346">
        <v>89</v>
      </c>
      <c r="BK346" s="20">
        <v>13.3</v>
      </c>
      <c r="BL346">
        <v>91</v>
      </c>
      <c r="BM346">
        <v>73</v>
      </c>
      <c r="BN346" s="20">
        <v>6.36</v>
      </c>
      <c r="BO346">
        <v>85</v>
      </c>
      <c r="BP346" s="19">
        <v>13.3</v>
      </c>
      <c r="BQ346">
        <v>88</v>
      </c>
      <c r="BR346">
        <v>82</v>
      </c>
      <c r="BS346" s="20">
        <v>8.5</v>
      </c>
      <c r="BT346" s="20">
        <v>0</v>
      </c>
      <c r="BU346" s="20">
        <v>3</v>
      </c>
      <c r="BV346" s="20">
        <v>-9</v>
      </c>
      <c r="BW346" s="20">
        <v>4</v>
      </c>
      <c r="BX346" s="20">
        <v>-2.1399999999999997</v>
      </c>
    </row>
    <row r="347" spans="1:76" x14ac:dyDescent="0.3">
      <c r="A347" s="2"/>
      <c r="D347" s="9" t="s">
        <v>57</v>
      </c>
      <c r="E347" s="10">
        <v>13.25462952</v>
      </c>
      <c r="F347" s="10">
        <v>0.72912141679999998</v>
      </c>
      <c r="G347" s="10">
        <v>13.113632450000001</v>
      </c>
      <c r="H347" s="10">
        <v>9.5785336139999995</v>
      </c>
      <c r="I347" s="10">
        <v>93.38171869</v>
      </c>
      <c r="J347" s="10">
        <v>31.85783013</v>
      </c>
      <c r="K347" s="10">
        <v>70.939400329999998</v>
      </c>
      <c r="L347" s="11">
        <v>1.2037037037037038E-3</v>
      </c>
      <c r="M347" s="11">
        <v>2.0370254629629631E-3</v>
      </c>
      <c r="P347" s="10"/>
      <c r="Q347" s="9"/>
      <c r="AJ347" s="13">
        <v>639.4</v>
      </c>
      <c r="AK347" s="16">
        <v>3.0000800000000001</v>
      </c>
      <c r="AL347" s="10">
        <f>IF(AK347&gt;3, AK347-3, 3-AK347)</f>
        <v>8.0000000000080007E-5</v>
      </c>
      <c r="AM347" s="10">
        <f t="shared" si="155"/>
        <v>0.72910197408069111</v>
      </c>
      <c r="AN347" s="14">
        <v>12</v>
      </c>
      <c r="AO347" s="10">
        <f>AN347+273.15</f>
        <v>285.14999999999998</v>
      </c>
      <c r="AP347" s="14">
        <v>10.5</v>
      </c>
      <c r="AQ347" s="14">
        <v>37</v>
      </c>
      <c r="AR347" s="10">
        <f>AQ347+273.15</f>
        <v>310.14999999999998</v>
      </c>
      <c r="AS347" s="14">
        <v>47.1</v>
      </c>
      <c r="AT347" s="14">
        <v>0.5</v>
      </c>
      <c r="AU347" s="10">
        <f>IF(ISNUMBER(AM347),((AR347/AO347)*((AJ347-(AT347*AP347))/(AJ347-AS347))*AM347)," ")</f>
        <v>0.84905719744579522</v>
      </c>
      <c r="AV347" s="10">
        <f>IF(ISNUMBER(AM347), AU347*G347, " ")</f>
        <v>11.134224016331238</v>
      </c>
      <c r="AW347" s="10"/>
      <c r="AX347" s="10"/>
      <c r="AY347" s="10"/>
      <c r="AZ347" s="10"/>
      <c r="BA347" s="10"/>
      <c r="BB347" s="10"/>
      <c r="BC347" s="2"/>
      <c r="BD347"/>
      <c r="BE347"/>
      <c r="BF347">
        <v>49</v>
      </c>
      <c r="BG347" s="19">
        <v>149.9</v>
      </c>
      <c r="BH347">
        <v>110</v>
      </c>
      <c r="BI347" s="19">
        <v>30.7</v>
      </c>
      <c r="BJ347">
        <v>87</v>
      </c>
      <c r="BK347" s="20">
        <v>15.6</v>
      </c>
      <c r="BL347">
        <v>80</v>
      </c>
      <c r="BM347">
        <v>80</v>
      </c>
      <c r="BN347" s="20">
        <v>9.25</v>
      </c>
      <c r="BO347">
        <v>86</v>
      </c>
      <c r="BP347" s="19">
        <v>16.5</v>
      </c>
      <c r="BQ347">
        <v>78</v>
      </c>
      <c r="BR347">
        <v>82</v>
      </c>
      <c r="BS347" s="20">
        <v>9.9700000000000006</v>
      </c>
      <c r="BT347" s="20">
        <v>-0.90000000000000036</v>
      </c>
      <c r="BU347" s="20">
        <v>2</v>
      </c>
      <c r="BV347" s="20">
        <v>-2</v>
      </c>
      <c r="BW347" s="20">
        <v>1</v>
      </c>
      <c r="BX347" s="20">
        <v>-0.72000000000000064</v>
      </c>
    </row>
    <row r="348" spans="1:76" x14ac:dyDescent="0.3">
      <c r="A348" s="2">
        <v>32</v>
      </c>
      <c r="B348" s="3" t="s">
        <v>98</v>
      </c>
      <c r="C348" s="3"/>
      <c r="D348" s="9" t="s">
        <v>58</v>
      </c>
      <c r="E348" s="10">
        <v>7.8454519280000001</v>
      </c>
      <c r="F348" s="10">
        <v>0.89901293839999996</v>
      </c>
      <c r="G348" s="10">
        <v>14.270207709999999</v>
      </c>
      <c r="H348" s="10">
        <v>12.817177989999999</v>
      </c>
      <c r="I348" s="10">
        <v>77.977359660000005</v>
      </c>
      <c r="J348" s="10">
        <v>32.170371850000002</v>
      </c>
      <c r="K348" s="10">
        <v>84.110970260000002</v>
      </c>
      <c r="L348" s="11">
        <v>5.4224537037037036E-3</v>
      </c>
      <c r="M348" s="11">
        <v>6.0185069444444452E-3</v>
      </c>
      <c r="N348" s="10">
        <f>H348-H347</f>
        <v>3.2386443759999999</v>
      </c>
      <c r="O348" s="10">
        <f>I347-I348</f>
        <v>15.404359029999995</v>
      </c>
      <c r="P348" s="10">
        <f>N348/O348</f>
        <v>0.21024207301924985</v>
      </c>
      <c r="Q348" s="9">
        <f>AVERAGE(P348,P350,P352)</f>
        <v>0.21498246290007317</v>
      </c>
      <c r="R348">
        <f>K348-K347</f>
        <v>13.171569930000004</v>
      </c>
      <c r="S348">
        <f>R348/O348</f>
        <v>0.85505472213081812</v>
      </c>
      <c r="T348" s="9">
        <f>AVERAGE(S348,S350,S352)</f>
        <v>0.83257600573195456</v>
      </c>
      <c r="U348" s="3">
        <f>AVERAGE(E347,E349,E351)</f>
        <v>13.258107526666668</v>
      </c>
      <c r="V348" s="3">
        <f>AVERAGE(E348,E350,E352)</f>
        <v>7.845699408333334</v>
      </c>
      <c r="W348" s="3">
        <f>AVERAGE(F347,F349,F351)</f>
        <v>0.69512981076666669</v>
      </c>
      <c r="X348" s="3">
        <f>AVERAGE(F348,F350,F352)</f>
        <v>0.8764585536666667</v>
      </c>
      <c r="Y348" s="3">
        <f>AVERAGE(G347,G349,G351)</f>
        <v>13.789541523333334</v>
      </c>
      <c r="Z348" s="3">
        <f>AVERAGE(G348,G350,G352)</f>
        <v>14.672055016666667</v>
      </c>
      <c r="AA348" s="3">
        <f>AVERAGE(H347,H349,H351)</f>
        <v>9.5709605839999998</v>
      </c>
      <c r="AB348" s="3">
        <f>AVERAGE(H348,H350,H352)</f>
        <v>12.807714343333332</v>
      </c>
      <c r="AC348" s="3">
        <f>AVERAGE(I347,I349,I351)</f>
        <v>93.262734683333335</v>
      </c>
      <c r="AD348" s="3">
        <f>AVERAGE(I348,I350,I352)</f>
        <v>78.175909066666676</v>
      </c>
      <c r="AE348" s="3">
        <f>AVERAGE(J347,J349,J351)</f>
        <v>31.335933356666668</v>
      </c>
      <c r="AF348" s="3">
        <f>AVERAGE(J348,J350,J352)</f>
        <v>31.619574759999995</v>
      </c>
      <c r="AG348" s="3">
        <f>AVERAGE(K347,K349,K351)</f>
        <v>70.787346086666659</v>
      </c>
      <c r="AH348" s="3">
        <f>AVERAGE(K348,K350,K352)</f>
        <v>83.344725113333325</v>
      </c>
      <c r="AI348" s="12">
        <v>43630</v>
      </c>
      <c r="AJ348" s="13">
        <v>639.4</v>
      </c>
      <c r="AK348" s="16">
        <v>3.0000800000000001</v>
      </c>
      <c r="AL348" s="10">
        <f t="shared" ref="AL348:AL352" si="161">IF(AK348&gt;3, AK348-3, 3-AK348)</f>
        <v>8.0000000000080007E-5</v>
      </c>
      <c r="AM348" s="10">
        <f t="shared" si="155"/>
        <v>0.89898896536092365</v>
      </c>
      <c r="AN348" s="14">
        <v>12</v>
      </c>
      <c r="AO348" s="10">
        <f t="shared" ref="AO348:AO352" si="162">AN348+273.15</f>
        <v>285.14999999999998</v>
      </c>
      <c r="AP348" s="14">
        <v>10.5</v>
      </c>
      <c r="AQ348" s="14">
        <v>37</v>
      </c>
      <c r="AR348" s="10">
        <f t="shared" ref="AR348:AR352" si="163">AQ348+273.15</f>
        <v>310.14999999999998</v>
      </c>
      <c r="AS348" s="14">
        <v>47.1</v>
      </c>
      <c r="AT348" s="14">
        <v>0.5</v>
      </c>
      <c r="AU348" s="10">
        <f t="shared" ref="AU348:AU352" si="164">IF(ISNUMBER(AM348),((AR348/AO348)*((AJ348-(AT348*AP348))/(AJ348-AS348))*AM348)," ")</f>
        <v>1.0468947809755427</v>
      </c>
      <c r="AV348" s="10">
        <f t="shared" ref="AV348:AV352" si="165">IF(ISNUMBER(AM348), AU348*G348, " ")</f>
        <v>14.93940597503595</v>
      </c>
      <c r="AW348" s="10">
        <f>AVERAGE(AU347,AU349,AU351)</f>
        <v>0.80947419098027529</v>
      </c>
      <c r="AX348" s="10">
        <f>AVERAGE(AU348,AU350,AU352)</f>
        <v>1.0206303451071734</v>
      </c>
      <c r="AY348" s="10">
        <f>AVERAGE(AV347,AV349,AV351)</f>
        <v>11.143521270146804</v>
      </c>
      <c r="AZ348" s="10">
        <f>AVERAGE(AV348,AV350,AV352)</f>
        <v>14.966114632417325</v>
      </c>
      <c r="BA348" s="10">
        <f>IF(ISNUMBER(AV348), AV348-AV347, " ")</f>
        <v>3.8051819587047113</v>
      </c>
      <c r="BB348" s="10">
        <f>IF(ISNUMBER(BA348), BA348/O348, " ")</f>
        <v>0.24701981765642556</v>
      </c>
      <c r="BC348" s="2">
        <f>AVERAGE(BB348,BB350,BB352)</f>
        <v>0.25377787512147049</v>
      </c>
      <c r="BD348" s="1" t="s">
        <v>59</v>
      </c>
      <c r="BG348" s="19"/>
      <c r="BI348" s="19"/>
      <c r="BK348" s="20"/>
      <c r="BN348" s="20"/>
      <c r="BP348" s="19"/>
      <c r="BS348" s="20"/>
      <c r="BT348" s="20"/>
      <c r="BU348" s="20"/>
      <c r="BV348" s="20"/>
      <c r="BW348" s="20"/>
      <c r="BX348" s="20"/>
    </row>
    <row r="349" spans="1:76" x14ac:dyDescent="0.3">
      <c r="A349" s="2"/>
      <c r="D349" s="9" t="s">
        <v>57</v>
      </c>
      <c r="E349" s="10">
        <v>13.255684889999999</v>
      </c>
      <c r="F349" s="10">
        <v>0.71726815830000001</v>
      </c>
      <c r="G349" s="10">
        <v>13.950429939999999</v>
      </c>
      <c r="H349" s="10">
        <v>9.9877900460000006</v>
      </c>
      <c r="I349" s="10">
        <v>93.034690130000001</v>
      </c>
      <c r="J349" s="10">
        <v>31.394319150000001</v>
      </c>
      <c r="K349" s="10">
        <v>71.445512539999996</v>
      </c>
      <c r="L349" s="11">
        <v>1.050925925925926E-2</v>
      </c>
      <c r="M349" s="11">
        <v>1.1099525462962964E-2</v>
      </c>
      <c r="P349" s="10"/>
      <c r="Q349" s="9"/>
      <c r="AJ349" s="13">
        <v>639.4</v>
      </c>
      <c r="AK349" s="16">
        <v>3.0000800000000001</v>
      </c>
      <c r="AL349" s="10">
        <f t="shared" si="161"/>
        <v>8.0000000000080007E-5</v>
      </c>
      <c r="AM349" s="10">
        <f t="shared" si="155"/>
        <v>0.71724903165915577</v>
      </c>
      <c r="AN349" s="14">
        <v>12</v>
      </c>
      <c r="AO349" s="10">
        <f t="shared" si="162"/>
        <v>285.14999999999998</v>
      </c>
      <c r="AP349" s="14">
        <v>10.5</v>
      </c>
      <c r="AQ349" s="14">
        <v>37</v>
      </c>
      <c r="AR349" s="10">
        <f t="shared" si="163"/>
        <v>310.14999999999998</v>
      </c>
      <c r="AS349" s="14">
        <v>47.1</v>
      </c>
      <c r="AT349" s="14">
        <v>0.5</v>
      </c>
      <c r="AU349" s="10">
        <f t="shared" si="164"/>
        <v>0.83525415420674154</v>
      </c>
      <c r="AV349" s="10">
        <f t="shared" si="165"/>
        <v>11.652154560355104</v>
      </c>
      <c r="AW349" s="10"/>
      <c r="AX349" s="10"/>
      <c r="AY349" s="10"/>
      <c r="AZ349" s="10"/>
      <c r="BA349" s="10"/>
      <c r="BB349" s="10"/>
      <c r="BC349" s="2"/>
      <c r="BD349"/>
      <c r="BE349"/>
      <c r="BF349">
        <v>48</v>
      </c>
      <c r="BG349" s="19">
        <v>151.4</v>
      </c>
      <c r="BH349">
        <v>100</v>
      </c>
      <c r="BI349" s="19">
        <v>32.200000000000003</v>
      </c>
      <c r="BJ349">
        <v>86</v>
      </c>
      <c r="BK349" s="20">
        <v>11.2</v>
      </c>
      <c r="BL349">
        <v>89</v>
      </c>
      <c r="BM349">
        <v>64</v>
      </c>
      <c r="BN349" s="20">
        <v>5.1100000000000003</v>
      </c>
      <c r="BO349">
        <v>80</v>
      </c>
      <c r="BP349" s="19">
        <v>12</v>
      </c>
      <c r="BQ349">
        <v>88</v>
      </c>
      <c r="BR349">
        <v>66</v>
      </c>
      <c r="BS349" s="20">
        <v>13.23</v>
      </c>
      <c r="BT349" s="20">
        <v>-0.80000000000000071</v>
      </c>
      <c r="BU349" s="20">
        <v>1</v>
      </c>
      <c r="BV349" s="20">
        <v>-2</v>
      </c>
      <c r="BW349" s="20">
        <v>6</v>
      </c>
      <c r="BX349" s="20">
        <v>-8.120000000000001</v>
      </c>
    </row>
    <row r="350" spans="1:76" x14ac:dyDescent="0.3">
      <c r="A350" s="2"/>
      <c r="D350" s="9" t="s">
        <v>60</v>
      </c>
      <c r="E350" s="10">
        <v>7.8242772169999997</v>
      </c>
      <c r="F350" s="10">
        <v>0.89599703509999995</v>
      </c>
      <c r="G350" s="10">
        <v>14.732829779999999</v>
      </c>
      <c r="H350" s="10">
        <v>13.052887480000001</v>
      </c>
      <c r="I350" s="10">
        <v>77.626586950000004</v>
      </c>
      <c r="J350" s="10">
        <v>31.234919819999998</v>
      </c>
      <c r="K350" s="10">
        <v>83.758008739999994</v>
      </c>
      <c r="L350" s="11">
        <v>1.3715277777777778E-2</v>
      </c>
      <c r="M350" s="11">
        <v>1.4380775462962965E-2</v>
      </c>
      <c r="N350" s="10">
        <f>H350-H349</f>
        <v>3.0650974340000001</v>
      </c>
      <c r="O350" s="10">
        <f>I349-I350</f>
        <v>15.408103179999998</v>
      </c>
      <c r="P350" s="10">
        <f>N350/O350</f>
        <v>0.19892762906589004</v>
      </c>
      <c r="Q350" s="9"/>
      <c r="R350">
        <f>K350-K349</f>
        <v>12.312496199999998</v>
      </c>
      <c r="S350">
        <f>R350/O350</f>
        <v>0.79909227347217182</v>
      </c>
      <c r="AJ350" s="13">
        <v>639.4</v>
      </c>
      <c r="AK350" s="16">
        <v>3.0000800000000001</v>
      </c>
      <c r="AL350" s="10">
        <f t="shared" si="161"/>
        <v>8.0000000000080007E-5</v>
      </c>
      <c r="AM350" s="10">
        <f t="shared" si="155"/>
        <v>0.89597314248286708</v>
      </c>
      <c r="AN350" s="14">
        <v>12</v>
      </c>
      <c r="AO350" s="10">
        <f t="shared" si="162"/>
        <v>285.14999999999998</v>
      </c>
      <c r="AP350" s="14">
        <v>10.5</v>
      </c>
      <c r="AQ350" s="14">
        <v>37</v>
      </c>
      <c r="AR350" s="10">
        <f t="shared" si="163"/>
        <v>310.14999999999998</v>
      </c>
      <c r="AS350" s="14">
        <v>47.1</v>
      </c>
      <c r="AT350" s="14">
        <v>0.5</v>
      </c>
      <c r="AU350" s="10">
        <f t="shared" si="164"/>
        <v>1.0433827809921876</v>
      </c>
      <c r="AV350" s="10">
        <f t="shared" si="165"/>
        <v>15.37198090774092</v>
      </c>
      <c r="AW350" s="10"/>
      <c r="AX350" s="10"/>
      <c r="AY350" s="10"/>
      <c r="AZ350" s="10"/>
      <c r="BA350" s="10">
        <f>IF(ISNUMBER(AV350), AV350-AV349, " ")</f>
        <v>3.7198263473858155</v>
      </c>
      <c r="BB350" s="10">
        <f>IF(ISNUMBER(BA350), BA350/O350, " ")</f>
        <v>0.24142013484269878</v>
      </c>
      <c r="BC350" s="2"/>
      <c r="BD350"/>
      <c r="BE350"/>
      <c r="BF350">
        <v>75</v>
      </c>
      <c r="BG350" s="19">
        <v>142</v>
      </c>
      <c r="BH350">
        <v>92</v>
      </c>
      <c r="BI350" s="19">
        <v>30.6</v>
      </c>
      <c r="BJ350">
        <v>89</v>
      </c>
      <c r="BK350" s="20">
        <v>14.4</v>
      </c>
      <c r="BL350">
        <v>81</v>
      </c>
      <c r="BM350">
        <v>75</v>
      </c>
      <c r="BN350" s="20">
        <v>4.8899999999999997</v>
      </c>
      <c r="BO350">
        <v>85</v>
      </c>
      <c r="BP350" s="19">
        <v>12.8</v>
      </c>
      <c r="BQ350">
        <v>83</v>
      </c>
      <c r="BR350">
        <v>77</v>
      </c>
      <c r="BS350" s="20">
        <v>5.19</v>
      </c>
      <c r="BT350" s="20">
        <v>1.5999999999999996</v>
      </c>
      <c r="BU350" s="20">
        <v>-2</v>
      </c>
      <c r="BV350" s="20">
        <v>-2</v>
      </c>
      <c r="BW350" s="20">
        <v>4</v>
      </c>
      <c r="BX350" s="20">
        <v>-0.30000000000000071</v>
      </c>
    </row>
    <row r="351" spans="1:76" x14ac:dyDescent="0.3">
      <c r="A351" s="2"/>
      <c r="D351" s="9" t="s">
        <v>57</v>
      </c>
      <c r="E351" s="10">
        <v>13.26400817</v>
      </c>
      <c r="F351" s="10">
        <v>0.63899985719999997</v>
      </c>
      <c r="G351" s="10">
        <v>14.30456218</v>
      </c>
      <c r="H351" s="10">
        <v>9.1465580919999994</v>
      </c>
      <c r="I351" s="10">
        <v>93.371795230000004</v>
      </c>
      <c r="J351" s="10">
        <v>30.755650790000001</v>
      </c>
      <c r="K351" s="10">
        <v>69.977125389999998</v>
      </c>
      <c r="L351" s="11">
        <v>1.8674768518518518E-2</v>
      </c>
      <c r="M351" s="11">
        <v>1.9409710648148146E-2</v>
      </c>
      <c r="P351" s="10"/>
      <c r="Q351" s="9"/>
      <c r="AJ351" s="13">
        <v>639.4</v>
      </c>
      <c r="AK351" s="16">
        <v>3.0000800000000001</v>
      </c>
      <c r="AL351" s="10">
        <f t="shared" si="161"/>
        <v>8.0000000000080007E-5</v>
      </c>
      <c r="AM351" s="10">
        <f t="shared" si="155"/>
        <v>0.63898281765819576</v>
      </c>
      <c r="AN351" s="14">
        <v>12</v>
      </c>
      <c r="AO351" s="10">
        <f t="shared" si="162"/>
        <v>285.14999999999998</v>
      </c>
      <c r="AP351" s="14">
        <v>10.5</v>
      </c>
      <c r="AQ351" s="14">
        <v>37</v>
      </c>
      <c r="AR351" s="10">
        <f t="shared" si="163"/>
        <v>310.14999999999998</v>
      </c>
      <c r="AS351" s="14">
        <v>47.1</v>
      </c>
      <c r="AT351" s="14">
        <v>0.5</v>
      </c>
      <c r="AU351" s="10">
        <f t="shared" si="164"/>
        <v>0.74411122128828877</v>
      </c>
      <c r="AV351" s="10">
        <f t="shared" si="165"/>
        <v>10.644185233754067</v>
      </c>
      <c r="AW351" s="10"/>
      <c r="AX351" s="10"/>
      <c r="AY351" s="10"/>
      <c r="AZ351" s="10"/>
      <c r="BA351" s="10"/>
      <c r="BB351" s="10"/>
      <c r="BC351" s="2"/>
      <c r="BD351"/>
      <c r="BE351"/>
      <c r="BF351">
        <v>69</v>
      </c>
      <c r="BG351" s="19">
        <v>150</v>
      </c>
      <c r="BH351">
        <v>98</v>
      </c>
      <c r="BI351" s="19">
        <v>34.1</v>
      </c>
      <c r="BJ351">
        <v>91</v>
      </c>
      <c r="BK351" s="20">
        <v>14.6</v>
      </c>
      <c r="BL351">
        <v>88</v>
      </c>
      <c r="BM351">
        <v>60</v>
      </c>
      <c r="BN351" s="20">
        <v>4.76</v>
      </c>
      <c r="BO351">
        <v>90</v>
      </c>
      <c r="BP351" s="19">
        <v>14.4</v>
      </c>
      <c r="BQ351">
        <v>90</v>
      </c>
      <c r="BR351">
        <v>66</v>
      </c>
      <c r="BS351" s="20">
        <v>4.6900000000000004</v>
      </c>
      <c r="BT351" s="20">
        <v>0.19999999999999929</v>
      </c>
      <c r="BU351" s="20">
        <v>-2</v>
      </c>
      <c r="BV351" s="20">
        <v>-6</v>
      </c>
      <c r="BW351" s="20">
        <v>1</v>
      </c>
      <c r="BX351" s="20">
        <v>6.9999999999999396E-2</v>
      </c>
    </row>
    <row r="352" spans="1:76" x14ac:dyDescent="0.3">
      <c r="A352" s="2"/>
      <c r="D352" s="9" t="s">
        <v>61</v>
      </c>
      <c r="E352" s="10">
        <v>7.8673690799999996</v>
      </c>
      <c r="F352" s="10">
        <v>0.83436568749999995</v>
      </c>
      <c r="G352" s="10">
        <v>15.013127559999999</v>
      </c>
      <c r="H352" s="10">
        <v>12.55307756</v>
      </c>
      <c r="I352" s="10">
        <v>78.923780590000007</v>
      </c>
      <c r="J352" s="10">
        <v>31.45343261</v>
      </c>
      <c r="K352" s="10">
        <v>82.165196339999994</v>
      </c>
      <c r="L352" s="11">
        <v>2.2280092592592591E-2</v>
      </c>
      <c r="M352" s="11">
        <v>2.2928229166666664E-2</v>
      </c>
      <c r="N352" s="10">
        <f>H352-H351</f>
        <v>3.4065194680000008</v>
      </c>
      <c r="O352" s="10">
        <f>I351-I352</f>
        <v>14.448014639999997</v>
      </c>
      <c r="P352" s="10">
        <f>N352/O352</f>
        <v>0.23577768661507956</v>
      </c>
      <c r="Q352" s="9"/>
      <c r="R352">
        <f>K352-K351</f>
        <v>12.188070949999997</v>
      </c>
      <c r="S352">
        <f>R352/O352</f>
        <v>0.84358102159287396</v>
      </c>
      <c r="AJ352" s="13">
        <v>639.4</v>
      </c>
      <c r="AK352" s="16">
        <v>3.0000800000000001</v>
      </c>
      <c r="AL352" s="10">
        <f t="shared" si="161"/>
        <v>8.0000000000080007E-5</v>
      </c>
      <c r="AM352" s="10">
        <f t="shared" si="155"/>
        <v>0.83434343834164415</v>
      </c>
      <c r="AN352" s="14">
        <v>12</v>
      </c>
      <c r="AO352" s="10">
        <f t="shared" si="162"/>
        <v>285.14999999999998</v>
      </c>
      <c r="AP352" s="14">
        <v>10.5</v>
      </c>
      <c r="AQ352" s="14">
        <v>37</v>
      </c>
      <c r="AR352" s="10">
        <f t="shared" si="163"/>
        <v>310.14999999999998</v>
      </c>
      <c r="AS352" s="14">
        <v>47.1</v>
      </c>
      <c r="AT352" s="14">
        <v>0.5</v>
      </c>
      <c r="AU352" s="10">
        <f t="shared" si="164"/>
        <v>0.97161347335378967</v>
      </c>
      <c r="AV352" s="10">
        <f t="shared" si="165"/>
        <v>14.586957014475104</v>
      </c>
      <c r="AW352" s="10"/>
      <c r="AX352" s="10"/>
      <c r="AY352" s="10"/>
      <c r="AZ352" s="10"/>
      <c r="BA352" s="10">
        <f>IF(ISNUMBER(AV352), AV352-AV351, " ")</f>
        <v>3.9427717807210367</v>
      </c>
      <c r="BB352" s="10">
        <f>IF(ISNUMBER(BA352), BA352/O352, " ")</f>
        <v>0.27289367286528704</v>
      </c>
      <c r="BC352" s="2"/>
      <c r="BD352"/>
      <c r="BE352"/>
      <c r="BF352">
        <v>62</v>
      </c>
      <c r="BG352" s="19">
        <v>155</v>
      </c>
      <c r="BH352">
        <v>100</v>
      </c>
      <c r="BI352" s="19">
        <v>31.6</v>
      </c>
      <c r="BJ352">
        <v>87</v>
      </c>
      <c r="BK352" s="20">
        <v>15</v>
      </c>
      <c r="BL352">
        <v>87</v>
      </c>
      <c r="BM352">
        <v>71</v>
      </c>
      <c r="BN352" s="20">
        <v>6.84</v>
      </c>
      <c r="BO352">
        <v>87</v>
      </c>
      <c r="BP352" s="19">
        <v>12.5</v>
      </c>
      <c r="BQ352">
        <v>88</v>
      </c>
      <c r="BR352">
        <v>69</v>
      </c>
      <c r="BS352" s="20">
        <v>6.76</v>
      </c>
      <c r="BT352" s="20">
        <v>2.5</v>
      </c>
      <c r="BU352" s="20">
        <v>-1</v>
      </c>
      <c r="BV352" s="20">
        <v>2</v>
      </c>
      <c r="BW352" s="20">
        <v>0</v>
      </c>
      <c r="BX352" s="20">
        <v>8.0000000000000071E-2</v>
      </c>
    </row>
    <row r="353" spans="1:76" x14ac:dyDescent="0.3">
      <c r="A353" s="2"/>
      <c r="AM353" s="10" t="str">
        <f t="shared" si="155"/>
        <v xml:space="preserve"> </v>
      </c>
      <c r="BD353"/>
      <c r="BE353"/>
      <c r="BF353">
        <v>60</v>
      </c>
      <c r="BG353" s="19">
        <v>151.69999999999999</v>
      </c>
      <c r="BH353">
        <v>105</v>
      </c>
      <c r="BI353" s="19">
        <v>30.5</v>
      </c>
      <c r="BJ353">
        <v>88</v>
      </c>
      <c r="BK353" s="20">
        <v>13.6</v>
      </c>
      <c r="BL353">
        <v>80</v>
      </c>
      <c r="BM353">
        <v>62</v>
      </c>
      <c r="BN353" s="20">
        <v>11.32</v>
      </c>
      <c r="BO353">
        <v>86</v>
      </c>
      <c r="BP353" s="19">
        <v>13.9</v>
      </c>
      <c r="BQ353">
        <v>84</v>
      </c>
      <c r="BR353">
        <v>75</v>
      </c>
      <c r="BS353" s="20">
        <v>5.83</v>
      </c>
      <c r="BT353" s="20">
        <v>-0.30000000000000071</v>
      </c>
      <c r="BU353" s="20">
        <v>-4</v>
      </c>
      <c r="BV353" s="20">
        <v>-13</v>
      </c>
      <c r="BW353" s="20">
        <v>2</v>
      </c>
      <c r="BX353" s="20">
        <v>5.49</v>
      </c>
    </row>
    <row r="354" spans="1:76" x14ac:dyDescent="0.3">
      <c r="A354" s="2"/>
      <c r="AM354" s="10" t="str">
        <f t="shared" si="155"/>
        <v xml:space="preserve"> </v>
      </c>
      <c r="BD354"/>
      <c r="BE354"/>
      <c r="BF354">
        <v>54</v>
      </c>
      <c r="BG354" s="19">
        <v>153.19999999999999</v>
      </c>
      <c r="BH354">
        <v>105</v>
      </c>
      <c r="BI354" s="19">
        <v>29.8</v>
      </c>
      <c r="BJ354">
        <v>94</v>
      </c>
      <c r="BK354" s="20">
        <v>13.4</v>
      </c>
      <c r="BL354">
        <v>86</v>
      </c>
      <c r="BM354">
        <v>66</v>
      </c>
      <c r="BN354" s="20">
        <v>5.17</v>
      </c>
      <c r="BO354">
        <v>81</v>
      </c>
      <c r="BP354" s="19">
        <v>14.9</v>
      </c>
      <c r="BQ354">
        <v>88</v>
      </c>
      <c r="BR354">
        <v>72</v>
      </c>
      <c r="BS354" s="20">
        <v>5.69</v>
      </c>
      <c r="BT354" s="20">
        <v>-1.5</v>
      </c>
      <c r="BU354" s="20">
        <v>-2</v>
      </c>
      <c r="BV354" s="20">
        <v>-6</v>
      </c>
      <c r="BW354" s="20">
        <v>13</v>
      </c>
      <c r="BX354" s="20">
        <v>-0.52000000000000046</v>
      </c>
    </row>
    <row r="355" spans="1:76" x14ac:dyDescent="0.3">
      <c r="A355" s="2"/>
      <c r="D355" s="9" t="s">
        <v>53</v>
      </c>
      <c r="E355" s="10"/>
      <c r="F355" s="10"/>
      <c r="G355" s="10"/>
      <c r="H355" s="10"/>
      <c r="I355" s="10"/>
      <c r="J355" s="10"/>
      <c r="K355" s="10"/>
      <c r="L355" s="10"/>
      <c r="M355" s="10"/>
      <c r="P355" s="10"/>
      <c r="Q355" s="9"/>
      <c r="R355" s="9"/>
      <c r="AM355" s="10" t="str">
        <f t="shared" si="155"/>
        <v xml:space="preserve"> </v>
      </c>
      <c r="BD355"/>
      <c r="BE355"/>
      <c r="BF355">
        <v>47</v>
      </c>
      <c r="BG355" s="19">
        <v>150.69999999999999</v>
      </c>
      <c r="BH355">
        <v>138</v>
      </c>
      <c r="BI355" s="19">
        <v>31.2</v>
      </c>
      <c r="BJ355">
        <v>90</v>
      </c>
      <c r="BK355" s="20">
        <v>13.8</v>
      </c>
      <c r="BL355">
        <v>92</v>
      </c>
      <c r="BM355">
        <v>89</v>
      </c>
      <c r="BN355" s="20">
        <v>1.9</v>
      </c>
      <c r="BO355">
        <v>89</v>
      </c>
      <c r="BP355" s="19">
        <v>13.1</v>
      </c>
      <c r="BQ355">
        <v>91</v>
      </c>
      <c r="BR355">
        <v>65</v>
      </c>
      <c r="BS355" s="20">
        <v>7.55</v>
      </c>
      <c r="BT355" s="20">
        <v>0.70000000000000107</v>
      </c>
      <c r="BU355" s="20">
        <v>1</v>
      </c>
      <c r="BV355" s="20">
        <v>24</v>
      </c>
      <c r="BW355" s="20">
        <v>1</v>
      </c>
      <c r="BX355" s="20">
        <v>-5.65</v>
      </c>
    </row>
    <row r="356" spans="1:76" x14ac:dyDescent="0.3">
      <c r="A356" s="2"/>
      <c r="D356" s="9" t="s">
        <v>99</v>
      </c>
      <c r="E356" s="10"/>
      <c r="F356" s="2"/>
      <c r="G356" s="10"/>
      <c r="H356" s="10"/>
      <c r="I356" s="10"/>
      <c r="J356" s="10"/>
      <c r="K356" s="10"/>
      <c r="L356" s="10"/>
      <c r="M356" s="10"/>
      <c r="P356" s="10"/>
      <c r="Q356" s="9"/>
      <c r="R356" s="9"/>
      <c r="AM356" s="10" t="str">
        <f t="shared" si="155"/>
        <v xml:space="preserve"> </v>
      </c>
      <c r="BD356"/>
      <c r="BE356"/>
      <c r="BF356">
        <v>55</v>
      </c>
      <c r="BG356" s="19">
        <v>156.4</v>
      </c>
      <c r="BH356">
        <v>98</v>
      </c>
      <c r="BI356" s="19">
        <v>32.4</v>
      </c>
      <c r="BJ356">
        <v>92</v>
      </c>
      <c r="BK356" s="20">
        <v>10.1</v>
      </c>
      <c r="BL356">
        <v>89</v>
      </c>
      <c r="BM356">
        <v>69</v>
      </c>
      <c r="BN356" s="20">
        <v>1.52</v>
      </c>
      <c r="BO356">
        <v>87</v>
      </c>
      <c r="BP356" s="19">
        <v>12.9</v>
      </c>
      <c r="BQ356">
        <v>89</v>
      </c>
      <c r="BR356">
        <v>67</v>
      </c>
      <c r="BS356" s="20">
        <v>9.56</v>
      </c>
      <c r="BT356" s="20">
        <v>-2.8000000000000007</v>
      </c>
      <c r="BU356" s="20">
        <v>0</v>
      </c>
      <c r="BV356" s="20">
        <v>2</v>
      </c>
      <c r="BW356" s="20">
        <v>5</v>
      </c>
      <c r="BX356" s="20">
        <v>-8.0400000000000009</v>
      </c>
    </row>
    <row r="357" spans="1:76" x14ac:dyDescent="0.3">
      <c r="A357" s="2"/>
      <c r="D357" s="10"/>
      <c r="E357" s="2" t="s">
        <v>0</v>
      </c>
      <c r="F357" s="2" t="s">
        <v>1</v>
      </c>
      <c r="G357" s="2" t="s">
        <v>2</v>
      </c>
      <c r="H357" s="2" t="s">
        <v>3</v>
      </c>
      <c r="I357" s="2" t="s">
        <v>4</v>
      </c>
      <c r="J357" s="2" t="s">
        <v>5</v>
      </c>
      <c r="K357" s="2" t="s">
        <v>6</v>
      </c>
      <c r="L357" s="2" t="s">
        <v>7</v>
      </c>
      <c r="M357" s="2" t="s">
        <v>8</v>
      </c>
      <c r="N357" s="2" t="s">
        <v>9</v>
      </c>
      <c r="O357" s="2" t="s">
        <v>10</v>
      </c>
      <c r="P357" s="2" t="s">
        <v>11</v>
      </c>
      <c r="Q357" s="2" t="s">
        <v>12</v>
      </c>
      <c r="R357" s="2" t="s">
        <v>13</v>
      </c>
      <c r="S357" s="2" t="s">
        <v>14</v>
      </c>
      <c r="T357" s="2" t="s">
        <v>15</v>
      </c>
      <c r="U357" s="3" t="s">
        <v>16</v>
      </c>
      <c r="V357" s="3" t="s">
        <v>17</v>
      </c>
      <c r="W357" s="3" t="s">
        <v>18</v>
      </c>
      <c r="X357" s="3" t="s">
        <v>19</v>
      </c>
      <c r="Y357" s="3" t="s">
        <v>20</v>
      </c>
      <c r="Z357" s="3" t="s">
        <v>21</v>
      </c>
      <c r="AA357" s="3" t="s">
        <v>22</v>
      </c>
      <c r="AB357" s="3" t="s">
        <v>23</v>
      </c>
      <c r="AC357" s="3" t="s">
        <v>24</v>
      </c>
      <c r="AD357" s="3" t="s">
        <v>25</v>
      </c>
      <c r="AE357" s="3" t="s">
        <v>26</v>
      </c>
      <c r="AF357" s="3" t="s">
        <v>27</v>
      </c>
      <c r="AG357" s="3" t="s">
        <v>28</v>
      </c>
      <c r="AH357" s="3" t="s">
        <v>29</v>
      </c>
      <c r="AL357" s="2" t="s">
        <v>33</v>
      </c>
      <c r="AM357" s="10" t="e">
        <f t="shared" si="155"/>
        <v>#VALUE!</v>
      </c>
      <c r="AN357" s="6" t="s">
        <v>35</v>
      </c>
      <c r="AO357" s="2" t="s">
        <v>36</v>
      </c>
      <c r="AP357" s="7" t="s">
        <v>37</v>
      </c>
      <c r="AQ357" s="6" t="s">
        <v>38</v>
      </c>
      <c r="AR357" s="2" t="s">
        <v>39</v>
      </c>
      <c r="AS357" s="7" t="s">
        <v>40</v>
      </c>
      <c r="AT357" s="7" t="s">
        <v>41</v>
      </c>
      <c r="AU357" s="8" t="s">
        <v>55</v>
      </c>
      <c r="AV357" s="8" t="s">
        <v>56</v>
      </c>
      <c r="AW357" s="8" t="s">
        <v>44</v>
      </c>
      <c r="AX357" s="8" t="s">
        <v>45</v>
      </c>
      <c r="AY357" s="8" t="s">
        <v>46</v>
      </c>
      <c r="AZ357" s="8" t="s">
        <v>47</v>
      </c>
      <c r="BA357" s="2" t="s">
        <v>48</v>
      </c>
      <c r="BB357" s="2" t="s">
        <v>49</v>
      </c>
      <c r="BC357" s="2" t="s">
        <v>50</v>
      </c>
      <c r="BD357"/>
      <c r="BE357"/>
      <c r="BF357">
        <v>59</v>
      </c>
      <c r="BG357" s="19">
        <v>150.9</v>
      </c>
      <c r="BH357">
        <v>87</v>
      </c>
      <c r="BI357" s="19">
        <v>29.2</v>
      </c>
      <c r="BJ357">
        <v>84</v>
      </c>
      <c r="BK357" s="20">
        <v>12.5</v>
      </c>
      <c r="BL357">
        <v>87</v>
      </c>
      <c r="BM357">
        <v>80</v>
      </c>
      <c r="BN357" s="20">
        <v>1.05</v>
      </c>
      <c r="BO357">
        <v>85</v>
      </c>
      <c r="BP357" s="19">
        <v>14</v>
      </c>
      <c r="BQ357">
        <v>85</v>
      </c>
      <c r="BR357">
        <v>87</v>
      </c>
      <c r="BS357" s="20">
        <v>10.24</v>
      </c>
      <c r="BT357" s="20">
        <v>-1.5</v>
      </c>
      <c r="BU357" s="20">
        <v>2</v>
      </c>
      <c r="BV357" s="20">
        <v>-7</v>
      </c>
      <c r="BW357" s="20">
        <v>-1</v>
      </c>
      <c r="BX357" s="20">
        <v>-9.19</v>
      </c>
    </row>
    <row r="358" spans="1:76" x14ac:dyDescent="0.3">
      <c r="A358" s="2"/>
      <c r="D358" s="9" t="s">
        <v>57</v>
      </c>
      <c r="E358" s="10"/>
      <c r="F358" s="10"/>
      <c r="G358" s="10"/>
      <c r="H358" s="10"/>
      <c r="I358" s="10"/>
      <c r="J358" s="10"/>
      <c r="K358" s="10"/>
      <c r="L358" s="11"/>
      <c r="M358" s="11"/>
      <c r="P358" s="10"/>
      <c r="Q358" s="9"/>
      <c r="AJ358" s="13">
        <v>639.4</v>
      </c>
      <c r="AK358" s="16">
        <v>3.0000800000000001</v>
      </c>
      <c r="AL358" s="10">
        <f>IF(AK358&gt;3, AK358-3, 3-AK358)</f>
        <v>8.0000000000080007E-5</v>
      </c>
      <c r="AM358" s="10" t="str">
        <f t="shared" si="155"/>
        <v xml:space="preserve"> </v>
      </c>
      <c r="AN358" s="14">
        <v>12</v>
      </c>
      <c r="AO358" s="10">
        <f>AN358+273.15</f>
        <v>285.14999999999998</v>
      </c>
      <c r="AP358" s="14">
        <v>10.5</v>
      </c>
      <c r="AQ358" s="14">
        <v>37</v>
      </c>
      <c r="AR358" s="10">
        <f>AQ358+273.15</f>
        <v>310.14999999999998</v>
      </c>
      <c r="AS358" s="14">
        <v>47.1</v>
      </c>
      <c r="AT358" s="14">
        <v>0.5</v>
      </c>
      <c r="AU358" s="10" t="str">
        <f>IF(ISNUMBER(AM358),((AR358/AO358)*((AJ358-(AT358*AP358))/(AJ358-AS358))*AM358)," ")</f>
        <v xml:space="preserve"> </v>
      </c>
      <c r="AV358" s="10" t="str">
        <f>IF(ISNUMBER(AM358), AU358*G358, " ")</f>
        <v xml:space="preserve"> </v>
      </c>
      <c r="AW358" s="10"/>
      <c r="AX358" s="10"/>
      <c r="AY358" s="10"/>
      <c r="AZ358" s="10"/>
      <c r="BA358" s="10"/>
      <c r="BB358" s="10"/>
      <c r="BC358" s="2"/>
      <c r="BD358"/>
      <c r="BE358"/>
      <c r="BF358">
        <v>61</v>
      </c>
      <c r="BG358" s="19">
        <v>149.4</v>
      </c>
      <c r="BH358">
        <v>84</v>
      </c>
      <c r="BI358" s="19">
        <v>32.299999999999997</v>
      </c>
      <c r="BJ358">
        <v>91</v>
      </c>
      <c r="BK358" s="20">
        <v>13</v>
      </c>
      <c r="BL358">
        <v>88</v>
      </c>
      <c r="BM358">
        <v>52</v>
      </c>
      <c r="BN358" s="20">
        <v>6</v>
      </c>
      <c r="BO358">
        <v>89</v>
      </c>
      <c r="BP358" s="19">
        <v>12.4</v>
      </c>
      <c r="BQ358">
        <v>90</v>
      </c>
      <c r="BR358">
        <v>55</v>
      </c>
      <c r="BS358" s="20">
        <v>10.119999999999999</v>
      </c>
      <c r="BT358" s="20">
        <v>0.59999999999999964</v>
      </c>
      <c r="BU358" s="20">
        <v>-2</v>
      </c>
      <c r="BV358" s="20">
        <v>-3</v>
      </c>
      <c r="BW358" s="20">
        <v>2</v>
      </c>
      <c r="BX358" s="20">
        <v>-4.1199999999999992</v>
      </c>
    </row>
    <row r="359" spans="1:76" x14ac:dyDescent="0.3">
      <c r="A359" s="2">
        <v>33</v>
      </c>
      <c r="B359" s="3" t="s">
        <v>99</v>
      </c>
      <c r="C359" s="3"/>
      <c r="D359" s="9" t="s">
        <v>58</v>
      </c>
      <c r="E359" s="10"/>
      <c r="F359" s="10"/>
      <c r="G359" s="10"/>
      <c r="H359" s="10"/>
      <c r="I359" s="10"/>
      <c r="J359" s="10"/>
      <c r="K359" s="10"/>
      <c r="L359" s="11"/>
      <c r="M359" s="11"/>
      <c r="N359" s="10">
        <f>H359-H358</f>
        <v>0</v>
      </c>
      <c r="O359" s="10">
        <f>I358-I359</f>
        <v>0</v>
      </c>
      <c r="P359" s="10" t="e">
        <f>N359/O359</f>
        <v>#DIV/0!</v>
      </c>
      <c r="Q359" s="9" t="e">
        <f>AVERAGE(P359,P361,P363)</f>
        <v>#DIV/0!</v>
      </c>
      <c r="R359">
        <f>K359-K358</f>
        <v>0</v>
      </c>
      <c r="S359" t="e">
        <f>R359/O359</f>
        <v>#DIV/0!</v>
      </c>
      <c r="T359" s="9" t="e">
        <f>AVERAGE(S359,S361,S363)</f>
        <v>#DIV/0!</v>
      </c>
      <c r="U359" s="3" t="e">
        <f>AVERAGE(E358,E360,E362)</f>
        <v>#DIV/0!</v>
      </c>
      <c r="V359" s="3" t="e">
        <f>AVERAGE(E359,E361,E363)</f>
        <v>#DIV/0!</v>
      </c>
      <c r="W359" s="3" t="e">
        <f>AVERAGE(F358,F360,F362)</f>
        <v>#DIV/0!</v>
      </c>
      <c r="X359" s="3" t="e">
        <f>AVERAGE(F359,F361,F363)</f>
        <v>#DIV/0!</v>
      </c>
      <c r="Y359" s="3" t="e">
        <f>AVERAGE(G358,G360,G362)</f>
        <v>#DIV/0!</v>
      </c>
      <c r="Z359" s="3" t="e">
        <f>AVERAGE(G359,G361,G363)</f>
        <v>#DIV/0!</v>
      </c>
      <c r="AA359" s="3" t="e">
        <f>AVERAGE(H358,H360,H362)</f>
        <v>#DIV/0!</v>
      </c>
      <c r="AB359" s="3" t="e">
        <f>AVERAGE(H359,H361,H363)</f>
        <v>#DIV/0!</v>
      </c>
      <c r="AC359" s="3" t="e">
        <f>AVERAGE(I358,I360,I362)</f>
        <v>#DIV/0!</v>
      </c>
      <c r="AD359" s="3" t="e">
        <f>AVERAGE(I359,I361,I363)</f>
        <v>#DIV/0!</v>
      </c>
      <c r="AE359" s="3" t="e">
        <f>AVERAGE(J358,J360,J362)</f>
        <v>#DIV/0!</v>
      </c>
      <c r="AF359" s="3" t="e">
        <f>AVERAGE(J359,J361,J363)</f>
        <v>#DIV/0!</v>
      </c>
      <c r="AG359" s="3" t="e">
        <f>AVERAGE(K358,K360,K362)</f>
        <v>#DIV/0!</v>
      </c>
      <c r="AH359" s="3" t="e">
        <f>AVERAGE(K359,K361,K363)</f>
        <v>#DIV/0!</v>
      </c>
      <c r="AI359" s="12">
        <v>43630</v>
      </c>
      <c r="AJ359" s="13">
        <v>639.4</v>
      </c>
      <c r="AK359" s="16">
        <v>3.0000800000000001</v>
      </c>
      <c r="AL359" s="10">
        <f t="shared" ref="AL359:AL363" si="166">IF(AK359&gt;3, AK359-3, 3-AK359)</f>
        <v>8.0000000000080007E-5</v>
      </c>
      <c r="AM359" s="10" t="str">
        <f t="shared" si="155"/>
        <v xml:space="preserve"> </v>
      </c>
      <c r="AN359" s="14">
        <v>12</v>
      </c>
      <c r="AO359" s="10">
        <f t="shared" ref="AO359:AO363" si="167">AN359+273.15</f>
        <v>285.14999999999998</v>
      </c>
      <c r="AP359" s="14">
        <v>10.5</v>
      </c>
      <c r="AQ359" s="14">
        <v>37</v>
      </c>
      <c r="AR359" s="10">
        <f t="shared" ref="AR359:AR363" si="168">AQ359+273.15</f>
        <v>310.14999999999998</v>
      </c>
      <c r="AS359" s="14">
        <v>47.1</v>
      </c>
      <c r="AT359" s="14">
        <v>0.5</v>
      </c>
      <c r="AU359" s="10" t="str">
        <f t="shared" ref="AU359:AU363" si="169">IF(ISNUMBER(AM359),((AR359/AO359)*((AJ359-(AT359*AP359))/(AJ359-AS359))*AM359)," ")</f>
        <v xml:space="preserve"> </v>
      </c>
      <c r="AV359" s="10" t="str">
        <f t="shared" ref="AV359:AV363" si="170">IF(ISNUMBER(AM359), AU359*G359, " ")</f>
        <v xml:space="preserve"> </v>
      </c>
      <c r="AW359" s="10" t="e">
        <f>AVERAGE(AU358,AU360,AU362)</f>
        <v>#DIV/0!</v>
      </c>
      <c r="AX359" s="10" t="e">
        <f>AVERAGE(AU359,AU361,AU363)</f>
        <v>#DIV/0!</v>
      </c>
      <c r="AY359" s="10" t="e">
        <f>AVERAGE(AV358,AV360,AV362)</f>
        <v>#DIV/0!</v>
      </c>
      <c r="AZ359" s="10" t="e">
        <f>AVERAGE(AV359,AV361,AV363)</f>
        <v>#DIV/0!</v>
      </c>
      <c r="BA359" s="10" t="str">
        <f>IF(ISNUMBER(AV359), AV359-AV358, " ")</f>
        <v xml:space="preserve"> </v>
      </c>
      <c r="BB359" s="10" t="str">
        <f>IF(ISNUMBER(BA359), BA359/O359, " ")</f>
        <v xml:space="preserve"> </v>
      </c>
      <c r="BC359" s="2" t="e">
        <f>AVERAGE(BB359,BB361,BB363)</f>
        <v>#DIV/0!</v>
      </c>
      <c r="BD359" s="1" t="s">
        <v>59</v>
      </c>
      <c r="BE359" s="17" t="s">
        <v>100</v>
      </c>
      <c r="BG359" s="19"/>
      <c r="BI359" s="19"/>
      <c r="BK359" s="20"/>
      <c r="BN359" s="20"/>
      <c r="BP359" s="19"/>
      <c r="BS359" s="20"/>
      <c r="BT359" s="20"/>
      <c r="BU359" s="20"/>
      <c r="BV359" s="20"/>
      <c r="BW359" s="20"/>
      <c r="BX359" s="20"/>
    </row>
    <row r="360" spans="1:76" x14ac:dyDescent="0.3">
      <c r="A360" s="2"/>
      <c r="D360" s="9" t="s">
        <v>57</v>
      </c>
      <c r="E360" s="10"/>
      <c r="F360" s="10"/>
      <c r="H360" s="10"/>
      <c r="I360" s="10"/>
      <c r="J360" s="10"/>
      <c r="K360" s="10"/>
      <c r="L360" s="11"/>
      <c r="M360" s="11"/>
      <c r="P360" s="10"/>
      <c r="Q360" s="9"/>
      <c r="AJ360" s="13">
        <v>639.4</v>
      </c>
      <c r="AK360" s="16">
        <v>3.0000800000000001</v>
      </c>
      <c r="AL360" s="10">
        <f t="shared" si="166"/>
        <v>8.0000000000080007E-5</v>
      </c>
      <c r="AM360" s="10" t="str">
        <f t="shared" si="155"/>
        <v xml:space="preserve"> </v>
      </c>
      <c r="AN360" s="14">
        <v>12</v>
      </c>
      <c r="AO360" s="10">
        <f t="shared" si="167"/>
        <v>285.14999999999998</v>
      </c>
      <c r="AP360" s="14">
        <v>10.5</v>
      </c>
      <c r="AQ360" s="14">
        <v>37</v>
      </c>
      <c r="AR360" s="10">
        <f t="shared" si="168"/>
        <v>310.14999999999998</v>
      </c>
      <c r="AS360" s="14">
        <v>47.1</v>
      </c>
      <c r="AT360" s="14">
        <v>0.5</v>
      </c>
      <c r="AU360" s="10" t="str">
        <f t="shared" si="169"/>
        <v xml:space="preserve"> </v>
      </c>
      <c r="AV360" s="10" t="str">
        <f t="shared" si="170"/>
        <v xml:space="preserve"> </v>
      </c>
      <c r="AW360" s="10"/>
      <c r="AX360" s="10"/>
      <c r="AY360" s="10"/>
      <c r="AZ360" s="10"/>
      <c r="BA360" s="10"/>
      <c r="BB360" s="10"/>
      <c r="BC360" s="2"/>
      <c r="BD360"/>
      <c r="BE360"/>
      <c r="BF360">
        <v>61</v>
      </c>
      <c r="BG360" s="19">
        <v>148.69999999999999</v>
      </c>
      <c r="BH360">
        <v>103</v>
      </c>
      <c r="BI360" s="19">
        <v>28.8</v>
      </c>
      <c r="BJ360">
        <v>89</v>
      </c>
      <c r="BK360" s="20">
        <v>15.2</v>
      </c>
      <c r="BL360">
        <v>86</v>
      </c>
      <c r="BM360">
        <v>63</v>
      </c>
      <c r="BN360" s="20">
        <v>9.36</v>
      </c>
      <c r="BO360">
        <v>91</v>
      </c>
      <c r="BP360" s="19">
        <v>15.1</v>
      </c>
      <c r="BQ360">
        <v>86</v>
      </c>
      <c r="BR360">
        <v>80</v>
      </c>
      <c r="BS360" s="20">
        <v>11.38</v>
      </c>
      <c r="BT360" s="20">
        <v>9.9999999999999645E-2</v>
      </c>
      <c r="BU360" s="20">
        <v>0</v>
      </c>
      <c r="BV360" s="20">
        <v>-17</v>
      </c>
      <c r="BW360" s="20">
        <v>-2</v>
      </c>
      <c r="BX360" s="20">
        <v>-2.0200000000000014</v>
      </c>
    </row>
    <row r="361" spans="1:76" x14ac:dyDescent="0.3">
      <c r="A361" s="2"/>
      <c r="D361" s="9" t="s">
        <v>60</v>
      </c>
      <c r="E361" s="10"/>
      <c r="F361" s="10"/>
      <c r="G361" s="10"/>
      <c r="H361" s="10"/>
      <c r="I361" s="10"/>
      <c r="J361" s="10"/>
      <c r="K361" s="10"/>
      <c r="L361" s="11"/>
      <c r="M361" s="11"/>
      <c r="N361" s="10">
        <f>H361-H360</f>
        <v>0</v>
      </c>
      <c r="O361" s="10">
        <f>I360-I361</f>
        <v>0</v>
      </c>
      <c r="P361" s="10" t="e">
        <f>N361/O361</f>
        <v>#DIV/0!</v>
      </c>
      <c r="Q361" s="9"/>
      <c r="R361">
        <f>K361-K360</f>
        <v>0</v>
      </c>
      <c r="S361" t="e">
        <f>R361/O361</f>
        <v>#DIV/0!</v>
      </c>
      <c r="AJ361" s="13">
        <v>639.4</v>
      </c>
      <c r="AK361" s="16">
        <v>3.0000800000000001</v>
      </c>
      <c r="AL361" s="10">
        <f t="shared" si="166"/>
        <v>8.0000000000080007E-5</v>
      </c>
      <c r="AM361" s="10" t="str">
        <f t="shared" si="155"/>
        <v xml:space="preserve"> </v>
      </c>
      <c r="AN361" s="14">
        <v>12</v>
      </c>
      <c r="AO361" s="10">
        <f t="shared" si="167"/>
        <v>285.14999999999998</v>
      </c>
      <c r="AP361" s="14">
        <v>10.5</v>
      </c>
      <c r="AQ361" s="14">
        <v>37</v>
      </c>
      <c r="AR361" s="10">
        <f t="shared" si="168"/>
        <v>310.14999999999998</v>
      </c>
      <c r="AS361" s="14">
        <v>47.1</v>
      </c>
      <c r="AT361" s="14">
        <v>0.5</v>
      </c>
      <c r="AU361" s="10" t="str">
        <f t="shared" si="169"/>
        <v xml:space="preserve"> </v>
      </c>
      <c r="AV361" s="10" t="str">
        <f t="shared" si="170"/>
        <v xml:space="preserve"> </v>
      </c>
      <c r="AW361" s="10"/>
      <c r="AX361" s="10"/>
      <c r="AY361" s="10"/>
      <c r="AZ361" s="10"/>
      <c r="BA361" s="10" t="str">
        <f>IF(ISNUMBER(AV361), AV361-AV360, " ")</f>
        <v xml:space="preserve"> </v>
      </c>
      <c r="BB361" s="10" t="str">
        <f>IF(ISNUMBER(BA361), BA361/O361, " ")</f>
        <v xml:space="preserve"> </v>
      </c>
      <c r="BC361" s="2"/>
      <c r="BD361"/>
      <c r="BE361"/>
      <c r="BF361">
        <v>65</v>
      </c>
      <c r="BG361" s="19">
        <v>151.30000000000001</v>
      </c>
      <c r="BH361">
        <v>82</v>
      </c>
      <c r="BI361" s="19">
        <v>32.1</v>
      </c>
      <c r="BJ361">
        <v>92</v>
      </c>
      <c r="BK361" s="20">
        <v>13.8</v>
      </c>
      <c r="BL361">
        <v>89</v>
      </c>
      <c r="BM361">
        <v>81</v>
      </c>
      <c r="BN361" s="20">
        <v>5.95</v>
      </c>
      <c r="BO361">
        <v>90</v>
      </c>
      <c r="BP361" s="19">
        <v>14.7</v>
      </c>
      <c r="BQ361">
        <v>88</v>
      </c>
      <c r="BR361">
        <v>83</v>
      </c>
      <c r="BS361" s="20">
        <v>7.69</v>
      </c>
      <c r="BT361" s="20">
        <v>-0.89999999999999858</v>
      </c>
      <c r="BU361" s="20">
        <v>1</v>
      </c>
      <c r="BV361" s="20">
        <v>-2</v>
      </c>
      <c r="BW361" s="20">
        <v>2</v>
      </c>
      <c r="BX361" s="20">
        <v>-1.7400000000000002</v>
      </c>
    </row>
    <row r="362" spans="1:76" x14ac:dyDescent="0.3">
      <c r="A362" s="2"/>
      <c r="D362" s="9" t="s">
        <v>57</v>
      </c>
      <c r="E362" s="10"/>
      <c r="F362" s="10"/>
      <c r="G362" s="10"/>
      <c r="H362" s="10"/>
      <c r="I362" s="10"/>
      <c r="J362" s="10"/>
      <c r="K362" s="10"/>
      <c r="L362" s="11"/>
      <c r="M362" s="11"/>
      <c r="P362" s="10"/>
      <c r="Q362" s="9"/>
      <c r="AJ362" s="13">
        <v>639.4</v>
      </c>
      <c r="AK362" s="16">
        <v>3.0000800000000001</v>
      </c>
      <c r="AL362" s="10">
        <f t="shared" si="166"/>
        <v>8.0000000000080007E-5</v>
      </c>
      <c r="AM362" s="10" t="str">
        <f t="shared" si="155"/>
        <v xml:space="preserve"> </v>
      </c>
      <c r="AN362" s="14">
        <v>12</v>
      </c>
      <c r="AO362" s="10">
        <f t="shared" si="167"/>
        <v>285.14999999999998</v>
      </c>
      <c r="AP362" s="14">
        <v>10.5</v>
      </c>
      <c r="AQ362" s="14">
        <v>37</v>
      </c>
      <c r="AR362" s="10">
        <f t="shared" si="168"/>
        <v>310.14999999999998</v>
      </c>
      <c r="AS362" s="14">
        <v>47.1</v>
      </c>
      <c r="AT362" s="14">
        <v>0.5</v>
      </c>
      <c r="AU362" s="10" t="str">
        <f t="shared" si="169"/>
        <v xml:space="preserve"> </v>
      </c>
      <c r="AV362" s="10" t="str">
        <f t="shared" si="170"/>
        <v xml:space="preserve"> </v>
      </c>
      <c r="AW362" s="10"/>
      <c r="AX362" s="10"/>
      <c r="AY362" s="10"/>
      <c r="AZ362" s="10"/>
      <c r="BA362" s="10"/>
      <c r="BB362" s="10"/>
      <c r="BC362" s="2"/>
      <c r="BD362"/>
      <c r="BE362"/>
      <c r="BF362">
        <v>56</v>
      </c>
      <c r="BG362" s="19">
        <v>142.69999999999999</v>
      </c>
      <c r="BH362">
        <v>83</v>
      </c>
      <c r="BI362" s="19">
        <v>28.7</v>
      </c>
      <c r="BJ362">
        <v>80</v>
      </c>
      <c r="BK362" s="20">
        <v>12.5</v>
      </c>
      <c r="BL362">
        <v>93</v>
      </c>
      <c r="BM362">
        <v>75</v>
      </c>
      <c r="BN362" s="20">
        <v>6.91</v>
      </c>
      <c r="BO362">
        <v>80</v>
      </c>
      <c r="BP362" s="19">
        <v>13.4</v>
      </c>
      <c r="BQ362">
        <v>91</v>
      </c>
      <c r="BR362">
        <v>58</v>
      </c>
      <c r="BS362" s="20">
        <v>10.67</v>
      </c>
      <c r="BT362" s="20">
        <v>-0.90000000000000036</v>
      </c>
      <c r="BU362" s="20">
        <v>2</v>
      </c>
      <c r="BV362" s="20">
        <v>17</v>
      </c>
      <c r="BW362" s="20">
        <v>0</v>
      </c>
      <c r="BX362" s="20">
        <v>-3.76</v>
      </c>
    </row>
    <row r="363" spans="1:76" x14ac:dyDescent="0.3">
      <c r="A363" s="2"/>
      <c r="D363" s="9" t="s">
        <v>61</v>
      </c>
      <c r="E363" s="10"/>
      <c r="F363" s="10"/>
      <c r="G363" s="10"/>
      <c r="H363" s="10"/>
      <c r="I363" s="10"/>
      <c r="J363" s="10"/>
      <c r="K363" s="10"/>
      <c r="L363" s="11"/>
      <c r="M363" s="11"/>
      <c r="N363" s="10">
        <f>H363-H362</f>
        <v>0</v>
      </c>
      <c r="O363" s="10">
        <f>I362-I363</f>
        <v>0</v>
      </c>
      <c r="P363" s="10" t="e">
        <f>N363/O363</f>
        <v>#DIV/0!</v>
      </c>
      <c r="Q363" s="9"/>
      <c r="R363">
        <f>K363-K362</f>
        <v>0</v>
      </c>
      <c r="S363" t="e">
        <f>R363/O363</f>
        <v>#DIV/0!</v>
      </c>
      <c r="AJ363" s="13">
        <v>639.4</v>
      </c>
      <c r="AK363" s="16">
        <v>3.0000800000000001</v>
      </c>
      <c r="AL363" s="10">
        <f t="shared" si="166"/>
        <v>8.0000000000080007E-5</v>
      </c>
      <c r="AM363" s="10" t="str">
        <f t="shared" si="155"/>
        <v xml:space="preserve"> </v>
      </c>
      <c r="AN363" s="14">
        <v>12</v>
      </c>
      <c r="AO363" s="10">
        <f t="shared" si="167"/>
        <v>285.14999999999998</v>
      </c>
      <c r="AP363" s="14">
        <v>10.5</v>
      </c>
      <c r="AQ363" s="14">
        <v>37</v>
      </c>
      <c r="AR363" s="10">
        <f t="shared" si="168"/>
        <v>310.14999999999998</v>
      </c>
      <c r="AS363" s="14">
        <v>47.1</v>
      </c>
      <c r="AT363" s="14">
        <v>0.5</v>
      </c>
      <c r="AU363" s="10" t="str">
        <f t="shared" si="169"/>
        <v xml:space="preserve"> </v>
      </c>
      <c r="AV363" s="10" t="str">
        <f t="shared" si="170"/>
        <v xml:space="preserve"> </v>
      </c>
      <c r="AW363" s="10"/>
      <c r="AX363" s="10"/>
      <c r="AY363" s="10"/>
      <c r="AZ363" s="10"/>
      <c r="BA363" s="10" t="str">
        <f>IF(ISNUMBER(AV363), AV363-AV362, " ")</f>
        <v xml:space="preserve"> </v>
      </c>
      <c r="BB363" s="10" t="str">
        <f>IF(ISNUMBER(BA363), BA363/O363, " ")</f>
        <v xml:space="preserve"> </v>
      </c>
      <c r="BC363" s="2"/>
      <c r="BD363"/>
      <c r="BE363"/>
      <c r="BF363">
        <v>67</v>
      </c>
      <c r="BG363" s="19">
        <v>146.5</v>
      </c>
      <c r="BH363">
        <v>86</v>
      </c>
      <c r="BI363" s="19">
        <v>30.6</v>
      </c>
      <c r="BJ363">
        <v>90</v>
      </c>
      <c r="BK363" s="20">
        <v>14.2</v>
      </c>
      <c r="BL363">
        <v>84</v>
      </c>
      <c r="BM363">
        <v>87</v>
      </c>
      <c r="BN363" s="20">
        <v>2.78</v>
      </c>
      <c r="BO363">
        <v>77</v>
      </c>
      <c r="BP363" s="19">
        <v>13.9</v>
      </c>
      <c r="BQ363">
        <v>85</v>
      </c>
      <c r="BR363">
        <v>77</v>
      </c>
      <c r="BS363" s="20">
        <v>2.17</v>
      </c>
      <c r="BT363" s="20">
        <v>0.29999999999999893</v>
      </c>
      <c r="BU363" s="20">
        <v>-1</v>
      </c>
      <c r="BV363" s="20">
        <v>10</v>
      </c>
      <c r="BW363" s="20">
        <v>13</v>
      </c>
      <c r="BX363" s="20">
        <v>0.60999999999999988</v>
      </c>
    </row>
    <row r="364" spans="1:76" x14ac:dyDescent="0.3">
      <c r="A364" s="2"/>
      <c r="AM364" s="10" t="str">
        <f t="shared" si="155"/>
        <v xml:space="preserve"> </v>
      </c>
      <c r="BD364"/>
      <c r="BE364"/>
      <c r="BF364">
        <v>79</v>
      </c>
      <c r="BG364" s="19">
        <v>147.69999999999999</v>
      </c>
      <c r="BH364">
        <v>98</v>
      </c>
      <c r="BI364" s="19">
        <v>32.799999999999997</v>
      </c>
      <c r="BJ364">
        <v>86</v>
      </c>
      <c r="BK364" s="20">
        <v>12.4</v>
      </c>
      <c r="BL364">
        <v>86</v>
      </c>
      <c r="BM364">
        <v>94</v>
      </c>
      <c r="BN364" s="20">
        <v>7.93</v>
      </c>
      <c r="BO364">
        <v>82</v>
      </c>
      <c r="BP364" s="19">
        <v>12.6</v>
      </c>
      <c r="BQ364">
        <v>90</v>
      </c>
      <c r="BR364">
        <v>91</v>
      </c>
      <c r="BS364" s="20">
        <v>2.5299999999999998</v>
      </c>
      <c r="BT364" s="20">
        <v>-0.19999999999999929</v>
      </c>
      <c r="BU364" s="20">
        <v>-4</v>
      </c>
      <c r="BV364" s="20">
        <v>3</v>
      </c>
      <c r="BW364" s="20">
        <v>4</v>
      </c>
      <c r="BX364" s="20">
        <v>5.4</v>
      </c>
    </row>
    <row r="365" spans="1:76" x14ac:dyDescent="0.3">
      <c r="A365" s="2"/>
      <c r="AM365" s="10" t="str">
        <f t="shared" si="155"/>
        <v xml:space="preserve"> </v>
      </c>
      <c r="BD365"/>
      <c r="BE365"/>
      <c r="BF365">
        <v>55</v>
      </c>
      <c r="BG365" s="19">
        <v>147.19999999999999</v>
      </c>
      <c r="BH365">
        <v>76</v>
      </c>
      <c r="BI365" s="19">
        <v>30.2</v>
      </c>
      <c r="BJ365">
        <v>88</v>
      </c>
      <c r="BK365" s="20">
        <v>14.4</v>
      </c>
      <c r="BL365">
        <v>82</v>
      </c>
      <c r="BM365">
        <v>77</v>
      </c>
      <c r="BN365" s="20">
        <v>13.74</v>
      </c>
      <c r="BO365">
        <v>85</v>
      </c>
      <c r="BP365" s="19">
        <v>14</v>
      </c>
      <c r="BQ365">
        <v>85</v>
      </c>
      <c r="BR365">
        <v>69</v>
      </c>
      <c r="BS365" s="20">
        <v>7.69</v>
      </c>
      <c r="BT365" s="20">
        <v>0.40000000000000036</v>
      </c>
      <c r="BU365" s="20">
        <v>-3</v>
      </c>
      <c r="BV365" s="20">
        <v>8</v>
      </c>
      <c r="BW365" s="20">
        <v>3</v>
      </c>
      <c r="BX365" s="20">
        <v>6.05</v>
      </c>
    </row>
    <row r="366" spans="1:76" x14ac:dyDescent="0.3">
      <c r="A366" s="2"/>
      <c r="D366" s="9" t="s">
        <v>53</v>
      </c>
      <c r="E366" s="10"/>
      <c r="F366" s="10"/>
      <c r="G366" s="10"/>
      <c r="H366" s="10"/>
      <c r="I366" s="10"/>
      <c r="J366" s="10"/>
      <c r="K366" s="10"/>
      <c r="L366" s="10"/>
      <c r="M366" s="10"/>
      <c r="P366" s="10"/>
      <c r="Q366" s="9"/>
      <c r="R366" s="9"/>
      <c r="AM366" s="10" t="str">
        <f t="shared" si="155"/>
        <v xml:space="preserve"> </v>
      </c>
      <c r="BD366"/>
      <c r="BE366"/>
      <c r="BF366">
        <v>52</v>
      </c>
      <c r="BG366" s="19">
        <v>158.30000000000001</v>
      </c>
      <c r="BH366">
        <v>108</v>
      </c>
      <c r="BI366" s="19">
        <v>33.200000000000003</v>
      </c>
      <c r="BJ366">
        <v>89</v>
      </c>
      <c r="BK366" s="20">
        <v>15.5</v>
      </c>
      <c r="BL366">
        <v>89</v>
      </c>
      <c r="BM366">
        <v>91</v>
      </c>
      <c r="BN366" s="20">
        <v>9.51</v>
      </c>
      <c r="BO366">
        <v>86</v>
      </c>
      <c r="BP366" s="19">
        <v>15.2</v>
      </c>
      <c r="BQ366">
        <v>88</v>
      </c>
      <c r="BR366">
        <v>63</v>
      </c>
      <c r="BS366" s="20">
        <v>7.5</v>
      </c>
      <c r="BT366" s="20">
        <v>0.30000000000000071</v>
      </c>
      <c r="BU366" s="20">
        <v>1</v>
      </c>
      <c r="BV366" s="20">
        <v>28</v>
      </c>
      <c r="BW366" s="20">
        <v>3</v>
      </c>
      <c r="BX366" s="20">
        <v>2.0099999999999998</v>
      </c>
    </row>
    <row r="367" spans="1:76" x14ac:dyDescent="0.3">
      <c r="A367" s="2"/>
      <c r="D367" s="9" t="s">
        <v>101</v>
      </c>
      <c r="E367" s="10"/>
      <c r="F367" s="2"/>
      <c r="G367" s="10"/>
      <c r="H367" s="10"/>
      <c r="I367" s="10"/>
      <c r="J367" s="10"/>
      <c r="K367" s="10"/>
      <c r="L367" s="10"/>
      <c r="M367" s="10"/>
      <c r="P367" s="10"/>
      <c r="Q367" s="9"/>
      <c r="R367" s="9"/>
      <c r="AM367" s="10" t="str">
        <f t="shared" si="155"/>
        <v xml:space="preserve"> </v>
      </c>
      <c r="BD367"/>
      <c r="BE367"/>
      <c r="BF367">
        <v>51</v>
      </c>
      <c r="BG367" s="19">
        <v>147.69999999999999</v>
      </c>
      <c r="BH367">
        <v>105</v>
      </c>
      <c r="BI367" s="19">
        <v>31.7</v>
      </c>
      <c r="BJ367">
        <v>90</v>
      </c>
      <c r="BK367" s="20">
        <v>14.1</v>
      </c>
      <c r="BL367">
        <v>92</v>
      </c>
      <c r="BM367">
        <v>65</v>
      </c>
      <c r="BN367" s="20">
        <v>8.64</v>
      </c>
      <c r="BO367">
        <v>92</v>
      </c>
      <c r="BP367" s="19">
        <v>13</v>
      </c>
      <c r="BQ367">
        <v>91</v>
      </c>
      <c r="BR367">
        <v>75</v>
      </c>
      <c r="BS367" s="20">
        <v>11.6</v>
      </c>
      <c r="BT367" s="20">
        <v>1.0999999999999996</v>
      </c>
      <c r="BU367" s="20">
        <v>1</v>
      </c>
      <c r="BV367" s="20">
        <v>-10</v>
      </c>
      <c r="BW367" s="20">
        <v>-2</v>
      </c>
      <c r="BX367" s="20">
        <v>-2.9599999999999991</v>
      </c>
    </row>
    <row r="368" spans="1:76" x14ac:dyDescent="0.3">
      <c r="A368" s="2"/>
      <c r="D368" s="10"/>
      <c r="E368" s="2" t="s">
        <v>0</v>
      </c>
      <c r="F368" s="2" t="s">
        <v>1</v>
      </c>
      <c r="G368" s="2" t="s">
        <v>2</v>
      </c>
      <c r="H368" s="2" t="s">
        <v>3</v>
      </c>
      <c r="I368" s="2" t="s">
        <v>4</v>
      </c>
      <c r="J368" s="2" t="s">
        <v>5</v>
      </c>
      <c r="K368" s="2" t="s">
        <v>6</v>
      </c>
      <c r="L368" s="2" t="s">
        <v>7</v>
      </c>
      <c r="M368" s="2" t="s">
        <v>8</v>
      </c>
      <c r="N368" s="2" t="s">
        <v>9</v>
      </c>
      <c r="O368" s="2" t="s">
        <v>10</v>
      </c>
      <c r="P368" s="2" t="s">
        <v>11</v>
      </c>
      <c r="Q368" s="2" t="s">
        <v>12</v>
      </c>
      <c r="R368" s="2" t="s">
        <v>13</v>
      </c>
      <c r="S368" s="2" t="s">
        <v>14</v>
      </c>
      <c r="T368" s="2" t="s">
        <v>15</v>
      </c>
      <c r="U368" s="3" t="s">
        <v>16</v>
      </c>
      <c r="V368" s="3" t="s">
        <v>17</v>
      </c>
      <c r="W368" s="3" t="s">
        <v>18</v>
      </c>
      <c r="X368" s="3" t="s">
        <v>19</v>
      </c>
      <c r="Y368" s="3" t="s">
        <v>20</v>
      </c>
      <c r="Z368" s="3" t="s">
        <v>21</v>
      </c>
      <c r="AA368" s="3" t="s">
        <v>22</v>
      </c>
      <c r="AB368" s="3" t="s">
        <v>23</v>
      </c>
      <c r="AC368" s="3" t="s">
        <v>24</v>
      </c>
      <c r="AD368" s="3" t="s">
        <v>25</v>
      </c>
      <c r="AE368" s="3" t="s">
        <v>26</v>
      </c>
      <c r="AF368" s="3" t="s">
        <v>27</v>
      </c>
      <c r="AG368" s="3" t="s">
        <v>28</v>
      </c>
      <c r="AH368" s="3" t="s">
        <v>29</v>
      </c>
      <c r="AL368" s="2" t="s">
        <v>33</v>
      </c>
      <c r="AM368" s="10" t="e">
        <f t="shared" si="155"/>
        <v>#VALUE!</v>
      </c>
      <c r="AN368" s="6" t="s">
        <v>35</v>
      </c>
      <c r="AO368" s="2" t="s">
        <v>36</v>
      </c>
      <c r="AP368" s="7" t="s">
        <v>37</v>
      </c>
      <c r="AQ368" s="6" t="s">
        <v>38</v>
      </c>
      <c r="AR368" s="2" t="s">
        <v>39</v>
      </c>
      <c r="AS368" s="7" t="s">
        <v>40</v>
      </c>
      <c r="AT368" s="7" t="s">
        <v>41</v>
      </c>
      <c r="AU368" s="8" t="s">
        <v>55</v>
      </c>
      <c r="AV368" s="8" t="s">
        <v>56</v>
      </c>
      <c r="AW368" s="8" t="s">
        <v>44</v>
      </c>
      <c r="AX368" s="8" t="s">
        <v>45</v>
      </c>
      <c r="AY368" s="8" t="s">
        <v>46</v>
      </c>
      <c r="AZ368" s="8" t="s">
        <v>47</v>
      </c>
      <c r="BA368" s="2" t="s">
        <v>48</v>
      </c>
      <c r="BB368" s="2" t="s">
        <v>49</v>
      </c>
      <c r="BC368" s="2" t="s">
        <v>50</v>
      </c>
      <c r="BD368"/>
      <c r="BE368"/>
      <c r="BF368">
        <v>61</v>
      </c>
      <c r="BG368" s="19">
        <v>157.30000000000001</v>
      </c>
      <c r="BH368">
        <v>96</v>
      </c>
      <c r="BI368" s="19">
        <v>32.6</v>
      </c>
      <c r="BJ368">
        <v>88</v>
      </c>
      <c r="BK368" s="20">
        <v>13.2</v>
      </c>
      <c r="BL368">
        <v>88</v>
      </c>
      <c r="BM368">
        <v>69</v>
      </c>
      <c r="BN368" s="20">
        <v>2.25</v>
      </c>
      <c r="BO368">
        <v>84</v>
      </c>
      <c r="BP368" s="19">
        <v>14.9</v>
      </c>
      <c r="BQ368">
        <v>86</v>
      </c>
      <c r="BR368">
        <v>61</v>
      </c>
      <c r="BS368" s="20">
        <v>10.1</v>
      </c>
      <c r="BT368" s="20">
        <v>-1.7000000000000011</v>
      </c>
      <c r="BU368" s="20">
        <v>2</v>
      </c>
      <c r="BV368" s="20">
        <v>8</v>
      </c>
      <c r="BW368" s="20">
        <v>4</v>
      </c>
      <c r="BX368" s="20">
        <v>-7.85</v>
      </c>
    </row>
    <row r="369" spans="1:76" x14ac:dyDescent="0.3">
      <c r="A369" s="2"/>
      <c r="D369" s="9" t="s">
        <v>57</v>
      </c>
      <c r="E369" s="10">
        <v>13.2839467</v>
      </c>
      <c r="F369" s="10">
        <v>0.4180541666</v>
      </c>
      <c r="G369" s="10">
        <v>19.08613154</v>
      </c>
      <c r="H369" s="10">
        <v>7.970081499</v>
      </c>
      <c r="I369" s="10">
        <v>81.100080370000001</v>
      </c>
      <c r="J369" s="10">
        <v>32.027313900000003</v>
      </c>
      <c r="K369" s="10">
        <v>68.26924846</v>
      </c>
      <c r="L369" s="11">
        <v>8.5011574074074069E-3</v>
      </c>
      <c r="M369" s="11">
        <v>9.0104050925925942E-3</v>
      </c>
      <c r="P369" s="10"/>
      <c r="Q369" s="9"/>
      <c r="AJ369" s="13">
        <v>639.4</v>
      </c>
      <c r="AK369" s="16">
        <v>3.0000800000000001</v>
      </c>
      <c r="AL369" s="10">
        <f>IF(AK369&gt;3, AK369-3, 3-AK369)</f>
        <v>8.0000000000080007E-5</v>
      </c>
      <c r="AM369" s="10">
        <f t="shared" si="155"/>
        <v>0.41804301878616573</v>
      </c>
      <c r="AN369" s="14">
        <v>12</v>
      </c>
      <c r="AO369" s="10">
        <f>AN369+273.15</f>
        <v>285.14999999999998</v>
      </c>
      <c r="AP369" s="14">
        <v>10.5</v>
      </c>
      <c r="AQ369" s="14">
        <v>37</v>
      </c>
      <c r="AR369" s="10">
        <f>AQ369+273.15</f>
        <v>310.14999999999998</v>
      </c>
      <c r="AS369" s="14">
        <v>47.1</v>
      </c>
      <c r="AT369" s="14">
        <v>0.5</v>
      </c>
      <c r="AU369" s="10">
        <f>IF(ISNUMBER(AM369),((AR369/AO369)*((AJ369-(AT369*AP369))/(AJ369-AS369))*AM369)," ")</f>
        <v>0.48682138652813423</v>
      </c>
      <c r="AV369" s="10">
        <f>IF(ISNUMBER(AM369), AU369*G369, " ")</f>
        <v>9.2915370197611544</v>
      </c>
      <c r="AW369" s="10"/>
      <c r="AX369" s="10"/>
      <c r="AY369" s="10"/>
      <c r="AZ369" s="10"/>
      <c r="BA369" s="10"/>
      <c r="BB369" s="10"/>
      <c r="BC369" s="2"/>
      <c r="BD369"/>
      <c r="BE369"/>
      <c r="BF369">
        <v>62</v>
      </c>
      <c r="BG369" s="19">
        <v>146.4</v>
      </c>
      <c r="BH369">
        <v>108</v>
      </c>
      <c r="BI369" s="19">
        <v>30</v>
      </c>
      <c r="BJ369">
        <v>93</v>
      </c>
      <c r="BK369" s="20">
        <v>12.4</v>
      </c>
      <c r="BL369">
        <v>81</v>
      </c>
      <c r="BM369">
        <v>68</v>
      </c>
      <c r="BN369" s="20">
        <v>7.66</v>
      </c>
      <c r="BO369">
        <v>82</v>
      </c>
      <c r="BP369" s="19">
        <v>13.5</v>
      </c>
      <c r="BQ369">
        <v>75</v>
      </c>
      <c r="BR369">
        <v>66</v>
      </c>
      <c r="BS369" s="20">
        <v>8.14</v>
      </c>
      <c r="BT369" s="20">
        <v>-1.0999999999999996</v>
      </c>
      <c r="BU369" s="20">
        <v>6</v>
      </c>
      <c r="BV369" s="20">
        <v>2</v>
      </c>
      <c r="BW369" s="20">
        <v>11</v>
      </c>
      <c r="BX369" s="20">
        <v>-0.48000000000000043</v>
      </c>
    </row>
    <row r="370" spans="1:76" x14ac:dyDescent="0.3">
      <c r="A370" s="2">
        <v>34</v>
      </c>
      <c r="B370" s="3" t="s">
        <v>101</v>
      </c>
      <c r="C370" s="3"/>
      <c r="D370" s="9" t="s">
        <v>58</v>
      </c>
      <c r="E370" s="10">
        <v>9.2597906919999993</v>
      </c>
      <c r="F370" s="10">
        <v>0.4523501237</v>
      </c>
      <c r="G370" s="10">
        <v>20.29349075</v>
      </c>
      <c r="H370" s="10">
        <v>9.1926839739999995</v>
      </c>
      <c r="I370" s="10">
        <v>69.937536690000002</v>
      </c>
      <c r="J370" s="10">
        <v>30.45368264</v>
      </c>
      <c r="K370" s="10">
        <v>77.121190720000001</v>
      </c>
      <c r="L370" s="11">
        <v>1.1631944444444445E-2</v>
      </c>
      <c r="M370" s="11">
        <v>1.2135405092592593E-2</v>
      </c>
      <c r="N370" s="10">
        <f>H370-H369</f>
        <v>1.2226024749999995</v>
      </c>
      <c r="O370" s="10">
        <f>I369-I370</f>
        <v>11.162543679999999</v>
      </c>
      <c r="P370" s="10">
        <f>N370/O370</f>
        <v>0.10952722874361909</v>
      </c>
      <c r="Q370" s="9">
        <f>AVERAGE(P370)</f>
        <v>0.10952722874361909</v>
      </c>
      <c r="R370">
        <f>K370-K369</f>
        <v>8.8519422600000013</v>
      </c>
      <c r="S370">
        <f>R370/O370</f>
        <v>0.7930040422471164</v>
      </c>
      <c r="T370" s="9">
        <f>AVERAGE(S370)</f>
        <v>0.7930040422471164</v>
      </c>
      <c r="U370" s="3">
        <f>AVERAGE(E369,E371,E373)</f>
        <v>13.2839467</v>
      </c>
      <c r="V370" s="3">
        <f>AVERAGE(E370,E372,E374)</f>
        <v>9.2597906919999993</v>
      </c>
      <c r="W370" s="3">
        <f>AVERAGE(F369,F371,F373)</f>
        <v>0.4180541666</v>
      </c>
      <c r="X370" s="3">
        <f>AVERAGE(F370,F372,F374)</f>
        <v>0.4523501237</v>
      </c>
      <c r="Y370" s="3">
        <f>AVERAGE(G369,G371,G373)</f>
        <v>19.08613154</v>
      </c>
      <c r="Z370" s="3">
        <f>AVERAGE(G370,G372,G374)</f>
        <v>20.29349075</v>
      </c>
      <c r="AA370" s="3">
        <f>AVERAGE(H369,H371,H373)</f>
        <v>7.970081499</v>
      </c>
      <c r="AB370" s="3">
        <f>AVERAGE(H370,H372,H374)</f>
        <v>9.1926839739999995</v>
      </c>
      <c r="AC370" s="3">
        <f>AVERAGE(I369,I371,I373)</f>
        <v>81.100080370000001</v>
      </c>
      <c r="AD370" s="3">
        <f>AVERAGE(I370,I372,I374)</f>
        <v>69.937536690000002</v>
      </c>
      <c r="AE370" s="3">
        <f>AVERAGE(J369,J371,J373)</f>
        <v>32.027313900000003</v>
      </c>
      <c r="AF370" s="3">
        <f>AVERAGE(J370,J372,J374)</f>
        <v>30.45368264</v>
      </c>
      <c r="AG370" s="3">
        <f>AVERAGE(K369,K371,K373)</f>
        <v>68.26924846</v>
      </c>
      <c r="AH370" s="3">
        <f>AVERAGE(K370,K372,K374)</f>
        <v>77.121190720000001</v>
      </c>
      <c r="AI370" s="12">
        <v>43630</v>
      </c>
      <c r="AJ370" s="13">
        <v>639.4</v>
      </c>
      <c r="AK370" s="16">
        <v>3.0000800000000001</v>
      </c>
      <c r="AL370" s="10">
        <f t="shared" ref="AL370:AL374" si="171">IF(AK370&gt;3, AK370-3, 3-AK370)</f>
        <v>8.0000000000080007E-5</v>
      </c>
      <c r="AM370" s="10">
        <f t="shared" si="155"/>
        <v>0.45233806135169724</v>
      </c>
      <c r="AN370" s="14">
        <v>12</v>
      </c>
      <c r="AO370" s="10">
        <f t="shared" ref="AO370:AO374" si="172">AN370+273.15</f>
        <v>285.14999999999998</v>
      </c>
      <c r="AP370" s="14">
        <v>10.5</v>
      </c>
      <c r="AQ370" s="14">
        <v>37</v>
      </c>
      <c r="AR370" s="10">
        <f t="shared" ref="AR370:AR374" si="173">AQ370+273.15</f>
        <v>310.14999999999998</v>
      </c>
      <c r="AS370" s="14">
        <v>47.1</v>
      </c>
      <c r="AT370" s="14">
        <v>0.5</v>
      </c>
      <c r="AU370" s="10">
        <f t="shared" ref="AU370:AU374" si="174">IF(ISNUMBER(AM370),((AR370/AO370)*((AJ370-(AT370*AP370))/(AJ370-AS370))*AM370)," ")</f>
        <v>0.52675880785207074</v>
      </c>
      <c r="AV370" s="10">
        <f t="shared" ref="AV370:AV374" si="175">IF(ISNUMBER(AM370), AU370*G370, " ")</f>
        <v>10.689774994627024</v>
      </c>
      <c r="AW370" s="10">
        <f>AVERAGE(AU369,AU371,AU373)</f>
        <v>0.48682138652813423</v>
      </c>
      <c r="AX370" s="10">
        <f>AVERAGE(AU370,AU372,AU374)</f>
        <v>0.52675880785207074</v>
      </c>
      <c r="AY370" s="10">
        <f>AVERAGE(AV369,AV371,AV373)</f>
        <v>9.2915370197611544</v>
      </c>
      <c r="AZ370" s="10">
        <f>AVERAGE(AV370,AV372,AV374)</f>
        <v>10.689774994627024</v>
      </c>
      <c r="BA370" s="10">
        <f>IF(ISNUMBER(AV370), AV370-AV369, " ")</f>
        <v>1.3982379748658698</v>
      </c>
      <c r="BB370" s="10">
        <f>IF(ISNUMBER(BA370), BA370/O370, " ")</f>
        <v>0.12526159045371546</v>
      </c>
      <c r="BC370" s="2">
        <f>AVERAGE(BB370,BB372,BB374)</f>
        <v>0.12526159045371546</v>
      </c>
      <c r="BD370" s="1" t="s">
        <v>59</v>
      </c>
      <c r="BG370" s="19"/>
      <c r="BI370" s="19"/>
      <c r="BK370" s="20"/>
      <c r="BN370" s="20"/>
      <c r="BP370" s="19"/>
      <c r="BS370" s="20"/>
      <c r="BT370" s="20"/>
      <c r="BU370" s="20"/>
      <c r="BV370" s="20"/>
      <c r="BW370" s="20"/>
      <c r="BX370" s="20"/>
    </row>
    <row r="371" spans="1:76" x14ac:dyDescent="0.3">
      <c r="A371" s="2"/>
      <c r="D371" s="9" t="s">
        <v>57</v>
      </c>
      <c r="E371" s="10"/>
      <c r="F371" s="10"/>
      <c r="G371" s="10"/>
      <c r="H371" s="10"/>
      <c r="I371" s="10"/>
      <c r="J371" s="10"/>
      <c r="K371" s="10"/>
      <c r="L371" s="11"/>
      <c r="M371" s="11"/>
      <c r="P371" s="10"/>
      <c r="Q371" s="9"/>
      <c r="AJ371" s="13">
        <v>639.4</v>
      </c>
      <c r="AK371" s="16">
        <v>3.0000800000000001</v>
      </c>
      <c r="AL371" s="10">
        <f t="shared" si="171"/>
        <v>8.0000000000080007E-5</v>
      </c>
      <c r="AM371" s="10" t="str">
        <f t="shared" si="155"/>
        <v xml:space="preserve"> </v>
      </c>
      <c r="AN371" s="14">
        <v>12</v>
      </c>
      <c r="AO371" s="10">
        <f t="shared" si="172"/>
        <v>285.14999999999998</v>
      </c>
      <c r="AP371" s="14">
        <v>10.5</v>
      </c>
      <c r="AQ371" s="14">
        <v>37</v>
      </c>
      <c r="AR371" s="10">
        <f t="shared" si="173"/>
        <v>310.14999999999998</v>
      </c>
      <c r="AS371" s="14">
        <v>47.1</v>
      </c>
      <c r="AT371" s="14">
        <v>0.5</v>
      </c>
      <c r="AU371" s="10" t="str">
        <f t="shared" si="174"/>
        <v xml:space="preserve"> </v>
      </c>
      <c r="AV371" s="10" t="str">
        <f t="shared" si="175"/>
        <v xml:space="preserve"> </v>
      </c>
      <c r="AW371" s="10"/>
      <c r="AX371" s="10"/>
      <c r="AY371" s="10"/>
      <c r="AZ371" s="10"/>
      <c r="BA371" s="10"/>
      <c r="BB371" s="10"/>
      <c r="BC371" s="2"/>
      <c r="BD371"/>
      <c r="BE371"/>
      <c r="BF371">
        <v>67</v>
      </c>
      <c r="BG371" s="19">
        <v>127.6</v>
      </c>
      <c r="BH371">
        <v>72</v>
      </c>
      <c r="BI371" s="19">
        <v>28</v>
      </c>
      <c r="BJ371">
        <v>89</v>
      </c>
      <c r="BK371" s="20">
        <v>13.1</v>
      </c>
      <c r="BL371">
        <v>73</v>
      </c>
      <c r="BM371">
        <v>66</v>
      </c>
      <c r="BN371" s="20">
        <v>4.4800000000000004</v>
      </c>
      <c r="BO371">
        <v>85</v>
      </c>
      <c r="BP371" s="19">
        <v>12.8</v>
      </c>
      <c r="BQ371">
        <v>78</v>
      </c>
      <c r="BR371">
        <v>78</v>
      </c>
      <c r="BS371" s="20">
        <v>4.28</v>
      </c>
      <c r="BT371" s="20">
        <v>0.29999999999999893</v>
      </c>
      <c r="BU371" s="20">
        <v>-5</v>
      </c>
      <c r="BV371" s="20">
        <v>-12</v>
      </c>
      <c r="BW371" s="20">
        <v>4</v>
      </c>
      <c r="BX371" s="20">
        <v>0.20000000000000018</v>
      </c>
    </row>
    <row r="372" spans="1:76" x14ac:dyDescent="0.3">
      <c r="A372" s="2"/>
      <c r="D372" s="9" t="s">
        <v>60</v>
      </c>
      <c r="E372" s="10"/>
      <c r="F372" s="10"/>
      <c r="G372" s="10"/>
      <c r="H372" s="10"/>
      <c r="I372" s="10"/>
      <c r="J372" s="10"/>
      <c r="K372" s="10"/>
      <c r="L372" s="11"/>
      <c r="M372" s="11"/>
      <c r="N372" s="10">
        <f>H372-H371</f>
        <v>0</v>
      </c>
      <c r="O372" s="10">
        <f>I371-I372</f>
        <v>0</v>
      </c>
      <c r="P372" s="10" t="e">
        <f>N372/O372</f>
        <v>#DIV/0!</v>
      </c>
      <c r="Q372" s="9"/>
      <c r="R372">
        <f>K372-K371</f>
        <v>0</v>
      </c>
      <c r="S372" t="e">
        <f>R372/O372</f>
        <v>#DIV/0!</v>
      </c>
      <c r="AJ372" s="13">
        <v>639.4</v>
      </c>
      <c r="AK372" s="16">
        <v>3.0000800000000001</v>
      </c>
      <c r="AL372" s="10">
        <f t="shared" si="171"/>
        <v>8.0000000000080007E-5</v>
      </c>
      <c r="AM372" s="10" t="str">
        <f t="shared" si="155"/>
        <v xml:space="preserve"> </v>
      </c>
      <c r="AN372" s="14">
        <v>12</v>
      </c>
      <c r="AO372" s="10">
        <f t="shared" si="172"/>
        <v>285.14999999999998</v>
      </c>
      <c r="AP372" s="14">
        <v>10.5</v>
      </c>
      <c r="AQ372" s="14">
        <v>37</v>
      </c>
      <c r="AR372" s="10">
        <f t="shared" si="173"/>
        <v>310.14999999999998</v>
      </c>
      <c r="AS372" s="14">
        <v>47.1</v>
      </c>
      <c r="AT372" s="14">
        <v>0.5</v>
      </c>
      <c r="AU372" s="10" t="str">
        <f t="shared" si="174"/>
        <v xml:space="preserve"> </v>
      </c>
      <c r="AV372" s="10" t="str">
        <f t="shared" si="175"/>
        <v xml:space="preserve"> </v>
      </c>
      <c r="AW372" s="10"/>
      <c r="AX372" s="10"/>
      <c r="AY372" s="10"/>
      <c r="AZ372" s="10"/>
      <c r="BA372" s="10" t="str">
        <f>IF(ISNUMBER(AV372), AV372-AV371, " ")</f>
        <v xml:space="preserve"> </v>
      </c>
      <c r="BB372" s="10" t="str">
        <f>IF(ISNUMBER(BA372), BA372/O372, " ")</f>
        <v xml:space="preserve"> </v>
      </c>
      <c r="BC372" s="2"/>
      <c r="BD372"/>
      <c r="BE372"/>
      <c r="BF372">
        <v>68</v>
      </c>
      <c r="BG372" s="19">
        <v>148.80000000000001</v>
      </c>
      <c r="BH372">
        <v>98</v>
      </c>
      <c r="BI372" s="19">
        <v>32.6</v>
      </c>
      <c r="BJ372">
        <v>91</v>
      </c>
      <c r="BK372" s="20">
        <v>13.5</v>
      </c>
      <c r="BL372">
        <v>84</v>
      </c>
      <c r="BM372">
        <v>75</v>
      </c>
      <c r="BN372" s="20">
        <v>4.33</v>
      </c>
      <c r="BO372">
        <v>89</v>
      </c>
      <c r="BP372" s="19">
        <v>13.6</v>
      </c>
      <c r="BQ372">
        <v>88</v>
      </c>
      <c r="BR372">
        <v>83</v>
      </c>
      <c r="BS372" s="20">
        <v>6.8</v>
      </c>
      <c r="BT372" s="20">
        <v>-9.9999999999999645E-2</v>
      </c>
      <c r="BU372" s="20">
        <v>-4</v>
      </c>
      <c r="BV372" s="20">
        <v>-8</v>
      </c>
      <c r="BW372" s="20">
        <v>2</v>
      </c>
      <c r="BX372" s="20">
        <v>-2.4699999999999998</v>
      </c>
    </row>
    <row r="373" spans="1:76" x14ac:dyDescent="0.3">
      <c r="A373" s="2"/>
      <c r="D373" s="9" t="s">
        <v>57</v>
      </c>
      <c r="E373" s="10"/>
      <c r="F373" s="10"/>
      <c r="G373" s="10"/>
      <c r="H373" s="10"/>
      <c r="I373" s="10"/>
      <c r="J373" s="10"/>
      <c r="K373" s="10"/>
      <c r="L373" s="11"/>
      <c r="M373" s="11"/>
      <c r="P373" s="10"/>
      <c r="Q373" s="9"/>
      <c r="AJ373" s="13">
        <v>639.4</v>
      </c>
      <c r="AK373" s="16">
        <v>3.0000800000000001</v>
      </c>
      <c r="AL373" s="10">
        <f t="shared" si="171"/>
        <v>8.0000000000080007E-5</v>
      </c>
      <c r="AM373" s="10" t="str">
        <f t="shared" si="155"/>
        <v xml:space="preserve"> </v>
      </c>
      <c r="AN373" s="14">
        <v>12</v>
      </c>
      <c r="AO373" s="10">
        <f t="shared" si="172"/>
        <v>285.14999999999998</v>
      </c>
      <c r="AP373" s="14">
        <v>10.5</v>
      </c>
      <c r="AQ373" s="14">
        <v>37</v>
      </c>
      <c r="AR373" s="10">
        <f t="shared" si="173"/>
        <v>310.14999999999998</v>
      </c>
      <c r="AS373" s="14">
        <v>47.1</v>
      </c>
      <c r="AT373" s="14">
        <v>0.5</v>
      </c>
      <c r="AU373" s="10" t="str">
        <f t="shared" si="174"/>
        <v xml:space="preserve"> </v>
      </c>
      <c r="AV373" s="10" t="str">
        <f t="shared" si="175"/>
        <v xml:space="preserve"> </v>
      </c>
      <c r="AW373" s="10"/>
      <c r="AX373" s="10"/>
      <c r="AY373" s="10"/>
      <c r="AZ373" s="10"/>
      <c r="BA373" s="10"/>
      <c r="BB373" s="10"/>
      <c r="BC373" s="2"/>
      <c r="BD373"/>
      <c r="BE373"/>
      <c r="BF373">
        <v>51</v>
      </c>
      <c r="BG373" s="19">
        <v>144.69999999999999</v>
      </c>
      <c r="BH373">
        <v>90</v>
      </c>
      <c r="BI373" s="19">
        <v>28.5</v>
      </c>
      <c r="BJ373">
        <v>92</v>
      </c>
      <c r="BK373" s="20">
        <v>10.4</v>
      </c>
      <c r="BL373">
        <v>88</v>
      </c>
      <c r="BM373">
        <v>80</v>
      </c>
      <c r="BN373" s="20">
        <v>1.88</v>
      </c>
      <c r="BO373">
        <v>79</v>
      </c>
      <c r="BP373" s="19">
        <v>9.6</v>
      </c>
      <c r="BQ373">
        <v>92</v>
      </c>
      <c r="BR373">
        <v>67</v>
      </c>
      <c r="BS373" s="20">
        <v>5.37</v>
      </c>
      <c r="BT373" s="20">
        <v>0.80000000000000071</v>
      </c>
      <c r="BU373" s="20">
        <v>-4</v>
      </c>
      <c r="BV373" s="20">
        <v>13</v>
      </c>
      <c r="BW373" s="20">
        <v>13</v>
      </c>
      <c r="BX373" s="20">
        <v>-3.49</v>
      </c>
    </row>
    <row r="374" spans="1:76" x14ac:dyDescent="0.3">
      <c r="A374" s="2"/>
      <c r="D374" s="9" t="s">
        <v>61</v>
      </c>
      <c r="E374" s="10"/>
      <c r="F374" s="10"/>
      <c r="G374" s="10"/>
      <c r="H374" s="10"/>
      <c r="I374" s="10"/>
      <c r="J374" s="10"/>
      <c r="K374" s="10"/>
      <c r="L374" s="11"/>
      <c r="M374" s="11"/>
      <c r="N374" s="10">
        <f>H374-H373</f>
        <v>0</v>
      </c>
      <c r="O374" s="10">
        <f>I373-I374</f>
        <v>0</v>
      </c>
      <c r="P374" s="10" t="e">
        <f>N374/O374</f>
        <v>#DIV/0!</v>
      </c>
      <c r="Q374" s="9"/>
      <c r="R374">
        <f>K374-K373</f>
        <v>0</v>
      </c>
      <c r="S374" t="e">
        <f>R374/O374</f>
        <v>#DIV/0!</v>
      </c>
      <c r="AJ374" s="13">
        <v>639.4</v>
      </c>
      <c r="AK374" s="16">
        <v>3.0000800000000001</v>
      </c>
      <c r="AL374" s="10">
        <f t="shared" si="171"/>
        <v>8.0000000000080007E-5</v>
      </c>
      <c r="AM374" s="10" t="str">
        <f t="shared" si="155"/>
        <v xml:space="preserve"> </v>
      </c>
      <c r="AN374" s="14">
        <v>12</v>
      </c>
      <c r="AO374" s="10">
        <f t="shared" si="172"/>
        <v>285.14999999999998</v>
      </c>
      <c r="AP374" s="14">
        <v>10.5</v>
      </c>
      <c r="AQ374" s="14">
        <v>37</v>
      </c>
      <c r="AR374" s="10">
        <f t="shared" si="173"/>
        <v>310.14999999999998</v>
      </c>
      <c r="AS374" s="14">
        <v>47.1</v>
      </c>
      <c r="AT374" s="14">
        <v>0.5</v>
      </c>
      <c r="AU374" s="10" t="str">
        <f t="shared" si="174"/>
        <v xml:space="preserve"> </v>
      </c>
      <c r="AV374" s="10" t="str">
        <f t="shared" si="175"/>
        <v xml:space="preserve"> </v>
      </c>
      <c r="AW374" s="10"/>
      <c r="AX374" s="10"/>
      <c r="AY374" s="10"/>
      <c r="AZ374" s="10"/>
      <c r="BA374" s="10" t="str">
        <f>IF(ISNUMBER(AV374), AV374-AV373, " ")</f>
        <v xml:space="preserve"> </v>
      </c>
      <c r="BB374" s="10" t="str">
        <f>IF(ISNUMBER(BA374), BA374/O374, " ")</f>
        <v xml:space="preserve"> </v>
      </c>
      <c r="BC374" s="2"/>
      <c r="BD374"/>
      <c r="BE374"/>
      <c r="BF374">
        <v>51</v>
      </c>
      <c r="BG374" s="19">
        <v>149.9</v>
      </c>
      <c r="BH374">
        <v>100</v>
      </c>
      <c r="BI374" s="19">
        <v>29.8</v>
      </c>
      <c r="BJ374">
        <v>89</v>
      </c>
      <c r="BK374" s="20">
        <v>15.7</v>
      </c>
      <c r="BL374">
        <v>91</v>
      </c>
      <c r="BM374">
        <v>85</v>
      </c>
      <c r="BN374" s="20">
        <v>7.75</v>
      </c>
      <c r="BO374">
        <v>86</v>
      </c>
      <c r="BP374" s="19">
        <v>10.7</v>
      </c>
      <c r="BQ374">
        <v>89</v>
      </c>
      <c r="BR374">
        <v>79</v>
      </c>
      <c r="BS374" s="20">
        <v>7.05</v>
      </c>
      <c r="BT374" s="20">
        <v>5</v>
      </c>
      <c r="BU374" s="20">
        <v>2</v>
      </c>
      <c r="BV374" s="20">
        <v>6</v>
      </c>
      <c r="BW374" s="20">
        <v>3</v>
      </c>
      <c r="BX374" s="20">
        <v>0.70000000000000018</v>
      </c>
    </row>
    <row r="375" spans="1:76" x14ac:dyDescent="0.3">
      <c r="A375" s="2"/>
      <c r="AM375" s="10" t="str">
        <f t="shared" si="155"/>
        <v xml:space="preserve"> </v>
      </c>
      <c r="BD375"/>
      <c r="BE375"/>
      <c r="BF375">
        <v>52</v>
      </c>
      <c r="BG375" s="19">
        <v>160.30000000000001</v>
      </c>
      <c r="BH375">
        <v>108</v>
      </c>
      <c r="BI375" s="19">
        <v>31.7</v>
      </c>
      <c r="BJ375">
        <v>89</v>
      </c>
      <c r="BK375" s="20">
        <v>14.8</v>
      </c>
      <c r="BL375">
        <v>81</v>
      </c>
      <c r="BM375">
        <v>87</v>
      </c>
      <c r="BN375" s="20">
        <v>5.7</v>
      </c>
      <c r="BO375">
        <v>84</v>
      </c>
      <c r="BP375" s="19">
        <v>15</v>
      </c>
      <c r="BQ375">
        <v>80</v>
      </c>
      <c r="BR375">
        <v>79</v>
      </c>
      <c r="BS375" s="20">
        <v>4.21</v>
      </c>
      <c r="BT375" s="20">
        <v>-0.19999999999999929</v>
      </c>
      <c r="BU375" s="20">
        <v>1</v>
      </c>
      <c r="BV375" s="20">
        <v>8</v>
      </c>
      <c r="BW375" s="20">
        <v>5</v>
      </c>
      <c r="BX375" s="20">
        <v>1.4900000000000002</v>
      </c>
    </row>
    <row r="376" spans="1:76" x14ac:dyDescent="0.3">
      <c r="A376" s="2"/>
      <c r="AM376" s="10" t="str">
        <f t="shared" si="155"/>
        <v xml:space="preserve"> </v>
      </c>
      <c r="BD376"/>
      <c r="BE376"/>
      <c r="BF376">
        <v>55</v>
      </c>
      <c r="BG376" s="19">
        <v>160</v>
      </c>
      <c r="BH376">
        <v>125</v>
      </c>
      <c r="BI376" s="19">
        <v>35.1</v>
      </c>
      <c r="BJ376">
        <v>92</v>
      </c>
      <c r="BK376" s="20">
        <v>16.2</v>
      </c>
      <c r="BL376">
        <v>79</v>
      </c>
      <c r="BM376">
        <v>80</v>
      </c>
      <c r="BN376" s="20">
        <v>7.77</v>
      </c>
      <c r="BO376">
        <v>87</v>
      </c>
      <c r="BP376" s="19">
        <v>15.3</v>
      </c>
      <c r="BQ376">
        <v>81</v>
      </c>
      <c r="BR376">
        <v>64</v>
      </c>
      <c r="BS376" s="20">
        <v>18.27</v>
      </c>
      <c r="BT376" s="20">
        <v>0.89999999999999858</v>
      </c>
      <c r="BU376" s="20">
        <v>-2</v>
      </c>
      <c r="BV376" s="20">
        <v>16</v>
      </c>
      <c r="BW376" s="20">
        <v>5</v>
      </c>
      <c r="BX376" s="20">
        <v>-10.5</v>
      </c>
    </row>
    <row r="377" spans="1:76" x14ac:dyDescent="0.3">
      <c r="A377" s="2"/>
      <c r="D377" s="9" t="s">
        <v>53</v>
      </c>
      <c r="E377" s="10"/>
      <c r="F377" s="10"/>
      <c r="G377" s="10"/>
      <c r="H377" s="10"/>
      <c r="I377" s="10"/>
      <c r="J377" s="10"/>
      <c r="K377" s="10"/>
      <c r="L377" s="10"/>
      <c r="M377" s="10"/>
      <c r="P377" s="10"/>
      <c r="Q377" s="9"/>
      <c r="R377" s="9"/>
      <c r="AM377" s="10" t="str">
        <f t="shared" si="155"/>
        <v xml:space="preserve"> </v>
      </c>
      <c r="BD377"/>
      <c r="BE377"/>
      <c r="BF377">
        <v>48</v>
      </c>
      <c r="BG377" s="19">
        <v>150.4</v>
      </c>
      <c r="BH377">
        <v>135</v>
      </c>
      <c r="BI377" s="19">
        <v>31.4</v>
      </c>
      <c r="BJ377">
        <v>85</v>
      </c>
      <c r="BK377" s="20">
        <v>12.3</v>
      </c>
      <c r="BL377">
        <v>95</v>
      </c>
      <c r="BM377">
        <v>52</v>
      </c>
      <c r="BN377" s="20">
        <v>3.98</v>
      </c>
      <c r="BO377">
        <v>80</v>
      </c>
      <c r="BP377" s="19">
        <v>13</v>
      </c>
      <c r="BQ377">
        <v>93</v>
      </c>
      <c r="BR377">
        <v>67</v>
      </c>
      <c r="BS377" s="20">
        <v>4.8600000000000003</v>
      </c>
      <c r="BT377" s="20">
        <v>-0.69999999999999929</v>
      </c>
      <c r="BU377" s="20">
        <v>2</v>
      </c>
      <c r="BV377" s="20">
        <v>-15</v>
      </c>
      <c r="BW377" s="20">
        <v>5</v>
      </c>
      <c r="BX377" s="20">
        <v>-0.88000000000000034</v>
      </c>
    </row>
    <row r="378" spans="1:76" x14ac:dyDescent="0.3">
      <c r="A378" s="2"/>
      <c r="D378" s="9" t="s">
        <v>102</v>
      </c>
      <c r="E378" s="10"/>
      <c r="F378" s="2"/>
      <c r="G378" s="10"/>
      <c r="H378" s="10"/>
      <c r="I378" s="10"/>
      <c r="J378" s="10"/>
      <c r="K378" s="10"/>
      <c r="L378" s="10"/>
      <c r="M378" s="10"/>
      <c r="P378" s="10"/>
      <c r="Q378" s="9"/>
      <c r="R378" s="9"/>
      <c r="AM378" s="10" t="str">
        <f t="shared" si="155"/>
        <v xml:space="preserve"> </v>
      </c>
      <c r="BD378"/>
      <c r="BE378"/>
      <c r="BF378">
        <v>48</v>
      </c>
      <c r="BG378" s="19">
        <v>152.80000000000001</v>
      </c>
      <c r="BH378">
        <v>137</v>
      </c>
      <c r="BI378" s="19">
        <v>31.4</v>
      </c>
      <c r="BJ378">
        <v>84</v>
      </c>
      <c r="BK378" s="20">
        <v>13.3</v>
      </c>
      <c r="BL378">
        <v>88</v>
      </c>
      <c r="BM378">
        <v>62</v>
      </c>
      <c r="BN378" s="20">
        <v>9.4</v>
      </c>
      <c r="BO378">
        <v>86</v>
      </c>
      <c r="BP378" s="19">
        <v>14.2</v>
      </c>
      <c r="BQ378">
        <v>83</v>
      </c>
      <c r="BR378">
        <v>68</v>
      </c>
      <c r="BS378" s="20">
        <v>16.96</v>
      </c>
      <c r="BT378" s="20">
        <v>-0.89999999999999858</v>
      </c>
      <c r="BU378" s="20">
        <v>5</v>
      </c>
      <c r="BV378" s="20">
        <v>-6</v>
      </c>
      <c r="BW378" s="20">
        <v>-2</v>
      </c>
      <c r="BX378" s="20">
        <v>-7.5600000000000005</v>
      </c>
    </row>
    <row r="379" spans="1:76" x14ac:dyDescent="0.3">
      <c r="A379" s="2"/>
      <c r="D379" s="10"/>
      <c r="E379" s="2" t="s">
        <v>0</v>
      </c>
      <c r="F379" s="2" t="s">
        <v>1</v>
      </c>
      <c r="G379" s="2" t="s">
        <v>2</v>
      </c>
      <c r="H379" s="2" t="s">
        <v>3</v>
      </c>
      <c r="I379" s="2" t="s">
        <v>4</v>
      </c>
      <c r="J379" s="2" t="s">
        <v>5</v>
      </c>
      <c r="K379" s="2" t="s">
        <v>6</v>
      </c>
      <c r="L379" s="2" t="s">
        <v>7</v>
      </c>
      <c r="M379" s="2" t="s">
        <v>8</v>
      </c>
      <c r="N379" s="2" t="s">
        <v>9</v>
      </c>
      <c r="O379" s="2" t="s">
        <v>10</v>
      </c>
      <c r="P379" s="2" t="s">
        <v>11</v>
      </c>
      <c r="Q379" s="2" t="s">
        <v>12</v>
      </c>
      <c r="R379" s="2" t="s">
        <v>13</v>
      </c>
      <c r="S379" s="2" t="s">
        <v>14</v>
      </c>
      <c r="T379" s="2" t="s">
        <v>15</v>
      </c>
      <c r="U379" s="3" t="s">
        <v>16</v>
      </c>
      <c r="V379" s="3" t="s">
        <v>17</v>
      </c>
      <c r="W379" s="3" t="s">
        <v>18</v>
      </c>
      <c r="X379" s="3" t="s">
        <v>19</v>
      </c>
      <c r="Y379" s="3" t="s">
        <v>20</v>
      </c>
      <c r="Z379" s="3" t="s">
        <v>21</v>
      </c>
      <c r="AA379" s="3" t="s">
        <v>22</v>
      </c>
      <c r="AB379" s="3" t="s">
        <v>23</v>
      </c>
      <c r="AC379" s="3" t="s">
        <v>24</v>
      </c>
      <c r="AD379" s="3" t="s">
        <v>25</v>
      </c>
      <c r="AE379" s="3" t="s">
        <v>26</v>
      </c>
      <c r="AF379" s="3" t="s">
        <v>27</v>
      </c>
      <c r="AG379" s="3" t="s">
        <v>28</v>
      </c>
      <c r="AH379" s="3" t="s">
        <v>29</v>
      </c>
      <c r="AL379" s="2" t="s">
        <v>33</v>
      </c>
      <c r="AM379" s="10" t="e">
        <f t="shared" si="155"/>
        <v>#VALUE!</v>
      </c>
      <c r="AN379" s="6" t="s">
        <v>35</v>
      </c>
      <c r="AO379" s="2" t="s">
        <v>36</v>
      </c>
      <c r="AP379" s="7" t="s">
        <v>37</v>
      </c>
      <c r="AQ379" s="6" t="s">
        <v>38</v>
      </c>
      <c r="AR379" s="2" t="s">
        <v>39</v>
      </c>
      <c r="AS379" s="7" t="s">
        <v>40</v>
      </c>
      <c r="AT379" s="7" t="s">
        <v>41</v>
      </c>
      <c r="AU379" s="8" t="s">
        <v>55</v>
      </c>
      <c r="AV379" s="8" t="s">
        <v>56</v>
      </c>
      <c r="AW379" s="8" t="s">
        <v>44</v>
      </c>
      <c r="AX379" s="8" t="s">
        <v>45</v>
      </c>
      <c r="AY379" s="8" t="s">
        <v>46</v>
      </c>
      <c r="AZ379" s="8" t="s">
        <v>47</v>
      </c>
      <c r="BA379" s="2" t="s">
        <v>48</v>
      </c>
      <c r="BB379" s="2" t="s">
        <v>49</v>
      </c>
      <c r="BC379" s="2" t="s">
        <v>50</v>
      </c>
      <c r="BD379"/>
      <c r="BE379"/>
      <c r="BF379">
        <v>63</v>
      </c>
      <c r="BG379" s="19">
        <v>147.6</v>
      </c>
      <c r="BH379">
        <v>97</v>
      </c>
      <c r="BI379" s="19">
        <v>32.799999999999997</v>
      </c>
      <c r="BJ379">
        <v>87</v>
      </c>
      <c r="BK379" s="20">
        <v>14.6</v>
      </c>
      <c r="BL379">
        <v>92</v>
      </c>
      <c r="BM379">
        <v>69</v>
      </c>
      <c r="BN379" s="20">
        <v>5.81</v>
      </c>
      <c r="BO379">
        <v>82</v>
      </c>
      <c r="BP379" s="19">
        <v>12.5</v>
      </c>
      <c r="BQ379">
        <v>89</v>
      </c>
      <c r="BR379">
        <v>67</v>
      </c>
      <c r="BS379" s="20">
        <v>5.58</v>
      </c>
      <c r="BT379" s="20">
        <v>2.0999999999999996</v>
      </c>
      <c r="BU379" s="20">
        <v>3</v>
      </c>
      <c r="BV379" s="20">
        <v>2</v>
      </c>
      <c r="BW379" s="20">
        <v>5</v>
      </c>
      <c r="BX379" s="20">
        <v>0.22999999999999954</v>
      </c>
    </row>
    <row r="380" spans="1:76" x14ac:dyDescent="0.3">
      <c r="A380" s="2"/>
      <c r="D380" s="9" t="s">
        <v>57</v>
      </c>
      <c r="E380" s="10">
        <v>13.287058160000001</v>
      </c>
      <c r="F380" s="10">
        <v>0.67644473640000002</v>
      </c>
      <c r="G380" s="10">
        <v>15.912274500000001</v>
      </c>
      <c r="H380" s="10">
        <v>10.71350404</v>
      </c>
      <c r="I380" s="10">
        <v>92.604635569999999</v>
      </c>
      <c r="J380" s="10">
        <v>33.318095939999999</v>
      </c>
      <c r="K380" s="10">
        <v>82.281031859999999</v>
      </c>
      <c r="L380" s="11">
        <v>1.4293981481481482E-3</v>
      </c>
      <c r="M380" s="11">
        <v>2.1006828703703704E-3</v>
      </c>
      <c r="P380" s="10"/>
      <c r="Q380" s="9"/>
      <c r="AJ380" s="13">
        <v>639.4</v>
      </c>
      <c r="AK380" s="16">
        <v>3.0000800000000001</v>
      </c>
      <c r="AL380" s="10">
        <f>IF(AK380&gt;3, AK380-3, 3-AK380)</f>
        <v>8.0000000000080007E-5</v>
      </c>
      <c r="AM380" s="10">
        <f t="shared" si="155"/>
        <v>0.67642669835471048</v>
      </c>
      <c r="AN380" s="14">
        <v>12</v>
      </c>
      <c r="AO380" s="10">
        <f>AN380+273.15</f>
        <v>285.14999999999998</v>
      </c>
      <c r="AP380" s="14">
        <v>10.5</v>
      </c>
      <c r="AQ380" s="14">
        <v>37</v>
      </c>
      <c r="AR380" s="10">
        <f>AQ380+273.15</f>
        <v>310.14999999999998</v>
      </c>
      <c r="AS380" s="14">
        <v>47.1</v>
      </c>
      <c r="AT380" s="14">
        <v>0.5</v>
      </c>
      <c r="AU380" s="10">
        <f>IF(ISNUMBER(AM380),((AR380/AO380)*((AJ380-(AT380*AP380))/(AJ380-AS380))*AM380)," ")</f>
        <v>0.78771554213210948</v>
      </c>
      <c r="AV380" s="10">
        <f>IF(ISNUMBER(AM380), AU380*G380, " ")</f>
        <v>12.534345934322442</v>
      </c>
      <c r="AW380" s="10"/>
      <c r="AX380" s="10"/>
      <c r="AY380" s="10"/>
      <c r="AZ380" s="10"/>
      <c r="BA380" s="10"/>
      <c r="BB380" s="10"/>
      <c r="BC380" s="2"/>
      <c r="BD380"/>
      <c r="BE380"/>
      <c r="BF380">
        <v>67</v>
      </c>
      <c r="BG380" s="19">
        <v>149.5</v>
      </c>
      <c r="BH380">
        <v>106</v>
      </c>
      <c r="BI380" s="19">
        <v>32.700000000000003</v>
      </c>
      <c r="BJ380">
        <v>89</v>
      </c>
      <c r="BK380" s="20">
        <v>14.2</v>
      </c>
      <c r="BL380">
        <v>82</v>
      </c>
      <c r="BM380">
        <v>87</v>
      </c>
      <c r="BN380" s="20">
        <v>15.38</v>
      </c>
      <c r="BO380">
        <v>91</v>
      </c>
      <c r="BP380" s="19">
        <v>12</v>
      </c>
      <c r="BQ380">
        <v>82</v>
      </c>
      <c r="BR380">
        <v>91</v>
      </c>
      <c r="BS380" s="20">
        <v>9.2100000000000009</v>
      </c>
      <c r="BT380" s="20">
        <v>2.1999999999999993</v>
      </c>
      <c r="BU380" s="20">
        <v>0</v>
      </c>
      <c r="BV380" s="20">
        <v>-4</v>
      </c>
      <c r="BW380" s="20">
        <v>-2</v>
      </c>
      <c r="BX380" s="20">
        <v>6.17</v>
      </c>
    </row>
    <row r="381" spans="1:76" x14ac:dyDescent="0.3">
      <c r="A381" s="2">
        <v>35</v>
      </c>
      <c r="B381" s="3" t="s">
        <v>102</v>
      </c>
      <c r="C381" s="3"/>
      <c r="D381" s="9" t="s">
        <v>58</v>
      </c>
      <c r="E381" s="10">
        <v>8.7638958319999993</v>
      </c>
      <c r="F381" s="10">
        <v>0.7317319404</v>
      </c>
      <c r="G381" s="10">
        <v>18.584573079999998</v>
      </c>
      <c r="H381" s="10">
        <v>13.594443650000001</v>
      </c>
      <c r="I381" s="10">
        <v>79.7110859</v>
      </c>
      <c r="J381" s="10">
        <v>33.454870530000001</v>
      </c>
      <c r="K381" s="10">
        <v>91.170091979999995</v>
      </c>
      <c r="L381" s="11">
        <v>4.8148148148148152E-3</v>
      </c>
      <c r="M381" s="11">
        <v>5.3240624999999998E-3</v>
      </c>
      <c r="N381" s="10">
        <f>H381-H380</f>
        <v>2.8809396100000004</v>
      </c>
      <c r="O381" s="10">
        <f>I380-I381</f>
        <v>12.893549669999999</v>
      </c>
      <c r="P381" s="10">
        <f>N381/O381</f>
        <v>0.22344037784282261</v>
      </c>
      <c r="Q381" s="9">
        <f>AVERAGE(P381,P383,P385)</f>
        <v>0.20241206425029765</v>
      </c>
      <c r="R381">
        <f>K381-K380</f>
        <v>8.8890601199999963</v>
      </c>
      <c r="S381">
        <f>R381/O381</f>
        <v>0.68941915512084095</v>
      </c>
      <c r="T381" s="9">
        <f>AVERAGE(S381,S383,S385)</f>
        <v>0.69650129755145951</v>
      </c>
      <c r="U381" s="3">
        <f>AVERAGE(E380,E382,E384)</f>
        <v>13.293627000000001</v>
      </c>
      <c r="V381" s="3">
        <f>AVERAGE(E381,E383,E385)</f>
        <v>9.0481616083333325</v>
      </c>
      <c r="W381" s="3">
        <f>AVERAGE(F380,F382,F384)</f>
        <v>0.65381605776666663</v>
      </c>
      <c r="X381" s="3">
        <f>AVERAGE(F381,F383,F385)</f>
        <v>0.72470317480000013</v>
      </c>
      <c r="Y381" s="3">
        <f>AVERAGE(G380,G382,G384)</f>
        <v>16.154885530000001</v>
      </c>
      <c r="Z381" s="3">
        <f>AVERAGE(G381,G383,G385)</f>
        <v>18.183337229999996</v>
      </c>
      <c r="AA381" s="3">
        <f>AVERAGE(H380,H382,H384)</f>
        <v>10.550541619999999</v>
      </c>
      <c r="AB381" s="3">
        <f>AVERAGE(H381,H383,H385)</f>
        <v>13.191612900000001</v>
      </c>
      <c r="AC381" s="3">
        <f>AVERAGE(I380,I382,I384)</f>
        <v>92.164735269999994</v>
      </c>
      <c r="AD381" s="3">
        <f>AVERAGE(I381,I383,I385)</f>
        <v>78.788775686666668</v>
      </c>
      <c r="AE381" s="3">
        <f>AVERAGE(J380,J382,J384)</f>
        <v>32.971502863333335</v>
      </c>
      <c r="AF381" s="3">
        <f>AVERAGE(J381,J383,J385)</f>
        <v>33.211830560000003</v>
      </c>
      <c r="AG381" s="3">
        <f>AVERAGE(K380,K382,K384)</f>
        <v>80.463034496666666</v>
      </c>
      <c r="AH381" s="3">
        <f>AVERAGE(K381,K383,K385)</f>
        <v>89.816295413333322</v>
      </c>
      <c r="AI381" s="12">
        <v>43630</v>
      </c>
      <c r="AJ381" s="13">
        <v>639.4</v>
      </c>
      <c r="AK381" s="16">
        <v>3.0000800000000001</v>
      </c>
      <c r="AL381" s="10">
        <f t="shared" ref="AL381:AL385" si="176">IF(AK381&gt;3, AK381-3, 3-AK381)</f>
        <v>8.0000000000080007E-5</v>
      </c>
      <c r="AM381" s="10">
        <f t="shared" si="155"/>
        <v>0.73171242806858483</v>
      </c>
      <c r="AN381" s="14">
        <v>12</v>
      </c>
      <c r="AO381" s="10">
        <f t="shared" ref="AO381:AO385" si="177">AN381+273.15</f>
        <v>285.14999999999998</v>
      </c>
      <c r="AP381" s="14">
        <v>10.5</v>
      </c>
      <c r="AQ381" s="14">
        <v>37</v>
      </c>
      <c r="AR381" s="10">
        <f t="shared" ref="AR381:AR385" si="178">AQ381+273.15</f>
        <v>310.14999999999998</v>
      </c>
      <c r="AS381" s="14">
        <v>47.1</v>
      </c>
      <c r="AT381" s="14">
        <v>0.5</v>
      </c>
      <c r="AU381" s="10">
        <f t="shared" ref="AU381:AU385" si="179">IF(ISNUMBER(AM381),((AR381/AO381)*((AJ381-(AT381*AP381))/(AJ381-AS381))*AM381)," ")</f>
        <v>0.85209713537740883</v>
      </c>
      <c r="AV381" s="10">
        <f t="shared" ref="AV381:AV385" si="180">IF(ISNUMBER(AM381), AU381*G381, " ")</f>
        <v>15.835861483680107</v>
      </c>
      <c r="AW381" s="10">
        <f>AVERAGE(AU380,AU382,AU384)</f>
        <v>0.76136459149532454</v>
      </c>
      <c r="AX381" s="10">
        <f>AVERAGE(AU381,AU383,AU385)</f>
        <v>0.84391218307134253</v>
      </c>
      <c r="AY381" s="10">
        <f>AVERAGE(AV380,AV382,AV384)</f>
        <v>12.295414542304988</v>
      </c>
      <c r="AZ381" s="10">
        <f>AVERAGE(AV381,AV383,AV385)</f>
        <v>15.347089793381175</v>
      </c>
      <c r="BA381" s="10">
        <f>IF(ISNUMBER(AV381), AV381-AV380, " ")</f>
        <v>3.3015155493576653</v>
      </c>
      <c r="BB381" s="10">
        <f>IF(ISNUMBER(BA381), BA381/O381, " ")</f>
        <v>0.25605947422217251</v>
      </c>
      <c r="BC381" s="2">
        <f>AVERAGE(BB381,BB383,BB385)</f>
        <v>0.23388508564779567</v>
      </c>
      <c r="BD381" s="1" t="s">
        <v>59</v>
      </c>
      <c r="BG381" s="19"/>
      <c r="BI381" s="19"/>
      <c r="BK381" s="20"/>
      <c r="BN381" s="20"/>
      <c r="BP381" s="19"/>
      <c r="BS381" s="20"/>
      <c r="BT381" s="20"/>
      <c r="BU381" s="20"/>
      <c r="BV381" s="20"/>
      <c r="BW381" s="20"/>
      <c r="BX381" s="20"/>
    </row>
    <row r="382" spans="1:76" x14ac:dyDescent="0.3">
      <c r="A382" s="2"/>
      <c r="D382" s="9" t="s">
        <v>57</v>
      </c>
      <c r="E382" s="10">
        <v>13.300420369999999</v>
      </c>
      <c r="F382" s="10">
        <v>0.63680473969999996</v>
      </c>
      <c r="G382" s="10">
        <v>16.535479819999999</v>
      </c>
      <c r="H382" s="10">
        <v>10.539960199999999</v>
      </c>
      <c r="I382" s="10">
        <v>91.761391500000002</v>
      </c>
      <c r="J382" s="10">
        <v>32.969229159999998</v>
      </c>
      <c r="K382" s="10">
        <v>79.869033939999994</v>
      </c>
      <c r="L382" s="11">
        <v>1.0127314814814815E-2</v>
      </c>
      <c r="M382" s="11">
        <v>1.0740729166666666E-2</v>
      </c>
      <c r="P382" s="10"/>
      <c r="Q382" s="9"/>
      <c r="AJ382" s="13">
        <v>639.4</v>
      </c>
      <c r="AK382" s="16">
        <v>3.0000800000000001</v>
      </c>
      <c r="AL382" s="10">
        <f t="shared" si="176"/>
        <v>8.0000000000080007E-5</v>
      </c>
      <c r="AM382" s="10">
        <f t="shared" si="155"/>
        <v>0.63678775869310145</v>
      </c>
      <c r="AN382" s="14">
        <v>12</v>
      </c>
      <c r="AO382" s="10">
        <f t="shared" si="177"/>
        <v>285.14999999999998</v>
      </c>
      <c r="AP382" s="14">
        <v>10.5</v>
      </c>
      <c r="AQ382" s="14">
        <v>37</v>
      </c>
      <c r="AR382" s="10">
        <f t="shared" si="178"/>
        <v>310.14999999999998</v>
      </c>
      <c r="AS382" s="14">
        <v>47.1</v>
      </c>
      <c r="AT382" s="14">
        <v>0.5</v>
      </c>
      <c r="AU382" s="10">
        <f t="shared" si="179"/>
        <v>0.7415550210866898</v>
      </c>
      <c r="AV382" s="10">
        <f t="shared" si="180"/>
        <v>12.261968086598634</v>
      </c>
      <c r="AW382" s="10"/>
      <c r="AX382" s="10"/>
      <c r="AY382" s="10"/>
      <c r="AZ382" s="10"/>
      <c r="BA382" s="10"/>
      <c r="BB382" s="10"/>
      <c r="BC382" s="2"/>
      <c r="BD382"/>
      <c r="BE382"/>
      <c r="BF382">
        <v>67</v>
      </c>
      <c r="BG382" s="19">
        <v>146.30000000000001</v>
      </c>
      <c r="BH382">
        <v>80</v>
      </c>
      <c r="BI382" s="19">
        <v>29</v>
      </c>
      <c r="BJ382">
        <v>92</v>
      </c>
      <c r="BK382" s="20">
        <v>14</v>
      </c>
      <c r="BL382">
        <v>84</v>
      </c>
      <c r="BM382">
        <v>62</v>
      </c>
      <c r="BN382" s="20">
        <v>12.38</v>
      </c>
      <c r="BO382">
        <v>88</v>
      </c>
      <c r="BP382" s="19">
        <v>13.3</v>
      </c>
      <c r="BQ382">
        <v>79</v>
      </c>
      <c r="BR382">
        <v>70</v>
      </c>
      <c r="BS382" s="20">
        <v>17.43</v>
      </c>
      <c r="BT382" s="20">
        <v>0.69999999999999929</v>
      </c>
      <c r="BU382" s="20">
        <v>5</v>
      </c>
      <c r="BV382" s="20">
        <v>-8</v>
      </c>
      <c r="BW382" s="20">
        <v>4</v>
      </c>
      <c r="BX382" s="20">
        <v>-5.0499999999999989</v>
      </c>
    </row>
    <row r="383" spans="1:76" x14ac:dyDescent="0.3">
      <c r="A383" s="2"/>
      <c r="D383" s="9" t="s">
        <v>60</v>
      </c>
      <c r="E383" s="10">
        <v>9.1559704879999995</v>
      </c>
      <c r="F383" s="10">
        <v>0.72038829930000003</v>
      </c>
      <c r="G383" s="10">
        <v>17.487216759999999</v>
      </c>
      <c r="H383" s="10">
        <v>12.61659517</v>
      </c>
      <c r="I383" s="10">
        <v>76.497498210000003</v>
      </c>
      <c r="J383" s="10">
        <v>33.552290509999999</v>
      </c>
      <c r="K383" s="10">
        <v>91.043535300000002</v>
      </c>
      <c r="L383" s="11">
        <v>1.3287037037037036E-2</v>
      </c>
      <c r="M383" s="11">
        <v>1.3802071759259259E-2</v>
      </c>
      <c r="N383" s="10">
        <f>H383-H382</f>
        <v>2.0766349700000006</v>
      </c>
      <c r="O383" s="10">
        <f>I382-I383</f>
        <v>15.263893289999999</v>
      </c>
      <c r="P383" s="10">
        <f>N383/O383</f>
        <v>0.13604883960768313</v>
      </c>
      <c r="Q383" s="9"/>
      <c r="R383">
        <f>K383-K382</f>
        <v>11.174501360000008</v>
      </c>
      <c r="S383">
        <f>R383/O383</f>
        <v>0.73208723015122756</v>
      </c>
      <c r="AJ383" s="13">
        <v>639.4</v>
      </c>
      <c r="AK383" s="16">
        <v>3.0000800000000001</v>
      </c>
      <c r="AL383" s="10">
        <f t="shared" si="176"/>
        <v>8.0000000000080007E-5</v>
      </c>
      <c r="AM383" s="10">
        <f t="shared" si="155"/>
        <v>0.72036908945761446</v>
      </c>
      <c r="AN383" s="14">
        <v>12</v>
      </c>
      <c r="AO383" s="10">
        <f t="shared" si="177"/>
        <v>285.14999999999998</v>
      </c>
      <c r="AP383" s="14">
        <v>10.5</v>
      </c>
      <c r="AQ383" s="14">
        <v>37</v>
      </c>
      <c r="AR383" s="10">
        <f t="shared" si="178"/>
        <v>310.14999999999998</v>
      </c>
      <c r="AS383" s="14">
        <v>47.1</v>
      </c>
      <c r="AT383" s="14">
        <v>0.5</v>
      </c>
      <c r="AU383" s="10">
        <f t="shared" si="179"/>
        <v>0.83888753832090257</v>
      </c>
      <c r="AV383" s="10">
        <f t="shared" si="180"/>
        <v>14.669808219880428</v>
      </c>
      <c r="AW383" s="10"/>
      <c r="AX383" s="10"/>
      <c r="AY383" s="10"/>
      <c r="AZ383" s="10"/>
      <c r="BA383" s="10">
        <f>IF(ISNUMBER(AV383), AV383-AV382, " ")</f>
        <v>2.4078401332817947</v>
      </c>
      <c r="BB383" s="10">
        <f>IF(ISNUMBER(BA383), BA383/O383, " ")</f>
        <v>0.15774744277459468</v>
      </c>
      <c r="BC383" s="2"/>
      <c r="BD383"/>
      <c r="BE383"/>
      <c r="BF383">
        <v>61</v>
      </c>
      <c r="BG383" s="19">
        <v>153.1</v>
      </c>
      <c r="BH383">
        <v>154</v>
      </c>
      <c r="BI383" s="19">
        <v>32.299999999999997</v>
      </c>
      <c r="BJ383">
        <v>91</v>
      </c>
      <c r="BK383" s="20">
        <v>13.7</v>
      </c>
      <c r="BL383">
        <v>86</v>
      </c>
      <c r="BM383">
        <v>77</v>
      </c>
      <c r="BN383" s="20">
        <v>13.6</v>
      </c>
      <c r="BO383">
        <v>85</v>
      </c>
      <c r="BP383" s="19">
        <v>12.1</v>
      </c>
      <c r="BQ383">
        <v>89</v>
      </c>
      <c r="BR383">
        <v>69</v>
      </c>
      <c r="BS383" s="20">
        <v>4.5</v>
      </c>
      <c r="BT383" s="20">
        <v>1.5999999999999996</v>
      </c>
      <c r="BU383" s="20">
        <v>-3</v>
      </c>
      <c r="BV383" s="20">
        <v>8</v>
      </c>
      <c r="BW383" s="20">
        <v>6</v>
      </c>
      <c r="BX383" s="20">
        <v>9.1</v>
      </c>
    </row>
    <row r="384" spans="1:76" x14ac:dyDescent="0.3">
      <c r="A384" s="2"/>
      <c r="D384" s="9" t="s">
        <v>57</v>
      </c>
      <c r="E384" s="10">
        <v>13.29340247</v>
      </c>
      <c r="F384" s="10">
        <v>0.64819869720000001</v>
      </c>
      <c r="G384" s="10">
        <v>16.016902269999999</v>
      </c>
      <c r="H384" s="10">
        <v>10.398160620000001</v>
      </c>
      <c r="I384" s="10">
        <v>92.128178739999996</v>
      </c>
      <c r="J384" s="10">
        <v>32.62718349</v>
      </c>
      <c r="K384" s="10">
        <v>79.239037690000004</v>
      </c>
      <c r="L384" s="11">
        <v>1.7598379629629627E-2</v>
      </c>
      <c r="M384" s="11">
        <v>1.8101840277777777E-2</v>
      </c>
      <c r="P384" s="10"/>
      <c r="Q384" s="9"/>
      <c r="AJ384" s="13">
        <v>639.4</v>
      </c>
      <c r="AK384" s="16">
        <v>3.0000800000000001</v>
      </c>
      <c r="AL384" s="10">
        <f t="shared" si="176"/>
        <v>8.0000000000080007E-5</v>
      </c>
      <c r="AM384" s="10">
        <f t="shared" si="155"/>
        <v>0.64818141236233695</v>
      </c>
      <c r="AN384" s="14">
        <v>12</v>
      </c>
      <c r="AO384" s="10">
        <f t="shared" si="177"/>
        <v>285.14999999999998</v>
      </c>
      <c r="AP384" s="14">
        <v>10.5</v>
      </c>
      <c r="AQ384" s="14">
        <v>37</v>
      </c>
      <c r="AR384" s="10">
        <f t="shared" si="178"/>
        <v>310.14999999999998</v>
      </c>
      <c r="AS384" s="14">
        <v>47.1</v>
      </c>
      <c r="AT384" s="14">
        <v>0.5</v>
      </c>
      <c r="AU384" s="10">
        <f t="shared" si="179"/>
        <v>0.754823211267174</v>
      </c>
      <c r="AV384" s="10">
        <f t="shared" si="180"/>
        <v>12.089929605993888</v>
      </c>
      <c r="AW384" s="10"/>
      <c r="AX384" s="10"/>
      <c r="AY384" s="10"/>
      <c r="AZ384" s="10"/>
      <c r="BA384" s="10"/>
      <c r="BB384" s="10"/>
      <c r="BC384" s="2"/>
      <c r="BD384"/>
      <c r="BE384"/>
      <c r="BF384">
        <v>60</v>
      </c>
      <c r="BG384" s="19">
        <v>146.5</v>
      </c>
      <c r="BH384">
        <v>93</v>
      </c>
      <c r="BI384" s="19">
        <v>29.4</v>
      </c>
      <c r="BJ384">
        <v>92</v>
      </c>
      <c r="BK384" s="20">
        <v>13.6</v>
      </c>
      <c r="BL384">
        <v>88</v>
      </c>
      <c r="BM384">
        <v>70</v>
      </c>
      <c r="BN384" s="20">
        <v>15.05</v>
      </c>
      <c r="BO384">
        <v>86</v>
      </c>
      <c r="BP384" s="19">
        <v>14.2</v>
      </c>
      <c r="BQ384">
        <v>86</v>
      </c>
      <c r="BR384">
        <v>61</v>
      </c>
      <c r="BS384" s="20">
        <v>7.62</v>
      </c>
      <c r="BT384" s="20">
        <v>-0.59999999999999964</v>
      </c>
      <c r="BU384" s="20">
        <v>2</v>
      </c>
      <c r="BV384" s="20">
        <v>9</v>
      </c>
      <c r="BW384" s="20">
        <v>6</v>
      </c>
      <c r="BX384" s="20">
        <v>7.4300000000000006</v>
      </c>
    </row>
    <row r="385" spans="1:76" x14ac:dyDescent="0.3">
      <c r="A385" s="2"/>
      <c r="D385" s="9" t="s">
        <v>61</v>
      </c>
      <c r="E385" s="10">
        <v>9.2246185050000005</v>
      </c>
      <c r="F385" s="10">
        <v>0.72198928470000001</v>
      </c>
      <c r="G385" s="10">
        <v>18.478221850000001</v>
      </c>
      <c r="H385" s="10">
        <v>13.36379988</v>
      </c>
      <c r="I385" s="10">
        <v>80.157742949999999</v>
      </c>
      <c r="J385" s="10">
        <v>32.628330640000001</v>
      </c>
      <c r="K385" s="10">
        <v>87.235258959999996</v>
      </c>
      <c r="L385" s="11">
        <v>1.9953703703703706E-2</v>
      </c>
      <c r="M385" s="11">
        <v>2.077545138888889E-2</v>
      </c>
      <c r="N385" s="10">
        <f>H385-H384</f>
        <v>2.9656392599999997</v>
      </c>
      <c r="O385" s="10">
        <f>I384-I385</f>
        <v>11.970435789999996</v>
      </c>
      <c r="P385" s="10">
        <f>N385/O385</f>
        <v>0.24774697530038717</v>
      </c>
      <c r="Q385" s="9"/>
      <c r="R385">
        <f>K385-K384</f>
        <v>7.9962212699999924</v>
      </c>
      <c r="S385">
        <f>R385/O385</f>
        <v>0.66799750738231012</v>
      </c>
      <c r="AJ385" s="13">
        <v>639.4</v>
      </c>
      <c r="AK385" s="16">
        <v>3.0000800000000001</v>
      </c>
      <c r="AL385" s="10">
        <f t="shared" si="176"/>
        <v>8.0000000000080007E-5</v>
      </c>
      <c r="AM385" s="10">
        <f t="shared" si="155"/>
        <v>0.72197003216580879</v>
      </c>
      <c r="AN385" s="14">
        <v>12</v>
      </c>
      <c r="AO385" s="10">
        <f t="shared" si="177"/>
        <v>285.14999999999998</v>
      </c>
      <c r="AP385" s="14">
        <v>10.5</v>
      </c>
      <c r="AQ385" s="14">
        <v>37</v>
      </c>
      <c r="AR385" s="10">
        <f t="shared" si="178"/>
        <v>310.14999999999998</v>
      </c>
      <c r="AS385" s="14">
        <v>47.1</v>
      </c>
      <c r="AT385" s="14">
        <v>0.5</v>
      </c>
      <c r="AU385" s="10">
        <f t="shared" si="179"/>
        <v>0.8407518755157164</v>
      </c>
      <c r="AV385" s="10">
        <f t="shared" si="180"/>
        <v>15.535599676582992</v>
      </c>
      <c r="AW385" s="10"/>
      <c r="AX385" s="10"/>
      <c r="AY385" s="10"/>
      <c r="AZ385" s="10"/>
      <c r="BA385" s="10">
        <f>IF(ISNUMBER(AV385), AV385-AV384, " ")</f>
        <v>3.4456700705891041</v>
      </c>
      <c r="BB385" s="10">
        <f>IF(ISNUMBER(BA385), BA385/O385, " ")</f>
        <v>0.28784833994661985</v>
      </c>
      <c r="BC385" s="2"/>
      <c r="BD385"/>
      <c r="BE385"/>
      <c r="BF385">
        <v>60</v>
      </c>
      <c r="BG385" s="19">
        <v>146.5</v>
      </c>
      <c r="BH385">
        <v>92</v>
      </c>
      <c r="BI385" s="19">
        <v>32</v>
      </c>
      <c r="BJ385">
        <v>91</v>
      </c>
      <c r="BK385" s="20">
        <v>13.6</v>
      </c>
      <c r="BL385">
        <v>89</v>
      </c>
      <c r="BM385">
        <v>81</v>
      </c>
      <c r="BN385" s="20">
        <v>3.18</v>
      </c>
      <c r="BO385">
        <v>87</v>
      </c>
      <c r="BP385" s="19">
        <v>8.8000000000000007</v>
      </c>
      <c r="BQ385">
        <v>87</v>
      </c>
      <c r="BR385">
        <v>78</v>
      </c>
      <c r="BS385" s="20">
        <v>8.39</v>
      </c>
      <c r="BT385" s="20">
        <v>4.7999999999999989</v>
      </c>
      <c r="BU385" s="20">
        <v>2</v>
      </c>
      <c r="BV385" s="20">
        <v>3</v>
      </c>
      <c r="BW385" s="20">
        <v>4</v>
      </c>
      <c r="BX385" s="20">
        <v>-5.2100000000000009</v>
      </c>
    </row>
    <row r="386" spans="1:76" x14ac:dyDescent="0.3">
      <c r="A386" s="2"/>
      <c r="AM386" s="10" t="str">
        <f t="shared" si="155"/>
        <v xml:space="preserve"> </v>
      </c>
      <c r="BD386"/>
      <c r="BE386"/>
      <c r="BF386">
        <v>70</v>
      </c>
      <c r="BG386" s="19">
        <v>153.1</v>
      </c>
      <c r="BH386">
        <v>111</v>
      </c>
      <c r="BI386" s="19">
        <v>32.6</v>
      </c>
      <c r="BJ386">
        <v>88</v>
      </c>
      <c r="BK386" s="20">
        <v>13.7</v>
      </c>
      <c r="BL386">
        <v>87</v>
      </c>
      <c r="BM386">
        <v>82</v>
      </c>
      <c r="BN386" s="20">
        <v>3.52</v>
      </c>
      <c r="BO386">
        <v>87</v>
      </c>
      <c r="BP386" s="19">
        <v>14</v>
      </c>
      <c r="BQ386">
        <v>90</v>
      </c>
      <c r="BR386">
        <v>83</v>
      </c>
      <c r="BS386" s="20">
        <v>4.7</v>
      </c>
      <c r="BT386" s="20">
        <v>-0.30000000000000071</v>
      </c>
      <c r="BU386" s="20">
        <v>-3</v>
      </c>
      <c r="BV386" s="20">
        <v>-1</v>
      </c>
      <c r="BW386" s="20">
        <v>1</v>
      </c>
      <c r="BX386" s="20">
        <v>-1.1800000000000002</v>
      </c>
    </row>
    <row r="387" spans="1:76" x14ac:dyDescent="0.3">
      <c r="A387" s="2"/>
      <c r="AM387" s="10" t="str">
        <f t="shared" si="155"/>
        <v xml:space="preserve"> </v>
      </c>
      <c r="BD387"/>
      <c r="BE387"/>
      <c r="BF387">
        <v>80</v>
      </c>
      <c r="BG387" s="19">
        <v>138.80000000000001</v>
      </c>
      <c r="BH387">
        <v>84</v>
      </c>
      <c r="BI387" s="19">
        <v>28.4</v>
      </c>
      <c r="BJ387">
        <v>92</v>
      </c>
      <c r="BK387" s="20">
        <v>14.1</v>
      </c>
      <c r="BL387">
        <v>79</v>
      </c>
      <c r="BM387">
        <v>83</v>
      </c>
      <c r="BN387" s="20">
        <v>4.79</v>
      </c>
      <c r="BO387">
        <v>87</v>
      </c>
      <c r="BP387" s="19">
        <v>13.1</v>
      </c>
      <c r="BQ387">
        <v>87</v>
      </c>
      <c r="BR387">
        <v>63</v>
      </c>
      <c r="BS387" s="20">
        <v>4.13</v>
      </c>
      <c r="BT387" s="20">
        <v>1</v>
      </c>
      <c r="BU387" s="20">
        <v>-8</v>
      </c>
      <c r="BV387" s="20">
        <v>20</v>
      </c>
      <c r="BW387" s="20">
        <v>5</v>
      </c>
      <c r="BX387" s="20">
        <v>0.66000000000000014</v>
      </c>
    </row>
    <row r="388" spans="1:76" x14ac:dyDescent="0.3">
      <c r="A388" s="2"/>
      <c r="D388" s="9" t="s">
        <v>53</v>
      </c>
      <c r="E388" s="10"/>
      <c r="F388" s="10"/>
      <c r="G388" s="10"/>
      <c r="H388" s="10"/>
      <c r="I388" s="10"/>
      <c r="J388" s="10"/>
      <c r="K388" s="10"/>
      <c r="L388" s="10"/>
      <c r="M388" s="10"/>
      <c r="P388" s="10"/>
      <c r="Q388" s="9"/>
      <c r="R388" s="9"/>
      <c r="AM388" s="10" t="str">
        <f t="shared" si="155"/>
        <v xml:space="preserve"> </v>
      </c>
      <c r="BD388"/>
      <c r="BE388"/>
      <c r="BF388">
        <v>63</v>
      </c>
      <c r="BG388" s="19">
        <v>143.30000000000001</v>
      </c>
      <c r="BH388">
        <v>98</v>
      </c>
      <c r="BI388" s="19">
        <v>27.9</v>
      </c>
      <c r="BJ388">
        <v>90</v>
      </c>
      <c r="BK388" s="20">
        <v>16.399999999999999</v>
      </c>
      <c r="BL388">
        <v>88</v>
      </c>
      <c r="BM388">
        <v>85</v>
      </c>
      <c r="BN388" s="20">
        <v>3.56</v>
      </c>
      <c r="BO388">
        <v>83</v>
      </c>
      <c r="BP388" s="19">
        <v>16.399999999999999</v>
      </c>
      <c r="BQ388">
        <v>90</v>
      </c>
      <c r="BR388">
        <v>61</v>
      </c>
      <c r="BS388" s="20">
        <v>13.36</v>
      </c>
      <c r="BT388" s="20">
        <v>0</v>
      </c>
      <c r="BU388" s="20">
        <v>-2</v>
      </c>
      <c r="BV388" s="20">
        <v>24</v>
      </c>
      <c r="BW388" s="20">
        <v>7</v>
      </c>
      <c r="BX388" s="20">
        <v>-9.7999999999999989</v>
      </c>
    </row>
    <row r="389" spans="1:76" x14ac:dyDescent="0.3">
      <c r="A389" s="2"/>
      <c r="D389" s="9" t="s">
        <v>103</v>
      </c>
      <c r="E389" s="10"/>
      <c r="F389" s="2"/>
      <c r="G389" s="10"/>
      <c r="H389" s="10"/>
      <c r="I389" s="10"/>
      <c r="J389" s="10"/>
      <c r="K389" s="10"/>
      <c r="L389" s="10"/>
      <c r="M389" s="10"/>
      <c r="P389" s="10"/>
      <c r="Q389" s="9"/>
      <c r="R389" s="9"/>
      <c r="AM389" s="10" t="str">
        <f t="shared" si="155"/>
        <v xml:space="preserve"> </v>
      </c>
      <c r="BD389"/>
      <c r="BE389"/>
      <c r="BF389">
        <v>56</v>
      </c>
      <c r="BG389" s="19">
        <v>152.69999999999999</v>
      </c>
      <c r="BH389">
        <v>106</v>
      </c>
      <c r="BI389" s="19">
        <v>31.6</v>
      </c>
      <c r="BJ389">
        <v>87</v>
      </c>
      <c r="BK389" s="20">
        <v>13.4</v>
      </c>
      <c r="BL389">
        <v>95</v>
      </c>
      <c r="BM389">
        <v>72</v>
      </c>
      <c r="BN389" s="20">
        <v>4.75</v>
      </c>
      <c r="BO389">
        <v>79</v>
      </c>
      <c r="BP389" s="19">
        <v>12.4</v>
      </c>
      <c r="BQ389">
        <v>91</v>
      </c>
      <c r="BR389">
        <v>80</v>
      </c>
      <c r="BS389" s="20">
        <v>3.69</v>
      </c>
      <c r="BT389" s="20">
        <v>1</v>
      </c>
      <c r="BU389" s="20">
        <v>4</v>
      </c>
      <c r="BV389" s="20">
        <v>-8</v>
      </c>
      <c r="BW389" s="20">
        <v>8</v>
      </c>
      <c r="BX389" s="20">
        <v>1.06</v>
      </c>
    </row>
    <row r="390" spans="1:76" x14ac:dyDescent="0.3">
      <c r="A390" s="2"/>
      <c r="D390" s="10"/>
      <c r="E390" s="2" t="s">
        <v>0</v>
      </c>
      <c r="F390" s="2" t="s">
        <v>1</v>
      </c>
      <c r="G390" s="2" t="s">
        <v>2</v>
      </c>
      <c r="H390" s="2" t="s">
        <v>3</v>
      </c>
      <c r="I390" s="2" t="s">
        <v>4</v>
      </c>
      <c r="J390" s="2" t="s">
        <v>5</v>
      </c>
      <c r="K390" s="2" t="s">
        <v>6</v>
      </c>
      <c r="L390" s="2" t="s">
        <v>7</v>
      </c>
      <c r="M390" s="2" t="s">
        <v>8</v>
      </c>
      <c r="N390" s="2" t="s">
        <v>9</v>
      </c>
      <c r="O390" s="2" t="s">
        <v>10</v>
      </c>
      <c r="P390" s="2" t="s">
        <v>11</v>
      </c>
      <c r="Q390" s="2" t="s">
        <v>12</v>
      </c>
      <c r="R390" s="2" t="s">
        <v>13</v>
      </c>
      <c r="S390" s="2" t="s">
        <v>14</v>
      </c>
      <c r="T390" s="2" t="s">
        <v>15</v>
      </c>
      <c r="U390" s="3" t="s">
        <v>16</v>
      </c>
      <c r="V390" s="3" t="s">
        <v>17</v>
      </c>
      <c r="W390" s="3" t="s">
        <v>18</v>
      </c>
      <c r="X390" s="3" t="s">
        <v>19</v>
      </c>
      <c r="Y390" s="3" t="s">
        <v>20</v>
      </c>
      <c r="Z390" s="3" t="s">
        <v>21</v>
      </c>
      <c r="AA390" s="3" t="s">
        <v>22</v>
      </c>
      <c r="AB390" s="3" t="s">
        <v>23</v>
      </c>
      <c r="AC390" s="3" t="s">
        <v>24</v>
      </c>
      <c r="AD390" s="3" t="s">
        <v>25</v>
      </c>
      <c r="AE390" s="3" t="s">
        <v>26</v>
      </c>
      <c r="AF390" s="3" t="s">
        <v>27</v>
      </c>
      <c r="AG390" s="3" t="s">
        <v>28</v>
      </c>
      <c r="AH390" s="3" t="s">
        <v>29</v>
      </c>
      <c r="AL390" s="2" t="s">
        <v>33</v>
      </c>
      <c r="AM390" s="10" t="e">
        <f t="shared" si="155"/>
        <v>#VALUE!</v>
      </c>
      <c r="AN390" s="6" t="s">
        <v>35</v>
      </c>
      <c r="AO390" s="2" t="s">
        <v>36</v>
      </c>
      <c r="AP390" s="7" t="s">
        <v>37</v>
      </c>
      <c r="AQ390" s="6" t="s">
        <v>38</v>
      </c>
      <c r="AR390" s="2" t="s">
        <v>39</v>
      </c>
      <c r="AS390" s="7" t="s">
        <v>40</v>
      </c>
      <c r="AT390" s="7" t="s">
        <v>41</v>
      </c>
      <c r="AU390" s="8" t="s">
        <v>55</v>
      </c>
      <c r="AV390" s="8" t="s">
        <v>56</v>
      </c>
      <c r="AW390" s="8" t="s">
        <v>44</v>
      </c>
      <c r="AX390" s="8" t="s">
        <v>45</v>
      </c>
      <c r="AY390" s="8" t="s">
        <v>46</v>
      </c>
      <c r="AZ390" s="8" t="s">
        <v>47</v>
      </c>
      <c r="BA390" s="2" t="s">
        <v>48</v>
      </c>
      <c r="BB390" s="2" t="s">
        <v>49</v>
      </c>
      <c r="BC390" s="2" t="s">
        <v>50</v>
      </c>
      <c r="BD390"/>
      <c r="BE390"/>
      <c r="BF390">
        <v>71</v>
      </c>
      <c r="BG390" s="19">
        <v>149.6</v>
      </c>
      <c r="BH390">
        <v>102</v>
      </c>
      <c r="BI390" s="19">
        <v>29.9</v>
      </c>
      <c r="BJ390">
        <v>85</v>
      </c>
      <c r="BK390" s="20">
        <v>14.3</v>
      </c>
      <c r="BL390">
        <v>90</v>
      </c>
      <c r="BM390">
        <v>69</v>
      </c>
      <c r="BN390" s="20">
        <v>2.91</v>
      </c>
      <c r="BO390">
        <v>87</v>
      </c>
      <c r="BP390" s="19">
        <v>13.9</v>
      </c>
      <c r="BQ390">
        <v>82</v>
      </c>
      <c r="BR390">
        <v>83</v>
      </c>
      <c r="BS390" s="20">
        <v>3.81</v>
      </c>
      <c r="BT390" s="20">
        <v>0.40000000000000036</v>
      </c>
      <c r="BU390" s="20">
        <v>8</v>
      </c>
      <c r="BV390" s="20">
        <v>-14</v>
      </c>
      <c r="BW390" s="20">
        <v>-2</v>
      </c>
      <c r="BX390" s="20">
        <v>-0.89999999999999991</v>
      </c>
    </row>
    <row r="391" spans="1:76" x14ac:dyDescent="0.3">
      <c r="A391" s="2"/>
      <c r="D391" s="9" t="s">
        <v>57</v>
      </c>
      <c r="E391" s="10">
        <v>13.31219252</v>
      </c>
      <c r="F391" s="10">
        <v>0.70957420400000004</v>
      </c>
      <c r="G391" s="10">
        <v>12.29869266</v>
      </c>
      <c r="H391" s="10">
        <v>7.9609676499999997</v>
      </c>
      <c r="I391" s="10">
        <v>90.561447459999997</v>
      </c>
      <c r="J391" s="10">
        <v>36.780039760000001</v>
      </c>
      <c r="K391" s="10">
        <v>60.201005180000003</v>
      </c>
      <c r="L391" s="11">
        <v>2.1759259259259258E-3</v>
      </c>
      <c r="M391" s="11">
        <v>2.7546180555555553E-3</v>
      </c>
      <c r="P391" s="10"/>
      <c r="Q391" s="9"/>
      <c r="AJ391" s="13">
        <v>639.4</v>
      </c>
      <c r="AK391" s="16">
        <v>3.0000800000000001</v>
      </c>
      <c r="AL391" s="10">
        <f>IF(AK391&gt;3, AK391-3, 3-AK391)</f>
        <v>8.0000000000080007E-5</v>
      </c>
      <c r="AM391" s="10">
        <f t="shared" ref="AM391:AM454" si="181">IF(F391&lt;=0," ",((F391*3)/AK391))</f>
        <v>0.70955528252579936</v>
      </c>
      <c r="AN391" s="14">
        <v>12</v>
      </c>
      <c r="AO391" s="10">
        <f>AN391+273.15</f>
        <v>285.14999999999998</v>
      </c>
      <c r="AP391" s="14">
        <v>10.5</v>
      </c>
      <c r="AQ391" s="14">
        <v>37</v>
      </c>
      <c r="AR391" s="10">
        <f>AQ391+273.15</f>
        <v>310.14999999999998</v>
      </c>
      <c r="AS391" s="14">
        <v>47.1</v>
      </c>
      <c r="AT391" s="14">
        <v>0.5</v>
      </c>
      <c r="AU391" s="10">
        <f>IF(ISNUMBER(AM391),((AR391/AO391)*((AJ391-(AT391*AP391))/(AJ391-AS391))*AM391)," ")</f>
        <v>0.82629459394049043</v>
      </c>
      <c r="AV391" s="10">
        <f>IF(ISNUMBER(AM391), AU391*G391, " ")</f>
        <v>10.162343257493591</v>
      </c>
      <c r="AW391" s="10"/>
      <c r="AX391" s="10"/>
      <c r="AY391" s="10"/>
      <c r="AZ391" s="10"/>
      <c r="BA391" s="10"/>
      <c r="BB391" s="10"/>
      <c r="BC391" s="2"/>
      <c r="BD391"/>
      <c r="BE391"/>
      <c r="BF391">
        <v>77</v>
      </c>
      <c r="BG391" s="19">
        <v>149.30000000000001</v>
      </c>
      <c r="BH391">
        <v>123</v>
      </c>
      <c r="BI391" s="19">
        <v>32.200000000000003</v>
      </c>
      <c r="BJ391">
        <v>80</v>
      </c>
      <c r="BK391" s="20">
        <v>15.9</v>
      </c>
      <c r="BL391">
        <v>80</v>
      </c>
      <c r="BM391">
        <v>87</v>
      </c>
      <c r="BN391" s="20">
        <v>7.66</v>
      </c>
      <c r="BO391">
        <v>79</v>
      </c>
      <c r="BP391" s="19">
        <v>14.2</v>
      </c>
      <c r="BQ391">
        <v>85</v>
      </c>
      <c r="BR391">
        <v>79</v>
      </c>
      <c r="BS391" s="20">
        <v>6.06</v>
      </c>
      <c r="BT391" s="20">
        <v>1.7000000000000011</v>
      </c>
      <c r="BU391" s="20">
        <v>-5</v>
      </c>
      <c r="BV391" s="20">
        <v>8</v>
      </c>
      <c r="BW391" s="20">
        <v>1</v>
      </c>
      <c r="BX391" s="20">
        <v>1.6000000000000005</v>
      </c>
    </row>
    <row r="392" spans="1:76" x14ac:dyDescent="0.3">
      <c r="A392" s="2">
        <v>36</v>
      </c>
      <c r="B392" s="3" t="s">
        <v>103</v>
      </c>
      <c r="C392" s="3"/>
      <c r="D392" s="9" t="s">
        <v>58</v>
      </c>
      <c r="E392" s="10">
        <v>8.4477689189999996</v>
      </c>
      <c r="F392" s="10">
        <v>0.77454270280000004</v>
      </c>
      <c r="G392" s="10">
        <v>12.815869879999999</v>
      </c>
      <c r="H392" s="10">
        <v>9.8742355160000006</v>
      </c>
      <c r="I392" s="10">
        <v>68.891508229999999</v>
      </c>
      <c r="J392" s="10">
        <v>35.463828640000003</v>
      </c>
      <c r="K392" s="10">
        <v>70.849471300000005</v>
      </c>
      <c r="L392" s="11">
        <v>5.9895833333333329E-3</v>
      </c>
      <c r="M392" s="11">
        <v>6.5451273148148144E-3</v>
      </c>
      <c r="N392" s="10">
        <f>H392-H391</f>
        <v>1.9132678660000009</v>
      </c>
      <c r="O392" s="10">
        <f>I391-I392</f>
        <v>21.669939229999997</v>
      </c>
      <c r="P392" s="10">
        <f>N392/O392</f>
        <v>8.8291335092959611E-2</v>
      </c>
      <c r="Q392" s="9">
        <f>AVERAGE(P392,P394,P396)</f>
        <v>0.13722975800062828</v>
      </c>
      <c r="R392">
        <f>K392-K391</f>
        <v>10.648466120000002</v>
      </c>
      <c r="S392">
        <f>R392/O392</f>
        <v>0.49139344633039855</v>
      </c>
      <c r="T392" s="9">
        <f>AVERAGE(S392,S394,S396)</f>
        <v>0.44295719885143808</v>
      </c>
      <c r="U392" s="3">
        <f>AVERAGE(E391,E393,E395)</f>
        <v>13.312253800000001</v>
      </c>
      <c r="V392" s="3">
        <f>AVERAGE(E392,E394,E396)</f>
        <v>8.6499394293333332</v>
      </c>
      <c r="W392" s="3">
        <f>AVERAGE(F391,F393,F395)</f>
        <v>0.66484509400000003</v>
      </c>
      <c r="X392" s="3">
        <f>AVERAGE(F392,F394,F396)</f>
        <v>0.7322603950333334</v>
      </c>
      <c r="Y392" s="3">
        <f>AVERAGE(G391,G393,G395)</f>
        <v>12.811746133333335</v>
      </c>
      <c r="Z392" s="3">
        <f>AVERAGE(G392,G394,G396)</f>
        <v>14.270199556666666</v>
      </c>
      <c r="AA392" s="3">
        <f>AVERAGE(H391,H393,H395)</f>
        <v>7.9561748833333334</v>
      </c>
      <c r="AB392" s="3">
        <f>AVERAGE(H392,H394,H396)</f>
        <v>10.406085488666667</v>
      </c>
      <c r="AC392" s="3">
        <f>AVERAGE(I391,I393,I395)</f>
        <v>89.463734723333332</v>
      </c>
      <c r="AD392" s="3">
        <f>AVERAGE(I392,I394,I396)</f>
        <v>70.743626096666659</v>
      </c>
      <c r="AE392" s="3">
        <f>AVERAGE(J391,J393,J395)</f>
        <v>36.542003470000004</v>
      </c>
      <c r="AF392" s="3">
        <f>AVERAGE(J392,J394,J396)</f>
        <v>36.098981869999996</v>
      </c>
      <c r="AG392" s="3">
        <f>AVERAGE(K391,K393,K395)</f>
        <v>60.177164683333331</v>
      </c>
      <c r="AH392" s="3">
        <f>AVERAGE(K392,K394,K396)</f>
        <v>68.476744826666675</v>
      </c>
      <c r="AI392" s="12">
        <v>43630</v>
      </c>
      <c r="AJ392" s="13">
        <v>639.4</v>
      </c>
      <c r="AK392" s="16">
        <v>3.0000800000000001</v>
      </c>
      <c r="AL392" s="10">
        <f t="shared" ref="AL392:AL396" si="182">IF(AK392&gt;3, AK392-3, 3-AK392)</f>
        <v>8.0000000000080007E-5</v>
      </c>
      <c r="AM392" s="10">
        <f t="shared" si="181"/>
        <v>0.77452204887869669</v>
      </c>
      <c r="AN392" s="14">
        <v>12</v>
      </c>
      <c r="AO392" s="10">
        <f t="shared" ref="AO392:AO396" si="183">AN392+273.15</f>
        <v>285.14999999999998</v>
      </c>
      <c r="AP392" s="14">
        <v>10.5</v>
      </c>
      <c r="AQ392" s="14">
        <v>37</v>
      </c>
      <c r="AR392" s="10">
        <f t="shared" ref="AR392:AR396" si="184">AQ392+273.15</f>
        <v>310.14999999999998</v>
      </c>
      <c r="AS392" s="14">
        <v>47.1</v>
      </c>
      <c r="AT392" s="14">
        <v>0.5</v>
      </c>
      <c r="AU392" s="10">
        <f t="shared" ref="AU392:AU396" si="185">IF(ISNUMBER(AM392),((AR392/AO392)*((AJ392-(AT392*AP392))/(AJ392-AS392))*AM392)," ")</f>
        <v>0.90194999267433351</v>
      </c>
      <c r="AV392" s="10">
        <f t="shared" ref="AV392:AV396" si="186">IF(ISNUMBER(AM392), AU392*G392, " ")</f>
        <v>11.55927374438121</v>
      </c>
      <c r="AW392" s="10">
        <f>AVERAGE(AU391,AU393,AU395)</f>
        <v>0.77420783320930475</v>
      </c>
      <c r="AX392" s="10">
        <f>AVERAGE(AU392,AU394,AU396)</f>
        <v>0.85271251739694209</v>
      </c>
      <c r="AY392" s="10">
        <f>AVERAGE(AV391,AV393,AV395)</f>
        <v>9.8599742170256874</v>
      </c>
      <c r="AZ392" s="10">
        <f>AVERAGE(AV392,AV394,AV396)</f>
        <v>12.134520265930936</v>
      </c>
      <c r="BA392" s="10">
        <f>IF(ISNUMBER(AV392), AV392-AV391, " ")</f>
        <v>1.3969304868876193</v>
      </c>
      <c r="BB392" s="10">
        <f>IF(ISNUMBER(BA392), BA392/O392, " ")</f>
        <v>6.4463978050925963E-2</v>
      </c>
      <c r="BC392" s="2">
        <f>AVERAGE(BB392,BB394,BB396)</f>
        <v>0.12798219499824709</v>
      </c>
      <c r="BD392" s="1" t="s">
        <v>59</v>
      </c>
      <c r="BG392" s="19"/>
      <c r="BI392" s="19"/>
      <c r="BK392" s="20"/>
      <c r="BN392" s="20"/>
      <c r="BP392" s="19"/>
      <c r="BS392" s="20"/>
      <c r="BT392" s="20"/>
      <c r="BU392" s="20"/>
      <c r="BV392" s="20"/>
      <c r="BW392" s="20"/>
      <c r="BX392" s="20"/>
    </row>
    <row r="393" spans="1:76" x14ac:dyDescent="0.3">
      <c r="A393" s="2"/>
      <c r="D393" s="9" t="s">
        <v>57</v>
      </c>
      <c r="E393" s="10">
        <v>13.32022351</v>
      </c>
      <c r="F393" s="10">
        <v>0.70768506959999999</v>
      </c>
      <c r="G393" s="10">
        <v>12.167083699999999</v>
      </c>
      <c r="H393" s="10">
        <v>7.9294798100000001</v>
      </c>
      <c r="I393" s="10">
        <v>88.611506219999995</v>
      </c>
      <c r="J393" s="10">
        <v>36.392072480000003</v>
      </c>
      <c r="K393" s="10">
        <v>60.773537189999999</v>
      </c>
      <c r="L393" s="11">
        <v>1.2563657407407405E-2</v>
      </c>
      <c r="M393" s="11">
        <v>1.3165497685185186E-2</v>
      </c>
      <c r="P393" s="10"/>
      <c r="Q393" s="9"/>
      <c r="AJ393" s="13">
        <v>639.4</v>
      </c>
      <c r="AK393" s="16">
        <v>3.0000800000000001</v>
      </c>
      <c r="AL393" s="10">
        <f t="shared" si="182"/>
        <v>8.0000000000080007E-5</v>
      </c>
      <c r="AM393" s="10">
        <f t="shared" si="181"/>
        <v>0.70766619850137324</v>
      </c>
      <c r="AN393" s="14">
        <v>12</v>
      </c>
      <c r="AO393" s="10">
        <f t="shared" si="183"/>
        <v>285.14999999999998</v>
      </c>
      <c r="AP393" s="14">
        <v>10.5</v>
      </c>
      <c r="AQ393" s="14">
        <v>37</v>
      </c>
      <c r="AR393" s="10">
        <f t="shared" si="184"/>
        <v>310.14999999999998</v>
      </c>
      <c r="AS393" s="14">
        <v>47.1</v>
      </c>
      <c r="AT393" s="14">
        <v>0.5</v>
      </c>
      <c r="AU393" s="10">
        <f t="shared" si="185"/>
        <v>0.82409470908962135</v>
      </c>
      <c r="AV393" s="10">
        <f t="shared" si="186"/>
        <v>10.026829302220573</v>
      </c>
      <c r="AW393" s="10"/>
      <c r="AX393" s="10"/>
      <c r="AY393" s="10"/>
      <c r="AZ393" s="10"/>
      <c r="BA393" s="10"/>
      <c r="BB393" s="10"/>
      <c r="BC393" s="2"/>
      <c r="BD393"/>
      <c r="BE393"/>
      <c r="BF393">
        <v>78</v>
      </c>
      <c r="BG393" s="19">
        <v>150.9</v>
      </c>
      <c r="BH393">
        <v>106</v>
      </c>
      <c r="BI393" s="19">
        <v>29.8</v>
      </c>
      <c r="BJ393">
        <v>90</v>
      </c>
      <c r="BK393" s="20">
        <v>14</v>
      </c>
      <c r="BL393">
        <v>83</v>
      </c>
      <c r="BM393">
        <v>78</v>
      </c>
      <c r="BN393" s="20">
        <v>2.14</v>
      </c>
      <c r="BO393">
        <v>79</v>
      </c>
      <c r="BP393" s="19">
        <v>14.7</v>
      </c>
      <c r="BQ393">
        <v>83</v>
      </c>
      <c r="BR393">
        <v>80</v>
      </c>
      <c r="BS393" s="20">
        <v>7.22</v>
      </c>
      <c r="BT393" s="20">
        <v>-0.69999999999999929</v>
      </c>
      <c r="BU393" s="20">
        <v>0</v>
      </c>
      <c r="BV393" s="20">
        <v>-2</v>
      </c>
      <c r="BW393" s="20">
        <v>11</v>
      </c>
      <c r="BX393" s="20">
        <v>-5.08</v>
      </c>
    </row>
    <row r="394" spans="1:76" x14ac:dyDescent="0.3">
      <c r="A394" s="2"/>
      <c r="D394" s="9" t="s">
        <v>60</v>
      </c>
      <c r="E394" s="10">
        <v>8.6167077669999994</v>
      </c>
      <c r="F394" s="10">
        <v>0.73087248000000005</v>
      </c>
      <c r="G394" s="10">
        <v>15.124279120000001</v>
      </c>
      <c r="H394" s="10">
        <v>11.06238688</v>
      </c>
      <c r="I394" s="10">
        <v>73.107548969999996</v>
      </c>
      <c r="J394" s="10">
        <v>36.70790289</v>
      </c>
      <c r="K394" s="10">
        <v>68.121316239999999</v>
      </c>
      <c r="L394" s="11">
        <v>1.6018518518518519E-2</v>
      </c>
      <c r="M394" s="11">
        <v>1.6741886574074074E-2</v>
      </c>
      <c r="N394" s="10">
        <f>H394-H393</f>
        <v>3.1329070699999999</v>
      </c>
      <c r="O394" s="10">
        <f>I393-I394</f>
        <v>15.503957249999999</v>
      </c>
      <c r="P394" s="10">
        <f>N394/O394</f>
        <v>0.20207144663018212</v>
      </c>
      <c r="Q394" s="9"/>
      <c r="R394">
        <f>K394-K393</f>
        <v>7.3477790499999998</v>
      </c>
      <c r="S394">
        <f>R394/O394</f>
        <v>0.47392926409159186</v>
      </c>
      <c r="AJ394" s="13">
        <v>639.4</v>
      </c>
      <c r="AK394" s="16">
        <v>3.0000800000000001</v>
      </c>
      <c r="AL394" s="10">
        <f t="shared" si="182"/>
        <v>8.0000000000080007E-5</v>
      </c>
      <c r="AM394" s="10">
        <f t="shared" si="181"/>
        <v>0.73085299058691777</v>
      </c>
      <c r="AN394" s="14">
        <v>12</v>
      </c>
      <c r="AO394" s="10">
        <f t="shared" si="183"/>
        <v>285.14999999999998</v>
      </c>
      <c r="AP394" s="14">
        <v>10.5</v>
      </c>
      <c r="AQ394" s="14">
        <v>37</v>
      </c>
      <c r="AR394" s="10">
        <f t="shared" si="184"/>
        <v>310.14999999999998</v>
      </c>
      <c r="AS394" s="14">
        <v>47.1</v>
      </c>
      <c r="AT394" s="14">
        <v>0.5</v>
      </c>
      <c r="AU394" s="10">
        <f t="shared" si="185"/>
        <v>0.85109629927285135</v>
      </c>
      <c r="AV394" s="10">
        <f t="shared" si="186"/>
        <v>12.872217988201658</v>
      </c>
      <c r="AW394" s="10"/>
      <c r="AX394" s="10"/>
      <c r="AY394" s="10"/>
      <c r="AZ394" s="10"/>
      <c r="BA394" s="10">
        <f>IF(ISNUMBER(AV394), AV394-AV393, " ")</f>
        <v>2.8453886859810851</v>
      </c>
      <c r="BB394" s="10">
        <f>IF(ISNUMBER(BA394), BA394/O394, " ")</f>
        <v>0.18352660808459628</v>
      </c>
      <c r="BC394" s="2"/>
      <c r="BD394"/>
      <c r="BE394"/>
      <c r="BF394">
        <v>51</v>
      </c>
      <c r="BG394" s="19">
        <v>153.4</v>
      </c>
      <c r="BH394">
        <v>131</v>
      </c>
      <c r="BI394" s="19">
        <v>31.5</v>
      </c>
      <c r="BJ394">
        <v>91</v>
      </c>
      <c r="BK394" s="20">
        <v>14</v>
      </c>
      <c r="BL394">
        <v>92</v>
      </c>
      <c r="BM394">
        <v>85</v>
      </c>
      <c r="BN394" s="20">
        <v>6.49</v>
      </c>
      <c r="BO394">
        <v>86</v>
      </c>
      <c r="BP394" s="19">
        <v>12.5</v>
      </c>
      <c r="BQ394">
        <v>92</v>
      </c>
      <c r="BR394">
        <v>78</v>
      </c>
      <c r="BS394" s="20">
        <v>4.66</v>
      </c>
      <c r="BT394" s="20">
        <v>1.5</v>
      </c>
      <c r="BU394" s="20">
        <v>0</v>
      </c>
      <c r="BV394" s="20">
        <v>7</v>
      </c>
      <c r="BW394" s="20">
        <v>5</v>
      </c>
      <c r="BX394" s="20">
        <v>1.83</v>
      </c>
    </row>
    <row r="395" spans="1:76" x14ac:dyDescent="0.3">
      <c r="A395" s="2"/>
      <c r="D395" s="9" t="s">
        <v>57</v>
      </c>
      <c r="E395" s="10">
        <v>13.30434537</v>
      </c>
      <c r="F395" s="10">
        <v>0.57727600840000004</v>
      </c>
      <c r="G395" s="10">
        <v>13.96946204</v>
      </c>
      <c r="H395" s="10">
        <v>7.9780771899999996</v>
      </c>
      <c r="I395" s="10">
        <v>89.218250490000003</v>
      </c>
      <c r="J395" s="10">
        <v>36.453898170000002</v>
      </c>
      <c r="K395" s="10">
        <v>59.556951679999997</v>
      </c>
      <c r="L395" s="11">
        <v>2.0208333333333335E-2</v>
      </c>
      <c r="M395" s="11">
        <v>2.0821747685185184E-2</v>
      </c>
      <c r="P395" s="10"/>
      <c r="Q395" s="9"/>
      <c r="AJ395" s="13">
        <v>639.4</v>
      </c>
      <c r="AK395" s="16">
        <v>3.0000800000000001</v>
      </c>
      <c r="AL395" s="10">
        <f t="shared" si="182"/>
        <v>8.0000000000080007E-5</v>
      </c>
      <c r="AM395" s="10">
        <f t="shared" si="181"/>
        <v>0.5772606147836058</v>
      </c>
      <c r="AN395" s="14">
        <v>12</v>
      </c>
      <c r="AO395" s="10">
        <f t="shared" si="183"/>
        <v>285.14999999999998</v>
      </c>
      <c r="AP395" s="14">
        <v>10.5</v>
      </c>
      <c r="AQ395" s="14">
        <v>37</v>
      </c>
      <c r="AR395" s="10">
        <f t="shared" si="184"/>
        <v>310.14999999999998</v>
      </c>
      <c r="AS395" s="14">
        <v>47.1</v>
      </c>
      <c r="AT395" s="14">
        <v>0.5</v>
      </c>
      <c r="AU395" s="10">
        <f t="shared" si="185"/>
        <v>0.67223419659780237</v>
      </c>
      <c r="AV395" s="10">
        <f t="shared" si="186"/>
        <v>9.3907500913628965</v>
      </c>
      <c r="AW395" s="10"/>
      <c r="AX395" s="10"/>
      <c r="AY395" s="10"/>
      <c r="AZ395" s="10"/>
      <c r="BA395" s="10"/>
      <c r="BB395" s="10"/>
      <c r="BC395" s="2"/>
      <c r="BD395"/>
      <c r="BE395"/>
      <c r="BF395">
        <v>75</v>
      </c>
      <c r="BG395" s="19">
        <v>149.69999999999999</v>
      </c>
      <c r="BH395">
        <v>102</v>
      </c>
      <c r="BI395" s="19">
        <v>33.700000000000003</v>
      </c>
      <c r="BJ395">
        <v>90</v>
      </c>
      <c r="BK395" s="20">
        <v>14.8</v>
      </c>
      <c r="BL395">
        <v>90</v>
      </c>
      <c r="BM395">
        <v>75</v>
      </c>
      <c r="BN395" s="20">
        <v>4.92</v>
      </c>
      <c r="BO395">
        <v>80</v>
      </c>
      <c r="BP395" s="19">
        <v>14.3</v>
      </c>
      <c r="BQ395">
        <v>91</v>
      </c>
      <c r="BR395">
        <v>78</v>
      </c>
      <c r="BS395" s="20">
        <v>2.95</v>
      </c>
      <c r="BT395" s="20">
        <v>0.5</v>
      </c>
      <c r="BU395" s="20">
        <v>-1</v>
      </c>
      <c r="BV395" s="20">
        <v>-3</v>
      </c>
      <c r="BW395" s="20">
        <v>10</v>
      </c>
      <c r="BX395" s="20">
        <v>1.9699999999999998</v>
      </c>
    </row>
    <row r="396" spans="1:76" x14ac:dyDescent="0.3">
      <c r="A396" s="2"/>
      <c r="D396" s="9" t="s">
        <v>61</v>
      </c>
      <c r="E396" s="10">
        <v>8.8853416020000004</v>
      </c>
      <c r="F396" s="10">
        <v>0.6913660023</v>
      </c>
      <c r="G396" s="10">
        <v>14.870449669999999</v>
      </c>
      <c r="H396" s="10">
        <v>10.281634070000001</v>
      </c>
      <c r="I396" s="10">
        <v>70.231821089999997</v>
      </c>
      <c r="J396" s="10">
        <v>36.125214079999999</v>
      </c>
      <c r="K396" s="10">
        <v>66.459446940000007</v>
      </c>
      <c r="L396" s="11">
        <v>2.3894675925925923E-2</v>
      </c>
      <c r="M396" s="11">
        <v>2.4432858796296298E-2</v>
      </c>
      <c r="N396" s="10">
        <f>H396-H395</f>
        <v>2.3035568800000013</v>
      </c>
      <c r="O396" s="10">
        <f>I395-I396</f>
        <v>18.986429400000006</v>
      </c>
      <c r="P396" s="10">
        <f>N396/O396</f>
        <v>0.12132649227874308</v>
      </c>
      <c r="Q396" s="9"/>
      <c r="R396">
        <f>K396-K395</f>
        <v>6.9024952600000091</v>
      </c>
      <c r="S396">
        <f>R396/O396</f>
        <v>0.36354888613232389</v>
      </c>
      <c r="AJ396" s="13">
        <v>639.4</v>
      </c>
      <c r="AK396" s="16">
        <v>3.0000800000000001</v>
      </c>
      <c r="AL396" s="10">
        <f t="shared" si="182"/>
        <v>8.0000000000080007E-5</v>
      </c>
      <c r="AM396" s="10">
        <f t="shared" si="181"/>
        <v>0.69134756636489691</v>
      </c>
      <c r="AN396" s="14">
        <v>12</v>
      </c>
      <c r="AO396" s="10">
        <f t="shared" si="183"/>
        <v>285.14999999999998</v>
      </c>
      <c r="AP396" s="14">
        <v>10.5</v>
      </c>
      <c r="AQ396" s="14">
        <v>37</v>
      </c>
      <c r="AR396" s="10">
        <f t="shared" si="184"/>
        <v>310.14999999999998</v>
      </c>
      <c r="AS396" s="14">
        <v>47.1</v>
      </c>
      <c r="AT396" s="14">
        <v>0.5</v>
      </c>
      <c r="AU396" s="10">
        <f t="shared" si="185"/>
        <v>0.8050912602436413</v>
      </c>
      <c r="AV396" s="10">
        <f t="shared" si="186"/>
        <v>11.97206906520994</v>
      </c>
      <c r="AW396" s="10"/>
      <c r="AX396" s="10"/>
      <c r="AY396" s="10"/>
      <c r="AZ396" s="10"/>
      <c r="BA396" s="10">
        <f>IF(ISNUMBER(AV396), AV396-AV395, " ")</f>
        <v>2.5813189738470435</v>
      </c>
      <c r="BB396" s="10">
        <f>IF(ISNUMBER(BA396), BA396/O396, " ")</f>
        <v>0.13595599885921902</v>
      </c>
      <c r="BC396" s="2"/>
      <c r="BD396"/>
      <c r="BE396"/>
      <c r="BF396">
        <v>58</v>
      </c>
      <c r="BG396" s="19">
        <v>154.1</v>
      </c>
      <c r="BH396">
        <v>122</v>
      </c>
      <c r="BI396" s="19">
        <v>30.3</v>
      </c>
      <c r="BJ396">
        <v>91</v>
      </c>
      <c r="BK396" s="20">
        <v>14.7</v>
      </c>
      <c r="BL396">
        <v>89</v>
      </c>
      <c r="BM396">
        <v>89</v>
      </c>
      <c r="BN396" s="20">
        <v>15.21</v>
      </c>
      <c r="BO396">
        <v>86</v>
      </c>
      <c r="BP396" s="19">
        <v>14.5</v>
      </c>
      <c r="BQ396">
        <v>92</v>
      </c>
      <c r="BR396">
        <v>69</v>
      </c>
      <c r="BS396" s="20">
        <v>5.91</v>
      </c>
      <c r="BT396" s="20">
        <v>0.19999999999999929</v>
      </c>
      <c r="BU396" s="20">
        <v>-3</v>
      </c>
      <c r="BV396" s="20">
        <v>20</v>
      </c>
      <c r="BW396" s="20">
        <v>5</v>
      </c>
      <c r="BX396" s="20">
        <v>9.3000000000000007</v>
      </c>
    </row>
    <row r="397" spans="1:76" x14ac:dyDescent="0.3">
      <c r="A397" s="2"/>
      <c r="AM397" s="10" t="str">
        <f t="shared" si="181"/>
        <v xml:space="preserve"> </v>
      </c>
      <c r="BD397"/>
      <c r="BE397"/>
      <c r="BF397">
        <v>58</v>
      </c>
      <c r="BG397" s="19">
        <v>152.80000000000001</v>
      </c>
      <c r="BH397">
        <v>108</v>
      </c>
      <c r="BI397" s="19">
        <v>30.6</v>
      </c>
      <c r="BJ397">
        <v>88</v>
      </c>
      <c r="BK397" s="20">
        <v>16</v>
      </c>
      <c r="BL397">
        <v>88</v>
      </c>
      <c r="BM397">
        <v>74</v>
      </c>
      <c r="BN397" s="20">
        <v>9.33</v>
      </c>
      <c r="BO397">
        <v>83</v>
      </c>
      <c r="BP397" s="19">
        <v>13.9</v>
      </c>
      <c r="BQ397">
        <v>89</v>
      </c>
      <c r="BR397">
        <v>67</v>
      </c>
      <c r="BS397" s="20">
        <v>5.72</v>
      </c>
      <c r="BT397" s="20">
        <v>2.0999999999999996</v>
      </c>
      <c r="BU397" s="20">
        <v>-1</v>
      </c>
      <c r="BV397" s="20">
        <v>7</v>
      </c>
      <c r="BW397" s="20">
        <v>5</v>
      </c>
      <c r="BX397" s="20">
        <v>3.6100000000000003</v>
      </c>
    </row>
    <row r="398" spans="1:76" x14ac:dyDescent="0.3">
      <c r="A398" s="2"/>
      <c r="AM398" s="10" t="str">
        <f t="shared" si="181"/>
        <v xml:space="preserve"> </v>
      </c>
      <c r="BD398"/>
      <c r="BE398"/>
      <c r="BF398">
        <v>59</v>
      </c>
      <c r="BG398" s="19">
        <v>149.6</v>
      </c>
      <c r="BH398">
        <v>97</v>
      </c>
      <c r="BI398" s="19">
        <v>30.9</v>
      </c>
      <c r="BJ398">
        <v>88</v>
      </c>
      <c r="BK398" s="20">
        <v>16.100000000000001</v>
      </c>
      <c r="BL398">
        <v>89</v>
      </c>
      <c r="BM398">
        <v>69</v>
      </c>
      <c r="BN398" s="20">
        <v>6.56</v>
      </c>
      <c r="BO398">
        <v>88</v>
      </c>
      <c r="BP398" s="19">
        <v>15.1</v>
      </c>
      <c r="BQ398">
        <v>89</v>
      </c>
      <c r="BR398">
        <v>78</v>
      </c>
      <c r="BS398" s="20">
        <v>5.69</v>
      </c>
      <c r="BT398" s="20">
        <v>1.0000000000000018</v>
      </c>
      <c r="BU398" s="20">
        <v>0</v>
      </c>
      <c r="BV398" s="20">
        <v>-9</v>
      </c>
      <c r="BW398" s="20">
        <v>0</v>
      </c>
      <c r="BX398" s="20">
        <v>0.86999999999999922</v>
      </c>
    </row>
    <row r="399" spans="1:76" x14ac:dyDescent="0.3">
      <c r="A399" s="2"/>
      <c r="D399" s="9" t="s">
        <v>53</v>
      </c>
      <c r="E399" s="10"/>
      <c r="F399" s="10"/>
      <c r="G399" s="10"/>
      <c r="H399" s="10"/>
      <c r="I399" s="10"/>
      <c r="J399" s="10"/>
      <c r="K399" s="10"/>
      <c r="L399" s="10"/>
      <c r="M399" s="10"/>
      <c r="P399" s="10"/>
      <c r="Q399" s="9"/>
      <c r="R399" s="9"/>
      <c r="AM399" s="10" t="str">
        <f t="shared" si="181"/>
        <v xml:space="preserve"> </v>
      </c>
      <c r="BD399"/>
      <c r="BE399"/>
      <c r="BF399">
        <v>63</v>
      </c>
      <c r="BG399" s="19">
        <v>152.6</v>
      </c>
      <c r="BH399">
        <v>116</v>
      </c>
      <c r="BI399" s="19">
        <v>31.2</v>
      </c>
      <c r="BJ399">
        <v>82</v>
      </c>
      <c r="BK399" s="20">
        <v>13.3</v>
      </c>
      <c r="BL399">
        <v>88</v>
      </c>
      <c r="BM399">
        <v>72</v>
      </c>
      <c r="BN399" s="20">
        <v>10.38</v>
      </c>
      <c r="BO399">
        <v>81</v>
      </c>
      <c r="BP399" s="19">
        <v>13.8</v>
      </c>
      <c r="BQ399">
        <v>89</v>
      </c>
      <c r="BR399">
        <v>59</v>
      </c>
      <c r="BS399" s="20">
        <v>6.69</v>
      </c>
      <c r="BT399" s="20">
        <v>-0.5</v>
      </c>
      <c r="BU399" s="20">
        <v>-1</v>
      </c>
      <c r="BV399" s="20">
        <v>13</v>
      </c>
      <c r="BW399" s="20">
        <v>1</v>
      </c>
      <c r="BX399" s="20">
        <v>3.6900000000000004</v>
      </c>
    </row>
    <row r="400" spans="1:76" x14ac:dyDescent="0.3">
      <c r="A400" s="2"/>
      <c r="D400" s="9" t="s">
        <v>104</v>
      </c>
      <c r="E400" s="10"/>
      <c r="F400" s="2"/>
      <c r="G400" s="10"/>
      <c r="H400" s="10"/>
      <c r="I400" s="10"/>
      <c r="J400" s="10"/>
      <c r="K400" s="10"/>
      <c r="L400" s="10"/>
      <c r="M400" s="10"/>
      <c r="P400" s="10"/>
      <c r="Q400" s="9"/>
      <c r="R400" s="9"/>
      <c r="AM400" s="10" t="str">
        <f t="shared" si="181"/>
        <v xml:space="preserve"> </v>
      </c>
      <c r="BD400"/>
      <c r="BE400"/>
      <c r="BF400">
        <v>46</v>
      </c>
      <c r="BG400" s="19">
        <v>154.19999999999999</v>
      </c>
      <c r="BH400">
        <v>114</v>
      </c>
      <c r="BI400" s="19">
        <v>31.8</v>
      </c>
      <c r="BJ400">
        <v>89</v>
      </c>
      <c r="BK400" s="20">
        <v>13.2</v>
      </c>
      <c r="BL400">
        <v>91</v>
      </c>
      <c r="BM400">
        <v>71</v>
      </c>
      <c r="BN400" s="20">
        <v>8.15</v>
      </c>
      <c r="BO400">
        <v>88</v>
      </c>
      <c r="BP400" s="19">
        <v>13.5</v>
      </c>
      <c r="BQ400">
        <v>94</v>
      </c>
      <c r="BR400">
        <v>71</v>
      </c>
      <c r="BS400" s="20">
        <v>3.23</v>
      </c>
      <c r="BT400" s="20">
        <v>-0.30000000000000071</v>
      </c>
      <c r="BU400" s="20">
        <v>-3</v>
      </c>
      <c r="BV400" s="20">
        <v>0</v>
      </c>
      <c r="BW400" s="20">
        <v>1</v>
      </c>
      <c r="BX400" s="20">
        <v>4.92</v>
      </c>
    </row>
    <row r="401" spans="1:76" x14ac:dyDescent="0.3">
      <c r="A401" s="2"/>
      <c r="D401" s="10"/>
      <c r="E401" s="2" t="s">
        <v>0</v>
      </c>
      <c r="F401" s="2" t="s">
        <v>1</v>
      </c>
      <c r="G401" s="2" t="s">
        <v>2</v>
      </c>
      <c r="H401" s="2" t="s">
        <v>3</v>
      </c>
      <c r="I401" s="2" t="s">
        <v>4</v>
      </c>
      <c r="J401" s="2" t="s">
        <v>5</v>
      </c>
      <c r="K401" s="2" t="s">
        <v>6</v>
      </c>
      <c r="L401" s="2" t="s">
        <v>7</v>
      </c>
      <c r="M401" s="2" t="s">
        <v>8</v>
      </c>
      <c r="N401" s="2" t="s">
        <v>9</v>
      </c>
      <c r="O401" s="2" t="s">
        <v>10</v>
      </c>
      <c r="P401" s="2" t="s">
        <v>11</v>
      </c>
      <c r="Q401" s="2" t="s">
        <v>12</v>
      </c>
      <c r="R401" s="2" t="s">
        <v>13</v>
      </c>
      <c r="S401" s="2" t="s">
        <v>14</v>
      </c>
      <c r="T401" s="2" t="s">
        <v>15</v>
      </c>
      <c r="U401" s="3" t="s">
        <v>16</v>
      </c>
      <c r="V401" s="3" t="s">
        <v>17</v>
      </c>
      <c r="W401" s="3" t="s">
        <v>18</v>
      </c>
      <c r="X401" s="3" t="s">
        <v>19</v>
      </c>
      <c r="Y401" s="3" t="s">
        <v>20</v>
      </c>
      <c r="Z401" s="3" t="s">
        <v>21</v>
      </c>
      <c r="AA401" s="3" t="s">
        <v>22</v>
      </c>
      <c r="AB401" s="3" t="s">
        <v>23</v>
      </c>
      <c r="AC401" s="3" t="s">
        <v>24</v>
      </c>
      <c r="AD401" s="3" t="s">
        <v>25</v>
      </c>
      <c r="AE401" s="3" t="s">
        <v>26</v>
      </c>
      <c r="AF401" s="3" t="s">
        <v>27</v>
      </c>
      <c r="AG401" s="3" t="s">
        <v>28</v>
      </c>
      <c r="AH401" s="3" t="s">
        <v>29</v>
      </c>
      <c r="AL401" s="2" t="s">
        <v>33</v>
      </c>
      <c r="AM401" s="10" t="e">
        <f t="shared" si="181"/>
        <v>#VALUE!</v>
      </c>
      <c r="AN401" s="6" t="s">
        <v>35</v>
      </c>
      <c r="AO401" s="2" t="s">
        <v>36</v>
      </c>
      <c r="AP401" s="7" t="s">
        <v>37</v>
      </c>
      <c r="AQ401" s="6" t="s">
        <v>38</v>
      </c>
      <c r="AR401" s="2" t="s">
        <v>39</v>
      </c>
      <c r="AS401" s="7" t="s">
        <v>40</v>
      </c>
      <c r="AT401" s="7" t="s">
        <v>41</v>
      </c>
      <c r="AU401" s="8" t="s">
        <v>55</v>
      </c>
      <c r="AV401" s="8" t="s">
        <v>56</v>
      </c>
      <c r="AW401" s="8" t="s">
        <v>44</v>
      </c>
      <c r="AX401" s="8" t="s">
        <v>45</v>
      </c>
      <c r="AY401" s="8" t="s">
        <v>46</v>
      </c>
      <c r="AZ401" s="8" t="s">
        <v>47</v>
      </c>
      <c r="BA401" s="2" t="s">
        <v>48</v>
      </c>
      <c r="BB401" s="2" t="s">
        <v>49</v>
      </c>
      <c r="BC401" s="2" t="s">
        <v>50</v>
      </c>
      <c r="BD401"/>
      <c r="BE401"/>
      <c r="BF401">
        <v>48</v>
      </c>
      <c r="BG401" s="19">
        <v>154.4</v>
      </c>
      <c r="BH401">
        <v>122</v>
      </c>
      <c r="BI401" s="19">
        <v>30.8</v>
      </c>
      <c r="BJ401">
        <v>88</v>
      </c>
      <c r="BK401" s="20">
        <v>15.7</v>
      </c>
      <c r="BL401">
        <v>89</v>
      </c>
      <c r="BM401">
        <v>81</v>
      </c>
      <c r="BN401" s="20">
        <v>15.92</v>
      </c>
      <c r="BO401">
        <v>86</v>
      </c>
      <c r="BP401" s="19">
        <v>16.5</v>
      </c>
      <c r="BQ401">
        <v>88</v>
      </c>
      <c r="BR401">
        <v>77</v>
      </c>
      <c r="BS401" s="20">
        <v>7.22</v>
      </c>
      <c r="BT401" s="20">
        <v>-0.80000000000000071</v>
      </c>
      <c r="BU401" s="20">
        <v>1</v>
      </c>
      <c r="BV401" s="20">
        <v>4</v>
      </c>
      <c r="BW401" s="20">
        <v>2</v>
      </c>
      <c r="BX401" s="20">
        <v>8.6999999999999993</v>
      </c>
    </row>
    <row r="402" spans="1:76" x14ac:dyDescent="0.3">
      <c r="A402" s="2"/>
      <c r="D402" s="9" t="s">
        <v>57</v>
      </c>
      <c r="E402" s="10">
        <v>13.35099187</v>
      </c>
      <c r="F402" s="10">
        <v>0.61009916679999998</v>
      </c>
      <c r="G402" s="10">
        <v>18.411703670000001</v>
      </c>
      <c r="H402" s="10">
        <v>11.220359739999999</v>
      </c>
      <c r="I402" s="10">
        <v>79.626130430000003</v>
      </c>
      <c r="J402" s="10">
        <v>33.406835409999999</v>
      </c>
      <c r="K402" s="10">
        <v>87.258570579999997</v>
      </c>
      <c r="L402" s="11">
        <v>1.0821759259259259E-3</v>
      </c>
      <c r="M402" s="11">
        <v>1.9907291666666667E-3</v>
      </c>
      <c r="P402" s="10"/>
      <c r="Q402" s="9"/>
      <c r="AJ402" s="13">
        <v>639.4</v>
      </c>
      <c r="AK402" s="16">
        <v>3.0000800000000001</v>
      </c>
      <c r="AL402" s="10">
        <f>IF(AK402&gt;3, AK402-3, 3-AK402)</f>
        <v>8.0000000000080007E-5</v>
      </c>
      <c r="AM402" s="10">
        <f t="shared" si="181"/>
        <v>0.61008289792272208</v>
      </c>
      <c r="AN402" s="14">
        <v>12</v>
      </c>
      <c r="AO402" s="10">
        <f>AN402+273.15</f>
        <v>285.14999999999998</v>
      </c>
      <c r="AP402" s="14">
        <v>10.5</v>
      </c>
      <c r="AQ402" s="14">
        <v>37</v>
      </c>
      <c r="AR402" s="10">
        <f>AQ402+273.15</f>
        <v>310.14999999999998</v>
      </c>
      <c r="AS402" s="14">
        <v>47.1</v>
      </c>
      <c r="AT402" s="14">
        <v>0.5</v>
      </c>
      <c r="AU402" s="10">
        <f>IF(ISNUMBER(AM402),((AR402/AO402)*((AJ402-(AT402*AP402))/(AJ402-AS402))*AM402)," ")</f>
        <v>0.71045655331410207</v>
      </c>
      <c r="AV402" s="10">
        <f>IF(ISNUMBER(AM402), AU402*G402, " ")</f>
        <v>13.080715530028804</v>
      </c>
      <c r="AW402" s="10"/>
      <c r="AX402" s="10"/>
      <c r="AY402" s="10"/>
      <c r="AZ402" s="10"/>
      <c r="BA402" s="10"/>
      <c r="BB402" s="10"/>
      <c r="BC402" s="2"/>
      <c r="BD402"/>
      <c r="BE402"/>
      <c r="BF402">
        <v>47</v>
      </c>
      <c r="BG402" s="19">
        <v>152</v>
      </c>
      <c r="BH402">
        <v>101</v>
      </c>
      <c r="BI402" s="19">
        <v>31.1</v>
      </c>
      <c r="BJ402">
        <v>91</v>
      </c>
      <c r="BK402" s="20">
        <v>14.8</v>
      </c>
      <c r="BL402">
        <v>92</v>
      </c>
      <c r="BM402">
        <v>70</v>
      </c>
      <c r="BN402" s="20">
        <v>7.92</v>
      </c>
      <c r="BO402">
        <v>78</v>
      </c>
      <c r="BP402" s="19">
        <v>15.8</v>
      </c>
      <c r="BQ402">
        <v>90</v>
      </c>
      <c r="BR402">
        <v>70</v>
      </c>
      <c r="BS402" s="20">
        <v>4.41</v>
      </c>
      <c r="BT402" s="20">
        <v>-1</v>
      </c>
      <c r="BU402" s="20">
        <v>2</v>
      </c>
      <c r="BV402" s="20">
        <v>0</v>
      </c>
      <c r="BW402" s="20">
        <v>13</v>
      </c>
      <c r="BX402" s="20">
        <v>3.51</v>
      </c>
    </row>
    <row r="403" spans="1:76" x14ac:dyDescent="0.3">
      <c r="A403" s="2">
        <v>37</v>
      </c>
      <c r="B403" s="3" t="s">
        <v>104</v>
      </c>
      <c r="C403" s="3"/>
      <c r="D403" s="9" t="s">
        <v>58</v>
      </c>
      <c r="E403" s="10">
        <v>9.3132136259999996</v>
      </c>
      <c r="F403" s="10">
        <v>0.66105416520000004</v>
      </c>
      <c r="G403" s="10">
        <v>19.954525400000001</v>
      </c>
      <c r="H403" s="10">
        <v>13.175691479999999</v>
      </c>
      <c r="I403" s="10">
        <v>63.990691400000003</v>
      </c>
      <c r="J403" s="10">
        <v>33.533859290000002</v>
      </c>
      <c r="K403" s="10">
        <v>98.65108798</v>
      </c>
      <c r="L403" s="11">
        <v>3.859953703703704E-3</v>
      </c>
      <c r="M403" s="11">
        <v>4.4617939814814815E-3</v>
      </c>
      <c r="N403" s="10">
        <f>H403-H402</f>
        <v>1.9553317400000001</v>
      </c>
      <c r="O403" s="10">
        <f>I402-I403</f>
        <v>15.635439030000001</v>
      </c>
      <c r="P403" s="10">
        <f>N403/O403</f>
        <v>0.12505768058372199</v>
      </c>
      <c r="Q403" s="9">
        <f>AVERAGE(P403,P407)</f>
        <v>0.14728500104725589</v>
      </c>
      <c r="R403">
        <f>K403-K402</f>
        <v>11.392517400000003</v>
      </c>
      <c r="S403">
        <f>R403/O403</f>
        <v>0.72863431453002203</v>
      </c>
      <c r="T403" s="9">
        <f>AVERAGE(S403,S407)</f>
        <v>0.69459583038856176</v>
      </c>
      <c r="U403" s="3">
        <f>AVERAGE(E402,E404,E406)</f>
        <v>13.329080635</v>
      </c>
      <c r="V403" s="3">
        <f>AVERAGE(E403,E405,E407)</f>
        <v>9.3554967419999997</v>
      </c>
      <c r="W403" s="3">
        <f>AVERAGE(F402,F404,F406)</f>
        <v>0.61055444010000004</v>
      </c>
      <c r="X403" s="3">
        <f>AVERAGE(F403,F405,F407)</f>
        <v>0.67764243810000002</v>
      </c>
      <c r="Y403" s="3">
        <f>AVERAGE(G402,G404,G406)</f>
        <v>18.374130739999998</v>
      </c>
      <c r="Z403" s="3">
        <f>AVERAGE(G403,G405,G407)</f>
        <v>20.278255305000002</v>
      </c>
      <c r="AA403" s="3">
        <f>AVERAGE(H402,H404,H406)</f>
        <v>11.22671667</v>
      </c>
      <c r="AB403" s="3">
        <f>AVERAGE(H403,H405,H407)</f>
        <v>13.513006369999999</v>
      </c>
      <c r="AC403" s="3">
        <f>AVERAGE(I402,I404,I406)</f>
        <v>79.878743894999999</v>
      </c>
      <c r="AD403" s="3">
        <f>AVERAGE(I403,I405,I407)</f>
        <v>64.341090995000002</v>
      </c>
      <c r="AE403" s="3">
        <f>AVERAGE(J402,J404,J406)</f>
        <v>32.805391119999996</v>
      </c>
      <c r="AF403" s="3">
        <f>AVERAGE(J403,J405,J407)</f>
        <v>33.138653454999996</v>
      </c>
      <c r="AG403" s="3">
        <f>AVERAGE(K402,K404,K406)</f>
        <v>86.436434805000005</v>
      </c>
      <c r="AH403" s="3">
        <f>AVERAGE(K403,K405,K407)</f>
        <v>97.232152214999999</v>
      </c>
      <c r="AI403" s="12">
        <v>43630</v>
      </c>
      <c r="AJ403" s="13">
        <v>639.4</v>
      </c>
      <c r="AK403" s="16">
        <v>3.0000800000000001</v>
      </c>
      <c r="AL403" s="10">
        <f t="shared" ref="AL403:AL407" si="187">IF(AK403&gt;3, AK403-3, 3-AK403)</f>
        <v>8.0000000000080007E-5</v>
      </c>
      <c r="AM403" s="10">
        <f t="shared" si="181"/>
        <v>0.66103653755899849</v>
      </c>
      <c r="AN403" s="14">
        <v>12</v>
      </c>
      <c r="AO403" s="10">
        <f t="shared" ref="AO403:AO407" si="188">AN403+273.15</f>
        <v>285.14999999999998</v>
      </c>
      <c r="AP403" s="14">
        <v>10.5</v>
      </c>
      <c r="AQ403" s="14">
        <v>37</v>
      </c>
      <c r="AR403" s="10">
        <f t="shared" ref="AR403:AR407" si="189">AQ403+273.15</f>
        <v>310.14999999999998</v>
      </c>
      <c r="AS403" s="14">
        <v>47.1</v>
      </c>
      <c r="AT403" s="14">
        <v>0.5</v>
      </c>
      <c r="AU403" s="10">
        <f t="shared" ref="AU403:AU407" si="190">IF(ISNUMBER(AM403),((AR403/AO403)*((AJ403-(AT403*AP403))/(AJ403-AS403))*AM403)," ")</f>
        <v>0.76979332101904296</v>
      </c>
      <c r="AV403" s="10">
        <f t="shared" ref="AV403:AV407" si="191">IF(ISNUMBER(AM403), AU403*G403, " ")</f>
        <v>15.360860377024848</v>
      </c>
      <c r="AW403" s="10">
        <f>AVERAGE(AU402,AU404,AU406)</f>
        <v>0.71098671614194275</v>
      </c>
      <c r="AX403" s="10">
        <f>AVERAGE(AU403,AU405,AU407)</f>
        <v>0.7891102580536925</v>
      </c>
      <c r="AY403" s="10">
        <f>AVERAGE(AV402,AV404,AV406)</f>
        <v>13.063742957024505</v>
      </c>
      <c r="AZ403" s="10">
        <f>AVERAGE(AV403,AV405,AV407)</f>
        <v>16.008032746798328</v>
      </c>
      <c r="BA403" s="10">
        <f>IF(ISNUMBER(AV403), AV403-AV402, " ")</f>
        <v>2.280144846996043</v>
      </c>
      <c r="BB403" s="10">
        <f>IF(ISNUMBER(BA403), BA403/O403, " ")</f>
        <v>0.14583184025860021</v>
      </c>
      <c r="BC403" s="2">
        <f>AVERAGE(BB403,BB405,BB407)</f>
        <v>0.18977038481816877</v>
      </c>
      <c r="BD403" s="1" t="s">
        <v>59</v>
      </c>
      <c r="BG403" s="19"/>
      <c r="BI403" s="19"/>
      <c r="BK403" s="20"/>
      <c r="BN403" s="20"/>
      <c r="BP403" s="19"/>
      <c r="BS403" s="20"/>
      <c r="BT403" s="20"/>
      <c r="BU403" s="20"/>
      <c r="BV403" s="20"/>
      <c r="BW403" s="20"/>
      <c r="BX403" s="20"/>
    </row>
    <row r="404" spans="1:76" x14ac:dyDescent="0.3">
      <c r="A404" s="2"/>
      <c r="D404" s="9" t="s">
        <v>57</v>
      </c>
      <c r="E404" s="10"/>
      <c r="F404" s="10"/>
      <c r="G404" s="10"/>
      <c r="H404" s="10"/>
      <c r="I404" s="10"/>
      <c r="J404" s="10"/>
      <c r="K404" s="10"/>
      <c r="L404" s="11"/>
      <c r="M404" s="11"/>
      <c r="P404" s="10"/>
      <c r="Q404" s="9"/>
      <c r="AJ404" s="13">
        <v>639.4</v>
      </c>
      <c r="AK404" s="16">
        <v>3.0000800000000001</v>
      </c>
      <c r="AL404" s="10">
        <f t="shared" si="187"/>
        <v>8.0000000000080007E-5</v>
      </c>
      <c r="AM404" s="10" t="str">
        <f t="shared" si="181"/>
        <v xml:space="preserve"> </v>
      </c>
      <c r="AN404" s="14">
        <v>12</v>
      </c>
      <c r="AO404" s="10">
        <f t="shared" si="188"/>
        <v>285.14999999999998</v>
      </c>
      <c r="AP404" s="14">
        <v>10.5</v>
      </c>
      <c r="AQ404" s="14">
        <v>37</v>
      </c>
      <c r="AR404" s="10">
        <f t="shared" si="189"/>
        <v>310.14999999999998</v>
      </c>
      <c r="AS404" s="14">
        <v>47.1</v>
      </c>
      <c r="AT404" s="14">
        <v>0.5</v>
      </c>
      <c r="AU404" s="10" t="str">
        <f t="shared" si="190"/>
        <v xml:space="preserve"> </v>
      </c>
      <c r="AV404" s="10" t="str">
        <f t="shared" si="191"/>
        <v xml:space="preserve"> </v>
      </c>
      <c r="AW404" s="10"/>
      <c r="AX404" s="10"/>
      <c r="AY404" s="10"/>
      <c r="AZ404" s="10"/>
      <c r="BA404" s="10"/>
      <c r="BB404" s="10"/>
      <c r="BC404" s="2"/>
      <c r="BD404"/>
      <c r="BE404"/>
      <c r="BF404">
        <v>77</v>
      </c>
      <c r="BG404" s="19">
        <v>147.69999999999999</v>
      </c>
      <c r="BH404">
        <v>98</v>
      </c>
      <c r="BI404" s="19">
        <v>31.8</v>
      </c>
      <c r="BJ404">
        <v>91</v>
      </c>
      <c r="BK404" s="20">
        <v>11.4</v>
      </c>
      <c r="BL404">
        <v>83</v>
      </c>
      <c r="BM404">
        <v>59</v>
      </c>
      <c r="BN404" s="20">
        <v>5.58</v>
      </c>
      <c r="BO404" s="21" t="e">
        <v>#NULL!</v>
      </c>
      <c r="BP404" s="21" t="e">
        <v>#NULL!</v>
      </c>
      <c r="BQ404" s="21" t="e">
        <v>#NULL!</v>
      </c>
      <c r="BR404" s="21" t="e">
        <v>#NULL!</v>
      </c>
      <c r="BS404" s="21" t="e">
        <v>#NULL!</v>
      </c>
      <c r="BT404" s="21" t="e">
        <v>#NULL!</v>
      </c>
      <c r="BU404" s="21" t="e">
        <v>#NULL!</v>
      </c>
      <c r="BV404" s="21" t="e">
        <v>#NULL!</v>
      </c>
      <c r="BW404" s="21" t="e">
        <v>#NULL!</v>
      </c>
      <c r="BX404" s="21" t="e">
        <v>#NULL!</v>
      </c>
    </row>
    <row r="405" spans="1:76" x14ac:dyDescent="0.3">
      <c r="A405" s="2"/>
      <c r="D405" s="9" t="s">
        <v>60</v>
      </c>
      <c r="E405" s="10"/>
      <c r="F405" s="10"/>
      <c r="G405" s="10"/>
      <c r="H405" s="10"/>
      <c r="I405" s="10"/>
      <c r="J405" s="10"/>
      <c r="K405" s="10"/>
      <c r="L405" s="11"/>
      <c r="M405" s="11"/>
      <c r="N405" s="10">
        <f>H405-H404</f>
        <v>0</v>
      </c>
      <c r="O405" s="10">
        <f>I404-I405</f>
        <v>0</v>
      </c>
      <c r="P405" s="10" t="e">
        <f>N405/O405</f>
        <v>#DIV/0!</v>
      </c>
      <c r="Q405" s="9"/>
      <c r="R405">
        <f>K405-K404</f>
        <v>0</v>
      </c>
      <c r="S405" t="e">
        <f>R405/O405</f>
        <v>#DIV/0!</v>
      </c>
      <c r="AJ405" s="13">
        <v>639.4</v>
      </c>
      <c r="AK405" s="16">
        <v>3.0000800000000001</v>
      </c>
      <c r="AL405" s="10">
        <f t="shared" si="187"/>
        <v>8.0000000000080007E-5</v>
      </c>
      <c r="AM405" s="10" t="str">
        <f t="shared" si="181"/>
        <v xml:space="preserve"> </v>
      </c>
      <c r="AN405" s="14">
        <v>12</v>
      </c>
      <c r="AO405" s="10">
        <f t="shared" si="188"/>
        <v>285.14999999999998</v>
      </c>
      <c r="AP405" s="14">
        <v>10.5</v>
      </c>
      <c r="AQ405" s="14">
        <v>37</v>
      </c>
      <c r="AR405" s="10">
        <f t="shared" si="189"/>
        <v>310.14999999999998</v>
      </c>
      <c r="AS405" s="14">
        <v>47.1</v>
      </c>
      <c r="AT405" s="14">
        <v>0.5</v>
      </c>
      <c r="AU405" s="10" t="str">
        <f t="shared" si="190"/>
        <v xml:space="preserve"> </v>
      </c>
      <c r="AV405" s="10" t="str">
        <f t="shared" si="191"/>
        <v xml:space="preserve"> </v>
      </c>
      <c r="AW405" s="10"/>
      <c r="AX405" s="10"/>
      <c r="AY405" s="10"/>
      <c r="AZ405" s="10"/>
      <c r="BA405" s="10" t="str">
        <f>IF(ISNUMBER(AV405), AV405-AV404, " ")</f>
        <v xml:space="preserve"> </v>
      </c>
      <c r="BB405" s="10" t="str">
        <f>IF(ISNUMBER(BA405), BA405/O405, " ")</f>
        <v xml:space="preserve"> </v>
      </c>
      <c r="BC405" s="2"/>
      <c r="BD405"/>
      <c r="BE405"/>
      <c r="BF405">
        <v>76</v>
      </c>
      <c r="BG405" s="19">
        <v>146</v>
      </c>
      <c r="BH405">
        <v>91</v>
      </c>
      <c r="BI405" s="19">
        <v>30.8</v>
      </c>
      <c r="BJ405">
        <v>88</v>
      </c>
      <c r="BK405" s="20">
        <v>12.1</v>
      </c>
      <c r="BL405">
        <v>84</v>
      </c>
      <c r="BM405">
        <v>83</v>
      </c>
      <c r="BN405" s="20">
        <v>7.69</v>
      </c>
      <c r="BO405">
        <v>82</v>
      </c>
      <c r="BP405" s="19">
        <v>12.6</v>
      </c>
      <c r="BQ405">
        <v>89</v>
      </c>
      <c r="BR405">
        <v>77</v>
      </c>
      <c r="BS405" s="20">
        <v>8.18</v>
      </c>
      <c r="BT405" s="20">
        <v>-0.5</v>
      </c>
      <c r="BU405" s="20">
        <v>-5</v>
      </c>
      <c r="BV405" s="20">
        <v>6</v>
      </c>
      <c r="BW405" s="20">
        <v>6</v>
      </c>
      <c r="BX405" s="20">
        <v>-0.48999999999999932</v>
      </c>
    </row>
    <row r="406" spans="1:76" x14ac:dyDescent="0.3">
      <c r="A406" s="2"/>
      <c r="D406" s="9" t="s">
        <v>57</v>
      </c>
      <c r="E406" s="10">
        <v>13.307169399999999</v>
      </c>
      <c r="F406" s="10">
        <v>0.61100971339999999</v>
      </c>
      <c r="G406" s="10">
        <v>18.336557809999999</v>
      </c>
      <c r="H406" s="10">
        <v>11.233073600000001</v>
      </c>
      <c r="I406" s="10">
        <v>80.131357359999996</v>
      </c>
      <c r="J406" s="10">
        <v>32.20394683</v>
      </c>
      <c r="K406" s="10">
        <v>85.614299029999998</v>
      </c>
      <c r="L406" s="11">
        <v>1.4606481481481482E-2</v>
      </c>
      <c r="M406" s="11">
        <v>1.5543969907407406E-2</v>
      </c>
      <c r="P406" s="10"/>
      <c r="Q406" s="9"/>
      <c r="AJ406" s="13">
        <v>639.4</v>
      </c>
      <c r="AK406" s="16">
        <v>3.0000800000000001</v>
      </c>
      <c r="AL406" s="10">
        <f t="shared" si="187"/>
        <v>8.0000000000080007E-5</v>
      </c>
      <c r="AM406" s="10">
        <f t="shared" si="181"/>
        <v>0.61099342024212677</v>
      </c>
      <c r="AN406" s="14">
        <v>12</v>
      </c>
      <c r="AO406" s="10">
        <f t="shared" si="188"/>
        <v>285.14999999999998</v>
      </c>
      <c r="AP406" s="14">
        <v>10.5</v>
      </c>
      <c r="AQ406" s="14">
        <v>37</v>
      </c>
      <c r="AR406" s="10">
        <f t="shared" si="189"/>
        <v>310.14999999999998</v>
      </c>
      <c r="AS406" s="14">
        <v>47.1</v>
      </c>
      <c r="AT406" s="14">
        <v>0.5</v>
      </c>
      <c r="AU406" s="10">
        <f t="shared" si="190"/>
        <v>0.71151687896978333</v>
      </c>
      <c r="AV406" s="10">
        <f t="shared" si="191"/>
        <v>13.046770384020205</v>
      </c>
      <c r="AW406" s="10"/>
      <c r="AX406" s="10"/>
      <c r="AY406" s="10"/>
      <c r="AZ406" s="10"/>
      <c r="BA406" s="10"/>
      <c r="BB406" s="10"/>
      <c r="BC406" s="2"/>
      <c r="BD406"/>
      <c r="BE406"/>
      <c r="BF406">
        <v>58</v>
      </c>
      <c r="BG406" s="19">
        <v>150.6</v>
      </c>
      <c r="BH406">
        <v>150</v>
      </c>
      <c r="BI406" s="19">
        <v>31.8</v>
      </c>
      <c r="BJ406">
        <v>93</v>
      </c>
      <c r="BK406" s="20">
        <v>16.8</v>
      </c>
      <c r="BL406">
        <v>84</v>
      </c>
      <c r="BM406">
        <v>91</v>
      </c>
      <c r="BN406" s="20">
        <v>8.17</v>
      </c>
      <c r="BO406">
        <v>84</v>
      </c>
      <c r="BP406" s="19">
        <v>14.8</v>
      </c>
      <c r="BQ406">
        <v>84</v>
      </c>
      <c r="BR406">
        <v>76</v>
      </c>
      <c r="BS406" s="20">
        <v>11.71</v>
      </c>
      <c r="BT406" s="20">
        <v>2</v>
      </c>
      <c r="BU406" s="20">
        <v>0</v>
      </c>
      <c r="BV406" s="20">
        <v>15</v>
      </c>
      <c r="BW406" s="20">
        <v>9</v>
      </c>
      <c r="BX406" s="20">
        <v>-3.5400000000000009</v>
      </c>
    </row>
    <row r="407" spans="1:76" x14ac:dyDescent="0.3">
      <c r="A407" s="2"/>
      <c r="D407" s="9" t="s">
        <v>61</v>
      </c>
      <c r="E407" s="10">
        <v>9.3977798579999998</v>
      </c>
      <c r="F407" s="10">
        <v>0.694230711</v>
      </c>
      <c r="G407" s="10">
        <v>20.601985209999999</v>
      </c>
      <c r="H407" s="10">
        <v>13.850321259999999</v>
      </c>
      <c r="I407" s="10">
        <v>64.691490590000001</v>
      </c>
      <c r="J407" s="10">
        <v>32.743447619999998</v>
      </c>
      <c r="K407" s="10">
        <v>95.813216449999999</v>
      </c>
      <c r="L407" s="11">
        <v>1.719212962962963E-2</v>
      </c>
      <c r="M407" s="11">
        <v>1.7719895833333332E-2</v>
      </c>
      <c r="N407" s="10">
        <f>H407-H406</f>
        <v>2.6172476599999985</v>
      </c>
      <c r="O407" s="10">
        <f>I406-I407</f>
        <v>15.439866769999995</v>
      </c>
      <c r="P407" s="10">
        <f>N407/O407</f>
        <v>0.16951232151078979</v>
      </c>
      <c r="Q407" s="9"/>
      <c r="R407">
        <f>K407-K406</f>
        <v>10.198917420000001</v>
      </c>
      <c r="S407">
        <f>R407/O407</f>
        <v>0.66055734624710138</v>
      </c>
      <c r="AJ407" s="13">
        <v>639.4</v>
      </c>
      <c r="AK407" s="16">
        <v>3.0000800000000001</v>
      </c>
      <c r="AL407" s="10">
        <f t="shared" si="187"/>
        <v>8.0000000000080007E-5</v>
      </c>
      <c r="AM407" s="10">
        <f t="shared" si="181"/>
        <v>0.69421219867470207</v>
      </c>
      <c r="AN407" s="14">
        <v>12</v>
      </c>
      <c r="AO407" s="10">
        <f t="shared" si="188"/>
        <v>285.14999999999998</v>
      </c>
      <c r="AP407" s="14">
        <v>10.5</v>
      </c>
      <c r="AQ407" s="14">
        <v>37</v>
      </c>
      <c r="AR407" s="10">
        <f t="shared" si="189"/>
        <v>310.14999999999998</v>
      </c>
      <c r="AS407" s="14">
        <v>47.1</v>
      </c>
      <c r="AT407" s="14">
        <v>0.5</v>
      </c>
      <c r="AU407" s="10">
        <f t="shared" si="190"/>
        <v>0.80842719508834204</v>
      </c>
      <c r="AV407" s="10">
        <f t="shared" si="191"/>
        <v>16.655205116571807</v>
      </c>
      <c r="AW407" s="10"/>
      <c r="AX407" s="10"/>
      <c r="AY407" s="10"/>
      <c r="AZ407" s="10"/>
      <c r="BA407" s="10">
        <f>IF(ISNUMBER(AV407), AV407-AV406, " ")</f>
        <v>3.6084347325516024</v>
      </c>
      <c r="BB407" s="10">
        <f>IF(ISNUMBER(BA407), BA407/O407, " ")</f>
        <v>0.23370892937773735</v>
      </c>
      <c r="BC407" s="2"/>
      <c r="BD407"/>
      <c r="BE407"/>
      <c r="BF407">
        <v>64</v>
      </c>
      <c r="BG407" s="19">
        <v>146.4</v>
      </c>
      <c r="BH407">
        <v>125</v>
      </c>
      <c r="BI407" s="19">
        <v>32</v>
      </c>
      <c r="BJ407">
        <v>94</v>
      </c>
      <c r="BK407" s="20">
        <v>15.9</v>
      </c>
      <c r="BL407">
        <v>78</v>
      </c>
      <c r="BM407">
        <v>89</v>
      </c>
      <c r="BN407" s="20">
        <v>13.32</v>
      </c>
      <c r="BO407">
        <v>93</v>
      </c>
      <c r="BP407" s="19">
        <v>15</v>
      </c>
      <c r="BQ407">
        <v>84</v>
      </c>
      <c r="BR407">
        <v>70</v>
      </c>
      <c r="BS407" s="20">
        <v>13.54</v>
      </c>
      <c r="BT407" s="20">
        <v>0.90000000000000036</v>
      </c>
      <c r="BU407" s="20">
        <v>-6</v>
      </c>
      <c r="BV407" s="20">
        <v>19</v>
      </c>
      <c r="BW407" s="20">
        <v>1</v>
      </c>
      <c r="BX407" s="20">
        <v>-0.21999999999999886</v>
      </c>
    </row>
    <row r="408" spans="1:76" x14ac:dyDescent="0.3">
      <c r="A408" s="2"/>
      <c r="AM408" s="10" t="str">
        <f t="shared" si="181"/>
        <v xml:space="preserve"> </v>
      </c>
      <c r="BD408"/>
      <c r="BE408"/>
      <c r="BF408">
        <v>75</v>
      </c>
      <c r="BG408" s="21" t="e">
        <v>#NULL!</v>
      </c>
      <c r="BH408" s="21" t="e">
        <v>#NULL!</v>
      </c>
      <c r="BI408" s="21" t="e">
        <v>#NULL!</v>
      </c>
      <c r="BJ408">
        <v>93</v>
      </c>
      <c r="BK408" s="20">
        <v>16</v>
      </c>
      <c r="BL408">
        <v>86</v>
      </c>
      <c r="BM408">
        <v>81</v>
      </c>
      <c r="BN408" s="20">
        <v>9.23</v>
      </c>
      <c r="BO408" s="21" t="e">
        <v>#NULL!</v>
      </c>
      <c r="BP408" s="19">
        <v>14.8</v>
      </c>
      <c r="BQ408">
        <v>82</v>
      </c>
      <c r="BR408">
        <v>70</v>
      </c>
      <c r="BS408" s="20">
        <v>12.15</v>
      </c>
      <c r="BT408" s="20">
        <v>1.1999999999999993</v>
      </c>
      <c r="BU408" s="20">
        <v>4</v>
      </c>
      <c r="BV408" s="20">
        <v>11</v>
      </c>
      <c r="BW408" s="21" t="e">
        <v>#NULL!</v>
      </c>
      <c r="BX408" s="20">
        <v>-2.92</v>
      </c>
    </row>
    <row r="409" spans="1:76" x14ac:dyDescent="0.3">
      <c r="A409" s="2"/>
      <c r="AM409" s="10" t="str">
        <f t="shared" si="181"/>
        <v xml:space="preserve"> </v>
      </c>
      <c r="BD409"/>
      <c r="BE409"/>
      <c r="BF409">
        <v>57</v>
      </c>
      <c r="BG409" s="19">
        <v>158.69999999999999</v>
      </c>
      <c r="BH409">
        <v>93</v>
      </c>
      <c r="BI409" s="19">
        <v>35.6</v>
      </c>
      <c r="BJ409">
        <v>83</v>
      </c>
      <c r="BK409" s="20">
        <v>14</v>
      </c>
      <c r="BL409">
        <v>75</v>
      </c>
      <c r="BM409">
        <v>64</v>
      </c>
      <c r="BN409" s="20">
        <v>11.19</v>
      </c>
      <c r="BO409" s="21" t="e">
        <v>#NULL!</v>
      </c>
      <c r="BP409" s="21" t="e">
        <v>#NULL!</v>
      </c>
      <c r="BQ409" s="21" t="e">
        <v>#NULL!</v>
      </c>
      <c r="BR409" s="21" t="e">
        <v>#NULL!</v>
      </c>
      <c r="BS409" s="21" t="e">
        <v>#NULL!</v>
      </c>
      <c r="BT409" s="21" t="e">
        <v>#NULL!</v>
      </c>
      <c r="BU409" s="21" t="e">
        <v>#NULL!</v>
      </c>
      <c r="BV409" s="21" t="e">
        <v>#NULL!</v>
      </c>
      <c r="BW409" s="21" t="e">
        <v>#NULL!</v>
      </c>
      <c r="BX409" s="21" t="e">
        <v>#NULL!</v>
      </c>
    </row>
    <row r="410" spans="1:76" x14ac:dyDescent="0.3">
      <c r="A410" s="2"/>
      <c r="D410" s="9" t="s">
        <v>53</v>
      </c>
      <c r="E410" s="10"/>
      <c r="F410" s="10"/>
      <c r="G410" s="10"/>
      <c r="H410" s="10"/>
      <c r="I410" s="10"/>
      <c r="J410" s="10"/>
      <c r="K410" s="10"/>
      <c r="L410" s="10"/>
      <c r="M410" s="10"/>
      <c r="P410" s="10"/>
      <c r="Q410" s="9"/>
      <c r="R410" s="9"/>
      <c r="AM410" s="10" t="str">
        <f t="shared" si="181"/>
        <v xml:space="preserve"> </v>
      </c>
      <c r="BD410"/>
      <c r="BE410"/>
      <c r="BF410">
        <v>50</v>
      </c>
      <c r="BG410" s="19">
        <v>153.6</v>
      </c>
      <c r="BH410">
        <v>95</v>
      </c>
      <c r="BI410" s="19">
        <v>32.4</v>
      </c>
      <c r="BJ410">
        <v>90</v>
      </c>
      <c r="BK410" s="20">
        <v>14.9</v>
      </c>
      <c r="BL410">
        <v>79</v>
      </c>
      <c r="BM410">
        <v>91</v>
      </c>
      <c r="BN410" s="20">
        <v>10.32</v>
      </c>
      <c r="BO410">
        <v>86</v>
      </c>
      <c r="BP410" s="19">
        <v>14</v>
      </c>
      <c r="BQ410">
        <v>88</v>
      </c>
      <c r="BR410">
        <v>83</v>
      </c>
      <c r="BS410" s="20">
        <v>5.91</v>
      </c>
      <c r="BT410" s="20">
        <v>0.90000000000000036</v>
      </c>
      <c r="BU410" s="20">
        <v>-9</v>
      </c>
      <c r="BV410" s="20">
        <v>8</v>
      </c>
      <c r="BW410" s="20">
        <v>4</v>
      </c>
      <c r="BX410" s="20">
        <v>4.41</v>
      </c>
    </row>
    <row r="411" spans="1:76" x14ac:dyDescent="0.3">
      <c r="A411" s="2"/>
      <c r="D411" s="9" t="s">
        <v>105</v>
      </c>
      <c r="E411" s="10"/>
      <c r="F411" s="2"/>
      <c r="G411" s="10"/>
      <c r="H411" s="10"/>
      <c r="I411" s="10"/>
      <c r="J411" s="10"/>
      <c r="K411" s="10"/>
      <c r="L411" s="10"/>
      <c r="M411" s="10"/>
      <c r="P411" s="10"/>
      <c r="Q411" s="9"/>
      <c r="R411" s="9"/>
      <c r="AM411" s="10" t="str">
        <f t="shared" si="181"/>
        <v xml:space="preserve"> </v>
      </c>
      <c r="BD411"/>
      <c r="BE411"/>
      <c r="BF411">
        <v>54</v>
      </c>
      <c r="BG411" s="19">
        <v>151.1</v>
      </c>
      <c r="BH411">
        <v>77</v>
      </c>
      <c r="BI411" s="19">
        <v>32.6</v>
      </c>
      <c r="BJ411">
        <v>86</v>
      </c>
      <c r="BK411" s="20">
        <v>16</v>
      </c>
      <c r="BL411">
        <v>73</v>
      </c>
      <c r="BM411">
        <v>74</v>
      </c>
      <c r="BN411" s="20">
        <v>13.25</v>
      </c>
      <c r="BO411">
        <v>82</v>
      </c>
      <c r="BP411" s="19">
        <v>14.7</v>
      </c>
      <c r="BQ411">
        <v>79</v>
      </c>
      <c r="BR411">
        <v>78</v>
      </c>
      <c r="BS411" s="20">
        <v>8.19</v>
      </c>
      <c r="BT411" s="20">
        <v>1.3000000000000007</v>
      </c>
      <c r="BU411" s="20">
        <v>-6</v>
      </c>
      <c r="BV411" s="20">
        <v>-4</v>
      </c>
      <c r="BW411" s="20">
        <v>4</v>
      </c>
      <c r="BX411" s="20">
        <v>5.0600000000000005</v>
      </c>
    </row>
    <row r="412" spans="1:76" x14ac:dyDescent="0.3">
      <c r="A412" s="2"/>
      <c r="D412" s="10"/>
      <c r="E412" s="2" t="s">
        <v>0</v>
      </c>
      <c r="F412" s="2" t="s">
        <v>1</v>
      </c>
      <c r="G412" s="2" t="s">
        <v>2</v>
      </c>
      <c r="H412" s="2" t="s">
        <v>3</v>
      </c>
      <c r="I412" s="2" t="s">
        <v>4</v>
      </c>
      <c r="J412" s="2" t="s">
        <v>5</v>
      </c>
      <c r="K412" s="2" t="s">
        <v>6</v>
      </c>
      <c r="L412" s="2" t="s">
        <v>7</v>
      </c>
      <c r="M412" s="2" t="s">
        <v>8</v>
      </c>
      <c r="N412" s="2" t="s">
        <v>9</v>
      </c>
      <c r="O412" s="2" t="s">
        <v>10</v>
      </c>
      <c r="P412" s="2" t="s">
        <v>11</v>
      </c>
      <c r="Q412" s="2" t="s">
        <v>12</v>
      </c>
      <c r="R412" s="2" t="s">
        <v>13</v>
      </c>
      <c r="S412" s="2" t="s">
        <v>14</v>
      </c>
      <c r="T412" s="2" t="s">
        <v>15</v>
      </c>
      <c r="U412" s="3" t="s">
        <v>16</v>
      </c>
      <c r="V412" s="3" t="s">
        <v>17</v>
      </c>
      <c r="W412" s="3" t="s">
        <v>18</v>
      </c>
      <c r="X412" s="3" t="s">
        <v>19</v>
      </c>
      <c r="Y412" s="3" t="s">
        <v>20</v>
      </c>
      <c r="Z412" s="3" t="s">
        <v>21</v>
      </c>
      <c r="AA412" s="3" t="s">
        <v>22</v>
      </c>
      <c r="AB412" s="3" t="s">
        <v>23</v>
      </c>
      <c r="AC412" s="3" t="s">
        <v>24</v>
      </c>
      <c r="AD412" s="3" t="s">
        <v>25</v>
      </c>
      <c r="AE412" s="3" t="s">
        <v>26</v>
      </c>
      <c r="AF412" s="3" t="s">
        <v>27</v>
      </c>
      <c r="AG412" s="3" t="s">
        <v>28</v>
      </c>
      <c r="AH412" s="3" t="s">
        <v>29</v>
      </c>
      <c r="AL412" s="2" t="s">
        <v>33</v>
      </c>
      <c r="AM412" s="10" t="e">
        <f t="shared" si="181"/>
        <v>#VALUE!</v>
      </c>
      <c r="AN412" s="6" t="s">
        <v>35</v>
      </c>
      <c r="AO412" s="2" t="s">
        <v>36</v>
      </c>
      <c r="AP412" s="7" t="s">
        <v>37</v>
      </c>
      <c r="AQ412" s="6" t="s">
        <v>38</v>
      </c>
      <c r="AR412" s="2" t="s">
        <v>39</v>
      </c>
      <c r="AS412" s="7" t="s">
        <v>40</v>
      </c>
      <c r="AT412" s="7" t="s">
        <v>41</v>
      </c>
      <c r="AU412" s="8" t="s">
        <v>55</v>
      </c>
      <c r="AV412" s="8" t="s">
        <v>56</v>
      </c>
      <c r="AW412" s="8" t="s">
        <v>44</v>
      </c>
      <c r="AX412" s="8" t="s">
        <v>45</v>
      </c>
      <c r="AY412" s="8" t="s">
        <v>46</v>
      </c>
      <c r="AZ412" s="8" t="s">
        <v>47</v>
      </c>
      <c r="BA412" s="2" t="s">
        <v>48</v>
      </c>
      <c r="BB412" s="2" t="s">
        <v>49</v>
      </c>
      <c r="BC412" s="2" t="s">
        <v>50</v>
      </c>
      <c r="BD412"/>
      <c r="BE412"/>
      <c r="BF412">
        <v>52</v>
      </c>
      <c r="BG412" s="19">
        <v>143.69999999999999</v>
      </c>
      <c r="BH412">
        <v>91</v>
      </c>
      <c r="BI412" s="19">
        <v>27.5</v>
      </c>
      <c r="BJ412" s="21" t="e">
        <v>#NULL!</v>
      </c>
      <c r="BK412" s="21" t="e">
        <v>#NULL!</v>
      </c>
      <c r="BL412" s="21" t="e">
        <v>#NULL!</v>
      </c>
      <c r="BM412" s="21" t="e">
        <v>#NULL!</v>
      </c>
      <c r="BN412" s="21" t="e">
        <v>#NULL!</v>
      </c>
      <c r="BO412" s="21" t="e">
        <v>#NULL!</v>
      </c>
      <c r="BP412" s="21" t="e">
        <v>#NULL!</v>
      </c>
      <c r="BQ412" s="21" t="e">
        <v>#NULL!</v>
      </c>
      <c r="BR412" s="21" t="e">
        <v>#NULL!</v>
      </c>
      <c r="BS412" s="21" t="e">
        <v>#NULL!</v>
      </c>
      <c r="BT412" s="21" t="e">
        <v>#NULL!</v>
      </c>
      <c r="BU412" s="21" t="e">
        <v>#NULL!</v>
      </c>
      <c r="BV412" s="21" t="e">
        <v>#NULL!</v>
      </c>
      <c r="BW412" s="21" t="e">
        <v>#NULL!</v>
      </c>
      <c r="BX412" s="21" t="e">
        <v>#NULL!</v>
      </c>
    </row>
    <row r="413" spans="1:76" x14ac:dyDescent="0.3">
      <c r="A413" s="2"/>
      <c r="D413" s="9" t="s">
        <v>57</v>
      </c>
      <c r="E413" s="10">
        <v>13.315712339999999</v>
      </c>
      <c r="F413" s="10">
        <v>0.59521247200000005</v>
      </c>
      <c r="G413" s="10">
        <v>16.91774788</v>
      </c>
      <c r="H413" s="10">
        <v>10.07565759</v>
      </c>
      <c r="I413" s="10">
        <v>86.037136340000004</v>
      </c>
      <c r="J413" s="10">
        <v>33.672888620000002</v>
      </c>
      <c r="K413" s="10">
        <v>88.422813500000004</v>
      </c>
      <c r="L413" s="11">
        <v>1.1863425925925928E-3</v>
      </c>
      <c r="M413" s="11">
        <v>2.0428124999999999E-3</v>
      </c>
      <c r="P413" s="10"/>
      <c r="Q413" s="9"/>
      <c r="AJ413" s="13">
        <v>639.4</v>
      </c>
      <c r="AK413" s="16">
        <v>3.0000800000000001</v>
      </c>
      <c r="AL413" s="10">
        <f>IF(AK413&gt;3, AK413-3, 3-AK413)</f>
        <v>8.0000000000080007E-5</v>
      </c>
      <c r="AM413" s="10">
        <f t="shared" si="181"/>
        <v>0.59519660009066433</v>
      </c>
      <c r="AN413" s="14">
        <v>12</v>
      </c>
      <c r="AO413" s="10">
        <f>AN413+273.15</f>
        <v>285.14999999999998</v>
      </c>
      <c r="AP413" s="14">
        <v>10.5</v>
      </c>
      <c r="AQ413" s="14">
        <v>37</v>
      </c>
      <c r="AR413" s="10">
        <f>AQ413+273.15</f>
        <v>310.14999999999998</v>
      </c>
      <c r="AS413" s="14">
        <v>47.1</v>
      </c>
      <c r="AT413" s="14">
        <v>0.5</v>
      </c>
      <c r="AU413" s="10">
        <f>IF(ISNUMBER(AM413),((AR413/AO413)*((AJ413-(AT413*AP413))/(AJ413-AS413))*AM413)," ")</f>
        <v>0.69312109302603053</v>
      </c>
      <c r="AV413" s="10">
        <f>IF(ISNUMBER(AM413), AU413*G413, " ")</f>
        <v>11.72604790212441</v>
      </c>
      <c r="AW413" s="10"/>
      <c r="AX413" s="10"/>
      <c r="AY413" s="10"/>
      <c r="AZ413" s="10"/>
      <c r="BA413" s="10"/>
      <c r="BB413" s="10"/>
      <c r="BC413" s="2"/>
      <c r="BD413"/>
      <c r="BE413"/>
      <c r="BF413">
        <v>53</v>
      </c>
      <c r="BG413" s="19">
        <v>158.19999999999999</v>
      </c>
      <c r="BH413">
        <v>124</v>
      </c>
      <c r="BI413" s="19">
        <v>35.200000000000003</v>
      </c>
      <c r="BJ413">
        <v>79</v>
      </c>
      <c r="BK413" s="20">
        <v>11.6</v>
      </c>
      <c r="BL413">
        <v>88</v>
      </c>
      <c r="BM413">
        <v>62</v>
      </c>
      <c r="BN413" s="20">
        <v>2.92</v>
      </c>
      <c r="BO413">
        <v>79</v>
      </c>
      <c r="BP413" s="19">
        <v>14.2</v>
      </c>
      <c r="BQ413">
        <v>88</v>
      </c>
      <c r="BR413">
        <v>80</v>
      </c>
      <c r="BS413" s="20">
        <v>4.62</v>
      </c>
      <c r="BT413" s="20">
        <v>-2.5999999999999996</v>
      </c>
      <c r="BU413" s="20">
        <v>0</v>
      </c>
      <c r="BV413" s="20">
        <v>-18</v>
      </c>
      <c r="BW413" s="20">
        <v>0</v>
      </c>
      <c r="BX413" s="20">
        <v>-1.7000000000000002</v>
      </c>
    </row>
    <row r="414" spans="1:76" x14ac:dyDescent="0.3">
      <c r="A414" s="2">
        <v>38</v>
      </c>
      <c r="B414" s="3" t="s">
        <v>105</v>
      </c>
      <c r="C414" s="3"/>
      <c r="D414" s="9" t="s">
        <v>58</v>
      </c>
      <c r="E414" s="10">
        <v>8.322204589</v>
      </c>
      <c r="F414" s="10">
        <v>0.75510403650000002</v>
      </c>
      <c r="G414" s="10">
        <v>19.570013929999998</v>
      </c>
      <c r="H414" s="10">
        <v>14.776779169999999</v>
      </c>
      <c r="I414" s="10">
        <v>74.111034799999999</v>
      </c>
      <c r="J414" s="10">
        <v>34.528819230000003</v>
      </c>
      <c r="K414" s="10">
        <v>91.854410569999999</v>
      </c>
      <c r="L414" s="11">
        <v>4.2418981481481483E-3</v>
      </c>
      <c r="M414" s="11">
        <v>4.8263773148148155E-3</v>
      </c>
      <c r="N414" s="10">
        <f>H414-H413</f>
        <v>4.7011215799999988</v>
      </c>
      <c r="O414" s="10">
        <f>I413-I414</f>
        <v>11.926101540000005</v>
      </c>
      <c r="P414" s="10">
        <f>N414/O414</f>
        <v>0.39418761983809142</v>
      </c>
      <c r="Q414" s="9">
        <f>AVERAGE(P414,P416)</f>
        <v>0.35848429999059994</v>
      </c>
      <c r="R414">
        <f>K414-K413</f>
        <v>3.4315970699999951</v>
      </c>
      <c r="S414">
        <f>R414/O414</f>
        <v>0.28773837439589617</v>
      </c>
      <c r="T414" s="9">
        <f>AVERAGE(S414,S416)</f>
        <v>0.42881536606394721</v>
      </c>
      <c r="U414" s="3">
        <f>AVERAGE(E413,E415,E417)</f>
        <v>13.28702339</v>
      </c>
      <c r="V414" s="3">
        <f>AVERAGE(E414,E416,E418)</f>
        <v>8.2829225035</v>
      </c>
      <c r="W414" s="3">
        <f>AVERAGE(F413,F415,F417)</f>
        <v>0.58452897535000004</v>
      </c>
      <c r="X414" s="3">
        <f>AVERAGE(F414,F416,F418)</f>
        <v>0.77504476040000003</v>
      </c>
      <c r="Y414" s="3">
        <f>AVERAGE(G413,G415,G417)</f>
        <v>17.325815105</v>
      </c>
      <c r="Z414" s="3">
        <f>AVERAGE(G414,G416,G418)</f>
        <v>19.038463864999997</v>
      </c>
      <c r="AA414" s="3">
        <f>AVERAGE(H413,H415,H417)</f>
        <v>10.126407454999999</v>
      </c>
      <c r="AB414" s="3">
        <f>AVERAGE(H414,H416,H418)</f>
        <v>14.706161004999998</v>
      </c>
      <c r="AC414" s="3">
        <f>AVERAGE(I413,I415,I417)</f>
        <v>86.443755159999995</v>
      </c>
      <c r="AD414" s="3">
        <f>AVERAGE(I414,I416,I418)</f>
        <v>73.574495855000009</v>
      </c>
      <c r="AE414" s="3">
        <f>AVERAGE(J413,J415,J417)</f>
        <v>33.356183444999999</v>
      </c>
      <c r="AF414" s="3">
        <f>AVERAGE(J414,J416,J418)</f>
        <v>33.800423535</v>
      </c>
      <c r="AG414" s="3">
        <f>AVERAGE(K413,K415,K417)</f>
        <v>86.413010944999996</v>
      </c>
      <c r="AH414" s="3">
        <f>AVERAGE(K414,K416,K418)</f>
        <v>92.064604944999999</v>
      </c>
      <c r="AI414" s="12">
        <v>43630</v>
      </c>
      <c r="AJ414" s="13">
        <v>639.4</v>
      </c>
      <c r="AK414" s="16">
        <v>3.0000800000000001</v>
      </c>
      <c r="AL414" s="10">
        <f t="shared" ref="AL414:AL418" si="192">IF(AK414&gt;3, AK414-3, 3-AK414)</f>
        <v>8.0000000000080007E-5</v>
      </c>
      <c r="AM414" s="10">
        <f t="shared" si="181"/>
        <v>0.75508390092930855</v>
      </c>
      <c r="AN414" s="14">
        <v>12</v>
      </c>
      <c r="AO414" s="10">
        <f t="shared" ref="AO414:AO418" si="193">AN414+273.15</f>
        <v>285.14999999999998</v>
      </c>
      <c r="AP414" s="14">
        <v>10.5</v>
      </c>
      <c r="AQ414" s="14">
        <v>37</v>
      </c>
      <c r="AR414" s="10">
        <f t="shared" ref="AR414:AR418" si="194">AQ414+273.15</f>
        <v>310.14999999999998</v>
      </c>
      <c r="AS414" s="14">
        <v>47.1</v>
      </c>
      <c r="AT414" s="14">
        <v>0.5</v>
      </c>
      <c r="AU414" s="10">
        <f t="shared" ref="AU414:AU418" si="195">IF(ISNUMBER(AM414),((AR414/AO414)*((AJ414-(AT414*AP414))/(AJ414-AS414))*AM414)," ")</f>
        <v>0.87931379086970407</v>
      </c>
      <c r="AV414" s="10">
        <f t="shared" ref="AV414:AV418" si="196">IF(ISNUMBER(AM414), AU414*G414, " ")</f>
        <v>17.208183136161214</v>
      </c>
      <c r="AW414" s="10">
        <f>AVERAGE(AU413,AU415,AU417)</f>
        <v>0.68068022993304755</v>
      </c>
      <c r="AX414" s="10">
        <f>AVERAGE(AU414,AU416,AU418)</f>
        <v>0.9025346355184336</v>
      </c>
      <c r="AY414" s="10">
        <f>AVERAGE(AV413,AV415,AV417)</f>
        <v>11.78826310096991</v>
      </c>
      <c r="AZ414" s="10">
        <f>AVERAGE(AV414,AV416,AV418)</f>
        <v>17.170530003746258</v>
      </c>
      <c r="BA414" s="10">
        <f>IF(ISNUMBER(AV414), AV414-AV413, " ")</f>
        <v>5.4821352340368037</v>
      </c>
      <c r="BB414" s="10">
        <f>IF(ISNUMBER(BA414), BA414/O414, " ")</f>
        <v>0.4596753780478714</v>
      </c>
      <c r="BC414" s="2">
        <f>AVERAGE(BB414,BB416,BB418)</f>
        <v>0.42105688493820631</v>
      </c>
      <c r="BD414" s="1" t="s">
        <v>59</v>
      </c>
      <c r="BG414" s="19"/>
      <c r="BI414" s="19"/>
      <c r="BK414" s="20"/>
      <c r="BN414" s="20"/>
      <c r="BP414" s="19"/>
      <c r="BS414" s="20"/>
      <c r="BT414" s="20"/>
      <c r="BU414" s="20"/>
      <c r="BV414" s="20"/>
      <c r="BW414" s="20"/>
      <c r="BX414" s="20"/>
    </row>
    <row r="415" spans="1:76" x14ac:dyDescent="0.3">
      <c r="A415" s="2"/>
      <c r="D415" s="9" t="s">
        <v>57</v>
      </c>
      <c r="E415" s="10">
        <v>13.25833444</v>
      </c>
      <c r="F415" s="10">
        <v>0.57384547870000002</v>
      </c>
      <c r="G415" s="10">
        <v>17.73388233</v>
      </c>
      <c r="H415" s="10">
        <v>10.177157319999999</v>
      </c>
      <c r="I415" s="10">
        <v>86.850373980000001</v>
      </c>
      <c r="J415" s="10">
        <v>33.039478269999996</v>
      </c>
      <c r="K415" s="10">
        <v>84.403208390000003</v>
      </c>
      <c r="L415" s="11">
        <v>8.3506944444444436E-3</v>
      </c>
      <c r="M415" s="11">
        <v>8.97568287037037E-3</v>
      </c>
      <c r="P415" s="10"/>
      <c r="Q415" s="9"/>
      <c r="AJ415" s="13">
        <v>639.4</v>
      </c>
      <c r="AK415" s="16">
        <v>3.0000800000000001</v>
      </c>
      <c r="AL415" s="10">
        <f t="shared" si="192"/>
        <v>8.0000000000080007E-5</v>
      </c>
      <c r="AM415" s="10">
        <f t="shared" si="181"/>
        <v>0.57383017656195834</v>
      </c>
      <c r="AN415" s="14">
        <v>12</v>
      </c>
      <c r="AO415" s="10">
        <f t="shared" si="193"/>
        <v>285.14999999999998</v>
      </c>
      <c r="AP415" s="14">
        <v>10.5</v>
      </c>
      <c r="AQ415" s="14">
        <v>37</v>
      </c>
      <c r="AR415" s="10">
        <f t="shared" si="194"/>
        <v>310.14999999999998</v>
      </c>
      <c r="AS415" s="14">
        <v>47.1</v>
      </c>
      <c r="AT415" s="14">
        <v>0.5</v>
      </c>
      <c r="AU415" s="10">
        <f t="shared" si="195"/>
        <v>0.66823936684006457</v>
      </c>
      <c r="AV415" s="10">
        <f t="shared" si="196"/>
        <v>11.850478299815409</v>
      </c>
      <c r="AW415" s="10"/>
      <c r="AX415" s="10"/>
      <c r="AY415" s="10"/>
      <c r="AZ415" s="10"/>
      <c r="BA415" s="10"/>
      <c r="BB415" s="10"/>
      <c r="BC415" s="2"/>
      <c r="BD415"/>
      <c r="BE415"/>
      <c r="BF415">
        <v>74</v>
      </c>
      <c r="BG415" s="19">
        <v>147.69999999999999</v>
      </c>
      <c r="BH415">
        <v>80</v>
      </c>
      <c r="BI415" s="19">
        <v>28.9</v>
      </c>
      <c r="BJ415">
        <v>80</v>
      </c>
      <c r="BK415" s="20">
        <v>13.9</v>
      </c>
      <c r="BL415">
        <v>86</v>
      </c>
      <c r="BM415">
        <v>89</v>
      </c>
      <c r="BN415" s="20">
        <v>1.96</v>
      </c>
      <c r="BO415" s="21" t="e">
        <v>#NULL!</v>
      </c>
      <c r="BP415" s="19">
        <v>14.5</v>
      </c>
      <c r="BQ415">
        <v>85</v>
      </c>
      <c r="BR415">
        <v>72</v>
      </c>
      <c r="BS415" s="20">
        <v>9.7100000000000009</v>
      </c>
      <c r="BT415" s="20">
        <v>-0.59999999999999964</v>
      </c>
      <c r="BU415" s="20">
        <v>1</v>
      </c>
      <c r="BV415" s="20">
        <v>17</v>
      </c>
      <c r="BW415" s="21" t="e">
        <v>#NULL!</v>
      </c>
      <c r="BX415" s="20">
        <v>-7.7500000000000009</v>
      </c>
    </row>
    <row r="416" spans="1:76" x14ac:dyDescent="0.3">
      <c r="A416" s="2"/>
      <c r="D416" s="9" t="s">
        <v>60</v>
      </c>
      <c r="E416" s="10">
        <v>8.243640418</v>
      </c>
      <c r="F416" s="10">
        <v>0.79498548430000004</v>
      </c>
      <c r="G416" s="10">
        <v>18.5069138</v>
      </c>
      <c r="H416" s="10">
        <v>14.635542839999999</v>
      </c>
      <c r="I416" s="10">
        <v>73.037956910000005</v>
      </c>
      <c r="J416" s="10">
        <v>33.072027839999997</v>
      </c>
      <c r="K416" s="10">
        <v>92.27479932</v>
      </c>
      <c r="L416" s="11">
        <v>1.1620370370370371E-2</v>
      </c>
      <c r="M416" s="11">
        <v>1.2268506944444445E-2</v>
      </c>
      <c r="N416" s="10">
        <f>H416-H415</f>
        <v>4.4583855200000002</v>
      </c>
      <c r="O416" s="10">
        <f>I415-I416</f>
        <v>13.812417069999995</v>
      </c>
      <c r="P416" s="10">
        <f>N416/O416</f>
        <v>0.32278098014310841</v>
      </c>
      <c r="Q416" s="9"/>
      <c r="R416">
        <f>K416-K415</f>
        <v>7.8715909299999964</v>
      </c>
      <c r="S416">
        <f>R416/O416</f>
        <v>0.56989235773199831</v>
      </c>
      <c r="AJ416" s="13">
        <v>639.4</v>
      </c>
      <c r="AK416" s="16">
        <v>3.0000800000000001</v>
      </c>
      <c r="AL416" s="10">
        <f t="shared" si="192"/>
        <v>8.0000000000080007E-5</v>
      </c>
      <c r="AM416" s="10">
        <f t="shared" si="181"/>
        <v>0.79496428525239327</v>
      </c>
      <c r="AN416" s="14">
        <v>12</v>
      </c>
      <c r="AO416" s="10">
        <f t="shared" si="193"/>
        <v>285.14999999999998</v>
      </c>
      <c r="AP416" s="14">
        <v>10.5</v>
      </c>
      <c r="AQ416" s="14">
        <v>37</v>
      </c>
      <c r="AR416" s="10">
        <f t="shared" si="194"/>
        <v>310.14999999999998</v>
      </c>
      <c r="AS416" s="14">
        <v>47.1</v>
      </c>
      <c r="AT416" s="14">
        <v>0.5</v>
      </c>
      <c r="AU416" s="10">
        <f t="shared" si="195"/>
        <v>0.92575548016716314</v>
      </c>
      <c r="AV416" s="10">
        <f t="shared" si="196"/>
        <v>17.132876871331298</v>
      </c>
      <c r="AW416" s="10"/>
      <c r="AX416" s="10"/>
      <c r="AY416" s="10"/>
      <c r="AZ416" s="10"/>
      <c r="BA416" s="10">
        <f>IF(ISNUMBER(AV416), AV416-AV415, " ")</f>
        <v>5.2823985715158894</v>
      </c>
      <c r="BB416" s="10">
        <f>IF(ISNUMBER(BA416), BA416/O416, " ")</f>
        <v>0.38243839182854122</v>
      </c>
      <c r="BC416" s="2"/>
      <c r="BD416"/>
      <c r="BE416"/>
      <c r="BF416">
        <v>60</v>
      </c>
      <c r="BG416" s="21" t="e">
        <v>#NULL!</v>
      </c>
      <c r="BH416" s="21" t="e">
        <v>#NULL!</v>
      </c>
      <c r="BI416" s="21" t="e">
        <v>#NULL!</v>
      </c>
      <c r="BJ416">
        <v>92</v>
      </c>
      <c r="BK416" s="20">
        <v>15.4</v>
      </c>
      <c r="BL416">
        <v>84</v>
      </c>
      <c r="BM416">
        <v>75</v>
      </c>
      <c r="BN416" s="20">
        <v>6.56</v>
      </c>
      <c r="BO416" s="21" t="e">
        <v>#NULL!</v>
      </c>
      <c r="BP416" s="21" t="e">
        <v>#NULL!</v>
      </c>
      <c r="BQ416" s="21" t="e">
        <v>#NULL!</v>
      </c>
      <c r="BR416" s="21" t="e">
        <v>#NULL!</v>
      </c>
      <c r="BS416" s="21" t="e">
        <v>#NULL!</v>
      </c>
      <c r="BT416" s="21" t="e">
        <v>#NULL!</v>
      </c>
      <c r="BU416" s="21" t="e">
        <v>#NULL!</v>
      </c>
      <c r="BV416" s="21" t="e">
        <v>#NULL!</v>
      </c>
      <c r="BW416" s="21" t="e">
        <v>#NULL!</v>
      </c>
      <c r="BX416" s="21" t="e">
        <v>#NULL!</v>
      </c>
    </row>
    <row r="417" spans="1:76" x14ac:dyDescent="0.3">
      <c r="A417" s="2"/>
      <c r="D417" s="9" t="s">
        <v>57</v>
      </c>
      <c r="E417" s="10"/>
      <c r="F417" s="10"/>
      <c r="G417" s="10"/>
      <c r="H417" s="10"/>
      <c r="I417" s="10"/>
      <c r="J417" s="10"/>
      <c r="K417" s="10"/>
      <c r="L417" s="11"/>
      <c r="M417" s="11"/>
      <c r="P417" s="10"/>
      <c r="Q417" s="9"/>
      <c r="AJ417" s="13">
        <v>639.4</v>
      </c>
      <c r="AK417" s="16">
        <v>3.0000800000000001</v>
      </c>
      <c r="AL417" s="10">
        <f t="shared" si="192"/>
        <v>8.0000000000080007E-5</v>
      </c>
      <c r="AM417" s="10" t="str">
        <f t="shared" si="181"/>
        <v xml:space="preserve"> </v>
      </c>
      <c r="AN417" s="14">
        <v>12</v>
      </c>
      <c r="AO417" s="10">
        <f t="shared" si="193"/>
        <v>285.14999999999998</v>
      </c>
      <c r="AP417" s="14">
        <v>10.5</v>
      </c>
      <c r="AQ417" s="14">
        <v>37</v>
      </c>
      <c r="AR417" s="10">
        <f t="shared" si="194"/>
        <v>310.14999999999998</v>
      </c>
      <c r="AS417" s="14">
        <v>47.1</v>
      </c>
      <c r="AT417" s="14">
        <v>0.5</v>
      </c>
      <c r="AU417" s="10" t="str">
        <f t="shared" si="195"/>
        <v xml:space="preserve"> </v>
      </c>
      <c r="AV417" s="10" t="str">
        <f t="shared" si="196"/>
        <v xml:space="preserve"> </v>
      </c>
      <c r="AW417" s="10"/>
      <c r="AX417" s="10"/>
      <c r="AY417" s="10"/>
      <c r="AZ417" s="10"/>
      <c r="BA417" s="10"/>
      <c r="BB417" s="10"/>
      <c r="BC417" s="2"/>
      <c r="BD417"/>
      <c r="BE417"/>
      <c r="BF417">
        <v>84</v>
      </c>
      <c r="BG417" s="19">
        <v>140</v>
      </c>
      <c r="BH417">
        <v>59</v>
      </c>
      <c r="BI417" s="19">
        <v>29.3</v>
      </c>
      <c r="BJ417">
        <v>78</v>
      </c>
      <c r="BK417" s="20">
        <v>9.6999999999999993</v>
      </c>
      <c r="BL417">
        <v>80</v>
      </c>
      <c r="BM417">
        <v>71</v>
      </c>
      <c r="BN417" s="20">
        <v>5.29</v>
      </c>
      <c r="BO417">
        <v>84</v>
      </c>
      <c r="BP417" s="19">
        <v>10.8</v>
      </c>
      <c r="BQ417">
        <v>86</v>
      </c>
      <c r="BR417">
        <v>73</v>
      </c>
      <c r="BS417" s="20">
        <v>8.99</v>
      </c>
      <c r="BT417" s="20">
        <v>-1.1000000000000014</v>
      </c>
      <c r="BU417" s="20">
        <v>-6</v>
      </c>
      <c r="BV417" s="20">
        <v>-2</v>
      </c>
      <c r="BW417" s="20">
        <v>-6</v>
      </c>
      <c r="BX417" s="20">
        <v>-3.7</v>
      </c>
    </row>
    <row r="418" spans="1:76" x14ac:dyDescent="0.3">
      <c r="A418" s="2"/>
      <c r="D418" s="9" t="s">
        <v>61</v>
      </c>
      <c r="E418" s="10"/>
      <c r="F418" s="10"/>
      <c r="G418" s="10"/>
      <c r="H418" s="10"/>
      <c r="I418" s="10"/>
      <c r="J418" s="10"/>
      <c r="K418" s="10"/>
      <c r="L418" s="11"/>
      <c r="M418" s="11"/>
      <c r="N418" s="10">
        <f>H418-H417</f>
        <v>0</v>
      </c>
      <c r="O418" s="10">
        <f>I417-I418</f>
        <v>0</v>
      </c>
      <c r="P418" s="10" t="e">
        <f>N418/O418</f>
        <v>#DIV/0!</v>
      </c>
      <c r="Q418" s="9"/>
      <c r="R418">
        <f>K418-K417</f>
        <v>0</v>
      </c>
      <c r="S418" t="e">
        <f>R418/O418</f>
        <v>#DIV/0!</v>
      </c>
      <c r="AJ418" s="13">
        <v>639.4</v>
      </c>
      <c r="AK418" s="16">
        <v>3.0000800000000001</v>
      </c>
      <c r="AL418" s="10">
        <f t="shared" si="192"/>
        <v>8.0000000000080007E-5</v>
      </c>
      <c r="AM418" s="10" t="str">
        <f t="shared" si="181"/>
        <v xml:space="preserve"> </v>
      </c>
      <c r="AN418" s="14">
        <v>12</v>
      </c>
      <c r="AO418" s="10">
        <f t="shared" si="193"/>
        <v>285.14999999999998</v>
      </c>
      <c r="AP418" s="14">
        <v>10.5</v>
      </c>
      <c r="AQ418" s="14">
        <v>37</v>
      </c>
      <c r="AR418" s="10">
        <f t="shared" si="194"/>
        <v>310.14999999999998</v>
      </c>
      <c r="AS418" s="14">
        <v>47.1</v>
      </c>
      <c r="AT418" s="14">
        <v>0.5</v>
      </c>
      <c r="AU418" s="10" t="str">
        <f t="shared" si="195"/>
        <v xml:space="preserve"> </v>
      </c>
      <c r="AV418" s="10" t="str">
        <f t="shared" si="196"/>
        <v xml:space="preserve"> </v>
      </c>
      <c r="AW418" s="10"/>
      <c r="AX418" s="10"/>
      <c r="AY418" s="10"/>
      <c r="AZ418" s="10"/>
      <c r="BA418" s="10" t="str">
        <f>IF(ISNUMBER(AV418), AV418-AV417, " ")</f>
        <v xml:space="preserve"> </v>
      </c>
      <c r="BB418" s="10" t="str">
        <f>IF(ISNUMBER(BA418), BA418/O418, " ")</f>
        <v xml:space="preserve"> </v>
      </c>
      <c r="BC418" s="2"/>
      <c r="BD418"/>
      <c r="BE418"/>
      <c r="BF418">
        <v>67</v>
      </c>
      <c r="BG418" s="19">
        <v>143.69999999999999</v>
      </c>
      <c r="BH418">
        <v>91</v>
      </c>
      <c r="BI418" s="19">
        <v>30.6</v>
      </c>
      <c r="BJ418">
        <v>87</v>
      </c>
      <c r="BK418" s="20">
        <v>14.8</v>
      </c>
      <c r="BL418">
        <v>84</v>
      </c>
      <c r="BM418">
        <v>69</v>
      </c>
      <c r="BN418" s="20">
        <v>9.5</v>
      </c>
      <c r="BO418">
        <v>85</v>
      </c>
      <c r="BP418" s="19">
        <v>11.4</v>
      </c>
      <c r="BQ418">
        <v>84</v>
      </c>
      <c r="BR418">
        <v>63</v>
      </c>
      <c r="BS418" s="20">
        <v>2.2000000000000002</v>
      </c>
      <c r="BT418" s="20">
        <v>3.4000000000000004</v>
      </c>
      <c r="BU418" s="20">
        <v>0</v>
      </c>
      <c r="BV418" s="20">
        <v>6</v>
      </c>
      <c r="BW418" s="20">
        <v>2</v>
      </c>
      <c r="BX418" s="20">
        <v>7.3</v>
      </c>
    </row>
    <row r="419" spans="1:76" x14ac:dyDescent="0.3">
      <c r="A419" s="2"/>
      <c r="AM419" s="10" t="str">
        <f t="shared" si="181"/>
        <v xml:space="preserve"> </v>
      </c>
      <c r="BD419"/>
      <c r="BE419"/>
      <c r="BF419">
        <v>46</v>
      </c>
      <c r="BG419" s="21" t="e">
        <v>#NULL!</v>
      </c>
      <c r="BH419" s="21" t="e">
        <v>#NULL!</v>
      </c>
      <c r="BI419" s="21" t="e">
        <v>#NULL!</v>
      </c>
      <c r="BJ419">
        <v>87</v>
      </c>
      <c r="BK419" s="20">
        <v>16.5</v>
      </c>
      <c r="BL419">
        <v>89</v>
      </c>
      <c r="BM419">
        <v>76</v>
      </c>
      <c r="BN419" s="20">
        <v>11.44</v>
      </c>
      <c r="BO419">
        <v>81</v>
      </c>
      <c r="BP419" s="19">
        <v>16.3</v>
      </c>
      <c r="BQ419">
        <v>90</v>
      </c>
      <c r="BR419">
        <v>74</v>
      </c>
      <c r="BS419" s="20">
        <v>6.42</v>
      </c>
      <c r="BT419" s="20">
        <v>0.19999999999999929</v>
      </c>
      <c r="BU419" s="20">
        <v>-1</v>
      </c>
      <c r="BV419" s="20">
        <v>2</v>
      </c>
      <c r="BW419" s="20">
        <v>6</v>
      </c>
      <c r="BX419" s="20">
        <v>5.0199999999999996</v>
      </c>
    </row>
    <row r="420" spans="1:76" x14ac:dyDescent="0.3">
      <c r="A420" s="2"/>
      <c r="AM420" s="10" t="str">
        <f t="shared" si="181"/>
        <v xml:space="preserve"> </v>
      </c>
      <c r="BD420"/>
      <c r="BE420"/>
      <c r="BF420">
        <v>75</v>
      </c>
      <c r="BG420" s="21" t="e">
        <v>#NULL!</v>
      </c>
      <c r="BH420" s="21" t="e">
        <v>#NULL!</v>
      </c>
      <c r="BI420" s="21" t="e">
        <v>#NULL!</v>
      </c>
      <c r="BJ420">
        <v>88</v>
      </c>
      <c r="BK420" s="20">
        <v>19</v>
      </c>
      <c r="BL420">
        <v>78</v>
      </c>
      <c r="BM420">
        <v>67</v>
      </c>
      <c r="BN420" s="20">
        <v>9.15</v>
      </c>
      <c r="BO420">
        <v>87</v>
      </c>
      <c r="BP420" s="19">
        <v>17.600000000000001</v>
      </c>
      <c r="BQ420">
        <v>82</v>
      </c>
      <c r="BR420">
        <v>58</v>
      </c>
      <c r="BS420" s="20">
        <v>14.39</v>
      </c>
      <c r="BT420" s="20">
        <v>1.3999999999999986</v>
      </c>
      <c r="BU420" s="20">
        <v>-4</v>
      </c>
      <c r="BV420" s="20">
        <v>9</v>
      </c>
      <c r="BW420" s="20">
        <v>1</v>
      </c>
      <c r="BX420" s="20">
        <v>-5.24</v>
      </c>
    </row>
    <row r="421" spans="1:76" x14ac:dyDescent="0.3">
      <c r="A421" s="2"/>
      <c r="D421" s="9" t="s">
        <v>53</v>
      </c>
      <c r="E421" s="10"/>
      <c r="F421" s="10"/>
      <c r="G421" s="10"/>
      <c r="H421" s="10"/>
      <c r="I421" s="10"/>
      <c r="J421" s="10"/>
      <c r="K421" s="10"/>
      <c r="L421" s="10"/>
      <c r="M421" s="10"/>
      <c r="P421" s="10"/>
      <c r="Q421" s="9"/>
      <c r="R421" s="9"/>
      <c r="AM421" s="10" t="str">
        <f t="shared" si="181"/>
        <v xml:space="preserve"> </v>
      </c>
      <c r="BD421"/>
      <c r="BE421"/>
      <c r="BF421">
        <v>56</v>
      </c>
      <c r="BG421" s="19">
        <v>157.1</v>
      </c>
      <c r="BH421">
        <v>113</v>
      </c>
      <c r="BI421" s="19">
        <v>34</v>
      </c>
      <c r="BJ421">
        <v>93</v>
      </c>
      <c r="BK421" s="20">
        <v>15.2</v>
      </c>
      <c r="BL421">
        <v>82</v>
      </c>
      <c r="BM421">
        <v>79</v>
      </c>
      <c r="BN421" s="20">
        <v>18.68</v>
      </c>
      <c r="BO421">
        <v>87</v>
      </c>
      <c r="BP421" s="19">
        <v>15.5</v>
      </c>
      <c r="BQ421">
        <v>83</v>
      </c>
      <c r="BR421">
        <v>65</v>
      </c>
      <c r="BS421" s="20">
        <v>2.5099999999999998</v>
      </c>
      <c r="BT421" s="20">
        <v>-0.30000000000000071</v>
      </c>
      <c r="BU421" s="20">
        <v>-1</v>
      </c>
      <c r="BV421" s="20">
        <v>14</v>
      </c>
      <c r="BW421" s="20">
        <v>6</v>
      </c>
      <c r="BX421" s="20">
        <v>16.170000000000002</v>
      </c>
    </row>
    <row r="422" spans="1:76" x14ac:dyDescent="0.3">
      <c r="A422" s="2"/>
      <c r="D422" s="9" t="s">
        <v>106</v>
      </c>
      <c r="E422" s="10"/>
      <c r="F422" s="2"/>
      <c r="G422" s="10"/>
      <c r="H422" s="10"/>
      <c r="I422" s="10"/>
      <c r="J422" s="10"/>
      <c r="K422" s="10"/>
      <c r="L422" s="10"/>
      <c r="M422" s="10"/>
      <c r="P422" s="10"/>
      <c r="Q422" s="9"/>
      <c r="R422" s="9"/>
      <c r="AM422" s="10" t="str">
        <f t="shared" si="181"/>
        <v xml:space="preserve"> </v>
      </c>
      <c r="BD422"/>
      <c r="BE422"/>
      <c r="BF422">
        <v>68</v>
      </c>
      <c r="BG422" s="19">
        <v>144.5</v>
      </c>
      <c r="BH422">
        <v>74</v>
      </c>
      <c r="BI422" s="19">
        <v>30.4</v>
      </c>
      <c r="BJ422">
        <v>87</v>
      </c>
      <c r="BK422" s="20">
        <v>14.1</v>
      </c>
      <c r="BL422">
        <v>77</v>
      </c>
      <c r="BM422">
        <v>82</v>
      </c>
      <c r="BN422" s="20">
        <v>10.86</v>
      </c>
      <c r="BO422" s="21" t="e">
        <v>#NULL!</v>
      </c>
      <c r="BP422" s="19">
        <v>12.5</v>
      </c>
      <c r="BQ422">
        <v>78</v>
      </c>
      <c r="BR422">
        <v>89</v>
      </c>
      <c r="BS422" s="20">
        <v>8.01</v>
      </c>
      <c r="BT422" s="20">
        <v>1.5999999999999996</v>
      </c>
      <c r="BU422" s="20">
        <v>-1</v>
      </c>
      <c r="BV422" s="20">
        <v>-7</v>
      </c>
      <c r="BW422" s="21" t="e">
        <v>#NULL!</v>
      </c>
      <c r="BX422" s="20">
        <v>2.8499999999999996</v>
      </c>
    </row>
    <row r="423" spans="1:76" x14ac:dyDescent="0.3">
      <c r="A423" s="2"/>
      <c r="D423" s="10"/>
      <c r="E423" s="2" t="s">
        <v>0</v>
      </c>
      <c r="F423" s="2" t="s">
        <v>1</v>
      </c>
      <c r="G423" s="2" t="s">
        <v>2</v>
      </c>
      <c r="H423" s="2" t="s">
        <v>3</v>
      </c>
      <c r="I423" s="2" t="s">
        <v>4</v>
      </c>
      <c r="J423" s="2" t="s">
        <v>5</v>
      </c>
      <c r="K423" s="2" t="s">
        <v>6</v>
      </c>
      <c r="L423" s="2" t="s">
        <v>7</v>
      </c>
      <c r="M423" s="2" t="s">
        <v>8</v>
      </c>
      <c r="N423" s="2" t="s">
        <v>9</v>
      </c>
      <c r="O423" s="2" t="s">
        <v>10</v>
      </c>
      <c r="P423" s="2" t="s">
        <v>11</v>
      </c>
      <c r="Q423" s="2" t="s">
        <v>12</v>
      </c>
      <c r="R423" s="2" t="s">
        <v>13</v>
      </c>
      <c r="S423" s="2" t="s">
        <v>14</v>
      </c>
      <c r="T423" s="2" t="s">
        <v>15</v>
      </c>
      <c r="U423" s="3" t="s">
        <v>16</v>
      </c>
      <c r="V423" s="3" t="s">
        <v>17</v>
      </c>
      <c r="W423" s="3" t="s">
        <v>18</v>
      </c>
      <c r="X423" s="3" t="s">
        <v>19</v>
      </c>
      <c r="Y423" s="3" t="s">
        <v>20</v>
      </c>
      <c r="Z423" s="3" t="s">
        <v>21</v>
      </c>
      <c r="AA423" s="3" t="s">
        <v>22</v>
      </c>
      <c r="AB423" s="3" t="s">
        <v>23</v>
      </c>
      <c r="AC423" s="3" t="s">
        <v>24</v>
      </c>
      <c r="AD423" s="3" t="s">
        <v>25</v>
      </c>
      <c r="AE423" s="3" t="s">
        <v>26</v>
      </c>
      <c r="AF423" s="3" t="s">
        <v>27</v>
      </c>
      <c r="AG423" s="3" t="s">
        <v>28</v>
      </c>
      <c r="AH423" s="3" t="s">
        <v>29</v>
      </c>
      <c r="AL423" s="2" t="s">
        <v>33</v>
      </c>
      <c r="AM423" s="10" t="e">
        <f t="shared" si="181"/>
        <v>#VALUE!</v>
      </c>
      <c r="AN423" s="6" t="s">
        <v>35</v>
      </c>
      <c r="AO423" s="2" t="s">
        <v>36</v>
      </c>
      <c r="AP423" s="7" t="s">
        <v>37</v>
      </c>
      <c r="AQ423" s="6" t="s">
        <v>38</v>
      </c>
      <c r="AR423" s="2" t="s">
        <v>39</v>
      </c>
      <c r="AS423" s="7" t="s">
        <v>40</v>
      </c>
      <c r="AT423" s="7" t="s">
        <v>41</v>
      </c>
      <c r="AU423" s="8" t="s">
        <v>55</v>
      </c>
      <c r="AV423" s="8" t="s">
        <v>56</v>
      </c>
      <c r="AW423" s="8" t="s">
        <v>44</v>
      </c>
      <c r="AX423" s="8" t="s">
        <v>45</v>
      </c>
      <c r="AY423" s="8" t="s">
        <v>46</v>
      </c>
      <c r="AZ423" s="8" t="s">
        <v>47</v>
      </c>
      <c r="BA423" s="2" t="s">
        <v>48</v>
      </c>
      <c r="BB423" s="2" t="s">
        <v>49</v>
      </c>
      <c r="BC423" s="2" t="s">
        <v>50</v>
      </c>
      <c r="BD423"/>
      <c r="BE423"/>
      <c r="BF423">
        <v>53</v>
      </c>
      <c r="BG423" s="19">
        <v>157.1</v>
      </c>
      <c r="BH423">
        <v>122</v>
      </c>
      <c r="BI423" s="19">
        <v>34.200000000000003</v>
      </c>
      <c r="BJ423">
        <v>84</v>
      </c>
      <c r="BK423" s="20">
        <v>12.4</v>
      </c>
      <c r="BL423">
        <v>91</v>
      </c>
      <c r="BM423">
        <v>62</v>
      </c>
      <c r="BN423" s="20">
        <v>3.93</v>
      </c>
      <c r="BO423">
        <v>92</v>
      </c>
      <c r="BP423" s="19">
        <v>13.6</v>
      </c>
      <c r="BQ423">
        <v>85</v>
      </c>
      <c r="BR423">
        <v>87</v>
      </c>
      <c r="BS423" s="20">
        <v>7.32</v>
      </c>
      <c r="BT423" s="20">
        <v>-1.1999999999999993</v>
      </c>
      <c r="BU423" s="20">
        <v>6</v>
      </c>
      <c r="BV423" s="20">
        <v>-25</v>
      </c>
      <c r="BW423" s="20">
        <v>-8</v>
      </c>
      <c r="BX423" s="20">
        <v>-3.39</v>
      </c>
    </row>
    <row r="424" spans="1:76" x14ac:dyDescent="0.3">
      <c r="A424" s="2"/>
      <c r="D424" s="9" t="s">
        <v>57</v>
      </c>
      <c r="E424" s="10">
        <v>13.232862020000001</v>
      </c>
      <c r="F424" s="10">
        <v>0.57159960129999998</v>
      </c>
      <c r="G424" s="10">
        <v>19.863048920000001</v>
      </c>
      <c r="H424" s="10">
        <v>11.34873928</v>
      </c>
      <c r="I424" s="10">
        <v>82.650724920000002</v>
      </c>
      <c r="J424" s="10">
        <v>25.915986409999999</v>
      </c>
      <c r="K424" s="10">
        <v>60.449464450000001</v>
      </c>
      <c r="L424" s="11">
        <v>9.5486111111111108E-4</v>
      </c>
      <c r="M424" s="11">
        <v>1.4814699074074073E-3</v>
      </c>
      <c r="P424" s="10"/>
      <c r="Q424" s="9"/>
      <c r="AJ424" s="13">
        <v>639.4</v>
      </c>
      <c r="AK424" s="16">
        <v>3.0000800000000001</v>
      </c>
      <c r="AL424" s="10">
        <f>IF(AK424&gt;3, AK424-3, 3-AK424)</f>
        <v>8.0000000000080007E-5</v>
      </c>
      <c r="AM424" s="10">
        <f t="shared" si="181"/>
        <v>0.57158435905042526</v>
      </c>
      <c r="AN424" s="14">
        <v>12</v>
      </c>
      <c r="AO424" s="10">
        <f>AN424+273.15</f>
        <v>285.14999999999998</v>
      </c>
      <c r="AP424" s="14">
        <v>10.5</v>
      </c>
      <c r="AQ424" s="14">
        <v>37</v>
      </c>
      <c r="AR424" s="10">
        <f>AQ424+273.15</f>
        <v>310.14999999999998</v>
      </c>
      <c r="AS424" s="14">
        <v>47.1</v>
      </c>
      <c r="AT424" s="14">
        <v>0.5</v>
      </c>
      <c r="AU424" s="10">
        <f>IF(ISNUMBER(AM424),((AR424/AO424)*((AJ424-(AT424*AP424))/(AJ424-AS424))*AM424)," ")</f>
        <v>0.66562405706159189</v>
      </c>
      <c r="AV424" s="10">
        <f>IF(ISNUMBER(AM424), AU424*G424, " ")</f>
        <v>13.221323207743271</v>
      </c>
      <c r="AW424" s="10"/>
      <c r="AX424" s="10"/>
      <c r="AY424" s="10"/>
      <c r="AZ424" s="10"/>
      <c r="BA424" s="10"/>
      <c r="BB424" s="10"/>
      <c r="BC424" s="2"/>
      <c r="BD424"/>
      <c r="BE424"/>
      <c r="BF424">
        <v>56</v>
      </c>
      <c r="BG424" s="21" t="e">
        <v>#NULL!</v>
      </c>
      <c r="BH424" s="21" t="e">
        <v>#NULL!</v>
      </c>
      <c r="BI424" s="21" t="e">
        <v>#NULL!</v>
      </c>
      <c r="BJ424">
        <v>92</v>
      </c>
      <c r="BK424" s="20">
        <v>14.9</v>
      </c>
      <c r="BL424">
        <v>81</v>
      </c>
      <c r="BM424">
        <v>72</v>
      </c>
      <c r="BN424" s="20">
        <v>5.52</v>
      </c>
      <c r="BO424">
        <v>81</v>
      </c>
      <c r="BP424" s="19">
        <v>13.3</v>
      </c>
      <c r="BQ424">
        <v>93</v>
      </c>
      <c r="BR424">
        <v>63</v>
      </c>
      <c r="BS424" s="20">
        <v>4.17</v>
      </c>
      <c r="BT424" s="20">
        <v>1.5999999999999996</v>
      </c>
      <c r="BU424" s="20">
        <v>-12</v>
      </c>
      <c r="BV424" s="20">
        <v>9</v>
      </c>
      <c r="BW424" s="20">
        <v>11</v>
      </c>
      <c r="BX424" s="20">
        <v>1.3499999999999996</v>
      </c>
    </row>
    <row r="425" spans="1:76" x14ac:dyDescent="0.3">
      <c r="A425" s="2">
        <v>39</v>
      </c>
      <c r="B425" s="3" t="s">
        <v>106</v>
      </c>
      <c r="C425" s="3"/>
      <c r="D425" s="9" t="s">
        <v>58</v>
      </c>
      <c r="E425" s="10">
        <v>10.21662588</v>
      </c>
      <c r="F425" s="10">
        <v>0.59498203999999999</v>
      </c>
      <c r="G425" s="10">
        <v>19.06453935</v>
      </c>
      <c r="H425" s="10">
        <v>11.404815660000001</v>
      </c>
      <c r="I425" s="10">
        <v>71.518916829999995</v>
      </c>
      <c r="J425" s="10">
        <v>26.171921909999998</v>
      </c>
      <c r="K425" s="10">
        <v>60.959013640000002</v>
      </c>
      <c r="L425" s="11">
        <v>5.5613425925925926E-3</v>
      </c>
      <c r="M425" s="11">
        <v>6.2268402777777773E-3</v>
      </c>
      <c r="N425" s="10">
        <f>H425-H424</f>
        <v>5.607638000000037E-2</v>
      </c>
      <c r="O425" s="10">
        <f>I424-I425</f>
        <v>11.131808090000007</v>
      </c>
      <c r="P425" s="10">
        <f>N425/O425</f>
        <v>5.0374907244740627E-3</v>
      </c>
      <c r="Q425" s="9">
        <f>AVERAGE(P425,P427,P429)</f>
        <v>1.7109842823752674E-2</v>
      </c>
      <c r="R425">
        <f>K425-K424</f>
        <v>0.50954919000000132</v>
      </c>
      <c r="S425">
        <f>R425/O425</f>
        <v>4.5774162281664074E-2</v>
      </c>
      <c r="T425" s="9">
        <f>AVERAGE(S425,S427,S429)</f>
        <v>0.18581114732184201</v>
      </c>
      <c r="U425" s="3">
        <f>AVERAGE(E424,E426,E428)</f>
        <v>13.253486753333334</v>
      </c>
      <c r="V425" s="3">
        <f>AVERAGE(E425,E427,E429)</f>
        <v>10.176582503333334</v>
      </c>
      <c r="W425" s="3">
        <f>AVERAGE(F424,F426,F428)</f>
        <v>0.5590588080333333</v>
      </c>
      <c r="X425" s="3">
        <f>AVERAGE(F425,F427,F429)</f>
        <v>0.57567184613333333</v>
      </c>
      <c r="Y425" s="3">
        <f>AVERAGE(G424,G426,G428)</f>
        <v>19.165217556666668</v>
      </c>
      <c r="Z425" s="3">
        <f>AVERAGE(G425,G427,G429)</f>
        <v>18.920636913333336</v>
      </c>
      <c r="AA425" s="3">
        <f>AVERAGE(H424,H426,H428)</f>
        <v>10.71520297</v>
      </c>
      <c r="AB425" s="3">
        <f>AVERAGE(H425,H427,H429)</f>
        <v>10.907139989999999</v>
      </c>
      <c r="AC425" s="3">
        <f>AVERAGE(I424,I426,I428)</f>
        <v>83.409054050000009</v>
      </c>
      <c r="AD425" s="3">
        <f>AVERAGE(I425,I427,I429)</f>
        <v>71.293179386666665</v>
      </c>
      <c r="AE425" s="3">
        <f>AVERAGE(J424,J426,J428)</f>
        <v>25.891724186666664</v>
      </c>
      <c r="AF425" s="3">
        <f>AVERAGE(J425,J427,J429)</f>
        <v>26.350044123333333</v>
      </c>
      <c r="AG425" s="3">
        <f>AVERAGE(K424,K426,K428)</f>
        <v>56.71070524666667</v>
      </c>
      <c r="AH425" s="3">
        <f>AVERAGE(K425,K427,K429)</f>
        <v>59.06088879</v>
      </c>
      <c r="AI425" s="12">
        <v>43630</v>
      </c>
      <c r="AJ425" s="13">
        <v>639.4</v>
      </c>
      <c r="AK425" s="16">
        <v>3.0000800000000001</v>
      </c>
      <c r="AL425" s="10">
        <f t="shared" ref="AL425:AL429" si="197">IF(AK425&gt;3, AK425-3, 3-AK425)</f>
        <v>8.0000000000080007E-5</v>
      </c>
      <c r="AM425" s="10">
        <f t="shared" si="181"/>
        <v>0.5949661742353537</v>
      </c>
      <c r="AN425" s="14">
        <v>12</v>
      </c>
      <c r="AO425" s="10">
        <f t="shared" ref="AO425:AO429" si="198">AN425+273.15</f>
        <v>285.14999999999998</v>
      </c>
      <c r="AP425" s="14">
        <v>10.5</v>
      </c>
      <c r="AQ425" s="14">
        <v>37</v>
      </c>
      <c r="AR425" s="10">
        <f t="shared" ref="AR425:AR429" si="199">AQ425+273.15</f>
        <v>310.14999999999998</v>
      </c>
      <c r="AS425" s="14">
        <v>47.1</v>
      </c>
      <c r="AT425" s="14">
        <v>0.5</v>
      </c>
      <c r="AU425" s="10">
        <f t="shared" ref="AU425:AU429" si="200">IF(ISNUMBER(AM425),((AR425/AO425)*((AJ425-(AT425*AP425))/(AJ425-AS425))*AM425)," ")</f>
        <v>0.6928527564450252</v>
      </c>
      <c r="AV425" s="10">
        <f t="shared" ref="AV425:AV429" si="201">IF(ISNUMBER(AM425), AU425*G425, " ")</f>
        <v>13.20891863900215</v>
      </c>
      <c r="AW425" s="10">
        <f>AVERAGE(AU424,AU426,AU428)</f>
        <v>0.65102038401153284</v>
      </c>
      <c r="AX425" s="10">
        <f>AVERAGE(AU425,AU427,AU429)</f>
        <v>0.6703661599622005</v>
      </c>
      <c r="AY425" s="10">
        <f>AVERAGE(AV424,AV426,AV428)</f>
        <v>12.482188724570868</v>
      </c>
      <c r="AZ425" s="10">
        <f>AVERAGE(AV425,AV427,AV429)</f>
        <v>12.683819939195766</v>
      </c>
      <c r="BA425" s="10">
        <f>IF(ISNUMBER(AV425), AV425-AV424, " ")</f>
        <v>-1.2404568741121835E-2</v>
      </c>
      <c r="BB425" s="10">
        <f>IF(ISNUMBER(BA425), BA425/O425, " ")</f>
        <v>-1.1143354826845409E-3</v>
      </c>
      <c r="BC425" s="2">
        <f>AVERAGE(BB425,BB427,BB429)</f>
        <v>1.774582426863967E-2</v>
      </c>
      <c r="BG425" s="19"/>
      <c r="BI425" s="19"/>
      <c r="BK425" s="20"/>
      <c r="BN425" s="20"/>
      <c r="BP425" s="19"/>
      <c r="BS425" s="20"/>
      <c r="BT425" s="20"/>
      <c r="BU425" s="20"/>
      <c r="BV425" s="20"/>
      <c r="BW425" s="20"/>
      <c r="BX425" s="20"/>
    </row>
    <row r="426" spans="1:76" x14ac:dyDescent="0.3">
      <c r="A426" s="2"/>
      <c r="D426" s="9" t="s">
        <v>57</v>
      </c>
      <c r="E426" s="10">
        <v>13.26572028</v>
      </c>
      <c r="F426" s="10">
        <v>0.54669939899999997</v>
      </c>
      <c r="G426" s="10">
        <v>18.785420080000002</v>
      </c>
      <c r="H426" s="10">
        <v>10.25116751</v>
      </c>
      <c r="I426" s="10">
        <v>83.012499300000002</v>
      </c>
      <c r="J426" s="10">
        <v>25.862279690000001</v>
      </c>
      <c r="K426" s="10">
        <v>56.041228459999999</v>
      </c>
      <c r="L426" s="11">
        <v>9.751157407407408E-3</v>
      </c>
      <c r="M426" s="11">
        <v>1.0335636574074073E-2</v>
      </c>
      <c r="P426" s="10"/>
      <c r="Q426" s="9"/>
      <c r="AJ426" s="13">
        <v>639.4</v>
      </c>
      <c r="AK426" s="16">
        <v>3.0000800000000001</v>
      </c>
      <c r="AL426" s="10">
        <f t="shared" si="197"/>
        <v>8.0000000000080007E-5</v>
      </c>
      <c r="AM426" s="10">
        <f t="shared" si="181"/>
        <v>0.54668482073811364</v>
      </c>
      <c r="AN426" s="14">
        <v>12</v>
      </c>
      <c r="AO426" s="10">
        <f t="shared" si="198"/>
        <v>285.14999999999998</v>
      </c>
      <c r="AP426" s="14">
        <v>10.5</v>
      </c>
      <c r="AQ426" s="14">
        <v>37</v>
      </c>
      <c r="AR426" s="10">
        <f t="shared" si="199"/>
        <v>310.14999999999998</v>
      </c>
      <c r="AS426" s="14">
        <v>47.1</v>
      </c>
      <c r="AT426" s="14">
        <v>0.5</v>
      </c>
      <c r="AU426" s="10">
        <f t="shared" si="200"/>
        <v>0.63662793173385313</v>
      </c>
      <c r="AV426" s="10">
        <f t="shared" si="201"/>
        <v>11.959323132281995</v>
      </c>
      <c r="AW426" s="10"/>
      <c r="AX426" s="10"/>
      <c r="AY426" s="10"/>
      <c r="AZ426" s="10"/>
      <c r="BA426" s="10"/>
      <c r="BB426" s="10"/>
      <c r="BC426" s="2"/>
      <c r="BD426"/>
      <c r="BE426"/>
      <c r="BF426">
        <v>62</v>
      </c>
      <c r="BG426" s="19">
        <v>151.9</v>
      </c>
      <c r="BH426">
        <v>96</v>
      </c>
      <c r="BI426" s="19">
        <v>31.3</v>
      </c>
      <c r="BJ426">
        <v>69</v>
      </c>
      <c r="BK426" s="20">
        <v>11.4</v>
      </c>
      <c r="BL426">
        <v>92</v>
      </c>
      <c r="BM426">
        <v>87</v>
      </c>
      <c r="BN426" s="20">
        <v>0.73</v>
      </c>
      <c r="BO426">
        <v>82</v>
      </c>
      <c r="BP426" s="19">
        <v>14.1</v>
      </c>
      <c r="BQ426">
        <v>88</v>
      </c>
      <c r="BR426">
        <v>58</v>
      </c>
      <c r="BS426" s="20">
        <v>6.25</v>
      </c>
      <c r="BT426" s="20">
        <v>-2.6999999999999993</v>
      </c>
      <c r="BU426" s="20">
        <v>4</v>
      </c>
      <c r="BV426" s="20">
        <v>29</v>
      </c>
      <c r="BW426" s="20">
        <v>-13</v>
      </c>
      <c r="BX426" s="20">
        <v>-5.52</v>
      </c>
    </row>
    <row r="427" spans="1:76" x14ac:dyDescent="0.3">
      <c r="A427" s="2"/>
      <c r="D427" s="9" t="s">
        <v>60</v>
      </c>
      <c r="E427" s="10">
        <v>10.252910699999999</v>
      </c>
      <c r="F427" s="10">
        <v>0.56152779829999999</v>
      </c>
      <c r="G427" s="10">
        <v>19.29423912</v>
      </c>
      <c r="H427" s="10">
        <v>10.84142046</v>
      </c>
      <c r="I427" s="10">
        <v>71.534595420000002</v>
      </c>
      <c r="J427" s="10">
        <v>25.976019569999998</v>
      </c>
      <c r="K427" s="10">
        <v>58.520287949999997</v>
      </c>
      <c r="L427" s="11">
        <v>1.3865740740740739E-2</v>
      </c>
      <c r="M427" s="11">
        <v>1.45428125E-2</v>
      </c>
      <c r="N427" s="10">
        <f>H427-H426</f>
        <v>0.59025295</v>
      </c>
      <c r="O427" s="10">
        <f>I426-I427</f>
        <v>11.47790388</v>
      </c>
      <c r="P427" s="10">
        <f>N427/O427</f>
        <v>5.1425151854469095E-2</v>
      </c>
      <c r="Q427" s="9"/>
      <c r="R427">
        <f>K427-K426</f>
        <v>2.4790594899999974</v>
      </c>
      <c r="S427">
        <f>R427/O427</f>
        <v>0.21598538512939677</v>
      </c>
      <c r="AJ427" s="13">
        <v>639.4</v>
      </c>
      <c r="AK427" s="16">
        <v>3.0000800000000001</v>
      </c>
      <c r="AL427" s="10">
        <f t="shared" si="197"/>
        <v>8.0000000000080007E-5</v>
      </c>
      <c r="AM427" s="10">
        <f t="shared" si="181"/>
        <v>0.56151282462467667</v>
      </c>
      <c r="AN427" s="14">
        <v>12</v>
      </c>
      <c r="AO427" s="10">
        <f t="shared" si="198"/>
        <v>285.14999999999998</v>
      </c>
      <c r="AP427" s="14">
        <v>10.5</v>
      </c>
      <c r="AQ427" s="14">
        <v>37</v>
      </c>
      <c r="AR427" s="10">
        <f t="shared" si="199"/>
        <v>310.14999999999998</v>
      </c>
      <c r="AS427" s="14">
        <v>47.1</v>
      </c>
      <c r="AT427" s="14">
        <v>0.5</v>
      </c>
      <c r="AU427" s="10">
        <f t="shared" si="200"/>
        <v>0.65389550728734791</v>
      </c>
      <c r="AV427" s="10">
        <f t="shared" si="201"/>
        <v>12.616416277095793</v>
      </c>
      <c r="AW427" s="10"/>
      <c r="AX427" s="10"/>
      <c r="AY427" s="10"/>
      <c r="AZ427" s="10"/>
      <c r="BA427" s="10">
        <f>IF(ISNUMBER(AV427), AV427-AV426, " ")</f>
        <v>0.65709314481379799</v>
      </c>
      <c r="BB427" s="10">
        <f>IF(ISNUMBER(BA427), BA427/O427, " ")</f>
        <v>5.7248531760121173E-2</v>
      </c>
      <c r="BC427" s="2"/>
      <c r="BD427"/>
      <c r="BE427"/>
      <c r="BF427">
        <v>53</v>
      </c>
      <c r="BG427" s="21" t="e">
        <v>#NULL!</v>
      </c>
      <c r="BH427" s="21" t="e">
        <v>#NULL!</v>
      </c>
      <c r="BI427" s="21" t="e">
        <v>#NULL!</v>
      </c>
      <c r="BJ427">
        <v>91</v>
      </c>
      <c r="BK427" s="20">
        <v>14.2</v>
      </c>
      <c r="BL427">
        <v>88</v>
      </c>
      <c r="BM427">
        <v>92</v>
      </c>
      <c r="BN427" s="20">
        <v>13.45</v>
      </c>
      <c r="BO427" s="21" t="e">
        <v>#NULL!</v>
      </c>
      <c r="BP427" s="19">
        <v>12.2</v>
      </c>
      <c r="BQ427">
        <v>90</v>
      </c>
      <c r="BR427">
        <v>71</v>
      </c>
      <c r="BS427" s="20">
        <v>3.07</v>
      </c>
      <c r="BT427" s="20">
        <v>2</v>
      </c>
      <c r="BU427" s="20">
        <v>-2</v>
      </c>
      <c r="BV427" s="20">
        <v>21</v>
      </c>
      <c r="BW427" s="21" t="e">
        <v>#NULL!</v>
      </c>
      <c r="BX427" s="20">
        <v>10.379999999999999</v>
      </c>
    </row>
    <row r="428" spans="1:76" x14ac:dyDescent="0.3">
      <c r="A428" s="2"/>
      <c r="D428" s="9" t="s">
        <v>57</v>
      </c>
      <c r="E428" s="10">
        <v>13.26187796</v>
      </c>
      <c r="F428" s="10">
        <v>0.55887742380000005</v>
      </c>
      <c r="G428" s="10">
        <v>18.84718367</v>
      </c>
      <c r="H428" s="10">
        <v>10.54570212</v>
      </c>
      <c r="I428" s="10">
        <v>84.563937929999994</v>
      </c>
      <c r="J428" s="10">
        <v>25.89690646</v>
      </c>
      <c r="K428" s="10">
        <v>53.641422830000003</v>
      </c>
      <c r="L428" s="11">
        <v>1.8055555555555557E-2</v>
      </c>
      <c r="M428" s="11">
        <v>1.8726840277777778E-2</v>
      </c>
      <c r="P428" s="10"/>
      <c r="Q428" s="9"/>
      <c r="AJ428" s="13">
        <v>639.4</v>
      </c>
      <c r="AK428" s="16">
        <v>3.0000800000000001</v>
      </c>
      <c r="AL428" s="10">
        <f t="shared" si="197"/>
        <v>8.0000000000080007E-5</v>
      </c>
      <c r="AM428" s="10">
        <f t="shared" si="181"/>
        <v>0.55886252079944543</v>
      </c>
      <c r="AN428" s="14">
        <v>12</v>
      </c>
      <c r="AO428" s="10">
        <f t="shared" si="198"/>
        <v>285.14999999999998</v>
      </c>
      <c r="AP428" s="14">
        <v>10.5</v>
      </c>
      <c r="AQ428" s="14">
        <v>37</v>
      </c>
      <c r="AR428" s="10">
        <f t="shared" si="199"/>
        <v>310.14999999999998</v>
      </c>
      <c r="AS428" s="14">
        <v>47.1</v>
      </c>
      <c r="AT428" s="14">
        <v>0.5</v>
      </c>
      <c r="AU428" s="10">
        <f t="shared" si="200"/>
        <v>0.6508091632391535</v>
      </c>
      <c r="AV428" s="10">
        <f t="shared" si="201"/>
        <v>12.265919833687338</v>
      </c>
      <c r="AW428" s="10"/>
      <c r="AX428" s="10"/>
      <c r="AY428" s="10"/>
      <c r="AZ428" s="10"/>
      <c r="BA428" s="10"/>
      <c r="BB428" s="10"/>
      <c r="BC428" s="2"/>
      <c r="BD428"/>
      <c r="BE428"/>
    </row>
    <row r="429" spans="1:76" x14ac:dyDescent="0.3">
      <c r="A429" s="2"/>
      <c r="D429" s="9" t="s">
        <v>61</v>
      </c>
      <c r="E429" s="10">
        <v>10.06021093</v>
      </c>
      <c r="F429" s="10">
        <v>0.57050570010000001</v>
      </c>
      <c r="G429" s="10">
        <v>18.40313227</v>
      </c>
      <c r="H429" s="10">
        <v>10.475183850000001</v>
      </c>
      <c r="I429" s="10">
        <v>70.826025909999998</v>
      </c>
      <c r="J429" s="10">
        <v>26.90219089</v>
      </c>
      <c r="K429" s="10">
        <v>57.703364780000001</v>
      </c>
      <c r="L429" s="11">
        <v>2.1626157407407406E-2</v>
      </c>
      <c r="M429" s="11">
        <v>2.2210636574074075E-2</v>
      </c>
      <c r="N429" s="10">
        <f>H429-H428</f>
        <v>-7.0518269999999106E-2</v>
      </c>
      <c r="O429" s="10">
        <f>I428-I429</f>
        <v>13.737912019999996</v>
      </c>
      <c r="P429" s="10">
        <f>N429/O429</f>
        <v>-5.1331141076851302E-3</v>
      </c>
      <c r="Q429" s="9"/>
      <c r="R429">
        <f>K429-K428</f>
        <v>4.0619419499999978</v>
      </c>
      <c r="S429">
        <f>R429/O429</f>
        <v>0.29567389455446513</v>
      </c>
      <c r="AJ429" s="13">
        <v>639.4</v>
      </c>
      <c r="AK429" s="16">
        <v>3.0000800000000001</v>
      </c>
      <c r="AL429" s="10">
        <f t="shared" si="197"/>
        <v>8.0000000000080007E-5</v>
      </c>
      <c r="AM429" s="10">
        <f t="shared" si="181"/>
        <v>0.5704904870203461</v>
      </c>
      <c r="AN429" s="14">
        <v>12</v>
      </c>
      <c r="AO429" s="10">
        <f t="shared" si="198"/>
        <v>285.14999999999998</v>
      </c>
      <c r="AP429" s="14">
        <v>10.5</v>
      </c>
      <c r="AQ429" s="14">
        <v>37</v>
      </c>
      <c r="AR429" s="10">
        <f t="shared" si="199"/>
        <v>310.14999999999998</v>
      </c>
      <c r="AS429" s="14">
        <v>47.1</v>
      </c>
      <c r="AT429" s="14">
        <v>0.5</v>
      </c>
      <c r="AU429" s="10">
        <f t="shared" si="200"/>
        <v>0.66435021615422862</v>
      </c>
      <c r="AV429" s="10">
        <f t="shared" si="201"/>
        <v>12.22612490148936</v>
      </c>
      <c r="AW429" s="10"/>
      <c r="AX429" s="10"/>
      <c r="AY429" s="10"/>
      <c r="AZ429" s="10"/>
      <c r="BA429" s="10">
        <f>IF(ISNUMBER(AV429), AV429-AV428, " ")</f>
        <v>-3.9794932197978028E-2</v>
      </c>
      <c r="BB429" s="10">
        <f>IF(ISNUMBER(BA429), BA429/O429, " ")</f>
        <v>-2.89672347151762E-3</v>
      </c>
      <c r="BC429" s="2"/>
      <c r="BD429"/>
      <c r="BE429"/>
    </row>
    <row r="430" spans="1:76" x14ac:dyDescent="0.3">
      <c r="A430" s="2"/>
      <c r="AM430" s="10" t="str">
        <f t="shared" si="181"/>
        <v xml:space="preserve"> </v>
      </c>
      <c r="BD430"/>
      <c r="BE430"/>
    </row>
    <row r="431" spans="1:76" x14ac:dyDescent="0.3">
      <c r="A431" s="2"/>
      <c r="AM431" s="10" t="str">
        <f t="shared" si="181"/>
        <v xml:space="preserve"> </v>
      </c>
      <c r="BD431"/>
      <c r="BE431"/>
    </row>
    <row r="432" spans="1:76" x14ac:dyDescent="0.3">
      <c r="A432" s="2"/>
      <c r="D432" s="9" t="s">
        <v>53</v>
      </c>
      <c r="E432" s="10"/>
      <c r="F432" s="10"/>
      <c r="G432" s="10"/>
      <c r="H432" s="10"/>
      <c r="I432" s="10"/>
      <c r="J432" s="10"/>
      <c r="K432" s="10"/>
      <c r="L432" s="10"/>
      <c r="M432" s="10"/>
      <c r="P432" s="10"/>
      <c r="Q432" s="9"/>
      <c r="R432" s="9"/>
      <c r="AM432" s="10" t="str">
        <f t="shared" si="181"/>
        <v xml:space="preserve"> </v>
      </c>
      <c r="BD432"/>
      <c r="BE432"/>
    </row>
    <row r="433" spans="1:57" x14ac:dyDescent="0.3">
      <c r="A433" s="2"/>
      <c r="D433" s="9" t="s">
        <v>107</v>
      </c>
      <c r="E433" s="10"/>
      <c r="F433" s="2"/>
      <c r="G433" s="10"/>
      <c r="H433" s="10"/>
      <c r="I433" s="10"/>
      <c r="J433" s="10"/>
      <c r="K433" s="10"/>
      <c r="L433" s="10"/>
      <c r="M433" s="10"/>
      <c r="P433" s="10"/>
      <c r="Q433" s="9"/>
      <c r="R433" s="9"/>
      <c r="AM433" s="10" t="str">
        <f t="shared" si="181"/>
        <v xml:space="preserve"> </v>
      </c>
      <c r="BD433"/>
      <c r="BE433"/>
    </row>
    <row r="434" spans="1:57" x14ac:dyDescent="0.3">
      <c r="A434" s="2"/>
      <c r="D434" s="10"/>
      <c r="E434" s="2" t="s">
        <v>0</v>
      </c>
      <c r="F434" s="2" t="s">
        <v>1</v>
      </c>
      <c r="G434" s="2" t="s">
        <v>2</v>
      </c>
      <c r="H434" s="2" t="s">
        <v>3</v>
      </c>
      <c r="I434" s="2" t="s">
        <v>4</v>
      </c>
      <c r="J434" s="2" t="s">
        <v>5</v>
      </c>
      <c r="K434" s="2" t="s">
        <v>6</v>
      </c>
      <c r="L434" s="2" t="s">
        <v>7</v>
      </c>
      <c r="M434" s="2" t="s">
        <v>8</v>
      </c>
      <c r="N434" s="2" t="s">
        <v>9</v>
      </c>
      <c r="O434" s="2" t="s">
        <v>10</v>
      </c>
      <c r="P434" s="2" t="s">
        <v>11</v>
      </c>
      <c r="Q434" s="2" t="s">
        <v>12</v>
      </c>
      <c r="R434" s="2" t="s">
        <v>13</v>
      </c>
      <c r="S434" s="2" t="s">
        <v>14</v>
      </c>
      <c r="T434" s="2" t="s">
        <v>15</v>
      </c>
      <c r="U434" s="3" t="s">
        <v>16</v>
      </c>
      <c r="V434" s="3" t="s">
        <v>17</v>
      </c>
      <c r="W434" s="3" t="s">
        <v>18</v>
      </c>
      <c r="X434" s="3" t="s">
        <v>19</v>
      </c>
      <c r="Y434" s="3" t="s">
        <v>20</v>
      </c>
      <c r="Z434" s="3" t="s">
        <v>21</v>
      </c>
      <c r="AA434" s="3" t="s">
        <v>22</v>
      </c>
      <c r="AB434" s="3" t="s">
        <v>23</v>
      </c>
      <c r="AC434" s="3" t="s">
        <v>24</v>
      </c>
      <c r="AD434" s="3" t="s">
        <v>25</v>
      </c>
      <c r="AE434" s="3" t="s">
        <v>26</v>
      </c>
      <c r="AF434" s="3" t="s">
        <v>27</v>
      </c>
      <c r="AG434" s="3" t="s">
        <v>28</v>
      </c>
      <c r="AH434" s="3" t="s">
        <v>29</v>
      </c>
      <c r="AL434" s="2" t="s">
        <v>33</v>
      </c>
      <c r="AM434" s="10" t="e">
        <f t="shared" si="181"/>
        <v>#VALUE!</v>
      </c>
      <c r="AN434" s="6" t="s">
        <v>35</v>
      </c>
      <c r="AO434" s="2" t="s">
        <v>36</v>
      </c>
      <c r="AP434" s="7" t="s">
        <v>37</v>
      </c>
      <c r="AQ434" s="6" t="s">
        <v>38</v>
      </c>
      <c r="AR434" s="2" t="s">
        <v>39</v>
      </c>
      <c r="AS434" s="7" t="s">
        <v>40</v>
      </c>
      <c r="AT434" s="7" t="s">
        <v>41</v>
      </c>
      <c r="AU434" s="8" t="s">
        <v>55</v>
      </c>
      <c r="AV434" s="8" t="s">
        <v>56</v>
      </c>
      <c r="AW434" s="8" t="s">
        <v>44</v>
      </c>
      <c r="AX434" s="8" t="s">
        <v>45</v>
      </c>
      <c r="AY434" s="8" t="s">
        <v>46</v>
      </c>
      <c r="AZ434" s="8" t="s">
        <v>47</v>
      </c>
      <c r="BA434" s="2" t="s">
        <v>48</v>
      </c>
      <c r="BB434" s="2" t="s">
        <v>49</v>
      </c>
      <c r="BC434" s="2" t="s">
        <v>50</v>
      </c>
      <c r="BD434"/>
      <c r="BE434"/>
    </row>
    <row r="435" spans="1:57" x14ac:dyDescent="0.3">
      <c r="A435" s="2"/>
      <c r="D435" s="9" t="s">
        <v>57</v>
      </c>
      <c r="E435" s="10">
        <v>13.287231029999999</v>
      </c>
      <c r="F435" s="10">
        <v>0.58283467909999997</v>
      </c>
      <c r="G435" s="10">
        <v>16.34454367</v>
      </c>
      <c r="H435" s="10">
        <v>9.5430096619999993</v>
      </c>
      <c r="I435" s="10">
        <v>91.425847149999996</v>
      </c>
      <c r="J435" s="10">
        <v>32.708971089999999</v>
      </c>
      <c r="K435" s="10">
        <v>63.673727399999997</v>
      </c>
      <c r="L435" s="11">
        <v>1.4988425925925924E-3</v>
      </c>
      <c r="M435" s="11">
        <v>2.0370254629629631E-3</v>
      </c>
      <c r="P435" s="10"/>
      <c r="Q435" s="9"/>
      <c r="AJ435" s="13">
        <v>639.4</v>
      </c>
      <c r="AK435" s="16">
        <v>3.0000800000000001</v>
      </c>
      <c r="AL435" s="10">
        <f>IF(AK435&gt;3, AK435-3, 3-AK435)</f>
        <v>8.0000000000080007E-5</v>
      </c>
      <c r="AM435" s="10">
        <f t="shared" si="181"/>
        <v>0.58281913725633983</v>
      </c>
      <c r="AN435" s="14">
        <v>12</v>
      </c>
      <c r="AO435" s="10">
        <f>AN435+273.15</f>
        <v>285.14999999999998</v>
      </c>
      <c r="AP435" s="14">
        <v>10.5</v>
      </c>
      <c r="AQ435" s="14">
        <v>37</v>
      </c>
      <c r="AR435" s="10">
        <f>AQ435+273.15</f>
        <v>310.14999999999998</v>
      </c>
      <c r="AS435" s="14">
        <v>47.1</v>
      </c>
      <c r="AT435" s="14">
        <v>0.5</v>
      </c>
      <c r="AU435" s="10">
        <f>IF(ISNUMBER(AM435),((AR435/AO435)*((AJ435-(AT435*AP435))/(AJ435-AS435))*AM435)," ")</f>
        <v>0.67870723285393075</v>
      </c>
      <c r="AV435" s="10">
        <f>IF(ISNUMBER(AM435), AU435*G435, " ")</f>
        <v>11.093160006525929</v>
      </c>
      <c r="AW435" s="10"/>
      <c r="AX435" s="10"/>
      <c r="AY435" s="10"/>
      <c r="AZ435" s="10"/>
      <c r="BA435" s="10"/>
      <c r="BB435" s="10"/>
      <c r="BC435" s="2"/>
      <c r="BD435"/>
      <c r="BE435"/>
    </row>
    <row r="436" spans="1:57" x14ac:dyDescent="0.3">
      <c r="A436" s="2">
        <v>40</v>
      </c>
      <c r="B436" s="3" t="s">
        <v>107</v>
      </c>
      <c r="C436" s="3"/>
      <c r="D436" s="9" t="s">
        <v>58</v>
      </c>
      <c r="E436" s="10">
        <v>7.66194343</v>
      </c>
      <c r="F436" s="10">
        <v>0.75917091790000002</v>
      </c>
      <c r="G436" s="10">
        <v>18.99210128</v>
      </c>
      <c r="H436" s="10">
        <v>14.29960936</v>
      </c>
      <c r="I436" s="10">
        <v>78.155479549999995</v>
      </c>
      <c r="J436" s="10">
        <v>33.680489739999999</v>
      </c>
      <c r="K436" s="10">
        <v>82.254618649999998</v>
      </c>
      <c r="L436" s="11">
        <v>5.4398148148148149E-3</v>
      </c>
      <c r="M436" s="11">
        <v>6.024293981481482E-3</v>
      </c>
      <c r="N436" s="10">
        <f>H436-H435</f>
        <v>4.7565996980000005</v>
      </c>
      <c r="O436" s="10">
        <f>I435-I436</f>
        <v>13.2703676</v>
      </c>
      <c r="P436" s="10">
        <f>N436/O436</f>
        <v>0.35843767417565736</v>
      </c>
      <c r="Q436" s="9">
        <f>AVERAGE(P436,P438,P440)</f>
        <v>0.43680520777531151</v>
      </c>
      <c r="R436">
        <f>K436-K435</f>
        <v>18.580891250000001</v>
      </c>
      <c r="S436">
        <f>R436/O436</f>
        <v>1.4001790914970584</v>
      </c>
      <c r="T436" s="9">
        <f>AVERAGE(S436,S438,S440)</f>
        <v>1.2295660110040856</v>
      </c>
      <c r="U436" s="3">
        <f>AVERAGE(E435,E437,E439)</f>
        <v>13.308297183333332</v>
      </c>
      <c r="V436" s="3">
        <f>AVERAGE(E436,E438,E440)</f>
        <v>7.9882324283333332</v>
      </c>
      <c r="W436" s="3">
        <f>AVERAGE(F435,F437,F439)</f>
        <v>0.54374633149999996</v>
      </c>
      <c r="X436" s="3">
        <f>AVERAGE(F436,F438,F440)</f>
        <v>0.73160015789999999</v>
      </c>
      <c r="Y436" s="3">
        <f>AVERAGE(G435,G437,G439)</f>
        <v>17.82263965666667</v>
      </c>
      <c r="Z436" s="3">
        <f>AVERAGE(G436,G438,G440)</f>
        <v>20.970614999999999</v>
      </c>
      <c r="AA436" s="3">
        <f>AVERAGE(H435,H437,H439)</f>
        <v>9.7053832326666676</v>
      </c>
      <c r="AB436" s="3">
        <f>AVERAGE(H436,H438,H440)</f>
        <v>15.378952669999999</v>
      </c>
      <c r="AC436" s="3">
        <f>AVERAGE(I435,I437,I439)</f>
        <v>92.752732813333338</v>
      </c>
      <c r="AD436" s="3">
        <f>AVERAGE(I436,I438,I440)</f>
        <v>79.748755669999994</v>
      </c>
      <c r="AE436" s="3">
        <f>AVERAGE(J435,J437,J439)</f>
        <v>32.029431379999998</v>
      </c>
      <c r="AF436" s="3">
        <f>AVERAGE(J436,J438,J440)</f>
        <v>32.478358219999997</v>
      </c>
      <c r="AG436" s="3">
        <f>AVERAGE(K435,K437,K439)</f>
        <v>64.83069012</v>
      </c>
      <c r="AH436" s="3">
        <f>AVERAGE(K436,K438,K440)</f>
        <v>80.794829073333332</v>
      </c>
      <c r="AI436" s="12">
        <v>43630</v>
      </c>
      <c r="AJ436" s="13">
        <v>639.4</v>
      </c>
      <c r="AK436" s="16">
        <v>3.0000800000000001</v>
      </c>
      <c r="AL436" s="10">
        <f t="shared" ref="AL436:AL440" si="202">IF(AK436&gt;3, AK436-3, 3-AK436)</f>
        <v>8.0000000000080007E-5</v>
      </c>
      <c r="AM436" s="10">
        <f t="shared" si="181"/>
        <v>0.75915067388202973</v>
      </c>
      <c r="AN436" s="14">
        <v>12</v>
      </c>
      <c r="AO436" s="10">
        <f t="shared" ref="AO436:AO440" si="203">AN436+273.15</f>
        <v>285.14999999999998</v>
      </c>
      <c r="AP436" s="14">
        <v>10.5</v>
      </c>
      <c r="AQ436" s="14">
        <v>37</v>
      </c>
      <c r="AR436" s="10">
        <f t="shared" ref="AR436:AR440" si="204">AQ436+273.15</f>
        <v>310.14999999999998</v>
      </c>
      <c r="AS436" s="14">
        <v>47.1</v>
      </c>
      <c r="AT436" s="14">
        <v>0.5</v>
      </c>
      <c r="AU436" s="10">
        <f t="shared" ref="AU436:AU440" si="205">IF(ISNUMBER(AM436),((AR436/AO436)*((AJ436-(AT436*AP436))/(AJ436-AS436))*AM436)," ")</f>
        <v>0.88404964808671338</v>
      </c>
      <c r="AV436" s="10">
        <f t="shared" ref="AV436:AV440" si="206">IF(ISNUMBER(AM436), AU436*G436, " ")</f>
        <v>16.789960453011219</v>
      </c>
      <c r="AW436" s="10">
        <f>AVERAGE(AU435,AU437,AU439)</f>
        <v>0.63318910363520464</v>
      </c>
      <c r="AX436" s="10">
        <f>AVERAGE(AU436,AU438,AU440)</f>
        <v>0.85194367550427363</v>
      </c>
      <c r="AY436" s="10">
        <f>AVERAGE(AV435,AV437,AV439)</f>
        <v>11.251376801322168</v>
      </c>
      <c r="AZ436" s="10">
        <f>AVERAGE(AV436,AV438,AV440)</f>
        <v>17.79239138393941</v>
      </c>
      <c r="BA436" s="10">
        <f>IF(ISNUMBER(AV436), AV436-AV435, " ")</f>
        <v>5.6968004464852893</v>
      </c>
      <c r="BB436" s="10">
        <f>IF(ISNUMBER(BA436), BA436/O436, " ")</f>
        <v>0.42928731277084509</v>
      </c>
      <c r="BC436" s="2">
        <f>AVERAGE(BB436,BB438,BB440)</f>
        <v>0.50405281789411516</v>
      </c>
      <c r="BD436" s="1" t="s">
        <v>59</v>
      </c>
    </row>
    <row r="437" spans="1:57" x14ac:dyDescent="0.3">
      <c r="A437" s="2"/>
      <c r="D437" s="9" t="s">
        <v>57</v>
      </c>
      <c r="E437" s="10">
        <v>13.31894995</v>
      </c>
      <c r="F437" s="10">
        <v>0.52370566500000004</v>
      </c>
      <c r="G437" s="10">
        <v>18.780515130000001</v>
      </c>
      <c r="H437" s="10">
        <v>9.9066122100000005</v>
      </c>
      <c r="I437" s="10">
        <v>91.965805349999997</v>
      </c>
      <c r="J437" s="10">
        <v>32.266576970000003</v>
      </c>
      <c r="K437" s="10">
        <v>67.464916130000006</v>
      </c>
      <c r="L437" s="11">
        <v>9.7569444444444448E-3</v>
      </c>
      <c r="M437" s="11">
        <v>1.0376145833333333E-2</v>
      </c>
      <c r="P437" s="10"/>
      <c r="Q437" s="9"/>
      <c r="AJ437" s="13">
        <v>639.4</v>
      </c>
      <c r="AK437" s="16">
        <v>3.0000800000000001</v>
      </c>
      <c r="AL437" s="10">
        <f t="shared" si="202"/>
        <v>8.0000000000080007E-5</v>
      </c>
      <c r="AM437" s="10">
        <f t="shared" si="181"/>
        <v>0.52369169988800301</v>
      </c>
      <c r="AN437" s="14">
        <v>12</v>
      </c>
      <c r="AO437" s="10">
        <f t="shared" si="203"/>
        <v>285.14999999999998</v>
      </c>
      <c r="AP437" s="14">
        <v>10.5</v>
      </c>
      <c r="AQ437" s="14">
        <v>37</v>
      </c>
      <c r="AR437" s="10">
        <f t="shared" si="204"/>
        <v>310.14999999999998</v>
      </c>
      <c r="AS437" s="14">
        <v>47.1</v>
      </c>
      <c r="AT437" s="14">
        <v>0.5</v>
      </c>
      <c r="AU437" s="10">
        <f t="shared" si="205"/>
        <v>0.60985187647197714</v>
      </c>
      <c r="AV437" s="10">
        <f t="shared" si="206"/>
        <v>11.453332393140858</v>
      </c>
      <c r="AW437" s="10"/>
      <c r="AX437" s="10"/>
      <c r="AY437" s="10"/>
      <c r="AZ437" s="10"/>
      <c r="BA437" s="10"/>
      <c r="BB437" s="10"/>
      <c r="BC437" s="2"/>
      <c r="BD437"/>
      <c r="BE437"/>
    </row>
    <row r="438" spans="1:57" x14ac:dyDescent="0.3">
      <c r="A438" s="2"/>
      <c r="D438" s="9" t="s">
        <v>60</v>
      </c>
      <c r="E438" s="10">
        <v>7.9617585679999996</v>
      </c>
      <c r="F438" s="10">
        <v>0.76693647710000001</v>
      </c>
      <c r="G438" s="10">
        <v>20.868202320000002</v>
      </c>
      <c r="H438" s="10">
        <v>16.452535529999999</v>
      </c>
      <c r="I438" s="10">
        <v>78.473817249999996</v>
      </c>
      <c r="J438" s="10">
        <v>32.182731619999998</v>
      </c>
      <c r="K438" s="10">
        <v>81.344883600000003</v>
      </c>
      <c r="L438" s="11">
        <v>1.3171296296296294E-2</v>
      </c>
      <c r="M438" s="11">
        <v>1.3657395833333334E-2</v>
      </c>
      <c r="N438" s="10">
        <f>H438-H437</f>
        <v>6.5459233199999982</v>
      </c>
      <c r="O438" s="10">
        <f>I437-I438</f>
        <v>13.4919881</v>
      </c>
      <c r="P438" s="10">
        <f>N438/O438</f>
        <v>0.48517114538516365</v>
      </c>
      <c r="Q438" s="9"/>
      <c r="R438">
        <f>K438-K437</f>
        <v>13.879967469999997</v>
      </c>
      <c r="S438">
        <f>R438/O438</f>
        <v>1.0287562786984668</v>
      </c>
      <c r="AJ438" s="13">
        <v>639.4</v>
      </c>
      <c r="AK438" s="16">
        <v>3.0000800000000001</v>
      </c>
      <c r="AL438" s="10">
        <f t="shared" si="202"/>
        <v>8.0000000000080007E-5</v>
      </c>
      <c r="AM438" s="10">
        <f t="shared" si="181"/>
        <v>0.76691602600597319</v>
      </c>
      <c r="AN438" s="14">
        <v>12</v>
      </c>
      <c r="AO438" s="10">
        <f t="shared" si="203"/>
        <v>285.14999999999998</v>
      </c>
      <c r="AP438" s="14">
        <v>10.5</v>
      </c>
      <c r="AQ438" s="14">
        <v>37</v>
      </c>
      <c r="AR438" s="10">
        <f t="shared" si="204"/>
        <v>310.14999999999998</v>
      </c>
      <c r="AS438" s="14">
        <v>47.1</v>
      </c>
      <c r="AT438" s="14">
        <v>0.5</v>
      </c>
      <c r="AU438" s="10">
        <f t="shared" si="205"/>
        <v>0.89309259179818601</v>
      </c>
      <c r="AV438" s="10">
        <f t="shared" si="206"/>
        <v>18.637236896137718</v>
      </c>
      <c r="AW438" s="10"/>
      <c r="AX438" s="10"/>
      <c r="AY438" s="10"/>
      <c r="AZ438" s="10"/>
      <c r="BA438" s="10">
        <f>IF(ISNUMBER(AV438), AV438-AV437, " ")</f>
        <v>7.1839045029968602</v>
      </c>
      <c r="BB438" s="10">
        <f>IF(ISNUMBER(BA438), BA438/O438, " ")</f>
        <v>0.53245707376490048</v>
      </c>
      <c r="BC438" s="2"/>
      <c r="BD438"/>
      <c r="BE438"/>
    </row>
    <row r="439" spans="1:57" x14ac:dyDescent="0.3">
      <c r="A439" s="2"/>
      <c r="D439" s="9" t="s">
        <v>57</v>
      </c>
      <c r="E439" s="10">
        <v>13.31871057</v>
      </c>
      <c r="F439" s="10">
        <v>0.52469865039999997</v>
      </c>
      <c r="G439" s="10">
        <v>18.342860170000002</v>
      </c>
      <c r="H439" s="10">
        <v>9.6665278259999994</v>
      </c>
      <c r="I439" s="10">
        <v>94.866545939999995</v>
      </c>
      <c r="J439" s="10">
        <v>31.112746080000001</v>
      </c>
      <c r="K439" s="10">
        <v>63.353426829999997</v>
      </c>
      <c r="L439" s="11">
        <v>1.681712962962963E-2</v>
      </c>
      <c r="M439" s="11">
        <v>1.7436331018518519E-2</v>
      </c>
      <c r="P439" s="10"/>
      <c r="Q439" s="9"/>
      <c r="AJ439" s="13">
        <v>639.4</v>
      </c>
      <c r="AK439" s="16">
        <v>3.0000800000000001</v>
      </c>
      <c r="AL439" s="10">
        <f t="shared" si="202"/>
        <v>8.0000000000080007E-5</v>
      </c>
      <c r="AM439" s="10">
        <f t="shared" si="181"/>
        <v>0.52468465880909843</v>
      </c>
      <c r="AN439" s="14">
        <v>12</v>
      </c>
      <c r="AO439" s="10">
        <f t="shared" si="203"/>
        <v>285.14999999999998</v>
      </c>
      <c r="AP439" s="14">
        <v>10.5</v>
      </c>
      <c r="AQ439" s="14">
        <v>37</v>
      </c>
      <c r="AR439" s="10">
        <f t="shared" si="204"/>
        <v>310.14999999999998</v>
      </c>
      <c r="AS439" s="14">
        <v>47.1</v>
      </c>
      <c r="AT439" s="14">
        <v>0.5</v>
      </c>
      <c r="AU439" s="10">
        <f t="shared" si="205"/>
        <v>0.61100820157970592</v>
      </c>
      <c r="AV439" s="10">
        <f t="shared" si="206"/>
        <v>11.207638004299719</v>
      </c>
      <c r="AW439" s="10"/>
      <c r="AX439" s="10"/>
      <c r="AY439" s="10"/>
      <c r="AZ439" s="10"/>
      <c r="BA439" s="10"/>
      <c r="BB439" s="10"/>
      <c r="BC439" s="2"/>
      <c r="BD439"/>
      <c r="BE439"/>
    </row>
    <row r="440" spans="1:57" x14ac:dyDescent="0.3">
      <c r="A440" s="2"/>
      <c r="D440" s="9" t="s">
        <v>61</v>
      </c>
      <c r="E440" s="10">
        <v>8.3409952870000001</v>
      </c>
      <c r="F440" s="10">
        <v>0.66869307870000005</v>
      </c>
      <c r="G440" s="10">
        <v>23.051541400000001</v>
      </c>
      <c r="H440" s="10">
        <v>15.384713120000001</v>
      </c>
      <c r="I440" s="10">
        <v>82.616970210000005</v>
      </c>
      <c r="J440" s="10">
        <v>31.571853300000001</v>
      </c>
      <c r="K440" s="10">
        <v>78.784984969999996</v>
      </c>
      <c r="L440" s="11">
        <v>2.0358796296296295E-2</v>
      </c>
      <c r="M440" s="11">
        <v>2.0914340277777776E-2</v>
      </c>
      <c r="N440" s="10">
        <f>H440-H439</f>
        <v>5.7181852940000013</v>
      </c>
      <c r="O440" s="10">
        <f>I439-I440</f>
        <v>12.249575729999989</v>
      </c>
      <c r="P440" s="10">
        <f>N440/O440</f>
        <v>0.46680680376511346</v>
      </c>
      <c r="Q440" s="9"/>
      <c r="R440">
        <f>K440-K439</f>
        <v>15.43155814</v>
      </c>
      <c r="S440">
        <f>R440/O440</f>
        <v>1.259762662816732</v>
      </c>
      <c r="AJ440" s="13">
        <v>639.4</v>
      </c>
      <c r="AK440" s="16">
        <v>3.0000800000000001</v>
      </c>
      <c r="AL440" s="10">
        <f t="shared" si="202"/>
        <v>8.0000000000080007E-5</v>
      </c>
      <c r="AM440" s="10">
        <f t="shared" si="181"/>
        <v>0.66867524736007045</v>
      </c>
      <c r="AN440" s="14">
        <v>12</v>
      </c>
      <c r="AO440" s="10">
        <f t="shared" si="203"/>
        <v>285.14999999999998</v>
      </c>
      <c r="AP440" s="14">
        <v>10.5</v>
      </c>
      <c r="AQ440" s="14">
        <v>37</v>
      </c>
      <c r="AR440" s="10">
        <f t="shared" si="204"/>
        <v>310.14999999999998</v>
      </c>
      <c r="AS440" s="14">
        <v>47.1</v>
      </c>
      <c r="AT440" s="14">
        <v>0.5</v>
      </c>
      <c r="AU440" s="10">
        <f t="shared" si="205"/>
        <v>0.77868878662792107</v>
      </c>
      <c r="AV440" s="10">
        <f t="shared" si="206"/>
        <v>17.949976802669291</v>
      </c>
      <c r="AW440" s="10"/>
      <c r="AX440" s="10"/>
      <c r="AY440" s="10"/>
      <c r="AZ440" s="10"/>
      <c r="BA440" s="10">
        <f>IF(ISNUMBER(AV440), AV440-AV439, " ")</f>
        <v>6.7423387983695715</v>
      </c>
      <c r="BB440" s="10">
        <f>IF(ISNUMBER(BA440), BA440/O440, " ")</f>
        <v>0.55041406714659968</v>
      </c>
      <c r="BC440" s="2"/>
      <c r="BD440"/>
      <c r="BE440"/>
    </row>
    <row r="441" spans="1:57" x14ac:dyDescent="0.3">
      <c r="A441" s="2"/>
      <c r="AM441" s="10" t="str">
        <f t="shared" si="181"/>
        <v xml:space="preserve"> </v>
      </c>
      <c r="BD441"/>
      <c r="BE441"/>
    </row>
    <row r="442" spans="1:57" x14ac:dyDescent="0.3">
      <c r="A442" s="2"/>
      <c r="AM442" s="10" t="str">
        <f t="shared" si="181"/>
        <v xml:space="preserve"> </v>
      </c>
      <c r="BD442"/>
      <c r="BE442"/>
    </row>
    <row r="443" spans="1:57" x14ac:dyDescent="0.3">
      <c r="A443" s="2"/>
      <c r="D443" s="9" t="s">
        <v>53</v>
      </c>
      <c r="E443" s="10"/>
      <c r="F443" s="10"/>
      <c r="G443" s="10"/>
      <c r="H443" s="10"/>
      <c r="I443" s="10"/>
      <c r="J443" s="10"/>
      <c r="K443" s="10"/>
      <c r="L443" s="10"/>
      <c r="M443" s="10"/>
      <c r="P443" s="10"/>
      <c r="Q443" s="9"/>
      <c r="R443" s="9"/>
      <c r="AM443" s="10" t="str">
        <f t="shared" si="181"/>
        <v xml:space="preserve"> </v>
      </c>
      <c r="BD443"/>
      <c r="BE443"/>
    </row>
    <row r="444" spans="1:57" x14ac:dyDescent="0.3">
      <c r="A444" s="2"/>
      <c r="D444" s="9" t="s">
        <v>108</v>
      </c>
      <c r="E444" s="10"/>
      <c r="F444" s="2"/>
      <c r="G444" s="10"/>
      <c r="H444" s="10"/>
      <c r="I444" s="10"/>
      <c r="J444" s="10"/>
      <c r="K444" s="10"/>
      <c r="L444" s="10"/>
      <c r="M444" s="10"/>
      <c r="P444" s="10"/>
      <c r="Q444" s="9"/>
      <c r="R444" s="9"/>
      <c r="AM444" s="10" t="str">
        <f t="shared" si="181"/>
        <v xml:space="preserve"> </v>
      </c>
      <c r="BD444"/>
      <c r="BE444"/>
    </row>
    <row r="445" spans="1:57" x14ac:dyDescent="0.3">
      <c r="A445" s="2"/>
      <c r="D445" s="10"/>
      <c r="E445" s="2" t="s">
        <v>0</v>
      </c>
      <c r="F445" s="2" t="s">
        <v>1</v>
      </c>
      <c r="G445" s="2" t="s">
        <v>2</v>
      </c>
      <c r="H445" s="2" t="s">
        <v>3</v>
      </c>
      <c r="I445" s="2" t="s">
        <v>4</v>
      </c>
      <c r="J445" s="2" t="s">
        <v>5</v>
      </c>
      <c r="K445" s="2" t="s">
        <v>6</v>
      </c>
      <c r="L445" s="2" t="s">
        <v>7</v>
      </c>
      <c r="M445" s="2" t="s">
        <v>8</v>
      </c>
      <c r="N445" s="2" t="s">
        <v>9</v>
      </c>
      <c r="O445" s="2" t="s">
        <v>10</v>
      </c>
      <c r="P445" s="2" t="s">
        <v>11</v>
      </c>
      <c r="Q445" s="2" t="s">
        <v>12</v>
      </c>
      <c r="R445" s="2" t="s">
        <v>13</v>
      </c>
      <c r="S445" s="2" t="s">
        <v>14</v>
      </c>
      <c r="T445" s="2" t="s">
        <v>15</v>
      </c>
      <c r="U445" s="3" t="s">
        <v>16</v>
      </c>
      <c r="V445" s="3" t="s">
        <v>17</v>
      </c>
      <c r="W445" s="3" t="s">
        <v>18</v>
      </c>
      <c r="X445" s="3" t="s">
        <v>19</v>
      </c>
      <c r="Y445" s="3" t="s">
        <v>20</v>
      </c>
      <c r="Z445" s="3" t="s">
        <v>21</v>
      </c>
      <c r="AA445" s="3" t="s">
        <v>22</v>
      </c>
      <c r="AB445" s="3" t="s">
        <v>23</v>
      </c>
      <c r="AC445" s="3" t="s">
        <v>24</v>
      </c>
      <c r="AD445" s="3" t="s">
        <v>25</v>
      </c>
      <c r="AE445" s="3" t="s">
        <v>26</v>
      </c>
      <c r="AF445" s="3" t="s">
        <v>27</v>
      </c>
      <c r="AG445" s="3" t="s">
        <v>28</v>
      </c>
      <c r="AH445" s="3" t="s">
        <v>29</v>
      </c>
      <c r="AL445" s="2" t="s">
        <v>33</v>
      </c>
      <c r="AM445" s="10" t="e">
        <f t="shared" si="181"/>
        <v>#VALUE!</v>
      </c>
      <c r="AN445" s="6" t="s">
        <v>35</v>
      </c>
      <c r="AO445" s="2" t="s">
        <v>36</v>
      </c>
      <c r="AP445" s="7" t="s">
        <v>37</v>
      </c>
      <c r="AQ445" s="6" t="s">
        <v>38</v>
      </c>
      <c r="AR445" s="2" t="s">
        <v>39</v>
      </c>
      <c r="AS445" s="7" t="s">
        <v>40</v>
      </c>
      <c r="AT445" s="7" t="s">
        <v>41</v>
      </c>
      <c r="AU445" s="8" t="s">
        <v>55</v>
      </c>
      <c r="AV445" s="8" t="s">
        <v>56</v>
      </c>
      <c r="AW445" s="8" t="s">
        <v>44</v>
      </c>
      <c r="AX445" s="8" t="s">
        <v>45</v>
      </c>
      <c r="AY445" s="8" t="s">
        <v>46</v>
      </c>
      <c r="AZ445" s="8" t="s">
        <v>47</v>
      </c>
      <c r="BA445" s="2" t="s">
        <v>48</v>
      </c>
      <c r="BB445" s="2" t="s">
        <v>49</v>
      </c>
      <c r="BC445" s="2" t="s">
        <v>50</v>
      </c>
      <c r="BD445"/>
      <c r="BE445"/>
    </row>
    <row r="446" spans="1:57" x14ac:dyDescent="0.3">
      <c r="A446" s="2"/>
      <c r="D446" s="9" t="s">
        <v>57</v>
      </c>
      <c r="E446" s="10">
        <v>13.2882193</v>
      </c>
      <c r="F446" s="10">
        <v>0.63169512539999995</v>
      </c>
      <c r="G446" s="10">
        <v>16.997858140000002</v>
      </c>
      <c r="H446" s="10">
        <v>10.67588746</v>
      </c>
      <c r="I446" s="10">
        <v>93.256976390000005</v>
      </c>
      <c r="J446" s="10">
        <v>33.286481180000003</v>
      </c>
      <c r="K446" s="10">
        <v>79.296784389999999</v>
      </c>
      <c r="L446" s="11">
        <v>2.2743055555555555E-3</v>
      </c>
      <c r="M446" s="11">
        <v>2.7661921296296293E-3</v>
      </c>
      <c r="P446" s="10"/>
      <c r="Q446" s="9"/>
      <c r="AJ446" s="13">
        <v>639.4</v>
      </c>
      <c r="AK446" s="16">
        <v>3.0000800000000001</v>
      </c>
      <c r="AL446" s="10">
        <f>IF(AK446&gt;3, AK446-3, 3-AK446)</f>
        <v>8.0000000000080007E-5</v>
      </c>
      <c r="AM446" s="10">
        <f t="shared" si="181"/>
        <v>0.63167828064584941</v>
      </c>
      <c r="AN446" s="14">
        <v>12</v>
      </c>
      <c r="AO446" s="10">
        <f>AN446+273.15</f>
        <v>285.14999999999998</v>
      </c>
      <c r="AP446" s="14">
        <v>10.5</v>
      </c>
      <c r="AQ446" s="14">
        <v>37</v>
      </c>
      <c r="AR446" s="10">
        <f>AQ446+273.15</f>
        <v>310.14999999999998</v>
      </c>
      <c r="AS446" s="14">
        <v>47.1</v>
      </c>
      <c r="AT446" s="14">
        <v>0.5</v>
      </c>
      <c r="AU446" s="10">
        <f>IF(ISNUMBER(AM446),((AR446/AO446)*((AJ446-(AT446*AP446))/(AJ446-AS446))*AM446)," ")</f>
        <v>0.73560490811836243</v>
      </c>
      <c r="AV446" s="10">
        <f>IF(ISNUMBER(AM446), AU446*G446, " ")</f>
        <v>12.503707875283661</v>
      </c>
      <c r="AW446" s="10"/>
      <c r="AX446" s="10"/>
      <c r="AY446" s="10"/>
      <c r="AZ446" s="10"/>
      <c r="BA446" s="10"/>
      <c r="BB446" s="10"/>
      <c r="BC446" s="2"/>
      <c r="BD446"/>
      <c r="BE446"/>
    </row>
    <row r="447" spans="1:57" x14ac:dyDescent="0.3">
      <c r="A447" s="2">
        <v>41</v>
      </c>
      <c r="B447" s="3" t="s">
        <v>108</v>
      </c>
      <c r="C447" s="3"/>
      <c r="D447" s="9" t="s">
        <v>58</v>
      </c>
      <c r="E447" s="10">
        <v>8.3405520360000001</v>
      </c>
      <c r="F447" s="10">
        <v>0.75041140589999999</v>
      </c>
      <c r="G447" s="10">
        <v>17.354276670000001</v>
      </c>
      <c r="H447" s="10">
        <v>13.02918936</v>
      </c>
      <c r="I447" s="10">
        <v>73.201251150000004</v>
      </c>
      <c r="J447" s="10">
        <v>33.295050830000001</v>
      </c>
      <c r="K447" s="10">
        <v>92.178117180000001</v>
      </c>
      <c r="L447" s="11">
        <v>5.2835648148148147E-3</v>
      </c>
      <c r="M447" s="11">
        <v>5.93170138888889E-3</v>
      </c>
      <c r="N447" s="10">
        <f>H447-H446</f>
        <v>2.3533018999999999</v>
      </c>
      <c r="O447" s="10">
        <f>I446-I447</f>
        <v>20.055725240000001</v>
      </c>
      <c r="P447" s="10">
        <f>N447/O447</f>
        <v>0.11733816014324296</v>
      </c>
      <c r="Q447" s="9">
        <f>AVERAGE(P447,P449,P451)</f>
        <v>0.16098888278529697</v>
      </c>
      <c r="R447">
        <f>K447-K446</f>
        <v>12.881332790000002</v>
      </c>
      <c r="S447">
        <f>R447/O447</f>
        <v>0.64227708725830157</v>
      </c>
      <c r="T447" s="9">
        <f>AVERAGE(S447,S449,S451)</f>
        <v>0.51845855737795932</v>
      </c>
      <c r="U447" s="3">
        <f>AVERAGE(E446,E448,E450)</f>
        <v>13.282439323333334</v>
      </c>
      <c r="V447" s="3">
        <f>AVERAGE(E447,E449,E451)</f>
        <v>8.6506277403333325</v>
      </c>
      <c r="W447" s="3">
        <f>AVERAGE(F446,F448,F450)</f>
        <v>0.61194670360000003</v>
      </c>
      <c r="X447" s="3">
        <f>AVERAGE(F447,F449,F451)</f>
        <v>0.70596567373333341</v>
      </c>
      <c r="Y447" s="3">
        <f>AVERAGE(G446,G448,G450)</f>
        <v>17.299351290000001</v>
      </c>
      <c r="Z447" s="3">
        <f>AVERAGE(G447,G449,G451)</f>
        <v>18.515673636666666</v>
      </c>
      <c r="AA447" s="3">
        <f>AVERAGE(H446,H448,H450)</f>
        <v>10.555444216666666</v>
      </c>
      <c r="AB447" s="3">
        <f>AVERAGE(H447,H449,H451)</f>
        <v>13.0450982</v>
      </c>
      <c r="AC447" s="3">
        <f>AVERAGE(I446,I448,I450)</f>
        <v>92.580335033333327</v>
      </c>
      <c r="AD447" s="3">
        <f>AVERAGE(I447,I449,I451)</f>
        <v>75.51837901333333</v>
      </c>
      <c r="AE447" s="3">
        <f>AVERAGE(J446,J448,J450)</f>
        <v>32.665329973333336</v>
      </c>
      <c r="AF447" s="3">
        <f>AVERAGE(J447,J449,J451)</f>
        <v>33.079511870000005</v>
      </c>
      <c r="AG447" s="3">
        <f>AVERAGE(K446,K448,K450)</f>
        <v>77.792686753333328</v>
      </c>
      <c r="AH447" s="3">
        <f>AVERAGE(K447,K449,K451)</f>
        <v>86.830798443333322</v>
      </c>
      <c r="AI447" s="12">
        <v>43630</v>
      </c>
      <c r="AJ447" s="13">
        <v>639.4</v>
      </c>
      <c r="AK447" s="16">
        <v>3.0000800000000001</v>
      </c>
      <c r="AL447" s="10">
        <f t="shared" ref="AL447:AL451" si="207">IF(AK447&gt;3, AK447-3, 3-AK447)</f>
        <v>8.0000000000080007E-5</v>
      </c>
      <c r="AM447" s="10">
        <f t="shared" si="181"/>
        <v>0.75039139546278766</v>
      </c>
      <c r="AN447" s="14">
        <v>12</v>
      </c>
      <c r="AO447" s="10">
        <f t="shared" ref="AO447:AO451" si="208">AN447+273.15</f>
        <v>285.14999999999998</v>
      </c>
      <c r="AP447" s="14">
        <v>10.5</v>
      </c>
      <c r="AQ447" s="14">
        <v>37</v>
      </c>
      <c r="AR447" s="10">
        <f t="shared" ref="AR447:AR451" si="209">AQ447+273.15</f>
        <v>310.14999999999998</v>
      </c>
      <c r="AS447" s="14">
        <v>47.1</v>
      </c>
      <c r="AT447" s="14">
        <v>0.5</v>
      </c>
      <c r="AU447" s="10">
        <f t="shared" ref="AU447:AU451" si="210">IF(ISNUMBER(AM447),((AR447/AO447)*((AJ447-(AT447*AP447))/(AJ447-AS447))*AM447)," ")</f>
        <v>0.87384925273643832</v>
      </c>
      <c r="AV447" s="10">
        <f t="shared" ref="AV447:AV451" si="211">IF(ISNUMBER(AM447), AU447*G447, " ")</f>
        <v>15.165021699860906</v>
      </c>
      <c r="AW447" s="10">
        <f>AVERAGE(AU446,AU448,AU450)</f>
        <v>0.71260799802748132</v>
      </c>
      <c r="AX447" s="10">
        <f>AVERAGE(AU447,AU449,AU451)</f>
        <v>0.82209248366843024</v>
      </c>
      <c r="AY447" s="10">
        <f>AVERAGE(AV446,AV448,AV450)</f>
        <v>12.315945440281363</v>
      </c>
      <c r="AZ447" s="10">
        <f>AVERAGE(AV447,AV449,AV451)</f>
        <v>15.18350205677875</v>
      </c>
      <c r="BA447" s="10">
        <f>IF(ISNUMBER(AV447), AV447-AV446, " ")</f>
        <v>2.6613138245772454</v>
      </c>
      <c r="BB447" s="10">
        <f>IF(ISNUMBER(BA447), BA447/O447, " ")</f>
        <v>0.13269596550262897</v>
      </c>
      <c r="BC447" s="2">
        <f>AVERAGE(BB447,BB449,BB451)</f>
        <v>0.18598060544678308</v>
      </c>
      <c r="BD447" s="1" t="s">
        <v>79</v>
      </c>
    </row>
    <row r="448" spans="1:57" x14ac:dyDescent="0.3">
      <c r="A448" s="2"/>
      <c r="D448" s="9" t="s">
        <v>57</v>
      </c>
      <c r="E448" s="10">
        <v>13.279380229999999</v>
      </c>
      <c r="F448" s="10">
        <v>0.62033203650000002</v>
      </c>
      <c r="G448" s="10">
        <v>16.868531489999999</v>
      </c>
      <c r="H448" s="10">
        <v>10.4698916</v>
      </c>
      <c r="I448" s="10">
        <v>91.923845850000006</v>
      </c>
      <c r="J448" s="10">
        <v>32.928109620000001</v>
      </c>
      <c r="K448" s="10">
        <v>79.029915059999993</v>
      </c>
      <c r="L448" s="11">
        <v>9.1203703703703707E-3</v>
      </c>
      <c r="M448" s="11">
        <v>9.7222106481481482E-3</v>
      </c>
      <c r="P448" s="10"/>
      <c r="Q448" s="9"/>
      <c r="AJ448" s="13">
        <v>639.4</v>
      </c>
      <c r="AK448" s="16">
        <v>3.0000800000000001</v>
      </c>
      <c r="AL448" s="10">
        <f t="shared" si="207"/>
        <v>8.0000000000080007E-5</v>
      </c>
      <c r="AM448" s="10">
        <f t="shared" si="181"/>
        <v>0.62031549475347325</v>
      </c>
      <c r="AN448" s="14">
        <v>12</v>
      </c>
      <c r="AO448" s="10">
        <f t="shared" si="208"/>
        <v>285.14999999999998</v>
      </c>
      <c r="AP448" s="14">
        <v>10.5</v>
      </c>
      <c r="AQ448" s="14">
        <v>37</v>
      </c>
      <c r="AR448" s="10">
        <f t="shared" si="209"/>
        <v>310.14999999999998</v>
      </c>
      <c r="AS448" s="14">
        <v>47.1</v>
      </c>
      <c r="AT448" s="14">
        <v>0.5</v>
      </c>
      <c r="AU448" s="10">
        <f t="shared" si="210"/>
        <v>0.72237266422391666</v>
      </c>
      <c r="AV448" s="10">
        <f t="shared" si="211"/>
        <v>12.185366033976333</v>
      </c>
      <c r="AW448" s="10"/>
      <c r="AX448" s="10"/>
      <c r="AY448" s="10"/>
      <c r="AZ448" s="10"/>
      <c r="BA448" s="10"/>
      <c r="BB448" s="10"/>
      <c r="BC448" s="2"/>
      <c r="BD448"/>
      <c r="BE448"/>
    </row>
    <row r="449" spans="1:57" x14ac:dyDescent="0.3">
      <c r="A449" s="2"/>
      <c r="D449" s="9" t="s">
        <v>60</v>
      </c>
      <c r="E449" s="10">
        <v>8.7977240309999996</v>
      </c>
      <c r="F449" s="10">
        <v>0.7392023687</v>
      </c>
      <c r="G449" s="10">
        <v>18.90965705</v>
      </c>
      <c r="H449" s="10">
        <v>13.973013590000001</v>
      </c>
      <c r="I449" s="10">
        <v>79.35713896</v>
      </c>
      <c r="J449" s="10">
        <v>33.62668395</v>
      </c>
      <c r="K449" s="10">
        <v>84.724155819999993</v>
      </c>
      <c r="L449" s="11">
        <v>1.2199074074074072E-2</v>
      </c>
      <c r="M449" s="11">
        <v>1.26678125E-2</v>
      </c>
      <c r="N449" s="10">
        <f>H449-H448</f>
        <v>3.5031219900000004</v>
      </c>
      <c r="O449" s="10">
        <f>I448-I449</f>
        <v>12.566706890000006</v>
      </c>
      <c r="P449" s="10">
        <f>N449/O449</f>
        <v>0.27876213081627771</v>
      </c>
      <c r="Q449" s="9"/>
      <c r="R449">
        <f>K449-K448</f>
        <v>5.6942407599999996</v>
      </c>
      <c r="S449">
        <f>R449/O449</f>
        <v>0.45312115654827667</v>
      </c>
      <c r="AJ449" s="13">
        <v>639.4</v>
      </c>
      <c r="AK449" s="16">
        <v>3.0000800000000001</v>
      </c>
      <c r="AL449" s="10">
        <f t="shared" si="207"/>
        <v>8.0000000000080007E-5</v>
      </c>
      <c r="AM449" s="10">
        <f t="shared" si="181"/>
        <v>0.73918265716247566</v>
      </c>
      <c r="AN449" s="14">
        <v>12</v>
      </c>
      <c r="AO449" s="10">
        <f t="shared" si="208"/>
        <v>285.14999999999998</v>
      </c>
      <c r="AP449" s="14">
        <v>10.5</v>
      </c>
      <c r="AQ449" s="14">
        <v>37</v>
      </c>
      <c r="AR449" s="10">
        <f t="shared" si="209"/>
        <v>310.14999999999998</v>
      </c>
      <c r="AS449" s="14">
        <v>47.1</v>
      </c>
      <c r="AT449" s="14">
        <v>0.5</v>
      </c>
      <c r="AU449" s="10">
        <f t="shared" si="210"/>
        <v>0.86079640105520971</v>
      </c>
      <c r="AV449" s="10">
        <f t="shared" si="211"/>
        <v>16.277364733828275</v>
      </c>
      <c r="AW449" s="10"/>
      <c r="AX449" s="10"/>
      <c r="AY449" s="10"/>
      <c r="AZ449" s="10"/>
      <c r="BA449" s="10">
        <f>IF(ISNUMBER(AV449), AV449-AV448, " ")</f>
        <v>4.091998699851942</v>
      </c>
      <c r="BB449" s="10">
        <f>IF(ISNUMBER(BA449), BA449/O449, " ")</f>
        <v>0.32562219646486401</v>
      </c>
      <c r="BC449" s="2"/>
      <c r="BD449"/>
      <c r="BE449"/>
    </row>
    <row r="450" spans="1:57" x14ac:dyDescent="0.3">
      <c r="A450" s="2"/>
      <c r="D450" s="9" t="s">
        <v>57</v>
      </c>
      <c r="E450" s="10">
        <v>13.27971844</v>
      </c>
      <c r="F450" s="10">
        <v>0.58381294890000002</v>
      </c>
      <c r="G450" s="10">
        <v>18.031664240000001</v>
      </c>
      <c r="H450" s="10">
        <v>10.52055359</v>
      </c>
      <c r="I450" s="10">
        <v>92.560182859999998</v>
      </c>
      <c r="J450" s="10">
        <v>31.78139912</v>
      </c>
      <c r="K450" s="10">
        <v>75.051360810000006</v>
      </c>
      <c r="L450" s="11">
        <v>1.5960648148148151E-2</v>
      </c>
      <c r="M450" s="11">
        <v>1.6643506944444445E-2</v>
      </c>
      <c r="P450" s="10"/>
      <c r="Q450" s="9"/>
      <c r="AJ450" s="13">
        <v>639.4</v>
      </c>
      <c r="AK450" s="16">
        <v>3.0000800000000001</v>
      </c>
      <c r="AL450" s="10">
        <f t="shared" si="207"/>
        <v>8.0000000000080007E-5</v>
      </c>
      <c r="AM450" s="10">
        <f t="shared" si="181"/>
        <v>0.5837973809698408</v>
      </c>
      <c r="AN450" s="14">
        <v>12</v>
      </c>
      <c r="AO450" s="10">
        <f t="shared" si="208"/>
        <v>285.14999999999998</v>
      </c>
      <c r="AP450" s="14">
        <v>10.5</v>
      </c>
      <c r="AQ450" s="14">
        <v>37</v>
      </c>
      <c r="AR450" s="10">
        <f t="shared" si="209"/>
        <v>310.14999999999998</v>
      </c>
      <c r="AS450" s="14">
        <v>47.1</v>
      </c>
      <c r="AT450" s="14">
        <v>0.5</v>
      </c>
      <c r="AU450" s="10">
        <f t="shared" si="210"/>
        <v>0.67984642174016485</v>
      </c>
      <c r="AV450" s="10">
        <f t="shared" si="211"/>
        <v>12.25876241158409</v>
      </c>
      <c r="AW450" s="10"/>
      <c r="AX450" s="10"/>
      <c r="AY450" s="10"/>
      <c r="AZ450" s="10"/>
      <c r="BA450" s="10"/>
      <c r="BB450" s="10"/>
      <c r="BC450" s="2"/>
      <c r="BD450"/>
      <c r="BE450"/>
    </row>
    <row r="451" spans="1:57" x14ac:dyDescent="0.3">
      <c r="A451" s="2"/>
      <c r="D451" s="9" t="s">
        <v>61</v>
      </c>
      <c r="E451" s="10">
        <v>8.8136071539999996</v>
      </c>
      <c r="F451" s="10">
        <v>0.62828324660000001</v>
      </c>
      <c r="G451" s="10">
        <v>19.28308719</v>
      </c>
      <c r="H451" s="10">
        <v>12.133091650000001</v>
      </c>
      <c r="I451" s="10">
        <v>73.99674693</v>
      </c>
      <c r="J451" s="10">
        <v>32.316800829999998</v>
      </c>
      <c r="K451" s="10">
        <v>83.59012233</v>
      </c>
      <c r="L451" s="11">
        <v>1.9409722222222221E-2</v>
      </c>
      <c r="M451" s="11">
        <v>1.9936331018518518E-2</v>
      </c>
      <c r="N451" s="10">
        <f>H451-H450</f>
        <v>1.6125380600000003</v>
      </c>
      <c r="O451" s="10">
        <f>I450-I451</f>
        <v>18.563435929999997</v>
      </c>
      <c r="P451" s="10">
        <f>N451/O451</f>
        <v>8.6866357396370247E-2</v>
      </c>
      <c r="Q451" s="9"/>
      <c r="R451">
        <f>K451-K450</f>
        <v>8.5387615199999942</v>
      </c>
      <c r="S451">
        <f>R451/O451</f>
        <v>0.45997742832729971</v>
      </c>
      <c r="AJ451" s="13">
        <v>639.4</v>
      </c>
      <c r="AK451" s="16">
        <v>3.0000800000000001</v>
      </c>
      <c r="AL451" s="10">
        <f t="shared" si="207"/>
        <v>8.0000000000080007E-5</v>
      </c>
      <c r="AM451" s="10">
        <f t="shared" si="181"/>
        <v>0.62826649282685787</v>
      </c>
      <c r="AN451" s="14">
        <v>12</v>
      </c>
      <c r="AO451" s="10">
        <f t="shared" si="208"/>
        <v>285.14999999999998</v>
      </c>
      <c r="AP451" s="14">
        <v>10.5</v>
      </c>
      <c r="AQ451" s="14">
        <v>37</v>
      </c>
      <c r="AR451" s="10">
        <f t="shared" si="209"/>
        <v>310.14999999999998</v>
      </c>
      <c r="AS451" s="14">
        <v>47.1</v>
      </c>
      <c r="AT451" s="14">
        <v>0.5</v>
      </c>
      <c r="AU451" s="10">
        <f t="shared" si="210"/>
        <v>0.73163179721364269</v>
      </c>
      <c r="AV451" s="10">
        <f t="shared" si="211"/>
        <v>14.108119736647071</v>
      </c>
      <c r="AW451" s="10"/>
      <c r="AX451" s="10"/>
      <c r="AY451" s="10"/>
      <c r="AZ451" s="10"/>
      <c r="BA451" s="10">
        <f>IF(ISNUMBER(AV451), AV451-AV450, " ")</f>
        <v>1.8493573250629805</v>
      </c>
      <c r="BB451" s="10">
        <f>IF(ISNUMBER(BA451), BA451/O451, " ")</f>
        <v>9.9623654372856224E-2</v>
      </c>
      <c r="BC451" s="2"/>
      <c r="BD451"/>
      <c r="BE451"/>
    </row>
    <row r="452" spans="1:57" x14ac:dyDescent="0.3">
      <c r="A452" s="2"/>
      <c r="AM452" s="10" t="str">
        <f t="shared" si="181"/>
        <v xml:space="preserve"> </v>
      </c>
      <c r="BD452"/>
      <c r="BE452"/>
    </row>
    <row r="453" spans="1:57" x14ac:dyDescent="0.3">
      <c r="A453" s="2"/>
      <c r="AM453" s="10" t="str">
        <f t="shared" si="181"/>
        <v xml:space="preserve"> </v>
      </c>
      <c r="BD453"/>
      <c r="BE453"/>
    </row>
    <row r="454" spans="1:57" x14ac:dyDescent="0.3">
      <c r="A454" s="2"/>
      <c r="D454" s="9" t="s">
        <v>53</v>
      </c>
      <c r="E454" s="10"/>
      <c r="F454" s="10"/>
      <c r="G454" s="10"/>
      <c r="H454" s="10"/>
      <c r="I454" s="10"/>
      <c r="J454" s="10"/>
      <c r="K454" s="10"/>
      <c r="L454" s="10"/>
      <c r="M454" s="10"/>
      <c r="P454" s="10"/>
      <c r="Q454" s="9"/>
      <c r="R454" s="9"/>
      <c r="AM454" s="10" t="str">
        <f t="shared" si="181"/>
        <v xml:space="preserve"> </v>
      </c>
      <c r="BD454"/>
      <c r="BE454"/>
    </row>
    <row r="455" spans="1:57" x14ac:dyDescent="0.3">
      <c r="A455" s="2"/>
      <c r="D455" s="9" t="s">
        <v>109</v>
      </c>
      <c r="E455" s="10"/>
      <c r="F455" s="2"/>
      <c r="G455" s="10"/>
      <c r="H455" s="10"/>
      <c r="I455" s="10"/>
      <c r="J455" s="10"/>
      <c r="K455" s="10"/>
      <c r="L455" s="10"/>
      <c r="M455" s="10"/>
      <c r="P455" s="10"/>
      <c r="Q455" s="9"/>
      <c r="R455" s="9"/>
      <c r="AM455" s="10" t="str">
        <f t="shared" ref="AM455:AM518" si="212">IF(F455&lt;=0," ",((F455*3)/AK455))</f>
        <v xml:space="preserve"> </v>
      </c>
      <c r="BD455"/>
      <c r="BE455"/>
    </row>
    <row r="456" spans="1:57" x14ac:dyDescent="0.3">
      <c r="A456" s="2"/>
      <c r="D456" s="10"/>
      <c r="E456" s="2" t="s">
        <v>0</v>
      </c>
      <c r="F456" s="2" t="s">
        <v>1</v>
      </c>
      <c r="G456" s="2" t="s">
        <v>2</v>
      </c>
      <c r="H456" s="2" t="s">
        <v>3</v>
      </c>
      <c r="I456" s="2" t="s">
        <v>4</v>
      </c>
      <c r="J456" s="2" t="s">
        <v>5</v>
      </c>
      <c r="K456" s="2" t="s">
        <v>6</v>
      </c>
      <c r="L456" s="2" t="s">
        <v>7</v>
      </c>
      <c r="M456" s="2" t="s">
        <v>8</v>
      </c>
      <c r="N456" s="2" t="s">
        <v>9</v>
      </c>
      <c r="O456" s="2" t="s">
        <v>10</v>
      </c>
      <c r="P456" s="2" t="s">
        <v>11</v>
      </c>
      <c r="Q456" s="2" t="s">
        <v>12</v>
      </c>
      <c r="R456" s="2" t="s">
        <v>13</v>
      </c>
      <c r="S456" s="2" t="s">
        <v>14</v>
      </c>
      <c r="T456" s="2" t="s">
        <v>15</v>
      </c>
      <c r="U456" s="3" t="s">
        <v>16</v>
      </c>
      <c r="V456" s="3" t="s">
        <v>17</v>
      </c>
      <c r="W456" s="3" t="s">
        <v>18</v>
      </c>
      <c r="X456" s="3" t="s">
        <v>19</v>
      </c>
      <c r="Y456" s="3" t="s">
        <v>20</v>
      </c>
      <c r="Z456" s="3" t="s">
        <v>21</v>
      </c>
      <c r="AA456" s="3" t="s">
        <v>22</v>
      </c>
      <c r="AB456" s="3" t="s">
        <v>23</v>
      </c>
      <c r="AC456" s="3" t="s">
        <v>24</v>
      </c>
      <c r="AD456" s="3" t="s">
        <v>25</v>
      </c>
      <c r="AE456" s="3" t="s">
        <v>26</v>
      </c>
      <c r="AF456" s="3" t="s">
        <v>27</v>
      </c>
      <c r="AG456" s="3" t="s">
        <v>28</v>
      </c>
      <c r="AH456" s="3" t="s">
        <v>29</v>
      </c>
      <c r="AL456" s="2" t="s">
        <v>33</v>
      </c>
      <c r="AM456" s="10" t="e">
        <f t="shared" si="212"/>
        <v>#VALUE!</v>
      </c>
      <c r="AN456" s="6" t="s">
        <v>35</v>
      </c>
      <c r="AO456" s="2" t="s">
        <v>36</v>
      </c>
      <c r="AP456" s="7" t="s">
        <v>37</v>
      </c>
      <c r="AQ456" s="6" t="s">
        <v>38</v>
      </c>
      <c r="AR456" s="2" t="s">
        <v>39</v>
      </c>
      <c r="AS456" s="7" t="s">
        <v>40</v>
      </c>
      <c r="AT456" s="7" t="s">
        <v>41</v>
      </c>
      <c r="AU456" s="8" t="s">
        <v>55</v>
      </c>
      <c r="AV456" s="8" t="s">
        <v>56</v>
      </c>
      <c r="AW456" s="8" t="s">
        <v>44</v>
      </c>
      <c r="AX456" s="8" t="s">
        <v>45</v>
      </c>
      <c r="AY456" s="8" t="s">
        <v>46</v>
      </c>
      <c r="AZ456" s="8" t="s">
        <v>47</v>
      </c>
      <c r="BA456" s="2" t="s">
        <v>48</v>
      </c>
      <c r="BB456" s="2" t="s">
        <v>49</v>
      </c>
      <c r="BC456" s="2" t="s">
        <v>50</v>
      </c>
      <c r="BD456"/>
      <c r="BE456"/>
    </row>
    <row r="457" spans="1:57" x14ac:dyDescent="0.3">
      <c r="A457" s="2"/>
      <c r="D457" s="9" t="s">
        <v>57</v>
      </c>
      <c r="E457" s="10">
        <v>13.333996620000001</v>
      </c>
      <c r="F457" s="10">
        <v>0.45175569459999998</v>
      </c>
      <c r="G457" s="10">
        <v>19.841136330000001</v>
      </c>
      <c r="H457" s="10">
        <v>8.9690444950000003</v>
      </c>
      <c r="I457" s="10">
        <v>86.702687949999998</v>
      </c>
      <c r="J457" s="10">
        <v>35.06026945</v>
      </c>
      <c r="K457" s="10">
        <v>81.6282882</v>
      </c>
      <c r="L457" s="11">
        <v>1.4120370370370369E-3</v>
      </c>
      <c r="M457" s="11">
        <v>2.0543865740740744E-3</v>
      </c>
      <c r="P457" s="10"/>
      <c r="Q457" s="9"/>
      <c r="AJ457" s="13">
        <v>639.4</v>
      </c>
      <c r="AK457" s="16">
        <v>3.0000800000000001</v>
      </c>
      <c r="AL457" s="10">
        <f>IF(AK457&gt;3, AK457-3, 3-AK457)</f>
        <v>8.0000000000080007E-5</v>
      </c>
      <c r="AM457" s="10">
        <f t="shared" si="212"/>
        <v>0.45174364810271717</v>
      </c>
      <c r="AN457" s="14">
        <v>12</v>
      </c>
      <c r="AO457" s="10">
        <f>AN457+273.15</f>
        <v>285.14999999999998</v>
      </c>
      <c r="AP457" s="14">
        <v>10.5</v>
      </c>
      <c r="AQ457" s="14">
        <v>37</v>
      </c>
      <c r="AR457" s="10">
        <f>AQ457+273.15</f>
        <v>310.14999999999998</v>
      </c>
      <c r="AS457" s="14">
        <v>47.1</v>
      </c>
      <c r="AT457" s="14">
        <v>0.5</v>
      </c>
      <c r="AU457" s="10">
        <f>IF(ISNUMBER(AM457),((AR457/AO457)*((AJ457-(AT457*AP457))/(AJ457-AS457))*AM457)," ")</f>
        <v>0.52606659899069708</v>
      </c>
      <c r="AV457" s="10">
        <f>IF(ISNUMBER(AM457), AU457*G457, " ")</f>
        <v>10.437759109233861</v>
      </c>
      <c r="AW457" s="10"/>
      <c r="AX457" s="10"/>
      <c r="AY457" s="10"/>
      <c r="AZ457" s="10"/>
      <c r="BA457" s="10"/>
      <c r="BB457" s="10"/>
      <c r="BC457" s="2"/>
      <c r="BD457"/>
      <c r="BE457"/>
    </row>
    <row r="458" spans="1:57" x14ac:dyDescent="0.3">
      <c r="A458" s="2">
        <v>42</v>
      </c>
      <c r="B458" s="3" t="s">
        <v>109</v>
      </c>
      <c r="C458" s="3"/>
      <c r="D458" s="9" t="s">
        <v>58</v>
      </c>
      <c r="E458" s="10">
        <v>8.2139199539999996</v>
      </c>
      <c r="F458" s="10">
        <v>0.51847629809999995</v>
      </c>
      <c r="G458" s="10">
        <v>22.048520679999999</v>
      </c>
      <c r="H458" s="10">
        <v>11.44410963</v>
      </c>
      <c r="I458" s="10">
        <v>71.967236560000003</v>
      </c>
      <c r="J458" s="10">
        <v>35.055552329999998</v>
      </c>
      <c r="K458" s="10">
        <v>95.891673560000001</v>
      </c>
      <c r="L458" s="11">
        <v>4.9363425925925929E-3</v>
      </c>
      <c r="M458" s="11">
        <v>5.5208217592592592E-3</v>
      </c>
      <c r="N458" s="10">
        <f>H458-H457</f>
        <v>2.4750651349999995</v>
      </c>
      <c r="O458" s="10">
        <f>I457-I458</f>
        <v>14.735451389999994</v>
      </c>
      <c r="P458" s="10">
        <f>N458/O458</f>
        <v>0.16796669945785764</v>
      </c>
      <c r="Q458" s="9">
        <f>AVERAGE(P458,P460,P462)</f>
        <v>0.15398412123093722</v>
      </c>
      <c r="R458">
        <f>K458-K457</f>
        <v>14.263385360000001</v>
      </c>
      <c r="S458">
        <f>R458/O458</f>
        <v>0.96796392472100623</v>
      </c>
      <c r="T458" s="9">
        <f>AVERAGE(S458,S460,S462)</f>
        <v>0.78714820229295235</v>
      </c>
      <c r="U458" s="3">
        <f>AVERAGE(E457,E459,E461)</f>
        <v>13.312900076666665</v>
      </c>
      <c r="V458" s="3">
        <f>AVERAGE(E458,E460,E462)</f>
        <v>8.2459445583333331</v>
      </c>
      <c r="W458" s="3">
        <f>AVERAGE(F457,F459,F461)</f>
        <v>0.47623186056666666</v>
      </c>
      <c r="X458" s="3">
        <f>AVERAGE(F458,F460,F462)</f>
        <v>0.53052591513333336</v>
      </c>
      <c r="Y458" s="3">
        <f>AVERAGE(G457,G459,G461)</f>
        <v>19.18583959</v>
      </c>
      <c r="Z458" s="3">
        <f>AVERAGE(G458,G460,G462)</f>
        <v>21.723950206666668</v>
      </c>
      <c r="AA458" s="3">
        <f>AVERAGE(H457,H459,H461)</f>
        <v>9.1506937210000014</v>
      </c>
      <c r="AB458" s="3">
        <f>AVERAGE(H458,H460,H462)</f>
        <v>11.528403426666666</v>
      </c>
      <c r="AC458" s="3">
        <f>AVERAGE(I457,I459,I461)</f>
        <v>85.96765594</v>
      </c>
      <c r="AD458" s="3">
        <f>AVERAGE(I458,I460,I462)</f>
        <v>69.708839923333329</v>
      </c>
      <c r="AE458" s="3">
        <f>AVERAGE(J457,J459,J461)</f>
        <v>34.838934176666669</v>
      </c>
      <c r="AF458" s="3">
        <f>AVERAGE(J458,J460,J462)</f>
        <v>34.822773713333333</v>
      </c>
      <c r="AG458" s="3">
        <f>AVERAGE(K457,K459,K461)</f>
        <v>82.389552420000001</v>
      </c>
      <c r="AH458" s="3">
        <f>AVERAGE(K458,K460,K462)</f>
        <v>94.943917373333349</v>
      </c>
      <c r="AI458" s="12">
        <v>43630</v>
      </c>
      <c r="AJ458" s="13">
        <v>639.4</v>
      </c>
      <c r="AK458" s="16">
        <v>3.0000800000000001</v>
      </c>
      <c r="AL458" s="10">
        <f t="shared" ref="AL458:AL462" si="213">IF(AK458&gt;3, AK458-3, 3-AK458)</f>
        <v>8.0000000000080007E-5</v>
      </c>
      <c r="AM458" s="10">
        <f t="shared" si="212"/>
        <v>0.5184624724340684</v>
      </c>
      <c r="AN458" s="14">
        <v>12</v>
      </c>
      <c r="AO458" s="10">
        <f t="shared" ref="AO458:AO462" si="214">AN458+273.15</f>
        <v>285.14999999999998</v>
      </c>
      <c r="AP458" s="14">
        <v>10.5</v>
      </c>
      <c r="AQ458" s="14">
        <v>37</v>
      </c>
      <c r="AR458" s="10">
        <f t="shared" ref="AR458:AR462" si="215">AQ458+273.15</f>
        <v>310.14999999999998</v>
      </c>
      <c r="AS458" s="14">
        <v>47.1</v>
      </c>
      <c r="AT458" s="14">
        <v>0.5</v>
      </c>
      <c r="AU458" s="10">
        <f t="shared" ref="AU458:AU462" si="216">IF(ISNUMBER(AM458),((AR458/AO458)*((AJ458-(AT458*AP458))/(AJ458-AS458))*AM458)," ")</f>
        <v>0.60376231237164324</v>
      </c>
      <c r="AV458" s="10">
        <f t="shared" ref="AV458:AV462" si="217">IF(ISNUMBER(AM458), AU458*G458, " ")</f>
        <v>13.312065830130795</v>
      </c>
      <c r="AW458" s="10">
        <f>AVERAGE(AU457,AU459,AU461)</f>
        <v>0.5545689367372465</v>
      </c>
      <c r="AX458" s="10">
        <f>AVERAGE(AU458,AU460,AU462)</f>
        <v>0.61779401385905619</v>
      </c>
      <c r="AY458" s="10">
        <f>AVERAGE(AV457,AV459,AV461)</f>
        <v>10.63836784221081</v>
      </c>
      <c r="AZ458" s="10">
        <f>AVERAGE(AV458,AV460,AV462)</f>
        <v>13.417203108695015</v>
      </c>
      <c r="BA458" s="10">
        <f>IF(ISNUMBER(AV458), AV458-AV457, " ")</f>
        <v>2.874306720896934</v>
      </c>
      <c r="BB458" s="10">
        <f>IF(ISNUMBER(BA458), BA458/O458, " ")</f>
        <v>0.1950606496416894</v>
      </c>
      <c r="BC458" s="2">
        <f>AVERAGE(BB458,BB460,BB462)</f>
        <v>0.17986302632729001</v>
      </c>
      <c r="BD458" s="1" t="s">
        <v>59</v>
      </c>
    </row>
    <row r="459" spans="1:57" x14ac:dyDescent="0.3">
      <c r="A459" s="2"/>
      <c r="D459" s="9" t="s">
        <v>57</v>
      </c>
      <c r="E459" s="10">
        <v>13.323409249999999</v>
      </c>
      <c r="F459" s="10">
        <v>0.4991419621</v>
      </c>
      <c r="G459" s="10">
        <v>19.803988059999998</v>
      </c>
      <c r="H459" s="10">
        <v>9.9154874799999995</v>
      </c>
      <c r="I459" s="10">
        <v>87.679523639999999</v>
      </c>
      <c r="J459" s="10">
        <v>34.10247992</v>
      </c>
      <c r="K459" s="10">
        <v>82.620522109999996</v>
      </c>
      <c r="L459" s="11">
        <v>9.0277777777777787E-3</v>
      </c>
      <c r="M459" s="11">
        <v>9.6990624999999994E-3</v>
      </c>
      <c r="P459" s="10"/>
      <c r="Q459" s="9"/>
      <c r="AJ459" s="13">
        <v>639.4</v>
      </c>
      <c r="AK459" s="16">
        <v>3.0000800000000001</v>
      </c>
      <c r="AL459" s="10">
        <f t="shared" si="213"/>
        <v>8.0000000000080007E-5</v>
      </c>
      <c r="AM459" s="10">
        <f t="shared" si="212"/>
        <v>0.49912865200261325</v>
      </c>
      <c r="AN459" s="14">
        <v>12</v>
      </c>
      <c r="AO459" s="10">
        <f t="shared" si="214"/>
        <v>285.14999999999998</v>
      </c>
      <c r="AP459" s="14">
        <v>10.5</v>
      </c>
      <c r="AQ459" s="14">
        <v>37</v>
      </c>
      <c r="AR459" s="10">
        <f t="shared" si="215"/>
        <v>310.14999999999998</v>
      </c>
      <c r="AS459" s="14">
        <v>47.1</v>
      </c>
      <c r="AT459" s="14">
        <v>0.5</v>
      </c>
      <c r="AU459" s="10">
        <f t="shared" si="216"/>
        <v>0.58124760252992391</v>
      </c>
      <c r="AV459" s="10">
        <f t="shared" si="217"/>
        <v>11.511020580406237</v>
      </c>
      <c r="AW459" s="10"/>
      <c r="AX459" s="10"/>
      <c r="AY459" s="10"/>
      <c r="AZ459" s="10"/>
      <c r="BA459" s="10"/>
      <c r="BB459" s="10"/>
      <c r="BC459" s="2"/>
      <c r="BD459"/>
      <c r="BE459"/>
    </row>
    <row r="460" spans="1:57" x14ac:dyDescent="0.3">
      <c r="A460" s="2"/>
      <c r="D460" s="9" t="s">
        <v>60</v>
      </c>
      <c r="E460" s="10">
        <v>7.8546431849999996</v>
      </c>
      <c r="F460" s="10">
        <v>0.53193227109999996</v>
      </c>
      <c r="G460" s="10">
        <v>21.965004260000001</v>
      </c>
      <c r="H460" s="10">
        <v>11.693492300000001</v>
      </c>
      <c r="I460" s="10">
        <v>67.682716229999997</v>
      </c>
      <c r="J460" s="10">
        <v>33.786901059999998</v>
      </c>
      <c r="K460" s="10">
        <v>95.484749899999997</v>
      </c>
      <c r="L460" s="11">
        <v>1.2094907407407408E-2</v>
      </c>
      <c r="M460" s="11">
        <v>1.2581006944444445E-2</v>
      </c>
      <c r="N460" s="10">
        <f>H460-H459</f>
        <v>1.7780048200000014</v>
      </c>
      <c r="O460" s="10">
        <f>I459-I460</f>
        <v>19.996807410000002</v>
      </c>
      <c r="P460" s="10">
        <f>N460/O460</f>
        <v>8.8914434366700795E-2</v>
      </c>
      <c r="Q460" s="9"/>
      <c r="R460">
        <f>K460-K459</f>
        <v>12.864227790000001</v>
      </c>
      <c r="S460">
        <f>R460/O460</f>
        <v>0.64331408140515767</v>
      </c>
      <c r="AJ460" s="13">
        <v>639.4</v>
      </c>
      <c r="AK460" s="16">
        <v>3.0000800000000001</v>
      </c>
      <c r="AL460" s="10">
        <f t="shared" si="213"/>
        <v>8.0000000000080007E-5</v>
      </c>
      <c r="AM460" s="10">
        <f t="shared" si="212"/>
        <v>0.53191808661769013</v>
      </c>
      <c r="AN460" s="14">
        <v>12</v>
      </c>
      <c r="AO460" s="10">
        <f t="shared" si="214"/>
        <v>285.14999999999998</v>
      </c>
      <c r="AP460" s="14">
        <v>10.5</v>
      </c>
      <c r="AQ460" s="14">
        <v>37</v>
      </c>
      <c r="AR460" s="10">
        <f t="shared" si="215"/>
        <v>310.14999999999998</v>
      </c>
      <c r="AS460" s="14">
        <v>47.1</v>
      </c>
      <c r="AT460" s="14">
        <v>0.5</v>
      </c>
      <c r="AU460" s="10">
        <f t="shared" si="216"/>
        <v>0.61943170633133293</v>
      </c>
      <c r="AV460" s="10">
        <f t="shared" si="217"/>
        <v>13.605820068346798</v>
      </c>
      <c r="AW460" s="10"/>
      <c r="AX460" s="10"/>
      <c r="AY460" s="10"/>
      <c r="AZ460" s="10"/>
      <c r="BA460" s="10">
        <f>IF(ISNUMBER(AV460), AV460-AV459, " ")</f>
        <v>2.0947994879405609</v>
      </c>
      <c r="BB460" s="10">
        <f>IF(ISNUMBER(BA460), BA460/O460, " ")</f>
        <v>0.10475669665613691</v>
      </c>
      <c r="BC460" s="2"/>
      <c r="BD460"/>
      <c r="BE460"/>
    </row>
    <row r="461" spans="1:57" x14ac:dyDescent="0.3">
      <c r="A461" s="2"/>
      <c r="D461" s="9" t="s">
        <v>57</v>
      </c>
      <c r="E461" s="10">
        <v>13.28129436</v>
      </c>
      <c r="F461" s="10">
        <v>0.47779792500000001</v>
      </c>
      <c r="G461" s="10">
        <v>17.912394379999999</v>
      </c>
      <c r="H461" s="10">
        <v>8.5675491879999992</v>
      </c>
      <c r="I461" s="10">
        <v>83.520756230000003</v>
      </c>
      <c r="J461" s="10">
        <v>35.354053159999999</v>
      </c>
      <c r="K461" s="10">
        <v>82.919846949999993</v>
      </c>
      <c r="L461" s="11">
        <v>1.5358796296296296E-2</v>
      </c>
      <c r="M461" s="11">
        <v>1.6030081018518518E-2</v>
      </c>
      <c r="P461" s="10"/>
      <c r="Q461" s="9"/>
      <c r="AJ461" s="13">
        <v>639.4</v>
      </c>
      <c r="AK461" s="16">
        <v>3.0000800000000001</v>
      </c>
      <c r="AL461" s="10">
        <f t="shared" si="213"/>
        <v>8.0000000000080007E-5</v>
      </c>
      <c r="AM461" s="10">
        <f t="shared" si="212"/>
        <v>0.47778518406175835</v>
      </c>
      <c r="AN461" s="14">
        <v>12</v>
      </c>
      <c r="AO461" s="10">
        <f t="shared" si="214"/>
        <v>285.14999999999998</v>
      </c>
      <c r="AP461" s="14">
        <v>10.5</v>
      </c>
      <c r="AQ461" s="14">
        <v>37</v>
      </c>
      <c r="AR461" s="10">
        <f t="shared" si="215"/>
        <v>310.14999999999998</v>
      </c>
      <c r="AS461" s="14">
        <v>47.1</v>
      </c>
      <c r="AT461" s="14">
        <v>0.5</v>
      </c>
      <c r="AU461" s="10">
        <f t="shared" si="216"/>
        <v>0.55639260869111851</v>
      </c>
      <c r="AV461" s="10">
        <f t="shared" si="217"/>
        <v>9.9663238369923288</v>
      </c>
      <c r="AW461" s="10"/>
      <c r="AX461" s="10"/>
      <c r="AY461" s="10"/>
      <c r="AZ461" s="10"/>
      <c r="BA461" s="10"/>
      <c r="BB461" s="10"/>
      <c r="BC461" s="2"/>
      <c r="BD461"/>
      <c r="BE461"/>
    </row>
    <row r="462" spans="1:57" x14ac:dyDescent="0.3">
      <c r="A462" s="2"/>
      <c r="D462" s="9" t="s">
        <v>61</v>
      </c>
      <c r="E462" s="10">
        <v>8.6692705360000009</v>
      </c>
      <c r="F462" s="10">
        <v>0.54116917620000005</v>
      </c>
      <c r="G462" s="10">
        <v>21.158325680000001</v>
      </c>
      <c r="H462" s="10">
        <v>11.447608349999999</v>
      </c>
      <c r="I462" s="10">
        <v>69.476566980000001</v>
      </c>
      <c r="J462" s="10">
        <v>35.625867749999998</v>
      </c>
      <c r="K462" s="10">
        <v>93.455328660000006</v>
      </c>
      <c r="L462" s="11">
        <v>1.8553240740740742E-2</v>
      </c>
      <c r="M462" s="11">
        <v>1.9137719907407407E-2</v>
      </c>
      <c r="N462" s="10">
        <f>H462-H461</f>
        <v>2.8800591620000002</v>
      </c>
      <c r="O462" s="10">
        <f>I461-I462</f>
        <v>14.044189250000002</v>
      </c>
      <c r="P462" s="10">
        <f>N462/O462</f>
        <v>0.20507122986825316</v>
      </c>
      <c r="Q462" s="9"/>
      <c r="R462">
        <f>K462-K461</f>
        <v>10.535481710000013</v>
      </c>
      <c r="S462">
        <f>R462/O462</f>
        <v>0.75016660075269292</v>
      </c>
      <c r="AJ462" s="13">
        <v>639.4</v>
      </c>
      <c r="AK462" s="16">
        <v>3.0000800000000001</v>
      </c>
      <c r="AL462" s="10">
        <f t="shared" si="213"/>
        <v>8.0000000000080007E-5</v>
      </c>
      <c r="AM462" s="10">
        <f t="shared" si="212"/>
        <v>0.54115474540678921</v>
      </c>
      <c r="AN462" s="14">
        <v>12</v>
      </c>
      <c r="AO462" s="10">
        <f t="shared" si="214"/>
        <v>285.14999999999998</v>
      </c>
      <c r="AP462" s="14">
        <v>10.5</v>
      </c>
      <c r="AQ462" s="14">
        <v>37</v>
      </c>
      <c r="AR462" s="10">
        <f t="shared" si="215"/>
        <v>310.14999999999998</v>
      </c>
      <c r="AS462" s="14">
        <v>47.1</v>
      </c>
      <c r="AT462" s="14">
        <v>0.5</v>
      </c>
      <c r="AU462" s="10">
        <f t="shared" si="216"/>
        <v>0.63018802287419229</v>
      </c>
      <c r="AV462" s="10">
        <f t="shared" si="217"/>
        <v>13.333723427607451</v>
      </c>
      <c r="AW462" s="10"/>
      <c r="AX462" s="10"/>
      <c r="AY462" s="10"/>
      <c r="AZ462" s="10"/>
      <c r="BA462" s="10">
        <f>IF(ISNUMBER(AV462), AV462-AV461, " ")</f>
        <v>3.367399590615122</v>
      </c>
      <c r="BB462" s="10">
        <f>IF(ISNUMBER(BA462), BA462/O462, " ")</f>
        <v>0.23977173268404378</v>
      </c>
      <c r="BC462" s="2"/>
      <c r="BD462"/>
      <c r="BE462"/>
    </row>
    <row r="463" spans="1:57" x14ac:dyDescent="0.3">
      <c r="A463" s="2"/>
      <c r="AM463" s="10" t="str">
        <f t="shared" si="212"/>
        <v xml:space="preserve"> </v>
      </c>
      <c r="BD463"/>
      <c r="BE463"/>
    </row>
    <row r="464" spans="1:57" x14ac:dyDescent="0.3">
      <c r="A464" s="2"/>
      <c r="AM464" s="10" t="str">
        <f t="shared" si="212"/>
        <v xml:space="preserve"> </v>
      </c>
      <c r="BD464"/>
      <c r="BE464"/>
    </row>
    <row r="465" spans="1:57" x14ac:dyDescent="0.3">
      <c r="A465" s="2"/>
      <c r="D465" s="9" t="s">
        <v>53</v>
      </c>
      <c r="E465" s="10"/>
      <c r="F465" s="10"/>
      <c r="G465" s="10"/>
      <c r="H465" s="10"/>
      <c r="I465" s="10"/>
      <c r="J465" s="10"/>
      <c r="K465" s="10"/>
      <c r="L465" s="10"/>
      <c r="M465" s="10"/>
      <c r="P465" s="10"/>
      <c r="Q465" s="9"/>
      <c r="R465" s="9"/>
      <c r="AM465" s="10" t="str">
        <f t="shared" si="212"/>
        <v xml:space="preserve"> </v>
      </c>
      <c r="BD465"/>
      <c r="BE465"/>
    </row>
    <row r="466" spans="1:57" x14ac:dyDescent="0.3">
      <c r="A466" s="2"/>
      <c r="D466" s="9" t="s">
        <v>110</v>
      </c>
      <c r="E466" s="10"/>
      <c r="F466" s="2"/>
      <c r="G466" s="10"/>
      <c r="H466" s="10"/>
      <c r="I466" s="10"/>
      <c r="J466" s="10"/>
      <c r="K466" s="10"/>
      <c r="L466" s="10"/>
      <c r="M466" s="10"/>
      <c r="P466" s="10"/>
      <c r="Q466" s="9"/>
      <c r="R466" s="9"/>
      <c r="AM466" s="10" t="str">
        <f t="shared" si="212"/>
        <v xml:space="preserve"> </v>
      </c>
      <c r="BD466"/>
      <c r="BE466"/>
    </row>
    <row r="467" spans="1:57" x14ac:dyDescent="0.3">
      <c r="A467" s="2"/>
      <c r="D467" s="10"/>
      <c r="E467" s="2" t="s">
        <v>0</v>
      </c>
      <c r="F467" s="2" t="s">
        <v>1</v>
      </c>
      <c r="G467" s="2" t="s">
        <v>2</v>
      </c>
      <c r="H467" s="2" t="s">
        <v>3</v>
      </c>
      <c r="I467" s="2" t="s">
        <v>4</v>
      </c>
      <c r="J467" s="2" t="s">
        <v>5</v>
      </c>
      <c r="K467" s="2" t="s">
        <v>6</v>
      </c>
      <c r="L467" s="2" t="s">
        <v>7</v>
      </c>
      <c r="M467" s="2" t="s">
        <v>8</v>
      </c>
      <c r="N467" s="2" t="s">
        <v>9</v>
      </c>
      <c r="O467" s="2" t="s">
        <v>10</v>
      </c>
      <c r="P467" s="2" t="s">
        <v>11</v>
      </c>
      <c r="Q467" s="2" t="s">
        <v>12</v>
      </c>
      <c r="R467" s="2" t="s">
        <v>13</v>
      </c>
      <c r="S467" s="2" t="s">
        <v>14</v>
      </c>
      <c r="T467" s="2" t="s">
        <v>15</v>
      </c>
      <c r="U467" s="3" t="s">
        <v>16</v>
      </c>
      <c r="V467" s="3" t="s">
        <v>17</v>
      </c>
      <c r="W467" s="3" t="s">
        <v>18</v>
      </c>
      <c r="X467" s="3" t="s">
        <v>19</v>
      </c>
      <c r="Y467" s="3" t="s">
        <v>20</v>
      </c>
      <c r="Z467" s="3" t="s">
        <v>21</v>
      </c>
      <c r="AA467" s="3" t="s">
        <v>22</v>
      </c>
      <c r="AB467" s="3" t="s">
        <v>23</v>
      </c>
      <c r="AC467" s="3" t="s">
        <v>24</v>
      </c>
      <c r="AD467" s="3" t="s">
        <v>25</v>
      </c>
      <c r="AE467" s="3" t="s">
        <v>26</v>
      </c>
      <c r="AF467" s="3" t="s">
        <v>27</v>
      </c>
      <c r="AG467" s="3" t="s">
        <v>28</v>
      </c>
      <c r="AH467" s="3" t="s">
        <v>29</v>
      </c>
      <c r="AL467" s="2" t="s">
        <v>33</v>
      </c>
      <c r="AM467" s="10" t="e">
        <f t="shared" si="212"/>
        <v>#VALUE!</v>
      </c>
      <c r="AN467" s="6" t="s">
        <v>35</v>
      </c>
      <c r="AO467" s="2" t="s">
        <v>36</v>
      </c>
      <c r="AP467" s="7" t="s">
        <v>37</v>
      </c>
      <c r="AQ467" s="6" t="s">
        <v>38</v>
      </c>
      <c r="AR467" s="2" t="s">
        <v>39</v>
      </c>
      <c r="AS467" s="7" t="s">
        <v>40</v>
      </c>
      <c r="AT467" s="7" t="s">
        <v>41</v>
      </c>
      <c r="AU467" s="8" t="s">
        <v>55</v>
      </c>
      <c r="AV467" s="8" t="s">
        <v>56</v>
      </c>
      <c r="AW467" s="8" t="s">
        <v>44</v>
      </c>
      <c r="AX467" s="8" t="s">
        <v>45</v>
      </c>
      <c r="AY467" s="8" t="s">
        <v>46</v>
      </c>
      <c r="AZ467" s="8" t="s">
        <v>47</v>
      </c>
      <c r="BA467" s="2" t="s">
        <v>48</v>
      </c>
      <c r="BB467" s="2" t="s">
        <v>49</v>
      </c>
      <c r="BC467" s="2" t="s">
        <v>50</v>
      </c>
      <c r="BD467"/>
      <c r="BE467"/>
    </row>
    <row r="468" spans="1:57" x14ac:dyDescent="0.3">
      <c r="A468" s="2"/>
      <c r="D468" s="9" t="s">
        <v>57</v>
      </c>
      <c r="E468" s="10">
        <v>13.297801809999999</v>
      </c>
      <c r="F468" s="10">
        <v>0.59094180389999995</v>
      </c>
      <c r="G468" s="10">
        <v>20.30829125</v>
      </c>
      <c r="H468" s="10">
        <v>11.982869040000001</v>
      </c>
      <c r="I468" s="10">
        <v>94.518517639999999</v>
      </c>
      <c r="J468" s="10">
        <v>33.438747200000002</v>
      </c>
      <c r="K468" s="10">
        <v>81.777006229999998</v>
      </c>
      <c r="L468" s="11">
        <v>1.3715277777777779E-3</v>
      </c>
      <c r="M468" s="11">
        <v>2.0543865740740744E-3</v>
      </c>
      <c r="P468" s="10"/>
      <c r="Q468" s="9"/>
      <c r="AJ468" s="13">
        <v>639.4</v>
      </c>
      <c r="AK468" s="16">
        <v>3.0000800000000001</v>
      </c>
      <c r="AL468" s="10">
        <f>IF(AK468&gt;3, AK468-3, 3-AK468)</f>
        <v>8.0000000000080007E-5</v>
      </c>
      <c r="AM468" s="10">
        <f t="shared" si="212"/>
        <v>0.59092604587211006</v>
      </c>
      <c r="AN468" s="14">
        <v>12</v>
      </c>
      <c r="AO468" s="10">
        <f>AN468+273.15</f>
        <v>285.14999999999998</v>
      </c>
      <c r="AP468" s="14">
        <v>10.5</v>
      </c>
      <c r="AQ468" s="14">
        <v>37</v>
      </c>
      <c r="AR468" s="10">
        <f>AQ468+273.15</f>
        <v>310.14999999999998</v>
      </c>
      <c r="AS468" s="14">
        <v>47.1</v>
      </c>
      <c r="AT468" s="14">
        <v>0.5</v>
      </c>
      <c r="AU468" s="10">
        <f>IF(ISNUMBER(AM468),((AR468/AO468)*((AJ468-(AT468*AP468))/(AJ468-AS468))*AM468)," ")</f>
        <v>0.68814792750838416</v>
      </c>
      <c r="AV468" s="10">
        <f>IF(ISNUMBER(AM468), AU468*G468, " ")</f>
        <v>13.975108534924152</v>
      </c>
      <c r="AW468" s="10"/>
      <c r="AX468" s="10"/>
      <c r="AY468" s="10"/>
      <c r="AZ468" s="10"/>
      <c r="BA468" s="10"/>
      <c r="BB468" s="10"/>
      <c r="BC468" s="2"/>
      <c r="BD468"/>
      <c r="BE468"/>
    </row>
    <row r="469" spans="1:57" x14ac:dyDescent="0.3">
      <c r="A469" s="2">
        <v>43</v>
      </c>
      <c r="B469" s="3" t="s">
        <v>110</v>
      </c>
      <c r="C469" s="3"/>
      <c r="D469" s="9" t="s">
        <v>58</v>
      </c>
      <c r="E469" s="10">
        <v>8.3715545989999995</v>
      </c>
      <c r="F469" s="10">
        <v>0.744456059</v>
      </c>
      <c r="G469" s="10">
        <v>19.490073750000001</v>
      </c>
      <c r="H469" s="10">
        <v>14.4902797</v>
      </c>
      <c r="I469" s="10">
        <v>77.94575854</v>
      </c>
      <c r="J469" s="10">
        <v>33.29882344</v>
      </c>
      <c r="K469" s="10">
        <v>92.847383859999994</v>
      </c>
      <c r="L469" s="11">
        <v>4.8495370370370368E-3</v>
      </c>
      <c r="M469" s="11">
        <v>5.3992939814814815E-3</v>
      </c>
      <c r="N469" s="10">
        <f>H469-H468</f>
        <v>2.5074106599999997</v>
      </c>
      <c r="O469" s="10">
        <f>I468-I469</f>
        <v>16.572759099999999</v>
      </c>
      <c r="P469" s="10">
        <f>N469/O469</f>
        <v>0.15129711624179704</v>
      </c>
      <c r="Q469" s="9">
        <f>AVERAGE(P469,P471,P473)</f>
        <v>9.6515118839299432E-2</v>
      </c>
      <c r="R469">
        <f>K469-K468</f>
        <v>11.070377629999996</v>
      </c>
      <c r="S469">
        <f>R469/O469</f>
        <v>0.66798639642327251</v>
      </c>
      <c r="T469" s="9">
        <f>AVERAGE(S469,S471,S473)</f>
        <v>0.76699114598438667</v>
      </c>
      <c r="U469" s="3">
        <f>AVERAGE(E468,E470,E472)</f>
        <v>13.308486650000001</v>
      </c>
      <c r="V469" s="3">
        <f>AVERAGE(E469,E471,E473)</f>
        <v>8.8715329916666672</v>
      </c>
      <c r="W469" s="3">
        <f>AVERAGE(F468,F470,F472)</f>
        <v>0.54413199649999999</v>
      </c>
      <c r="X469" s="3">
        <f>AVERAGE(F469,F471,F473)</f>
        <v>0.68769402000000002</v>
      </c>
      <c r="Y469" s="3">
        <f>AVERAGE(G468,G470,G472)</f>
        <v>20.782317686666669</v>
      </c>
      <c r="Z469" s="3">
        <f>AVERAGE(G469,G471,G473)</f>
        <v>18.611914303333332</v>
      </c>
      <c r="AA469" s="3">
        <f>AVERAGE(H468,H470,H472)</f>
        <v>11.285537306666667</v>
      </c>
      <c r="AB469" s="3">
        <f>AVERAGE(H469,H471,H473)</f>
        <v>12.806051183333333</v>
      </c>
      <c r="AC469" s="3">
        <f>AVERAGE(I468,I470,I472)</f>
        <v>94.584100840000005</v>
      </c>
      <c r="AD469" s="3">
        <f>AVERAGE(I469,I471,I473)</f>
        <v>79.135028606666665</v>
      </c>
      <c r="AE469" s="3">
        <f>AVERAGE(J468,J470,J472)</f>
        <v>32.64325801333333</v>
      </c>
      <c r="AF469" s="3">
        <f>AVERAGE(J469,J471,J473)</f>
        <v>32.500626070000003</v>
      </c>
      <c r="AG469" s="3">
        <f>AVERAGE(K468,K470,K472)</f>
        <v>79.641462019999992</v>
      </c>
      <c r="AH469" s="3">
        <f>AVERAGE(K469,K471,K473)</f>
        <v>91.434057773333336</v>
      </c>
      <c r="AI469" s="12">
        <v>43630</v>
      </c>
      <c r="AJ469" s="13">
        <v>639.4</v>
      </c>
      <c r="AK469" s="16">
        <v>3.0000800000000001</v>
      </c>
      <c r="AL469" s="10">
        <f t="shared" ref="AL469:AL473" si="218">IF(AK469&gt;3, AK469-3, 3-AK469)</f>
        <v>8.0000000000080007E-5</v>
      </c>
      <c r="AM469" s="10">
        <f t="shared" si="212"/>
        <v>0.74443620736780347</v>
      </c>
      <c r="AN469" s="14">
        <v>12</v>
      </c>
      <c r="AO469" s="10">
        <f t="shared" ref="AO469:AO473" si="219">AN469+273.15</f>
        <v>285.14999999999998</v>
      </c>
      <c r="AP469" s="14">
        <v>10.5</v>
      </c>
      <c r="AQ469" s="14">
        <v>37</v>
      </c>
      <c r="AR469" s="10">
        <f t="shared" ref="AR469:AR473" si="220">AQ469+273.15</f>
        <v>310.14999999999998</v>
      </c>
      <c r="AS469" s="14">
        <v>47.1</v>
      </c>
      <c r="AT469" s="14">
        <v>0.5</v>
      </c>
      <c r="AU469" s="10">
        <f t="shared" ref="AU469:AU473" si="221">IF(ISNUMBER(AM469),((AR469/AO469)*((AJ469-(AT469*AP469))/(AJ469-AS469))*AM469)," ")</f>
        <v>0.86691428959830497</v>
      </c>
      <c r="AV469" s="10">
        <f t="shared" ref="AV469:AV473" si="222">IF(ISNUMBER(AM469), AU469*G469, " ")</f>
        <v>16.896223439199822</v>
      </c>
      <c r="AW469" s="10">
        <f>AVERAGE(AU468,AU470,AU472)</f>
        <v>0.6336382080456745</v>
      </c>
      <c r="AX469" s="10">
        <f>AVERAGE(AU469,AU471,AU473)</f>
        <v>0.80081526048712359</v>
      </c>
      <c r="AY469" s="10">
        <f>AVERAGE(AV468,AV470,AV472)</f>
        <v>13.155941262834743</v>
      </c>
      <c r="AZ469" s="10">
        <f>AVERAGE(AV469,AV471,AV473)</f>
        <v>14.931894492007251</v>
      </c>
      <c r="BA469" s="10">
        <f>IF(ISNUMBER(AV469), AV469-AV468, " ")</f>
        <v>2.9211149042756706</v>
      </c>
      <c r="BB469" s="10">
        <f>IF(ISNUMBER(BA469), BA469/O469, " ")</f>
        <v>0.17626002324957893</v>
      </c>
      <c r="BC469" s="2">
        <f>AVERAGE(BB469,BB471,BB473)</f>
        <v>0.11274436447185486</v>
      </c>
      <c r="BD469" s="1" t="s">
        <v>59</v>
      </c>
    </row>
    <row r="470" spans="1:57" x14ac:dyDescent="0.3">
      <c r="A470" s="2"/>
      <c r="D470" s="9" t="s">
        <v>57</v>
      </c>
      <c r="E470" s="10">
        <v>13.305993770000001</v>
      </c>
      <c r="F470" s="10">
        <v>0.52218526440000002</v>
      </c>
      <c r="G470" s="10">
        <v>21.364067330000001</v>
      </c>
      <c r="H470" s="10">
        <v>11.14642802</v>
      </c>
      <c r="I470" s="10">
        <v>94.867120540000002</v>
      </c>
      <c r="J470" s="10">
        <v>32.212342929999998</v>
      </c>
      <c r="K470" s="10">
        <v>80.03929961</v>
      </c>
      <c r="L470" s="11">
        <v>8.7442129629629623E-3</v>
      </c>
      <c r="M470" s="11">
        <v>9.3518402777777784E-3</v>
      </c>
      <c r="P470" s="10"/>
      <c r="Q470" s="9"/>
      <c r="AJ470" s="13">
        <v>639.4</v>
      </c>
      <c r="AK470" s="16">
        <v>3.0000800000000001</v>
      </c>
      <c r="AL470" s="10">
        <f t="shared" si="218"/>
        <v>8.0000000000080007E-5</v>
      </c>
      <c r="AM470" s="10">
        <f t="shared" si="212"/>
        <v>0.52217133983093789</v>
      </c>
      <c r="AN470" s="14">
        <v>12</v>
      </c>
      <c r="AO470" s="10">
        <f t="shared" si="219"/>
        <v>285.14999999999998</v>
      </c>
      <c r="AP470" s="14">
        <v>10.5</v>
      </c>
      <c r="AQ470" s="14">
        <v>37</v>
      </c>
      <c r="AR470" s="10">
        <f t="shared" si="220"/>
        <v>310.14999999999998</v>
      </c>
      <c r="AS470" s="14">
        <v>47.1</v>
      </c>
      <c r="AT470" s="14">
        <v>0.5</v>
      </c>
      <c r="AU470" s="10">
        <f t="shared" si="221"/>
        <v>0.60808137975814247</v>
      </c>
      <c r="AV470" s="10">
        <f t="shared" si="222"/>
        <v>12.991091539272256</v>
      </c>
      <c r="AW470" s="10"/>
      <c r="AX470" s="10"/>
      <c r="AY470" s="10"/>
      <c r="AZ470" s="10"/>
      <c r="BA470" s="10"/>
      <c r="BB470" s="10"/>
      <c r="BC470" s="2"/>
      <c r="BD470"/>
      <c r="BE470"/>
    </row>
    <row r="471" spans="1:57" x14ac:dyDescent="0.3">
      <c r="A471" s="2"/>
      <c r="D471" s="9" t="s">
        <v>60</v>
      </c>
      <c r="E471" s="10">
        <v>9.0064554660000002</v>
      </c>
      <c r="F471" s="10">
        <v>0.65731992669999995</v>
      </c>
      <c r="G471" s="10">
        <v>19.357656410000001</v>
      </c>
      <c r="H471" s="10">
        <v>12.717132039999999</v>
      </c>
      <c r="I471" s="10">
        <v>80.034314309999999</v>
      </c>
      <c r="J471" s="10">
        <v>32.350741040000003</v>
      </c>
      <c r="K471" s="10">
        <v>92.59200294</v>
      </c>
      <c r="L471" s="11">
        <v>1.2054398148148149E-2</v>
      </c>
      <c r="M471" s="11">
        <v>1.2540497685185184E-2</v>
      </c>
      <c r="N471" s="10">
        <f>H471-H470</f>
        <v>1.5707040199999991</v>
      </c>
      <c r="O471" s="10">
        <f>I470-I471</f>
        <v>14.832806230000003</v>
      </c>
      <c r="P471" s="10">
        <f>N471/O471</f>
        <v>0.1058939215981384</v>
      </c>
      <c r="Q471" s="9"/>
      <c r="R471">
        <f>K471-K470</f>
        <v>12.55270333</v>
      </c>
      <c r="S471">
        <f>R471/O471</f>
        <v>0.84627973529456657</v>
      </c>
      <c r="AJ471" s="13">
        <v>639.4</v>
      </c>
      <c r="AK471" s="16">
        <v>3.0000800000000001</v>
      </c>
      <c r="AL471" s="10">
        <f t="shared" si="218"/>
        <v>8.0000000000080007E-5</v>
      </c>
      <c r="AM471" s="10">
        <f t="shared" si="212"/>
        <v>0.65730239863603623</v>
      </c>
      <c r="AN471" s="14">
        <v>12</v>
      </c>
      <c r="AO471" s="10">
        <f t="shared" si="219"/>
        <v>285.14999999999998</v>
      </c>
      <c r="AP471" s="14">
        <v>10.5</v>
      </c>
      <c r="AQ471" s="14">
        <v>37</v>
      </c>
      <c r="AR471" s="10">
        <f t="shared" si="220"/>
        <v>310.14999999999998</v>
      </c>
      <c r="AS471" s="14">
        <v>47.1</v>
      </c>
      <c r="AT471" s="14">
        <v>0.5</v>
      </c>
      <c r="AU471" s="10">
        <f t="shared" si="221"/>
        <v>0.76544482431828831</v>
      </c>
      <c r="AV471" s="10">
        <f t="shared" si="222"/>
        <v>14.817217909966239</v>
      </c>
      <c r="AW471" s="10"/>
      <c r="AX471" s="10"/>
      <c r="AY471" s="10"/>
      <c r="AZ471" s="10"/>
      <c r="BA471" s="10">
        <f>IF(ISNUMBER(AV471), AV471-AV470, " ")</f>
        <v>1.8261263706939825</v>
      </c>
      <c r="BB471" s="10">
        <f>IF(ISNUMBER(BA471), BA471/O471, " ")</f>
        <v>0.12311401783167379</v>
      </c>
      <c r="BC471" s="2"/>
      <c r="BD471"/>
      <c r="BE471"/>
    </row>
    <row r="472" spans="1:57" x14ac:dyDescent="0.3">
      <c r="A472" s="2"/>
      <c r="D472" s="9" t="s">
        <v>57</v>
      </c>
      <c r="E472" s="10">
        <v>13.321664370000001</v>
      </c>
      <c r="F472" s="10">
        <v>0.51926892120000001</v>
      </c>
      <c r="G472" s="10">
        <v>20.67459448</v>
      </c>
      <c r="H472" s="10">
        <v>10.72731486</v>
      </c>
      <c r="I472" s="10">
        <v>94.36666434</v>
      </c>
      <c r="J472" s="10">
        <v>32.278683909999998</v>
      </c>
      <c r="K472" s="10">
        <v>77.108080220000005</v>
      </c>
      <c r="L472" s="11">
        <v>1.6053240740740739E-2</v>
      </c>
      <c r="M472" s="11">
        <v>1.6655081018518519E-2</v>
      </c>
      <c r="P472" s="10"/>
      <c r="Q472" s="9"/>
      <c r="AJ472" s="13">
        <v>639.4</v>
      </c>
      <c r="AK472" s="16">
        <v>3.0000800000000001</v>
      </c>
      <c r="AL472" s="10">
        <f t="shared" si="218"/>
        <v>8.0000000000080007E-5</v>
      </c>
      <c r="AM472" s="10">
        <f t="shared" si="212"/>
        <v>0.51925507439801599</v>
      </c>
      <c r="AN472" s="14">
        <v>12</v>
      </c>
      <c r="AO472" s="10">
        <f t="shared" si="219"/>
        <v>285.14999999999998</v>
      </c>
      <c r="AP472" s="14">
        <v>10.5</v>
      </c>
      <c r="AQ472" s="14">
        <v>37</v>
      </c>
      <c r="AR472" s="10">
        <f t="shared" si="220"/>
        <v>310.14999999999998</v>
      </c>
      <c r="AS472" s="14">
        <v>47.1</v>
      </c>
      <c r="AT472" s="14">
        <v>0.5</v>
      </c>
      <c r="AU472" s="10">
        <f t="shared" si="221"/>
        <v>0.60468531687049665</v>
      </c>
      <c r="AV472" s="10">
        <f t="shared" si="222"/>
        <v>12.50162371430782</v>
      </c>
      <c r="AW472" s="10"/>
      <c r="AX472" s="10"/>
      <c r="AY472" s="10"/>
      <c r="AZ472" s="10"/>
      <c r="BA472" s="10"/>
      <c r="BB472" s="10"/>
      <c r="BC472" s="2"/>
      <c r="BD472"/>
      <c r="BE472"/>
    </row>
    <row r="473" spans="1:57" x14ac:dyDescent="0.3">
      <c r="A473" s="2"/>
      <c r="D473" s="9" t="s">
        <v>61</v>
      </c>
      <c r="E473" s="10">
        <v>9.23658891</v>
      </c>
      <c r="F473" s="10">
        <v>0.66130607429999999</v>
      </c>
      <c r="G473" s="10">
        <v>16.988012749999999</v>
      </c>
      <c r="H473" s="10">
        <v>11.21074181</v>
      </c>
      <c r="I473" s="10">
        <v>79.425012969999997</v>
      </c>
      <c r="J473" s="10">
        <v>31.852313729999999</v>
      </c>
      <c r="K473" s="10">
        <v>88.86278652</v>
      </c>
      <c r="L473" s="11">
        <v>1.9565972222222224E-2</v>
      </c>
      <c r="M473" s="11">
        <v>2.0052071759259261E-2</v>
      </c>
      <c r="N473" s="10">
        <f>H473-H472</f>
        <v>0.48342695000000013</v>
      </c>
      <c r="O473" s="10">
        <f>I472-I473</f>
        <v>14.941651370000002</v>
      </c>
      <c r="P473" s="10">
        <f>N473/O473</f>
        <v>3.2354318677962839E-2</v>
      </c>
      <c r="Q473" s="9"/>
      <c r="R473">
        <f>K473-K472</f>
        <v>11.754706299999995</v>
      </c>
      <c r="S473">
        <f>R473/O473</f>
        <v>0.78670730623532092</v>
      </c>
      <c r="AJ473" s="13">
        <v>639.4</v>
      </c>
      <c r="AK473" s="16">
        <v>3.0000800000000001</v>
      </c>
      <c r="AL473" s="10">
        <f t="shared" si="218"/>
        <v>8.0000000000080007E-5</v>
      </c>
      <c r="AM473" s="10">
        <f t="shared" si="212"/>
        <v>0.66128843994160147</v>
      </c>
      <c r="AN473" s="14">
        <v>12</v>
      </c>
      <c r="AO473" s="10">
        <f t="shared" si="219"/>
        <v>285.14999999999998</v>
      </c>
      <c r="AP473" s="14">
        <v>10.5</v>
      </c>
      <c r="AQ473" s="14">
        <v>37</v>
      </c>
      <c r="AR473" s="10">
        <f t="shared" si="220"/>
        <v>310.14999999999998</v>
      </c>
      <c r="AS473" s="14">
        <v>47.1</v>
      </c>
      <c r="AT473" s="14">
        <v>0.5</v>
      </c>
      <c r="AU473" s="10">
        <f t="shared" si="221"/>
        <v>0.77008666754477761</v>
      </c>
      <c r="AV473" s="10">
        <f t="shared" si="222"/>
        <v>13.082242126855693</v>
      </c>
      <c r="AW473" s="10"/>
      <c r="AX473" s="10"/>
      <c r="AY473" s="10"/>
      <c r="AZ473" s="10"/>
      <c r="BA473" s="10">
        <f>IF(ISNUMBER(AV473), AV473-AV472, " ")</f>
        <v>0.58061841254787261</v>
      </c>
      <c r="BB473" s="10">
        <f>IF(ISNUMBER(BA473), BA473/O473, " ")</f>
        <v>3.8859052334311861E-2</v>
      </c>
      <c r="BC473" s="2"/>
      <c r="BD473"/>
      <c r="BE473"/>
    </row>
    <row r="474" spans="1:57" x14ac:dyDescent="0.3">
      <c r="A474" s="2"/>
      <c r="AM474" s="10" t="str">
        <f t="shared" si="212"/>
        <v xml:space="preserve"> </v>
      </c>
      <c r="BD474"/>
      <c r="BE474"/>
    </row>
    <row r="475" spans="1:57" x14ac:dyDescent="0.3">
      <c r="A475" s="2"/>
      <c r="AM475" s="10" t="str">
        <f t="shared" si="212"/>
        <v xml:space="preserve"> </v>
      </c>
      <c r="BD475"/>
      <c r="BE475"/>
    </row>
    <row r="476" spans="1:57" x14ac:dyDescent="0.3">
      <c r="A476" s="2"/>
      <c r="D476" s="9" t="s">
        <v>53</v>
      </c>
      <c r="E476" s="10"/>
      <c r="F476" s="10"/>
      <c r="G476" s="10"/>
      <c r="H476" s="10"/>
      <c r="I476" s="10"/>
      <c r="J476" s="10"/>
      <c r="K476" s="10"/>
      <c r="L476" s="10"/>
      <c r="M476" s="10"/>
      <c r="P476" s="10"/>
      <c r="Q476" s="9"/>
      <c r="R476" s="9"/>
      <c r="AM476" s="10" t="str">
        <f t="shared" si="212"/>
        <v xml:space="preserve"> </v>
      </c>
      <c r="BD476"/>
      <c r="BE476"/>
    </row>
    <row r="477" spans="1:57" x14ac:dyDescent="0.3">
      <c r="A477" s="2"/>
      <c r="D477" s="9" t="s">
        <v>111</v>
      </c>
      <c r="E477" s="10"/>
      <c r="F477" s="2"/>
      <c r="G477" s="10"/>
      <c r="H477" s="10"/>
      <c r="I477" s="10"/>
      <c r="J477" s="10"/>
      <c r="K477" s="10"/>
      <c r="L477" s="10"/>
      <c r="M477" s="10"/>
      <c r="P477" s="10"/>
      <c r="Q477" s="9"/>
      <c r="R477" s="9"/>
      <c r="AM477" s="10" t="str">
        <f t="shared" si="212"/>
        <v xml:space="preserve"> </v>
      </c>
      <c r="BD477"/>
      <c r="BE477"/>
    </row>
    <row r="478" spans="1:57" x14ac:dyDescent="0.3">
      <c r="A478" s="2"/>
      <c r="D478" s="10"/>
      <c r="E478" s="2" t="s">
        <v>0</v>
      </c>
      <c r="F478" s="2" t="s">
        <v>1</v>
      </c>
      <c r="G478" s="2" t="s">
        <v>2</v>
      </c>
      <c r="H478" s="2" t="s">
        <v>3</v>
      </c>
      <c r="I478" s="2" t="s">
        <v>4</v>
      </c>
      <c r="J478" s="2" t="s">
        <v>5</v>
      </c>
      <c r="K478" s="2" t="s">
        <v>6</v>
      </c>
      <c r="L478" s="2" t="s">
        <v>7</v>
      </c>
      <c r="M478" s="2" t="s">
        <v>8</v>
      </c>
      <c r="N478" s="2" t="s">
        <v>9</v>
      </c>
      <c r="O478" s="2" t="s">
        <v>10</v>
      </c>
      <c r="P478" s="2" t="s">
        <v>11</v>
      </c>
      <c r="Q478" s="2" t="s">
        <v>12</v>
      </c>
      <c r="R478" s="2" t="s">
        <v>13</v>
      </c>
      <c r="S478" s="2" t="s">
        <v>14</v>
      </c>
      <c r="T478" s="2" t="s">
        <v>15</v>
      </c>
      <c r="U478" s="3" t="s">
        <v>16</v>
      </c>
      <c r="V478" s="3" t="s">
        <v>17</v>
      </c>
      <c r="W478" s="3" t="s">
        <v>18</v>
      </c>
      <c r="X478" s="3" t="s">
        <v>19</v>
      </c>
      <c r="Y478" s="3" t="s">
        <v>20</v>
      </c>
      <c r="Z478" s="3" t="s">
        <v>21</v>
      </c>
      <c r="AA478" s="3" t="s">
        <v>22</v>
      </c>
      <c r="AB478" s="3" t="s">
        <v>23</v>
      </c>
      <c r="AC478" s="3" t="s">
        <v>24</v>
      </c>
      <c r="AD478" s="3" t="s">
        <v>25</v>
      </c>
      <c r="AE478" s="3" t="s">
        <v>26</v>
      </c>
      <c r="AF478" s="3" t="s">
        <v>27</v>
      </c>
      <c r="AG478" s="3" t="s">
        <v>28</v>
      </c>
      <c r="AH478" s="3" t="s">
        <v>29</v>
      </c>
      <c r="AL478" s="2" t="s">
        <v>33</v>
      </c>
      <c r="AM478" s="10" t="e">
        <f t="shared" si="212"/>
        <v>#VALUE!</v>
      </c>
      <c r="AN478" s="6" t="s">
        <v>35</v>
      </c>
      <c r="AO478" s="2" t="s">
        <v>36</v>
      </c>
      <c r="AP478" s="7" t="s">
        <v>37</v>
      </c>
      <c r="AQ478" s="6" t="s">
        <v>38</v>
      </c>
      <c r="AR478" s="2" t="s">
        <v>39</v>
      </c>
      <c r="AS478" s="7" t="s">
        <v>40</v>
      </c>
      <c r="AT478" s="7" t="s">
        <v>41</v>
      </c>
      <c r="AU478" s="8" t="s">
        <v>55</v>
      </c>
      <c r="AV478" s="8" t="s">
        <v>56</v>
      </c>
      <c r="AW478" s="8" t="s">
        <v>44</v>
      </c>
      <c r="AX478" s="8" t="s">
        <v>45</v>
      </c>
      <c r="AY478" s="8" t="s">
        <v>46</v>
      </c>
      <c r="AZ478" s="8" t="s">
        <v>47</v>
      </c>
      <c r="BA478" s="2" t="s">
        <v>48</v>
      </c>
      <c r="BB478" s="2" t="s">
        <v>49</v>
      </c>
      <c r="BC478" s="2" t="s">
        <v>50</v>
      </c>
      <c r="BD478"/>
      <c r="BE478"/>
    </row>
    <row r="479" spans="1:57" x14ac:dyDescent="0.3">
      <c r="A479" s="2"/>
      <c r="D479" s="9" t="s">
        <v>57</v>
      </c>
      <c r="E479" s="10">
        <v>13.332951400000001</v>
      </c>
      <c r="F479" s="10">
        <v>0.46574098629999999</v>
      </c>
      <c r="G479" s="10">
        <v>17.757583830000002</v>
      </c>
      <c r="H479" s="10">
        <v>8.2676260520000007</v>
      </c>
      <c r="I479" s="10">
        <v>90.384673899999996</v>
      </c>
      <c r="J479" s="10">
        <v>33.17747902</v>
      </c>
      <c r="K479" s="10">
        <v>51.397217230000003</v>
      </c>
      <c r="L479" s="11">
        <v>1.3368055555555555E-3</v>
      </c>
      <c r="M479" s="11">
        <v>2.0775347222222224E-3</v>
      </c>
      <c r="P479" s="10"/>
      <c r="Q479" s="9"/>
      <c r="AJ479" s="13">
        <v>639.4</v>
      </c>
      <c r="AK479" s="16">
        <v>3.0000800000000001</v>
      </c>
      <c r="AL479" s="10">
        <f>IF(AK479&gt;3, AK479-3, 3-AK479)</f>
        <v>8.0000000000080007E-5</v>
      </c>
      <c r="AM479" s="10">
        <f t="shared" si="212"/>
        <v>0.46572856687155006</v>
      </c>
      <c r="AN479" s="14">
        <v>12</v>
      </c>
      <c r="AO479" s="10">
        <f>AN479+273.15</f>
        <v>285.14999999999998</v>
      </c>
      <c r="AP479" s="14">
        <v>10.5</v>
      </c>
      <c r="AQ479" s="14">
        <v>37</v>
      </c>
      <c r="AR479" s="10">
        <f>AQ479+273.15</f>
        <v>310.14999999999998</v>
      </c>
      <c r="AS479" s="14">
        <v>47.1</v>
      </c>
      <c r="AT479" s="14">
        <v>0.5</v>
      </c>
      <c r="AU479" s="10">
        <f>IF(ISNUMBER(AM479),((AR479/AO479)*((AJ479-(AT479*AP479))/(AJ479-AS479))*AM479)," ")</f>
        <v>0.5423523811699924</v>
      </c>
      <c r="AV479" s="10">
        <f>IF(ISNUMBER(AM479), AU479*G479, " ")</f>
        <v>9.6308678740262543</v>
      </c>
      <c r="AW479" s="10"/>
      <c r="AX479" s="10"/>
      <c r="AY479" s="10"/>
      <c r="AZ479" s="10"/>
      <c r="BA479" s="10"/>
      <c r="BB479" s="10"/>
      <c r="BC479" s="2"/>
      <c r="BD479"/>
      <c r="BE479"/>
    </row>
    <row r="480" spans="1:57" x14ac:dyDescent="0.3">
      <c r="A480" s="2">
        <v>44</v>
      </c>
      <c r="B480" s="3" t="s">
        <v>111</v>
      </c>
      <c r="C480" s="3"/>
      <c r="D480" s="9" t="s">
        <v>58</v>
      </c>
      <c r="E480" s="10">
        <v>9.0687627170000003</v>
      </c>
      <c r="F480" s="10">
        <v>0.53240998129999995</v>
      </c>
      <c r="G480" s="10">
        <v>18.35486397</v>
      </c>
      <c r="H480" s="10">
        <v>9.7798648890000006</v>
      </c>
      <c r="I480" s="10">
        <v>72.727256639999993</v>
      </c>
      <c r="J480" s="10">
        <v>33.63307605</v>
      </c>
      <c r="K480" s="10">
        <v>57.37710087</v>
      </c>
      <c r="L480" s="11">
        <v>4.890046296296296E-3</v>
      </c>
      <c r="M480" s="11">
        <v>5.5381828703703695E-3</v>
      </c>
      <c r="N480" s="10">
        <f>H480-H479</f>
        <v>1.5122388369999999</v>
      </c>
      <c r="O480" s="10">
        <f>I479-I480</f>
        <v>17.657417260000003</v>
      </c>
      <c r="P480" s="10">
        <f>N480/O480</f>
        <v>8.5643263379505119E-2</v>
      </c>
      <c r="Q480" s="9">
        <f>AVERAGE(P480,P482)</f>
        <v>6.8314526527929548E-2</v>
      </c>
      <c r="R480">
        <f>K480-K479</f>
        <v>5.9798836399999971</v>
      </c>
      <c r="S480">
        <f>R480/O480</f>
        <v>0.33866128618631264</v>
      </c>
      <c r="T480" s="9">
        <f>AVERAGE(S480,S482)</f>
        <v>0.32450163257499814</v>
      </c>
      <c r="U480" s="3">
        <f>AVERAGE(E479,E481,E483)</f>
        <v>13.32347189</v>
      </c>
      <c r="V480" s="3">
        <f>AVERAGE(E480,E482,E484)</f>
        <v>9.2995384664999996</v>
      </c>
      <c r="W480" s="3">
        <f>AVERAGE(F479,F481,F483)</f>
        <v>0.45943817370000001</v>
      </c>
      <c r="X480" s="3">
        <f>AVERAGE(F480,F482,F484)</f>
        <v>0.50685767659999992</v>
      </c>
      <c r="Y480" s="3">
        <f>AVERAGE(G479,G481,G483)</f>
        <v>18.028851244999998</v>
      </c>
      <c r="Z480" s="3">
        <f>AVERAGE(G480,G482,G484)</f>
        <v>18.668250895</v>
      </c>
      <c r="AA480" s="3">
        <f>AVERAGE(H479,H481,H483)</f>
        <v>8.2799833935000002</v>
      </c>
      <c r="AB480" s="3">
        <f>AVERAGE(H480,H482,H484)</f>
        <v>9.4576626284999996</v>
      </c>
      <c r="AC480" s="3">
        <f>AVERAGE(I479,I481,I483)</f>
        <v>90.647429705000008</v>
      </c>
      <c r="AD480" s="3">
        <f>AVERAGE(I480,I482,I484)</f>
        <v>73.550538524999993</v>
      </c>
      <c r="AE480" s="3">
        <f>AVERAGE(J479,J481,J483)</f>
        <v>32.897970700000002</v>
      </c>
      <c r="AF480" s="3">
        <f>AVERAGE(J480,J482,J484)</f>
        <v>32.588085714999998</v>
      </c>
      <c r="AG480" s="3">
        <f>AVERAGE(K479,K481,K483)</f>
        <v>51.573871754999999</v>
      </c>
      <c r="AH480" s="3">
        <f>AVERAGE(K480,K482,K484)</f>
        <v>57.129777709999999</v>
      </c>
      <c r="AI480" s="12">
        <v>43630</v>
      </c>
      <c r="AJ480" s="13">
        <v>639.4</v>
      </c>
      <c r="AK480" s="16">
        <v>3.0000800000000001</v>
      </c>
      <c r="AL480" s="10">
        <f t="shared" ref="AL480:AL484" si="223">IF(AK480&gt;3, AK480-3, 3-AK480)</f>
        <v>8.0000000000080007E-5</v>
      </c>
      <c r="AM480" s="10">
        <f t="shared" si="212"/>
        <v>0.53239578407909116</v>
      </c>
      <c r="AN480" s="14">
        <v>12</v>
      </c>
      <c r="AO480" s="10">
        <f t="shared" ref="AO480:AO484" si="224">AN480+273.15</f>
        <v>285.14999999999998</v>
      </c>
      <c r="AP480" s="14">
        <v>10.5</v>
      </c>
      <c r="AQ480" s="14">
        <v>37</v>
      </c>
      <c r="AR480" s="10">
        <f t="shared" ref="AR480:AR484" si="225">AQ480+273.15</f>
        <v>310.14999999999998</v>
      </c>
      <c r="AS480" s="14">
        <v>47.1</v>
      </c>
      <c r="AT480" s="14">
        <v>0.5</v>
      </c>
      <c r="AU480" s="10">
        <f t="shared" ref="AU480:AU484" si="226">IF(ISNUMBER(AM480),((AR480/AO480)*((AJ480-(AT480*AP480))/(AJ480-AS480))*AM480)," ")</f>
        <v>0.61998799678482608</v>
      </c>
      <c r="AV480" s="10">
        <f t="shared" ref="AV480:AV484" si="227">IF(ISNUMBER(AM480), AU480*G480, " ")</f>
        <v>11.37979534401828</v>
      </c>
      <c r="AW480" s="10">
        <f>AVERAGE(AU479,AU481,AU483)</f>
        <v>0.53501279646039945</v>
      </c>
      <c r="AX480" s="10">
        <f>AVERAGE(AU480,AU482,AU484)</f>
        <v>0.59023250240903258</v>
      </c>
      <c r="AY480" s="10">
        <f>AVERAGE(AV479,AV481,AV483)</f>
        <v>9.6436751313846614</v>
      </c>
      <c r="AZ480" s="10">
        <f>AVERAGE(AV480,AV482,AV484)</f>
        <v>11.009283458471227</v>
      </c>
      <c r="BA480" s="10">
        <f>IF(ISNUMBER(AV480), AV480-AV479, " ")</f>
        <v>1.7489274699920259</v>
      </c>
      <c r="BB480" s="10">
        <f>IF(ISNUMBER(BA480), BA480/O480, " ")</f>
        <v>9.9047751108761281E-2</v>
      </c>
      <c r="BC480" s="2">
        <f>AVERAGE(BB480,BB482,BB484)</f>
        <v>7.9224755349938211E-2</v>
      </c>
      <c r="BD480" s="1" t="s">
        <v>59</v>
      </c>
    </row>
    <row r="481" spans="1:57" x14ac:dyDescent="0.3">
      <c r="A481" s="2"/>
      <c r="D481" s="9" t="s">
        <v>57</v>
      </c>
      <c r="E481" s="10">
        <v>13.31399238</v>
      </c>
      <c r="F481" s="10">
        <v>0.45313536110000002</v>
      </c>
      <c r="G481" s="10">
        <v>18.300118659999999</v>
      </c>
      <c r="H481" s="10">
        <v>8.2923407349999998</v>
      </c>
      <c r="I481" s="10">
        <v>90.910185510000005</v>
      </c>
      <c r="J481" s="10">
        <v>32.618462379999997</v>
      </c>
      <c r="K481" s="10">
        <v>51.750526280000003</v>
      </c>
      <c r="L481" s="11">
        <v>8.1423611111111106E-3</v>
      </c>
      <c r="M481" s="11">
        <v>8.9004513888888883E-3</v>
      </c>
      <c r="P481" s="10"/>
      <c r="Q481" s="9"/>
      <c r="AJ481" s="13">
        <v>639.4</v>
      </c>
      <c r="AK481" s="16">
        <v>3.0000800000000001</v>
      </c>
      <c r="AL481" s="10">
        <f t="shared" si="223"/>
        <v>8.0000000000080007E-5</v>
      </c>
      <c r="AM481" s="10">
        <f t="shared" si="212"/>
        <v>0.45312327781259171</v>
      </c>
      <c r="AN481" s="14">
        <v>12</v>
      </c>
      <c r="AO481" s="10">
        <f t="shared" si="224"/>
        <v>285.14999999999998</v>
      </c>
      <c r="AP481" s="14">
        <v>10.5</v>
      </c>
      <c r="AQ481" s="14">
        <v>37</v>
      </c>
      <c r="AR481" s="10">
        <f t="shared" si="225"/>
        <v>310.14999999999998</v>
      </c>
      <c r="AS481" s="14">
        <v>47.1</v>
      </c>
      <c r="AT481" s="14">
        <v>0.5</v>
      </c>
      <c r="AU481" s="10">
        <f t="shared" si="226"/>
        <v>0.52767321175080661</v>
      </c>
      <c r="AV481" s="10">
        <f t="shared" si="227"/>
        <v>9.6564823887430666</v>
      </c>
      <c r="AW481" s="10"/>
      <c r="AX481" s="10"/>
      <c r="AY481" s="10"/>
      <c r="AZ481" s="10"/>
      <c r="BA481" s="10"/>
      <c r="BB481" s="10"/>
      <c r="BC481" s="2"/>
      <c r="BD481"/>
      <c r="BE481"/>
    </row>
    <row r="482" spans="1:57" x14ac:dyDescent="0.3">
      <c r="A482" s="2"/>
      <c r="D482" s="9" t="s">
        <v>60</v>
      </c>
      <c r="E482" s="10">
        <v>9.5303142160000007</v>
      </c>
      <c r="F482" s="10">
        <v>0.4813053719</v>
      </c>
      <c r="G482" s="10">
        <v>18.98163782</v>
      </c>
      <c r="H482" s="10">
        <v>9.1354603680000004</v>
      </c>
      <c r="I482" s="10">
        <v>74.373820409999993</v>
      </c>
      <c r="J482" s="10">
        <v>31.54309538</v>
      </c>
      <c r="K482" s="10">
        <v>56.882454549999999</v>
      </c>
      <c r="L482" s="11">
        <v>1.1325231481481483E-2</v>
      </c>
      <c r="M482" s="11">
        <v>1.1851840277777777E-2</v>
      </c>
      <c r="N482" s="10">
        <f>H482-H481</f>
        <v>0.84311963300000059</v>
      </c>
      <c r="O482" s="10">
        <f>I481-I482</f>
        <v>16.536365100000012</v>
      </c>
      <c r="P482" s="10">
        <f>N482/O482</f>
        <v>5.0985789676353963E-2</v>
      </c>
      <c r="Q482" s="9"/>
      <c r="R482">
        <f>K482-K481</f>
        <v>5.131928269999996</v>
      </c>
      <c r="S482">
        <f>R482/O482</f>
        <v>0.31034197896368365</v>
      </c>
      <c r="AJ482" s="13">
        <v>639.4</v>
      </c>
      <c r="AK482" s="16">
        <v>3.0000800000000001</v>
      </c>
      <c r="AL482" s="10">
        <f t="shared" si="223"/>
        <v>8.0000000000080007E-5</v>
      </c>
      <c r="AM482" s="10">
        <f t="shared" si="212"/>
        <v>0.48129253743233513</v>
      </c>
      <c r="AN482" s="14">
        <v>12</v>
      </c>
      <c r="AO482" s="10">
        <f t="shared" si="224"/>
        <v>285.14999999999998</v>
      </c>
      <c r="AP482" s="14">
        <v>10.5</v>
      </c>
      <c r="AQ482" s="14">
        <v>37</v>
      </c>
      <c r="AR482" s="10">
        <f t="shared" si="225"/>
        <v>310.14999999999998</v>
      </c>
      <c r="AS482" s="14">
        <v>47.1</v>
      </c>
      <c r="AT482" s="14">
        <v>0.5</v>
      </c>
      <c r="AU482" s="10">
        <f t="shared" si="226"/>
        <v>0.56047700803323908</v>
      </c>
      <c r="AV482" s="10">
        <f t="shared" si="227"/>
        <v>10.638771572924174</v>
      </c>
      <c r="AW482" s="10"/>
      <c r="AX482" s="10"/>
      <c r="AY482" s="10"/>
      <c r="AZ482" s="10"/>
      <c r="BA482" s="10">
        <f>IF(ISNUMBER(AV482), AV482-AV481, " ")</f>
        <v>0.98228918418110744</v>
      </c>
      <c r="BB482" s="10">
        <f>IF(ISNUMBER(BA482), BA482/O482, " ")</f>
        <v>5.9401759591115141E-2</v>
      </c>
      <c r="BC482" s="2"/>
      <c r="BD482"/>
      <c r="BE482"/>
    </row>
    <row r="483" spans="1:57" x14ac:dyDescent="0.3">
      <c r="A483" s="2"/>
      <c r="D483" s="9" t="s">
        <v>57</v>
      </c>
      <c r="E483" s="10"/>
      <c r="F483" s="10"/>
      <c r="G483" s="10"/>
      <c r="H483" s="10"/>
      <c r="I483" s="10"/>
      <c r="J483" s="10"/>
      <c r="K483" s="10"/>
      <c r="L483" s="11"/>
      <c r="M483" s="11"/>
      <c r="P483" s="10"/>
      <c r="Q483" s="9"/>
      <c r="AJ483" s="13">
        <v>639.4</v>
      </c>
      <c r="AK483" s="16">
        <v>3.0000800000000001</v>
      </c>
      <c r="AL483" s="10">
        <f t="shared" si="223"/>
        <v>8.0000000000080007E-5</v>
      </c>
      <c r="AM483" s="10" t="str">
        <f t="shared" si="212"/>
        <v xml:space="preserve"> </v>
      </c>
      <c r="AN483" s="14">
        <v>12</v>
      </c>
      <c r="AO483" s="10">
        <f t="shared" si="224"/>
        <v>285.14999999999998</v>
      </c>
      <c r="AP483" s="14">
        <v>10.5</v>
      </c>
      <c r="AQ483" s="14">
        <v>37</v>
      </c>
      <c r="AR483" s="10">
        <f t="shared" si="225"/>
        <v>310.14999999999998</v>
      </c>
      <c r="AS483" s="14">
        <v>47.1</v>
      </c>
      <c r="AT483" s="14">
        <v>0.5</v>
      </c>
      <c r="AU483" s="10" t="str">
        <f t="shared" si="226"/>
        <v xml:space="preserve"> </v>
      </c>
      <c r="AV483" s="10" t="str">
        <f t="shared" si="227"/>
        <v xml:space="preserve"> </v>
      </c>
      <c r="AW483" s="10"/>
      <c r="AX483" s="10"/>
      <c r="AY483" s="10"/>
      <c r="AZ483" s="10"/>
      <c r="BA483" s="10"/>
      <c r="BB483" s="10"/>
      <c r="BC483" s="2"/>
      <c r="BD483"/>
      <c r="BE483"/>
    </row>
    <row r="484" spans="1:57" x14ac:dyDescent="0.3">
      <c r="A484" s="2"/>
      <c r="D484" s="9" t="s">
        <v>61</v>
      </c>
      <c r="E484" s="10"/>
      <c r="F484" s="10"/>
      <c r="G484" s="10"/>
      <c r="H484" s="10"/>
      <c r="I484" s="10"/>
      <c r="J484" s="10"/>
      <c r="K484" s="10"/>
      <c r="L484" s="11"/>
      <c r="M484" s="11"/>
      <c r="N484" s="10">
        <f>H484-H483</f>
        <v>0</v>
      </c>
      <c r="O484" s="10">
        <f>I483-I484</f>
        <v>0</v>
      </c>
      <c r="P484" s="10" t="e">
        <f>N484/O484</f>
        <v>#DIV/0!</v>
      </c>
      <c r="Q484" s="9"/>
      <c r="R484">
        <f>K484-K483</f>
        <v>0</v>
      </c>
      <c r="S484" t="e">
        <f>R484/O484</f>
        <v>#DIV/0!</v>
      </c>
      <c r="AJ484" s="13">
        <v>639.4</v>
      </c>
      <c r="AK484" s="16">
        <v>3.0000800000000001</v>
      </c>
      <c r="AL484" s="10">
        <f t="shared" si="223"/>
        <v>8.0000000000080007E-5</v>
      </c>
      <c r="AM484" s="10" t="str">
        <f t="shared" si="212"/>
        <v xml:space="preserve"> </v>
      </c>
      <c r="AN484" s="14">
        <v>12</v>
      </c>
      <c r="AO484" s="10">
        <f t="shared" si="224"/>
        <v>285.14999999999998</v>
      </c>
      <c r="AP484" s="14">
        <v>10.5</v>
      </c>
      <c r="AQ484" s="14">
        <v>37</v>
      </c>
      <c r="AR484" s="10">
        <f t="shared" si="225"/>
        <v>310.14999999999998</v>
      </c>
      <c r="AS484" s="14">
        <v>47.1</v>
      </c>
      <c r="AT484" s="14">
        <v>0.5</v>
      </c>
      <c r="AU484" s="10" t="str">
        <f t="shared" si="226"/>
        <v xml:space="preserve"> </v>
      </c>
      <c r="AV484" s="10" t="str">
        <f t="shared" si="227"/>
        <v xml:space="preserve"> </v>
      </c>
      <c r="AW484" s="10"/>
      <c r="AX484" s="10"/>
      <c r="AY484" s="10"/>
      <c r="AZ484" s="10"/>
      <c r="BA484" s="10" t="str">
        <f>IF(ISNUMBER(AV484), AV484-AV483, " ")</f>
        <v xml:space="preserve"> </v>
      </c>
      <c r="BB484" s="10" t="str">
        <f>IF(ISNUMBER(BA484), BA484/O484, " ")</f>
        <v xml:space="preserve"> </v>
      </c>
      <c r="BC484" s="2"/>
      <c r="BD484"/>
      <c r="BE484"/>
    </row>
    <row r="485" spans="1:57" x14ac:dyDescent="0.3">
      <c r="A485" s="2"/>
      <c r="AM485" s="10" t="str">
        <f t="shared" si="212"/>
        <v xml:space="preserve"> </v>
      </c>
      <c r="BD485"/>
      <c r="BE485"/>
    </row>
    <row r="486" spans="1:57" x14ac:dyDescent="0.3">
      <c r="A486" s="2"/>
      <c r="AM486" s="10" t="str">
        <f t="shared" si="212"/>
        <v xml:space="preserve"> </v>
      </c>
      <c r="BD486"/>
      <c r="BE486"/>
    </row>
    <row r="487" spans="1:57" x14ac:dyDescent="0.3">
      <c r="A487" s="2"/>
      <c r="D487" s="9" t="s">
        <v>53</v>
      </c>
      <c r="E487" s="10"/>
      <c r="F487" s="10"/>
      <c r="G487" s="10"/>
      <c r="H487" s="10"/>
      <c r="I487" s="10"/>
      <c r="J487" s="10"/>
      <c r="K487" s="10"/>
      <c r="L487" s="10"/>
      <c r="M487" s="10"/>
      <c r="P487" s="10"/>
      <c r="Q487" s="9"/>
      <c r="R487" s="9"/>
      <c r="AM487" s="10" t="str">
        <f t="shared" si="212"/>
        <v xml:space="preserve"> </v>
      </c>
      <c r="BD487"/>
      <c r="BE487"/>
    </row>
    <row r="488" spans="1:57" x14ac:dyDescent="0.3">
      <c r="A488" s="2"/>
      <c r="D488" s="9" t="s">
        <v>112</v>
      </c>
      <c r="E488" s="10"/>
      <c r="F488" s="2"/>
      <c r="G488" s="10"/>
      <c r="H488" s="10"/>
      <c r="I488" s="10"/>
      <c r="J488" s="10"/>
      <c r="K488" s="10"/>
      <c r="L488" s="10"/>
      <c r="M488" s="10"/>
      <c r="P488" s="10"/>
      <c r="Q488" s="9"/>
      <c r="R488" s="9"/>
      <c r="AM488" s="10" t="str">
        <f t="shared" si="212"/>
        <v xml:space="preserve"> </v>
      </c>
      <c r="BD488"/>
      <c r="BE488"/>
    </row>
    <row r="489" spans="1:57" x14ac:dyDescent="0.3">
      <c r="A489" s="2"/>
      <c r="D489" s="10"/>
      <c r="E489" s="2" t="s">
        <v>0</v>
      </c>
      <c r="F489" s="2" t="s">
        <v>1</v>
      </c>
      <c r="G489" s="2" t="s">
        <v>2</v>
      </c>
      <c r="H489" s="2" t="s">
        <v>3</v>
      </c>
      <c r="I489" s="2" t="s">
        <v>4</v>
      </c>
      <c r="J489" s="2" t="s">
        <v>5</v>
      </c>
      <c r="K489" s="2" t="s">
        <v>6</v>
      </c>
      <c r="L489" s="2" t="s">
        <v>7</v>
      </c>
      <c r="M489" s="2" t="s">
        <v>8</v>
      </c>
      <c r="N489" s="2" t="s">
        <v>9</v>
      </c>
      <c r="O489" s="2" t="s">
        <v>10</v>
      </c>
      <c r="P489" s="2" t="s">
        <v>11</v>
      </c>
      <c r="Q489" s="2" t="s">
        <v>12</v>
      </c>
      <c r="R489" s="2" t="s">
        <v>13</v>
      </c>
      <c r="S489" s="2" t="s">
        <v>14</v>
      </c>
      <c r="T489" s="2" t="s">
        <v>15</v>
      </c>
      <c r="U489" s="3" t="s">
        <v>16</v>
      </c>
      <c r="V489" s="3" t="s">
        <v>17</v>
      </c>
      <c r="W489" s="3" t="s">
        <v>18</v>
      </c>
      <c r="X489" s="3" t="s">
        <v>19</v>
      </c>
      <c r="Y489" s="3" t="s">
        <v>20</v>
      </c>
      <c r="Z489" s="3" t="s">
        <v>21</v>
      </c>
      <c r="AA489" s="3" t="s">
        <v>22</v>
      </c>
      <c r="AB489" s="3" t="s">
        <v>23</v>
      </c>
      <c r="AC489" s="3" t="s">
        <v>24</v>
      </c>
      <c r="AD489" s="3" t="s">
        <v>25</v>
      </c>
      <c r="AE489" s="3" t="s">
        <v>26</v>
      </c>
      <c r="AF489" s="3" t="s">
        <v>27</v>
      </c>
      <c r="AG489" s="3" t="s">
        <v>28</v>
      </c>
      <c r="AH489" s="3" t="s">
        <v>29</v>
      </c>
      <c r="AL489" s="2" t="s">
        <v>33</v>
      </c>
      <c r="AM489" s="10" t="e">
        <f t="shared" si="212"/>
        <v>#VALUE!</v>
      </c>
      <c r="AN489" s="6" t="s">
        <v>35</v>
      </c>
      <c r="AO489" s="2" t="s">
        <v>36</v>
      </c>
      <c r="AP489" s="7" t="s">
        <v>37</v>
      </c>
      <c r="AQ489" s="6" t="s">
        <v>38</v>
      </c>
      <c r="AR489" s="2" t="s">
        <v>39</v>
      </c>
      <c r="AS489" s="7" t="s">
        <v>40</v>
      </c>
      <c r="AT489" s="7" t="s">
        <v>41</v>
      </c>
      <c r="AU489" s="8" t="s">
        <v>55</v>
      </c>
      <c r="AV489" s="8" t="s">
        <v>56</v>
      </c>
      <c r="AW489" s="8" t="s">
        <v>44</v>
      </c>
      <c r="AX489" s="8" t="s">
        <v>45</v>
      </c>
      <c r="AY489" s="8" t="s">
        <v>46</v>
      </c>
      <c r="AZ489" s="8" t="s">
        <v>47</v>
      </c>
      <c r="BA489" s="2" t="s">
        <v>48</v>
      </c>
      <c r="BB489" s="2" t="s">
        <v>49</v>
      </c>
      <c r="BC489" s="2" t="s">
        <v>50</v>
      </c>
      <c r="BD489"/>
      <c r="BE489"/>
    </row>
    <row r="490" spans="1:57" x14ac:dyDescent="0.3">
      <c r="A490" s="2"/>
      <c r="D490" s="9" t="s">
        <v>57</v>
      </c>
      <c r="E490" s="10"/>
      <c r="F490" s="10"/>
      <c r="G490" s="10"/>
      <c r="H490" s="10"/>
      <c r="I490" s="10"/>
      <c r="J490" s="10"/>
      <c r="K490" s="10"/>
      <c r="L490" s="11"/>
      <c r="M490" s="11"/>
      <c r="P490" s="10"/>
      <c r="Q490" s="9"/>
      <c r="AJ490" s="13">
        <v>638.9</v>
      </c>
      <c r="AK490" s="16">
        <v>3.0051000000000001</v>
      </c>
      <c r="AL490" s="10">
        <f>IF(AK490&gt;3, AK490-3, 3-AK490)</f>
        <v>5.1000000000001044E-3</v>
      </c>
      <c r="AM490" s="10" t="str">
        <f t="shared" si="212"/>
        <v xml:space="preserve"> </v>
      </c>
      <c r="AN490" s="14">
        <v>12</v>
      </c>
      <c r="AO490" s="10">
        <f>AN490+273.15</f>
        <v>285.14999999999998</v>
      </c>
      <c r="AP490" s="14">
        <v>10.5</v>
      </c>
      <c r="AQ490" s="14">
        <v>37</v>
      </c>
      <c r="AR490" s="10">
        <f>AQ490+273.15</f>
        <v>310.14999999999998</v>
      </c>
      <c r="AS490" s="14">
        <v>47.1</v>
      </c>
      <c r="AT490" s="14">
        <v>0.5</v>
      </c>
      <c r="AU490" s="10" t="str">
        <f>IF(ISNUMBER(AM490),((AR490/AO490)*((AJ490-(AT490*AP490))/(AJ490-AS490))*AM490)," ")</f>
        <v xml:space="preserve"> </v>
      </c>
      <c r="AV490" s="10" t="str">
        <f>IF(ISNUMBER(AM490), AU490*G490, " ")</f>
        <v xml:space="preserve"> </v>
      </c>
      <c r="AW490" s="10"/>
      <c r="AX490" s="10"/>
      <c r="AY490" s="10"/>
      <c r="AZ490" s="10"/>
      <c r="BA490" s="10"/>
      <c r="BB490" s="10"/>
      <c r="BC490" s="2"/>
      <c r="BD490"/>
      <c r="BE490"/>
    </row>
    <row r="491" spans="1:57" x14ac:dyDescent="0.3">
      <c r="A491" s="2">
        <v>45</v>
      </c>
      <c r="B491" s="3" t="s">
        <v>112</v>
      </c>
      <c r="C491" s="3"/>
      <c r="D491" s="9" t="s">
        <v>58</v>
      </c>
      <c r="E491" s="10"/>
      <c r="F491" s="10"/>
      <c r="G491" s="10"/>
      <c r="H491" s="10"/>
      <c r="I491" s="10"/>
      <c r="J491" s="10"/>
      <c r="K491" s="10"/>
      <c r="L491" s="11"/>
      <c r="M491" s="11"/>
      <c r="N491" s="10">
        <f>H491-H490</f>
        <v>0</v>
      </c>
      <c r="O491" s="10">
        <f>I490-I491</f>
        <v>0</v>
      </c>
      <c r="P491" s="10" t="e">
        <f>N491/O491</f>
        <v>#DIV/0!</v>
      </c>
      <c r="Q491" s="9" t="e">
        <f>AVERAGE(P491,P493,P495)</f>
        <v>#DIV/0!</v>
      </c>
      <c r="R491">
        <f>K491-K490</f>
        <v>0</v>
      </c>
      <c r="S491" t="e">
        <f>R491/O491</f>
        <v>#DIV/0!</v>
      </c>
      <c r="T491" s="9" t="e">
        <f>AVERAGE(S491,S493,S495)</f>
        <v>#DIV/0!</v>
      </c>
      <c r="U491" s="3" t="e">
        <f>AVERAGE(E490,E492,E494)</f>
        <v>#DIV/0!</v>
      </c>
      <c r="V491" s="3" t="e">
        <f>AVERAGE(E491,E493,E495)</f>
        <v>#DIV/0!</v>
      </c>
      <c r="W491" s="3" t="e">
        <f>AVERAGE(F490,F492,F494)</f>
        <v>#DIV/0!</v>
      </c>
      <c r="X491" s="3" t="e">
        <f>AVERAGE(F491,F493,F495)</f>
        <v>#DIV/0!</v>
      </c>
      <c r="Y491" s="3" t="e">
        <f>AVERAGE(G490,G492,G494)</f>
        <v>#DIV/0!</v>
      </c>
      <c r="Z491" s="3" t="e">
        <f>AVERAGE(G491,G493,G495)</f>
        <v>#DIV/0!</v>
      </c>
      <c r="AA491" s="3" t="e">
        <f>AVERAGE(H490,H492,H494)</f>
        <v>#DIV/0!</v>
      </c>
      <c r="AB491" s="3" t="e">
        <f>AVERAGE(H491,H493,H495)</f>
        <v>#DIV/0!</v>
      </c>
      <c r="AC491" s="3" t="e">
        <f>AVERAGE(I490,I492,I494)</f>
        <v>#DIV/0!</v>
      </c>
      <c r="AD491" s="3" t="e">
        <f>AVERAGE(I491,I493,I495)</f>
        <v>#DIV/0!</v>
      </c>
      <c r="AE491" s="3" t="e">
        <f>AVERAGE(J490,J492,J494)</f>
        <v>#DIV/0!</v>
      </c>
      <c r="AF491" s="3" t="e">
        <f>AVERAGE(J491,J493,J495)</f>
        <v>#DIV/0!</v>
      </c>
      <c r="AG491" s="3" t="e">
        <f>AVERAGE(K490,K492,K494)</f>
        <v>#DIV/0!</v>
      </c>
      <c r="AH491" s="3" t="e">
        <f>AVERAGE(K491,K493,K495)</f>
        <v>#DIV/0!</v>
      </c>
      <c r="AI491" s="12">
        <v>43631</v>
      </c>
      <c r="AJ491" s="13">
        <v>638.9</v>
      </c>
      <c r="AK491" s="16">
        <v>3.0051000000000001</v>
      </c>
      <c r="AL491" s="10">
        <f t="shared" ref="AL491:AL495" si="228">IF(AK491&gt;3, AK491-3, 3-AK491)</f>
        <v>5.1000000000001044E-3</v>
      </c>
      <c r="AM491" s="10" t="str">
        <f t="shared" si="212"/>
        <v xml:space="preserve"> </v>
      </c>
      <c r="AN491" s="14">
        <v>12</v>
      </c>
      <c r="AO491" s="10">
        <f t="shared" ref="AO491:AO495" si="229">AN491+273.15</f>
        <v>285.14999999999998</v>
      </c>
      <c r="AP491" s="14">
        <v>10.5</v>
      </c>
      <c r="AQ491" s="14">
        <v>37</v>
      </c>
      <c r="AR491" s="10">
        <f t="shared" ref="AR491:AR495" si="230">AQ491+273.15</f>
        <v>310.14999999999998</v>
      </c>
      <c r="AS491" s="14">
        <v>47.1</v>
      </c>
      <c r="AT491" s="14">
        <v>0.5</v>
      </c>
      <c r="AU491" s="10" t="str">
        <f t="shared" ref="AU491:AU495" si="231">IF(ISNUMBER(AM491),((AR491/AO491)*((AJ491-(AT491*AP491))/(AJ491-AS491))*AM491)," ")</f>
        <v xml:space="preserve"> </v>
      </c>
      <c r="AV491" s="10" t="str">
        <f t="shared" ref="AV491:AV495" si="232">IF(ISNUMBER(AM491), AU491*G491, " ")</f>
        <v xml:space="preserve"> </v>
      </c>
      <c r="AW491" s="10" t="e">
        <f>AVERAGE(AU490,AU492,AU494)</f>
        <v>#DIV/0!</v>
      </c>
      <c r="AX491" s="10" t="e">
        <f>AVERAGE(AU491,AU493,AU495)</f>
        <v>#DIV/0!</v>
      </c>
      <c r="AY491" s="10" t="e">
        <f>AVERAGE(AV490,AV492,AV494)</f>
        <v>#DIV/0!</v>
      </c>
      <c r="AZ491" s="10" t="e">
        <f>AVERAGE(AV491,AV493,AV495)</f>
        <v>#DIV/0!</v>
      </c>
      <c r="BA491" s="10" t="str">
        <f>IF(ISNUMBER(AV491), AV491-AV490, " ")</f>
        <v xml:space="preserve"> </v>
      </c>
      <c r="BB491" s="10" t="str">
        <f>IF(ISNUMBER(BA491), BA491/O491, " ")</f>
        <v xml:space="preserve"> </v>
      </c>
      <c r="BC491" s="2" t="e">
        <f>AVERAGE(BB491,BB493,BB495)</f>
        <v>#DIV/0!</v>
      </c>
      <c r="BD491" s="1" t="s">
        <v>59</v>
      </c>
      <c r="BE491" s="17" t="s">
        <v>113</v>
      </c>
    </row>
    <row r="492" spans="1:57" x14ac:dyDescent="0.3">
      <c r="A492" s="2"/>
      <c r="D492" s="9" t="s">
        <v>57</v>
      </c>
      <c r="E492" s="10"/>
      <c r="F492" s="10"/>
      <c r="H492" s="10"/>
      <c r="I492" s="10"/>
      <c r="J492" s="10"/>
      <c r="K492" s="10"/>
      <c r="L492" s="11"/>
      <c r="M492" s="11"/>
      <c r="P492" s="10"/>
      <c r="Q492" s="9"/>
      <c r="AJ492" s="13">
        <v>638.9</v>
      </c>
      <c r="AK492" s="16">
        <v>3.0051000000000001</v>
      </c>
      <c r="AL492" s="10">
        <f t="shared" si="228"/>
        <v>5.1000000000001044E-3</v>
      </c>
      <c r="AM492" s="10" t="str">
        <f t="shared" si="212"/>
        <v xml:space="preserve"> </v>
      </c>
      <c r="AN492" s="14">
        <v>12</v>
      </c>
      <c r="AO492" s="10">
        <f t="shared" si="229"/>
        <v>285.14999999999998</v>
      </c>
      <c r="AP492" s="14">
        <v>10.5</v>
      </c>
      <c r="AQ492" s="14">
        <v>37</v>
      </c>
      <c r="AR492" s="10">
        <f t="shared" si="230"/>
        <v>310.14999999999998</v>
      </c>
      <c r="AS492" s="14">
        <v>47.1</v>
      </c>
      <c r="AT492" s="14">
        <v>0.5</v>
      </c>
      <c r="AU492" s="10" t="str">
        <f t="shared" si="231"/>
        <v xml:space="preserve"> </v>
      </c>
      <c r="AV492" s="10" t="str">
        <f t="shared" si="232"/>
        <v xml:space="preserve"> </v>
      </c>
      <c r="AW492" s="10"/>
      <c r="AX492" s="10"/>
      <c r="AY492" s="10"/>
      <c r="AZ492" s="10"/>
      <c r="BA492" s="10"/>
      <c r="BB492" s="10"/>
      <c r="BC492" s="2"/>
      <c r="BD492"/>
      <c r="BE492"/>
    </row>
    <row r="493" spans="1:57" x14ac:dyDescent="0.3">
      <c r="A493" s="2"/>
      <c r="D493" s="9" t="s">
        <v>60</v>
      </c>
      <c r="E493" s="10"/>
      <c r="F493" s="10"/>
      <c r="G493" s="10"/>
      <c r="H493" s="10"/>
      <c r="I493" s="10"/>
      <c r="J493" s="10"/>
      <c r="K493" s="10"/>
      <c r="L493" s="11"/>
      <c r="M493" s="11"/>
      <c r="N493" s="10">
        <f>H493-H492</f>
        <v>0</v>
      </c>
      <c r="O493" s="10">
        <f>I492-I493</f>
        <v>0</v>
      </c>
      <c r="P493" s="10" t="e">
        <f>N493/O493</f>
        <v>#DIV/0!</v>
      </c>
      <c r="Q493" s="9"/>
      <c r="R493">
        <f>K493-K492</f>
        <v>0</v>
      </c>
      <c r="S493" t="e">
        <f>R493/O493</f>
        <v>#DIV/0!</v>
      </c>
      <c r="AJ493" s="13">
        <v>638.9</v>
      </c>
      <c r="AK493" s="16">
        <v>3.0051000000000001</v>
      </c>
      <c r="AL493" s="10">
        <f t="shared" si="228"/>
        <v>5.1000000000001044E-3</v>
      </c>
      <c r="AM493" s="10" t="str">
        <f t="shared" si="212"/>
        <v xml:space="preserve"> </v>
      </c>
      <c r="AN493" s="14">
        <v>12</v>
      </c>
      <c r="AO493" s="10">
        <f t="shared" si="229"/>
        <v>285.14999999999998</v>
      </c>
      <c r="AP493" s="14">
        <v>10.5</v>
      </c>
      <c r="AQ493" s="14">
        <v>37</v>
      </c>
      <c r="AR493" s="10">
        <f t="shared" si="230"/>
        <v>310.14999999999998</v>
      </c>
      <c r="AS493" s="14">
        <v>47.1</v>
      </c>
      <c r="AT493" s="14">
        <v>0.5</v>
      </c>
      <c r="AU493" s="10" t="str">
        <f t="shared" si="231"/>
        <v xml:space="preserve"> </v>
      </c>
      <c r="AV493" s="10" t="str">
        <f t="shared" si="232"/>
        <v xml:space="preserve"> </v>
      </c>
      <c r="AW493" s="10"/>
      <c r="AX493" s="10"/>
      <c r="AY493" s="10"/>
      <c r="AZ493" s="10"/>
      <c r="BA493" s="10" t="str">
        <f>IF(ISNUMBER(AV493), AV493-AV492, " ")</f>
        <v xml:space="preserve"> </v>
      </c>
      <c r="BB493" s="10" t="str">
        <f>IF(ISNUMBER(BA493), BA493/O493, " ")</f>
        <v xml:space="preserve"> </v>
      </c>
      <c r="BC493" s="2"/>
      <c r="BD493"/>
      <c r="BE493"/>
    </row>
    <row r="494" spans="1:57" x14ac:dyDescent="0.3">
      <c r="A494" s="2"/>
      <c r="D494" s="9" t="s">
        <v>57</v>
      </c>
      <c r="E494" s="10"/>
      <c r="F494" s="10"/>
      <c r="G494" s="10"/>
      <c r="H494" s="10"/>
      <c r="I494" s="10"/>
      <c r="J494" s="10"/>
      <c r="K494" s="10"/>
      <c r="L494" s="11"/>
      <c r="M494" s="11"/>
      <c r="P494" s="10"/>
      <c r="Q494" s="9"/>
      <c r="AJ494" s="13">
        <v>638.9</v>
      </c>
      <c r="AK494" s="16">
        <v>3.0051000000000001</v>
      </c>
      <c r="AL494" s="10">
        <f t="shared" si="228"/>
        <v>5.1000000000001044E-3</v>
      </c>
      <c r="AM494" s="10" t="str">
        <f t="shared" si="212"/>
        <v xml:space="preserve"> </v>
      </c>
      <c r="AN494" s="14">
        <v>12</v>
      </c>
      <c r="AO494" s="10">
        <f t="shared" si="229"/>
        <v>285.14999999999998</v>
      </c>
      <c r="AP494" s="14">
        <v>10.5</v>
      </c>
      <c r="AQ494" s="14">
        <v>37</v>
      </c>
      <c r="AR494" s="10">
        <f t="shared" si="230"/>
        <v>310.14999999999998</v>
      </c>
      <c r="AS494" s="14">
        <v>47.1</v>
      </c>
      <c r="AT494" s="14">
        <v>0.5</v>
      </c>
      <c r="AU494" s="10" t="str">
        <f t="shared" si="231"/>
        <v xml:space="preserve"> </v>
      </c>
      <c r="AV494" s="10" t="str">
        <f t="shared" si="232"/>
        <v xml:space="preserve"> </v>
      </c>
      <c r="AW494" s="10"/>
      <c r="AX494" s="10"/>
      <c r="AY494" s="10"/>
      <c r="AZ494" s="10"/>
      <c r="BA494" s="10"/>
      <c r="BB494" s="10"/>
      <c r="BC494" s="2"/>
      <c r="BD494"/>
      <c r="BE494"/>
    </row>
    <row r="495" spans="1:57" x14ac:dyDescent="0.3">
      <c r="A495" s="2"/>
      <c r="D495" s="9" t="s">
        <v>61</v>
      </c>
      <c r="E495" s="10"/>
      <c r="F495" s="10"/>
      <c r="G495" s="10"/>
      <c r="H495" s="10"/>
      <c r="I495" s="10"/>
      <c r="J495" s="10"/>
      <c r="K495" s="10"/>
      <c r="L495" s="11"/>
      <c r="M495" s="11"/>
      <c r="N495" s="10">
        <f>H495-H494</f>
        <v>0</v>
      </c>
      <c r="O495" s="10">
        <f>I494-I495</f>
        <v>0</v>
      </c>
      <c r="P495" s="10" t="e">
        <f>N495/O495</f>
        <v>#DIV/0!</v>
      </c>
      <c r="Q495" s="9"/>
      <c r="R495">
        <f>K495-K494</f>
        <v>0</v>
      </c>
      <c r="S495" t="e">
        <f>R495/O495</f>
        <v>#DIV/0!</v>
      </c>
      <c r="AJ495" s="13">
        <v>638.9</v>
      </c>
      <c r="AK495" s="16">
        <v>3.0051000000000001</v>
      </c>
      <c r="AL495" s="10">
        <f t="shared" si="228"/>
        <v>5.1000000000001044E-3</v>
      </c>
      <c r="AM495" s="10" t="str">
        <f t="shared" si="212"/>
        <v xml:space="preserve"> </v>
      </c>
      <c r="AN495" s="14">
        <v>12</v>
      </c>
      <c r="AO495" s="10">
        <f t="shared" si="229"/>
        <v>285.14999999999998</v>
      </c>
      <c r="AP495" s="14">
        <v>10.5</v>
      </c>
      <c r="AQ495" s="14">
        <v>37</v>
      </c>
      <c r="AR495" s="10">
        <f t="shared" si="230"/>
        <v>310.14999999999998</v>
      </c>
      <c r="AS495" s="14">
        <v>47.1</v>
      </c>
      <c r="AT495" s="14">
        <v>0.5</v>
      </c>
      <c r="AU495" s="10" t="str">
        <f t="shared" si="231"/>
        <v xml:space="preserve"> </v>
      </c>
      <c r="AV495" s="10" t="str">
        <f t="shared" si="232"/>
        <v xml:space="preserve"> </v>
      </c>
      <c r="AW495" s="10"/>
      <c r="AX495" s="10"/>
      <c r="AY495" s="10"/>
      <c r="AZ495" s="10"/>
      <c r="BA495" s="10" t="str">
        <f>IF(ISNUMBER(AV495), AV495-AV494, " ")</f>
        <v xml:space="preserve"> </v>
      </c>
      <c r="BB495" s="10" t="str">
        <f>IF(ISNUMBER(BA495), BA495/O495, " ")</f>
        <v xml:space="preserve"> </v>
      </c>
      <c r="BC495" s="2"/>
      <c r="BD495"/>
      <c r="BE495"/>
    </row>
    <row r="496" spans="1:57" x14ac:dyDescent="0.3">
      <c r="A496" s="2"/>
      <c r="AM496" s="10" t="str">
        <f t="shared" si="212"/>
        <v xml:space="preserve"> </v>
      </c>
      <c r="BD496"/>
      <c r="BE496"/>
    </row>
    <row r="497" spans="1:57" x14ac:dyDescent="0.3">
      <c r="A497" s="2"/>
      <c r="AM497" s="10" t="str">
        <f t="shared" si="212"/>
        <v xml:space="preserve"> </v>
      </c>
      <c r="BD497"/>
      <c r="BE497"/>
    </row>
    <row r="498" spans="1:57" x14ac:dyDescent="0.3">
      <c r="A498" s="2"/>
      <c r="D498" s="9" t="s">
        <v>53</v>
      </c>
      <c r="E498" s="10"/>
      <c r="F498" s="10"/>
      <c r="G498" s="10"/>
      <c r="H498" s="10"/>
      <c r="I498" s="10"/>
      <c r="J498" s="10"/>
      <c r="K498" s="10"/>
      <c r="L498" s="10"/>
      <c r="M498" s="10"/>
      <c r="P498" s="10"/>
      <c r="Q498" s="9"/>
      <c r="R498" s="9"/>
      <c r="AM498" s="10" t="str">
        <f t="shared" si="212"/>
        <v xml:space="preserve"> </v>
      </c>
      <c r="BD498"/>
      <c r="BE498"/>
    </row>
    <row r="499" spans="1:57" x14ac:dyDescent="0.3">
      <c r="A499" s="2"/>
      <c r="D499" s="9" t="s">
        <v>114</v>
      </c>
      <c r="E499" s="10"/>
      <c r="F499" s="2"/>
      <c r="G499" s="10"/>
      <c r="H499" s="10"/>
      <c r="I499" s="10"/>
      <c r="J499" s="10"/>
      <c r="K499" s="10"/>
      <c r="L499" s="10"/>
      <c r="M499" s="10"/>
      <c r="P499" s="10"/>
      <c r="Q499" s="9"/>
      <c r="R499" s="9"/>
      <c r="AM499" s="10" t="str">
        <f t="shared" si="212"/>
        <v xml:space="preserve"> </v>
      </c>
      <c r="BD499"/>
      <c r="BE499"/>
    </row>
    <row r="500" spans="1:57" x14ac:dyDescent="0.3">
      <c r="A500" s="2"/>
      <c r="D500" s="10"/>
      <c r="E500" s="2" t="s">
        <v>0</v>
      </c>
      <c r="F500" s="2" t="s">
        <v>1</v>
      </c>
      <c r="G500" s="2" t="s">
        <v>2</v>
      </c>
      <c r="H500" s="2" t="s">
        <v>3</v>
      </c>
      <c r="I500" s="2" t="s">
        <v>4</v>
      </c>
      <c r="J500" s="2" t="s">
        <v>5</v>
      </c>
      <c r="K500" s="2" t="s">
        <v>6</v>
      </c>
      <c r="L500" s="2" t="s">
        <v>7</v>
      </c>
      <c r="M500" s="2" t="s">
        <v>8</v>
      </c>
      <c r="N500" s="2" t="s">
        <v>9</v>
      </c>
      <c r="O500" s="2" t="s">
        <v>10</v>
      </c>
      <c r="P500" s="2" t="s">
        <v>11</v>
      </c>
      <c r="Q500" s="2" t="s">
        <v>12</v>
      </c>
      <c r="R500" s="2" t="s">
        <v>13</v>
      </c>
      <c r="S500" s="2" t="s">
        <v>14</v>
      </c>
      <c r="T500" s="2" t="s">
        <v>15</v>
      </c>
      <c r="U500" s="3" t="s">
        <v>16</v>
      </c>
      <c r="V500" s="3" t="s">
        <v>17</v>
      </c>
      <c r="W500" s="3" t="s">
        <v>18</v>
      </c>
      <c r="X500" s="3" t="s">
        <v>19</v>
      </c>
      <c r="Y500" s="3" t="s">
        <v>20</v>
      </c>
      <c r="Z500" s="3" t="s">
        <v>21</v>
      </c>
      <c r="AA500" s="3" t="s">
        <v>22</v>
      </c>
      <c r="AB500" s="3" t="s">
        <v>23</v>
      </c>
      <c r="AC500" s="3" t="s">
        <v>24</v>
      </c>
      <c r="AD500" s="3" t="s">
        <v>25</v>
      </c>
      <c r="AE500" s="3" t="s">
        <v>26</v>
      </c>
      <c r="AF500" s="3" t="s">
        <v>27</v>
      </c>
      <c r="AG500" s="3" t="s">
        <v>28</v>
      </c>
      <c r="AH500" s="3" t="s">
        <v>29</v>
      </c>
      <c r="AL500" s="2" t="s">
        <v>33</v>
      </c>
      <c r="AM500" s="10" t="e">
        <f t="shared" si="212"/>
        <v>#VALUE!</v>
      </c>
      <c r="AN500" s="6" t="s">
        <v>35</v>
      </c>
      <c r="AO500" s="2" t="s">
        <v>36</v>
      </c>
      <c r="AP500" s="7" t="s">
        <v>37</v>
      </c>
      <c r="AQ500" s="6" t="s">
        <v>38</v>
      </c>
      <c r="AR500" s="2" t="s">
        <v>39</v>
      </c>
      <c r="AS500" s="7" t="s">
        <v>40</v>
      </c>
      <c r="AT500" s="7" t="s">
        <v>41</v>
      </c>
      <c r="AU500" s="8" t="s">
        <v>55</v>
      </c>
      <c r="AV500" s="8" t="s">
        <v>56</v>
      </c>
      <c r="AW500" s="8" t="s">
        <v>44</v>
      </c>
      <c r="AX500" s="8" t="s">
        <v>45</v>
      </c>
      <c r="AY500" s="8" t="s">
        <v>46</v>
      </c>
      <c r="AZ500" s="8" t="s">
        <v>47</v>
      </c>
      <c r="BA500" s="2" t="s">
        <v>48</v>
      </c>
      <c r="BB500" s="2" t="s">
        <v>49</v>
      </c>
      <c r="BC500" s="2" t="s">
        <v>50</v>
      </c>
      <c r="BD500"/>
      <c r="BE500"/>
    </row>
    <row r="501" spans="1:57" x14ac:dyDescent="0.3">
      <c r="A501" s="2"/>
      <c r="D501" s="9" t="s">
        <v>57</v>
      </c>
      <c r="E501" s="10"/>
      <c r="F501" s="10"/>
      <c r="G501" s="10"/>
      <c r="H501" s="10"/>
      <c r="I501" s="10"/>
      <c r="J501" s="10"/>
      <c r="K501" s="10"/>
      <c r="L501" s="11"/>
      <c r="M501" s="11"/>
      <c r="P501" s="10"/>
      <c r="Q501" s="9"/>
      <c r="AJ501" s="13">
        <v>638.9</v>
      </c>
      <c r="AK501" s="16">
        <v>3.0051000000000001</v>
      </c>
      <c r="AL501" s="10">
        <f>IF(AK501&gt;3, AK501-3, 3-AK501)</f>
        <v>5.1000000000001044E-3</v>
      </c>
      <c r="AM501" s="10" t="str">
        <f t="shared" si="212"/>
        <v xml:space="preserve"> </v>
      </c>
      <c r="AN501" s="14">
        <v>12</v>
      </c>
      <c r="AO501" s="10">
        <f>AN501+273.15</f>
        <v>285.14999999999998</v>
      </c>
      <c r="AP501" s="14">
        <v>10.5</v>
      </c>
      <c r="AQ501" s="14">
        <v>37</v>
      </c>
      <c r="AR501" s="10">
        <f>AQ501+273.15</f>
        <v>310.14999999999998</v>
      </c>
      <c r="AS501" s="14">
        <v>47.1</v>
      </c>
      <c r="AT501" s="14">
        <v>0.5</v>
      </c>
      <c r="AU501" s="10" t="str">
        <f>IF(ISNUMBER(AM501),((AR501/AO501)*((AJ501-(AT501*AP501))/(AJ501-AS501))*AM501)," ")</f>
        <v xml:space="preserve"> </v>
      </c>
      <c r="AV501" s="10" t="str">
        <f>IF(ISNUMBER(AM501), AU501*G501, " ")</f>
        <v xml:space="preserve"> </v>
      </c>
      <c r="AW501" s="10"/>
      <c r="AX501" s="10"/>
      <c r="AY501" s="10"/>
      <c r="AZ501" s="10"/>
      <c r="BA501" s="10"/>
      <c r="BB501" s="10"/>
      <c r="BC501" s="2"/>
      <c r="BD501"/>
      <c r="BE501"/>
    </row>
    <row r="502" spans="1:57" x14ac:dyDescent="0.3">
      <c r="A502" s="2">
        <v>46</v>
      </c>
      <c r="B502" s="3" t="s">
        <v>115</v>
      </c>
      <c r="C502" s="3"/>
      <c r="D502" s="9" t="s">
        <v>58</v>
      </c>
      <c r="E502" s="10"/>
      <c r="F502" s="10"/>
      <c r="G502" s="10"/>
      <c r="H502" s="10"/>
      <c r="I502" s="10"/>
      <c r="J502" s="10"/>
      <c r="K502" s="10"/>
      <c r="L502" s="11"/>
      <c r="M502" s="11"/>
      <c r="N502" s="10">
        <f>H502-H501</f>
        <v>0</v>
      </c>
      <c r="O502" s="10">
        <f>I501-I502</f>
        <v>0</v>
      </c>
      <c r="P502" s="10" t="e">
        <f>N502/O502</f>
        <v>#DIV/0!</v>
      </c>
      <c r="Q502" s="9">
        <f>AVERAGE(P504,P506)</f>
        <v>-4.6293738588373476E-3</v>
      </c>
      <c r="R502">
        <f>K502-K501</f>
        <v>0</v>
      </c>
      <c r="S502" t="e">
        <f>R502/O502</f>
        <v>#DIV/0!</v>
      </c>
      <c r="T502" s="9">
        <f>AVERAGE(S504,S506)</f>
        <v>0.50228403354134832</v>
      </c>
      <c r="U502" s="3">
        <f>AVERAGE(E501,E503,E505)</f>
        <v>13.338948905000001</v>
      </c>
      <c r="V502" s="3">
        <f>AVERAGE(E502,E504,E506)</f>
        <v>8.2667849645000011</v>
      </c>
      <c r="W502" s="3">
        <f>AVERAGE(F501,F503,F505)</f>
        <v>0.50356693775000005</v>
      </c>
      <c r="X502" s="3">
        <f>AVERAGE(F502,F504,F506)</f>
        <v>0.56894341915000002</v>
      </c>
      <c r="Y502" s="3">
        <f>AVERAGE(G501,G503,G505)</f>
        <v>22.963023489999998</v>
      </c>
      <c r="Z502" s="3">
        <f>AVERAGE(G502,G504,G506)</f>
        <v>20.44171437</v>
      </c>
      <c r="AA502" s="3">
        <f>AVERAGE(H501,H503,H505)</f>
        <v>11.44114751</v>
      </c>
      <c r="AB502" s="3">
        <f>AVERAGE(H502,H504,H506)</f>
        <v>11.466947316500001</v>
      </c>
      <c r="AC502" s="3">
        <f>AVERAGE(I501,I503,I505)</f>
        <v>89.378679265000002</v>
      </c>
      <c r="AD502" s="3">
        <f>AVERAGE(I502,I504,I506)</f>
        <v>71.150732675</v>
      </c>
      <c r="AE502" s="3">
        <f>AVERAGE(J501,J503,J505)</f>
        <v>32.051036764999999</v>
      </c>
      <c r="AF502" s="3">
        <f>AVERAGE(J502,J504,J506)</f>
        <v>31.987417465</v>
      </c>
      <c r="AG502" s="3">
        <f>AVERAGE(K501,K503,K505)</f>
        <v>75.000070600000001</v>
      </c>
      <c r="AH502" s="3">
        <f>AVERAGE(K502,K504,K506)</f>
        <v>84.296338114999998</v>
      </c>
      <c r="AI502" s="12">
        <v>43631</v>
      </c>
      <c r="AJ502" s="13">
        <v>638.9</v>
      </c>
      <c r="AK502" s="16">
        <v>3.0051000000000001</v>
      </c>
      <c r="AL502" s="10">
        <f t="shared" ref="AL502:AL506" si="233">IF(AK502&gt;3, AK502-3, 3-AK502)</f>
        <v>5.1000000000001044E-3</v>
      </c>
      <c r="AM502" s="10" t="str">
        <f t="shared" si="212"/>
        <v xml:space="preserve"> </v>
      </c>
      <c r="AN502" s="14">
        <v>12</v>
      </c>
      <c r="AO502" s="10">
        <f t="shared" ref="AO502:AO506" si="234">AN502+273.15</f>
        <v>285.14999999999998</v>
      </c>
      <c r="AP502" s="14">
        <v>10.5</v>
      </c>
      <c r="AQ502" s="14">
        <v>37</v>
      </c>
      <c r="AR502" s="10">
        <f t="shared" ref="AR502:AR506" si="235">AQ502+273.15</f>
        <v>310.14999999999998</v>
      </c>
      <c r="AS502" s="14">
        <v>47.1</v>
      </c>
      <c r="AT502" s="14">
        <v>0.5</v>
      </c>
      <c r="AU502" s="10" t="str">
        <f t="shared" ref="AU502:AU506" si="236">IF(ISNUMBER(AM502),((AR502/AO502)*((AJ502-(AT502*AP502))/(AJ502-AS502))*AM502)," ")</f>
        <v xml:space="preserve"> </v>
      </c>
      <c r="AV502" s="10" t="str">
        <f t="shared" ref="AV502:AV506" si="237">IF(ISNUMBER(AM502), AU502*G502, " ")</f>
        <v xml:space="preserve"> </v>
      </c>
      <c r="AW502" s="10">
        <f>AVERAGE(AU501,AU503,AU505)</f>
        <v>0.58545352129109451</v>
      </c>
      <c r="AX502" s="10">
        <f>AVERAGE(AU502,AU504,AU506)</f>
        <v>0.66146107535385479</v>
      </c>
      <c r="AY502" s="10">
        <f>AVERAGE(AV501,AV503,AV505)</f>
        <v>13.382585817341926</v>
      </c>
      <c r="AZ502" s="10">
        <f>AVERAGE(AV502,AV504,AV506)</f>
        <v>13.349172541087007</v>
      </c>
      <c r="BA502" s="10" t="str">
        <f>IF(ISNUMBER(AV502), AV502-AV501, " ")</f>
        <v xml:space="preserve"> </v>
      </c>
      <c r="BB502" s="10" t="str">
        <f>IF(ISNUMBER(BA502), BA502/O502, " ")</f>
        <v xml:space="preserve"> </v>
      </c>
      <c r="BC502" s="2">
        <f>AVERAGE(BB502,BB504,BB506)</f>
        <v>-9.1791079677156218E-3</v>
      </c>
      <c r="BD502" s="1" t="s">
        <v>59</v>
      </c>
    </row>
    <row r="503" spans="1:57" x14ac:dyDescent="0.3">
      <c r="A503" s="2"/>
      <c r="D503" s="9" t="s">
        <v>57</v>
      </c>
      <c r="E503" s="10">
        <v>13.340254910000001</v>
      </c>
      <c r="F503" s="10">
        <v>0.53193097389999999</v>
      </c>
      <c r="G503" s="10">
        <v>21.10723741</v>
      </c>
      <c r="H503" s="10">
        <v>11.11694548</v>
      </c>
      <c r="I503" s="10">
        <v>89.149458420000002</v>
      </c>
      <c r="J503" s="10">
        <v>32.736633509999997</v>
      </c>
      <c r="K503" s="10">
        <v>77.837601550000002</v>
      </c>
      <c r="L503" s="11">
        <v>1.3292824074074073E-2</v>
      </c>
      <c r="M503" s="11">
        <v>1.3964108796296296E-2</v>
      </c>
      <c r="P503" s="10"/>
      <c r="Q503" s="9"/>
      <c r="AJ503" s="13">
        <v>638.9</v>
      </c>
      <c r="AK503" s="16">
        <v>3.0051000000000001</v>
      </c>
      <c r="AL503" s="10">
        <f t="shared" si="233"/>
        <v>5.1000000000001044E-3</v>
      </c>
      <c r="AM503" s="10">
        <f t="shared" si="212"/>
        <v>0.5310282259159429</v>
      </c>
      <c r="AN503" s="14">
        <v>12</v>
      </c>
      <c r="AO503" s="10">
        <f t="shared" si="234"/>
        <v>285.14999999999998</v>
      </c>
      <c r="AP503" s="14">
        <v>10.5</v>
      </c>
      <c r="AQ503" s="14">
        <v>37</v>
      </c>
      <c r="AR503" s="10">
        <f t="shared" si="235"/>
        <v>310.14999999999998</v>
      </c>
      <c r="AS503" s="14">
        <v>47.1</v>
      </c>
      <c r="AT503" s="14">
        <v>0.5</v>
      </c>
      <c r="AU503" s="10">
        <f t="shared" si="236"/>
        <v>0.6184299214420701</v>
      </c>
      <c r="AV503" s="10">
        <f t="shared" si="237"/>
        <v>13.053347173325422</v>
      </c>
      <c r="AW503" s="10"/>
      <c r="AX503" s="10"/>
      <c r="AY503" s="10"/>
      <c r="AZ503" s="10"/>
      <c r="BA503" s="10"/>
      <c r="BB503" s="10"/>
      <c r="BC503" s="2"/>
      <c r="BD503"/>
      <c r="BE503"/>
    </row>
    <row r="504" spans="1:57" x14ac:dyDescent="0.3">
      <c r="A504" s="2"/>
      <c r="D504" s="9" t="s">
        <v>60</v>
      </c>
      <c r="E504" s="10">
        <v>8.6603406730000003</v>
      </c>
      <c r="F504" s="10">
        <v>0.60503904100000006</v>
      </c>
      <c r="G504" s="10">
        <v>16.337703149999999</v>
      </c>
      <c r="H504" s="10">
        <v>9.8811426929999993</v>
      </c>
      <c r="I504" s="10">
        <v>72.504281910000003</v>
      </c>
      <c r="J504" s="10">
        <v>32.66936862</v>
      </c>
      <c r="K504" s="10">
        <v>84.718948990000001</v>
      </c>
      <c r="L504" s="11">
        <v>1.6718750000000001E-2</v>
      </c>
      <c r="M504" s="11">
        <v>1.731480324074074E-2</v>
      </c>
      <c r="N504" s="10">
        <f>H504-H503</f>
        <v>-1.2358027870000008</v>
      </c>
      <c r="O504" s="10">
        <f>I503-I504</f>
        <v>16.645176509999999</v>
      </c>
      <c r="P504" s="10">
        <f>N504/O504</f>
        <v>-7.4243897999973857E-2</v>
      </c>
      <c r="Q504" s="9"/>
      <c r="R504">
        <f>K504-K503</f>
        <v>6.881347439999999</v>
      </c>
      <c r="S504">
        <f>R504/O504</f>
        <v>0.41341390617671492</v>
      </c>
      <c r="AJ504" s="13">
        <v>638.9</v>
      </c>
      <c r="AK504" s="16">
        <v>3.0051000000000001</v>
      </c>
      <c r="AL504" s="10">
        <f t="shared" si="233"/>
        <v>5.1000000000001044E-3</v>
      </c>
      <c r="AM504" s="10">
        <f t="shared" si="212"/>
        <v>0.60401222022561651</v>
      </c>
      <c r="AN504" s="14">
        <v>12</v>
      </c>
      <c r="AO504" s="10">
        <f t="shared" si="234"/>
        <v>285.14999999999998</v>
      </c>
      <c r="AP504" s="14">
        <v>10.5</v>
      </c>
      <c r="AQ504" s="14">
        <v>37</v>
      </c>
      <c r="AR504" s="10">
        <f t="shared" si="235"/>
        <v>310.14999999999998</v>
      </c>
      <c r="AS504" s="14">
        <v>47.1</v>
      </c>
      <c r="AT504" s="14">
        <v>0.5</v>
      </c>
      <c r="AU504" s="10">
        <f t="shared" si="236"/>
        <v>0.70342631836543157</v>
      </c>
      <c r="AV504" s="10">
        <f t="shared" si="237"/>
        <v>11.492370377351813</v>
      </c>
      <c r="AW504" s="10"/>
      <c r="AX504" s="10"/>
      <c r="AY504" s="10"/>
      <c r="AZ504" s="10"/>
      <c r="BA504" s="10">
        <f>IF(ISNUMBER(AV504), AV504-AV503, " ")</f>
        <v>-1.5609767959736089</v>
      </c>
      <c r="BB504" s="10">
        <f>IF(ISNUMBER(BA504), BA504/O504, " ")</f>
        <v>-9.3779527963299983E-2</v>
      </c>
      <c r="BC504" s="2"/>
      <c r="BD504"/>
      <c r="BE504"/>
    </row>
    <row r="505" spans="1:57" x14ac:dyDescent="0.3">
      <c r="A505" s="2"/>
      <c r="D505" s="9" t="s">
        <v>57</v>
      </c>
      <c r="E505" s="10">
        <v>13.337642900000001</v>
      </c>
      <c r="F505" s="10">
        <v>0.47520290160000001</v>
      </c>
      <c r="G505" s="10">
        <v>24.818809569999999</v>
      </c>
      <c r="H505" s="10">
        <v>11.765349540000001</v>
      </c>
      <c r="I505" s="10">
        <v>89.607900110000003</v>
      </c>
      <c r="J505" s="10">
        <v>31.365440020000001</v>
      </c>
      <c r="K505" s="10">
        <v>72.162539649999999</v>
      </c>
      <c r="L505" s="11">
        <v>2.0127314814814817E-2</v>
      </c>
      <c r="M505" s="11">
        <v>2.0798599537037037E-2</v>
      </c>
      <c r="P505" s="10"/>
      <c r="Q505" s="9"/>
      <c r="AJ505" s="13">
        <v>638.9</v>
      </c>
      <c r="AK505" s="16">
        <v>3.0051000000000001</v>
      </c>
      <c r="AL505" s="10">
        <f t="shared" si="233"/>
        <v>5.1000000000001044E-3</v>
      </c>
      <c r="AM505" s="10">
        <f t="shared" si="212"/>
        <v>0.47439642767295598</v>
      </c>
      <c r="AN505" s="14">
        <v>12</v>
      </c>
      <c r="AO505" s="10">
        <f t="shared" si="234"/>
        <v>285.14999999999998</v>
      </c>
      <c r="AP505" s="14">
        <v>10.5</v>
      </c>
      <c r="AQ505" s="14">
        <v>37</v>
      </c>
      <c r="AR505" s="10">
        <f t="shared" si="235"/>
        <v>310.14999999999998</v>
      </c>
      <c r="AS505" s="14">
        <v>47.1</v>
      </c>
      <c r="AT505" s="14">
        <v>0.5</v>
      </c>
      <c r="AU505" s="10">
        <f t="shared" si="236"/>
        <v>0.55247712114011893</v>
      </c>
      <c r="AV505" s="10">
        <f t="shared" si="237"/>
        <v>13.711824461358432</v>
      </c>
      <c r="AW505" s="10"/>
      <c r="AX505" s="10"/>
      <c r="AY505" s="10"/>
      <c r="AZ505" s="10"/>
      <c r="BA505" s="10"/>
      <c r="BB505" s="10"/>
      <c r="BC505" s="2"/>
      <c r="BD505"/>
      <c r="BE505"/>
    </row>
    <row r="506" spans="1:57" x14ac:dyDescent="0.3">
      <c r="A506" s="2"/>
      <c r="D506" s="9" t="s">
        <v>61</v>
      </c>
      <c r="E506" s="10">
        <v>7.8732292560000001</v>
      </c>
      <c r="F506" s="10">
        <v>0.53284779729999998</v>
      </c>
      <c r="G506" s="10">
        <v>24.54572559</v>
      </c>
      <c r="H506" s="10">
        <v>13.05275194</v>
      </c>
      <c r="I506" s="10">
        <v>69.797183439999998</v>
      </c>
      <c r="J506" s="10">
        <v>31.30546631</v>
      </c>
      <c r="K506" s="10">
        <v>83.873727239999994</v>
      </c>
      <c r="L506" s="11">
        <v>2.3703703703703703E-2</v>
      </c>
      <c r="M506" s="11">
        <v>2.4282395833333335E-2</v>
      </c>
      <c r="N506" s="10">
        <f>H506-H505</f>
        <v>1.2874023999999995</v>
      </c>
      <c r="O506" s="10">
        <f>I505-I506</f>
        <v>19.810716670000005</v>
      </c>
      <c r="P506" s="10">
        <f>N506/O506</f>
        <v>6.4985150282299162E-2</v>
      </c>
      <c r="Q506" s="9"/>
      <c r="R506">
        <f>K506-K505</f>
        <v>11.711187589999994</v>
      </c>
      <c r="S506">
        <f>R506/O506</f>
        <v>0.59115416090598161</v>
      </c>
      <c r="AJ506" s="13">
        <v>638.9</v>
      </c>
      <c r="AK506" s="16">
        <v>3.0051000000000001</v>
      </c>
      <c r="AL506" s="10">
        <f t="shared" si="233"/>
        <v>5.1000000000001044E-3</v>
      </c>
      <c r="AM506" s="10">
        <f t="shared" si="212"/>
        <v>0.53194349336128577</v>
      </c>
      <c r="AN506" s="14">
        <v>12</v>
      </c>
      <c r="AO506" s="10">
        <f t="shared" si="234"/>
        <v>285.14999999999998</v>
      </c>
      <c r="AP506" s="14">
        <v>10.5</v>
      </c>
      <c r="AQ506" s="14">
        <v>37</v>
      </c>
      <c r="AR506" s="10">
        <f t="shared" si="235"/>
        <v>310.14999999999998</v>
      </c>
      <c r="AS506" s="14">
        <v>47.1</v>
      </c>
      <c r="AT506" s="14">
        <v>0.5</v>
      </c>
      <c r="AU506" s="10">
        <f t="shared" si="236"/>
        <v>0.61949583234227801</v>
      </c>
      <c r="AV506" s="10">
        <f t="shared" si="237"/>
        <v>15.205974704822204</v>
      </c>
      <c r="AW506" s="10"/>
      <c r="AX506" s="10"/>
      <c r="AY506" s="10"/>
      <c r="AZ506" s="10"/>
      <c r="BA506" s="10">
        <f>IF(ISNUMBER(AV506), AV506-AV505, " ")</f>
        <v>1.4941502434637712</v>
      </c>
      <c r="BB506" s="10">
        <f>IF(ISNUMBER(BA506), BA506/O506, " ")</f>
        <v>7.5421312027868739E-2</v>
      </c>
      <c r="BC506" s="2"/>
      <c r="BD506"/>
      <c r="BE506"/>
    </row>
    <row r="507" spans="1:57" x14ac:dyDescent="0.3">
      <c r="A507" s="2"/>
      <c r="AM507" s="10" t="str">
        <f t="shared" si="212"/>
        <v xml:space="preserve"> </v>
      </c>
      <c r="BD507"/>
      <c r="BE507"/>
    </row>
    <row r="508" spans="1:57" x14ac:dyDescent="0.3">
      <c r="A508" s="2"/>
      <c r="AM508" s="10" t="str">
        <f t="shared" si="212"/>
        <v xml:space="preserve"> </v>
      </c>
      <c r="BD508"/>
      <c r="BE508"/>
    </row>
    <row r="509" spans="1:57" x14ac:dyDescent="0.3">
      <c r="A509" s="2"/>
      <c r="D509" s="9" t="s">
        <v>53</v>
      </c>
      <c r="E509" s="10"/>
      <c r="F509" s="10"/>
      <c r="G509" s="10"/>
      <c r="H509" s="10"/>
      <c r="I509" s="10"/>
      <c r="J509" s="10"/>
      <c r="K509" s="10"/>
      <c r="L509" s="10"/>
      <c r="M509" s="10"/>
      <c r="P509" s="10"/>
      <c r="Q509" s="9"/>
      <c r="R509" s="9"/>
      <c r="AM509" s="10" t="str">
        <f t="shared" si="212"/>
        <v xml:space="preserve"> </v>
      </c>
      <c r="BD509"/>
      <c r="BE509"/>
    </row>
    <row r="510" spans="1:57" x14ac:dyDescent="0.3">
      <c r="A510" s="2"/>
      <c r="D510" s="9" t="s">
        <v>116</v>
      </c>
      <c r="E510" s="10"/>
      <c r="F510" s="2"/>
      <c r="G510" s="10"/>
      <c r="H510" s="10"/>
      <c r="I510" s="10"/>
      <c r="J510" s="10"/>
      <c r="K510" s="10"/>
      <c r="L510" s="10"/>
      <c r="M510" s="10"/>
      <c r="P510" s="10"/>
      <c r="Q510" s="9"/>
      <c r="R510" s="9"/>
      <c r="AM510" s="10" t="str">
        <f t="shared" si="212"/>
        <v xml:space="preserve"> </v>
      </c>
      <c r="BD510"/>
      <c r="BE510"/>
    </row>
    <row r="511" spans="1:57" x14ac:dyDescent="0.3">
      <c r="A511" s="2"/>
      <c r="D511" s="10"/>
      <c r="E511" s="2" t="s">
        <v>0</v>
      </c>
      <c r="F511" s="2" t="s">
        <v>1</v>
      </c>
      <c r="G511" s="2" t="s">
        <v>2</v>
      </c>
      <c r="H511" s="2" t="s">
        <v>3</v>
      </c>
      <c r="I511" s="2" t="s">
        <v>4</v>
      </c>
      <c r="J511" s="2" t="s">
        <v>5</v>
      </c>
      <c r="K511" s="2" t="s">
        <v>6</v>
      </c>
      <c r="L511" s="2" t="s">
        <v>7</v>
      </c>
      <c r="M511" s="2" t="s">
        <v>8</v>
      </c>
      <c r="N511" s="2" t="s">
        <v>9</v>
      </c>
      <c r="O511" s="2" t="s">
        <v>10</v>
      </c>
      <c r="P511" s="2" t="s">
        <v>11</v>
      </c>
      <c r="Q511" s="2" t="s">
        <v>12</v>
      </c>
      <c r="R511" s="2" t="s">
        <v>13</v>
      </c>
      <c r="S511" s="2" t="s">
        <v>14</v>
      </c>
      <c r="T511" s="2" t="s">
        <v>15</v>
      </c>
      <c r="U511" s="3" t="s">
        <v>16</v>
      </c>
      <c r="V511" s="3" t="s">
        <v>17</v>
      </c>
      <c r="W511" s="3" t="s">
        <v>18</v>
      </c>
      <c r="X511" s="3" t="s">
        <v>19</v>
      </c>
      <c r="Y511" s="3" t="s">
        <v>20</v>
      </c>
      <c r="Z511" s="3" t="s">
        <v>21</v>
      </c>
      <c r="AA511" s="3" t="s">
        <v>22</v>
      </c>
      <c r="AB511" s="3" t="s">
        <v>23</v>
      </c>
      <c r="AC511" s="3" t="s">
        <v>24</v>
      </c>
      <c r="AD511" s="3" t="s">
        <v>25</v>
      </c>
      <c r="AE511" s="3" t="s">
        <v>26</v>
      </c>
      <c r="AF511" s="3" t="s">
        <v>27</v>
      </c>
      <c r="AG511" s="3" t="s">
        <v>28</v>
      </c>
      <c r="AH511" s="3" t="s">
        <v>29</v>
      </c>
      <c r="AL511" s="2" t="s">
        <v>33</v>
      </c>
      <c r="AM511" s="10" t="e">
        <f t="shared" si="212"/>
        <v>#VALUE!</v>
      </c>
      <c r="AN511" s="6" t="s">
        <v>35</v>
      </c>
      <c r="AO511" s="2" t="s">
        <v>36</v>
      </c>
      <c r="AP511" s="7" t="s">
        <v>37</v>
      </c>
      <c r="AQ511" s="6" t="s">
        <v>38</v>
      </c>
      <c r="AR511" s="2" t="s">
        <v>39</v>
      </c>
      <c r="AS511" s="7" t="s">
        <v>40</v>
      </c>
      <c r="AT511" s="7" t="s">
        <v>41</v>
      </c>
      <c r="AU511" s="8" t="s">
        <v>55</v>
      </c>
      <c r="AV511" s="8" t="s">
        <v>56</v>
      </c>
      <c r="AW511" s="8" t="s">
        <v>44</v>
      </c>
      <c r="AX511" s="8" t="s">
        <v>45</v>
      </c>
      <c r="AY511" s="8" t="s">
        <v>46</v>
      </c>
      <c r="AZ511" s="8" t="s">
        <v>47</v>
      </c>
      <c r="BA511" s="2" t="s">
        <v>48</v>
      </c>
      <c r="BB511" s="2" t="s">
        <v>49</v>
      </c>
      <c r="BC511" s="2" t="s">
        <v>50</v>
      </c>
      <c r="BD511"/>
      <c r="BE511"/>
    </row>
    <row r="512" spans="1:57" x14ac:dyDescent="0.3">
      <c r="A512" s="2"/>
      <c r="D512" s="9" t="s">
        <v>57</v>
      </c>
      <c r="E512" s="10">
        <v>13.334963269999999</v>
      </c>
      <c r="F512" s="10">
        <v>0.69094239440000005</v>
      </c>
      <c r="G512" s="10">
        <v>12.013947569999999</v>
      </c>
      <c r="H512" s="10">
        <v>8.3343705289999992</v>
      </c>
      <c r="I512" s="10">
        <v>89.485332470000003</v>
      </c>
      <c r="J512" s="10">
        <v>33.596513360000003</v>
      </c>
      <c r="K512" s="10">
        <v>69.299974809999995</v>
      </c>
      <c r="L512" s="11">
        <v>9.8379629629629631E-5</v>
      </c>
      <c r="M512" s="11">
        <v>7.5809027777777778E-4</v>
      </c>
      <c r="P512" s="10"/>
      <c r="Q512" s="9"/>
      <c r="AJ512" s="13">
        <v>638.9</v>
      </c>
      <c r="AK512" s="16">
        <v>3.0051000000000001</v>
      </c>
      <c r="AL512" s="10">
        <f>IF(AK512&gt;3, AK512-3, 3-AK512)</f>
        <v>5.1000000000001044E-3</v>
      </c>
      <c r="AM512" s="10">
        <f t="shared" si="212"/>
        <v>0.68976978576420089</v>
      </c>
      <c r="AN512" s="14">
        <v>12</v>
      </c>
      <c r="AO512" s="10">
        <f>AN512+273.15</f>
        <v>285.14999999999998</v>
      </c>
      <c r="AP512" s="14">
        <v>10.5</v>
      </c>
      <c r="AQ512" s="14">
        <v>37</v>
      </c>
      <c r="AR512" s="10">
        <f>AQ512+273.15</f>
        <v>310.14999999999998</v>
      </c>
      <c r="AS512" s="14">
        <v>47.1</v>
      </c>
      <c r="AT512" s="14">
        <v>0.5</v>
      </c>
      <c r="AU512" s="10">
        <f>IF(ISNUMBER(AM512),((AR512/AO512)*((AJ512-(AT512*AP512))/(AJ512-AS512))*AM512)," ")</f>
        <v>0.80329868282894479</v>
      </c>
      <c r="AV512" s="10">
        <f>IF(ISNUMBER(AM512), AU512*G512, " ")</f>
        <v>9.650788258557002</v>
      </c>
      <c r="AW512" s="10"/>
      <c r="AX512" s="10"/>
      <c r="AY512" s="10"/>
      <c r="AZ512" s="10"/>
      <c r="BA512" s="10"/>
      <c r="BB512" s="10"/>
      <c r="BC512" s="2"/>
      <c r="BD512"/>
      <c r="BE512"/>
    </row>
    <row r="513" spans="1:57" x14ac:dyDescent="0.3">
      <c r="A513" s="2">
        <v>47</v>
      </c>
      <c r="B513" s="3" t="s">
        <v>116</v>
      </c>
      <c r="C513" s="3"/>
      <c r="D513" s="9" t="s">
        <v>58</v>
      </c>
      <c r="E513" s="10">
        <v>9.0514005520000005</v>
      </c>
      <c r="F513" s="10">
        <v>0.75932027440000005</v>
      </c>
      <c r="G513" s="10">
        <v>15.058264960000001</v>
      </c>
      <c r="H513" s="10">
        <v>11.4139629</v>
      </c>
      <c r="I513" s="10">
        <v>78.513549370000007</v>
      </c>
      <c r="J513" s="10">
        <v>33.507462990000001</v>
      </c>
      <c r="K513" s="10">
        <v>78.957072069999995</v>
      </c>
      <c r="L513" s="11">
        <v>3.2118055555555559E-3</v>
      </c>
      <c r="M513" s="11">
        <v>3.8946643518518523E-3</v>
      </c>
      <c r="N513" s="10">
        <f>H513-H512</f>
        <v>3.0795923710000004</v>
      </c>
      <c r="O513" s="10">
        <f>I512-I513</f>
        <v>10.971783099999996</v>
      </c>
      <c r="P513" s="10">
        <f>N513/O513</f>
        <v>0.28068294304870112</v>
      </c>
      <c r="Q513" s="9">
        <f>AVERAGE(P513,P515,P517)</f>
        <v>0.51252673355269185</v>
      </c>
      <c r="R513">
        <f>K513-K512</f>
        <v>9.6570972600000005</v>
      </c>
      <c r="S513">
        <f>R513/O513</f>
        <v>0.88017573551923423</v>
      </c>
      <c r="T513" s="9">
        <f>AVERAGE(S513,S515,S517)</f>
        <v>0.87813656662809125</v>
      </c>
      <c r="U513" s="3">
        <f>AVERAGE(E512,E514,E516)</f>
        <v>13.328002963333333</v>
      </c>
      <c r="V513" s="3">
        <f>AVERAGE(E513,E515,E517)</f>
        <v>8.3998829579999992</v>
      </c>
      <c r="W513" s="3">
        <f>AVERAGE(F512,F514,F516)</f>
        <v>0.60391976236666667</v>
      </c>
      <c r="X513" s="3">
        <f>AVERAGE(F513,F515,F517)</f>
        <v>0.81550329366666663</v>
      </c>
      <c r="Y513" s="3">
        <f>AVERAGE(G512,G514,G516)</f>
        <v>14.133129689999999</v>
      </c>
      <c r="Z513" s="3">
        <f>AVERAGE(G513,G515,G517)</f>
        <v>16.85343207</v>
      </c>
      <c r="AA513" s="3">
        <f>AVERAGE(H512,H514,H516)</f>
        <v>8.438933935333333</v>
      </c>
      <c r="AB513" s="3">
        <f>AVERAGE(H513,H515,H517)</f>
        <v>13.785422196666666</v>
      </c>
      <c r="AC513" s="3">
        <f>AVERAGE(I512,I514,I516)</f>
        <v>88.08343812666665</v>
      </c>
      <c r="AD513" s="3">
        <f>AVERAGE(I513,I515,I517)</f>
        <v>77.537760340000005</v>
      </c>
      <c r="AE513" s="3">
        <f>AVERAGE(J512,J514,J516)</f>
        <v>33.171901319999996</v>
      </c>
      <c r="AF513" s="3">
        <f>AVERAGE(J513,J515,J517)</f>
        <v>33.36895415</v>
      </c>
      <c r="AG513" s="3">
        <f>AVERAGE(K512,K514,K516)</f>
        <v>70.687862300000006</v>
      </c>
      <c r="AH513" s="3">
        <f>AVERAGE(K513,K515,K517)</f>
        <v>79.941288180000001</v>
      </c>
      <c r="AI513" s="12">
        <v>43631</v>
      </c>
      <c r="AJ513" s="13">
        <v>638.9</v>
      </c>
      <c r="AK513" s="16">
        <v>3.0051000000000001</v>
      </c>
      <c r="AL513" s="10">
        <f t="shared" ref="AL513:AL517" si="238">IF(AK513&gt;3, AK513-3, 3-AK513)</f>
        <v>5.1000000000001044E-3</v>
      </c>
      <c r="AM513" s="10">
        <f t="shared" si="212"/>
        <v>0.75803162064490359</v>
      </c>
      <c r="AN513" s="14">
        <v>12</v>
      </c>
      <c r="AO513" s="10">
        <f t="shared" ref="AO513:AO517" si="239">AN513+273.15</f>
        <v>285.14999999999998</v>
      </c>
      <c r="AP513" s="14">
        <v>10.5</v>
      </c>
      <c r="AQ513" s="14">
        <v>37</v>
      </c>
      <c r="AR513" s="10">
        <f t="shared" ref="AR513:AR517" si="240">AQ513+273.15</f>
        <v>310.14999999999998</v>
      </c>
      <c r="AS513" s="14">
        <v>47.1</v>
      </c>
      <c r="AT513" s="14">
        <v>0.5</v>
      </c>
      <c r="AU513" s="10">
        <f t="shared" ref="AU513:AU517" si="241">IF(ISNUMBER(AM513),((AR513/AO513)*((AJ513-(AT513*AP513))/(AJ513-AS513))*AM513)," ")</f>
        <v>0.8827957022386943</v>
      </c>
      <c r="AV513" s="10">
        <f t="shared" ref="AV513:AV517" si="242">IF(ISNUMBER(AM513), AU513*G513, " ")</f>
        <v>13.293371589859525</v>
      </c>
      <c r="AW513" s="10">
        <f>AVERAGE(AU512,AU514,AU516)</f>
        <v>0.70212503035768659</v>
      </c>
      <c r="AX513" s="10">
        <f>AVERAGE(AU513,AU515,AU517)</f>
        <v>0.94811481674093601</v>
      </c>
      <c r="AY513" s="10">
        <f>AVERAGE(AV512,AV514,AV516)</f>
        <v>9.81333885965363</v>
      </c>
      <c r="AZ513" s="10">
        <f>AVERAGE(AV513,AV515,AV517)</f>
        <v>16.028160741366506</v>
      </c>
      <c r="BA513" s="10">
        <f>IF(ISNUMBER(AV513), AV513-AV512, " ")</f>
        <v>3.6425833313025233</v>
      </c>
      <c r="BB513" s="10">
        <f>IF(ISNUMBER(BA513), BA513/O513, " ")</f>
        <v>0.33199556517869228</v>
      </c>
      <c r="BC513" s="2">
        <f>AVERAGE(BB513,BB515,BB517)</f>
        <v>0.59562307725552244</v>
      </c>
      <c r="BD513" s="1" t="s">
        <v>59</v>
      </c>
    </row>
    <row r="514" spans="1:57" x14ac:dyDescent="0.3">
      <c r="A514" s="2"/>
      <c r="D514" s="9" t="s">
        <v>57</v>
      </c>
      <c r="E514" s="10">
        <v>13.319730870000001</v>
      </c>
      <c r="F514" s="10">
        <v>0.56829377459999997</v>
      </c>
      <c r="G514" s="10">
        <v>14.753801169999999</v>
      </c>
      <c r="H514" s="10">
        <v>8.3887639410000006</v>
      </c>
      <c r="I514" s="10">
        <v>87.419457929999993</v>
      </c>
      <c r="J514" s="10">
        <v>33.266726370000001</v>
      </c>
      <c r="K514" s="10">
        <v>68.916056440000006</v>
      </c>
      <c r="L514" s="11">
        <v>8.8773148148148153E-3</v>
      </c>
      <c r="M514" s="11">
        <v>9.6701273148148154E-3</v>
      </c>
      <c r="P514" s="10"/>
      <c r="Q514" s="9"/>
      <c r="AJ514" s="13">
        <v>638.9</v>
      </c>
      <c r="AK514" s="16">
        <v>3.0051000000000001</v>
      </c>
      <c r="AL514" s="10">
        <f t="shared" si="238"/>
        <v>5.1000000000001044E-3</v>
      </c>
      <c r="AM514" s="10">
        <f t="shared" si="212"/>
        <v>0.56732931476489967</v>
      </c>
      <c r="AN514" s="14">
        <v>12</v>
      </c>
      <c r="AO514" s="10">
        <f t="shared" si="239"/>
        <v>285.14999999999998</v>
      </c>
      <c r="AP514" s="14">
        <v>10.5</v>
      </c>
      <c r="AQ514" s="14">
        <v>37</v>
      </c>
      <c r="AR514" s="10">
        <f t="shared" si="240"/>
        <v>310.14999999999998</v>
      </c>
      <c r="AS514" s="14">
        <v>47.1</v>
      </c>
      <c r="AT514" s="14">
        <v>0.5</v>
      </c>
      <c r="AU514" s="10">
        <f t="shared" si="241"/>
        <v>0.66070579008615138</v>
      </c>
      <c r="AV514" s="10">
        <f t="shared" si="242"/>
        <v>9.7479218587988345</v>
      </c>
      <c r="AW514" s="10"/>
      <c r="AX514" s="10"/>
      <c r="AY514" s="10"/>
      <c r="AZ514" s="10"/>
      <c r="BA514" s="10"/>
      <c r="BB514" s="10"/>
      <c r="BC514" s="2"/>
      <c r="BD514"/>
      <c r="BE514"/>
    </row>
    <row r="515" spans="1:57" x14ac:dyDescent="0.3">
      <c r="A515" s="2"/>
      <c r="D515" s="9" t="s">
        <v>60</v>
      </c>
      <c r="E515" s="10">
        <v>8.370133246</v>
      </c>
      <c r="F515" s="10">
        <v>0.79014700410000005</v>
      </c>
      <c r="G515" s="10">
        <v>17.97930856</v>
      </c>
      <c r="H515" s="10">
        <v>14.21954096</v>
      </c>
      <c r="I515" s="10">
        <v>76.903200319999996</v>
      </c>
      <c r="J515" s="10">
        <v>33.19114707</v>
      </c>
      <c r="K515" s="10">
        <v>77.491153800000006</v>
      </c>
      <c r="L515" s="11">
        <v>1.2679398148148148E-2</v>
      </c>
      <c r="M515" s="11">
        <v>1.3269664351851852E-2</v>
      </c>
      <c r="N515" s="10">
        <f>H515-H514</f>
        <v>5.8307770189999992</v>
      </c>
      <c r="O515" s="10">
        <f>I514-I515</f>
        <v>10.516257609999997</v>
      </c>
      <c r="P515" s="10">
        <f>N515/O515</f>
        <v>0.55445361222945555</v>
      </c>
      <c r="Q515" s="9"/>
      <c r="R515">
        <f>K515-K514</f>
        <v>8.5750973600000009</v>
      </c>
      <c r="S515">
        <f>R515/O515</f>
        <v>0.81541339875944741</v>
      </c>
      <c r="AJ515" s="13">
        <v>638.9</v>
      </c>
      <c r="AK515" s="16">
        <v>3.0051000000000001</v>
      </c>
      <c r="AL515" s="10">
        <f t="shared" si="238"/>
        <v>5.1000000000001044E-3</v>
      </c>
      <c r="AM515" s="10">
        <f t="shared" si="212"/>
        <v>0.78880603384246784</v>
      </c>
      <c r="AN515" s="14">
        <v>12</v>
      </c>
      <c r="AO515" s="10">
        <f t="shared" si="239"/>
        <v>285.14999999999998</v>
      </c>
      <c r="AP515" s="14">
        <v>10.5</v>
      </c>
      <c r="AQ515" s="14">
        <v>37</v>
      </c>
      <c r="AR515" s="10">
        <f t="shared" si="240"/>
        <v>310.14999999999998</v>
      </c>
      <c r="AS515" s="14">
        <v>47.1</v>
      </c>
      <c r="AT515" s="14">
        <v>0.5</v>
      </c>
      <c r="AU515" s="10">
        <f t="shared" si="241"/>
        <v>0.91863526218556613</v>
      </c>
      <c r="AV515" s="10">
        <f t="shared" si="242"/>
        <v>16.516426832930794</v>
      </c>
      <c r="AW515" s="10"/>
      <c r="AX515" s="10"/>
      <c r="AY515" s="10"/>
      <c r="AZ515" s="10"/>
      <c r="BA515" s="10">
        <f>IF(ISNUMBER(AV515), AV515-AV514, " ")</f>
        <v>6.7685049741319592</v>
      </c>
      <c r="BB515" s="10">
        <f>IF(ISNUMBER(BA515), BA515/O515, " ")</f>
        <v>0.643622971701999</v>
      </c>
      <c r="BC515" s="2"/>
      <c r="BD515"/>
      <c r="BE515"/>
    </row>
    <row r="516" spans="1:57" x14ac:dyDescent="0.3">
      <c r="A516" s="2"/>
      <c r="D516" s="9" t="s">
        <v>57</v>
      </c>
      <c r="E516" s="10">
        <v>13.32931475</v>
      </c>
      <c r="F516" s="10">
        <v>0.55252311809999999</v>
      </c>
      <c r="G516" s="10">
        <v>15.63164033</v>
      </c>
      <c r="H516" s="10">
        <v>8.5936673359999993</v>
      </c>
      <c r="I516" s="10">
        <v>87.345523979999996</v>
      </c>
      <c r="J516" s="10">
        <v>32.65246423</v>
      </c>
      <c r="K516" s="10">
        <v>73.847555650000004</v>
      </c>
      <c r="L516" s="11">
        <v>1.8680555555555554E-2</v>
      </c>
      <c r="M516" s="11">
        <v>1.9415497685185187E-2</v>
      </c>
      <c r="P516" s="10"/>
      <c r="Q516" s="9"/>
      <c r="AJ516" s="13">
        <v>638.9</v>
      </c>
      <c r="AK516" s="16">
        <v>3.0051000000000001</v>
      </c>
      <c r="AL516" s="10">
        <f t="shared" si="238"/>
        <v>5.1000000000001044E-3</v>
      </c>
      <c r="AM516" s="10">
        <f t="shared" si="212"/>
        <v>0.55158542288110213</v>
      </c>
      <c r="AN516" s="14">
        <v>12</v>
      </c>
      <c r="AO516" s="10">
        <f t="shared" si="239"/>
        <v>285.14999999999998</v>
      </c>
      <c r="AP516" s="14">
        <v>10.5</v>
      </c>
      <c r="AQ516" s="14">
        <v>37</v>
      </c>
      <c r="AR516" s="10">
        <f t="shared" si="240"/>
        <v>310.14999999999998</v>
      </c>
      <c r="AS516" s="14">
        <v>47.1</v>
      </c>
      <c r="AT516" s="14">
        <v>0.5</v>
      </c>
      <c r="AU516" s="10">
        <f t="shared" si="241"/>
        <v>0.64237061815796359</v>
      </c>
      <c r="AV516" s="10">
        <f t="shared" si="242"/>
        <v>10.041306461605053</v>
      </c>
      <c r="AW516" s="10"/>
      <c r="AX516" s="10"/>
      <c r="AY516" s="10"/>
      <c r="AZ516" s="10"/>
      <c r="BA516" s="10"/>
      <c r="BB516" s="10"/>
      <c r="BC516" s="2"/>
      <c r="BD516"/>
      <c r="BE516"/>
    </row>
    <row r="517" spans="1:57" x14ac:dyDescent="0.3">
      <c r="A517" s="2"/>
      <c r="D517" s="9" t="s">
        <v>61</v>
      </c>
      <c r="E517" s="10">
        <v>7.7781150759999997</v>
      </c>
      <c r="F517" s="10">
        <v>0.89704260250000001</v>
      </c>
      <c r="G517" s="10">
        <v>17.522722689999998</v>
      </c>
      <c r="H517" s="10">
        <v>15.722762729999999</v>
      </c>
      <c r="I517" s="10">
        <v>77.196531329999999</v>
      </c>
      <c r="J517" s="10">
        <v>33.408252390000001</v>
      </c>
      <c r="K517" s="10">
        <v>83.375638670000001</v>
      </c>
      <c r="L517" s="11">
        <v>2.2824074074074076E-2</v>
      </c>
      <c r="M517" s="11">
        <v>2.3460636574074073E-2</v>
      </c>
      <c r="N517" s="10">
        <f>H517-H516</f>
        <v>7.1290953940000001</v>
      </c>
      <c r="O517" s="10">
        <f>I516-I517</f>
        <v>10.148992649999997</v>
      </c>
      <c r="P517" s="10">
        <f>N517/O517</f>
        <v>0.70244364537991877</v>
      </c>
      <c r="Q517" s="9"/>
      <c r="R517">
        <f>K517-K516</f>
        <v>9.5280830199999968</v>
      </c>
      <c r="S517">
        <f>R517/O517</f>
        <v>0.93882056560559235</v>
      </c>
      <c r="AJ517" s="13">
        <v>638.9</v>
      </c>
      <c r="AK517" s="16">
        <v>3.0051000000000001</v>
      </c>
      <c r="AL517" s="10">
        <f t="shared" si="238"/>
        <v>5.1000000000001044E-3</v>
      </c>
      <c r="AM517" s="10">
        <f t="shared" si="212"/>
        <v>0.89552021812918037</v>
      </c>
      <c r="AN517" s="14">
        <v>12</v>
      </c>
      <c r="AO517" s="10">
        <f t="shared" si="239"/>
        <v>285.14999999999998</v>
      </c>
      <c r="AP517" s="14">
        <v>10.5</v>
      </c>
      <c r="AQ517" s="14">
        <v>37</v>
      </c>
      <c r="AR517" s="10">
        <f t="shared" si="240"/>
        <v>310.14999999999998</v>
      </c>
      <c r="AS517" s="14">
        <v>47.1</v>
      </c>
      <c r="AT517" s="14">
        <v>0.5</v>
      </c>
      <c r="AU517" s="10">
        <f t="shared" si="241"/>
        <v>1.0429134857985474</v>
      </c>
      <c r="AV517" s="10">
        <f t="shared" si="242"/>
        <v>18.274683801309198</v>
      </c>
      <c r="AW517" s="10"/>
      <c r="AX517" s="10"/>
      <c r="AY517" s="10"/>
      <c r="AZ517" s="10"/>
      <c r="BA517" s="10">
        <f>IF(ISNUMBER(AV517), AV517-AV516, " ")</f>
        <v>8.2333773397041448</v>
      </c>
      <c r="BB517" s="10">
        <f>IF(ISNUMBER(BA517), BA517/O517, " ")</f>
        <v>0.81125069488587598</v>
      </c>
      <c r="BC517" s="2"/>
      <c r="BD517"/>
      <c r="BE517"/>
    </row>
    <row r="518" spans="1:57" x14ac:dyDescent="0.3">
      <c r="A518" s="2"/>
      <c r="AM518" s="10" t="str">
        <f t="shared" si="212"/>
        <v xml:space="preserve"> </v>
      </c>
      <c r="BD518"/>
      <c r="BE518"/>
    </row>
    <row r="519" spans="1:57" x14ac:dyDescent="0.3">
      <c r="A519" s="2"/>
      <c r="AM519" s="10" t="str">
        <f t="shared" ref="AM519:AM582" si="243">IF(F519&lt;=0," ",((F519*3)/AK519))</f>
        <v xml:space="preserve"> </v>
      </c>
      <c r="BD519"/>
      <c r="BE519"/>
    </row>
    <row r="520" spans="1:57" x14ac:dyDescent="0.3">
      <c r="A520" s="2"/>
      <c r="D520" s="9" t="s">
        <v>53</v>
      </c>
      <c r="E520" s="10"/>
      <c r="F520" s="10"/>
      <c r="G520" s="10"/>
      <c r="H520" s="10"/>
      <c r="I520" s="10"/>
      <c r="J520" s="10"/>
      <c r="K520" s="10"/>
      <c r="L520" s="10"/>
      <c r="M520" s="10"/>
      <c r="P520" s="10"/>
      <c r="Q520" s="9"/>
      <c r="R520" s="9"/>
      <c r="AM520" s="10" t="str">
        <f t="shared" si="243"/>
        <v xml:space="preserve"> </v>
      </c>
      <c r="BD520"/>
      <c r="BE520"/>
    </row>
    <row r="521" spans="1:57" x14ac:dyDescent="0.3">
      <c r="A521" s="2"/>
      <c r="D521" s="9" t="s">
        <v>117</v>
      </c>
      <c r="E521" s="10"/>
      <c r="F521" s="2"/>
      <c r="G521" s="10"/>
      <c r="H521" s="10"/>
      <c r="I521" s="10"/>
      <c r="J521" s="10"/>
      <c r="K521" s="10"/>
      <c r="L521" s="10"/>
      <c r="M521" s="10"/>
      <c r="P521" s="10"/>
      <c r="Q521" s="9"/>
      <c r="R521" s="9"/>
      <c r="AM521" s="10" t="str">
        <f t="shared" si="243"/>
        <v xml:space="preserve"> </v>
      </c>
      <c r="BD521"/>
      <c r="BE521"/>
    </row>
    <row r="522" spans="1:57" x14ac:dyDescent="0.3">
      <c r="A522" s="2"/>
      <c r="D522" s="10"/>
      <c r="E522" s="2" t="s">
        <v>0</v>
      </c>
      <c r="F522" s="2" t="s">
        <v>1</v>
      </c>
      <c r="G522" s="2" t="s">
        <v>2</v>
      </c>
      <c r="H522" s="2" t="s">
        <v>3</v>
      </c>
      <c r="I522" s="2" t="s">
        <v>4</v>
      </c>
      <c r="J522" s="2" t="s">
        <v>5</v>
      </c>
      <c r="K522" s="2" t="s">
        <v>6</v>
      </c>
      <c r="L522" s="2" t="s">
        <v>7</v>
      </c>
      <c r="M522" s="2" t="s">
        <v>8</v>
      </c>
      <c r="N522" s="2" t="s">
        <v>9</v>
      </c>
      <c r="O522" s="2" t="s">
        <v>10</v>
      </c>
      <c r="P522" s="2" t="s">
        <v>11</v>
      </c>
      <c r="Q522" s="2" t="s">
        <v>12</v>
      </c>
      <c r="R522" s="2" t="s">
        <v>13</v>
      </c>
      <c r="S522" s="2" t="s">
        <v>14</v>
      </c>
      <c r="T522" s="2" t="s">
        <v>15</v>
      </c>
      <c r="U522" s="3" t="s">
        <v>16</v>
      </c>
      <c r="V522" s="3" t="s">
        <v>17</v>
      </c>
      <c r="W522" s="3" t="s">
        <v>18</v>
      </c>
      <c r="X522" s="3" t="s">
        <v>19</v>
      </c>
      <c r="Y522" s="3" t="s">
        <v>20</v>
      </c>
      <c r="Z522" s="3" t="s">
        <v>21</v>
      </c>
      <c r="AA522" s="3" t="s">
        <v>22</v>
      </c>
      <c r="AB522" s="3" t="s">
        <v>23</v>
      </c>
      <c r="AC522" s="3" t="s">
        <v>24</v>
      </c>
      <c r="AD522" s="3" t="s">
        <v>25</v>
      </c>
      <c r="AE522" s="3" t="s">
        <v>26</v>
      </c>
      <c r="AF522" s="3" t="s">
        <v>27</v>
      </c>
      <c r="AG522" s="3" t="s">
        <v>28</v>
      </c>
      <c r="AH522" s="3" t="s">
        <v>29</v>
      </c>
      <c r="AL522" s="2" t="s">
        <v>33</v>
      </c>
      <c r="AM522" s="10" t="e">
        <f t="shared" si="243"/>
        <v>#VALUE!</v>
      </c>
      <c r="AN522" s="6" t="s">
        <v>35</v>
      </c>
      <c r="AO522" s="2" t="s">
        <v>36</v>
      </c>
      <c r="AP522" s="7" t="s">
        <v>37</v>
      </c>
      <c r="AQ522" s="6" t="s">
        <v>38</v>
      </c>
      <c r="AR522" s="2" t="s">
        <v>39</v>
      </c>
      <c r="AS522" s="7" t="s">
        <v>40</v>
      </c>
      <c r="AT522" s="7" t="s">
        <v>41</v>
      </c>
      <c r="AU522" s="8" t="s">
        <v>55</v>
      </c>
      <c r="AV522" s="8" t="s">
        <v>56</v>
      </c>
      <c r="AW522" s="8" t="s">
        <v>44</v>
      </c>
      <c r="AX522" s="8" t="s">
        <v>45</v>
      </c>
      <c r="AY522" s="8" t="s">
        <v>46</v>
      </c>
      <c r="AZ522" s="8" t="s">
        <v>47</v>
      </c>
      <c r="BA522" s="2" t="s">
        <v>48</v>
      </c>
      <c r="BB522" s="2" t="s">
        <v>49</v>
      </c>
      <c r="BC522" s="2" t="s">
        <v>50</v>
      </c>
      <c r="BD522"/>
      <c r="BE522"/>
    </row>
    <row r="523" spans="1:57" x14ac:dyDescent="0.3">
      <c r="A523" s="2"/>
      <c r="D523" s="9" t="s">
        <v>57</v>
      </c>
      <c r="E523" s="10">
        <v>13.36627223</v>
      </c>
      <c r="F523" s="10">
        <v>0.60588255319999995</v>
      </c>
      <c r="G523" s="10">
        <v>16.56852743</v>
      </c>
      <c r="H523" s="10">
        <v>10.048922579999999</v>
      </c>
      <c r="I523" s="10">
        <v>94.137562770000002</v>
      </c>
      <c r="J523" s="10">
        <v>31.01430483</v>
      </c>
      <c r="K523" s="10">
        <v>79.218402549999993</v>
      </c>
      <c r="L523" s="11">
        <v>1.3946759259259259E-3</v>
      </c>
      <c r="M523" s="11">
        <v>2.0543865740740744E-3</v>
      </c>
      <c r="P523" s="10"/>
      <c r="Q523" s="9"/>
      <c r="AJ523" s="13">
        <v>638.9</v>
      </c>
      <c r="AK523" s="16">
        <v>3.0051000000000001</v>
      </c>
      <c r="AL523" s="10">
        <f>IF(AK523&gt;3, AK523-3, 3-AK523)</f>
        <v>5.1000000000001044E-3</v>
      </c>
      <c r="AM523" s="10">
        <f t="shared" si="243"/>
        <v>0.60485430088848957</v>
      </c>
      <c r="AN523" s="14">
        <v>12</v>
      </c>
      <c r="AO523" s="10">
        <f>AN523+273.15</f>
        <v>285.14999999999998</v>
      </c>
      <c r="AP523" s="14">
        <v>10.5</v>
      </c>
      <c r="AQ523" s="14">
        <v>37</v>
      </c>
      <c r="AR523" s="10">
        <f>AQ523+273.15</f>
        <v>310.14999999999998</v>
      </c>
      <c r="AS523" s="14">
        <v>47.1</v>
      </c>
      <c r="AT523" s="14">
        <v>0.5</v>
      </c>
      <c r="AU523" s="10">
        <f>IF(ISNUMBER(AM523),((AR523/AO523)*((AJ523-(AT523*AP523))/(AJ523-AS523))*AM523)," ")</f>
        <v>0.7044069967037444</v>
      </c>
      <c r="AV523" s="10">
        <f>IF(ISNUMBER(AM523), AU523*G523, " ")</f>
        <v>11.670986646769908</v>
      </c>
      <c r="AW523" s="10"/>
      <c r="AX523" s="10"/>
      <c r="AY523" s="10"/>
      <c r="AZ523" s="10"/>
      <c r="BA523" s="10"/>
      <c r="BB523" s="10"/>
      <c r="BC523" s="2"/>
      <c r="BD523"/>
      <c r="BE523"/>
    </row>
    <row r="524" spans="1:57" x14ac:dyDescent="0.3">
      <c r="A524" s="2">
        <v>48</v>
      </c>
      <c r="B524" s="3" t="s">
        <v>117</v>
      </c>
      <c r="C524" s="3"/>
      <c r="D524" s="9" t="s">
        <v>58</v>
      </c>
      <c r="E524" s="10">
        <v>8.2590875260000001</v>
      </c>
      <c r="F524" s="10">
        <v>0.94315980420000001</v>
      </c>
      <c r="G524" s="10">
        <v>12.737666490000001</v>
      </c>
      <c r="H524" s="10">
        <v>11.84466529</v>
      </c>
      <c r="I524" s="10">
        <v>74.69546837</v>
      </c>
      <c r="J524" s="10">
        <v>29.647783310000001</v>
      </c>
      <c r="K524" s="10">
        <v>92.120302879999997</v>
      </c>
      <c r="L524" s="11">
        <v>5.0636574074074073E-3</v>
      </c>
      <c r="M524" s="11">
        <v>5.8333217592592586E-3</v>
      </c>
      <c r="N524" s="10">
        <f>H524-H523</f>
        <v>1.7957427100000007</v>
      </c>
      <c r="O524" s="10">
        <f>I523-I524</f>
        <v>19.442094400000002</v>
      </c>
      <c r="P524" s="10">
        <f>N524/O524</f>
        <v>9.2363645245956652E-2</v>
      </c>
      <c r="Q524" s="9">
        <f>AVERAGE(P524)</f>
        <v>9.2363645245956652E-2</v>
      </c>
      <c r="R524">
        <f>K524-K523</f>
        <v>12.901900330000004</v>
      </c>
      <c r="S524">
        <f>R524/O524</f>
        <v>0.66360650578880032</v>
      </c>
      <c r="T524" s="9">
        <f>AVERAGE(S524)</f>
        <v>0.66360650578880032</v>
      </c>
      <c r="U524" s="3">
        <f>AVERAGE(E523,E525,E527)</f>
        <v>13.36627223</v>
      </c>
      <c r="V524" s="3">
        <f>AVERAGE(E524,E526,E528)</f>
        <v>8.2590875260000001</v>
      </c>
      <c r="W524" s="3">
        <f>AVERAGE(F523,F525,F527)</f>
        <v>0.60588255319999995</v>
      </c>
      <c r="X524" s="3">
        <f>AVERAGE(F524,F526,F528)</f>
        <v>0.94315980420000001</v>
      </c>
      <c r="Y524" s="3">
        <f>AVERAGE(G523,G525,G527)</f>
        <v>16.56852743</v>
      </c>
      <c r="Z524" s="3">
        <f>AVERAGE(G524,G526,G528)</f>
        <v>12.737666490000001</v>
      </c>
      <c r="AA524" s="3">
        <f>AVERAGE(H523,H525,H527)</f>
        <v>10.048922579999999</v>
      </c>
      <c r="AB524" s="3">
        <f>AVERAGE(H524,H526,H528)</f>
        <v>11.84466529</v>
      </c>
      <c r="AC524" s="3">
        <f>AVERAGE(I523,I525,I527)</f>
        <v>94.137562770000002</v>
      </c>
      <c r="AD524" s="3">
        <f>AVERAGE(I524,I526,I528)</f>
        <v>74.69546837</v>
      </c>
      <c r="AE524" s="3">
        <f>AVERAGE(J523,J525,J527)</f>
        <v>31.01430483</v>
      </c>
      <c r="AF524" s="3">
        <f>AVERAGE(J524,J526,J528)</f>
        <v>29.647783310000001</v>
      </c>
      <c r="AG524" s="3">
        <f>AVERAGE(K523,K525,K527)</f>
        <v>79.218402549999993</v>
      </c>
      <c r="AH524" s="3">
        <f>AVERAGE(K524,K526,K528)</f>
        <v>92.120302879999997</v>
      </c>
      <c r="AI524" s="12">
        <v>43631</v>
      </c>
      <c r="AJ524" s="13">
        <v>638.9</v>
      </c>
      <c r="AK524" s="16">
        <v>3.0051000000000001</v>
      </c>
      <c r="AL524" s="10">
        <f t="shared" ref="AL524:AL528" si="244">IF(AK524&gt;3, AK524-3, 3-AK524)</f>
        <v>5.1000000000001044E-3</v>
      </c>
      <c r="AM524" s="10">
        <f t="shared" si="243"/>
        <v>0.94155915363881404</v>
      </c>
      <c r="AN524" s="14">
        <v>12</v>
      </c>
      <c r="AO524" s="10">
        <f t="shared" ref="AO524:AO528" si="245">AN524+273.15</f>
        <v>285.14999999999998</v>
      </c>
      <c r="AP524" s="14">
        <v>10.5</v>
      </c>
      <c r="AQ524" s="14">
        <v>37</v>
      </c>
      <c r="AR524" s="10">
        <f t="shared" ref="AR524:AR528" si="246">AQ524+273.15</f>
        <v>310.14999999999998</v>
      </c>
      <c r="AS524" s="14">
        <v>47.1</v>
      </c>
      <c r="AT524" s="14">
        <v>0.5</v>
      </c>
      <c r="AU524" s="10">
        <f t="shared" ref="AU524:AU528" si="247">IF(ISNUMBER(AM524),((AR524/AO524)*((AJ524-(AT524*AP524))/(AJ524-AS524))*AM524)," ")</f>
        <v>1.0965299488808811</v>
      </c>
      <c r="AV524" s="10">
        <f t="shared" ref="AV524:AV528" si="248">IF(ISNUMBER(AM524), AU524*G524, " ")</f>
        <v>13.967232785141412</v>
      </c>
      <c r="AW524" s="10">
        <f>AVERAGE(AU523,AU525,AU527)</f>
        <v>0.7044069967037444</v>
      </c>
      <c r="AX524" s="10">
        <f>AVERAGE(AU524,AU526,AU528)</f>
        <v>1.0965299488808811</v>
      </c>
      <c r="AY524" s="10">
        <f>AVERAGE(AV523,AV525,AV527)</f>
        <v>11.670986646769908</v>
      </c>
      <c r="AZ524" s="10">
        <f>AVERAGE(AV524,AV526,AV528)</f>
        <v>13.967232785141412</v>
      </c>
      <c r="BA524" s="10">
        <f>IF(ISNUMBER(AV524), AV524-AV523, " ")</f>
        <v>2.2962461383715045</v>
      </c>
      <c r="BB524" s="10">
        <f>IF(ISNUMBER(BA524), BA524/O524, " ")</f>
        <v>0.11810693288123857</v>
      </c>
      <c r="BC524" s="2">
        <f>AVERAGE(BB524,BB526,BB528)</f>
        <v>0.11810693288123857</v>
      </c>
      <c r="BD524" s="1" t="s">
        <v>59</v>
      </c>
    </row>
    <row r="525" spans="1:57" x14ac:dyDescent="0.3">
      <c r="A525" s="2"/>
      <c r="D525" s="9" t="s">
        <v>57</v>
      </c>
      <c r="E525" s="10"/>
      <c r="F525" s="10"/>
      <c r="G525" s="10"/>
      <c r="H525" s="10"/>
      <c r="I525" s="10"/>
      <c r="J525" s="10"/>
      <c r="K525" s="10"/>
      <c r="L525" s="11"/>
      <c r="M525" s="11"/>
      <c r="P525" s="10"/>
      <c r="Q525" s="9"/>
      <c r="AJ525" s="13">
        <v>638.9</v>
      </c>
      <c r="AK525" s="16">
        <v>3.0051000000000001</v>
      </c>
      <c r="AL525" s="10">
        <f t="shared" si="244"/>
        <v>5.1000000000001044E-3</v>
      </c>
      <c r="AM525" s="10" t="str">
        <f t="shared" si="243"/>
        <v xml:space="preserve"> </v>
      </c>
      <c r="AN525" s="14">
        <v>12</v>
      </c>
      <c r="AO525" s="10">
        <f t="shared" si="245"/>
        <v>285.14999999999998</v>
      </c>
      <c r="AP525" s="14">
        <v>10.5</v>
      </c>
      <c r="AQ525" s="14">
        <v>37</v>
      </c>
      <c r="AR525" s="10">
        <f t="shared" si="246"/>
        <v>310.14999999999998</v>
      </c>
      <c r="AS525" s="14">
        <v>47.1</v>
      </c>
      <c r="AT525" s="14">
        <v>0.5</v>
      </c>
      <c r="AU525" s="10" t="str">
        <f t="shared" si="247"/>
        <v xml:space="preserve"> </v>
      </c>
      <c r="AV525" s="10" t="str">
        <f t="shared" si="248"/>
        <v xml:space="preserve"> </v>
      </c>
      <c r="AW525" s="10"/>
      <c r="AX525" s="10"/>
      <c r="AY525" s="10"/>
      <c r="AZ525" s="10"/>
      <c r="BA525" s="10"/>
      <c r="BB525" s="10"/>
      <c r="BC525" s="2"/>
      <c r="BD525"/>
      <c r="BE525"/>
    </row>
    <row r="526" spans="1:57" x14ac:dyDescent="0.3">
      <c r="A526" s="2"/>
      <c r="D526" s="9" t="s">
        <v>60</v>
      </c>
      <c r="E526" s="10"/>
      <c r="F526" s="10"/>
      <c r="G526" s="10"/>
      <c r="H526" s="10"/>
      <c r="I526" s="10"/>
      <c r="J526" s="10"/>
      <c r="K526" s="10"/>
      <c r="L526" s="11"/>
      <c r="M526" s="11"/>
      <c r="N526" s="10">
        <f>H526-H525</f>
        <v>0</v>
      </c>
      <c r="O526" s="10">
        <f>I525-I526</f>
        <v>0</v>
      </c>
      <c r="P526" s="10" t="e">
        <f>N526/O526</f>
        <v>#DIV/0!</v>
      </c>
      <c r="Q526" s="9"/>
      <c r="R526">
        <f>K526-K525</f>
        <v>0</v>
      </c>
      <c r="S526" t="e">
        <f>R526/O526</f>
        <v>#DIV/0!</v>
      </c>
      <c r="AJ526" s="13">
        <v>638.9</v>
      </c>
      <c r="AK526" s="16">
        <v>3.0051000000000001</v>
      </c>
      <c r="AL526" s="10">
        <f t="shared" si="244"/>
        <v>5.1000000000001044E-3</v>
      </c>
      <c r="AM526" s="10" t="str">
        <f t="shared" si="243"/>
        <v xml:space="preserve"> </v>
      </c>
      <c r="AN526" s="14">
        <v>12</v>
      </c>
      <c r="AO526" s="10">
        <f t="shared" si="245"/>
        <v>285.14999999999998</v>
      </c>
      <c r="AP526" s="14">
        <v>10.5</v>
      </c>
      <c r="AQ526" s="14">
        <v>37</v>
      </c>
      <c r="AR526" s="10">
        <f t="shared" si="246"/>
        <v>310.14999999999998</v>
      </c>
      <c r="AS526" s="14">
        <v>47.1</v>
      </c>
      <c r="AT526" s="14">
        <v>0.5</v>
      </c>
      <c r="AU526" s="10" t="str">
        <f t="shared" si="247"/>
        <v xml:space="preserve"> </v>
      </c>
      <c r="AV526" s="10" t="str">
        <f t="shared" si="248"/>
        <v xml:space="preserve"> </v>
      </c>
      <c r="AW526" s="10"/>
      <c r="AX526" s="10"/>
      <c r="AY526" s="10"/>
      <c r="AZ526" s="10"/>
      <c r="BA526" s="10" t="str">
        <f>IF(ISNUMBER(AV526), AV526-AV525, " ")</f>
        <v xml:space="preserve"> </v>
      </c>
      <c r="BB526" s="10" t="str">
        <f>IF(ISNUMBER(BA526), BA526/O526, " ")</f>
        <v xml:space="preserve"> </v>
      </c>
      <c r="BC526" s="2"/>
      <c r="BD526"/>
      <c r="BE526"/>
    </row>
    <row r="527" spans="1:57" x14ac:dyDescent="0.3">
      <c r="A527" s="2"/>
      <c r="D527" s="9" t="s">
        <v>57</v>
      </c>
      <c r="E527" s="10"/>
      <c r="F527" s="10"/>
      <c r="G527" s="10"/>
      <c r="H527" s="10"/>
      <c r="I527" s="10"/>
      <c r="J527" s="10"/>
      <c r="K527" s="10"/>
      <c r="L527" s="11"/>
      <c r="M527" s="11"/>
      <c r="P527" s="10"/>
      <c r="Q527" s="9"/>
      <c r="AJ527" s="13">
        <v>638.9</v>
      </c>
      <c r="AK527" s="16">
        <v>3.0051000000000001</v>
      </c>
      <c r="AL527" s="10">
        <f t="shared" si="244"/>
        <v>5.1000000000001044E-3</v>
      </c>
      <c r="AM527" s="10" t="str">
        <f t="shared" si="243"/>
        <v xml:space="preserve"> </v>
      </c>
      <c r="AN527" s="14">
        <v>12</v>
      </c>
      <c r="AO527" s="10">
        <f t="shared" si="245"/>
        <v>285.14999999999998</v>
      </c>
      <c r="AP527" s="14">
        <v>10.5</v>
      </c>
      <c r="AQ527" s="14">
        <v>37</v>
      </c>
      <c r="AR527" s="10">
        <f t="shared" si="246"/>
        <v>310.14999999999998</v>
      </c>
      <c r="AS527" s="14">
        <v>47.1</v>
      </c>
      <c r="AT527" s="14">
        <v>0.5</v>
      </c>
      <c r="AU527" s="10" t="str">
        <f t="shared" si="247"/>
        <v xml:space="preserve"> </v>
      </c>
      <c r="AV527" s="10" t="str">
        <f t="shared" si="248"/>
        <v xml:space="preserve"> </v>
      </c>
      <c r="AW527" s="10"/>
      <c r="AX527" s="10"/>
      <c r="AY527" s="10"/>
      <c r="AZ527" s="10"/>
      <c r="BA527" s="10"/>
      <c r="BB527" s="10"/>
      <c r="BC527" s="2"/>
      <c r="BD527"/>
      <c r="BE527"/>
    </row>
    <row r="528" spans="1:57" x14ac:dyDescent="0.3">
      <c r="A528" s="2"/>
      <c r="D528" s="9" t="s">
        <v>61</v>
      </c>
      <c r="E528" s="10"/>
      <c r="F528" s="10"/>
      <c r="G528" s="10"/>
      <c r="H528" s="10"/>
      <c r="I528" s="10"/>
      <c r="J528" s="10"/>
      <c r="K528" s="10"/>
      <c r="L528" s="11"/>
      <c r="M528" s="11"/>
      <c r="N528" s="10">
        <f>H528-H527</f>
        <v>0</v>
      </c>
      <c r="O528" s="10">
        <f>I527-I528</f>
        <v>0</v>
      </c>
      <c r="P528" s="10" t="e">
        <f>N528/O528</f>
        <v>#DIV/0!</v>
      </c>
      <c r="Q528" s="9"/>
      <c r="R528">
        <f>K528-K527</f>
        <v>0</v>
      </c>
      <c r="S528" t="e">
        <f>R528/O528</f>
        <v>#DIV/0!</v>
      </c>
      <c r="AJ528" s="13">
        <v>638.9</v>
      </c>
      <c r="AK528" s="16">
        <v>3.0051000000000001</v>
      </c>
      <c r="AL528" s="10">
        <f t="shared" si="244"/>
        <v>5.1000000000001044E-3</v>
      </c>
      <c r="AM528" s="10" t="str">
        <f t="shared" si="243"/>
        <v xml:space="preserve"> </v>
      </c>
      <c r="AN528" s="14">
        <v>12</v>
      </c>
      <c r="AO528" s="10">
        <f t="shared" si="245"/>
        <v>285.14999999999998</v>
      </c>
      <c r="AP528" s="14">
        <v>10.5</v>
      </c>
      <c r="AQ528" s="14">
        <v>37</v>
      </c>
      <c r="AR528" s="10">
        <f t="shared" si="246"/>
        <v>310.14999999999998</v>
      </c>
      <c r="AS528" s="14">
        <v>47.1</v>
      </c>
      <c r="AT528" s="14">
        <v>0.5</v>
      </c>
      <c r="AU528" s="10" t="str">
        <f t="shared" si="247"/>
        <v xml:space="preserve"> </v>
      </c>
      <c r="AV528" s="10" t="str">
        <f t="shared" si="248"/>
        <v xml:space="preserve"> </v>
      </c>
      <c r="AW528" s="10"/>
      <c r="AX528" s="10"/>
      <c r="AY528" s="10"/>
      <c r="AZ528" s="10"/>
      <c r="BA528" s="10" t="str">
        <f>IF(ISNUMBER(AV528), AV528-AV527, " ")</f>
        <v xml:space="preserve"> </v>
      </c>
      <c r="BB528" s="10" t="str">
        <f>IF(ISNUMBER(BA528), BA528/O528, " ")</f>
        <v xml:space="preserve"> </v>
      </c>
      <c r="BC528" s="2"/>
      <c r="BD528"/>
      <c r="BE528"/>
    </row>
    <row r="529" spans="1:57" x14ac:dyDescent="0.3">
      <c r="A529" s="2"/>
      <c r="AM529" s="10" t="str">
        <f t="shared" si="243"/>
        <v xml:space="preserve"> </v>
      </c>
      <c r="BD529"/>
      <c r="BE529"/>
    </row>
    <row r="530" spans="1:57" x14ac:dyDescent="0.3">
      <c r="A530" s="2"/>
      <c r="AM530" s="10" t="str">
        <f t="shared" si="243"/>
        <v xml:space="preserve"> </v>
      </c>
      <c r="BD530"/>
      <c r="BE530"/>
    </row>
    <row r="531" spans="1:57" x14ac:dyDescent="0.3">
      <c r="A531" s="2"/>
      <c r="D531" s="9" t="s">
        <v>53</v>
      </c>
      <c r="E531" s="10"/>
      <c r="F531" s="10"/>
      <c r="G531" s="10"/>
      <c r="H531" s="10"/>
      <c r="I531" s="10"/>
      <c r="J531" s="10"/>
      <c r="K531" s="10"/>
      <c r="L531" s="10"/>
      <c r="M531" s="10"/>
      <c r="P531" s="10"/>
      <c r="Q531" s="9"/>
      <c r="R531" s="9"/>
      <c r="AM531" s="10" t="str">
        <f t="shared" si="243"/>
        <v xml:space="preserve"> </v>
      </c>
      <c r="BD531"/>
      <c r="BE531"/>
    </row>
    <row r="532" spans="1:57" x14ac:dyDescent="0.3">
      <c r="A532" s="2"/>
      <c r="D532" s="9" t="s">
        <v>118</v>
      </c>
      <c r="E532" s="10"/>
      <c r="F532" s="2"/>
      <c r="G532" s="10"/>
      <c r="H532" s="10"/>
      <c r="I532" s="10"/>
      <c r="J532" s="10"/>
      <c r="K532" s="10"/>
      <c r="L532" s="10"/>
      <c r="M532" s="10"/>
      <c r="P532" s="10"/>
      <c r="Q532" s="9"/>
      <c r="R532" s="9"/>
      <c r="AM532" s="10" t="str">
        <f t="shared" si="243"/>
        <v xml:space="preserve"> </v>
      </c>
      <c r="BD532"/>
      <c r="BE532"/>
    </row>
    <row r="533" spans="1:57" x14ac:dyDescent="0.3">
      <c r="A533" s="2"/>
      <c r="D533" s="10"/>
      <c r="E533" s="2" t="s">
        <v>0</v>
      </c>
      <c r="F533" s="2" t="s">
        <v>1</v>
      </c>
      <c r="G533" s="2" t="s">
        <v>2</v>
      </c>
      <c r="H533" s="2" t="s">
        <v>3</v>
      </c>
      <c r="I533" s="2" t="s">
        <v>4</v>
      </c>
      <c r="J533" s="2" t="s">
        <v>5</v>
      </c>
      <c r="K533" s="2" t="s">
        <v>6</v>
      </c>
      <c r="L533" s="2" t="s">
        <v>7</v>
      </c>
      <c r="M533" s="2" t="s">
        <v>8</v>
      </c>
      <c r="N533" s="2" t="s">
        <v>9</v>
      </c>
      <c r="O533" s="2" t="s">
        <v>10</v>
      </c>
      <c r="P533" s="2" t="s">
        <v>11</v>
      </c>
      <c r="Q533" s="2" t="s">
        <v>12</v>
      </c>
      <c r="R533" s="2" t="s">
        <v>13</v>
      </c>
      <c r="S533" s="2" t="s">
        <v>14</v>
      </c>
      <c r="T533" s="2" t="s">
        <v>15</v>
      </c>
      <c r="U533" s="3" t="s">
        <v>16</v>
      </c>
      <c r="V533" s="3" t="s">
        <v>17</v>
      </c>
      <c r="W533" s="3" t="s">
        <v>18</v>
      </c>
      <c r="X533" s="3" t="s">
        <v>19</v>
      </c>
      <c r="Y533" s="3" t="s">
        <v>20</v>
      </c>
      <c r="Z533" s="3" t="s">
        <v>21</v>
      </c>
      <c r="AA533" s="3" t="s">
        <v>22</v>
      </c>
      <c r="AB533" s="3" t="s">
        <v>23</v>
      </c>
      <c r="AC533" s="3" t="s">
        <v>24</v>
      </c>
      <c r="AD533" s="3" t="s">
        <v>25</v>
      </c>
      <c r="AE533" s="3" t="s">
        <v>26</v>
      </c>
      <c r="AF533" s="3" t="s">
        <v>27</v>
      </c>
      <c r="AG533" s="3" t="s">
        <v>28</v>
      </c>
      <c r="AH533" s="3" t="s">
        <v>29</v>
      </c>
      <c r="AL533" s="2" t="s">
        <v>33</v>
      </c>
      <c r="AM533" s="10" t="e">
        <f t="shared" si="243"/>
        <v>#VALUE!</v>
      </c>
      <c r="AN533" s="6" t="s">
        <v>35</v>
      </c>
      <c r="AO533" s="2" t="s">
        <v>36</v>
      </c>
      <c r="AP533" s="7" t="s">
        <v>37</v>
      </c>
      <c r="AQ533" s="6" t="s">
        <v>38</v>
      </c>
      <c r="AR533" s="2" t="s">
        <v>39</v>
      </c>
      <c r="AS533" s="7" t="s">
        <v>40</v>
      </c>
      <c r="AT533" s="7" t="s">
        <v>41</v>
      </c>
      <c r="AU533" s="8" t="s">
        <v>55</v>
      </c>
      <c r="AV533" s="8" t="s">
        <v>56</v>
      </c>
      <c r="AW533" s="8" t="s">
        <v>44</v>
      </c>
      <c r="AX533" s="8" t="s">
        <v>45</v>
      </c>
      <c r="AY533" s="8" t="s">
        <v>46</v>
      </c>
      <c r="AZ533" s="8" t="s">
        <v>47</v>
      </c>
      <c r="BA533" s="2" t="s">
        <v>48</v>
      </c>
      <c r="BB533" s="2" t="s">
        <v>49</v>
      </c>
      <c r="BC533" s="2" t="s">
        <v>50</v>
      </c>
      <c r="BD533"/>
      <c r="BE533"/>
    </row>
    <row r="534" spans="1:57" x14ac:dyDescent="0.3">
      <c r="A534" s="2"/>
      <c r="D534" s="9" t="s">
        <v>57</v>
      </c>
      <c r="E534" s="10">
        <v>13.31833587</v>
      </c>
      <c r="F534" s="10">
        <v>0.55951015449999997</v>
      </c>
      <c r="G534" s="10">
        <v>15.0227436</v>
      </c>
      <c r="H534" s="10">
        <v>8.4053791219999994</v>
      </c>
      <c r="I534" s="10">
        <v>90.629996750000004</v>
      </c>
      <c r="J534" s="10">
        <v>30.878029269999999</v>
      </c>
      <c r="K534" s="10">
        <v>57.696690719999999</v>
      </c>
      <c r="L534" s="11">
        <v>1.6134259259259261E-2</v>
      </c>
      <c r="M534" s="11">
        <v>1.6753460648148148E-2</v>
      </c>
      <c r="P534" s="10"/>
      <c r="Q534" s="9"/>
      <c r="AJ534" s="13">
        <v>638.9</v>
      </c>
      <c r="AK534" s="16">
        <v>3.0051000000000001</v>
      </c>
      <c r="AL534" s="10">
        <f>IF(AK534&gt;3, AK534-3, 3-AK534)</f>
        <v>5.1000000000001044E-3</v>
      </c>
      <c r="AM534" s="10">
        <f t="shared" si="243"/>
        <v>0.55856060147748821</v>
      </c>
      <c r="AN534" s="14">
        <v>12</v>
      </c>
      <c r="AO534" s="10">
        <f>AN534+273.15</f>
        <v>285.14999999999998</v>
      </c>
      <c r="AP534" s="14">
        <v>10.5</v>
      </c>
      <c r="AQ534" s="14">
        <v>37</v>
      </c>
      <c r="AR534" s="10">
        <f>AQ534+273.15</f>
        <v>310.14999999999998</v>
      </c>
      <c r="AS534" s="14">
        <v>47.1</v>
      </c>
      <c r="AT534" s="14">
        <v>0.5</v>
      </c>
      <c r="AU534" s="10">
        <f>IF(ISNUMBER(AM534),((AR534/AO534)*((AJ534-(AT534*AP534))/(AJ534-AS534))*AM534)," ")</f>
        <v>0.65049383824474349</v>
      </c>
      <c r="AV534" s="10">
        <f>IF(ISNUMBER(AM534), AU534*G534, " ")</f>
        <v>9.772202145330656</v>
      </c>
      <c r="AW534" s="10"/>
      <c r="AX534" s="10"/>
      <c r="AY534" s="10"/>
      <c r="AZ534" s="10"/>
      <c r="BA534" s="10"/>
      <c r="BB534" s="10"/>
      <c r="BC534" s="2"/>
      <c r="BD534"/>
      <c r="BE534"/>
    </row>
    <row r="535" spans="1:57" x14ac:dyDescent="0.3">
      <c r="A535" s="2">
        <v>49</v>
      </c>
      <c r="B535" s="3" t="s">
        <v>118</v>
      </c>
      <c r="C535" s="3"/>
      <c r="D535" s="9" t="s">
        <v>58</v>
      </c>
      <c r="E535" s="10">
        <v>10.09812895</v>
      </c>
      <c r="F535" s="10">
        <v>0.48155831129999999</v>
      </c>
      <c r="G535" s="10">
        <v>17.97452994</v>
      </c>
      <c r="H535" s="10">
        <v>8.5617697190000008</v>
      </c>
      <c r="I535" s="10">
        <v>75.916126120000001</v>
      </c>
      <c r="J535" s="10">
        <v>30.458317650000001</v>
      </c>
      <c r="K535" s="10">
        <v>60.063384620000001</v>
      </c>
      <c r="L535" s="11">
        <v>1.9890046296296295E-2</v>
      </c>
      <c r="M535" s="11">
        <v>2.0642349537037037E-2</v>
      </c>
      <c r="N535" s="10">
        <f>H535-H534</f>
        <v>0.15639059700000146</v>
      </c>
      <c r="O535" s="10">
        <f>I534-I535</f>
        <v>14.713870630000002</v>
      </c>
      <c r="P535" s="10">
        <f>N535/O535</f>
        <v>1.0628787008711211E-2</v>
      </c>
      <c r="Q535" s="9">
        <f>AVERAGE(P535,P537)</f>
        <v>4.4823615459871506E-2</v>
      </c>
      <c r="R535">
        <f>K535-K534</f>
        <v>2.3666939000000013</v>
      </c>
      <c r="S535">
        <f>R535/O535</f>
        <v>0.16084781221159894</v>
      </c>
      <c r="T535" s="9">
        <f>AVERAGE(S535,S537)</f>
        <v>0.22492596521818436</v>
      </c>
      <c r="U535" s="3">
        <f>AVERAGE(E534,E536,E538)</f>
        <v>13.3091428</v>
      </c>
      <c r="V535" s="3">
        <f>AVERAGE(E535,E537,E539)</f>
        <v>10.147940915</v>
      </c>
      <c r="W535" s="3">
        <f>AVERAGE(F534,F536,F538)</f>
        <v>0.53475141225</v>
      </c>
      <c r="X535" s="3">
        <f>AVERAGE(F535,F537,F539)</f>
        <v>0.52490921989999995</v>
      </c>
      <c r="Y535" s="3">
        <f>AVERAGE(G534,G536,G538)</f>
        <v>16.072473890000001</v>
      </c>
      <c r="Z535" s="3">
        <f>AVERAGE(G535,G537,G539)</f>
        <v>17.56643965</v>
      </c>
      <c r="AA535" s="3">
        <f>AVERAGE(H534,H536,H538)</f>
        <v>8.564129853499999</v>
      </c>
      <c r="AB535" s="3">
        <f>AVERAGE(H535,H537,H539)</f>
        <v>9.1138705689999995</v>
      </c>
      <c r="AC535" s="3">
        <f>AVERAGE(I534,I536,I538)</f>
        <v>89.845952310000001</v>
      </c>
      <c r="AD535" s="3">
        <f>AVERAGE(I535,I537,I539)</f>
        <v>76.521480889999992</v>
      </c>
      <c r="AE535" s="3">
        <f>AVERAGE(J534,J536,J538)</f>
        <v>30.019750564999999</v>
      </c>
      <c r="AF535" s="3">
        <f>AVERAGE(J535,J537,J539)</f>
        <v>30.295288644999999</v>
      </c>
      <c r="AG535" s="3">
        <f>AVERAGE(K534,K536,K538)</f>
        <v>57.558252109999998</v>
      </c>
      <c r="AH535" s="3">
        <f>AVERAGE(K535,K537,K539)</f>
        <v>60.466241570000001</v>
      </c>
      <c r="AI535" s="12">
        <v>43631</v>
      </c>
      <c r="AJ535" s="13">
        <v>638.9</v>
      </c>
      <c r="AK535" s="16">
        <v>3.0051000000000001</v>
      </c>
      <c r="AL535" s="10">
        <f t="shared" ref="AL535:AL539" si="249">IF(AK535&gt;3, AK535-3, 3-AK535)</f>
        <v>5.1000000000001044E-3</v>
      </c>
      <c r="AM535" s="10">
        <f t="shared" si="243"/>
        <v>0.48074105151242885</v>
      </c>
      <c r="AN535" s="14">
        <v>12</v>
      </c>
      <c r="AO535" s="10">
        <f t="shared" ref="AO535:AO539" si="250">AN535+273.15</f>
        <v>285.14999999999998</v>
      </c>
      <c r="AP535" s="14">
        <v>10.5</v>
      </c>
      <c r="AQ535" s="14">
        <v>37</v>
      </c>
      <c r="AR535" s="10">
        <f t="shared" ref="AR535:AR539" si="251">AQ535+273.15</f>
        <v>310.14999999999998</v>
      </c>
      <c r="AS535" s="14">
        <v>47.1</v>
      </c>
      <c r="AT535" s="14">
        <v>0.5</v>
      </c>
      <c r="AU535" s="10">
        <f t="shared" ref="AU535:AU539" si="252">IF(ISNUMBER(AM535),((AR535/AO535)*((AJ535-(AT535*AP535))/(AJ535-AS535))*AM535)," ")</f>
        <v>0.55986600374773721</v>
      </c>
      <c r="AV535" s="10">
        <f t="shared" ref="AV535:AV539" si="253">IF(ISNUMBER(AM535), AU535*G535, " ")</f>
        <v>10.063328246751855</v>
      </c>
      <c r="AW535" s="10">
        <f>AVERAGE(AU534,AU536,AU538)</f>
        <v>0.62170900003084695</v>
      </c>
      <c r="AX535" s="10">
        <f>AVERAGE(AU535,AU537,AU539)</f>
        <v>0.61026633821854093</v>
      </c>
      <c r="AY535" s="10">
        <f>AVERAGE(AV534,AV536,AV538)</f>
        <v>9.9621853536079215</v>
      </c>
      <c r="AZ535" s="10">
        <f>AVERAGE(AV535,AV537,AV539)</f>
        <v>10.699638913632199</v>
      </c>
      <c r="BA535" s="10">
        <f>IF(ISNUMBER(AV535), AV535-AV534, " ")</f>
        <v>0.29112610142119877</v>
      </c>
      <c r="BB535" s="10">
        <f>IF(ISNUMBER(BA535), BA535/O535, " ")</f>
        <v>1.9785827179126064E-2</v>
      </c>
      <c r="BC535" s="2">
        <f>AVERAGE(BB535,BB537,BB539)</f>
        <v>5.94854505176391E-2</v>
      </c>
      <c r="BD535" s="1" t="s">
        <v>59</v>
      </c>
    </row>
    <row r="536" spans="1:57" x14ac:dyDescent="0.3">
      <c r="A536" s="2"/>
      <c r="D536" s="9" t="s">
        <v>57</v>
      </c>
      <c r="E536" s="10">
        <v>13.29994973</v>
      </c>
      <c r="F536" s="10">
        <v>0.50999267000000004</v>
      </c>
      <c r="G536" s="10">
        <v>17.122204180000001</v>
      </c>
      <c r="H536" s="10">
        <v>8.7228805850000004</v>
      </c>
      <c r="I536" s="10">
        <v>89.061907869999999</v>
      </c>
      <c r="J536" s="10">
        <v>29.161471859999999</v>
      </c>
      <c r="K536" s="10">
        <v>57.419813499999997</v>
      </c>
      <c r="L536" s="11">
        <v>2.447337962962963E-2</v>
      </c>
      <c r="M536" s="11">
        <v>2.5387719907407413E-2</v>
      </c>
      <c r="P536" s="10"/>
      <c r="Q536" s="9"/>
      <c r="AJ536" s="13">
        <v>638.9</v>
      </c>
      <c r="AK536" s="16">
        <v>3.0051000000000001</v>
      </c>
      <c r="AL536" s="10">
        <f t="shared" si="249"/>
        <v>5.1000000000001044E-3</v>
      </c>
      <c r="AM536" s="10">
        <f t="shared" si="243"/>
        <v>0.50912715383847462</v>
      </c>
      <c r="AN536" s="14">
        <v>12</v>
      </c>
      <c r="AO536" s="10">
        <f t="shared" si="250"/>
        <v>285.14999999999998</v>
      </c>
      <c r="AP536" s="14">
        <v>10.5</v>
      </c>
      <c r="AQ536" s="14">
        <v>37</v>
      </c>
      <c r="AR536" s="10">
        <f t="shared" si="251"/>
        <v>310.14999999999998</v>
      </c>
      <c r="AS536" s="14">
        <v>47.1</v>
      </c>
      <c r="AT536" s="14">
        <v>0.5</v>
      </c>
      <c r="AU536" s="10">
        <f t="shared" si="252"/>
        <v>0.5929241618169504</v>
      </c>
      <c r="AV536" s="10">
        <f t="shared" si="253"/>
        <v>10.152168561885185</v>
      </c>
      <c r="AW536" s="10"/>
      <c r="AX536" s="10"/>
      <c r="AY536" s="10"/>
      <c r="AZ536" s="10"/>
      <c r="BA536" s="10"/>
      <c r="BB536" s="10"/>
      <c r="BC536" s="2"/>
      <c r="BD536"/>
      <c r="BE536"/>
    </row>
    <row r="537" spans="1:57" x14ac:dyDescent="0.3">
      <c r="A537" s="2"/>
      <c r="D537" s="9" t="s">
        <v>60</v>
      </c>
      <c r="E537" s="10">
        <v>10.197752879999999</v>
      </c>
      <c r="F537" s="10">
        <v>0.56826012849999996</v>
      </c>
      <c r="G537" s="10">
        <v>17.158349359999999</v>
      </c>
      <c r="H537" s="10">
        <v>9.6659714189999999</v>
      </c>
      <c r="I537" s="10">
        <v>77.126835659999998</v>
      </c>
      <c r="J537" s="10">
        <v>30.132259640000001</v>
      </c>
      <c r="K537" s="10">
        <v>60.869098520000001</v>
      </c>
      <c r="L537" s="11">
        <v>2.8072916666666666E-2</v>
      </c>
      <c r="M537" s="11">
        <v>2.8935173611111111E-2</v>
      </c>
      <c r="N537" s="10">
        <f>H537-H536</f>
        <v>0.94309083399999949</v>
      </c>
      <c r="O537" s="10">
        <f>I536-I537</f>
        <v>11.935072210000001</v>
      </c>
      <c r="P537" s="10">
        <f>N537/O537</f>
        <v>7.9018443911031799E-2</v>
      </c>
      <c r="Q537" s="9"/>
      <c r="R537">
        <f>K537-K536</f>
        <v>3.4492850200000049</v>
      </c>
      <c r="S537">
        <f>R537/O537</f>
        <v>0.28900411822476979</v>
      </c>
      <c r="AJ537" s="13">
        <v>638.9</v>
      </c>
      <c r="AK537" s="16">
        <v>3.0051000000000001</v>
      </c>
      <c r="AL537" s="10">
        <f t="shared" si="249"/>
        <v>5.1000000000001044E-3</v>
      </c>
      <c r="AM537" s="10">
        <f t="shared" si="243"/>
        <v>0.56729572576619736</v>
      </c>
      <c r="AN537" s="14">
        <v>12</v>
      </c>
      <c r="AO537" s="10">
        <f t="shared" si="250"/>
        <v>285.14999999999998</v>
      </c>
      <c r="AP537" s="14">
        <v>10.5</v>
      </c>
      <c r="AQ537" s="14">
        <v>37</v>
      </c>
      <c r="AR537" s="10">
        <f t="shared" si="251"/>
        <v>310.14999999999998</v>
      </c>
      <c r="AS537" s="14">
        <v>47.1</v>
      </c>
      <c r="AT537" s="14">
        <v>0.5</v>
      </c>
      <c r="AU537" s="10">
        <f t="shared" si="252"/>
        <v>0.66066667268934454</v>
      </c>
      <c r="AV537" s="10">
        <f t="shared" si="253"/>
        <v>11.335949580512544</v>
      </c>
      <c r="AW537" s="10"/>
      <c r="AX537" s="10"/>
      <c r="AY537" s="10"/>
      <c r="AZ537" s="10"/>
      <c r="BA537" s="10">
        <f>IF(ISNUMBER(AV537), AV537-AV536, " ")</f>
        <v>1.183781018627359</v>
      </c>
      <c r="BB537" s="10">
        <f>IF(ISNUMBER(BA537), BA537/O537, " ")</f>
        <v>9.9185073856152134E-2</v>
      </c>
      <c r="BC537" s="2"/>
      <c r="BD537"/>
      <c r="BE537"/>
    </row>
    <row r="538" spans="1:57" x14ac:dyDescent="0.3">
      <c r="A538" s="2"/>
      <c r="D538" s="9" t="s">
        <v>57</v>
      </c>
      <c r="E538" s="10"/>
      <c r="F538" s="10"/>
      <c r="G538" s="10"/>
      <c r="H538" s="10"/>
      <c r="I538" s="10"/>
      <c r="J538" s="10"/>
      <c r="K538" s="10"/>
      <c r="L538" s="11"/>
      <c r="M538" s="11"/>
      <c r="P538" s="10"/>
      <c r="Q538" s="9"/>
      <c r="AJ538" s="13">
        <v>638.9</v>
      </c>
      <c r="AK538" s="16">
        <v>3.0051000000000001</v>
      </c>
      <c r="AL538" s="10">
        <f t="shared" si="249"/>
        <v>5.1000000000001044E-3</v>
      </c>
      <c r="AM538" s="10" t="str">
        <f t="shared" si="243"/>
        <v xml:space="preserve"> </v>
      </c>
      <c r="AN538" s="14">
        <v>12</v>
      </c>
      <c r="AO538" s="10">
        <f t="shared" si="250"/>
        <v>285.14999999999998</v>
      </c>
      <c r="AP538" s="14">
        <v>10.5</v>
      </c>
      <c r="AQ538" s="14">
        <v>37</v>
      </c>
      <c r="AR538" s="10">
        <f t="shared" si="251"/>
        <v>310.14999999999998</v>
      </c>
      <c r="AS538" s="14">
        <v>47.1</v>
      </c>
      <c r="AT538" s="14">
        <v>0.5</v>
      </c>
      <c r="AU538" s="10" t="str">
        <f t="shared" si="252"/>
        <v xml:space="preserve"> </v>
      </c>
      <c r="AV538" s="10" t="str">
        <f t="shared" si="253"/>
        <v xml:space="preserve"> </v>
      </c>
      <c r="AW538" s="10"/>
      <c r="AX538" s="10"/>
      <c r="AY538" s="10"/>
      <c r="AZ538" s="10"/>
      <c r="BA538" s="10"/>
      <c r="BB538" s="10"/>
      <c r="BC538" s="2"/>
      <c r="BD538"/>
      <c r="BE538"/>
    </row>
    <row r="539" spans="1:57" x14ac:dyDescent="0.3">
      <c r="A539" s="2"/>
      <c r="D539" s="9" t="s">
        <v>61</v>
      </c>
      <c r="E539" s="10"/>
      <c r="F539" s="10"/>
      <c r="G539" s="10"/>
      <c r="H539" s="10"/>
      <c r="I539" s="10"/>
      <c r="J539" s="10"/>
      <c r="K539" s="10"/>
      <c r="L539" s="11"/>
      <c r="M539" s="11"/>
      <c r="N539" s="10">
        <f>H539-H538</f>
        <v>0</v>
      </c>
      <c r="O539" s="10">
        <f>I538-I539</f>
        <v>0</v>
      </c>
      <c r="P539" s="10" t="e">
        <f>N539/O539</f>
        <v>#DIV/0!</v>
      </c>
      <c r="Q539" s="9"/>
      <c r="R539">
        <f>K539-K538</f>
        <v>0</v>
      </c>
      <c r="S539" t="e">
        <f>R539/O539</f>
        <v>#DIV/0!</v>
      </c>
      <c r="AJ539" s="13">
        <v>638.9</v>
      </c>
      <c r="AK539" s="16">
        <v>3.0051000000000001</v>
      </c>
      <c r="AL539" s="10">
        <f t="shared" si="249"/>
        <v>5.1000000000001044E-3</v>
      </c>
      <c r="AM539" s="10" t="str">
        <f t="shared" si="243"/>
        <v xml:space="preserve"> </v>
      </c>
      <c r="AN539" s="14">
        <v>12</v>
      </c>
      <c r="AO539" s="10">
        <f t="shared" si="250"/>
        <v>285.14999999999998</v>
      </c>
      <c r="AP539" s="14">
        <v>10.5</v>
      </c>
      <c r="AQ539" s="14">
        <v>37</v>
      </c>
      <c r="AR539" s="10">
        <f t="shared" si="251"/>
        <v>310.14999999999998</v>
      </c>
      <c r="AS539" s="14">
        <v>47.1</v>
      </c>
      <c r="AT539" s="14">
        <v>0.5</v>
      </c>
      <c r="AU539" s="10" t="str">
        <f t="shared" si="252"/>
        <v xml:space="preserve"> </v>
      </c>
      <c r="AV539" s="10" t="str">
        <f t="shared" si="253"/>
        <v xml:space="preserve"> </v>
      </c>
      <c r="AW539" s="10"/>
      <c r="AX539" s="10"/>
      <c r="AY539" s="10"/>
      <c r="AZ539" s="10"/>
      <c r="BA539" s="10" t="str">
        <f>IF(ISNUMBER(AV539), AV539-AV538, " ")</f>
        <v xml:space="preserve"> </v>
      </c>
      <c r="BB539" s="10" t="str">
        <f>IF(ISNUMBER(BA539), BA539/O539, " ")</f>
        <v xml:space="preserve"> </v>
      </c>
      <c r="BC539" s="2"/>
      <c r="BD539"/>
      <c r="BE539"/>
    </row>
    <row r="540" spans="1:57" x14ac:dyDescent="0.3">
      <c r="A540" s="2"/>
      <c r="AM540" s="10" t="str">
        <f t="shared" si="243"/>
        <v xml:space="preserve"> </v>
      </c>
      <c r="BD540"/>
      <c r="BE540"/>
    </row>
    <row r="541" spans="1:57" x14ac:dyDescent="0.3">
      <c r="A541" s="2"/>
      <c r="AM541" s="10" t="str">
        <f t="shared" si="243"/>
        <v xml:space="preserve"> </v>
      </c>
      <c r="BD541"/>
      <c r="BE541"/>
    </row>
    <row r="542" spans="1:57" x14ac:dyDescent="0.3">
      <c r="A542" s="2"/>
      <c r="D542" s="9" t="s">
        <v>53</v>
      </c>
      <c r="E542" s="10"/>
      <c r="F542" s="10"/>
      <c r="G542" s="10"/>
      <c r="H542" s="10"/>
      <c r="I542" s="10"/>
      <c r="J542" s="10"/>
      <c r="K542" s="10"/>
      <c r="L542" s="10"/>
      <c r="M542" s="10"/>
      <c r="P542" s="10"/>
      <c r="Q542" s="9"/>
      <c r="R542" s="9"/>
      <c r="AM542" s="10" t="str">
        <f t="shared" si="243"/>
        <v xml:space="preserve"> </v>
      </c>
      <c r="BD542"/>
      <c r="BE542"/>
    </row>
    <row r="543" spans="1:57" x14ac:dyDescent="0.3">
      <c r="A543" s="2"/>
      <c r="D543" s="9" t="s">
        <v>119</v>
      </c>
      <c r="E543" s="10"/>
      <c r="F543" s="2"/>
      <c r="G543" s="10"/>
      <c r="H543" s="10"/>
      <c r="I543" s="10"/>
      <c r="J543" s="10"/>
      <c r="K543" s="10"/>
      <c r="L543" s="10"/>
      <c r="M543" s="10"/>
      <c r="P543" s="10"/>
      <c r="Q543" s="9"/>
      <c r="R543" s="9"/>
      <c r="AM543" s="10" t="str">
        <f t="shared" si="243"/>
        <v xml:space="preserve"> </v>
      </c>
      <c r="BD543"/>
      <c r="BE543"/>
    </row>
    <row r="544" spans="1:57" x14ac:dyDescent="0.3">
      <c r="A544" s="2"/>
      <c r="D544" s="10"/>
      <c r="E544" s="2" t="s">
        <v>0</v>
      </c>
      <c r="F544" s="2" t="s">
        <v>1</v>
      </c>
      <c r="G544" s="2" t="s">
        <v>2</v>
      </c>
      <c r="H544" s="2" t="s">
        <v>3</v>
      </c>
      <c r="I544" s="2" t="s">
        <v>4</v>
      </c>
      <c r="J544" s="2" t="s">
        <v>5</v>
      </c>
      <c r="K544" s="2" t="s">
        <v>6</v>
      </c>
      <c r="L544" s="2" t="s">
        <v>7</v>
      </c>
      <c r="M544" s="2" t="s">
        <v>8</v>
      </c>
      <c r="N544" s="2" t="s">
        <v>9</v>
      </c>
      <c r="O544" s="2" t="s">
        <v>10</v>
      </c>
      <c r="P544" s="2" t="s">
        <v>11</v>
      </c>
      <c r="Q544" s="2" t="s">
        <v>12</v>
      </c>
      <c r="R544" s="2" t="s">
        <v>13</v>
      </c>
      <c r="S544" s="2" t="s">
        <v>14</v>
      </c>
      <c r="T544" s="2" t="s">
        <v>15</v>
      </c>
      <c r="U544" s="3" t="s">
        <v>16</v>
      </c>
      <c r="V544" s="3" t="s">
        <v>17</v>
      </c>
      <c r="W544" s="3" t="s">
        <v>18</v>
      </c>
      <c r="X544" s="3" t="s">
        <v>19</v>
      </c>
      <c r="Y544" s="3" t="s">
        <v>20</v>
      </c>
      <c r="Z544" s="3" t="s">
        <v>21</v>
      </c>
      <c r="AA544" s="3" t="s">
        <v>22</v>
      </c>
      <c r="AB544" s="3" t="s">
        <v>23</v>
      </c>
      <c r="AC544" s="3" t="s">
        <v>24</v>
      </c>
      <c r="AD544" s="3" t="s">
        <v>25</v>
      </c>
      <c r="AE544" s="3" t="s">
        <v>26</v>
      </c>
      <c r="AF544" s="3" t="s">
        <v>27</v>
      </c>
      <c r="AG544" s="3" t="s">
        <v>28</v>
      </c>
      <c r="AH544" s="3" t="s">
        <v>29</v>
      </c>
      <c r="AL544" s="2" t="s">
        <v>33</v>
      </c>
      <c r="AM544" s="10" t="e">
        <f t="shared" si="243"/>
        <v>#VALUE!</v>
      </c>
      <c r="AN544" s="6" t="s">
        <v>35</v>
      </c>
      <c r="AO544" s="2" t="s">
        <v>36</v>
      </c>
      <c r="AP544" s="7" t="s">
        <v>37</v>
      </c>
      <c r="AQ544" s="6" t="s">
        <v>38</v>
      </c>
      <c r="AR544" s="2" t="s">
        <v>39</v>
      </c>
      <c r="AS544" s="7" t="s">
        <v>40</v>
      </c>
      <c r="AT544" s="7" t="s">
        <v>41</v>
      </c>
      <c r="AU544" s="8" t="s">
        <v>55</v>
      </c>
      <c r="AV544" s="8" t="s">
        <v>56</v>
      </c>
      <c r="AW544" s="8" t="s">
        <v>44</v>
      </c>
      <c r="AX544" s="8" t="s">
        <v>45</v>
      </c>
      <c r="AY544" s="8" t="s">
        <v>46</v>
      </c>
      <c r="AZ544" s="8" t="s">
        <v>47</v>
      </c>
      <c r="BA544" s="2" t="s">
        <v>48</v>
      </c>
      <c r="BB544" s="2" t="s">
        <v>49</v>
      </c>
      <c r="BC544" s="2" t="s">
        <v>50</v>
      </c>
      <c r="BD544"/>
      <c r="BE544"/>
    </row>
    <row r="545" spans="1:57" x14ac:dyDescent="0.3">
      <c r="A545" s="2"/>
      <c r="D545" s="9" t="s">
        <v>57</v>
      </c>
      <c r="E545" s="10">
        <v>13.36256259</v>
      </c>
      <c r="F545" s="10">
        <v>0.55873001820000001</v>
      </c>
      <c r="G545" s="10">
        <v>15.60747018</v>
      </c>
      <c r="H545" s="10">
        <v>8.69135451</v>
      </c>
      <c r="I545" s="10">
        <v>86.655302719999995</v>
      </c>
      <c r="J545" s="10">
        <v>36.461709280000001</v>
      </c>
      <c r="K545" s="10">
        <v>83.975150909999996</v>
      </c>
      <c r="L545" s="11">
        <v>1.0069444444444444E-3</v>
      </c>
      <c r="M545" s="11">
        <v>1.8865625E-3</v>
      </c>
      <c r="P545" s="10"/>
      <c r="Q545" s="9"/>
      <c r="AJ545" s="13">
        <v>638.9</v>
      </c>
      <c r="AK545" s="16">
        <v>3.0051000000000001</v>
      </c>
      <c r="AL545" s="10">
        <f>IF(AK545&gt;3, AK545-3, 3-AK545)</f>
        <v>5.1000000000001044E-3</v>
      </c>
      <c r="AM545" s="10">
        <f t="shared" si="243"/>
        <v>0.55778178915843069</v>
      </c>
      <c r="AN545" s="14">
        <v>12</v>
      </c>
      <c r="AO545" s="10">
        <f>AN545+273.15</f>
        <v>285.14999999999998</v>
      </c>
      <c r="AP545" s="14">
        <v>10.5</v>
      </c>
      <c r="AQ545" s="14">
        <v>37</v>
      </c>
      <c r="AR545" s="10">
        <f>AQ545+273.15</f>
        <v>310.14999999999998</v>
      </c>
      <c r="AS545" s="14">
        <v>47.1</v>
      </c>
      <c r="AT545" s="14">
        <v>0.5</v>
      </c>
      <c r="AU545" s="10">
        <f>IF(ISNUMBER(AM545),((AR545/AO545)*((AJ545-(AT545*AP545))/(AJ545-AS545))*AM545)," ")</f>
        <v>0.64958684155833923</v>
      </c>
      <c r="AV545" s="10">
        <f>IF(ISNUMBER(AM545), AU545*G545, " ")</f>
        <v>10.138407258942165</v>
      </c>
      <c r="AW545" s="10"/>
      <c r="AX545" s="10"/>
      <c r="AY545" s="10"/>
      <c r="AZ545" s="10"/>
      <c r="BA545" s="10"/>
      <c r="BB545" s="10"/>
      <c r="BC545" s="2"/>
      <c r="BD545"/>
      <c r="BE545"/>
    </row>
    <row r="546" spans="1:57" x14ac:dyDescent="0.3">
      <c r="A546" s="2">
        <v>50</v>
      </c>
      <c r="B546" s="3" t="s">
        <v>119</v>
      </c>
      <c r="C546" s="3"/>
      <c r="D546" s="9" t="s">
        <v>58</v>
      </c>
      <c r="E546" s="10">
        <v>9.275220762</v>
      </c>
      <c r="F546" s="10">
        <v>0.60977142969999998</v>
      </c>
      <c r="G546" s="10">
        <v>16.756487490000001</v>
      </c>
      <c r="H546" s="10">
        <v>10.21282755</v>
      </c>
      <c r="I546" s="10">
        <v>69.432680180000006</v>
      </c>
      <c r="J546" s="10">
        <v>35.971703230000003</v>
      </c>
      <c r="K546" s="10">
        <v>92.72114612</v>
      </c>
      <c r="L546" s="11">
        <v>5.1504629629629635E-3</v>
      </c>
      <c r="M546" s="11">
        <v>5.6597106481481481E-3</v>
      </c>
      <c r="N546" s="10">
        <f>H546-H545</f>
        <v>1.5214730400000001</v>
      </c>
      <c r="O546" s="10">
        <f>I545-I546</f>
        <v>17.222622539999989</v>
      </c>
      <c r="P546" s="10">
        <f>N546/O546</f>
        <v>8.8341542437357576E-2</v>
      </c>
      <c r="Q546" s="9">
        <f>AVERAGE(P546,P548,P550)</f>
        <v>8.8320665581711741E-2</v>
      </c>
      <c r="R546">
        <f>K546-K545</f>
        <v>8.7459952100000038</v>
      </c>
      <c r="S546">
        <f>R546/O546</f>
        <v>0.50782017603226237</v>
      </c>
      <c r="T546" s="9">
        <f>AVERAGE(S546,S548,S550)</f>
        <v>0.46033808163229412</v>
      </c>
      <c r="U546" s="3">
        <f>AVERAGE(E545,E547,E549)</f>
        <v>13.341716359999999</v>
      </c>
      <c r="V546" s="3">
        <f>AVERAGE(E546,E548,E550)</f>
        <v>9.2729136876666658</v>
      </c>
      <c r="W546" s="3">
        <f>AVERAGE(F545,F547,F549)</f>
        <v>0.50294119436666662</v>
      </c>
      <c r="X546" s="3">
        <f>AVERAGE(F546,F548,F550)</f>
        <v>0.57712401356666665</v>
      </c>
      <c r="Y546" s="3">
        <f>AVERAGE(G545,G547,G549)</f>
        <v>18.200869063333332</v>
      </c>
      <c r="Z546" s="3">
        <f>AVERAGE(G546,G548,G550)</f>
        <v>18.772805719999997</v>
      </c>
      <c r="AA546" s="3">
        <f>AVERAGE(H545,H547,H549)</f>
        <v>9.0593463166666677</v>
      </c>
      <c r="AB546" s="3">
        <f>AVERAGE(H546,H548,H550)</f>
        <v>10.730439176666666</v>
      </c>
      <c r="AC546" s="3">
        <f>AVERAGE(I545,I547,I549)</f>
        <v>85.137168163333342</v>
      </c>
      <c r="AD546" s="3">
        <f>AVERAGE(I546,I548,I550)</f>
        <v>65.282007460000003</v>
      </c>
      <c r="AE546" s="3">
        <f>AVERAGE(J545,J547,J549)</f>
        <v>35.882502366666671</v>
      </c>
      <c r="AF546" s="3">
        <f>AVERAGE(J546,J548,J550)</f>
        <v>35.650981263333335</v>
      </c>
      <c r="AG546" s="3">
        <f>AVERAGE(K545,K547,K549)</f>
        <v>84.391596296666663</v>
      </c>
      <c r="AH546" s="3">
        <f>AVERAGE(K546,K548,K550)</f>
        <v>93.609041653333335</v>
      </c>
      <c r="AI546" s="12">
        <v>43631</v>
      </c>
      <c r="AJ546" s="13">
        <v>638.9</v>
      </c>
      <c r="AK546" s="16">
        <v>3.0051000000000001</v>
      </c>
      <c r="AL546" s="10">
        <f t="shared" ref="AL546:AL550" si="254">IF(AK546&gt;3, AK546-3, 3-AK546)</f>
        <v>5.1000000000001044E-3</v>
      </c>
      <c r="AM546" s="10">
        <f t="shared" si="243"/>
        <v>0.60873657751821897</v>
      </c>
      <c r="AN546" s="14">
        <v>12</v>
      </c>
      <c r="AO546" s="10">
        <f t="shared" ref="AO546:AO550" si="255">AN546+273.15</f>
        <v>285.14999999999998</v>
      </c>
      <c r="AP546" s="14">
        <v>10.5</v>
      </c>
      <c r="AQ546" s="14">
        <v>37</v>
      </c>
      <c r="AR546" s="10">
        <f t="shared" ref="AR546:AR550" si="256">AQ546+273.15</f>
        <v>310.14999999999998</v>
      </c>
      <c r="AS546" s="14">
        <v>47.1</v>
      </c>
      <c r="AT546" s="14">
        <v>0.5</v>
      </c>
      <c r="AU546" s="10">
        <f t="shared" ref="AU546:AU550" si="257">IF(ISNUMBER(AM546),((AR546/AO546)*((AJ546-(AT546*AP546))/(AJ546-AS546))*AM546)," ")</f>
        <v>0.70892825548805616</v>
      </c>
      <c r="AV546" s="10">
        <f t="shared" ref="AV546:AV550" si="258">IF(ISNUMBER(AM546), AU546*G546, " ")</f>
        <v>11.879147444393137</v>
      </c>
      <c r="AW546" s="10">
        <f>AVERAGE(AU545,AU547,AU549)</f>
        <v>0.58472602383299299</v>
      </c>
      <c r="AX546" s="10">
        <f>AVERAGE(AU546,AU548,AU550)</f>
        <v>0.67097194163290619</v>
      </c>
      <c r="AY546" s="10">
        <f>AVERAGE(AV545,AV547,AV549)</f>
        <v>10.556173124743269</v>
      </c>
      <c r="AZ546" s="10">
        <f>AVERAGE(AV546,AV548,AV550)</f>
        <v>12.517379891064174</v>
      </c>
      <c r="BA546" s="10">
        <f>IF(ISNUMBER(AV546), AV546-AV545, " ")</f>
        <v>1.7407401854509725</v>
      </c>
      <c r="BB546" s="10">
        <f>IF(ISNUMBER(BA546), BA546/O546, " ")</f>
        <v>0.10107288721029901</v>
      </c>
      <c r="BC546" s="2">
        <f>AVERAGE(BB546,BB548,BB550)</f>
        <v>0.10344661692021091</v>
      </c>
      <c r="BD546" s="1" t="s">
        <v>79</v>
      </c>
    </row>
    <row r="547" spans="1:57" x14ac:dyDescent="0.3">
      <c r="A547" s="2"/>
      <c r="D547" s="9" t="s">
        <v>57</v>
      </c>
      <c r="E547" s="10">
        <v>13.339063830000001</v>
      </c>
      <c r="F547" s="10">
        <v>0.4853283015</v>
      </c>
      <c r="G547" s="10">
        <v>19.216014959999999</v>
      </c>
      <c r="H547" s="10">
        <v>9.3245046140000003</v>
      </c>
      <c r="I547" s="10">
        <v>84.938341739999998</v>
      </c>
      <c r="J547" s="10">
        <v>35.708328870000003</v>
      </c>
      <c r="K547" s="10">
        <v>84.02324084</v>
      </c>
      <c r="L547" s="11">
        <v>9.8090277777777776E-3</v>
      </c>
      <c r="M547" s="11">
        <v>1.0393506944444445E-2</v>
      </c>
      <c r="P547" s="10"/>
      <c r="Q547" s="9"/>
      <c r="AJ547" s="13">
        <v>638.9</v>
      </c>
      <c r="AK547" s="16">
        <v>3.0051000000000001</v>
      </c>
      <c r="AL547" s="10">
        <f t="shared" si="254"/>
        <v>5.1000000000001044E-3</v>
      </c>
      <c r="AM547" s="10">
        <f t="shared" si="243"/>
        <v>0.48450464360586998</v>
      </c>
      <c r="AN547" s="14">
        <v>12</v>
      </c>
      <c r="AO547" s="10">
        <f t="shared" si="255"/>
        <v>285.14999999999998</v>
      </c>
      <c r="AP547" s="14">
        <v>10.5</v>
      </c>
      <c r="AQ547" s="14">
        <v>37</v>
      </c>
      <c r="AR547" s="10">
        <f t="shared" si="256"/>
        <v>310.14999999999998</v>
      </c>
      <c r="AS547" s="14">
        <v>47.1</v>
      </c>
      <c r="AT547" s="14">
        <v>0.5</v>
      </c>
      <c r="AU547" s="10">
        <f t="shared" si="257"/>
        <v>0.56424904376161256</v>
      </c>
      <c r="AV547" s="10">
        <f t="shared" si="258"/>
        <v>10.842618066088841</v>
      </c>
      <c r="AW547" s="10"/>
      <c r="AX547" s="10"/>
      <c r="AY547" s="10"/>
      <c r="AZ547" s="10"/>
      <c r="BA547" s="10"/>
      <c r="BB547" s="10"/>
      <c r="BC547" s="2"/>
      <c r="BD547"/>
      <c r="BE547"/>
    </row>
    <row r="548" spans="1:57" x14ac:dyDescent="0.3">
      <c r="A548" s="2"/>
      <c r="D548" s="9" t="s">
        <v>60</v>
      </c>
      <c r="E548" s="10">
        <v>9.2292041729999994</v>
      </c>
      <c r="F548" s="10">
        <v>0.58526688360000001</v>
      </c>
      <c r="G548" s="10">
        <v>17.65160419</v>
      </c>
      <c r="H548" s="10">
        <v>10.28862266</v>
      </c>
      <c r="I548" s="10">
        <v>61.174677529999997</v>
      </c>
      <c r="J548" s="10">
        <v>35.743002689999997</v>
      </c>
      <c r="K548" s="10">
        <v>96.321556029999996</v>
      </c>
      <c r="L548" s="11">
        <v>1.2627314814814815E-2</v>
      </c>
      <c r="M548" s="11">
        <v>1.3275451388888889E-2</v>
      </c>
      <c r="N548" s="10">
        <f>H548-H547</f>
        <v>0.9641180459999994</v>
      </c>
      <c r="O548" s="10">
        <f>I547-I548</f>
        <v>23.763664210000002</v>
      </c>
      <c r="P548" s="10">
        <f>N548/O548</f>
        <v>4.0571102060695183E-2</v>
      </c>
      <c r="Q548" s="9"/>
      <c r="R548">
        <f>K548-K547</f>
        <v>12.298315189999997</v>
      </c>
      <c r="S548">
        <f>R548/O548</f>
        <v>0.51752604654398104</v>
      </c>
      <c r="AJ548" s="13">
        <v>638.9</v>
      </c>
      <c r="AK548" s="16">
        <v>3.0051000000000001</v>
      </c>
      <c r="AL548" s="10">
        <f t="shared" si="254"/>
        <v>5.1000000000001044E-3</v>
      </c>
      <c r="AM548" s="10">
        <f t="shared" si="243"/>
        <v>0.58427361844863723</v>
      </c>
      <c r="AN548" s="14">
        <v>12</v>
      </c>
      <c r="AO548" s="10">
        <f t="shared" si="255"/>
        <v>285.14999999999998</v>
      </c>
      <c r="AP548" s="14">
        <v>10.5</v>
      </c>
      <c r="AQ548" s="14">
        <v>37</v>
      </c>
      <c r="AR548" s="10">
        <f t="shared" si="256"/>
        <v>310.14999999999998</v>
      </c>
      <c r="AS548" s="14">
        <v>47.1</v>
      </c>
      <c r="AT548" s="14">
        <v>0.5</v>
      </c>
      <c r="AU548" s="10">
        <f t="shared" si="257"/>
        <v>0.6804389490495002</v>
      </c>
      <c r="AV548" s="10">
        <f t="shared" si="258"/>
        <v>12.010839004081355</v>
      </c>
      <c r="AW548" s="10"/>
      <c r="AX548" s="10"/>
      <c r="AY548" s="10"/>
      <c r="AZ548" s="10"/>
      <c r="BA548" s="10">
        <f>IF(ISNUMBER(AV548), AV548-AV547, " ")</f>
        <v>1.1682209379925137</v>
      </c>
      <c r="BB548" s="10">
        <f>IF(ISNUMBER(BA548), BA548/O548, " ")</f>
        <v>4.9159966563612441E-2</v>
      </c>
      <c r="BC548" s="2"/>
      <c r="BD548"/>
      <c r="BE548"/>
    </row>
    <row r="549" spans="1:57" x14ac:dyDescent="0.3">
      <c r="A549" s="2"/>
      <c r="D549" s="9" t="s">
        <v>57</v>
      </c>
      <c r="E549" s="10">
        <v>13.32352266</v>
      </c>
      <c r="F549" s="10">
        <v>0.46476526340000002</v>
      </c>
      <c r="G549" s="10">
        <v>19.779122050000002</v>
      </c>
      <c r="H549" s="10">
        <v>9.1621798259999991</v>
      </c>
      <c r="I549" s="10">
        <v>83.817860030000006</v>
      </c>
      <c r="J549" s="10">
        <v>35.477468950000002</v>
      </c>
      <c r="K549" s="10">
        <v>85.176397140000006</v>
      </c>
      <c r="L549" s="11">
        <v>1.7245370370370369E-2</v>
      </c>
      <c r="M549" s="11">
        <v>1.8032395833333336E-2</v>
      </c>
      <c r="P549" s="10"/>
      <c r="Q549" s="9"/>
      <c r="AJ549" s="13">
        <v>638.9</v>
      </c>
      <c r="AK549" s="16">
        <v>3.0051000000000001</v>
      </c>
      <c r="AL549" s="10">
        <f t="shared" si="254"/>
        <v>5.1000000000001044E-3</v>
      </c>
      <c r="AM549" s="10">
        <f t="shared" si="243"/>
        <v>0.46397650334431473</v>
      </c>
      <c r="AN549" s="14">
        <v>12</v>
      </c>
      <c r="AO549" s="10">
        <f t="shared" si="255"/>
        <v>285.14999999999998</v>
      </c>
      <c r="AP549" s="14">
        <v>10.5</v>
      </c>
      <c r="AQ549" s="14">
        <v>37</v>
      </c>
      <c r="AR549" s="10">
        <f t="shared" si="256"/>
        <v>310.14999999999998</v>
      </c>
      <c r="AS549" s="14">
        <v>47.1</v>
      </c>
      <c r="AT549" s="14">
        <v>0.5</v>
      </c>
      <c r="AU549" s="10">
        <f t="shared" si="257"/>
        <v>0.54034218617902718</v>
      </c>
      <c r="AV549" s="10">
        <f t="shared" si="258"/>
        <v>10.687494049198802</v>
      </c>
      <c r="AW549" s="10"/>
      <c r="AX549" s="10"/>
      <c r="AY549" s="10"/>
      <c r="AZ549" s="10"/>
      <c r="BA549" s="10"/>
      <c r="BB549" s="10"/>
      <c r="BC549" s="2"/>
      <c r="BD549"/>
      <c r="BE549"/>
    </row>
    <row r="550" spans="1:57" x14ac:dyDescent="0.3">
      <c r="A550" s="2"/>
      <c r="D550" s="9" t="s">
        <v>61</v>
      </c>
      <c r="E550" s="10">
        <v>9.3143161279999998</v>
      </c>
      <c r="F550" s="10">
        <v>0.53633372739999996</v>
      </c>
      <c r="G550" s="10">
        <v>21.910325480000001</v>
      </c>
      <c r="H550" s="10">
        <v>11.689867319999999</v>
      </c>
      <c r="I550" s="10">
        <v>65.238664670000006</v>
      </c>
      <c r="J550" s="10">
        <v>35.238237869999999</v>
      </c>
      <c r="K550" s="10">
        <v>91.784422809999995</v>
      </c>
      <c r="L550" s="11">
        <v>2.0358796296296295E-2</v>
      </c>
      <c r="M550" s="11">
        <v>2.0983784722222221E-2</v>
      </c>
      <c r="N550" s="10">
        <f>H550-H549</f>
        <v>2.5276874940000003</v>
      </c>
      <c r="O550" s="10">
        <f>I549-I550</f>
        <v>18.57919536</v>
      </c>
      <c r="P550" s="10">
        <f>N550/O550</f>
        <v>0.13604935224708248</v>
      </c>
      <c r="Q550" s="9"/>
      <c r="R550">
        <f>K550-K549</f>
        <v>6.6080256699999893</v>
      </c>
      <c r="S550">
        <f>R550/O550</f>
        <v>0.35566802232063882</v>
      </c>
      <c r="AJ550" s="13">
        <v>638.9</v>
      </c>
      <c r="AK550" s="16">
        <v>3.0051000000000001</v>
      </c>
      <c r="AL550" s="10">
        <f t="shared" si="254"/>
        <v>5.1000000000001044E-3</v>
      </c>
      <c r="AM550" s="10">
        <f t="shared" si="243"/>
        <v>0.53542350743735645</v>
      </c>
      <c r="AN550" s="14">
        <v>12</v>
      </c>
      <c r="AO550" s="10">
        <f t="shared" si="255"/>
        <v>285.14999999999998</v>
      </c>
      <c r="AP550" s="14">
        <v>10.5</v>
      </c>
      <c r="AQ550" s="14">
        <v>37</v>
      </c>
      <c r="AR550" s="10">
        <f t="shared" si="256"/>
        <v>310.14999999999998</v>
      </c>
      <c r="AS550" s="14">
        <v>47.1</v>
      </c>
      <c r="AT550" s="14">
        <v>0.5</v>
      </c>
      <c r="AU550" s="10">
        <f t="shared" si="257"/>
        <v>0.62354862036116265</v>
      </c>
      <c r="AV550" s="10">
        <f t="shared" si="258"/>
        <v>13.662153224718029</v>
      </c>
      <c r="AW550" s="10"/>
      <c r="AX550" s="10"/>
      <c r="AY550" s="10"/>
      <c r="AZ550" s="10"/>
      <c r="BA550" s="10">
        <f>IF(ISNUMBER(AV550), AV550-AV549, " ")</f>
        <v>2.9746591755192267</v>
      </c>
      <c r="BB550" s="10">
        <f>IF(ISNUMBER(BA550), BA550/O550, " ")</f>
        <v>0.16010699698672132</v>
      </c>
      <c r="BC550" s="2"/>
      <c r="BD550"/>
      <c r="BE550"/>
    </row>
    <row r="551" spans="1:57" x14ac:dyDescent="0.3">
      <c r="A551" s="2"/>
      <c r="AM551" s="10" t="str">
        <f t="shared" si="243"/>
        <v xml:space="preserve"> </v>
      </c>
      <c r="BD551"/>
      <c r="BE551"/>
    </row>
    <row r="552" spans="1:57" x14ac:dyDescent="0.3">
      <c r="A552" s="2"/>
      <c r="AM552" s="10" t="str">
        <f t="shared" si="243"/>
        <v xml:space="preserve"> </v>
      </c>
      <c r="BD552"/>
      <c r="BE552"/>
    </row>
    <row r="553" spans="1:57" x14ac:dyDescent="0.3">
      <c r="A553" s="2"/>
      <c r="D553" s="9" t="s">
        <v>53</v>
      </c>
      <c r="E553" s="10"/>
      <c r="F553" s="10"/>
      <c r="G553" s="10"/>
      <c r="H553" s="10"/>
      <c r="I553" s="10"/>
      <c r="J553" s="10"/>
      <c r="K553" s="10"/>
      <c r="L553" s="10"/>
      <c r="M553" s="10"/>
      <c r="P553" s="10"/>
      <c r="Q553" s="9"/>
      <c r="R553" s="9"/>
      <c r="AM553" s="10" t="str">
        <f t="shared" si="243"/>
        <v xml:space="preserve"> </v>
      </c>
      <c r="BD553"/>
      <c r="BE553"/>
    </row>
    <row r="554" spans="1:57" x14ac:dyDescent="0.3">
      <c r="A554" s="2"/>
      <c r="D554" s="9" t="s">
        <v>120</v>
      </c>
      <c r="E554" s="10"/>
      <c r="F554" s="2"/>
      <c r="G554" s="10"/>
      <c r="H554" s="10"/>
      <c r="I554" s="10"/>
      <c r="J554" s="10"/>
      <c r="K554" s="10"/>
      <c r="L554" s="10"/>
      <c r="M554" s="10"/>
      <c r="P554" s="10"/>
      <c r="Q554" s="9"/>
      <c r="R554" s="9"/>
      <c r="AM554" s="10" t="str">
        <f t="shared" si="243"/>
        <v xml:space="preserve"> </v>
      </c>
      <c r="BD554"/>
      <c r="BE554"/>
    </row>
    <row r="555" spans="1:57" x14ac:dyDescent="0.3">
      <c r="A555" s="2"/>
      <c r="D555" s="10"/>
      <c r="E555" s="2" t="s">
        <v>0</v>
      </c>
      <c r="F555" s="2" t="s">
        <v>1</v>
      </c>
      <c r="G555" s="2" t="s">
        <v>2</v>
      </c>
      <c r="H555" s="2" t="s">
        <v>3</v>
      </c>
      <c r="I555" s="2" t="s">
        <v>4</v>
      </c>
      <c r="J555" s="2" t="s">
        <v>5</v>
      </c>
      <c r="K555" s="2" t="s">
        <v>6</v>
      </c>
      <c r="L555" s="2" t="s">
        <v>7</v>
      </c>
      <c r="M555" s="2" t="s">
        <v>8</v>
      </c>
      <c r="N555" s="2" t="s">
        <v>9</v>
      </c>
      <c r="O555" s="2" t="s">
        <v>10</v>
      </c>
      <c r="P555" s="2" t="s">
        <v>11</v>
      </c>
      <c r="Q555" s="2" t="s">
        <v>12</v>
      </c>
      <c r="R555" s="2" t="s">
        <v>13</v>
      </c>
      <c r="S555" s="2" t="s">
        <v>14</v>
      </c>
      <c r="T555" s="2" t="s">
        <v>15</v>
      </c>
      <c r="U555" s="3" t="s">
        <v>16</v>
      </c>
      <c r="V555" s="3" t="s">
        <v>17</v>
      </c>
      <c r="W555" s="3" t="s">
        <v>18</v>
      </c>
      <c r="X555" s="3" t="s">
        <v>19</v>
      </c>
      <c r="Y555" s="3" t="s">
        <v>20</v>
      </c>
      <c r="Z555" s="3" t="s">
        <v>21</v>
      </c>
      <c r="AA555" s="3" t="s">
        <v>22</v>
      </c>
      <c r="AB555" s="3" t="s">
        <v>23</v>
      </c>
      <c r="AC555" s="3" t="s">
        <v>24</v>
      </c>
      <c r="AD555" s="3" t="s">
        <v>25</v>
      </c>
      <c r="AE555" s="3" t="s">
        <v>26</v>
      </c>
      <c r="AF555" s="3" t="s">
        <v>27</v>
      </c>
      <c r="AG555" s="3" t="s">
        <v>28</v>
      </c>
      <c r="AH555" s="3" t="s">
        <v>29</v>
      </c>
      <c r="AL555" s="2" t="s">
        <v>33</v>
      </c>
      <c r="AM555" s="10" t="e">
        <f t="shared" si="243"/>
        <v>#VALUE!</v>
      </c>
      <c r="AN555" s="6" t="s">
        <v>35</v>
      </c>
      <c r="AO555" s="2" t="s">
        <v>36</v>
      </c>
      <c r="AP555" s="7" t="s">
        <v>37</v>
      </c>
      <c r="AQ555" s="6" t="s">
        <v>38</v>
      </c>
      <c r="AR555" s="2" t="s">
        <v>39</v>
      </c>
      <c r="AS555" s="7" t="s">
        <v>40</v>
      </c>
      <c r="AT555" s="7" t="s">
        <v>41</v>
      </c>
      <c r="AU555" s="8" t="s">
        <v>55</v>
      </c>
      <c r="AV555" s="8" t="s">
        <v>56</v>
      </c>
      <c r="AW555" s="8" t="s">
        <v>44</v>
      </c>
      <c r="AX555" s="8" t="s">
        <v>45</v>
      </c>
      <c r="AY555" s="8" t="s">
        <v>46</v>
      </c>
      <c r="AZ555" s="8" t="s">
        <v>47</v>
      </c>
      <c r="BA555" s="2" t="s">
        <v>48</v>
      </c>
      <c r="BB555" s="2" t="s">
        <v>49</v>
      </c>
      <c r="BC555" s="2" t="s">
        <v>50</v>
      </c>
      <c r="BD555"/>
      <c r="BE555"/>
    </row>
    <row r="556" spans="1:57" x14ac:dyDescent="0.3">
      <c r="A556" s="2"/>
      <c r="D556" s="9" t="s">
        <v>57</v>
      </c>
      <c r="E556" s="10">
        <v>13.3315939</v>
      </c>
      <c r="F556" s="10">
        <v>0.58471392030000002</v>
      </c>
      <c r="G556" s="10">
        <v>22.407281439999998</v>
      </c>
      <c r="H556" s="10">
        <v>13.09095535</v>
      </c>
      <c r="I556" s="10">
        <v>94.157011190000006</v>
      </c>
      <c r="J556" s="10">
        <v>29.31595261</v>
      </c>
      <c r="K556" s="10">
        <v>80.739328630000003</v>
      </c>
      <c r="L556" s="11">
        <v>7.013888888888889E-3</v>
      </c>
      <c r="M556" s="11">
        <v>7.6388773148148145E-3</v>
      </c>
      <c r="P556" s="10"/>
      <c r="Q556" s="9"/>
      <c r="AJ556" s="13">
        <v>638.9</v>
      </c>
      <c r="AK556" s="16">
        <v>3.0051000000000001</v>
      </c>
      <c r="AL556" s="10">
        <f>IF(AK556&gt;3, AK556-3, 3-AK556)</f>
        <v>5.1000000000001044E-3</v>
      </c>
      <c r="AM556" s="10">
        <f t="shared" si="243"/>
        <v>0.58372159359089548</v>
      </c>
      <c r="AN556" s="14">
        <v>12</v>
      </c>
      <c r="AO556" s="10">
        <f>AN556+273.15</f>
        <v>285.14999999999998</v>
      </c>
      <c r="AP556" s="14">
        <v>10.5</v>
      </c>
      <c r="AQ556" s="14">
        <v>37</v>
      </c>
      <c r="AR556" s="10">
        <f>AQ556+273.15</f>
        <v>310.14999999999998</v>
      </c>
      <c r="AS556" s="14">
        <v>47.1</v>
      </c>
      <c r="AT556" s="14">
        <v>0.5</v>
      </c>
      <c r="AU556" s="10">
        <f>IF(ISNUMBER(AM556),((AR556/AO556)*((AJ556-(AT556*AP556))/(AJ556-AS556))*AM556)," ")</f>
        <v>0.67979606667009662</v>
      </c>
      <c r="AV556" s="10">
        <f>IF(ISNUMBER(AM556), AU556*G556, " ")</f>
        <v>15.232381787681858</v>
      </c>
      <c r="AW556" s="10"/>
      <c r="AX556" s="10"/>
      <c r="AY556" s="10"/>
      <c r="AZ556" s="10"/>
      <c r="BA556" s="10"/>
      <c r="BB556" s="10"/>
      <c r="BC556" s="2"/>
      <c r="BD556"/>
      <c r="BE556"/>
    </row>
    <row r="557" spans="1:57" x14ac:dyDescent="0.3">
      <c r="A557" s="2">
        <v>51</v>
      </c>
      <c r="B557" s="3" t="s">
        <v>120</v>
      </c>
      <c r="C557" s="3"/>
      <c r="D557" s="9" t="s">
        <v>58</v>
      </c>
      <c r="E557" s="10">
        <v>7.9508372359999999</v>
      </c>
      <c r="F557" s="10">
        <v>0.79694817650000005</v>
      </c>
      <c r="G557" s="10">
        <v>24.767218740000001</v>
      </c>
      <c r="H557" s="10">
        <v>19.723637740000001</v>
      </c>
      <c r="I557" s="10">
        <v>80.302900359999995</v>
      </c>
      <c r="J557" s="10">
        <v>29.89300471</v>
      </c>
      <c r="K557" s="10">
        <v>98.281830819999996</v>
      </c>
      <c r="L557" s="11">
        <v>9.571759259259259E-3</v>
      </c>
      <c r="M557" s="11">
        <v>1.0127303240740741E-2</v>
      </c>
      <c r="N557" s="10">
        <f>H557-H556</f>
        <v>6.6326823900000011</v>
      </c>
      <c r="O557" s="10">
        <f>I556-I557</f>
        <v>13.85411083000001</v>
      </c>
      <c r="P557" s="10">
        <f>N557/O557</f>
        <v>0.47875193661923349</v>
      </c>
      <c r="Q557" s="9">
        <f>AVERAGE(P557,P559)</f>
        <v>0.35841598203068514</v>
      </c>
      <c r="R557">
        <f>K557-K556</f>
        <v>17.542502189999993</v>
      </c>
      <c r="S557">
        <f>R557/O557</f>
        <v>1.2662308252950494</v>
      </c>
      <c r="T557" s="9">
        <f>AVERAGE(S557,S559)</f>
        <v>1.2247921066926695</v>
      </c>
      <c r="U557" s="3">
        <f>AVERAGE(E556,E558,E560)</f>
        <v>13.32505269</v>
      </c>
      <c r="V557" s="3">
        <f>AVERAGE(E557,E559,E561)</f>
        <v>8.0213258219999997</v>
      </c>
      <c r="W557" s="3">
        <f>AVERAGE(F556,F558,F560)</f>
        <v>0.57239681954999999</v>
      </c>
      <c r="X557" s="3">
        <f>AVERAGE(F557,F559,F561)</f>
        <v>0.78984163870000001</v>
      </c>
      <c r="Y557" s="3">
        <f>AVERAGE(G556,G558,G560)</f>
        <v>23.237564679999998</v>
      </c>
      <c r="Z557" s="3">
        <f>AVERAGE(G557,G559,G561)</f>
        <v>23.44839215</v>
      </c>
      <c r="AA557" s="3">
        <f>AVERAGE(H556,H558,H560)</f>
        <v>13.27972471</v>
      </c>
      <c r="AB557" s="3">
        <f>AVERAGE(H557,H559,H561)</f>
        <v>18.506415654999998</v>
      </c>
      <c r="AC557" s="3">
        <f>AVERAGE(I556,I558,I560)</f>
        <v>94.331693395000002</v>
      </c>
      <c r="AD557" s="3">
        <f>AVERAGE(I557,I559,I561)</f>
        <v>79.380656420000008</v>
      </c>
      <c r="AE557" s="3">
        <f>AVERAGE(J556,J558,J560)</f>
        <v>29.132028984999998</v>
      </c>
      <c r="AF557" s="3">
        <f>AVERAGE(J557,J559,J561)</f>
        <v>29.663176440000001</v>
      </c>
      <c r="AG557" s="3">
        <f>AVERAGE(K556,K558,K560)</f>
        <v>81.160006899999999</v>
      </c>
      <c r="AH557" s="3">
        <f>AVERAGE(K557,K559,K561)</f>
        <v>99.42646375999999</v>
      </c>
      <c r="AI557" s="12">
        <v>43631</v>
      </c>
      <c r="AJ557" s="13">
        <v>638.9</v>
      </c>
      <c r="AK557" s="16">
        <v>3.0051000000000001</v>
      </c>
      <c r="AL557" s="10">
        <f t="shared" ref="AL557:AL561" si="259">IF(AK557&gt;3, AK557-3, 3-AK557)</f>
        <v>5.1000000000001044E-3</v>
      </c>
      <c r="AM557" s="10">
        <f t="shared" si="243"/>
        <v>0.79559566387141867</v>
      </c>
      <c r="AN557" s="14">
        <v>12</v>
      </c>
      <c r="AO557" s="10">
        <f t="shared" ref="AO557:AO561" si="260">AN557+273.15</f>
        <v>285.14999999999998</v>
      </c>
      <c r="AP557" s="14">
        <v>10.5</v>
      </c>
      <c r="AQ557" s="14">
        <v>37</v>
      </c>
      <c r="AR557" s="10">
        <f t="shared" ref="AR557:AR561" si="261">AQ557+273.15</f>
        <v>310.14999999999998</v>
      </c>
      <c r="AS557" s="14">
        <v>47.1</v>
      </c>
      <c r="AT557" s="14">
        <v>0.5</v>
      </c>
      <c r="AU557" s="10">
        <f t="shared" ref="AU557:AU561" si="262">IF(ISNUMBER(AM557),((AR557/AO557)*((AJ557-(AT557*AP557))/(AJ557-AS557))*AM557)," ")</f>
        <v>0.92654239435011787</v>
      </c>
      <c r="AV557" s="10">
        <f t="shared" ref="AV557:AV561" si="263">IF(ISNUMBER(AM557), AU557*G557, " ")</f>
        <v>22.947878152752711</v>
      </c>
      <c r="AW557" s="10">
        <f>AVERAGE(AU556,AU558,AU560)</f>
        <v>0.66547604391720361</v>
      </c>
      <c r="AX557" s="10">
        <f>AVERAGE(AU557,AU559,AU561)</f>
        <v>0.91828024036958023</v>
      </c>
      <c r="AY557" s="10">
        <f>AVERAGE(AV556,AV558,AV560)</f>
        <v>15.452152938628391</v>
      </c>
      <c r="AZ557" s="10">
        <f>AVERAGE(AV557,AV559,AV561)</f>
        <v>21.543091528142384</v>
      </c>
      <c r="BA557" s="10">
        <f>IF(ISNUMBER(AV557), AV557-AV556, " ")</f>
        <v>7.7154963650708535</v>
      </c>
      <c r="BB557" s="10">
        <f>IF(ISNUMBER(BA557), BA557/O557, " ")</f>
        <v>0.55691025283005102</v>
      </c>
      <c r="BC557" s="2">
        <f>AVERAGE(BB557,BB559,BB561)</f>
        <v>0.41761237586031014</v>
      </c>
      <c r="BD557" s="1" t="s">
        <v>59</v>
      </c>
    </row>
    <row r="558" spans="1:57" x14ac:dyDescent="0.3">
      <c r="A558" s="2"/>
      <c r="D558" s="9" t="s">
        <v>57</v>
      </c>
      <c r="E558" s="10">
        <v>13.31851148</v>
      </c>
      <c r="F558" s="10">
        <v>0.56007971879999996</v>
      </c>
      <c r="G558" s="10">
        <v>24.067847919999998</v>
      </c>
      <c r="H558" s="10">
        <v>13.46849407</v>
      </c>
      <c r="I558" s="10">
        <v>94.506375599999998</v>
      </c>
      <c r="J558" s="10">
        <v>28.94810536</v>
      </c>
      <c r="K558" s="10">
        <v>81.580685169999995</v>
      </c>
      <c r="L558" s="11">
        <v>1.3194444444444444E-2</v>
      </c>
      <c r="M558" s="11">
        <v>1.3865729166666667E-2</v>
      </c>
      <c r="P558" s="10"/>
      <c r="Q558" s="9"/>
      <c r="AJ558" s="13">
        <v>638.9</v>
      </c>
      <c r="AK558" s="16">
        <v>3.0051000000000001</v>
      </c>
      <c r="AL558" s="10">
        <f t="shared" si="259"/>
        <v>5.1000000000001044E-3</v>
      </c>
      <c r="AM558" s="10">
        <f t="shared" si="243"/>
        <v>0.55912919916142556</v>
      </c>
      <c r="AN558" s="14">
        <v>12</v>
      </c>
      <c r="AO558" s="10">
        <f t="shared" si="260"/>
        <v>285.14999999999998</v>
      </c>
      <c r="AP558" s="14">
        <v>10.5</v>
      </c>
      <c r="AQ558" s="14">
        <v>37</v>
      </c>
      <c r="AR558" s="10">
        <f t="shared" si="261"/>
        <v>310.14999999999998</v>
      </c>
      <c r="AS558" s="14">
        <v>47.1</v>
      </c>
      <c r="AT558" s="14">
        <v>0.5</v>
      </c>
      <c r="AU558" s="10">
        <f t="shared" si="262"/>
        <v>0.65115602116431048</v>
      </c>
      <c r="AV558" s="10">
        <f t="shared" si="263"/>
        <v>15.671924089574926</v>
      </c>
      <c r="AW558" s="10"/>
      <c r="AX558" s="10"/>
      <c r="AY558" s="10"/>
      <c r="AZ558" s="10"/>
      <c r="BA558" s="10"/>
      <c r="BB558" s="10"/>
      <c r="BC558" s="2"/>
      <c r="BD558"/>
      <c r="BE558"/>
    </row>
    <row r="559" spans="1:57" x14ac:dyDescent="0.3">
      <c r="A559" s="2"/>
      <c r="D559" s="9" t="s">
        <v>60</v>
      </c>
      <c r="E559" s="10">
        <v>8.0918144079999994</v>
      </c>
      <c r="F559" s="10">
        <v>0.78273510089999998</v>
      </c>
      <c r="G559" s="10">
        <v>22.12956556</v>
      </c>
      <c r="H559" s="10">
        <v>17.289193569999998</v>
      </c>
      <c r="I559" s="10">
        <v>78.458412480000007</v>
      </c>
      <c r="J559" s="10">
        <v>29.433348169999999</v>
      </c>
      <c r="K559" s="10">
        <v>100.5710967</v>
      </c>
      <c r="L559" s="11">
        <v>1.6053240740740739E-2</v>
      </c>
      <c r="M559" s="11">
        <v>1.6510405092592596E-2</v>
      </c>
      <c r="N559" s="10">
        <f>H559-H558</f>
        <v>3.8206994999999981</v>
      </c>
      <c r="O559" s="10">
        <f>I558-I559</f>
        <v>16.047963119999991</v>
      </c>
      <c r="P559" s="10">
        <f>N559/O559</f>
        <v>0.23808002744213685</v>
      </c>
      <c r="Q559" s="9"/>
      <c r="R559">
        <f>K559-K558</f>
        <v>18.990411530000003</v>
      </c>
      <c r="S559">
        <f>R559/O559</f>
        <v>1.1833533880902896</v>
      </c>
      <c r="AJ559" s="13">
        <v>638.9</v>
      </c>
      <c r="AK559" s="16">
        <v>3.0051000000000001</v>
      </c>
      <c r="AL559" s="10">
        <f t="shared" si="259"/>
        <v>5.1000000000001044E-3</v>
      </c>
      <c r="AM559" s="10">
        <f t="shared" si="243"/>
        <v>0.78140670949386037</v>
      </c>
      <c r="AN559" s="14">
        <v>12</v>
      </c>
      <c r="AO559" s="10">
        <f t="shared" si="260"/>
        <v>285.14999999999998</v>
      </c>
      <c r="AP559" s="14">
        <v>10.5</v>
      </c>
      <c r="AQ559" s="14">
        <v>37</v>
      </c>
      <c r="AR559" s="10">
        <f t="shared" si="261"/>
        <v>310.14999999999998</v>
      </c>
      <c r="AS559" s="14">
        <v>47.1</v>
      </c>
      <c r="AT559" s="14">
        <v>0.5</v>
      </c>
      <c r="AU559" s="10">
        <f t="shared" si="262"/>
        <v>0.91001808638904258</v>
      </c>
      <c r="AV559" s="10">
        <f t="shared" si="263"/>
        <v>20.13830490353206</v>
      </c>
      <c r="AW559" s="10"/>
      <c r="AX559" s="10"/>
      <c r="AY559" s="10"/>
      <c r="AZ559" s="10"/>
      <c r="BA559" s="10">
        <f>IF(ISNUMBER(AV559), AV559-AV558, " ")</f>
        <v>4.4663808139571337</v>
      </c>
      <c r="BB559" s="10">
        <f>IF(ISNUMBER(BA559), BA559/O559, " ")</f>
        <v>0.27831449889056925</v>
      </c>
      <c r="BC559" s="2"/>
      <c r="BD559"/>
      <c r="BE559"/>
    </row>
    <row r="560" spans="1:57" x14ac:dyDescent="0.3">
      <c r="A560" s="2"/>
      <c r="D560" s="9" t="s">
        <v>57</v>
      </c>
      <c r="E560" s="10"/>
      <c r="F560" s="10"/>
      <c r="G560" s="10"/>
      <c r="H560" s="10"/>
      <c r="I560" s="10"/>
      <c r="J560" s="10"/>
      <c r="K560" s="10"/>
      <c r="L560" s="11"/>
      <c r="M560" s="11"/>
      <c r="P560" s="10"/>
      <c r="Q560" s="9"/>
      <c r="AJ560" s="13">
        <v>638.9</v>
      </c>
      <c r="AK560" s="16">
        <v>3.0051000000000001</v>
      </c>
      <c r="AL560" s="10">
        <f t="shared" si="259"/>
        <v>5.1000000000001044E-3</v>
      </c>
      <c r="AM560" s="10" t="str">
        <f t="shared" si="243"/>
        <v xml:space="preserve"> </v>
      </c>
      <c r="AN560" s="14">
        <v>12</v>
      </c>
      <c r="AO560" s="10">
        <f t="shared" si="260"/>
        <v>285.14999999999998</v>
      </c>
      <c r="AP560" s="14">
        <v>10.5</v>
      </c>
      <c r="AQ560" s="14">
        <v>37</v>
      </c>
      <c r="AR560" s="10">
        <f t="shared" si="261"/>
        <v>310.14999999999998</v>
      </c>
      <c r="AS560" s="14">
        <v>47.1</v>
      </c>
      <c r="AT560" s="14">
        <v>0.5</v>
      </c>
      <c r="AU560" s="10" t="str">
        <f t="shared" si="262"/>
        <v xml:space="preserve"> </v>
      </c>
      <c r="AV560" s="10" t="str">
        <f t="shared" si="263"/>
        <v xml:space="preserve"> </v>
      </c>
      <c r="AW560" s="10"/>
      <c r="AX560" s="10"/>
      <c r="AY560" s="10"/>
      <c r="AZ560" s="10"/>
      <c r="BA560" s="10"/>
      <c r="BB560" s="10"/>
      <c r="BC560" s="2"/>
      <c r="BD560"/>
      <c r="BE560"/>
    </row>
    <row r="561" spans="1:57" x14ac:dyDescent="0.3">
      <c r="A561" s="2"/>
      <c r="D561" s="9" t="s">
        <v>61</v>
      </c>
      <c r="E561" s="10"/>
      <c r="F561" s="10"/>
      <c r="G561" s="10"/>
      <c r="H561" s="10"/>
      <c r="I561" s="10"/>
      <c r="J561" s="10"/>
      <c r="K561" s="10"/>
      <c r="L561" s="11"/>
      <c r="M561" s="11"/>
      <c r="N561" s="10">
        <f>H561-H560</f>
        <v>0</v>
      </c>
      <c r="O561" s="10">
        <f>I560-I561</f>
        <v>0</v>
      </c>
      <c r="P561" s="10" t="e">
        <f>N561/O561</f>
        <v>#DIV/0!</v>
      </c>
      <c r="Q561" s="9"/>
      <c r="R561">
        <f>K561-K560</f>
        <v>0</v>
      </c>
      <c r="S561" t="e">
        <f>R561/O561</f>
        <v>#DIV/0!</v>
      </c>
      <c r="AJ561" s="13">
        <v>638.9</v>
      </c>
      <c r="AK561" s="16">
        <v>3.0051000000000001</v>
      </c>
      <c r="AL561" s="10">
        <f t="shared" si="259"/>
        <v>5.1000000000001044E-3</v>
      </c>
      <c r="AM561" s="10" t="str">
        <f t="shared" si="243"/>
        <v xml:space="preserve"> </v>
      </c>
      <c r="AN561" s="14">
        <v>12</v>
      </c>
      <c r="AO561" s="10">
        <f t="shared" si="260"/>
        <v>285.14999999999998</v>
      </c>
      <c r="AP561" s="14">
        <v>10.5</v>
      </c>
      <c r="AQ561" s="14">
        <v>37</v>
      </c>
      <c r="AR561" s="10">
        <f t="shared" si="261"/>
        <v>310.14999999999998</v>
      </c>
      <c r="AS561" s="14">
        <v>47.1</v>
      </c>
      <c r="AT561" s="14">
        <v>0.5</v>
      </c>
      <c r="AU561" s="10" t="str">
        <f t="shared" si="262"/>
        <v xml:space="preserve"> </v>
      </c>
      <c r="AV561" s="10" t="str">
        <f t="shared" si="263"/>
        <v xml:space="preserve"> </v>
      </c>
      <c r="AW561" s="10"/>
      <c r="AX561" s="10"/>
      <c r="AY561" s="10"/>
      <c r="AZ561" s="10"/>
      <c r="BA561" s="10" t="str">
        <f>IF(ISNUMBER(AV561), AV561-AV560, " ")</f>
        <v xml:space="preserve"> </v>
      </c>
      <c r="BB561" s="10" t="str">
        <f>IF(ISNUMBER(BA561), BA561/O561, " ")</f>
        <v xml:space="preserve"> </v>
      </c>
      <c r="BC561" s="2"/>
      <c r="BD561"/>
      <c r="BE561"/>
    </row>
    <row r="562" spans="1:57" x14ac:dyDescent="0.3">
      <c r="A562" s="2"/>
      <c r="AM562" s="10" t="str">
        <f t="shared" si="243"/>
        <v xml:space="preserve"> </v>
      </c>
      <c r="BD562"/>
      <c r="BE562"/>
    </row>
    <row r="563" spans="1:57" x14ac:dyDescent="0.3">
      <c r="A563" s="2"/>
      <c r="AM563" s="10" t="str">
        <f t="shared" si="243"/>
        <v xml:space="preserve"> </v>
      </c>
      <c r="BD563"/>
      <c r="BE563"/>
    </row>
    <row r="564" spans="1:57" x14ac:dyDescent="0.3">
      <c r="A564" s="2"/>
      <c r="D564" s="9" t="s">
        <v>53</v>
      </c>
      <c r="E564" s="10"/>
      <c r="F564" s="10"/>
      <c r="G564" s="10"/>
      <c r="H564" s="10"/>
      <c r="I564" s="10"/>
      <c r="J564" s="10"/>
      <c r="K564" s="10"/>
      <c r="L564" s="10"/>
      <c r="M564" s="10"/>
      <c r="P564" s="10"/>
      <c r="Q564" s="9"/>
      <c r="R564" s="9"/>
      <c r="AM564" s="10" t="str">
        <f t="shared" si="243"/>
        <v xml:space="preserve"> </v>
      </c>
      <c r="BD564"/>
      <c r="BE564"/>
    </row>
    <row r="565" spans="1:57" x14ac:dyDescent="0.3">
      <c r="A565" s="2"/>
      <c r="D565" s="9" t="s">
        <v>121</v>
      </c>
      <c r="E565" s="10"/>
      <c r="F565" s="2"/>
      <c r="G565" s="10"/>
      <c r="H565" s="10"/>
      <c r="I565" s="10"/>
      <c r="J565" s="10"/>
      <c r="K565" s="10"/>
      <c r="L565" s="10"/>
      <c r="M565" s="10"/>
      <c r="P565" s="10"/>
      <c r="Q565" s="9"/>
      <c r="R565" s="9"/>
      <c r="AM565" s="10" t="str">
        <f t="shared" si="243"/>
        <v xml:space="preserve"> </v>
      </c>
      <c r="BD565"/>
      <c r="BE565"/>
    </row>
    <row r="566" spans="1:57" x14ac:dyDescent="0.3">
      <c r="A566" s="2"/>
      <c r="D566" s="10"/>
      <c r="E566" s="2" t="s">
        <v>0</v>
      </c>
      <c r="F566" s="2" t="s">
        <v>1</v>
      </c>
      <c r="G566" s="2" t="s">
        <v>2</v>
      </c>
      <c r="H566" s="2" t="s">
        <v>3</v>
      </c>
      <c r="I566" s="2" t="s">
        <v>4</v>
      </c>
      <c r="J566" s="2" t="s">
        <v>5</v>
      </c>
      <c r="K566" s="2" t="s">
        <v>6</v>
      </c>
      <c r="L566" s="2" t="s">
        <v>7</v>
      </c>
      <c r="M566" s="2" t="s">
        <v>8</v>
      </c>
      <c r="N566" s="2" t="s">
        <v>9</v>
      </c>
      <c r="O566" s="2" t="s">
        <v>10</v>
      </c>
      <c r="P566" s="2" t="s">
        <v>11</v>
      </c>
      <c r="Q566" s="2" t="s">
        <v>12</v>
      </c>
      <c r="R566" s="2" t="s">
        <v>13</v>
      </c>
      <c r="S566" s="2" t="s">
        <v>14</v>
      </c>
      <c r="T566" s="2" t="s">
        <v>15</v>
      </c>
      <c r="U566" s="3" t="s">
        <v>16</v>
      </c>
      <c r="V566" s="3" t="s">
        <v>17</v>
      </c>
      <c r="W566" s="3" t="s">
        <v>18</v>
      </c>
      <c r="X566" s="3" t="s">
        <v>19</v>
      </c>
      <c r="Y566" s="3" t="s">
        <v>20</v>
      </c>
      <c r="Z566" s="3" t="s">
        <v>21</v>
      </c>
      <c r="AA566" s="3" t="s">
        <v>22</v>
      </c>
      <c r="AB566" s="3" t="s">
        <v>23</v>
      </c>
      <c r="AC566" s="3" t="s">
        <v>24</v>
      </c>
      <c r="AD566" s="3" t="s">
        <v>25</v>
      </c>
      <c r="AE566" s="3" t="s">
        <v>26</v>
      </c>
      <c r="AF566" s="3" t="s">
        <v>27</v>
      </c>
      <c r="AG566" s="3" t="s">
        <v>28</v>
      </c>
      <c r="AH566" s="3" t="s">
        <v>29</v>
      </c>
      <c r="AL566" s="2" t="s">
        <v>33</v>
      </c>
      <c r="AM566" s="10" t="e">
        <f t="shared" si="243"/>
        <v>#VALUE!</v>
      </c>
      <c r="AN566" s="6" t="s">
        <v>35</v>
      </c>
      <c r="AO566" s="2" t="s">
        <v>36</v>
      </c>
      <c r="AP566" s="7" t="s">
        <v>37</v>
      </c>
      <c r="AQ566" s="6" t="s">
        <v>38</v>
      </c>
      <c r="AR566" s="2" t="s">
        <v>39</v>
      </c>
      <c r="AS566" s="7" t="s">
        <v>40</v>
      </c>
      <c r="AT566" s="7" t="s">
        <v>41</v>
      </c>
      <c r="AU566" s="8" t="s">
        <v>55</v>
      </c>
      <c r="AV566" s="8" t="s">
        <v>56</v>
      </c>
      <c r="AW566" s="8" t="s">
        <v>44</v>
      </c>
      <c r="AX566" s="8" t="s">
        <v>45</v>
      </c>
      <c r="AY566" s="8" t="s">
        <v>46</v>
      </c>
      <c r="AZ566" s="8" t="s">
        <v>47</v>
      </c>
      <c r="BA566" s="2" t="s">
        <v>48</v>
      </c>
      <c r="BB566" s="2" t="s">
        <v>49</v>
      </c>
      <c r="BC566" s="2" t="s">
        <v>50</v>
      </c>
      <c r="BD566"/>
      <c r="BE566"/>
    </row>
    <row r="567" spans="1:57" x14ac:dyDescent="0.3">
      <c r="A567" s="2"/>
      <c r="D567" s="9" t="s">
        <v>57</v>
      </c>
      <c r="E567" s="10">
        <v>13.268318020000001</v>
      </c>
      <c r="F567" s="10">
        <v>0.50281276760000004</v>
      </c>
      <c r="G567" s="10">
        <v>24.733240429999999</v>
      </c>
      <c r="H567" s="10">
        <v>12.399969159999999</v>
      </c>
      <c r="I567" s="10">
        <v>93.930417410000004</v>
      </c>
      <c r="J567" s="10">
        <v>28.587874880000001</v>
      </c>
      <c r="K567" s="10">
        <v>63.388887130000001</v>
      </c>
      <c r="L567" s="11">
        <v>1.7939814814814815E-3</v>
      </c>
      <c r="M567" s="11">
        <v>2.7372569444444445E-3</v>
      </c>
      <c r="P567" s="10"/>
      <c r="Q567" s="9"/>
      <c r="AJ567" s="13">
        <v>638.9</v>
      </c>
      <c r="AK567" s="16">
        <v>3.0051000000000001</v>
      </c>
      <c r="AL567" s="10">
        <f>IF(AK567&gt;3, AK567-3, 3-AK567)</f>
        <v>5.1000000000001044E-3</v>
      </c>
      <c r="AM567" s="10">
        <f t="shared" si="243"/>
        <v>0.50195943655785169</v>
      </c>
      <c r="AN567" s="14">
        <v>12</v>
      </c>
      <c r="AO567" s="10">
        <f>AN567+273.15</f>
        <v>285.14999999999998</v>
      </c>
      <c r="AP567" s="14">
        <v>10.5</v>
      </c>
      <c r="AQ567" s="14">
        <v>37</v>
      </c>
      <c r="AR567" s="10">
        <f>AQ567+273.15</f>
        <v>310.14999999999998</v>
      </c>
      <c r="AS567" s="14">
        <v>47.1</v>
      </c>
      <c r="AT567" s="14">
        <v>0.5</v>
      </c>
      <c r="AU567" s="10">
        <f>IF(ISNUMBER(AM567),((AR567/AO567)*((AJ567-(AT567*AP567))/(AJ567-AS567))*AM567)," ")</f>
        <v>0.58457671319097793</v>
      </c>
      <c r="AV567" s="10">
        <f>IF(ISNUMBER(AM567), AU567*G567, " ")</f>
        <v>14.458476397131609</v>
      </c>
      <c r="AW567" s="10"/>
      <c r="AX567" s="10"/>
      <c r="AY567" s="10"/>
      <c r="AZ567" s="10"/>
      <c r="BA567" s="10"/>
      <c r="BB567" s="10"/>
      <c r="BC567" s="2"/>
      <c r="BD567"/>
      <c r="BE567"/>
    </row>
    <row r="568" spans="1:57" x14ac:dyDescent="0.3">
      <c r="A568" s="2">
        <v>52</v>
      </c>
      <c r="B568" s="3" t="s">
        <v>121</v>
      </c>
      <c r="C568" s="3"/>
      <c r="D568" s="9" t="s">
        <v>58</v>
      </c>
      <c r="E568" s="10">
        <v>9.0799250199999992</v>
      </c>
      <c r="F568" s="10">
        <v>0.58410352180000003</v>
      </c>
      <c r="G568" s="10">
        <v>25.421623499999999</v>
      </c>
      <c r="H568" s="10">
        <v>14.783959339999999</v>
      </c>
      <c r="I568" s="10">
        <v>82.920031660000006</v>
      </c>
      <c r="J568" s="10">
        <v>28.640743919999998</v>
      </c>
      <c r="K568" s="10">
        <v>68.803831520000003</v>
      </c>
      <c r="L568" s="11">
        <v>5.115740740740741E-3</v>
      </c>
      <c r="M568" s="11">
        <v>5.7870254629629634E-3</v>
      </c>
      <c r="N568" s="10">
        <f>H568-H567</f>
        <v>2.3839901799999996</v>
      </c>
      <c r="O568" s="10">
        <f>I567-I568</f>
        <v>11.010385749999998</v>
      </c>
      <c r="P568" s="10">
        <f>N568/O568</f>
        <v>0.21652194883362738</v>
      </c>
      <c r="Q568" s="9">
        <f>AVERAGE(P568,P570,P572)</f>
        <v>0.23202284532181669</v>
      </c>
      <c r="R568">
        <f>K568-K567</f>
        <v>5.4149443900000023</v>
      </c>
      <c r="S568">
        <f>R568/O568</f>
        <v>0.49180333123205999</v>
      </c>
      <c r="T568" s="9">
        <f>AVERAGE(S568,S570,S572)</f>
        <v>0.48568883318891271</v>
      </c>
      <c r="U568" s="3">
        <f>AVERAGE(E567,E569,E571)</f>
        <v>13.287464780000001</v>
      </c>
      <c r="V568" s="3">
        <f>AVERAGE(E568,E570,E572)</f>
        <v>8.9907820813333341</v>
      </c>
      <c r="W568" s="3">
        <f>AVERAGE(F567,F569,F571)</f>
        <v>0.49145542143333332</v>
      </c>
      <c r="X568" s="3">
        <f>AVERAGE(F568,F570,F572)</f>
        <v>0.59444766090000012</v>
      </c>
      <c r="Y568" s="3">
        <f>AVERAGE(G567,G569,G571)</f>
        <v>25.457548533333334</v>
      </c>
      <c r="Z568" s="3">
        <f>AVERAGE(G568,G570,G572)</f>
        <v>26.064775103333332</v>
      </c>
      <c r="AA568" s="3">
        <f>AVERAGE(H567,H569,H571)</f>
        <v>12.48604795</v>
      </c>
      <c r="AB568" s="3">
        <f>AVERAGE(H568,H570,H572)</f>
        <v>15.473669813333336</v>
      </c>
      <c r="AC568" s="3">
        <f>AVERAGE(I567,I569,I571)</f>
        <v>93.879944093333336</v>
      </c>
      <c r="AD568" s="3">
        <f>AVERAGE(I568,I570,I572)</f>
        <v>81.011864599999996</v>
      </c>
      <c r="AE568" s="3">
        <f>AVERAGE(J567,J569,J571)</f>
        <v>28.902651023333334</v>
      </c>
      <c r="AF568" s="3">
        <f>AVERAGE(J568,J570,J572)</f>
        <v>28.722499379999999</v>
      </c>
      <c r="AG568" s="3">
        <f>AVERAGE(K567,K569,K571)</f>
        <v>64.64886541333334</v>
      </c>
      <c r="AH568" s="3">
        <f>AVERAGE(K568,K570,K572)</f>
        <v>70.797477119999996</v>
      </c>
      <c r="AI568" s="12">
        <v>43631</v>
      </c>
      <c r="AJ568" s="13">
        <v>638.9</v>
      </c>
      <c r="AK568" s="16">
        <v>3.0051000000000001</v>
      </c>
      <c r="AL568" s="10">
        <f t="shared" ref="AL568:AL572" si="264">IF(AK568&gt;3, AK568-3, 3-AK568)</f>
        <v>5.1000000000001044E-3</v>
      </c>
      <c r="AM568" s="10">
        <f t="shared" si="243"/>
        <v>0.58311223100728771</v>
      </c>
      <c r="AN568" s="14">
        <v>12</v>
      </c>
      <c r="AO568" s="10">
        <f t="shared" ref="AO568:AO572" si="265">AN568+273.15</f>
        <v>285.14999999999998</v>
      </c>
      <c r="AP568" s="14">
        <v>10.5</v>
      </c>
      <c r="AQ568" s="14">
        <v>37</v>
      </c>
      <c r="AR568" s="10">
        <f t="shared" ref="AR568:AR572" si="266">AQ568+273.15</f>
        <v>310.14999999999998</v>
      </c>
      <c r="AS568" s="14">
        <v>47.1</v>
      </c>
      <c r="AT568" s="14">
        <v>0.5</v>
      </c>
      <c r="AU568" s="10">
        <f t="shared" ref="AU568:AU572" si="267">IF(ISNUMBER(AM568),((AR568/AO568)*((AJ568-(AT568*AP568))/(AJ568-AS568))*AM568)," ")</f>
        <v>0.67908640937445985</v>
      </c>
      <c r="AV568" s="10">
        <f t="shared" ref="AV568:AV572" si="268">IF(ISNUMBER(AM568), AU568*G568, " ")</f>
        <v>17.26347902308439</v>
      </c>
      <c r="AW568" s="10">
        <f>AVERAGE(AU567,AU569,AU571)</f>
        <v>0.57137251369466791</v>
      </c>
      <c r="AX568" s="10">
        <f>AVERAGE(AU568,AU570,AU572)</f>
        <v>0.69111264105654546</v>
      </c>
      <c r="AY568" s="10">
        <f>AVERAGE(AV567,AV569,AV571)</f>
        <v>14.536887434990922</v>
      </c>
      <c r="AZ568" s="10">
        <f>AVERAGE(AV568,AV570,AV572)</f>
        <v>18.013868699655863</v>
      </c>
      <c r="BA568" s="10">
        <f>IF(ISNUMBER(AV568), AV568-AV567, " ")</f>
        <v>2.8050026259527812</v>
      </c>
      <c r="BB568" s="10">
        <f>IF(ISNUMBER(BA568), BA568/O568, " ")</f>
        <v>0.25475970503147738</v>
      </c>
      <c r="BC568" s="2">
        <f>AVERAGE(BB568,BB570,BB572)</f>
        <v>0.27021351401809524</v>
      </c>
      <c r="BD568" s="1" t="s">
        <v>59</v>
      </c>
    </row>
    <row r="569" spans="1:57" x14ac:dyDescent="0.3">
      <c r="A569" s="2"/>
      <c r="D569" s="9" t="s">
        <v>57</v>
      </c>
      <c r="E569" s="10">
        <v>13.298785069999999</v>
      </c>
      <c r="F569" s="10">
        <v>0.49085948579999999</v>
      </c>
      <c r="G569" s="10">
        <v>24.785534869999999</v>
      </c>
      <c r="H569" s="10">
        <v>12.16185166</v>
      </c>
      <c r="I569" s="10">
        <v>93.450697669999997</v>
      </c>
      <c r="J569" s="10">
        <v>29.388493199999999</v>
      </c>
      <c r="K569" s="10">
        <v>64.429496900000004</v>
      </c>
      <c r="L569" s="11">
        <v>1.0480324074074074E-2</v>
      </c>
      <c r="M569" s="11">
        <v>1.108795138888889E-2</v>
      </c>
      <c r="P569" s="10"/>
      <c r="Q569" s="9"/>
      <c r="AJ569" s="13">
        <v>638.9</v>
      </c>
      <c r="AK569" s="16">
        <v>3.0051000000000001</v>
      </c>
      <c r="AL569" s="10">
        <f t="shared" si="264"/>
        <v>5.1000000000001044E-3</v>
      </c>
      <c r="AM569" s="10">
        <f t="shared" si="243"/>
        <v>0.49002644085055408</v>
      </c>
      <c r="AN569" s="14">
        <v>12</v>
      </c>
      <c r="AO569" s="10">
        <f t="shared" si="265"/>
        <v>285.14999999999998</v>
      </c>
      <c r="AP569" s="14">
        <v>10.5</v>
      </c>
      <c r="AQ569" s="14">
        <v>37</v>
      </c>
      <c r="AR569" s="10">
        <f t="shared" si="266"/>
        <v>310.14999999999998</v>
      </c>
      <c r="AS569" s="14">
        <v>47.1</v>
      </c>
      <c r="AT569" s="14">
        <v>0.5</v>
      </c>
      <c r="AU569" s="10">
        <f t="shared" si="267"/>
        <v>0.57067967111735984</v>
      </c>
      <c r="AV569" s="10">
        <f t="shared" si="268"/>
        <v>14.144600888079454</v>
      </c>
      <c r="AW569" s="10"/>
      <c r="AX569" s="10"/>
      <c r="AY569" s="10"/>
      <c r="AZ569" s="10"/>
      <c r="BA569" s="10"/>
      <c r="BB569" s="10"/>
      <c r="BC569" s="2"/>
      <c r="BD569"/>
      <c r="BE569"/>
    </row>
    <row r="570" spans="1:57" x14ac:dyDescent="0.3">
      <c r="A570" s="2"/>
      <c r="D570" s="9" t="s">
        <v>60</v>
      </c>
      <c r="E570" s="10">
        <v>9.1459348479999996</v>
      </c>
      <c r="F570" s="10">
        <v>0.60528728580000002</v>
      </c>
      <c r="G570" s="10">
        <v>25.545379279999999</v>
      </c>
      <c r="H570" s="10">
        <v>15.466813910000001</v>
      </c>
      <c r="I570" s="10">
        <v>80.659130619999999</v>
      </c>
      <c r="J570" s="10">
        <v>29.036531409999998</v>
      </c>
      <c r="K570" s="10">
        <v>72.427479039999994</v>
      </c>
      <c r="L570" s="11">
        <v>1.3304398148148149E-2</v>
      </c>
      <c r="M570" s="11">
        <v>1.3883090277777779E-2</v>
      </c>
      <c r="N570" s="10">
        <f>H570-H569</f>
        <v>3.3049622500000009</v>
      </c>
      <c r="O570" s="10">
        <f>I569-I570</f>
        <v>12.791567049999998</v>
      </c>
      <c r="P570" s="10">
        <f>N570/O570</f>
        <v>0.25837039645584325</v>
      </c>
      <c r="Q570" s="9"/>
      <c r="R570">
        <f>K570-K569</f>
        <v>7.9979821399999906</v>
      </c>
      <c r="S570">
        <f>R570/O570</f>
        <v>0.62525428735488608</v>
      </c>
      <c r="AJ570" s="13">
        <v>638.9</v>
      </c>
      <c r="AK570" s="16">
        <v>3.0051000000000001</v>
      </c>
      <c r="AL570" s="10">
        <f t="shared" si="264"/>
        <v>5.1000000000001044E-3</v>
      </c>
      <c r="AM570" s="10">
        <f t="shared" si="243"/>
        <v>0.60426004372566633</v>
      </c>
      <c r="AN570" s="14">
        <v>12</v>
      </c>
      <c r="AO570" s="10">
        <f t="shared" si="265"/>
        <v>285.14999999999998</v>
      </c>
      <c r="AP570" s="14">
        <v>10.5</v>
      </c>
      <c r="AQ570" s="14">
        <v>37</v>
      </c>
      <c r="AR570" s="10">
        <f t="shared" si="266"/>
        <v>310.14999999999998</v>
      </c>
      <c r="AS570" s="14">
        <v>47.1</v>
      </c>
      <c r="AT570" s="14">
        <v>0.5</v>
      </c>
      <c r="AU570" s="10">
        <f t="shared" si="267"/>
        <v>0.7037149310232671</v>
      </c>
      <c r="AV570" s="10">
        <f t="shared" si="268"/>
        <v>17.976664817988397</v>
      </c>
      <c r="AW570" s="10"/>
      <c r="AX570" s="10"/>
      <c r="AY570" s="10"/>
      <c r="AZ570" s="10"/>
      <c r="BA570" s="10">
        <f>IF(ISNUMBER(AV570), AV570-AV569, " ")</f>
        <v>3.8320639299089425</v>
      </c>
      <c r="BB570" s="10">
        <f>IF(ISNUMBER(BA570), BA570/O570, " ")</f>
        <v>0.29957736334649815</v>
      </c>
      <c r="BC570" s="2"/>
      <c r="BD570"/>
      <c r="BE570"/>
    </row>
    <row r="571" spans="1:57" x14ac:dyDescent="0.3">
      <c r="A571" s="2"/>
      <c r="D571" s="9" t="s">
        <v>57</v>
      </c>
      <c r="E571" s="10">
        <v>13.29529125</v>
      </c>
      <c r="F571" s="10">
        <v>0.48069401090000002</v>
      </c>
      <c r="G571" s="10">
        <v>26.853870300000001</v>
      </c>
      <c r="H571" s="10">
        <v>12.89632303</v>
      </c>
      <c r="I571" s="10">
        <v>94.258717200000007</v>
      </c>
      <c r="J571" s="10">
        <v>28.731584990000002</v>
      </c>
      <c r="K571" s="10">
        <v>66.128212210000001</v>
      </c>
      <c r="L571" s="11">
        <v>1.8072916666666664E-2</v>
      </c>
      <c r="M571" s="11">
        <v>1.8709479166666664E-2</v>
      </c>
      <c r="P571" s="10"/>
      <c r="Q571" s="9"/>
      <c r="AJ571" s="13">
        <v>638.9</v>
      </c>
      <c r="AK571" s="16">
        <v>3.0051000000000001</v>
      </c>
      <c r="AL571" s="10">
        <f t="shared" si="264"/>
        <v>5.1000000000001044E-3</v>
      </c>
      <c r="AM571" s="10">
        <f t="shared" si="243"/>
        <v>0.47987821792951985</v>
      </c>
      <c r="AN571" s="14">
        <v>12</v>
      </c>
      <c r="AO571" s="10">
        <f t="shared" si="265"/>
        <v>285.14999999999998</v>
      </c>
      <c r="AP571" s="14">
        <v>10.5</v>
      </c>
      <c r="AQ571" s="14">
        <v>37</v>
      </c>
      <c r="AR571" s="10">
        <f t="shared" si="266"/>
        <v>310.14999999999998</v>
      </c>
      <c r="AS571" s="14">
        <v>47.1</v>
      </c>
      <c r="AT571" s="14">
        <v>0.5</v>
      </c>
      <c r="AU571" s="10">
        <f t="shared" si="267"/>
        <v>0.55886115677566606</v>
      </c>
      <c r="AV571" s="10">
        <f t="shared" si="268"/>
        <v>15.007585019761702</v>
      </c>
      <c r="AW571" s="10"/>
      <c r="AX571" s="10"/>
      <c r="AY571" s="10"/>
      <c r="AZ571" s="10"/>
      <c r="BA571" s="10"/>
      <c r="BB571" s="10"/>
      <c r="BC571" s="2"/>
      <c r="BD571"/>
      <c r="BE571"/>
    </row>
    <row r="572" spans="1:57" x14ac:dyDescent="0.3">
      <c r="A572" s="2"/>
      <c r="D572" s="9" t="s">
        <v>61</v>
      </c>
      <c r="E572" s="10">
        <v>8.746486376</v>
      </c>
      <c r="F572" s="10">
        <v>0.59395217509999998</v>
      </c>
      <c r="G572" s="10">
        <v>27.227322529999999</v>
      </c>
      <c r="H572" s="10">
        <v>16.170236190000001</v>
      </c>
      <c r="I572" s="10">
        <v>79.456431519999995</v>
      </c>
      <c r="J572" s="10">
        <v>28.490222809999999</v>
      </c>
      <c r="K572" s="10">
        <v>71.161120800000006</v>
      </c>
      <c r="L572" s="11">
        <v>2.1024305555555553E-2</v>
      </c>
      <c r="M572" s="11">
        <v>2.1521979166666667E-2</v>
      </c>
      <c r="N572" s="10">
        <f>H572-H571</f>
        <v>3.2739131600000011</v>
      </c>
      <c r="O572" s="10">
        <f>I571-I572</f>
        <v>14.802285680000011</v>
      </c>
      <c r="P572" s="10">
        <f>N572/O572</f>
        <v>0.22117619067597935</v>
      </c>
      <c r="Q572" s="9"/>
      <c r="R572">
        <f>K572-K571</f>
        <v>5.0329085900000052</v>
      </c>
      <c r="S572">
        <f>R572/O572</f>
        <v>0.34000888097979215</v>
      </c>
      <c r="AJ572" s="13">
        <v>638.9</v>
      </c>
      <c r="AK572" s="16">
        <v>3.0051000000000001</v>
      </c>
      <c r="AL572" s="10">
        <f t="shared" si="264"/>
        <v>5.1000000000001044E-3</v>
      </c>
      <c r="AM572" s="10">
        <f t="shared" si="243"/>
        <v>0.59294417001098121</v>
      </c>
      <c r="AN572" s="14">
        <v>12</v>
      </c>
      <c r="AO572" s="10">
        <f t="shared" si="265"/>
        <v>285.14999999999998</v>
      </c>
      <c r="AP572" s="14">
        <v>10.5</v>
      </c>
      <c r="AQ572" s="14">
        <v>37</v>
      </c>
      <c r="AR572" s="10">
        <f t="shared" si="266"/>
        <v>310.14999999999998</v>
      </c>
      <c r="AS572" s="14">
        <v>47.1</v>
      </c>
      <c r="AT572" s="14">
        <v>0.5</v>
      </c>
      <c r="AU572" s="10">
        <f t="shared" si="267"/>
        <v>0.6905365827719091</v>
      </c>
      <c r="AV572" s="10">
        <f t="shared" si="268"/>
        <v>18.801462257894809</v>
      </c>
      <c r="AW572" s="10"/>
      <c r="AX572" s="10"/>
      <c r="AY572" s="10"/>
      <c r="AZ572" s="10"/>
      <c r="BA572" s="10">
        <f>IF(ISNUMBER(AV572), AV572-AV571, " ")</f>
        <v>3.7938772381331063</v>
      </c>
      <c r="BB572" s="10">
        <f>IF(ISNUMBER(BA572), BA572/O572, " ")</f>
        <v>0.25630347367631018</v>
      </c>
      <c r="BC572" s="2"/>
      <c r="BD572"/>
      <c r="BE572"/>
    </row>
    <row r="573" spans="1:57" x14ac:dyDescent="0.3">
      <c r="A573" s="2"/>
      <c r="AM573" s="10" t="str">
        <f t="shared" si="243"/>
        <v xml:space="preserve"> </v>
      </c>
      <c r="BD573"/>
      <c r="BE573"/>
    </row>
    <row r="574" spans="1:57" x14ac:dyDescent="0.3">
      <c r="A574" s="2"/>
      <c r="AM574" s="10" t="str">
        <f t="shared" si="243"/>
        <v xml:space="preserve"> </v>
      </c>
      <c r="BD574"/>
      <c r="BE574"/>
    </row>
    <row r="575" spans="1:57" x14ac:dyDescent="0.3">
      <c r="A575" s="2"/>
      <c r="D575" s="9" t="s">
        <v>53</v>
      </c>
      <c r="E575" s="10"/>
      <c r="F575" s="10"/>
      <c r="G575" s="10"/>
      <c r="H575" s="10"/>
      <c r="I575" s="10"/>
      <c r="J575" s="10"/>
      <c r="K575" s="10"/>
      <c r="L575" s="10"/>
      <c r="M575" s="10"/>
      <c r="P575" s="10"/>
      <c r="Q575" s="9"/>
      <c r="R575" s="9"/>
      <c r="AM575" s="10" t="str">
        <f t="shared" si="243"/>
        <v xml:space="preserve"> </v>
      </c>
      <c r="BD575"/>
      <c r="BE575"/>
    </row>
    <row r="576" spans="1:57" x14ac:dyDescent="0.3">
      <c r="A576" s="2"/>
      <c r="D576" s="9" t="s">
        <v>122</v>
      </c>
      <c r="E576" s="10"/>
      <c r="F576" s="2"/>
      <c r="G576" s="10"/>
      <c r="H576" s="10"/>
      <c r="I576" s="10"/>
      <c r="J576" s="10"/>
      <c r="K576" s="10"/>
      <c r="L576" s="10"/>
      <c r="M576" s="10"/>
      <c r="P576" s="10"/>
      <c r="Q576" s="9"/>
      <c r="R576" s="9"/>
      <c r="AM576" s="10" t="str">
        <f t="shared" si="243"/>
        <v xml:space="preserve"> </v>
      </c>
      <c r="BD576"/>
      <c r="BE576"/>
    </row>
    <row r="577" spans="1:57" x14ac:dyDescent="0.3">
      <c r="A577" s="2"/>
      <c r="D577" s="10"/>
      <c r="E577" s="2" t="s">
        <v>0</v>
      </c>
      <c r="F577" s="2" t="s">
        <v>1</v>
      </c>
      <c r="G577" s="2" t="s">
        <v>2</v>
      </c>
      <c r="H577" s="2" t="s">
        <v>3</v>
      </c>
      <c r="I577" s="2" t="s">
        <v>4</v>
      </c>
      <c r="J577" s="2" t="s">
        <v>5</v>
      </c>
      <c r="K577" s="2" t="s">
        <v>6</v>
      </c>
      <c r="L577" s="2" t="s">
        <v>7</v>
      </c>
      <c r="M577" s="2" t="s">
        <v>8</v>
      </c>
      <c r="N577" s="2" t="s">
        <v>9</v>
      </c>
      <c r="O577" s="2" t="s">
        <v>10</v>
      </c>
      <c r="P577" s="2" t="s">
        <v>11</v>
      </c>
      <c r="Q577" s="2" t="s">
        <v>12</v>
      </c>
      <c r="R577" s="2" t="s">
        <v>13</v>
      </c>
      <c r="S577" s="2" t="s">
        <v>14</v>
      </c>
      <c r="T577" s="2" t="s">
        <v>15</v>
      </c>
      <c r="U577" s="3" t="s">
        <v>16</v>
      </c>
      <c r="V577" s="3" t="s">
        <v>17</v>
      </c>
      <c r="W577" s="3" t="s">
        <v>18</v>
      </c>
      <c r="X577" s="3" t="s">
        <v>19</v>
      </c>
      <c r="Y577" s="3" t="s">
        <v>20</v>
      </c>
      <c r="Z577" s="3" t="s">
        <v>21</v>
      </c>
      <c r="AA577" s="3" t="s">
        <v>22</v>
      </c>
      <c r="AB577" s="3" t="s">
        <v>23</v>
      </c>
      <c r="AC577" s="3" t="s">
        <v>24</v>
      </c>
      <c r="AD577" s="3" t="s">
        <v>25</v>
      </c>
      <c r="AE577" s="3" t="s">
        <v>26</v>
      </c>
      <c r="AF577" s="3" t="s">
        <v>27</v>
      </c>
      <c r="AG577" s="3" t="s">
        <v>28</v>
      </c>
      <c r="AH577" s="3" t="s">
        <v>29</v>
      </c>
      <c r="AL577" s="2" t="s">
        <v>33</v>
      </c>
      <c r="AM577" s="10" t="e">
        <f t="shared" si="243"/>
        <v>#VALUE!</v>
      </c>
      <c r="AN577" s="6" t="s">
        <v>35</v>
      </c>
      <c r="AO577" s="2" t="s">
        <v>36</v>
      </c>
      <c r="AP577" s="7" t="s">
        <v>37</v>
      </c>
      <c r="AQ577" s="6" t="s">
        <v>38</v>
      </c>
      <c r="AR577" s="2" t="s">
        <v>39</v>
      </c>
      <c r="AS577" s="7" t="s">
        <v>40</v>
      </c>
      <c r="AT577" s="7" t="s">
        <v>41</v>
      </c>
      <c r="AU577" s="8" t="s">
        <v>55</v>
      </c>
      <c r="AV577" s="8" t="s">
        <v>56</v>
      </c>
      <c r="AW577" s="8" t="s">
        <v>44</v>
      </c>
      <c r="AX577" s="8" t="s">
        <v>45</v>
      </c>
      <c r="AY577" s="8" t="s">
        <v>46</v>
      </c>
      <c r="AZ577" s="8" t="s">
        <v>47</v>
      </c>
      <c r="BA577" s="2" t="s">
        <v>48</v>
      </c>
      <c r="BB577" s="2" t="s">
        <v>49</v>
      </c>
      <c r="BC577" s="2" t="s">
        <v>50</v>
      </c>
      <c r="BD577"/>
      <c r="BE577"/>
    </row>
    <row r="578" spans="1:57" x14ac:dyDescent="0.3">
      <c r="A578" s="2"/>
      <c r="D578" s="9" t="s">
        <v>57</v>
      </c>
      <c r="E578" s="10">
        <v>13.29504513</v>
      </c>
      <c r="F578" s="10">
        <v>0.65763666779999996</v>
      </c>
      <c r="G578" s="10">
        <v>17.885198460000002</v>
      </c>
      <c r="H578" s="10">
        <v>11.56577126</v>
      </c>
      <c r="I578" s="10">
        <v>92.834196680000005</v>
      </c>
      <c r="J578" s="10">
        <v>28.560931289999999</v>
      </c>
      <c r="K578" s="10">
        <v>65.193491980000005</v>
      </c>
      <c r="L578" s="11">
        <v>3.5706018518518521E-3</v>
      </c>
      <c r="M578" s="11">
        <v>4.2129513888888885E-3</v>
      </c>
      <c r="P578" s="10"/>
      <c r="Q578" s="9"/>
      <c r="AJ578" s="13">
        <v>638.9</v>
      </c>
      <c r="AK578" s="16">
        <v>3.0051000000000001</v>
      </c>
      <c r="AL578" s="10">
        <f>IF(AK578&gt;3, AK578-3, 3-AK578)</f>
        <v>5.1000000000001044E-3</v>
      </c>
      <c r="AM578" s="10">
        <f t="shared" si="243"/>
        <v>0.65652058280922432</v>
      </c>
      <c r="AN578" s="14">
        <v>12</v>
      </c>
      <c r="AO578" s="10">
        <f>AN578+273.15</f>
        <v>285.14999999999998</v>
      </c>
      <c r="AP578" s="14">
        <v>10.5</v>
      </c>
      <c r="AQ578" s="14">
        <v>37</v>
      </c>
      <c r="AR578" s="10">
        <f>AQ578+273.15</f>
        <v>310.14999999999998</v>
      </c>
      <c r="AS578" s="14">
        <v>47.1</v>
      </c>
      <c r="AT578" s="14">
        <v>0.5</v>
      </c>
      <c r="AU578" s="10">
        <f>IF(ISNUMBER(AM578),((AR578/AO578)*((AJ578-(AT578*AP578))/(AJ578-AS578))*AM578)," ")</f>
        <v>0.76457700859780431</v>
      </c>
      <c r="AV578" s="10">
        <f>IF(ISNUMBER(AM578), AU578*G578, " ")</f>
        <v>13.674611536724857</v>
      </c>
      <c r="AW578" s="10"/>
      <c r="AX578" s="10"/>
      <c r="AY578" s="10"/>
      <c r="AZ578" s="10"/>
      <c r="BA578" s="10"/>
      <c r="BB578" s="10"/>
      <c r="BC578" s="2"/>
      <c r="BD578"/>
      <c r="BE578"/>
    </row>
    <row r="579" spans="1:57" x14ac:dyDescent="0.3">
      <c r="A579" s="2">
        <v>53</v>
      </c>
      <c r="B579" s="3" t="s">
        <v>122</v>
      </c>
      <c r="C579" s="3"/>
      <c r="D579" s="9" t="s">
        <v>58</v>
      </c>
      <c r="E579" s="10">
        <v>7.8977862480000001</v>
      </c>
      <c r="F579" s="10">
        <v>0.83827610269999997</v>
      </c>
      <c r="G579" s="10">
        <v>20.753982189999999</v>
      </c>
      <c r="H579" s="10">
        <v>17.38509942</v>
      </c>
      <c r="I579" s="10">
        <v>78.626172539999999</v>
      </c>
      <c r="J579" s="10">
        <v>28.531969419999999</v>
      </c>
      <c r="K579" s="10">
        <v>76.807437300000004</v>
      </c>
      <c r="L579" s="11">
        <v>7.2280092592592595E-3</v>
      </c>
      <c r="M579" s="11">
        <v>7.7951273148148155E-3</v>
      </c>
      <c r="N579" s="10">
        <f>H579-H578</f>
        <v>5.8193281599999995</v>
      </c>
      <c r="O579" s="10">
        <f>I578-I579</f>
        <v>14.208024140000006</v>
      </c>
      <c r="P579" s="10">
        <f>N579/O579</f>
        <v>0.40958039644772148</v>
      </c>
      <c r="Q579" s="9">
        <f>AVERAGE(P579,P581,P583)</f>
        <v>0.37765903203708207</v>
      </c>
      <c r="R579">
        <f>K579-K578</f>
        <v>11.613945319999999</v>
      </c>
      <c r="S579">
        <f>R579/O579</f>
        <v>0.81742156443154768</v>
      </c>
      <c r="T579" s="9">
        <f>AVERAGE(S579,S581,S583)</f>
        <v>0.7798514186425054</v>
      </c>
      <c r="U579" s="3">
        <f>AVERAGE(E578,E580,E582)</f>
        <v>13.305880616666665</v>
      </c>
      <c r="V579" s="3">
        <f>AVERAGE(E579,E581,E583)</f>
        <v>8.2857923373333335</v>
      </c>
      <c r="W579" s="3">
        <f>AVERAGE(F578,F580,F582)</f>
        <v>0.63122338433333336</v>
      </c>
      <c r="X579" s="3">
        <f>AVERAGE(F579,F581,F583)</f>
        <v>0.81814444976666667</v>
      </c>
      <c r="Y579" s="3">
        <f>AVERAGE(G578,G580,G582)</f>
        <v>19.199958666666664</v>
      </c>
      <c r="Z579" s="3">
        <f>AVERAGE(G579,G581,G583)</f>
        <v>21.189216900000002</v>
      </c>
      <c r="AA579" s="3">
        <f>AVERAGE(H578,H580,H582)</f>
        <v>12.022941243333333</v>
      </c>
      <c r="AB579" s="3">
        <f>AVERAGE(H579,H581,H583)</f>
        <v>17.314969613333336</v>
      </c>
      <c r="AC579" s="3">
        <f>AVERAGE(I578,I580,I582)</f>
        <v>93.485937509999999</v>
      </c>
      <c r="AD579" s="3">
        <f>AVERAGE(I579,I581,I583)</f>
        <v>79.468038483333331</v>
      </c>
      <c r="AE579" s="3">
        <f>AVERAGE(J578,J580,J582)</f>
        <v>27.577222296666665</v>
      </c>
      <c r="AF579" s="3">
        <f>AVERAGE(J579,J581,J583)</f>
        <v>27.68537929</v>
      </c>
      <c r="AG579" s="3">
        <f>AVERAGE(K578,K580,K582)</f>
        <v>65.732886296666663</v>
      </c>
      <c r="AH579" s="3">
        <f>AVERAGE(K579,K581,K583)</f>
        <v>76.705252060000007</v>
      </c>
      <c r="AI579" s="12">
        <v>43631</v>
      </c>
      <c r="AJ579" s="13">
        <v>638.9</v>
      </c>
      <c r="AK579" s="16">
        <v>3.0051000000000001</v>
      </c>
      <c r="AL579" s="10">
        <f t="shared" ref="AL579:AL583" si="269">IF(AK579&gt;3, AK579-3, 3-AK579)</f>
        <v>5.1000000000001044E-3</v>
      </c>
      <c r="AM579" s="10">
        <f t="shared" si="243"/>
        <v>0.83685345183188575</v>
      </c>
      <c r="AN579" s="14">
        <v>12</v>
      </c>
      <c r="AO579" s="10">
        <f t="shared" ref="AO579:AO583" si="270">AN579+273.15</f>
        <v>285.14999999999998</v>
      </c>
      <c r="AP579" s="14">
        <v>10.5</v>
      </c>
      <c r="AQ579" s="14">
        <v>37</v>
      </c>
      <c r="AR579" s="10">
        <f t="shared" ref="AR579:AR583" si="271">AQ579+273.15</f>
        <v>310.14999999999998</v>
      </c>
      <c r="AS579" s="14">
        <v>47.1</v>
      </c>
      <c r="AT579" s="14">
        <v>0.5</v>
      </c>
      <c r="AU579" s="10">
        <f t="shared" ref="AU579:AU583" si="272">IF(ISNUMBER(AM579),((AR579/AO579)*((AJ579-(AT579*AP579))/(AJ579-AS579))*AM579)," ")</f>
        <v>0.97459078297062041</v>
      </c>
      <c r="AV579" s="10">
        <f t="shared" ref="AV579:AV583" si="273">IF(ISNUMBER(AM579), AU579*G579, " ")</f>
        <v>20.226639752310408</v>
      </c>
      <c r="AW579" s="10">
        <f>AVERAGE(AU578,AU580,AU582)</f>
        <v>0.73386857908193137</v>
      </c>
      <c r="AX579" s="10">
        <f>AVERAGE(AU579,AU581,AU583)</f>
        <v>0.95118545943629107</v>
      </c>
      <c r="AY579" s="10">
        <f>AVERAGE(AV578,AV580,AV582)</f>
        <v>14.062968897717994</v>
      </c>
      <c r="AZ579" s="10">
        <f>AVERAGE(AV579,AV581,AV583)</f>
        <v>20.144267804417648</v>
      </c>
      <c r="BA579" s="10">
        <f>IF(ISNUMBER(AV579), AV579-AV578, " ")</f>
        <v>6.5520282155855512</v>
      </c>
      <c r="BB579" s="10">
        <f>IF(ISNUMBER(BA579), BA579/O579, " ")</f>
        <v>0.46114985102957096</v>
      </c>
      <c r="BC579" s="2">
        <f>AVERAGE(BB579,BB581,BB583)</f>
        <v>0.434045492135815</v>
      </c>
      <c r="BD579" s="1" t="s">
        <v>59</v>
      </c>
    </row>
    <row r="580" spans="1:57" x14ac:dyDescent="0.3">
      <c r="A580" s="2"/>
      <c r="D580" s="9" t="s">
        <v>57</v>
      </c>
      <c r="E580" s="10">
        <v>13.324349249999999</v>
      </c>
      <c r="F580" s="10">
        <v>0.59670113000000002</v>
      </c>
      <c r="G580" s="10">
        <v>20.286506979999999</v>
      </c>
      <c r="H580" s="10">
        <v>12.10376379</v>
      </c>
      <c r="I580" s="10">
        <v>93.632501129999994</v>
      </c>
      <c r="J580" s="10">
        <v>27.321598999999999</v>
      </c>
      <c r="K580" s="10">
        <v>64.773463770000006</v>
      </c>
      <c r="L580" s="11">
        <v>1.2609953703703705E-2</v>
      </c>
      <c r="M580" s="11">
        <v>1.3234942129629628E-2</v>
      </c>
      <c r="P580" s="10"/>
      <c r="Q580" s="9"/>
      <c r="AJ580" s="13">
        <v>638.9</v>
      </c>
      <c r="AK580" s="16">
        <v>3.0051000000000001</v>
      </c>
      <c r="AL580" s="10">
        <f t="shared" si="269"/>
        <v>5.1000000000001044E-3</v>
      </c>
      <c r="AM580" s="10">
        <f t="shared" si="243"/>
        <v>0.59568845961864825</v>
      </c>
      <c r="AN580" s="14">
        <v>12</v>
      </c>
      <c r="AO580" s="10">
        <f t="shared" si="270"/>
        <v>285.14999999999998</v>
      </c>
      <c r="AP580" s="14">
        <v>10.5</v>
      </c>
      <c r="AQ580" s="14">
        <v>37</v>
      </c>
      <c r="AR580" s="10">
        <f t="shared" si="271"/>
        <v>310.14999999999998</v>
      </c>
      <c r="AS580" s="14">
        <v>47.1</v>
      </c>
      <c r="AT580" s="14">
        <v>0.5</v>
      </c>
      <c r="AU580" s="10">
        <f t="shared" si="272"/>
        <v>0.69373255376489451</v>
      </c>
      <c r="AV580" s="10">
        <f t="shared" si="273"/>
        <v>14.073410294204757</v>
      </c>
      <c r="AW580" s="10"/>
      <c r="AX580" s="10"/>
      <c r="AY580" s="10"/>
      <c r="AZ580" s="10"/>
      <c r="BA580" s="10"/>
      <c r="BB580" s="10"/>
      <c r="BC580" s="2"/>
      <c r="BD580"/>
      <c r="BE580"/>
    </row>
    <row r="581" spans="1:57" x14ac:dyDescent="0.3">
      <c r="A581" s="2"/>
      <c r="D581" s="9" t="s">
        <v>60</v>
      </c>
      <c r="E581" s="10">
        <v>8.4692186950000004</v>
      </c>
      <c r="F581" s="10">
        <v>0.77632849839999996</v>
      </c>
      <c r="G581" s="10">
        <v>21.630892979999999</v>
      </c>
      <c r="H581" s="10">
        <v>16.78251333</v>
      </c>
      <c r="I581" s="10">
        <v>79.470589469999993</v>
      </c>
      <c r="J581" s="10">
        <v>27.700251869999999</v>
      </c>
      <c r="K581" s="10">
        <v>78.831747669999999</v>
      </c>
      <c r="L581" s="11">
        <v>1.6186342592592592E-2</v>
      </c>
      <c r="M581" s="11">
        <v>1.6776608796296298E-2</v>
      </c>
      <c r="N581" s="10">
        <f>H581-H580</f>
        <v>4.6787495400000001</v>
      </c>
      <c r="O581" s="10">
        <f>I580-I581</f>
        <v>14.161911660000001</v>
      </c>
      <c r="P581" s="10">
        <f>N581/O581</f>
        <v>0.33037556315331512</v>
      </c>
      <c r="Q581" s="9"/>
      <c r="R581">
        <f>K581-K580</f>
        <v>14.058283899999992</v>
      </c>
      <c r="S581">
        <f>R581/O581</f>
        <v>0.99268264324139921</v>
      </c>
      <c r="AJ581" s="13">
        <v>638.9</v>
      </c>
      <c r="AK581" s="16">
        <v>3.0051000000000001</v>
      </c>
      <c r="AL581" s="10">
        <f t="shared" si="269"/>
        <v>5.1000000000001044E-3</v>
      </c>
      <c r="AM581" s="10">
        <f t="shared" si="243"/>
        <v>0.77501097973445143</v>
      </c>
      <c r="AN581" s="14">
        <v>12</v>
      </c>
      <c r="AO581" s="10">
        <f t="shared" si="270"/>
        <v>285.14999999999998</v>
      </c>
      <c r="AP581" s="14">
        <v>10.5</v>
      </c>
      <c r="AQ581" s="14">
        <v>37</v>
      </c>
      <c r="AR581" s="10">
        <f t="shared" si="271"/>
        <v>310.14999999999998</v>
      </c>
      <c r="AS581" s="14">
        <v>47.1</v>
      </c>
      <c r="AT581" s="14">
        <v>0.5</v>
      </c>
      <c r="AU581" s="10">
        <f t="shared" si="272"/>
        <v>0.90256968636124058</v>
      </c>
      <c r="AV581" s="10">
        <f t="shared" si="273"/>
        <v>19.523388292672159</v>
      </c>
      <c r="AW581" s="10"/>
      <c r="AX581" s="10"/>
      <c r="AY581" s="10"/>
      <c r="AZ581" s="10"/>
      <c r="BA581" s="10">
        <f>IF(ISNUMBER(AV581), AV581-AV580, " ")</f>
        <v>5.4499779984674017</v>
      </c>
      <c r="BB581" s="10">
        <f>IF(ISNUMBER(BA581), BA581/O581, " ")</f>
        <v>0.38483349771632464</v>
      </c>
      <c r="BC581" s="2"/>
      <c r="BD581"/>
      <c r="BE581"/>
    </row>
    <row r="582" spans="1:57" x14ac:dyDescent="0.3">
      <c r="A582" s="2"/>
      <c r="D582" s="9" t="s">
        <v>57</v>
      </c>
      <c r="E582" s="10">
        <v>13.29824747</v>
      </c>
      <c r="F582" s="10">
        <v>0.63933235519999998</v>
      </c>
      <c r="G582" s="10">
        <v>19.428170560000002</v>
      </c>
      <c r="H582" s="10">
        <v>12.39928868</v>
      </c>
      <c r="I582" s="10">
        <v>93.991114719999999</v>
      </c>
      <c r="J582" s="10">
        <v>26.849136600000001</v>
      </c>
      <c r="K582" s="10">
        <v>67.231703139999993</v>
      </c>
      <c r="L582" s="11">
        <v>2.0949074074074075E-2</v>
      </c>
      <c r="M582" s="11">
        <v>2.1539340277777777E-2</v>
      </c>
      <c r="P582" s="10"/>
      <c r="Q582" s="9"/>
      <c r="AJ582" s="13">
        <v>638.9</v>
      </c>
      <c r="AK582" s="16">
        <v>3.0051000000000001</v>
      </c>
      <c r="AL582" s="10">
        <f t="shared" si="269"/>
        <v>5.1000000000001044E-3</v>
      </c>
      <c r="AM582" s="10">
        <f t="shared" si="243"/>
        <v>0.63824733473095729</v>
      </c>
      <c r="AN582" s="14">
        <v>12</v>
      </c>
      <c r="AO582" s="10">
        <f t="shared" si="270"/>
        <v>285.14999999999998</v>
      </c>
      <c r="AP582" s="14">
        <v>10.5</v>
      </c>
      <c r="AQ582" s="14">
        <v>37</v>
      </c>
      <c r="AR582" s="10">
        <f t="shared" si="271"/>
        <v>310.14999999999998</v>
      </c>
      <c r="AS582" s="14">
        <v>47.1</v>
      </c>
      <c r="AT582" s="14">
        <v>0.5</v>
      </c>
      <c r="AU582" s="10">
        <f t="shared" si="272"/>
        <v>0.7432961748830953</v>
      </c>
      <c r="AV582" s="10">
        <f t="shared" si="273"/>
        <v>14.440884862224365</v>
      </c>
      <c r="AW582" s="10"/>
      <c r="AX582" s="10"/>
      <c r="AY582" s="10"/>
      <c r="AZ582" s="10"/>
      <c r="BA582" s="10"/>
      <c r="BB582" s="10"/>
      <c r="BC582" s="2"/>
      <c r="BD582"/>
      <c r="BE582"/>
    </row>
    <row r="583" spans="1:57" x14ac:dyDescent="0.3">
      <c r="A583" s="2"/>
      <c r="D583" s="9" t="s">
        <v>61</v>
      </c>
      <c r="E583" s="10">
        <v>8.4903720689999993</v>
      </c>
      <c r="F583" s="10">
        <v>0.83982874819999997</v>
      </c>
      <c r="G583" s="10">
        <v>21.182775530000001</v>
      </c>
      <c r="H583" s="10">
        <v>17.77729609</v>
      </c>
      <c r="I583" s="10">
        <v>80.30735344</v>
      </c>
      <c r="J583" s="10">
        <v>26.823916579999999</v>
      </c>
      <c r="K583" s="10">
        <v>74.476571210000003</v>
      </c>
      <c r="L583" s="11">
        <v>2.4334490740740736E-2</v>
      </c>
      <c r="M583" s="11">
        <v>2.4901608796296298E-2</v>
      </c>
      <c r="N583" s="10">
        <f>H583-H582</f>
        <v>5.3780074100000004</v>
      </c>
      <c r="O583" s="10">
        <f>I582-I583</f>
        <v>13.683761279999999</v>
      </c>
      <c r="P583" s="10">
        <f>N583/O583</f>
        <v>0.39302113651020965</v>
      </c>
      <c r="Q583" s="9"/>
      <c r="R583">
        <f>K583-K582</f>
        <v>7.2448680700000097</v>
      </c>
      <c r="S583">
        <f>R583/O583</f>
        <v>0.52945004825456954</v>
      </c>
      <c r="AJ583" s="13">
        <v>638.9</v>
      </c>
      <c r="AK583" s="16">
        <v>3.0051000000000001</v>
      </c>
      <c r="AL583" s="10">
        <f t="shared" si="269"/>
        <v>5.1000000000001044E-3</v>
      </c>
      <c r="AM583" s="10">
        <f t="shared" ref="AM583:AM646" si="274">IF(F583&lt;=0," ",((F583*3)/AK583))</f>
        <v>0.83840346231406604</v>
      </c>
      <c r="AN583" s="14">
        <v>12</v>
      </c>
      <c r="AO583" s="10">
        <f t="shared" si="270"/>
        <v>285.14999999999998</v>
      </c>
      <c r="AP583" s="14">
        <v>10.5</v>
      </c>
      <c r="AQ583" s="14">
        <v>37</v>
      </c>
      <c r="AR583" s="10">
        <f t="shared" si="271"/>
        <v>310.14999999999998</v>
      </c>
      <c r="AS583" s="14">
        <v>47.1</v>
      </c>
      <c r="AT583" s="14">
        <v>0.5</v>
      </c>
      <c r="AU583" s="10">
        <f t="shared" si="272"/>
        <v>0.97639590897701256</v>
      </c>
      <c r="AV583" s="10">
        <f t="shared" si="273"/>
        <v>20.68277536827037</v>
      </c>
      <c r="AW583" s="10"/>
      <c r="AX583" s="10"/>
      <c r="AY583" s="10"/>
      <c r="AZ583" s="10"/>
      <c r="BA583" s="10">
        <f>IF(ISNUMBER(AV583), AV583-AV582, " ")</f>
        <v>6.2418905060460048</v>
      </c>
      <c r="BB583" s="10">
        <f>IF(ISNUMBER(BA583), BA583/O583, " ")</f>
        <v>0.45615312766154931</v>
      </c>
      <c r="BC583" s="2"/>
      <c r="BD583"/>
      <c r="BE583"/>
    </row>
    <row r="584" spans="1:57" x14ac:dyDescent="0.3">
      <c r="A584" s="2"/>
      <c r="AM584" s="10" t="str">
        <f t="shared" si="274"/>
        <v xml:space="preserve"> </v>
      </c>
      <c r="BD584"/>
      <c r="BE584"/>
    </row>
    <row r="585" spans="1:57" x14ac:dyDescent="0.3">
      <c r="A585" s="2"/>
      <c r="AM585" s="10" t="str">
        <f t="shared" si="274"/>
        <v xml:space="preserve"> </v>
      </c>
      <c r="BD585"/>
      <c r="BE585"/>
    </row>
    <row r="586" spans="1:57" x14ac:dyDescent="0.3">
      <c r="A586" s="2"/>
      <c r="D586" s="9" t="s">
        <v>53</v>
      </c>
      <c r="E586" s="10"/>
      <c r="F586" s="10"/>
      <c r="G586" s="10"/>
      <c r="H586" s="10"/>
      <c r="I586" s="10"/>
      <c r="J586" s="10"/>
      <c r="K586" s="10"/>
      <c r="L586" s="10"/>
      <c r="M586" s="10"/>
      <c r="P586" s="10"/>
      <c r="Q586" s="9"/>
      <c r="R586" s="9"/>
      <c r="AM586" s="10" t="str">
        <f t="shared" si="274"/>
        <v xml:space="preserve"> </v>
      </c>
      <c r="BD586"/>
      <c r="BE586"/>
    </row>
    <row r="587" spans="1:57" x14ac:dyDescent="0.3">
      <c r="A587" s="2"/>
      <c r="D587" s="9" t="s">
        <v>123</v>
      </c>
      <c r="E587" s="10"/>
      <c r="F587" s="2"/>
      <c r="G587" s="10"/>
      <c r="H587" s="10"/>
      <c r="I587" s="10"/>
      <c r="J587" s="10"/>
      <c r="K587" s="10"/>
      <c r="L587" s="10"/>
      <c r="M587" s="10"/>
      <c r="P587" s="10"/>
      <c r="Q587" s="9"/>
      <c r="R587" s="9"/>
      <c r="AM587" s="10" t="str">
        <f t="shared" si="274"/>
        <v xml:space="preserve"> </v>
      </c>
      <c r="BD587"/>
      <c r="BE587"/>
    </row>
    <row r="588" spans="1:57" x14ac:dyDescent="0.3">
      <c r="A588" s="2"/>
      <c r="D588" s="10"/>
      <c r="E588" s="2" t="s">
        <v>0</v>
      </c>
      <c r="F588" s="2" t="s">
        <v>1</v>
      </c>
      <c r="G588" s="2" t="s">
        <v>2</v>
      </c>
      <c r="H588" s="2" t="s">
        <v>3</v>
      </c>
      <c r="I588" s="2" t="s">
        <v>4</v>
      </c>
      <c r="J588" s="2" t="s">
        <v>5</v>
      </c>
      <c r="K588" s="2" t="s">
        <v>6</v>
      </c>
      <c r="L588" s="2" t="s">
        <v>7</v>
      </c>
      <c r="M588" s="2" t="s">
        <v>8</v>
      </c>
      <c r="N588" s="2" t="s">
        <v>9</v>
      </c>
      <c r="O588" s="2" t="s">
        <v>10</v>
      </c>
      <c r="P588" s="2" t="s">
        <v>11</v>
      </c>
      <c r="Q588" s="2" t="s">
        <v>12</v>
      </c>
      <c r="R588" s="2" t="s">
        <v>13</v>
      </c>
      <c r="S588" s="2" t="s">
        <v>14</v>
      </c>
      <c r="T588" s="2" t="s">
        <v>15</v>
      </c>
      <c r="U588" s="3" t="s">
        <v>16</v>
      </c>
      <c r="V588" s="3" t="s">
        <v>17</v>
      </c>
      <c r="W588" s="3" t="s">
        <v>18</v>
      </c>
      <c r="X588" s="3" t="s">
        <v>19</v>
      </c>
      <c r="Y588" s="3" t="s">
        <v>20</v>
      </c>
      <c r="Z588" s="3" t="s">
        <v>21</v>
      </c>
      <c r="AA588" s="3" t="s">
        <v>22</v>
      </c>
      <c r="AB588" s="3" t="s">
        <v>23</v>
      </c>
      <c r="AC588" s="3" t="s">
        <v>24</v>
      </c>
      <c r="AD588" s="3" t="s">
        <v>25</v>
      </c>
      <c r="AE588" s="3" t="s">
        <v>26</v>
      </c>
      <c r="AF588" s="3" t="s">
        <v>27</v>
      </c>
      <c r="AG588" s="3" t="s">
        <v>28</v>
      </c>
      <c r="AH588" s="3" t="s">
        <v>29</v>
      </c>
      <c r="AL588" s="2" t="s">
        <v>33</v>
      </c>
      <c r="AM588" s="10" t="e">
        <f t="shared" si="274"/>
        <v>#VALUE!</v>
      </c>
      <c r="AN588" s="6" t="s">
        <v>35</v>
      </c>
      <c r="AO588" s="2" t="s">
        <v>36</v>
      </c>
      <c r="AP588" s="7" t="s">
        <v>37</v>
      </c>
      <c r="AQ588" s="6" t="s">
        <v>38</v>
      </c>
      <c r="AR588" s="2" t="s">
        <v>39</v>
      </c>
      <c r="AS588" s="7" t="s">
        <v>40</v>
      </c>
      <c r="AT588" s="7" t="s">
        <v>41</v>
      </c>
      <c r="AU588" s="8" t="s">
        <v>55</v>
      </c>
      <c r="AV588" s="8" t="s">
        <v>56</v>
      </c>
      <c r="AW588" s="8" t="s">
        <v>44</v>
      </c>
      <c r="AX588" s="8" t="s">
        <v>45</v>
      </c>
      <c r="AY588" s="8" t="s">
        <v>46</v>
      </c>
      <c r="AZ588" s="8" t="s">
        <v>47</v>
      </c>
      <c r="BA588" s="2" t="s">
        <v>48</v>
      </c>
      <c r="BB588" s="2" t="s">
        <v>49</v>
      </c>
      <c r="BC588" s="2" t="s">
        <v>50</v>
      </c>
      <c r="BD588"/>
      <c r="BE588"/>
    </row>
    <row r="589" spans="1:57" x14ac:dyDescent="0.3">
      <c r="A589" s="2"/>
      <c r="D589" s="9" t="s">
        <v>57</v>
      </c>
      <c r="E589" s="10">
        <v>13.33762849</v>
      </c>
      <c r="F589" s="10">
        <v>0.69306541489999995</v>
      </c>
      <c r="G589" s="10">
        <v>15.88603339</v>
      </c>
      <c r="H589" s="10">
        <v>11.01983047</v>
      </c>
      <c r="I589" s="10">
        <v>94.068692970000001</v>
      </c>
      <c r="J589" s="10">
        <v>30.150060329999999</v>
      </c>
      <c r="K589" s="10">
        <v>62.797902450000002</v>
      </c>
      <c r="L589" s="11">
        <v>1.4699074074074074E-3</v>
      </c>
      <c r="M589" s="11">
        <v>2.0312384259259259E-3</v>
      </c>
      <c r="P589" s="10"/>
      <c r="Q589" s="9"/>
      <c r="AJ589" s="13">
        <v>638.9</v>
      </c>
      <c r="AK589" s="16">
        <v>3.0051000000000001</v>
      </c>
      <c r="AL589" s="10">
        <f>IF(AK589&gt;3, AK589-3, 3-AK589)</f>
        <v>5.1000000000001044E-3</v>
      </c>
      <c r="AM589" s="10">
        <f t="shared" si="274"/>
        <v>0.69188920325446734</v>
      </c>
      <c r="AN589" s="14">
        <v>12</v>
      </c>
      <c r="AO589" s="10">
        <f>AN589+273.15</f>
        <v>285.14999999999998</v>
      </c>
      <c r="AP589" s="14">
        <v>10.5</v>
      </c>
      <c r="AQ589" s="14">
        <v>37</v>
      </c>
      <c r="AR589" s="10">
        <f>AQ589+273.15</f>
        <v>310.14999999999998</v>
      </c>
      <c r="AS589" s="14">
        <v>47.1</v>
      </c>
      <c r="AT589" s="14">
        <v>0.5</v>
      </c>
      <c r="AU589" s="10">
        <f>IF(ISNUMBER(AM589),((AR589/AO589)*((AJ589-(AT589*AP589))/(AJ589-AS589))*AM589)," ")</f>
        <v>0.8057669342853484</v>
      </c>
      <c r="AV589" s="10">
        <f>IF(ISNUMBER(AM589), AU589*G589, " ")</f>
        <v>12.800440422614979</v>
      </c>
      <c r="AW589" s="10"/>
      <c r="AX589" s="10"/>
      <c r="AY589" s="10"/>
      <c r="AZ589" s="10"/>
      <c r="BA589" s="10"/>
      <c r="BB589" s="10"/>
      <c r="BC589" s="2"/>
      <c r="BD589"/>
      <c r="BE589"/>
    </row>
    <row r="590" spans="1:57" x14ac:dyDescent="0.3">
      <c r="A590" s="2">
        <v>54</v>
      </c>
      <c r="B590" s="3" t="s">
        <v>123</v>
      </c>
      <c r="C590" s="3"/>
      <c r="D590" s="9" t="s">
        <v>58</v>
      </c>
      <c r="E590" s="10">
        <v>8.6469274790000004</v>
      </c>
      <c r="F590" s="10">
        <v>0.82052315629999995</v>
      </c>
      <c r="G590" s="10">
        <v>19.369979440000002</v>
      </c>
      <c r="H590" s="10">
        <v>15.862377049999999</v>
      </c>
      <c r="I590" s="10">
        <v>80.267270479999993</v>
      </c>
      <c r="J590" s="10">
        <v>30.157558380000001</v>
      </c>
      <c r="K590" s="10">
        <v>80.632262690000005</v>
      </c>
      <c r="L590" s="11">
        <v>4.1956018518518523E-3</v>
      </c>
      <c r="M590" s="11">
        <v>4.8437384259259258E-3</v>
      </c>
      <c r="N590" s="10">
        <f>H590-H589</f>
        <v>4.8425465799999987</v>
      </c>
      <c r="O590" s="10">
        <f>I589-I590</f>
        <v>13.801422490000007</v>
      </c>
      <c r="P590" s="10">
        <f>N590/O590</f>
        <v>0.35087300483038802</v>
      </c>
      <c r="Q590" s="9">
        <f>AVERAGE(P590,P592,P594)</f>
        <v>0.18855845945575889</v>
      </c>
      <c r="R590">
        <f>K590-K589</f>
        <v>17.834360240000002</v>
      </c>
      <c r="S590">
        <f>R590/O590</f>
        <v>1.2922117450517951</v>
      </c>
      <c r="T590" s="9">
        <f>AVERAGE(S590,S592,S594)</f>
        <v>0.84548016075638277</v>
      </c>
      <c r="U590" s="3">
        <f>AVERAGE(E589,E591,E593)</f>
        <v>13.289584823333334</v>
      </c>
      <c r="V590" s="3">
        <f>AVERAGE(E590,E592,E594)</f>
        <v>8.7298321956666669</v>
      </c>
      <c r="W590" s="3">
        <f>AVERAGE(F589,F591,F593)</f>
        <v>0.66209107813333334</v>
      </c>
      <c r="X590" s="3">
        <f>AVERAGE(F590,F592,F594)</f>
        <v>0.75528838943333332</v>
      </c>
      <c r="Y590" s="3">
        <f>AVERAGE(G589,G591,G593)</f>
        <v>17.53256524</v>
      </c>
      <c r="Z590" s="3">
        <f>AVERAGE(G590,G592,G594)</f>
        <v>18.842729370000001</v>
      </c>
      <c r="AA590" s="3">
        <f>AVERAGE(H589,H591,H593)</f>
        <v>11.560906306666666</v>
      </c>
      <c r="AB590" s="3">
        <f>AVERAGE(H590,H592,H594)</f>
        <v>14.219123683333331</v>
      </c>
      <c r="AC590" s="3">
        <f>AVERAGE(I589,I591,I593)</f>
        <v>93.59859354000001</v>
      </c>
      <c r="AD590" s="3">
        <f>AVERAGE(I590,I592,I594)</f>
        <v>79.065779093333333</v>
      </c>
      <c r="AE590" s="3">
        <f>AVERAGE(J589,J591,J593)</f>
        <v>29.514622076666669</v>
      </c>
      <c r="AF590" s="3">
        <f>AVERAGE(J590,J592,J594)</f>
        <v>29.465171956666666</v>
      </c>
      <c r="AG590" s="3">
        <f>AVERAGE(K589,K591,K593)</f>
        <v>65.979032009999997</v>
      </c>
      <c r="AH590" s="3">
        <f>AVERAGE(K590,K592,K594)</f>
        <v>78.102008866666665</v>
      </c>
      <c r="AI590" s="12">
        <v>43631</v>
      </c>
      <c r="AJ590" s="13">
        <v>638.9</v>
      </c>
      <c r="AK590" s="16">
        <v>3.0051000000000001</v>
      </c>
      <c r="AL590" s="10">
        <f t="shared" ref="AL590:AL594" si="275">IF(AK590&gt;3, AK590-3, 3-AK590)</f>
        <v>5.1000000000001044E-3</v>
      </c>
      <c r="AM590" s="10">
        <f t="shared" si="274"/>
        <v>0.81913063422182275</v>
      </c>
      <c r="AN590" s="14">
        <v>12</v>
      </c>
      <c r="AO590" s="10">
        <f t="shared" ref="AO590:AO594" si="276">AN590+273.15</f>
        <v>285.14999999999998</v>
      </c>
      <c r="AP590" s="14">
        <v>10.5</v>
      </c>
      <c r="AQ590" s="14">
        <v>37</v>
      </c>
      <c r="AR590" s="10">
        <f t="shared" ref="AR590:AR594" si="277">AQ590+273.15</f>
        <v>310.14999999999998</v>
      </c>
      <c r="AS590" s="14">
        <v>47.1</v>
      </c>
      <c r="AT590" s="14">
        <v>0.5</v>
      </c>
      <c r="AU590" s="10">
        <f t="shared" ref="AU590:AU594" si="278">IF(ISNUMBER(AM590),((AR590/AO590)*((AJ590-(AT590*AP590))/(AJ590-AS590))*AM590)," ")</f>
        <v>0.95395097482592428</v>
      </c>
      <c r="AV590" s="10">
        <f t="shared" ref="AV590:AV594" si="279">IF(ISNUMBER(AM590), AU590*G590, " ")</f>
        <v>18.478010769146113</v>
      </c>
      <c r="AW590" s="10">
        <f>AVERAGE(AU589,AU591,AU593)</f>
        <v>0.76975576442831539</v>
      </c>
      <c r="AX590" s="10">
        <f>AVERAGE(AU590,AU592,AU594)</f>
        <v>0.87810817993684787</v>
      </c>
      <c r="AY590" s="10">
        <f>AVERAGE(AV589,AV591,AV593)</f>
        <v>13.454738907136838</v>
      </c>
      <c r="AZ590" s="10">
        <f>AVERAGE(AV590,AV592,AV594)</f>
        <v>16.541042453854303</v>
      </c>
      <c r="BA590" s="10">
        <f>IF(ISNUMBER(AV590), AV590-AV589, " ")</f>
        <v>5.6775703465311338</v>
      </c>
      <c r="BB590" s="10">
        <f>IF(ISNUMBER(BA590), BA590/O590, " ")</f>
        <v>0.41137573685936274</v>
      </c>
      <c r="BC590" s="2">
        <f>AVERAGE(BB590,BB592,BB594)</f>
        <v>0.21896177681527237</v>
      </c>
      <c r="BD590" s="1" t="s">
        <v>79</v>
      </c>
    </row>
    <row r="591" spans="1:57" x14ac:dyDescent="0.3">
      <c r="A591" s="2"/>
      <c r="D591" s="9" t="s">
        <v>57</v>
      </c>
      <c r="E591" s="10">
        <v>13.30620731</v>
      </c>
      <c r="F591" s="10">
        <v>0.63069567439999996</v>
      </c>
      <c r="G591" s="10">
        <v>19.281006080000001</v>
      </c>
      <c r="H591" s="10">
        <v>12.097892740000001</v>
      </c>
      <c r="I591" s="10">
        <v>94.187177230000003</v>
      </c>
      <c r="J591" s="10">
        <v>28.872642339999999</v>
      </c>
      <c r="K591" s="10">
        <v>67.165186730000002</v>
      </c>
      <c r="L591" s="11">
        <v>8.5300925925925926E-3</v>
      </c>
      <c r="M591" s="11">
        <v>9.0856365740740741E-3</v>
      </c>
      <c r="P591" s="10"/>
      <c r="Q591" s="9"/>
      <c r="AJ591" s="13">
        <v>638.9</v>
      </c>
      <c r="AK591" s="16">
        <v>3.0051000000000001</v>
      </c>
      <c r="AL591" s="10">
        <f t="shared" si="275"/>
        <v>5.1000000000001044E-3</v>
      </c>
      <c r="AM591" s="10">
        <f t="shared" si="274"/>
        <v>0.62962531137066979</v>
      </c>
      <c r="AN591" s="14">
        <v>12</v>
      </c>
      <c r="AO591" s="10">
        <f t="shared" si="276"/>
        <v>285.14999999999998</v>
      </c>
      <c r="AP591" s="14">
        <v>10.5</v>
      </c>
      <c r="AQ591" s="14">
        <v>37</v>
      </c>
      <c r="AR591" s="10">
        <f t="shared" si="277"/>
        <v>310.14999999999998</v>
      </c>
      <c r="AS591" s="14">
        <v>47.1</v>
      </c>
      <c r="AT591" s="14">
        <v>0.5</v>
      </c>
      <c r="AU591" s="10">
        <f t="shared" si="278"/>
        <v>0.73325505659757062</v>
      </c>
      <c r="AV591" s="10">
        <f t="shared" si="279"/>
        <v>14.137895204448505</v>
      </c>
      <c r="AW591" s="10"/>
      <c r="AX591" s="10"/>
      <c r="AY591" s="10"/>
      <c r="AZ591" s="10"/>
      <c r="BA591" s="10"/>
      <c r="BB591" s="10"/>
      <c r="BC591" s="2"/>
      <c r="BD591"/>
      <c r="BE591"/>
    </row>
    <row r="592" spans="1:57" x14ac:dyDescent="0.3">
      <c r="A592" s="2"/>
      <c r="D592" s="9" t="s">
        <v>60</v>
      </c>
      <c r="E592" s="10">
        <v>8.630423746</v>
      </c>
      <c r="F592" s="10">
        <v>0.79796914269999997</v>
      </c>
      <c r="G592" s="10">
        <v>18.15234529</v>
      </c>
      <c r="H592" s="10">
        <v>14.47847861</v>
      </c>
      <c r="I592" s="10">
        <v>79.867556789999995</v>
      </c>
      <c r="J592" s="10">
        <v>29.46034306</v>
      </c>
      <c r="K592" s="10">
        <v>76.105593679999998</v>
      </c>
      <c r="L592" s="11">
        <v>1.1689814814814814E-2</v>
      </c>
      <c r="M592" s="11">
        <v>1.2453692129629629E-2</v>
      </c>
      <c r="N592" s="10">
        <f>H592-H591</f>
        <v>2.3805858699999991</v>
      </c>
      <c r="O592" s="10">
        <f>I591-I592</f>
        <v>14.319620440000008</v>
      </c>
      <c r="P592" s="10">
        <f>N592/O592</f>
        <v>0.16624643648725076</v>
      </c>
      <c r="Q592" s="9"/>
      <c r="R592">
        <f>K592-K591</f>
        <v>8.9404069499999963</v>
      </c>
      <c r="S592">
        <f>R592/O592</f>
        <v>0.62434664294775055</v>
      </c>
      <c r="AJ592" s="13">
        <v>638.9</v>
      </c>
      <c r="AK592" s="16">
        <v>3.0051000000000001</v>
      </c>
      <c r="AL592" s="10">
        <f t="shared" si="275"/>
        <v>5.1000000000001044E-3</v>
      </c>
      <c r="AM592" s="10">
        <f t="shared" si="274"/>
        <v>0.79661489737446334</v>
      </c>
      <c r="AN592" s="14">
        <v>12</v>
      </c>
      <c r="AO592" s="10">
        <f t="shared" si="276"/>
        <v>285.14999999999998</v>
      </c>
      <c r="AP592" s="14">
        <v>10.5</v>
      </c>
      <c r="AQ592" s="14">
        <v>37</v>
      </c>
      <c r="AR592" s="10">
        <f t="shared" si="277"/>
        <v>310.14999999999998</v>
      </c>
      <c r="AS592" s="14">
        <v>47.1</v>
      </c>
      <c r="AT592" s="14">
        <v>0.5</v>
      </c>
      <c r="AU592" s="10">
        <f t="shared" si="278"/>
        <v>0.92772938303444219</v>
      </c>
      <c r="AV592" s="10">
        <f t="shared" si="279"/>
        <v>16.840464096519863</v>
      </c>
      <c r="AW592" s="10"/>
      <c r="AX592" s="10"/>
      <c r="AY592" s="10"/>
      <c r="AZ592" s="10"/>
      <c r="BA592" s="10">
        <f>IF(ISNUMBER(AV592), AV592-AV591, " ")</f>
        <v>2.7025688920713584</v>
      </c>
      <c r="BB592" s="10">
        <f>IF(ISNUMBER(BA592), BA592/O592, " ")</f>
        <v>0.18873188038714223</v>
      </c>
      <c r="BC592" s="2"/>
      <c r="BD592"/>
      <c r="BE592"/>
    </row>
    <row r="593" spans="1:57" x14ac:dyDescent="0.3">
      <c r="A593" s="2"/>
      <c r="D593" s="9" t="s">
        <v>57</v>
      </c>
      <c r="E593" s="10">
        <v>13.224918669999999</v>
      </c>
      <c r="F593" s="10">
        <v>0.66251214510000001</v>
      </c>
      <c r="G593" s="10">
        <v>17.430656249999998</v>
      </c>
      <c r="H593" s="10">
        <v>11.56499571</v>
      </c>
      <c r="I593" s="10">
        <v>92.539910419999998</v>
      </c>
      <c r="J593" s="10">
        <v>29.521163560000002</v>
      </c>
      <c r="K593" s="10">
        <v>67.974006849999995</v>
      </c>
      <c r="L593" s="11">
        <v>1.6741898148148148E-2</v>
      </c>
      <c r="M593" s="11">
        <v>1.7355312500000001E-2</v>
      </c>
      <c r="P593" s="10"/>
      <c r="Q593" s="9"/>
      <c r="AJ593" s="13">
        <v>638.9</v>
      </c>
      <c r="AK593" s="16">
        <v>3.0051000000000001</v>
      </c>
      <c r="AL593" s="10">
        <f t="shared" si="275"/>
        <v>5.1000000000001044E-3</v>
      </c>
      <c r="AM593" s="10">
        <f t="shared" si="274"/>
        <v>0.66138778586403113</v>
      </c>
      <c r="AN593" s="14">
        <v>12</v>
      </c>
      <c r="AO593" s="10">
        <f t="shared" si="276"/>
        <v>285.14999999999998</v>
      </c>
      <c r="AP593" s="14">
        <v>10.5</v>
      </c>
      <c r="AQ593" s="14">
        <v>37</v>
      </c>
      <c r="AR593" s="10">
        <f t="shared" si="277"/>
        <v>310.14999999999998</v>
      </c>
      <c r="AS593" s="14">
        <v>47.1</v>
      </c>
      <c r="AT593" s="14">
        <v>0.5</v>
      </c>
      <c r="AU593" s="10">
        <f t="shared" si="278"/>
        <v>0.77024530240202715</v>
      </c>
      <c r="AV593" s="10">
        <f t="shared" si="279"/>
        <v>13.425881094347034</v>
      </c>
      <c r="AW593" s="10"/>
      <c r="AX593" s="10"/>
      <c r="AY593" s="10"/>
      <c r="AZ593" s="10"/>
      <c r="BA593" s="10"/>
      <c r="BB593" s="10"/>
      <c r="BC593" s="2"/>
      <c r="BD593"/>
      <c r="BE593"/>
    </row>
    <row r="594" spans="1:57" x14ac:dyDescent="0.3">
      <c r="A594" s="2"/>
      <c r="D594" s="9" t="s">
        <v>61</v>
      </c>
      <c r="E594" s="10">
        <v>8.9121453620000004</v>
      </c>
      <c r="F594" s="10">
        <v>0.64737286930000004</v>
      </c>
      <c r="G594" s="10">
        <v>19.005863380000001</v>
      </c>
      <c r="H594" s="10">
        <v>12.316515389999999</v>
      </c>
      <c r="I594" s="10">
        <v>77.062510009999997</v>
      </c>
      <c r="J594" s="10">
        <v>28.77761443</v>
      </c>
      <c r="K594" s="10">
        <v>77.568170230000007</v>
      </c>
      <c r="L594" s="11">
        <v>1.96875E-2</v>
      </c>
      <c r="M594" s="11">
        <v>2.034142361111111E-2</v>
      </c>
      <c r="N594" s="10">
        <f>H594-H593</f>
        <v>0.75151967999999947</v>
      </c>
      <c r="O594" s="10">
        <f>I593-I594</f>
        <v>15.477400410000001</v>
      </c>
      <c r="P594" s="10">
        <f>N594/O594</f>
        <v>4.8555937049637871E-2</v>
      </c>
      <c r="Q594" s="9"/>
      <c r="R594">
        <f>K594-K593</f>
        <v>9.5941633800000119</v>
      </c>
      <c r="S594">
        <f>R594/O594</f>
        <v>0.61988209426960295</v>
      </c>
      <c r="AJ594" s="13">
        <v>638.9</v>
      </c>
      <c r="AK594" s="16">
        <v>3.0051000000000001</v>
      </c>
      <c r="AL594" s="10">
        <f t="shared" si="275"/>
        <v>5.1000000000001044E-3</v>
      </c>
      <c r="AM594" s="10">
        <f t="shared" si="274"/>
        <v>0.64627420315463713</v>
      </c>
      <c r="AN594" s="14">
        <v>12</v>
      </c>
      <c r="AO594" s="10">
        <f t="shared" si="276"/>
        <v>285.14999999999998</v>
      </c>
      <c r="AP594" s="14">
        <v>10.5</v>
      </c>
      <c r="AQ594" s="14">
        <v>37</v>
      </c>
      <c r="AR594" s="10">
        <f t="shared" si="277"/>
        <v>310.14999999999998</v>
      </c>
      <c r="AS594" s="14">
        <v>47.1</v>
      </c>
      <c r="AT594" s="14">
        <v>0.5</v>
      </c>
      <c r="AU594" s="10">
        <f t="shared" si="278"/>
        <v>0.75264418195017713</v>
      </c>
      <c r="AV594" s="10">
        <f t="shared" si="279"/>
        <v>14.30465249589693</v>
      </c>
      <c r="AW594" s="10"/>
      <c r="AX594" s="10"/>
      <c r="AY594" s="10"/>
      <c r="AZ594" s="10"/>
      <c r="BA594" s="10">
        <f>IF(ISNUMBER(AV594), AV594-AV593, " ")</f>
        <v>0.87877140154989597</v>
      </c>
      <c r="BB594" s="10">
        <f>IF(ISNUMBER(BA594), BA594/O594, " ")</f>
        <v>5.6777713199312123E-2</v>
      </c>
      <c r="BC594" s="2"/>
      <c r="BD594"/>
      <c r="BE594"/>
    </row>
    <row r="595" spans="1:57" x14ac:dyDescent="0.3">
      <c r="A595" s="2"/>
      <c r="AM595" s="10" t="str">
        <f t="shared" si="274"/>
        <v xml:space="preserve"> </v>
      </c>
      <c r="BD595"/>
      <c r="BE595"/>
    </row>
    <row r="596" spans="1:57" x14ac:dyDescent="0.3">
      <c r="A596" s="2"/>
      <c r="AM596" s="10" t="str">
        <f t="shared" si="274"/>
        <v xml:space="preserve"> </v>
      </c>
      <c r="BD596"/>
      <c r="BE596"/>
    </row>
    <row r="597" spans="1:57" x14ac:dyDescent="0.3">
      <c r="A597" s="2"/>
      <c r="D597" s="9" t="s">
        <v>53</v>
      </c>
      <c r="E597" s="10"/>
      <c r="F597" s="10"/>
      <c r="G597" s="10"/>
      <c r="H597" s="10"/>
      <c r="I597" s="10"/>
      <c r="J597" s="10"/>
      <c r="K597" s="10"/>
      <c r="L597" s="10"/>
      <c r="M597" s="10"/>
      <c r="P597" s="10"/>
      <c r="Q597" s="9"/>
      <c r="R597" s="9"/>
      <c r="AM597" s="10" t="str">
        <f t="shared" si="274"/>
        <v xml:space="preserve"> </v>
      </c>
      <c r="BD597"/>
      <c r="BE597"/>
    </row>
    <row r="598" spans="1:57" x14ac:dyDescent="0.3">
      <c r="A598" s="2"/>
      <c r="D598" s="9" t="s">
        <v>124</v>
      </c>
      <c r="E598" s="10"/>
      <c r="F598" s="2"/>
      <c r="G598" s="10"/>
      <c r="H598" s="10"/>
      <c r="I598" s="10"/>
      <c r="J598" s="10"/>
      <c r="K598" s="10"/>
      <c r="L598" s="10"/>
      <c r="M598" s="10"/>
      <c r="P598" s="10"/>
      <c r="Q598" s="9"/>
      <c r="R598" s="9"/>
      <c r="AM598" s="10" t="str">
        <f t="shared" si="274"/>
        <v xml:space="preserve"> </v>
      </c>
      <c r="BD598"/>
      <c r="BE598"/>
    </row>
    <row r="599" spans="1:57" x14ac:dyDescent="0.3">
      <c r="A599" s="2"/>
      <c r="D599" s="10"/>
      <c r="E599" s="2" t="s">
        <v>0</v>
      </c>
      <c r="F599" s="2" t="s">
        <v>1</v>
      </c>
      <c r="G599" s="2" t="s">
        <v>2</v>
      </c>
      <c r="H599" s="2" t="s">
        <v>3</v>
      </c>
      <c r="I599" s="2" t="s">
        <v>4</v>
      </c>
      <c r="J599" s="2" t="s">
        <v>5</v>
      </c>
      <c r="K599" s="2" t="s">
        <v>6</v>
      </c>
      <c r="L599" s="2" t="s">
        <v>7</v>
      </c>
      <c r="M599" s="2" t="s">
        <v>8</v>
      </c>
      <c r="N599" s="2" t="s">
        <v>9</v>
      </c>
      <c r="O599" s="2" t="s">
        <v>10</v>
      </c>
      <c r="P599" s="2" t="s">
        <v>11</v>
      </c>
      <c r="Q599" s="2" t="s">
        <v>12</v>
      </c>
      <c r="R599" s="2" t="s">
        <v>13</v>
      </c>
      <c r="S599" s="2" t="s">
        <v>14</v>
      </c>
      <c r="T599" s="2" t="s">
        <v>15</v>
      </c>
      <c r="U599" s="3" t="s">
        <v>16</v>
      </c>
      <c r="V599" s="3" t="s">
        <v>17</v>
      </c>
      <c r="W599" s="3" t="s">
        <v>18</v>
      </c>
      <c r="X599" s="3" t="s">
        <v>19</v>
      </c>
      <c r="Y599" s="3" t="s">
        <v>20</v>
      </c>
      <c r="Z599" s="3" t="s">
        <v>21</v>
      </c>
      <c r="AA599" s="3" t="s">
        <v>22</v>
      </c>
      <c r="AB599" s="3" t="s">
        <v>23</v>
      </c>
      <c r="AC599" s="3" t="s">
        <v>24</v>
      </c>
      <c r="AD599" s="3" t="s">
        <v>25</v>
      </c>
      <c r="AE599" s="3" t="s">
        <v>26</v>
      </c>
      <c r="AF599" s="3" t="s">
        <v>27</v>
      </c>
      <c r="AG599" s="3" t="s">
        <v>28</v>
      </c>
      <c r="AH599" s="3" t="s">
        <v>29</v>
      </c>
      <c r="AL599" s="2" t="s">
        <v>33</v>
      </c>
      <c r="AM599" s="10" t="e">
        <f t="shared" si="274"/>
        <v>#VALUE!</v>
      </c>
      <c r="AN599" s="6" t="s">
        <v>35</v>
      </c>
      <c r="AO599" s="2" t="s">
        <v>36</v>
      </c>
      <c r="AP599" s="7" t="s">
        <v>37</v>
      </c>
      <c r="AQ599" s="6" t="s">
        <v>38</v>
      </c>
      <c r="AR599" s="2" t="s">
        <v>39</v>
      </c>
      <c r="AS599" s="7" t="s">
        <v>40</v>
      </c>
      <c r="AT599" s="7" t="s">
        <v>41</v>
      </c>
      <c r="AU599" s="8" t="s">
        <v>55</v>
      </c>
      <c r="AV599" s="8" t="s">
        <v>56</v>
      </c>
      <c r="AW599" s="8" t="s">
        <v>44</v>
      </c>
      <c r="AX599" s="8" t="s">
        <v>45</v>
      </c>
      <c r="AY599" s="8" t="s">
        <v>46</v>
      </c>
      <c r="AZ599" s="8" t="s">
        <v>47</v>
      </c>
      <c r="BA599" s="2" t="s">
        <v>48</v>
      </c>
      <c r="BB599" s="2" t="s">
        <v>49</v>
      </c>
      <c r="BC599" s="2" t="s">
        <v>50</v>
      </c>
      <c r="BD599"/>
      <c r="BE599"/>
    </row>
    <row r="600" spans="1:57" x14ac:dyDescent="0.3">
      <c r="A600" s="2"/>
      <c r="D600" s="9" t="s">
        <v>57</v>
      </c>
      <c r="E600" s="10">
        <v>13.355880669999999</v>
      </c>
      <c r="F600" s="10">
        <v>0.5640224345</v>
      </c>
      <c r="G600" s="10">
        <v>15.84689915</v>
      </c>
      <c r="H600" s="10">
        <v>8.9851274570000008</v>
      </c>
      <c r="I600" s="10">
        <v>96.67583329</v>
      </c>
      <c r="J600" s="10">
        <v>30.822497769999998</v>
      </c>
      <c r="K600" s="10">
        <v>69.777413139999993</v>
      </c>
      <c r="L600" s="11">
        <v>1.1689814814814816E-3</v>
      </c>
      <c r="M600" s="11">
        <v>2.0023032407407407E-3</v>
      </c>
      <c r="P600" s="10"/>
      <c r="Q600" s="9"/>
      <c r="AJ600" s="13">
        <v>638.9</v>
      </c>
      <c r="AK600" s="16">
        <v>3.0051000000000001</v>
      </c>
      <c r="AL600" s="10">
        <f>IF(AK600&gt;3, AK600-3, 3-AK600)</f>
        <v>5.1000000000001044E-3</v>
      </c>
      <c r="AM600" s="10">
        <f t="shared" si="274"/>
        <v>0.56306522361984623</v>
      </c>
      <c r="AN600" s="14">
        <v>12</v>
      </c>
      <c r="AO600" s="10">
        <f>AN600+273.15</f>
        <v>285.14999999999998</v>
      </c>
      <c r="AP600" s="14">
        <v>10.5</v>
      </c>
      <c r="AQ600" s="14">
        <v>37</v>
      </c>
      <c r="AR600" s="10">
        <f>AQ600+273.15</f>
        <v>310.14999999999998</v>
      </c>
      <c r="AS600" s="14">
        <v>47.1</v>
      </c>
      <c r="AT600" s="14">
        <v>0.5</v>
      </c>
      <c r="AU600" s="10">
        <f>IF(ISNUMBER(AM600),((AR600/AO600)*((AJ600-(AT600*AP600))/(AJ600-AS600))*AM600)," ")</f>
        <v>0.6557398741081284</v>
      </c>
      <c r="AV600" s="10">
        <f>IF(ISNUMBER(AM600), AU600*G600, " ")</f>
        <v>10.391443653625208</v>
      </c>
      <c r="AW600" s="10"/>
      <c r="AX600" s="10"/>
      <c r="AY600" s="10"/>
      <c r="AZ600" s="10"/>
      <c r="BA600" s="10"/>
      <c r="BB600" s="10"/>
      <c r="BC600" s="2"/>
      <c r="BD600"/>
      <c r="BE600"/>
    </row>
    <row r="601" spans="1:57" x14ac:dyDescent="0.3">
      <c r="A601" s="2">
        <v>55</v>
      </c>
      <c r="B601" s="3" t="s">
        <v>124</v>
      </c>
      <c r="C601" s="3"/>
      <c r="D601" s="9" t="s">
        <v>58</v>
      </c>
      <c r="E601" s="10">
        <v>7.4501314020000002</v>
      </c>
      <c r="F601" s="10">
        <v>1.0100323849999999</v>
      </c>
      <c r="G601" s="10">
        <v>22.661759100000001</v>
      </c>
      <c r="H601" s="10">
        <v>22.5783855</v>
      </c>
      <c r="I601" s="10">
        <v>86.663473170000003</v>
      </c>
      <c r="J601" s="10">
        <v>30.625526619999999</v>
      </c>
      <c r="K601" s="10">
        <v>90.440317609999994</v>
      </c>
      <c r="L601" s="11">
        <v>5.3356481481481484E-3</v>
      </c>
      <c r="M601" s="11">
        <v>6.0127199074074067E-3</v>
      </c>
      <c r="N601" s="10">
        <f>H601-H600</f>
        <v>13.593258042999999</v>
      </c>
      <c r="O601" s="10">
        <f>I600-I601</f>
        <v>10.012360119999997</v>
      </c>
      <c r="P601" s="10">
        <f>N601/O601</f>
        <v>1.357647735407264</v>
      </c>
      <c r="Q601" s="9">
        <f>AVERAGE(P601,P603)</f>
        <v>1.2499605441050168</v>
      </c>
      <c r="R601">
        <f>K601-K600</f>
        <v>20.662904470000001</v>
      </c>
      <c r="S601">
        <f>R601/O601</f>
        <v>2.0637396400400356</v>
      </c>
      <c r="T601" s="9">
        <f>AVERAGE(S601,S603)</f>
        <v>2.2346221716639532</v>
      </c>
      <c r="U601" s="3">
        <f>AVERAGE(E600,E602,E604)</f>
        <v>13.342074629999999</v>
      </c>
      <c r="V601" s="3">
        <f>AVERAGE(E601,E603,E605)</f>
        <v>7.4438986014999999</v>
      </c>
      <c r="W601" s="3">
        <f>AVERAGE(F600,F602,F604)</f>
        <v>0.57550539560000002</v>
      </c>
      <c r="X601" s="3">
        <f>AVERAGE(F601,F603,F605)</f>
        <v>1.0325354394999999</v>
      </c>
      <c r="Y601" s="3">
        <f>AVERAGE(G600,G602,G604)</f>
        <v>15.958369345000001</v>
      </c>
      <c r="Z601" s="3">
        <f>AVERAGE(G601,G603,G605)</f>
        <v>22.168852520000002</v>
      </c>
      <c r="AA601" s="3">
        <f>AVERAGE(H600,H602,H604)</f>
        <v>9.1760441180000001</v>
      </c>
      <c r="AB601" s="3">
        <f>AVERAGE(H601,H603,H605)</f>
        <v>22.723868384999999</v>
      </c>
      <c r="AC601" s="3">
        <f>AVERAGE(I600,I602,I604)</f>
        <v>97.870383164999993</v>
      </c>
      <c r="AD601" s="3">
        <f>AVERAGE(I601,I603,I605)</f>
        <v>86.953888180000007</v>
      </c>
      <c r="AE601" s="3">
        <f>AVERAGE(J600,J602,J604)</f>
        <v>30.41072355</v>
      </c>
      <c r="AF601" s="3">
        <f>AVERAGE(J601,J603,J605)</f>
        <v>30.218538514999999</v>
      </c>
      <c r="AG601" s="3">
        <f>AVERAGE(K600,K602,K604)</f>
        <v>66.620678984999998</v>
      </c>
      <c r="AH601" s="3">
        <f>AVERAGE(K601,K603,K605)</f>
        <v>91.169421569999997</v>
      </c>
      <c r="AI601" s="12">
        <v>43631</v>
      </c>
      <c r="AJ601" s="13">
        <v>638.9</v>
      </c>
      <c r="AK601" s="16">
        <v>3.0051000000000001</v>
      </c>
      <c r="AL601" s="10">
        <f t="shared" ref="AL601:AL605" si="280">IF(AK601&gt;3, AK601-3, 3-AK601)</f>
        <v>5.1000000000001044E-3</v>
      </c>
      <c r="AM601" s="10">
        <f t="shared" si="274"/>
        <v>1.0083182439852252</v>
      </c>
      <c r="AN601" s="14">
        <v>12</v>
      </c>
      <c r="AO601" s="10">
        <f t="shared" ref="AO601:AO605" si="281">AN601+273.15</f>
        <v>285.14999999999998</v>
      </c>
      <c r="AP601" s="14">
        <v>10.5</v>
      </c>
      <c r="AQ601" s="14">
        <v>37</v>
      </c>
      <c r="AR601" s="10">
        <f t="shared" ref="AR601:AR605" si="282">AQ601+273.15</f>
        <v>310.14999999999998</v>
      </c>
      <c r="AS601" s="14">
        <v>47.1</v>
      </c>
      <c r="AT601" s="14">
        <v>0.5</v>
      </c>
      <c r="AU601" s="10">
        <f t="shared" ref="AU601:AU605" si="283">IF(ISNUMBER(AM601),((AR601/AO601)*((AJ601-(AT601*AP601))/(AJ601-AS601))*AM601)," ")</f>
        <v>1.1742768877131122</v>
      </c>
      <c r="AV601" s="10">
        <f t="shared" ref="AV601:AV605" si="284">IF(ISNUMBER(AM601), AU601*G601, " ")</f>
        <v>26.6111799460523</v>
      </c>
      <c r="AW601" s="10">
        <f>AVERAGE(AU600,AU602,AU604)</f>
        <v>0.66909011517216987</v>
      </c>
      <c r="AX601" s="10">
        <f>AVERAGE(AU601,AU603,AU605)</f>
        <v>1.2004392337870935</v>
      </c>
      <c r="AY601" s="10">
        <f>AVERAGE(AV600,AV602,AV604)</f>
        <v>10.67907533698078</v>
      </c>
      <c r="AZ601" s="10">
        <f>AVERAGE(AV601,AV603,AV605)</f>
        <v>26.599464740519771</v>
      </c>
      <c r="BA601" s="10">
        <f>IF(ISNUMBER(AV601), AV601-AV600, " ")</f>
        <v>16.219736292427093</v>
      </c>
      <c r="BB601" s="10">
        <f>IF(ISNUMBER(BA601), BA601/O601, " ")</f>
        <v>1.6199713252450512</v>
      </c>
      <c r="BC601" s="2">
        <f>AVERAGE(BB601,BB603,BB605)</f>
        <v>1.4707390536379326</v>
      </c>
      <c r="BD601" s="1" t="s">
        <v>79</v>
      </c>
    </row>
    <row r="602" spans="1:57" x14ac:dyDescent="0.3">
      <c r="A602" s="2"/>
      <c r="D602" s="9" t="s">
        <v>57</v>
      </c>
      <c r="E602" s="10">
        <v>13.32826859</v>
      </c>
      <c r="F602" s="10">
        <v>0.58698835670000005</v>
      </c>
      <c r="G602" s="10">
        <v>16.06983954</v>
      </c>
      <c r="H602" s="10">
        <v>9.3669607789999993</v>
      </c>
      <c r="I602" s="10">
        <v>99.06493304</v>
      </c>
      <c r="J602" s="10">
        <v>29.998949329999999</v>
      </c>
      <c r="K602" s="10">
        <v>63.463944830000003</v>
      </c>
      <c r="L602" s="11">
        <v>9.8668981481481489E-3</v>
      </c>
      <c r="M602" s="11">
        <v>1.0543969907407406E-2</v>
      </c>
      <c r="P602" s="10"/>
      <c r="Q602" s="9"/>
      <c r="AJ602" s="13">
        <v>638.9</v>
      </c>
      <c r="AK602" s="16">
        <v>3.0051000000000001</v>
      </c>
      <c r="AL602" s="10">
        <f t="shared" si="280"/>
        <v>5.1000000000001044E-3</v>
      </c>
      <c r="AM602" s="10">
        <f t="shared" si="274"/>
        <v>0.58599217001098136</v>
      </c>
      <c r="AN602" s="14">
        <v>12</v>
      </c>
      <c r="AO602" s="10">
        <f t="shared" si="281"/>
        <v>285.14999999999998</v>
      </c>
      <c r="AP602" s="14">
        <v>10.5</v>
      </c>
      <c r="AQ602" s="14">
        <v>37</v>
      </c>
      <c r="AR602" s="10">
        <f t="shared" si="282"/>
        <v>310.14999999999998</v>
      </c>
      <c r="AS602" s="14">
        <v>47.1</v>
      </c>
      <c r="AT602" s="14">
        <v>0.5</v>
      </c>
      <c r="AU602" s="10">
        <f t="shared" si="283"/>
        <v>0.68244035623621135</v>
      </c>
      <c r="AV602" s="10">
        <f t="shared" si="284"/>
        <v>10.966707020336354</v>
      </c>
      <c r="AW602" s="10"/>
      <c r="AX602" s="10"/>
      <c r="AY602" s="10"/>
      <c r="AZ602" s="10"/>
      <c r="BA602" s="10"/>
      <c r="BB602" s="10"/>
      <c r="BC602" s="2"/>
      <c r="BD602"/>
      <c r="BE602"/>
    </row>
    <row r="603" spans="1:57" x14ac:dyDescent="0.3">
      <c r="A603" s="2"/>
      <c r="D603" s="9" t="s">
        <v>60</v>
      </c>
      <c r="E603" s="10">
        <v>7.4376658009999996</v>
      </c>
      <c r="F603" s="10">
        <v>1.0550384939999999</v>
      </c>
      <c r="G603" s="10">
        <v>21.675945939999998</v>
      </c>
      <c r="H603" s="10">
        <v>22.869351269999999</v>
      </c>
      <c r="I603" s="10">
        <v>87.244303189999997</v>
      </c>
      <c r="J603" s="10">
        <v>29.811550409999999</v>
      </c>
      <c r="K603" s="10">
        <v>91.898525530000001</v>
      </c>
      <c r="L603" s="11">
        <v>1.34375E-2</v>
      </c>
      <c r="M603" s="11">
        <v>1.4126145833333334E-2</v>
      </c>
      <c r="N603" s="10">
        <f>H603-H602</f>
        <v>13.502390491</v>
      </c>
      <c r="O603" s="10">
        <f>I602-I603</f>
        <v>11.820629850000003</v>
      </c>
      <c r="P603" s="10">
        <f>N603/O603</f>
        <v>1.1422733528027693</v>
      </c>
      <c r="Q603" s="9"/>
      <c r="R603">
        <f>K603-K602</f>
        <v>28.434580699999998</v>
      </c>
      <c r="S603">
        <f>R603/O603</f>
        <v>2.4055047032878702</v>
      </c>
      <c r="AJ603" s="13">
        <v>638.9</v>
      </c>
      <c r="AK603" s="16">
        <v>3.0051000000000001</v>
      </c>
      <c r="AL603" s="10">
        <f t="shared" si="280"/>
        <v>5.1000000000001044E-3</v>
      </c>
      <c r="AM603" s="10">
        <f t="shared" si="274"/>
        <v>1.0532479724468404</v>
      </c>
      <c r="AN603" s="14">
        <v>12</v>
      </c>
      <c r="AO603" s="10">
        <f t="shared" si="281"/>
        <v>285.14999999999998</v>
      </c>
      <c r="AP603" s="14">
        <v>10.5</v>
      </c>
      <c r="AQ603" s="14">
        <v>37</v>
      </c>
      <c r="AR603" s="10">
        <f t="shared" si="282"/>
        <v>310.14999999999998</v>
      </c>
      <c r="AS603" s="14">
        <v>47.1</v>
      </c>
      <c r="AT603" s="14">
        <v>0.5</v>
      </c>
      <c r="AU603" s="10">
        <f t="shared" si="283"/>
        <v>1.2266015798610745</v>
      </c>
      <c r="AV603" s="10">
        <f t="shared" si="284"/>
        <v>26.587749534987243</v>
      </c>
      <c r="AW603" s="10"/>
      <c r="AX603" s="10"/>
      <c r="AY603" s="10"/>
      <c r="AZ603" s="10"/>
      <c r="BA603" s="10">
        <f>IF(ISNUMBER(AV603), AV603-AV602, " ")</f>
        <v>15.621042514650888</v>
      </c>
      <c r="BB603" s="10">
        <f>IF(ISNUMBER(BA603), BA603/O603, " ")</f>
        <v>1.321506782030814</v>
      </c>
      <c r="BC603" s="2"/>
      <c r="BD603"/>
      <c r="BE603"/>
    </row>
    <row r="604" spans="1:57" x14ac:dyDescent="0.3">
      <c r="A604" s="2"/>
      <c r="D604" s="9" t="s">
        <v>57</v>
      </c>
      <c r="E604" s="10"/>
      <c r="F604" s="10"/>
      <c r="G604" s="10"/>
      <c r="H604" s="10"/>
      <c r="I604" s="10"/>
      <c r="J604" s="10"/>
      <c r="K604" s="10"/>
      <c r="L604" s="11"/>
      <c r="M604" s="11"/>
      <c r="P604" s="10"/>
      <c r="Q604" s="9"/>
      <c r="AJ604" s="13">
        <v>638.9</v>
      </c>
      <c r="AK604" s="16">
        <v>3.0051000000000001</v>
      </c>
      <c r="AL604" s="10">
        <f t="shared" si="280"/>
        <v>5.1000000000001044E-3</v>
      </c>
      <c r="AM604" s="10" t="str">
        <f t="shared" si="274"/>
        <v xml:space="preserve"> </v>
      </c>
      <c r="AN604" s="14">
        <v>12</v>
      </c>
      <c r="AO604" s="10">
        <f t="shared" si="281"/>
        <v>285.14999999999998</v>
      </c>
      <c r="AP604" s="14">
        <v>10.5</v>
      </c>
      <c r="AQ604" s="14">
        <v>37</v>
      </c>
      <c r="AR604" s="10">
        <f t="shared" si="282"/>
        <v>310.14999999999998</v>
      </c>
      <c r="AS604" s="14">
        <v>47.1</v>
      </c>
      <c r="AT604" s="14">
        <v>0.5</v>
      </c>
      <c r="AU604" s="10" t="str">
        <f t="shared" si="283"/>
        <v xml:space="preserve"> </v>
      </c>
      <c r="AV604" s="10" t="str">
        <f t="shared" si="284"/>
        <v xml:space="preserve"> </v>
      </c>
      <c r="AW604" s="10"/>
      <c r="AX604" s="10"/>
      <c r="AY604" s="10"/>
      <c r="AZ604" s="10"/>
      <c r="BA604" s="10"/>
      <c r="BB604" s="10"/>
      <c r="BC604" s="2"/>
      <c r="BD604"/>
      <c r="BE604"/>
    </row>
    <row r="605" spans="1:57" x14ac:dyDescent="0.3">
      <c r="A605" s="2"/>
      <c r="D605" s="9" t="s">
        <v>61</v>
      </c>
      <c r="E605" s="10"/>
      <c r="F605" s="10"/>
      <c r="G605" s="10"/>
      <c r="H605" s="10"/>
      <c r="I605" s="10"/>
      <c r="J605" s="10"/>
      <c r="K605" s="10"/>
      <c r="L605" s="11"/>
      <c r="M605" s="11"/>
      <c r="N605" s="10">
        <f>H605-H604</f>
        <v>0</v>
      </c>
      <c r="O605" s="10">
        <f>I604-I605</f>
        <v>0</v>
      </c>
      <c r="P605" s="10" t="e">
        <f>N605/O605</f>
        <v>#DIV/0!</v>
      </c>
      <c r="Q605" s="9"/>
      <c r="R605">
        <f>K605-K604</f>
        <v>0</v>
      </c>
      <c r="S605" t="e">
        <f>R605/O605</f>
        <v>#DIV/0!</v>
      </c>
      <c r="AJ605" s="13">
        <v>638.9</v>
      </c>
      <c r="AK605" s="16">
        <v>3.0051000000000001</v>
      </c>
      <c r="AL605" s="10">
        <f t="shared" si="280"/>
        <v>5.1000000000001044E-3</v>
      </c>
      <c r="AM605" s="10" t="str">
        <f t="shared" si="274"/>
        <v xml:space="preserve"> </v>
      </c>
      <c r="AN605" s="14">
        <v>12</v>
      </c>
      <c r="AO605" s="10">
        <f t="shared" si="281"/>
        <v>285.14999999999998</v>
      </c>
      <c r="AP605" s="14">
        <v>10.5</v>
      </c>
      <c r="AQ605" s="14">
        <v>37</v>
      </c>
      <c r="AR605" s="10">
        <f t="shared" si="282"/>
        <v>310.14999999999998</v>
      </c>
      <c r="AS605" s="14">
        <v>47.1</v>
      </c>
      <c r="AT605" s="14">
        <v>0.5</v>
      </c>
      <c r="AU605" s="10" t="str">
        <f t="shared" si="283"/>
        <v xml:space="preserve"> </v>
      </c>
      <c r="AV605" s="10" t="str">
        <f t="shared" si="284"/>
        <v xml:space="preserve"> </v>
      </c>
      <c r="AW605" s="10"/>
      <c r="AX605" s="10"/>
      <c r="AY605" s="10"/>
      <c r="AZ605" s="10"/>
      <c r="BA605" s="10" t="str">
        <f>IF(ISNUMBER(AV605), AV605-AV604, " ")</f>
        <v xml:space="preserve"> </v>
      </c>
      <c r="BB605" s="10" t="str">
        <f>IF(ISNUMBER(BA605), BA605/O605, " ")</f>
        <v xml:space="preserve"> </v>
      </c>
      <c r="BC605" s="2"/>
      <c r="BD605"/>
      <c r="BE605"/>
    </row>
    <row r="606" spans="1:57" x14ac:dyDescent="0.3">
      <c r="A606" s="2"/>
      <c r="AM606" s="10" t="str">
        <f t="shared" si="274"/>
        <v xml:space="preserve"> </v>
      </c>
      <c r="BD606"/>
      <c r="BE606"/>
    </row>
    <row r="607" spans="1:57" x14ac:dyDescent="0.3">
      <c r="A607" s="2"/>
      <c r="AM607" s="10" t="str">
        <f t="shared" si="274"/>
        <v xml:space="preserve"> </v>
      </c>
      <c r="BD607"/>
      <c r="BE607"/>
    </row>
    <row r="608" spans="1:57" x14ac:dyDescent="0.3">
      <c r="A608" s="2"/>
      <c r="D608" s="9" t="s">
        <v>53</v>
      </c>
      <c r="E608" s="10"/>
      <c r="F608" s="10"/>
      <c r="G608" s="10"/>
      <c r="H608" s="10"/>
      <c r="I608" s="10"/>
      <c r="J608" s="10"/>
      <c r="K608" s="10"/>
      <c r="L608" s="10"/>
      <c r="M608" s="10"/>
      <c r="P608" s="10"/>
      <c r="Q608" s="9"/>
      <c r="R608" s="9"/>
      <c r="AM608" s="10" t="str">
        <f t="shared" si="274"/>
        <v xml:space="preserve"> </v>
      </c>
      <c r="BD608"/>
      <c r="BE608"/>
    </row>
    <row r="609" spans="1:57" x14ac:dyDescent="0.3">
      <c r="A609" s="2"/>
      <c r="D609" s="9" t="s">
        <v>125</v>
      </c>
      <c r="E609" s="10"/>
      <c r="F609" s="2"/>
      <c r="G609" s="10"/>
      <c r="H609" s="10"/>
      <c r="I609" s="10"/>
      <c r="J609" s="10"/>
      <c r="K609" s="10"/>
      <c r="L609" s="10"/>
      <c r="M609" s="10"/>
      <c r="P609" s="10"/>
      <c r="Q609" s="9"/>
      <c r="R609" s="9"/>
      <c r="AM609" s="10" t="str">
        <f t="shared" si="274"/>
        <v xml:space="preserve"> </v>
      </c>
      <c r="BD609"/>
      <c r="BE609"/>
    </row>
    <row r="610" spans="1:57" x14ac:dyDescent="0.3">
      <c r="A610" s="2"/>
      <c r="D610" s="10"/>
      <c r="E610" s="2" t="s">
        <v>0</v>
      </c>
      <c r="F610" s="2" t="s">
        <v>1</v>
      </c>
      <c r="G610" s="2" t="s">
        <v>2</v>
      </c>
      <c r="H610" s="2" t="s">
        <v>3</v>
      </c>
      <c r="I610" s="2" t="s">
        <v>4</v>
      </c>
      <c r="J610" s="2" t="s">
        <v>5</v>
      </c>
      <c r="K610" s="2" t="s">
        <v>6</v>
      </c>
      <c r="L610" s="2" t="s">
        <v>7</v>
      </c>
      <c r="M610" s="2" t="s">
        <v>8</v>
      </c>
      <c r="N610" s="2" t="s">
        <v>9</v>
      </c>
      <c r="O610" s="2" t="s">
        <v>10</v>
      </c>
      <c r="P610" s="2" t="s">
        <v>11</v>
      </c>
      <c r="Q610" s="2" t="s">
        <v>12</v>
      </c>
      <c r="R610" s="2" t="s">
        <v>13</v>
      </c>
      <c r="S610" s="2" t="s">
        <v>14</v>
      </c>
      <c r="T610" s="2" t="s">
        <v>15</v>
      </c>
      <c r="U610" s="3" t="s">
        <v>16</v>
      </c>
      <c r="V610" s="3" t="s">
        <v>17</v>
      </c>
      <c r="W610" s="3" t="s">
        <v>18</v>
      </c>
      <c r="X610" s="3" t="s">
        <v>19</v>
      </c>
      <c r="Y610" s="3" t="s">
        <v>20</v>
      </c>
      <c r="Z610" s="3" t="s">
        <v>21</v>
      </c>
      <c r="AA610" s="3" t="s">
        <v>22</v>
      </c>
      <c r="AB610" s="3" t="s">
        <v>23</v>
      </c>
      <c r="AC610" s="3" t="s">
        <v>24</v>
      </c>
      <c r="AD610" s="3" t="s">
        <v>25</v>
      </c>
      <c r="AE610" s="3" t="s">
        <v>26</v>
      </c>
      <c r="AF610" s="3" t="s">
        <v>27</v>
      </c>
      <c r="AG610" s="3" t="s">
        <v>28</v>
      </c>
      <c r="AH610" s="3" t="s">
        <v>29</v>
      </c>
      <c r="AL610" s="2" t="s">
        <v>33</v>
      </c>
      <c r="AM610" s="10" t="e">
        <f t="shared" si="274"/>
        <v>#VALUE!</v>
      </c>
      <c r="AN610" s="6" t="s">
        <v>35</v>
      </c>
      <c r="AO610" s="2" t="s">
        <v>36</v>
      </c>
      <c r="AP610" s="7" t="s">
        <v>37</v>
      </c>
      <c r="AQ610" s="6" t="s">
        <v>38</v>
      </c>
      <c r="AR610" s="2" t="s">
        <v>39</v>
      </c>
      <c r="AS610" s="7" t="s">
        <v>40</v>
      </c>
      <c r="AT610" s="7" t="s">
        <v>41</v>
      </c>
      <c r="AU610" s="8" t="s">
        <v>55</v>
      </c>
      <c r="AV610" s="8" t="s">
        <v>56</v>
      </c>
      <c r="AW610" s="8" t="s">
        <v>44</v>
      </c>
      <c r="AX610" s="8" t="s">
        <v>45</v>
      </c>
      <c r="AY610" s="8" t="s">
        <v>46</v>
      </c>
      <c r="AZ610" s="8" t="s">
        <v>47</v>
      </c>
      <c r="BA610" s="2" t="s">
        <v>48</v>
      </c>
      <c r="BB610" s="2" t="s">
        <v>49</v>
      </c>
      <c r="BC610" s="2" t="s">
        <v>50</v>
      </c>
      <c r="BD610"/>
      <c r="BE610"/>
    </row>
    <row r="611" spans="1:57" x14ac:dyDescent="0.3">
      <c r="A611" s="2"/>
      <c r="D611" s="9" t="s">
        <v>57</v>
      </c>
      <c r="E611" s="10">
        <v>13.334219600000001</v>
      </c>
      <c r="F611" s="10">
        <v>0.65065513890000004</v>
      </c>
      <c r="G611" s="10">
        <v>16.16402892</v>
      </c>
      <c r="H611" s="10">
        <v>10.51092714</v>
      </c>
      <c r="I611" s="10">
        <v>91.280564200000001</v>
      </c>
      <c r="J611" s="10">
        <v>32.987293800000003</v>
      </c>
      <c r="K611" s="10">
        <v>64.148790939999998</v>
      </c>
      <c r="L611" s="11">
        <v>2.1874999999999998E-3</v>
      </c>
      <c r="M611" s="11">
        <v>2.7951273148148145E-3</v>
      </c>
      <c r="P611" s="10"/>
      <c r="Q611" s="9"/>
      <c r="AJ611" s="13">
        <v>638.9</v>
      </c>
      <c r="AK611" s="16">
        <v>3.0051000000000001</v>
      </c>
      <c r="AL611" s="10">
        <f>IF(AK611&gt;3, AK611-3, 3-AK611)</f>
        <v>5.1000000000001044E-3</v>
      </c>
      <c r="AM611" s="10">
        <f t="shared" si="274"/>
        <v>0.6495509023659779</v>
      </c>
      <c r="AN611" s="14">
        <v>12</v>
      </c>
      <c r="AO611" s="10">
        <f>AN611+273.15</f>
        <v>285.14999999999998</v>
      </c>
      <c r="AP611" s="14">
        <v>10.5</v>
      </c>
      <c r="AQ611" s="14">
        <v>37</v>
      </c>
      <c r="AR611" s="10">
        <f>AQ611+273.15</f>
        <v>310.14999999999998</v>
      </c>
      <c r="AS611" s="14">
        <v>47.1</v>
      </c>
      <c r="AT611" s="14">
        <v>0.5</v>
      </c>
      <c r="AU611" s="10">
        <f>IF(ISNUMBER(AM611),((AR611/AO611)*((AJ611-(AT611*AP611))/(AJ611-AS611))*AM611)," ")</f>
        <v>0.75646019160270273</v>
      </c>
      <c r="AV611" s="10">
        <f>IF(ISNUMBER(AM611), AU611*G611, " ")</f>
        <v>12.227444413894828</v>
      </c>
      <c r="AW611" s="10"/>
      <c r="AX611" s="10"/>
      <c r="AY611" s="10"/>
      <c r="AZ611" s="10"/>
      <c r="BA611" s="10"/>
      <c r="BB611" s="10"/>
      <c r="BC611" s="2"/>
      <c r="BD611"/>
      <c r="BE611"/>
    </row>
    <row r="612" spans="1:57" x14ac:dyDescent="0.3">
      <c r="A612" s="2">
        <v>56</v>
      </c>
      <c r="B612" s="3" t="s">
        <v>125</v>
      </c>
      <c r="C612" s="3"/>
      <c r="D612" s="9" t="s">
        <v>58</v>
      </c>
      <c r="E612" s="10">
        <v>8.9649025519999999</v>
      </c>
      <c r="F612" s="10">
        <v>0.71650938109999995</v>
      </c>
      <c r="G612" s="10">
        <v>13.959672619999999</v>
      </c>
      <c r="H612" s="10">
        <v>10.01817844</v>
      </c>
      <c r="I612" s="10">
        <v>76.204892090000001</v>
      </c>
      <c r="J612" s="10">
        <v>32.798171160000003</v>
      </c>
      <c r="K612" s="10">
        <v>68.447611719999998</v>
      </c>
      <c r="L612" s="11">
        <v>4.890046296296296E-3</v>
      </c>
      <c r="M612" s="11">
        <v>5.5844791666666673E-3</v>
      </c>
      <c r="N612" s="10">
        <f>H612-H611</f>
        <v>-0.49274869999999993</v>
      </c>
      <c r="O612" s="10">
        <f>I611-I612</f>
        <v>15.075672109999999</v>
      </c>
      <c r="P612" s="10">
        <f>N612/O612</f>
        <v>-3.2685023686151261E-2</v>
      </c>
      <c r="Q612" s="9">
        <f>AVERAGE(P612,P614,P616)</f>
        <v>6.7309777854823909E-3</v>
      </c>
      <c r="R612">
        <f>K612-K611</f>
        <v>4.2988207799999998</v>
      </c>
      <c r="S612">
        <f>R612/O612</f>
        <v>0.28514952757220718</v>
      </c>
      <c r="T612" s="9">
        <f>AVERAGE(S612,S614,S616)</f>
        <v>0.40157458698489162</v>
      </c>
      <c r="U612" s="3">
        <f>AVERAGE(E611,E613,E615)</f>
        <v>13.330424586666666</v>
      </c>
      <c r="V612" s="3">
        <f>AVERAGE(E612,E614,E616)</f>
        <v>8.9739495310000006</v>
      </c>
      <c r="W612" s="3">
        <f>AVERAGE(F611,F613,F615)</f>
        <v>0.64094278920000003</v>
      </c>
      <c r="X612" s="3">
        <f>AVERAGE(F612,F614,F616)</f>
        <v>0.71135305633333334</v>
      </c>
      <c r="Y612" s="3">
        <f>AVERAGE(G611,G613,G615)</f>
        <v>16.426261356666668</v>
      </c>
      <c r="Z612" s="3">
        <f>AVERAGE(G612,G614,G616)</f>
        <v>14.96740844</v>
      </c>
      <c r="AA612" s="3">
        <f>AVERAGE(H611,H613,H615)</f>
        <v>10.522012246666668</v>
      </c>
      <c r="AB612" s="3">
        <f>AVERAGE(H612,H614,H616)</f>
        <v>10.630131856666667</v>
      </c>
      <c r="AC612" s="3">
        <f>AVERAGE(I611,I613,I615)</f>
        <v>91.940720056666677</v>
      </c>
      <c r="AD612" s="3">
        <f>AVERAGE(I612,I614,I616)</f>
        <v>76.672396566666677</v>
      </c>
      <c r="AE612" s="3">
        <f>AVERAGE(J611,J613,J615)</f>
        <v>32.747428676666665</v>
      </c>
      <c r="AF612" s="3">
        <f>AVERAGE(J612,J614,J616)</f>
        <v>32.281536860000003</v>
      </c>
      <c r="AG612" s="3">
        <f>AVERAGE(K611,K613,K615)</f>
        <v>64.19280332000001</v>
      </c>
      <c r="AH612" s="3">
        <f>AVERAGE(K612,K614,K616)</f>
        <v>70.338276280000002</v>
      </c>
      <c r="AI612" s="12">
        <v>43631</v>
      </c>
      <c r="AJ612" s="13">
        <v>638.9</v>
      </c>
      <c r="AK612" s="16">
        <v>3.0051000000000001</v>
      </c>
      <c r="AL612" s="10">
        <f t="shared" ref="AL612:AL616" si="285">IF(AK612&gt;3, AK612-3, 3-AK612)</f>
        <v>5.1000000000001044E-3</v>
      </c>
      <c r="AM612" s="10">
        <f t="shared" si="274"/>
        <v>0.71529338235000495</v>
      </c>
      <c r="AN612" s="14">
        <v>12</v>
      </c>
      <c r="AO612" s="10">
        <f t="shared" ref="AO612:AO616" si="286">AN612+273.15</f>
        <v>285.14999999999998</v>
      </c>
      <c r="AP612" s="14">
        <v>10.5</v>
      </c>
      <c r="AQ612" s="14">
        <v>37</v>
      </c>
      <c r="AR612" s="10">
        <f t="shared" ref="AR612:AR616" si="287">AQ612+273.15</f>
        <v>310.14999999999998</v>
      </c>
      <c r="AS612" s="14">
        <v>47.1</v>
      </c>
      <c r="AT612" s="14">
        <v>0.5</v>
      </c>
      <c r="AU612" s="10">
        <f t="shared" ref="AU612:AU616" si="288">IF(ISNUMBER(AM612),((AR612/AO612)*((AJ612-(AT612*AP612))/(AJ612-AS612))*AM612)," ")</f>
        <v>0.83302319663280511</v>
      </c>
      <c r="AV612" s="10">
        <f t="shared" ref="AV612:AV616" si="289">IF(ISNUMBER(AM612), AU612*G612, " ")</f>
        <v>11.628731109859846</v>
      </c>
      <c r="AW612" s="10">
        <f>AVERAGE(AU611,AU613,AU615)</f>
        <v>0.74516848655693091</v>
      </c>
      <c r="AX612" s="10">
        <f>AVERAGE(AU612,AU614,AU616)</f>
        <v>0.82702838588320793</v>
      </c>
      <c r="AY612" s="10">
        <f>AVERAGE(AV611,AV613,AV615)</f>
        <v>12.235881419968416</v>
      </c>
      <c r="AZ612" s="10">
        <f>AVERAGE(AV612,AV614,AV616)</f>
        <v>12.378083659136456</v>
      </c>
      <c r="BA612" s="10">
        <f>IF(ISNUMBER(AV612), AV612-AV611, " ")</f>
        <v>-0.59871330403498213</v>
      </c>
      <c r="BB612" s="10">
        <f>IF(ISNUMBER(BA612), BA612/O612, " ")</f>
        <v>-3.9713871439127642E-2</v>
      </c>
      <c r="BC612" s="2">
        <f>AVERAGE(BB612,BB614,BB616)</f>
        <v>8.8944681550678934E-3</v>
      </c>
      <c r="BD612" s="1" t="s">
        <v>59</v>
      </c>
    </row>
    <row r="613" spans="1:57" x14ac:dyDescent="0.3">
      <c r="A613" s="2"/>
      <c r="D613" s="9" t="s">
        <v>57</v>
      </c>
      <c r="E613" s="10">
        <v>13.3168487</v>
      </c>
      <c r="F613" s="10">
        <v>0.617579761</v>
      </c>
      <c r="G613" s="10">
        <v>16.764455550000001</v>
      </c>
      <c r="H613" s="10">
        <v>10.35231025</v>
      </c>
      <c r="I613" s="10">
        <v>92.069952119999996</v>
      </c>
      <c r="J613" s="10">
        <v>32.813599510000003</v>
      </c>
      <c r="K613" s="10">
        <v>64.131232260000004</v>
      </c>
      <c r="L613" s="11">
        <v>9.091435185185185E-3</v>
      </c>
      <c r="M613" s="11">
        <v>9.8032291666666667E-3</v>
      </c>
      <c r="P613" s="10"/>
      <c r="Q613" s="9"/>
      <c r="AJ613" s="13">
        <v>638.9</v>
      </c>
      <c r="AK613" s="16">
        <v>3.0051000000000001</v>
      </c>
      <c r="AL613" s="10">
        <f t="shared" si="285"/>
        <v>5.1000000000001044E-3</v>
      </c>
      <c r="AM613" s="10">
        <f t="shared" si="274"/>
        <v>0.61653165718278924</v>
      </c>
      <c r="AN613" s="14">
        <v>12</v>
      </c>
      <c r="AO613" s="10">
        <f t="shared" si="286"/>
        <v>285.14999999999998</v>
      </c>
      <c r="AP613" s="14">
        <v>10.5</v>
      </c>
      <c r="AQ613" s="14">
        <v>37</v>
      </c>
      <c r="AR613" s="10">
        <f t="shared" si="287"/>
        <v>310.14999999999998</v>
      </c>
      <c r="AS613" s="14">
        <v>47.1</v>
      </c>
      <c r="AT613" s="14">
        <v>0.5</v>
      </c>
      <c r="AU613" s="10">
        <f t="shared" si="288"/>
        <v>0.71800632378900164</v>
      </c>
      <c r="AV613" s="10">
        <f t="shared" si="289"/>
        <v>12.036985099779626</v>
      </c>
      <c r="AW613" s="10"/>
      <c r="AX613" s="10"/>
      <c r="AY613" s="10"/>
      <c r="AZ613" s="10"/>
      <c r="BA613" s="10"/>
      <c r="BB613" s="10"/>
      <c r="BC613" s="2"/>
      <c r="BD613"/>
      <c r="BE613"/>
    </row>
    <row r="614" spans="1:57" x14ac:dyDescent="0.3">
      <c r="A614" s="2"/>
      <c r="D614" s="9" t="s">
        <v>60</v>
      </c>
      <c r="E614" s="10">
        <v>9.1247504149999994</v>
      </c>
      <c r="F614" s="10">
        <v>0.70428695240000005</v>
      </c>
      <c r="G614" s="10">
        <v>14.714451820000001</v>
      </c>
      <c r="H614" s="10">
        <v>10.30787346</v>
      </c>
      <c r="I614" s="10">
        <v>76.784636570000004</v>
      </c>
      <c r="J614" s="10">
        <v>32.173180170000002</v>
      </c>
      <c r="K614" s="10">
        <v>70.32470524</v>
      </c>
      <c r="L614" s="11">
        <v>1.1996527777777778E-2</v>
      </c>
      <c r="M614" s="11">
        <v>1.2552071759259258E-2</v>
      </c>
      <c r="N614" s="10">
        <f>H614-H613</f>
        <v>-4.443679000000067E-2</v>
      </c>
      <c r="O614" s="10">
        <f>I613-I614</f>
        <v>15.285315549999993</v>
      </c>
      <c r="P614" s="10">
        <f>N614/O614</f>
        <v>-2.9071555542731788E-3</v>
      </c>
      <c r="Q614" s="9"/>
      <c r="R614">
        <f>K614-K613</f>
        <v>6.1934729799999957</v>
      </c>
      <c r="S614">
        <f>R614/O614</f>
        <v>0.40519104494378583</v>
      </c>
      <c r="AJ614" s="13">
        <v>638.9</v>
      </c>
      <c r="AK614" s="16">
        <v>3.0051000000000001</v>
      </c>
      <c r="AL614" s="10">
        <f t="shared" si="285"/>
        <v>5.1000000000001044E-3</v>
      </c>
      <c r="AM614" s="10">
        <f t="shared" si="274"/>
        <v>0.70309169651592296</v>
      </c>
      <c r="AN614" s="14">
        <v>12</v>
      </c>
      <c r="AO614" s="10">
        <f t="shared" si="286"/>
        <v>285.14999999999998</v>
      </c>
      <c r="AP614" s="14">
        <v>10.5</v>
      </c>
      <c r="AQ614" s="14">
        <v>37</v>
      </c>
      <c r="AR614" s="10">
        <f t="shared" si="287"/>
        <v>310.14999999999998</v>
      </c>
      <c r="AS614" s="14">
        <v>47.1</v>
      </c>
      <c r="AT614" s="14">
        <v>0.5</v>
      </c>
      <c r="AU614" s="10">
        <f t="shared" si="288"/>
        <v>0.81881324084596041</v>
      </c>
      <c r="AV614" s="10">
        <f t="shared" si="289"/>
        <v>12.048387982005941</v>
      </c>
      <c r="AW614" s="10"/>
      <c r="AX614" s="10"/>
      <c r="AY614" s="10"/>
      <c r="AZ614" s="10"/>
      <c r="BA614" s="10">
        <f>IF(ISNUMBER(AV614), AV614-AV613, " ")</f>
        <v>1.1402882226315469E-2</v>
      </c>
      <c r="BB614" s="10">
        <f>IF(ISNUMBER(BA614), BA614/O614, " ")</f>
        <v>7.4600240924142878E-4</v>
      </c>
      <c r="BC614" s="2"/>
      <c r="BD614"/>
      <c r="BE614"/>
    </row>
    <row r="615" spans="1:57" x14ac:dyDescent="0.3">
      <c r="A615" s="2"/>
      <c r="D615" s="9" t="s">
        <v>57</v>
      </c>
      <c r="E615" s="10">
        <v>13.34020546</v>
      </c>
      <c r="F615" s="10">
        <v>0.65459346770000004</v>
      </c>
      <c r="G615" s="10">
        <v>16.3502996</v>
      </c>
      <c r="H615" s="10">
        <v>10.702799349999999</v>
      </c>
      <c r="I615" s="10">
        <v>92.471643850000007</v>
      </c>
      <c r="J615" s="10">
        <v>32.441392720000003</v>
      </c>
      <c r="K615" s="10">
        <v>64.29838676</v>
      </c>
      <c r="L615" s="11">
        <v>1.6695601851851854E-2</v>
      </c>
      <c r="M615" s="11">
        <v>1.7430543981481483E-2</v>
      </c>
      <c r="P615" s="10"/>
      <c r="Q615" s="9"/>
      <c r="AJ615" s="13">
        <v>638.9</v>
      </c>
      <c r="AK615" s="16">
        <v>3.0051000000000001</v>
      </c>
      <c r="AL615" s="10">
        <f t="shared" si="285"/>
        <v>5.1000000000001044E-3</v>
      </c>
      <c r="AM615" s="10">
        <f t="shared" si="274"/>
        <v>0.65348254736947187</v>
      </c>
      <c r="AN615" s="14">
        <v>12</v>
      </c>
      <c r="AO615" s="10">
        <f t="shared" si="286"/>
        <v>285.14999999999998</v>
      </c>
      <c r="AP615" s="14">
        <v>10.5</v>
      </c>
      <c r="AQ615" s="14">
        <v>37</v>
      </c>
      <c r="AR615" s="10">
        <f t="shared" si="287"/>
        <v>310.14999999999998</v>
      </c>
      <c r="AS615" s="14">
        <v>47.1</v>
      </c>
      <c r="AT615" s="14">
        <v>0.5</v>
      </c>
      <c r="AU615" s="10">
        <f t="shared" si="288"/>
        <v>0.76103894427908825</v>
      </c>
      <c r="AV615" s="10">
        <f t="shared" si="289"/>
        <v>12.443214746230799</v>
      </c>
      <c r="AW615" s="10"/>
      <c r="AX615" s="10"/>
      <c r="AY615" s="10"/>
      <c r="AZ615" s="10"/>
      <c r="BA615" s="10"/>
      <c r="BB615" s="10"/>
      <c r="BC615" s="2"/>
      <c r="BD615"/>
      <c r="BE615"/>
    </row>
    <row r="616" spans="1:57" x14ac:dyDescent="0.3">
      <c r="A616" s="2"/>
      <c r="D616" s="9" t="s">
        <v>61</v>
      </c>
      <c r="E616" s="10">
        <v>8.8321956260000007</v>
      </c>
      <c r="F616" s="10">
        <v>0.71326283550000003</v>
      </c>
      <c r="G616" s="10">
        <v>16.22810088</v>
      </c>
      <c r="H616" s="10">
        <v>11.56434367</v>
      </c>
      <c r="I616" s="10">
        <v>77.027661039999998</v>
      </c>
      <c r="J616" s="10">
        <v>31.87325925</v>
      </c>
      <c r="K616" s="10">
        <v>72.242511879999995</v>
      </c>
      <c r="L616" s="11">
        <v>1.9623842592592592E-2</v>
      </c>
      <c r="M616" s="11">
        <v>2.01678125E-2</v>
      </c>
      <c r="N616" s="10">
        <f>H616-H615</f>
        <v>0.86154432000000014</v>
      </c>
      <c r="O616" s="10">
        <f>I615-I616</f>
        <v>15.443982810000008</v>
      </c>
      <c r="P616" s="10">
        <f>N616/O616</f>
        <v>5.5785112596871612E-2</v>
      </c>
      <c r="Q616" s="9"/>
      <c r="R616">
        <f>K616-K615</f>
        <v>7.9441251199999954</v>
      </c>
      <c r="S616">
        <f>R616/O616</f>
        <v>0.51438318843868169</v>
      </c>
      <c r="AJ616" s="13">
        <v>638.9</v>
      </c>
      <c r="AK616" s="16">
        <v>3.0051000000000001</v>
      </c>
      <c r="AL616" s="10">
        <f t="shared" si="285"/>
        <v>5.1000000000001044E-3</v>
      </c>
      <c r="AM616" s="10">
        <f t="shared" si="274"/>
        <v>0.71205234651093141</v>
      </c>
      <c r="AN616" s="14">
        <v>12</v>
      </c>
      <c r="AO616" s="10">
        <f t="shared" si="286"/>
        <v>285.14999999999998</v>
      </c>
      <c r="AP616" s="14">
        <v>10.5</v>
      </c>
      <c r="AQ616" s="14">
        <v>37</v>
      </c>
      <c r="AR616" s="10">
        <f t="shared" si="287"/>
        <v>310.14999999999998</v>
      </c>
      <c r="AS616" s="14">
        <v>47.1</v>
      </c>
      <c r="AT616" s="14">
        <v>0.5</v>
      </c>
      <c r="AU616" s="10">
        <f t="shared" si="288"/>
        <v>0.82924872017085816</v>
      </c>
      <c r="AV616" s="10">
        <f t="shared" si="289"/>
        <v>13.457131885543577</v>
      </c>
      <c r="AW616" s="10"/>
      <c r="AX616" s="10"/>
      <c r="AY616" s="10"/>
      <c r="AZ616" s="10"/>
      <c r="BA616" s="10">
        <f>IF(ISNUMBER(AV616), AV616-AV615, " ")</f>
        <v>1.0139171393127775</v>
      </c>
      <c r="BB616" s="10">
        <f>IF(ISNUMBER(BA616), BA616/O616, " ")</f>
        <v>6.5651273495089896E-2</v>
      </c>
      <c r="BC616" s="2"/>
      <c r="BD616"/>
      <c r="BE616"/>
    </row>
    <row r="617" spans="1:57" x14ac:dyDescent="0.3">
      <c r="A617" s="2"/>
      <c r="AM617" s="10" t="str">
        <f t="shared" si="274"/>
        <v xml:space="preserve"> </v>
      </c>
      <c r="BD617"/>
      <c r="BE617"/>
    </row>
    <row r="618" spans="1:57" x14ac:dyDescent="0.3">
      <c r="A618" s="2"/>
      <c r="AM618" s="10" t="str">
        <f t="shared" si="274"/>
        <v xml:space="preserve"> </v>
      </c>
      <c r="BD618"/>
      <c r="BE618"/>
    </row>
    <row r="619" spans="1:57" x14ac:dyDescent="0.3">
      <c r="A619" s="2"/>
      <c r="D619" s="9" t="s">
        <v>53</v>
      </c>
      <c r="E619" s="10"/>
      <c r="F619" s="10"/>
      <c r="G619" s="10"/>
      <c r="H619" s="10"/>
      <c r="I619" s="10"/>
      <c r="J619" s="10"/>
      <c r="K619" s="10"/>
      <c r="L619" s="10"/>
      <c r="M619" s="10"/>
      <c r="P619" s="10"/>
      <c r="Q619" s="9"/>
      <c r="R619" s="9"/>
      <c r="AM619" s="10" t="str">
        <f t="shared" si="274"/>
        <v xml:space="preserve"> </v>
      </c>
      <c r="BD619"/>
      <c r="BE619"/>
    </row>
    <row r="620" spans="1:57" x14ac:dyDescent="0.3">
      <c r="A620" s="2"/>
      <c r="D620" s="9" t="s">
        <v>126</v>
      </c>
      <c r="E620" s="10"/>
      <c r="F620" s="2"/>
      <c r="G620" s="10"/>
      <c r="H620" s="10"/>
      <c r="I620" s="10"/>
      <c r="J620" s="10"/>
      <c r="K620" s="10"/>
      <c r="L620" s="10"/>
      <c r="M620" s="10"/>
      <c r="P620" s="10"/>
      <c r="Q620" s="9"/>
      <c r="R620" s="9"/>
      <c r="AM620" s="10" t="str">
        <f t="shared" si="274"/>
        <v xml:space="preserve"> </v>
      </c>
      <c r="BD620"/>
      <c r="BE620"/>
    </row>
    <row r="621" spans="1:57" x14ac:dyDescent="0.3">
      <c r="A621" s="2"/>
      <c r="D621" s="10"/>
      <c r="E621" s="2" t="s">
        <v>0</v>
      </c>
      <c r="F621" s="2" t="s">
        <v>1</v>
      </c>
      <c r="G621" s="2" t="s">
        <v>2</v>
      </c>
      <c r="H621" s="2" t="s">
        <v>3</v>
      </c>
      <c r="I621" s="2" t="s">
        <v>4</v>
      </c>
      <c r="J621" s="2" t="s">
        <v>5</v>
      </c>
      <c r="K621" s="2" t="s">
        <v>6</v>
      </c>
      <c r="L621" s="2" t="s">
        <v>7</v>
      </c>
      <c r="M621" s="2" t="s">
        <v>8</v>
      </c>
      <c r="N621" s="2" t="s">
        <v>9</v>
      </c>
      <c r="O621" s="2" t="s">
        <v>10</v>
      </c>
      <c r="P621" s="2" t="s">
        <v>11</v>
      </c>
      <c r="Q621" s="2" t="s">
        <v>12</v>
      </c>
      <c r="R621" s="2" t="s">
        <v>13</v>
      </c>
      <c r="S621" s="2" t="s">
        <v>14</v>
      </c>
      <c r="T621" s="2" t="s">
        <v>15</v>
      </c>
      <c r="U621" s="3" t="s">
        <v>16</v>
      </c>
      <c r="V621" s="3" t="s">
        <v>17</v>
      </c>
      <c r="W621" s="3" t="s">
        <v>18</v>
      </c>
      <c r="X621" s="3" t="s">
        <v>19</v>
      </c>
      <c r="Y621" s="3" t="s">
        <v>20</v>
      </c>
      <c r="Z621" s="3" t="s">
        <v>21</v>
      </c>
      <c r="AA621" s="3" t="s">
        <v>22</v>
      </c>
      <c r="AB621" s="3" t="s">
        <v>23</v>
      </c>
      <c r="AC621" s="3" t="s">
        <v>24</v>
      </c>
      <c r="AD621" s="3" t="s">
        <v>25</v>
      </c>
      <c r="AE621" s="3" t="s">
        <v>26</v>
      </c>
      <c r="AF621" s="3" t="s">
        <v>27</v>
      </c>
      <c r="AG621" s="3" t="s">
        <v>28</v>
      </c>
      <c r="AH621" s="3" t="s">
        <v>29</v>
      </c>
      <c r="AL621" s="2" t="s">
        <v>33</v>
      </c>
      <c r="AM621" s="10" t="e">
        <f t="shared" si="274"/>
        <v>#VALUE!</v>
      </c>
      <c r="AN621" s="6" t="s">
        <v>35</v>
      </c>
      <c r="AO621" s="2" t="s">
        <v>36</v>
      </c>
      <c r="AP621" s="7" t="s">
        <v>37</v>
      </c>
      <c r="AQ621" s="6" t="s">
        <v>38</v>
      </c>
      <c r="AR621" s="2" t="s">
        <v>39</v>
      </c>
      <c r="AS621" s="7" t="s">
        <v>40</v>
      </c>
      <c r="AT621" s="7" t="s">
        <v>41</v>
      </c>
      <c r="AU621" s="8" t="s">
        <v>55</v>
      </c>
      <c r="AV621" s="8" t="s">
        <v>56</v>
      </c>
      <c r="AW621" s="8" t="s">
        <v>44</v>
      </c>
      <c r="AX621" s="8" t="s">
        <v>45</v>
      </c>
      <c r="AY621" s="8" t="s">
        <v>46</v>
      </c>
      <c r="AZ621" s="8" t="s">
        <v>47</v>
      </c>
      <c r="BA621" s="2" t="s">
        <v>48</v>
      </c>
      <c r="BB621" s="2" t="s">
        <v>49</v>
      </c>
      <c r="BC621" s="2" t="s">
        <v>50</v>
      </c>
      <c r="BD621"/>
      <c r="BE621"/>
    </row>
    <row r="622" spans="1:57" x14ac:dyDescent="0.3">
      <c r="A622" s="2"/>
      <c r="D622" s="9" t="s">
        <v>57</v>
      </c>
      <c r="E622" s="10">
        <v>13.26204744</v>
      </c>
      <c r="F622" s="10">
        <v>0.55018332920000002</v>
      </c>
      <c r="G622" s="10">
        <v>18.528020059999999</v>
      </c>
      <c r="H622" s="10">
        <v>10.183176270000001</v>
      </c>
      <c r="I622" s="10">
        <v>86.003699639999994</v>
      </c>
      <c r="J622" s="10">
        <v>29.06185546</v>
      </c>
      <c r="K622" s="10">
        <v>81.560583269999995</v>
      </c>
      <c r="L622" s="11">
        <v>1.4120370370370369E-3</v>
      </c>
      <c r="M622" s="11">
        <v>2.0601736111111111E-3</v>
      </c>
      <c r="P622" s="10"/>
      <c r="Q622" s="9"/>
      <c r="AJ622" s="13">
        <v>638.1</v>
      </c>
      <c r="AK622" s="16">
        <v>2.9333</v>
      </c>
      <c r="AL622" s="10">
        <f>IF(AK622&gt;3, AK622-3, 3-AK622)</f>
        <v>6.6699999999999982E-2</v>
      </c>
      <c r="AM622" s="10">
        <f t="shared" si="274"/>
        <v>0.56269389002147752</v>
      </c>
      <c r="AN622" s="14">
        <v>12</v>
      </c>
      <c r="AO622" s="10">
        <f>AN622+273.15</f>
        <v>285.14999999999998</v>
      </c>
      <c r="AP622" s="14">
        <v>10.5</v>
      </c>
      <c r="AQ622" s="14">
        <v>37</v>
      </c>
      <c r="AR622" s="10">
        <f>AQ622+273.15</f>
        <v>310.14999999999998</v>
      </c>
      <c r="AS622" s="14">
        <v>47.1</v>
      </c>
      <c r="AT622" s="14">
        <v>0.5</v>
      </c>
      <c r="AU622" s="10">
        <f>IF(ISNUMBER(AM622),((AR622/AO622)*((AJ622-(AT622*AP622))/(AJ622-AS622))*AM622)," ")</f>
        <v>0.65536600884963947</v>
      </c>
      <c r="AV622" s="10">
        <f>IF(ISNUMBER(AM622), AU622*G622, " ")</f>
        <v>12.142634558608258</v>
      </c>
      <c r="AW622" s="10"/>
      <c r="AX622" s="10"/>
      <c r="AY622" s="10"/>
      <c r="AZ622" s="10"/>
      <c r="BA622" s="10"/>
      <c r="BB622" s="10"/>
      <c r="BC622" s="2"/>
      <c r="BD622"/>
      <c r="BE622"/>
    </row>
    <row r="623" spans="1:57" x14ac:dyDescent="0.3">
      <c r="A623" s="2">
        <v>57</v>
      </c>
      <c r="B623" s="3" t="s">
        <v>126</v>
      </c>
      <c r="C623" s="3"/>
      <c r="D623" s="9" t="s">
        <v>58</v>
      </c>
      <c r="E623" s="10">
        <v>9.3557735290000004</v>
      </c>
      <c r="F623" s="10">
        <v>0.65481947890000003</v>
      </c>
      <c r="G623" s="10">
        <v>19.588727989999999</v>
      </c>
      <c r="H623" s="10">
        <v>12.79763992</v>
      </c>
      <c r="I623" s="10">
        <v>75.301714399999994</v>
      </c>
      <c r="J623" s="10">
        <v>29.730905849999999</v>
      </c>
      <c r="K623" s="10">
        <v>88.259143159999994</v>
      </c>
      <c r="L623" s="11">
        <v>4.4328703703703709E-3</v>
      </c>
      <c r="M623" s="11">
        <v>5.0752199074074076E-3</v>
      </c>
      <c r="N623" s="10">
        <f>H623-H622</f>
        <v>2.6144636499999994</v>
      </c>
      <c r="O623" s="10">
        <f>I622-I623</f>
        <v>10.701985239999999</v>
      </c>
      <c r="P623" s="10">
        <f>N623/O623</f>
        <v>0.244297071185271</v>
      </c>
      <c r="Q623" s="9">
        <f>AVERAGE(P623,P625,P627)</f>
        <v>0.21072544194379716</v>
      </c>
      <c r="R623">
        <f>K623-K622</f>
        <v>6.6985598899999985</v>
      </c>
      <c r="S623">
        <f>R623/O623</f>
        <v>0.6259175040686189</v>
      </c>
      <c r="T623" s="9">
        <f>AVERAGE(S623,S625,S627)</f>
        <v>0.51232570677760259</v>
      </c>
      <c r="U623" s="3">
        <f>AVERAGE(E622,E624,E626)</f>
        <v>13.284630816666665</v>
      </c>
      <c r="V623" s="3">
        <f>AVERAGE(E623,E625,E627)</f>
        <v>9.3611747386666675</v>
      </c>
      <c r="W623" s="3">
        <f>AVERAGE(F622,F624,F626)</f>
        <v>0.51532537026666669</v>
      </c>
      <c r="X623" s="3">
        <f>AVERAGE(F623,F625,F627)</f>
        <v>0.61176829753333328</v>
      </c>
      <c r="Y623" s="3">
        <f>AVERAGE(G622,G624,G626)</f>
        <v>19.475775203333331</v>
      </c>
      <c r="Z623" s="3">
        <f>AVERAGE(G623,G625,G627)</f>
        <v>20.552910713333333</v>
      </c>
      <c r="AA623" s="3">
        <f>AVERAGE(H622,H624,H626)</f>
        <v>10.009122924666668</v>
      </c>
      <c r="AB623" s="3">
        <f>AVERAGE(H623,H625,H627)</f>
        <v>12.53011581</v>
      </c>
      <c r="AC623" s="3">
        <f>AVERAGE(I622,I624,I626)</f>
        <v>87.942000326666673</v>
      </c>
      <c r="AD623" s="3">
        <f>AVERAGE(I623,I625,I627)</f>
        <v>75.825889959999998</v>
      </c>
      <c r="AE623" s="3">
        <f>AVERAGE(J622,J624,J626)</f>
        <v>28.775873520000001</v>
      </c>
      <c r="AF623" s="3">
        <f>AVERAGE(J623,J625,J627)</f>
        <v>29.241393026666668</v>
      </c>
      <c r="AG623" s="3">
        <f>AVERAGE(K622,K624,K626)</f>
        <v>78.522611190000006</v>
      </c>
      <c r="AH623" s="3">
        <f>AVERAGE(K623,K625,K627)</f>
        <v>84.740239286666664</v>
      </c>
      <c r="AI623" s="12">
        <v>43632</v>
      </c>
      <c r="AJ623" s="13">
        <v>638.1</v>
      </c>
      <c r="AK623" s="16">
        <v>2.9333</v>
      </c>
      <c r="AL623" s="10">
        <f t="shared" ref="AL623:AL627" si="290">IF(AK623&gt;3, AK623-3, 3-AK623)</f>
        <v>6.6699999999999982E-2</v>
      </c>
      <c r="AM623" s="10">
        <f t="shared" si="274"/>
        <v>0.66970935011761501</v>
      </c>
      <c r="AN623" s="14">
        <v>12</v>
      </c>
      <c r="AO623" s="10">
        <f t="shared" ref="AO623:AO627" si="291">AN623+273.15</f>
        <v>285.14999999999998</v>
      </c>
      <c r="AP623" s="14">
        <v>10.5</v>
      </c>
      <c r="AQ623" s="14">
        <v>37</v>
      </c>
      <c r="AR623" s="10">
        <f t="shared" ref="AR623:AR627" si="292">AQ623+273.15</f>
        <v>310.14999999999998</v>
      </c>
      <c r="AS623" s="14">
        <v>47.1</v>
      </c>
      <c r="AT623" s="14">
        <v>0.5</v>
      </c>
      <c r="AU623" s="10">
        <f t="shared" ref="AU623:AU627" si="293">IF(ISNUMBER(AM623),((AR623/AO623)*((AJ623-(AT623*AP623))/(AJ623-AS623))*AM623)," ")</f>
        <v>0.78000623724404494</v>
      </c>
      <c r="AV623" s="10">
        <f t="shared" ref="AV623:AV627" si="294">IF(ISNUMBER(AM623), AU623*G623, " ")</f>
        <v>15.279330011877002</v>
      </c>
      <c r="AW623" s="10">
        <f>AVERAGE(AU622,AU624,AU626)</f>
        <v>0.61384399207751927</v>
      </c>
      <c r="AX623" s="10">
        <f>AVERAGE(AU623,AU625,AU627)</f>
        <v>0.72872463816404442</v>
      </c>
      <c r="AY623" s="10">
        <f>AVERAGE(AV622,AV624,AV626)</f>
        <v>11.933980989894623</v>
      </c>
      <c r="AZ623" s="10">
        <f>AVERAGE(AV623,AV625,AV627)</f>
        <v>14.952306318462268</v>
      </c>
      <c r="BA623" s="10">
        <f>IF(ISNUMBER(AV623), AV623-AV622, " ")</f>
        <v>3.1366954532687448</v>
      </c>
      <c r="BB623" s="10">
        <f>IF(ISNUMBER(BA623), BA623/O623, " ")</f>
        <v>0.29309472802718473</v>
      </c>
      <c r="BC623" s="2">
        <f>AVERAGE(BB623,BB625,BB627)</f>
        <v>0.25234464570687204</v>
      </c>
      <c r="BD623" s="1" t="s">
        <v>59</v>
      </c>
    </row>
    <row r="624" spans="1:57" x14ac:dyDescent="0.3">
      <c r="A624" s="2"/>
      <c r="D624" s="9" t="s">
        <v>57</v>
      </c>
      <c r="E624" s="10">
        <v>13.30190883</v>
      </c>
      <c r="F624" s="10">
        <v>0.50356200220000003</v>
      </c>
      <c r="G624" s="10">
        <v>19.631758909999999</v>
      </c>
      <c r="H624" s="10">
        <v>9.8742844339999998</v>
      </c>
      <c r="I624" s="10">
        <v>90.272497639999997</v>
      </c>
      <c r="J624" s="10">
        <v>29.006255169999999</v>
      </c>
      <c r="K624" s="10">
        <v>76.793026510000004</v>
      </c>
      <c r="L624" s="11">
        <v>1.0480324074074074E-2</v>
      </c>
      <c r="M624" s="11">
        <v>1.1122673611111111E-2</v>
      </c>
      <c r="P624" s="10"/>
      <c r="Q624" s="9"/>
      <c r="AJ624" s="13">
        <v>638.1</v>
      </c>
      <c r="AK624" s="16">
        <v>2.9333</v>
      </c>
      <c r="AL624" s="10">
        <f t="shared" si="290"/>
        <v>6.6699999999999982E-2</v>
      </c>
      <c r="AM624" s="10">
        <f t="shared" si="274"/>
        <v>0.51501244557324521</v>
      </c>
      <c r="AN624" s="14">
        <v>12</v>
      </c>
      <c r="AO624" s="10">
        <f t="shared" si="291"/>
        <v>285.14999999999998</v>
      </c>
      <c r="AP624" s="14">
        <v>10.5</v>
      </c>
      <c r="AQ624" s="14">
        <v>37</v>
      </c>
      <c r="AR624" s="10">
        <f t="shared" si="292"/>
        <v>310.14999999999998</v>
      </c>
      <c r="AS624" s="14">
        <v>47.1</v>
      </c>
      <c r="AT624" s="14">
        <v>0.5</v>
      </c>
      <c r="AU624" s="10">
        <f t="shared" si="293"/>
        <v>0.59983173257905287</v>
      </c>
      <c r="AV624" s="10">
        <f t="shared" si="294"/>
        <v>11.775751960559557</v>
      </c>
      <c r="AW624" s="10"/>
      <c r="AX624" s="10"/>
      <c r="AY624" s="10"/>
      <c r="AZ624" s="10"/>
      <c r="BA624" s="10"/>
      <c r="BB624" s="10"/>
      <c r="BC624" s="2"/>
      <c r="BD624"/>
      <c r="BE624"/>
    </row>
    <row r="625" spans="1:57" x14ac:dyDescent="0.3">
      <c r="A625" s="2"/>
      <c r="D625" s="9" t="s">
        <v>60</v>
      </c>
      <c r="E625" s="10">
        <v>9.4361620649999995</v>
      </c>
      <c r="F625" s="10">
        <v>0.59404211419999997</v>
      </c>
      <c r="G625" s="10">
        <v>20.907834149999999</v>
      </c>
      <c r="H625" s="10">
        <v>12.401466640000001</v>
      </c>
      <c r="I625" s="10">
        <v>76.387705109999999</v>
      </c>
      <c r="J625" s="10">
        <v>28.907446749999998</v>
      </c>
      <c r="K625" s="10">
        <v>84.894397920000003</v>
      </c>
      <c r="L625" s="11">
        <v>1.3784722222222224E-2</v>
      </c>
      <c r="M625" s="11">
        <v>1.4351840277777778E-2</v>
      </c>
      <c r="N625" s="10">
        <f>H625-H624</f>
        <v>2.5271822060000009</v>
      </c>
      <c r="O625" s="10">
        <f>I624-I625</f>
        <v>13.884792529999999</v>
      </c>
      <c r="P625" s="10">
        <f>N625/O625</f>
        <v>0.18201080070441653</v>
      </c>
      <c r="Q625" s="9"/>
      <c r="R625">
        <f>K625-K624</f>
        <v>8.1013714099999987</v>
      </c>
      <c r="S625">
        <f>R625/O625</f>
        <v>0.58347082914605131</v>
      </c>
      <c r="AJ625" s="13">
        <v>638.1</v>
      </c>
      <c r="AK625" s="16">
        <v>2.9333</v>
      </c>
      <c r="AL625" s="10">
        <f t="shared" si="290"/>
        <v>6.6699999999999982E-2</v>
      </c>
      <c r="AM625" s="10">
        <f t="shared" si="274"/>
        <v>0.60754997531790123</v>
      </c>
      <c r="AN625" s="14">
        <v>12</v>
      </c>
      <c r="AO625" s="10">
        <f t="shared" si="291"/>
        <v>285.14999999999998</v>
      </c>
      <c r="AP625" s="14">
        <v>10.5</v>
      </c>
      <c r="AQ625" s="14">
        <v>37</v>
      </c>
      <c r="AR625" s="10">
        <f t="shared" si="292"/>
        <v>310.14999999999998</v>
      </c>
      <c r="AS625" s="14">
        <v>47.1</v>
      </c>
      <c r="AT625" s="14">
        <v>0.5</v>
      </c>
      <c r="AU625" s="10">
        <f t="shared" si="293"/>
        <v>0.70760960721573174</v>
      </c>
      <c r="AV625" s="10">
        <f t="shared" si="294"/>
        <v>14.794584310613162</v>
      </c>
      <c r="AW625" s="10"/>
      <c r="AX625" s="10"/>
      <c r="AY625" s="10"/>
      <c r="AZ625" s="10"/>
      <c r="BA625" s="10">
        <f>IF(ISNUMBER(AV625), AV625-AV624, " ")</f>
        <v>3.0188323500536054</v>
      </c>
      <c r="BB625" s="10">
        <f>IF(ISNUMBER(BA625), BA625/O625, " ")</f>
        <v>0.21742005460513752</v>
      </c>
      <c r="BC625" s="2"/>
      <c r="BD625"/>
      <c r="BE625"/>
    </row>
    <row r="626" spans="1:57" x14ac:dyDescent="0.3">
      <c r="A626" s="2"/>
      <c r="D626" s="9" t="s">
        <v>57</v>
      </c>
      <c r="E626" s="10">
        <v>13.28993618</v>
      </c>
      <c r="F626" s="10">
        <v>0.49223077939999998</v>
      </c>
      <c r="G626" s="10">
        <v>20.267546639999999</v>
      </c>
      <c r="H626" s="10">
        <v>9.9699080700000007</v>
      </c>
      <c r="I626" s="10">
        <v>87.549803699999998</v>
      </c>
      <c r="J626" s="10">
        <v>28.25950993</v>
      </c>
      <c r="K626" s="10">
        <v>77.214223790000005</v>
      </c>
      <c r="L626" s="11">
        <v>1.7835648148148149E-2</v>
      </c>
      <c r="M626" s="11">
        <v>1.8437488425925925E-2</v>
      </c>
      <c r="P626" s="10"/>
      <c r="Q626" s="9"/>
      <c r="AJ626" s="13">
        <v>638.1</v>
      </c>
      <c r="AK626" s="16">
        <v>2.9333</v>
      </c>
      <c r="AL626" s="10">
        <f t="shared" si="290"/>
        <v>6.6699999999999982E-2</v>
      </c>
      <c r="AM626" s="10">
        <f t="shared" si="274"/>
        <v>0.50342356329049187</v>
      </c>
      <c r="AN626" s="14">
        <v>12</v>
      </c>
      <c r="AO626" s="10">
        <f t="shared" si="291"/>
        <v>285.14999999999998</v>
      </c>
      <c r="AP626" s="14">
        <v>10.5</v>
      </c>
      <c r="AQ626" s="14">
        <v>37</v>
      </c>
      <c r="AR626" s="10">
        <f t="shared" si="292"/>
        <v>310.14999999999998</v>
      </c>
      <c r="AS626" s="14">
        <v>47.1</v>
      </c>
      <c r="AT626" s="14">
        <v>0.5</v>
      </c>
      <c r="AU626" s="10">
        <f t="shared" si="293"/>
        <v>0.58633423480386559</v>
      </c>
      <c r="AV626" s="10">
        <f t="shared" si="294"/>
        <v>11.883556450516057</v>
      </c>
      <c r="AW626" s="10"/>
      <c r="AX626" s="10"/>
      <c r="AY626" s="10"/>
      <c r="AZ626" s="10"/>
      <c r="BA626" s="10"/>
      <c r="BB626" s="10"/>
      <c r="BC626" s="2"/>
      <c r="BD626"/>
      <c r="BE626"/>
    </row>
    <row r="627" spans="1:57" x14ac:dyDescent="0.3">
      <c r="A627" s="2"/>
      <c r="D627" s="9" t="s">
        <v>61</v>
      </c>
      <c r="E627" s="10">
        <v>9.2915886220000008</v>
      </c>
      <c r="F627" s="10">
        <v>0.58644329949999996</v>
      </c>
      <c r="G627" s="10">
        <v>21.16217</v>
      </c>
      <c r="H627" s="10">
        <v>12.391240870000001</v>
      </c>
      <c r="I627" s="10">
        <v>75.78825037</v>
      </c>
      <c r="J627" s="10">
        <v>29.085826480000001</v>
      </c>
      <c r="K627" s="10">
        <v>81.067176779999997</v>
      </c>
      <c r="L627" s="11">
        <v>2.0804398148148148E-2</v>
      </c>
      <c r="M627" s="11">
        <v>2.1406238425925924E-2</v>
      </c>
      <c r="N627" s="10">
        <f>H627-H626</f>
        <v>2.4213328000000001</v>
      </c>
      <c r="O627" s="10">
        <f>I626-I627</f>
        <v>11.761553329999998</v>
      </c>
      <c r="P627" s="10">
        <f>N627/O627</f>
        <v>0.205868453941704</v>
      </c>
      <c r="Q627" s="9"/>
      <c r="R627">
        <f>K627-K626</f>
        <v>3.8529529899999915</v>
      </c>
      <c r="S627">
        <f>R627/O627</f>
        <v>0.32758878711813755</v>
      </c>
      <c r="AJ627" s="13">
        <v>638.1</v>
      </c>
      <c r="AK627" s="16">
        <v>2.9333</v>
      </c>
      <c r="AL627" s="10">
        <f t="shared" si="290"/>
        <v>6.6699999999999982E-2</v>
      </c>
      <c r="AM627" s="10">
        <f t="shared" si="274"/>
        <v>0.59977837197013595</v>
      </c>
      <c r="AN627" s="14">
        <v>12</v>
      </c>
      <c r="AO627" s="10">
        <f t="shared" si="291"/>
        <v>285.14999999999998</v>
      </c>
      <c r="AP627" s="14">
        <v>10.5</v>
      </c>
      <c r="AQ627" s="14">
        <v>37</v>
      </c>
      <c r="AR627" s="10">
        <f t="shared" si="292"/>
        <v>310.14999999999998</v>
      </c>
      <c r="AS627" s="14">
        <v>47.1</v>
      </c>
      <c r="AT627" s="14">
        <v>0.5</v>
      </c>
      <c r="AU627" s="10">
        <f t="shared" si="293"/>
        <v>0.69855807003235659</v>
      </c>
      <c r="AV627" s="10">
        <f t="shared" si="294"/>
        <v>14.783004632896635</v>
      </c>
      <c r="AW627" s="10"/>
      <c r="AX627" s="10"/>
      <c r="AY627" s="10"/>
      <c r="AZ627" s="10"/>
      <c r="BA627" s="10">
        <f>IF(ISNUMBER(AV627), AV627-AV626, " ")</f>
        <v>2.8994481823805778</v>
      </c>
      <c r="BB627" s="10">
        <f>IF(ISNUMBER(BA627), BA627/O627, " ")</f>
        <v>0.24651915448829395</v>
      </c>
      <c r="BC627" s="2"/>
      <c r="BD627"/>
      <c r="BE627"/>
    </row>
    <row r="628" spans="1:57" x14ac:dyDescent="0.3">
      <c r="A628" s="2"/>
      <c r="AM628" s="10" t="str">
        <f t="shared" si="274"/>
        <v xml:space="preserve"> </v>
      </c>
      <c r="BD628"/>
      <c r="BE628"/>
    </row>
    <row r="629" spans="1:57" x14ac:dyDescent="0.3">
      <c r="A629" s="2"/>
      <c r="AM629" s="10" t="str">
        <f t="shared" si="274"/>
        <v xml:space="preserve"> </v>
      </c>
      <c r="BD629"/>
      <c r="BE629"/>
    </row>
    <row r="630" spans="1:57" x14ac:dyDescent="0.3">
      <c r="A630" s="2"/>
      <c r="D630" s="9" t="s">
        <v>53</v>
      </c>
      <c r="E630" s="10"/>
      <c r="F630" s="10"/>
      <c r="G630" s="10"/>
      <c r="H630" s="10"/>
      <c r="I630" s="10"/>
      <c r="J630" s="10"/>
      <c r="K630" s="10"/>
      <c r="L630" s="10"/>
      <c r="M630" s="10"/>
      <c r="P630" s="10"/>
      <c r="Q630" s="9"/>
      <c r="R630" s="9"/>
      <c r="AM630" s="10" t="str">
        <f t="shared" si="274"/>
        <v xml:space="preserve"> </v>
      </c>
      <c r="BD630"/>
      <c r="BE630"/>
    </row>
    <row r="631" spans="1:57" x14ac:dyDescent="0.3">
      <c r="A631" s="2"/>
      <c r="D631" s="9" t="s">
        <v>127</v>
      </c>
      <c r="E631" s="10"/>
      <c r="F631" s="2"/>
      <c r="G631" s="10"/>
      <c r="H631" s="10"/>
      <c r="I631" s="10"/>
      <c r="J631" s="10"/>
      <c r="K631" s="10"/>
      <c r="L631" s="10"/>
      <c r="M631" s="10"/>
      <c r="P631" s="10"/>
      <c r="Q631" s="9"/>
      <c r="R631" s="9"/>
      <c r="AM631" s="10" t="str">
        <f t="shared" si="274"/>
        <v xml:space="preserve"> </v>
      </c>
      <c r="BD631"/>
      <c r="BE631"/>
    </row>
    <row r="632" spans="1:57" x14ac:dyDescent="0.3">
      <c r="A632" s="2"/>
      <c r="D632" s="10"/>
      <c r="E632" s="2" t="s">
        <v>0</v>
      </c>
      <c r="F632" s="2" t="s">
        <v>1</v>
      </c>
      <c r="G632" s="2" t="s">
        <v>2</v>
      </c>
      <c r="H632" s="2" t="s">
        <v>3</v>
      </c>
      <c r="I632" s="2" t="s">
        <v>4</v>
      </c>
      <c r="J632" s="2" t="s">
        <v>5</v>
      </c>
      <c r="K632" s="2" t="s">
        <v>6</v>
      </c>
      <c r="L632" s="2" t="s">
        <v>7</v>
      </c>
      <c r="M632" s="2" t="s">
        <v>8</v>
      </c>
      <c r="N632" s="2" t="s">
        <v>9</v>
      </c>
      <c r="O632" s="2" t="s">
        <v>10</v>
      </c>
      <c r="P632" s="2" t="s">
        <v>11</v>
      </c>
      <c r="Q632" s="2" t="s">
        <v>12</v>
      </c>
      <c r="R632" s="2" t="s">
        <v>13</v>
      </c>
      <c r="S632" s="2" t="s">
        <v>14</v>
      </c>
      <c r="T632" s="2" t="s">
        <v>15</v>
      </c>
      <c r="U632" s="3" t="s">
        <v>16</v>
      </c>
      <c r="V632" s="3" t="s">
        <v>17</v>
      </c>
      <c r="W632" s="3" t="s">
        <v>18</v>
      </c>
      <c r="X632" s="3" t="s">
        <v>19</v>
      </c>
      <c r="Y632" s="3" t="s">
        <v>20</v>
      </c>
      <c r="Z632" s="3" t="s">
        <v>21</v>
      </c>
      <c r="AA632" s="3" t="s">
        <v>22</v>
      </c>
      <c r="AB632" s="3" t="s">
        <v>23</v>
      </c>
      <c r="AC632" s="3" t="s">
        <v>24</v>
      </c>
      <c r="AD632" s="3" t="s">
        <v>25</v>
      </c>
      <c r="AE632" s="3" t="s">
        <v>26</v>
      </c>
      <c r="AF632" s="3" t="s">
        <v>27</v>
      </c>
      <c r="AG632" s="3" t="s">
        <v>28</v>
      </c>
      <c r="AH632" s="3" t="s">
        <v>29</v>
      </c>
      <c r="AL632" s="2" t="s">
        <v>33</v>
      </c>
      <c r="AM632" s="10" t="e">
        <f t="shared" si="274"/>
        <v>#VALUE!</v>
      </c>
      <c r="AN632" s="6" t="s">
        <v>35</v>
      </c>
      <c r="AO632" s="2" t="s">
        <v>36</v>
      </c>
      <c r="AP632" s="7" t="s">
        <v>37</v>
      </c>
      <c r="AQ632" s="6" t="s">
        <v>38</v>
      </c>
      <c r="AR632" s="2" t="s">
        <v>39</v>
      </c>
      <c r="AS632" s="7" t="s">
        <v>40</v>
      </c>
      <c r="AT632" s="7" t="s">
        <v>41</v>
      </c>
      <c r="AU632" s="8" t="s">
        <v>55</v>
      </c>
      <c r="AV632" s="8" t="s">
        <v>56</v>
      </c>
      <c r="AW632" s="8" t="s">
        <v>44</v>
      </c>
      <c r="AX632" s="8" t="s">
        <v>45</v>
      </c>
      <c r="AY632" s="8" t="s">
        <v>46</v>
      </c>
      <c r="AZ632" s="8" t="s">
        <v>47</v>
      </c>
      <c r="BA632" s="2" t="s">
        <v>48</v>
      </c>
      <c r="BB632" s="2" t="s">
        <v>49</v>
      </c>
      <c r="BC632" s="2" t="s">
        <v>50</v>
      </c>
      <c r="BD632"/>
      <c r="BE632"/>
    </row>
    <row r="633" spans="1:57" x14ac:dyDescent="0.3">
      <c r="A633" s="2"/>
      <c r="D633" s="9" t="s">
        <v>57</v>
      </c>
      <c r="E633" s="10">
        <v>13.30292143</v>
      </c>
      <c r="F633" s="10">
        <v>0.60392276320000005</v>
      </c>
      <c r="G633" s="10">
        <v>19.514716920000001</v>
      </c>
      <c r="H633" s="10">
        <v>11.579668379999999</v>
      </c>
      <c r="I633" s="10">
        <v>87.134404340000003</v>
      </c>
      <c r="J633" s="10">
        <v>28.930922330000001</v>
      </c>
      <c r="K633" s="10">
        <v>65.504322819999999</v>
      </c>
      <c r="L633" s="11">
        <v>1.3773148148148147E-3</v>
      </c>
      <c r="M633" s="11">
        <v>2.0717476851851852E-3</v>
      </c>
      <c r="P633" s="10"/>
      <c r="Q633" s="9"/>
      <c r="AJ633" s="13">
        <v>638.1</v>
      </c>
      <c r="AK633" s="16">
        <v>2.9333</v>
      </c>
      <c r="AL633" s="10">
        <f>IF(AK633&gt;3, AK633-3, 3-AK633)</f>
        <v>6.6699999999999982E-2</v>
      </c>
      <c r="AM633" s="10">
        <f t="shared" si="274"/>
        <v>0.61765529935567454</v>
      </c>
      <c r="AN633" s="14">
        <v>12</v>
      </c>
      <c r="AO633" s="10">
        <f>AN633+273.15</f>
        <v>285.14999999999998</v>
      </c>
      <c r="AP633" s="14">
        <v>10.5</v>
      </c>
      <c r="AQ633" s="14">
        <v>37</v>
      </c>
      <c r="AR633" s="10">
        <f>AQ633+273.15</f>
        <v>310.14999999999998</v>
      </c>
      <c r="AS633" s="14">
        <v>47.1</v>
      </c>
      <c r="AT633" s="14">
        <v>0.5</v>
      </c>
      <c r="AU633" s="10">
        <f>IF(ISNUMBER(AM633),((AR633/AO633)*((AJ633-(AT633*AP633))/(AJ633-AS633))*AM633)," ")</f>
        <v>0.71937921410184003</v>
      </c>
      <c r="AV633" s="10">
        <f>IF(ISNUMBER(AM633), AU633*G633, " ")</f>
        <v>14.038481721329481</v>
      </c>
      <c r="AW633" s="10"/>
      <c r="AX633" s="10"/>
      <c r="AY633" s="10"/>
      <c r="AZ633" s="10"/>
      <c r="BA633" s="10"/>
      <c r="BB633" s="10"/>
      <c r="BC633" s="2"/>
      <c r="BD633"/>
      <c r="BE633"/>
    </row>
    <row r="634" spans="1:57" x14ac:dyDescent="0.3">
      <c r="A634" s="2">
        <v>58</v>
      </c>
      <c r="B634" s="3" t="s">
        <v>127</v>
      </c>
      <c r="C634" s="3"/>
      <c r="D634" s="9" t="s">
        <v>58</v>
      </c>
      <c r="E634" s="10">
        <v>9.9001130160000006</v>
      </c>
      <c r="F634" s="10">
        <v>0.51779305880000004</v>
      </c>
      <c r="G634" s="10">
        <v>18.527511870000001</v>
      </c>
      <c r="H634" s="10">
        <v>9.4449158660000005</v>
      </c>
      <c r="I634" s="10">
        <v>70.853080680000005</v>
      </c>
      <c r="J634" s="10">
        <v>29.105543579999999</v>
      </c>
      <c r="K634" s="10">
        <v>75.123903909999996</v>
      </c>
      <c r="L634" s="11">
        <v>4.7916666666666672E-3</v>
      </c>
      <c r="M634" s="11">
        <v>5.5323958333333327E-3</v>
      </c>
      <c r="N634" s="10">
        <f>H634-H633</f>
        <v>-2.1347525139999988</v>
      </c>
      <c r="O634" s="10">
        <f>I633-I634</f>
        <v>16.281323659999998</v>
      </c>
      <c r="P634" s="10">
        <f>N634/O634</f>
        <v>-0.1311166437434485</v>
      </c>
      <c r="Q634" s="9">
        <f>AVERAGE(P634,P638)</f>
        <v>-6.9428800163870888E-2</v>
      </c>
      <c r="R634">
        <f>K634-K633</f>
        <v>9.6195810899999969</v>
      </c>
      <c r="S634">
        <f>R634/O634</f>
        <v>0.59083532094097546</v>
      </c>
      <c r="T634" s="9">
        <f>AVERAGE(S634,S638)</f>
        <v>0.51261782325794958</v>
      </c>
      <c r="U634" s="3">
        <f>AVERAGE(E633,E635,E637)</f>
        <v>13.306383669999999</v>
      </c>
      <c r="V634" s="3">
        <f>AVERAGE(E634,E636,E638)</f>
        <v>9.7848267395000015</v>
      </c>
      <c r="W634" s="3">
        <f>AVERAGE(F633,F635,F637)</f>
        <v>0.63463186380000003</v>
      </c>
      <c r="X634" s="3">
        <f>AVERAGE(F634,F636,F638)</f>
        <v>0.57871169890000007</v>
      </c>
      <c r="Y634" s="3">
        <f>AVERAGE(G633,G635,G637)</f>
        <v>17.954160190000003</v>
      </c>
      <c r="Z634" s="3">
        <f>AVERAGE(G634,G636,G638)</f>
        <v>17.691601380000002</v>
      </c>
      <c r="AA634" s="3">
        <f>AVERAGE(H633,H635,H637)</f>
        <v>11.239434455</v>
      </c>
      <c r="AB634" s="3">
        <f>AVERAGE(H634,H636,H638)</f>
        <v>10.110915433000001</v>
      </c>
      <c r="AC634" s="3">
        <f>AVERAGE(I633,I635,I637)</f>
        <v>84.670397225000002</v>
      </c>
      <c r="AD634" s="3">
        <f>AVERAGE(I634,I636,I638)</f>
        <v>68.631129540000003</v>
      </c>
      <c r="AE634" s="3">
        <f>AVERAGE(J633,J635,J637)</f>
        <v>29.74896802</v>
      </c>
      <c r="AF634" s="3">
        <f>AVERAGE(J634,J636,J638)</f>
        <v>29.670360334999998</v>
      </c>
      <c r="AG634" s="3">
        <f>AVERAGE(K633,K635,K637)</f>
        <v>66.143948100000003</v>
      </c>
      <c r="AH634" s="3">
        <f>AVERAGE(K634,K636,K638)</f>
        <v>74.384895599999993</v>
      </c>
      <c r="AI634" s="12">
        <v>43632</v>
      </c>
      <c r="AJ634" s="13">
        <v>638.1</v>
      </c>
      <c r="AK634" s="16">
        <v>2.9333</v>
      </c>
      <c r="AL634" s="10">
        <f t="shared" ref="AL634:AL638" si="295">IF(AK634&gt;3, AK634-3, 3-AK634)</f>
        <v>6.6699999999999982E-2</v>
      </c>
      <c r="AM634" s="10">
        <f t="shared" si="274"/>
        <v>0.52956710067159851</v>
      </c>
      <c r="AN634" s="14">
        <v>12</v>
      </c>
      <c r="AO634" s="10">
        <f t="shared" ref="AO634:AO638" si="296">AN634+273.15</f>
        <v>285.14999999999998</v>
      </c>
      <c r="AP634" s="14">
        <v>10.5</v>
      </c>
      <c r="AQ634" s="14">
        <v>37</v>
      </c>
      <c r="AR634" s="10">
        <f t="shared" ref="AR634:AR638" si="297">AQ634+273.15</f>
        <v>310.14999999999998</v>
      </c>
      <c r="AS634" s="14">
        <v>47.1</v>
      </c>
      <c r="AT634" s="14">
        <v>0.5</v>
      </c>
      <c r="AU634" s="10">
        <f t="shared" ref="AU634:AU638" si="298">IF(ISNUMBER(AM634),((AR634/AO634)*((AJ634-(AT634*AP634))/(AJ634-AS634))*AM634)," ")</f>
        <v>0.61678344716338351</v>
      </c>
      <c r="AV634" s="10">
        <f t="shared" ref="AV634:AV638" si="299">IF(ISNUMBER(AM634), AU634*G634, " ")</f>
        <v>11.427462638539106</v>
      </c>
      <c r="AW634" s="10">
        <f>AVERAGE(AU633,AU635,AU637)</f>
        <v>0.75595920412961504</v>
      </c>
      <c r="AX634" s="10">
        <f>AVERAGE(AU634,AU636,AU638)</f>
        <v>0.68934836127108023</v>
      </c>
      <c r="AY634" s="10">
        <f>AVERAGE(AV633,AV635,AV637)</f>
        <v>13.515527498426842</v>
      </c>
      <c r="AZ634" s="10">
        <f>AVERAGE(AV634,AV636,AV638)</f>
        <v>12.13501864665561</v>
      </c>
      <c r="BA634" s="10">
        <f>IF(ISNUMBER(AV634), AV634-AV633, " ")</f>
        <v>-2.6110190827903743</v>
      </c>
      <c r="BB634" s="10">
        <f>IF(ISNUMBER(BA634), BA634/O634, " ")</f>
        <v>-0.16036896859959449</v>
      </c>
      <c r="BC634" s="2">
        <f>AVERAGE(BB634,BB636,BB638)</f>
        <v>-8.4932113929181111E-2</v>
      </c>
      <c r="BD634" s="1" t="s">
        <v>59</v>
      </c>
    </row>
    <row r="635" spans="1:57" x14ac:dyDescent="0.3">
      <c r="A635" s="2"/>
      <c r="D635" s="9" t="s">
        <v>57</v>
      </c>
      <c r="E635" s="10"/>
      <c r="F635" s="10"/>
      <c r="G635" s="10"/>
      <c r="H635" s="10"/>
      <c r="I635" s="10"/>
      <c r="J635" s="10"/>
      <c r="K635" s="10"/>
      <c r="L635" s="11"/>
      <c r="M635" s="11"/>
      <c r="P635" s="10"/>
      <c r="Q635" s="9"/>
      <c r="AJ635" s="13">
        <v>638.1</v>
      </c>
      <c r="AK635" s="16">
        <v>2.9333</v>
      </c>
      <c r="AL635" s="10">
        <f t="shared" si="295"/>
        <v>6.6699999999999982E-2</v>
      </c>
      <c r="AM635" s="10" t="str">
        <f t="shared" si="274"/>
        <v xml:space="preserve"> </v>
      </c>
      <c r="AN635" s="14">
        <v>12</v>
      </c>
      <c r="AO635" s="10">
        <f t="shared" si="296"/>
        <v>285.14999999999998</v>
      </c>
      <c r="AP635" s="14">
        <v>10.5</v>
      </c>
      <c r="AQ635" s="14">
        <v>37</v>
      </c>
      <c r="AR635" s="10">
        <f t="shared" si="297"/>
        <v>310.14999999999998</v>
      </c>
      <c r="AS635" s="14">
        <v>47.1</v>
      </c>
      <c r="AT635" s="14">
        <v>0.5</v>
      </c>
      <c r="AU635" s="10" t="str">
        <f t="shared" si="298"/>
        <v xml:space="preserve"> </v>
      </c>
      <c r="AV635" s="10" t="str">
        <f t="shared" si="299"/>
        <v xml:space="preserve"> </v>
      </c>
      <c r="AW635" s="10"/>
      <c r="AX635" s="10"/>
      <c r="AY635" s="10"/>
      <c r="AZ635" s="10"/>
      <c r="BA635" s="10"/>
      <c r="BB635" s="10"/>
      <c r="BC635" s="2"/>
      <c r="BD635"/>
      <c r="BE635"/>
    </row>
    <row r="636" spans="1:57" x14ac:dyDescent="0.3">
      <c r="A636" s="2"/>
      <c r="D636" s="9" t="s">
        <v>60</v>
      </c>
      <c r="E636" s="10"/>
      <c r="F636" s="10"/>
      <c r="G636" s="10"/>
      <c r="H636" s="10"/>
      <c r="I636" s="10"/>
      <c r="J636" s="10"/>
      <c r="K636" s="10"/>
      <c r="L636" s="11"/>
      <c r="M636" s="11"/>
      <c r="N636" s="10">
        <f>H636-H635</f>
        <v>0</v>
      </c>
      <c r="O636" s="10">
        <f>I635-I636</f>
        <v>0</v>
      </c>
      <c r="P636" s="10" t="e">
        <f>N636/O636</f>
        <v>#DIV/0!</v>
      </c>
      <c r="Q636" s="9"/>
      <c r="R636">
        <f>K636-K635</f>
        <v>0</v>
      </c>
      <c r="S636" t="e">
        <f>R636/O636</f>
        <v>#DIV/0!</v>
      </c>
      <c r="AJ636" s="13">
        <v>638.1</v>
      </c>
      <c r="AK636" s="16">
        <v>2.9333</v>
      </c>
      <c r="AL636" s="10">
        <f t="shared" si="295"/>
        <v>6.6699999999999982E-2</v>
      </c>
      <c r="AM636" s="10" t="str">
        <f t="shared" si="274"/>
        <v xml:space="preserve"> </v>
      </c>
      <c r="AN636" s="14">
        <v>12</v>
      </c>
      <c r="AO636" s="10">
        <f t="shared" si="296"/>
        <v>285.14999999999998</v>
      </c>
      <c r="AP636" s="14">
        <v>10.5</v>
      </c>
      <c r="AQ636" s="14">
        <v>37</v>
      </c>
      <c r="AR636" s="10">
        <f t="shared" si="297"/>
        <v>310.14999999999998</v>
      </c>
      <c r="AS636" s="14">
        <v>47.1</v>
      </c>
      <c r="AT636" s="14">
        <v>0.5</v>
      </c>
      <c r="AU636" s="10" t="str">
        <f t="shared" si="298"/>
        <v xml:space="preserve"> </v>
      </c>
      <c r="AV636" s="10" t="str">
        <f t="shared" si="299"/>
        <v xml:space="preserve"> </v>
      </c>
      <c r="AW636" s="10"/>
      <c r="AX636" s="10"/>
      <c r="AY636" s="10"/>
      <c r="AZ636" s="10"/>
      <c r="BA636" s="10" t="str">
        <f>IF(ISNUMBER(AV636), AV636-AV635, " ")</f>
        <v xml:space="preserve"> </v>
      </c>
      <c r="BB636" s="10" t="str">
        <f>IF(ISNUMBER(BA636), BA636/O636, " ")</f>
        <v xml:space="preserve"> </v>
      </c>
      <c r="BC636" s="2"/>
      <c r="BD636"/>
      <c r="BE636"/>
    </row>
    <row r="637" spans="1:57" x14ac:dyDescent="0.3">
      <c r="A637" s="2"/>
      <c r="D637" s="9" t="s">
        <v>57</v>
      </c>
      <c r="E637" s="10">
        <v>13.30984591</v>
      </c>
      <c r="F637" s="10">
        <v>0.66534096440000001</v>
      </c>
      <c r="G637" s="10">
        <v>16.393603460000001</v>
      </c>
      <c r="H637" s="10">
        <v>10.89920053</v>
      </c>
      <c r="I637" s="10">
        <v>82.206390110000001</v>
      </c>
      <c r="J637" s="10">
        <v>30.567013710000001</v>
      </c>
      <c r="K637" s="10">
        <v>66.783573380000007</v>
      </c>
      <c r="L637" s="11">
        <v>1.7853009259259259E-2</v>
      </c>
      <c r="M637" s="11">
        <v>1.8599525462962962E-2</v>
      </c>
      <c r="P637" s="10"/>
      <c r="Q637" s="9"/>
      <c r="AJ637" s="13">
        <v>638.1</v>
      </c>
      <c r="AK637" s="16">
        <v>2.9333</v>
      </c>
      <c r="AL637" s="10">
        <f t="shared" si="295"/>
        <v>6.6699999999999982E-2</v>
      </c>
      <c r="AM637" s="10">
        <f t="shared" si="274"/>
        <v>0.68047008256912012</v>
      </c>
      <c r="AN637" s="14">
        <v>12</v>
      </c>
      <c r="AO637" s="10">
        <f t="shared" si="296"/>
        <v>285.14999999999998</v>
      </c>
      <c r="AP637" s="14">
        <v>10.5</v>
      </c>
      <c r="AQ637" s="14">
        <v>37</v>
      </c>
      <c r="AR637" s="10">
        <f t="shared" si="297"/>
        <v>310.14999999999998</v>
      </c>
      <c r="AS637" s="14">
        <v>47.1</v>
      </c>
      <c r="AT637" s="14">
        <v>0.5</v>
      </c>
      <c r="AU637" s="10">
        <f t="shared" si="298"/>
        <v>0.79253919415739005</v>
      </c>
      <c r="AV637" s="10">
        <f t="shared" si="299"/>
        <v>12.992573275524203</v>
      </c>
      <c r="AW637" s="10"/>
      <c r="AX637" s="10"/>
      <c r="AY637" s="10"/>
      <c r="AZ637" s="10"/>
      <c r="BA637" s="10"/>
      <c r="BB637" s="10"/>
      <c r="BC637" s="2"/>
      <c r="BD637"/>
      <c r="BE637"/>
    </row>
    <row r="638" spans="1:57" x14ac:dyDescent="0.3">
      <c r="A638" s="2"/>
      <c r="D638" s="9" t="s">
        <v>61</v>
      </c>
      <c r="E638" s="10">
        <v>9.6695404630000006</v>
      </c>
      <c r="F638" s="10">
        <v>0.63963033899999999</v>
      </c>
      <c r="G638" s="10">
        <v>16.855690890000002</v>
      </c>
      <c r="H638" s="10">
        <v>10.776915000000001</v>
      </c>
      <c r="I638" s="10">
        <v>66.409178400000002</v>
      </c>
      <c r="J638" s="10">
        <v>30.235177090000001</v>
      </c>
      <c r="K638" s="10">
        <v>73.645887290000005</v>
      </c>
      <c r="L638" s="11">
        <v>2.1261574074074075E-2</v>
      </c>
      <c r="M638" s="11">
        <v>2.2048599537037038E-2</v>
      </c>
      <c r="N638" s="10">
        <f>H638-H637</f>
        <v>-0.1222855299999992</v>
      </c>
      <c r="O638" s="10">
        <f>I637-I638</f>
        <v>15.797211709999999</v>
      </c>
      <c r="P638" s="10">
        <f>N638/O638</f>
        <v>-7.7409565842932676E-3</v>
      </c>
      <c r="Q638" s="9"/>
      <c r="R638">
        <f>K638-K637</f>
        <v>6.8623139099999975</v>
      </c>
      <c r="S638">
        <f>R638/O638</f>
        <v>0.43440032557492375</v>
      </c>
      <c r="AJ638" s="13">
        <v>638.1</v>
      </c>
      <c r="AK638" s="16">
        <v>2.9333</v>
      </c>
      <c r="AL638" s="10">
        <f t="shared" si="295"/>
        <v>6.6699999999999982E-2</v>
      </c>
      <c r="AM638" s="10">
        <f t="shared" si="274"/>
        <v>0.65417482596393139</v>
      </c>
      <c r="AN638" s="14">
        <v>12</v>
      </c>
      <c r="AO638" s="10">
        <f t="shared" si="296"/>
        <v>285.14999999999998</v>
      </c>
      <c r="AP638" s="14">
        <v>10.5</v>
      </c>
      <c r="AQ638" s="14">
        <v>37</v>
      </c>
      <c r="AR638" s="10">
        <f t="shared" si="297"/>
        <v>310.14999999999998</v>
      </c>
      <c r="AS638" s="14">
        <v>47.1</v>
      </c>
      <c r="AT638" s="14">
        <v>0.5</v>
      </c>
      <c r="AU638" s="10">
        <f t="shared" si="298"/>
        <v>0.76191327537877684</v>
      </c>
      <c r="AV638" s="10">
        <f t="shared" si="299"/>
        <v>12.842574654772111</v>
      </c>
      <c r="AW638" s="10"/>
      <c r="AX638" s="10"/>
      <c r="AY638" s="10"/>
      <c r="AZ638" s="10"/>
      <c r="BA638" s="10">
        <f>IF(ISNUMBER(AV638), AV638-AV637, " ")</f>
        <v>-0.14999862075209158</v>
      </c>
      <c r="BB638" s="10">
        <f>IF(ISNUMBER(BA638), BA638/O638, " ")</f>
        <v>-9.4952592587677354E-3</v>
      </c>
      <c r="BC638" s="2"/>
      <c r="BD638"/>
      <c r="BE638"/>
    </row>
    <row r="639" spans="1:57" x14ac:dyDescent="0.3">
      <c r="A639" s="2"/>
      <c r="AM639" s="10" t="str">
        <f t="shared" si="274"/>
        <v xml:space="preserve"> </v>
      </c>
      <c r="BD639"/>
      <c r="BE639"/>
    </row>
    <row r="640" spans="1:57" x14ac:dyDescent="0.3">
      <c r="A640" s="2"/>
      <c r="AM640" s="10" t="str">
        <f t="shared" si="274"/>
        <v xml:space="preserve"> </v>
      </c>
      <c r="BD640"/>
      <c r="BE640"/>
    </row>
    <row r="641" spans="1:57" x14ac:dyDescent="0.3">
      <c r="A641" s="2"/>
      <c r="D641" s="9" t="s">
        <v>53</v>
      </c>
      <c r="E641" s="10"/>
      <c r="F641" s="10"/>
      <c r="G641" s="10"/>
      <c r="H641" s="10"/>
      <c r="I641" s="10"/>
      <c r="J641" s="10"/>
      <c r="K641" s="10"/>
      <c r="L641" s="10"/>
      <c r="M641" s="10"/>
      <c r="P641" s="10"/>
      <c r="Q641" s="9"/>
      <c r="R641" s="9"/>
      <c r="AM641" s="10" t="str">
        <f t="shared" si="274"/>
        <v xml:space="preserve"> </v>
      </c>
      <c r="BD641"/>
      <c r="BE641"/>
    </row>
    <row r="642" spans="1:57" x14ac:dyDescent="0.3">
      <c r="A642" s="2"/>
      <c r="D642" s="9" t="s">
        <v>128</v>
      </c>
      <c r="E642" s="10"/>
      <c r="F642" s="2"/>
      <c r="G642" s="10"/>
      <c r="H642" s="10"/>
      <c r="I642" s="10"/>
      <c r="J642" s="10"/>
      <c r="K642" s="10"/>
      <c r="L642" s="10"/>
      <c r="M642" s="10"/>
      <c r="P642" s="10"/>
      <c r="Q642" s="9"/>
      <c r="R642" s="9"/>
      <c r="AM642" s="10" t="str">
        <f t="shared" si="274"/>
        <v xml:space="preserve"> </v>
      </c>
      <c r="BD642"/>
      <c r="BE642"/>
    </row>
    <row r="643" spans="1:57" x14ac:dyDescent="0.3">
      <c r="A643" s="2"/>
      <c r="D643" s="10"/>
      <c r="E643" s="2" t="s">
        <v>0</v>
      </c>
      <c r="F643" s="2" t="s">
        <v>1</v>
      </c>
      <c r="G643" s="2" t="s">
        <v>2</v>
      </c>
      <c r="H643" s="2" t="s">
        <v>3</v>
      </c>
      <c r="I643" s="2" t="s">
        <v>4</v>
      </c>
      <c r="J643" s="2" t="s">
        <v>5</v>
      </c>
      <c r="K643" s="2" t="s">
        <v>6</v>
      </c>
      <c r="L643" s="2" t="s">
        <v>7</v>
      </c>
      <c r="M643" s="2" t="s">
        <v>8</v>
      </c>
      <c r="N643" s="2" t="s">
        <v>9</v>
      </c>
      <c r="O643" s="2" t="s">
        <v>10</v>
      </c>
      <c r="P643" s="2" t="s">
        <v>11</v>
      </c>
      <c r="Q643" s="2" t="s">
        <v>12</v>
      </c>
      <c r="R643" s="2" t="s">
        <v>13</v>
      </c>
      <c r="S643" s="2" t="s">
        <v>14</v>
      </c>
      <c r="T643" s="2" t="s">
        <v>15</v>
      </c>
      <c r="U643" s="3" t="s">
        <v>16</v>
      </c>
      <c r="V643" s="3" t="s">
        <v>17</v>
      </c>
      <c r="W643" s="3" t="s">
        <v>18</v>
      </c>
      <c r="X643" s="3" t="s">
        <v>19</v>
      </c>
      <c r="Y643" s="3" t="s">
        <v>20</v>
      </c>
      <c r="Z643" s="3" t="s">
        <v>21</v>
      </c>
      <c r="AA643" s="3" t="s">
        <v>22</v>
      </c>
      <c r="AB643" s="3" t="s">
        <v>23</v>
      </c>
      <c r="AC643" s="3" t="s">
        <v>24</v>
      </c>
      <c r="AD643" s="3" t="s">
        <v>25</v>
      </c>
      <c r="AE643" s="3" t="s">
        <v>26</v>
      </c>
      <c r="AF643" s="3" t="s">
        <v>27</v>
      </c>
      <c r="AG643" s="3" t="s">
        <v>28</v>
      </c>
      <c r="AH643" s="3" t="s">
        <v>29</v>
      </c>
      <c r="AL643" s="2" t="s">
        <v>33</v>
      </c>
      <c r="AM643" s="10" t="e">
        <f t="shared" si="274"/>
        <v>#VALUE!</v>
      </c>
      <c r="AN643" s="6" t="s">
        <v>35</v>
      </c>
      <c r="AO643" s="2" t="s">
        <v>36</v>
      </c>
      <c r="AP643" s="7" t="s">
        <v>37</v>
      </c>
      <c r="AQ643" s="6" t="s">
        <v>38</v>
      </c>
      <c r="AR643" s="2" t="s">
        <v>39</v>
      </c>
      <c r="AS643" s="7" t="s">
        <v>40</v>
      </c>
      <c r="AT643" s="7" t="s">
        <v>41</v>
      </c>
      <c r="AU643" s="8" t="s">
        <v>55</v>
      </c>
      <c r="AV643" s="8" t="s">
        <v>56</v>
      </c>
      <c r="AW643" s="8" t="s">
        <v>44</v>
      </c>
      <c r="AX643" s="8" t="s">
        <v>45</v>
      </c>
      <c r="AY643" s="8" t="s">
        <v>46</v>
      </c>
      <c r="AZ643" s="8" t="s">
        <v>47</v>
      </c>
      <c r="BA643" s="2" t="s">
        <v>48</v>
      </c>
      <c r="BB643" s="2" t="s">
        <v>49</v>
      </c>
      <c r="BC643" s="2" t="s">
        <v>50</v>
      </c>
      <c r="BD643"/>
      <c r="BE643"/>
    </row>
    <row r="644" spans="1:57" x14ac:dyDescent="0.3">
      <c r="A644" s="2"/>
      <c r="D644" s="9" t="s">
        <v>57</v>
      </c>
      <c r="E644" s="10"/>
      <c r="F644" s="10"/>
      <c r="G644" s="10"/>
      <c r="H644" s="10"/>
      <c r="I644" s="10"/>
      <c r="J644" s="10"/>
      <c r="K644" s="10"/>
      <c r="L644" s="11"/>
      <c r="M644" s="11"/>
      <c r="P644" s="10"/>
      <c r="Q644" s="9"/>
      <c r="AJ644" s="13">
        <v>638.1</v>
      </c>
      <c r="AK644" s="16">
        <v>2.9333</v>
      </c>
      <c r="AL644" s="10">
        <f>IF(AK644&gt;3, AK644-3, 3-AK644)</f>
        <v>6.6699999999999982E-2</v>
      </c>
      <c r="AM644" s="10" t="str">
        <f t="shared" si="274"/>
        <v xml:space="preserve"> </v>
      </c>
      <c r="AN644" s="14">
        <v>12</v>
      </c>
      <c r="AO644" s="10">
        <f>AN644+273.15</f>
        <v>285.14999999999998</v>
      </c>
      <c r="AP644" s="14">
        <v>10.5</v>
      </c>
      <c r="AQ644" s="14">
        <v>37</v>
      </c>
      <c r="AR644" s="10">
        <f>AQ644+273.15</f>
        <v>310.14999999999998</v>
      </c>
      <c r="AS644" s="14">
        <v>47.1</v>
      </c>
      <c r="AT644" s="14">
        <v>0.5</v>
      </c>
      <c r="AU644" s="10" t="str">
        <f>IF(ISNUMBER(AM644),((AR644/AO644)*((AJ644-(AT644*AP644))/(AJ644-AS644))*AM644)," ")</f>
        <v xml:space="preserve"> </v>
      </c>
      <c r="AV644" s="10" t="str">
        <f>IF(ISNUMBER(AM644), AU644*G644, " ")</f>
        <v xml:space="preserve"> </v>
      </c>
      <c r="AW644" s="10"/>
      <c r="AX644" s="10"/>
      <c r="AY644" s="10"/>
      <c r="AZ644" s="10"/>
      <c r="BA644" s="10"/>
      <c r="BB644" s="10"/>
      <c r="BC644" s="2"/>
      <c r="BD644"/>
      <c r="BE644"/>
    </row>
    <row r="645" spans="1:57" x14ac:dyDescent="0.3">
      <c r="A645" s="2">
        <v>59</v>
      </c>
      <c r="B645" s="3" t="s">
        <v>128</v>
      </c>
      <c r="C645" s="3"/>
      <c r="D645" s="9" t="s">
        <v>58</v>
      </c>
      <c r="E645" s="10"/>
      <c r="F645" s="10"/>
      <c r="G645" s="10"/>
      <c r="H645" s="10"/>
      <c r="I645" s="10"/>
      <c r="J645" s="10"/>
      <c r="K645" s="10"/>
      <c r="L645" s="11"/>
      <c r="M645" s="11"/>
      <c r="N645" s="10">
        <f>H645-H644</f>
        <v>0</v>
      </c>
      <c r="O645" s="10">
        <f>I644-I645</f>
        <v>0</v>
      </c>
      <c r="P645" s="10" t="e">
        <f>N645/O645</f>
        <v>#DIV/0!</v>
      </c>
      <c r="Q645" s="9">
        <f>AVERAGE(P647,P649)</f>
        <v>0.2154011061658187</v>
      </c>
      <c r="R645">
        <f>K645-K644</f>
        <v>0</v>
      </c>
      <c r="S645" t="e">
        <f>R645/O645</f>
        <v>#DIV/0!</v>
      </c>
      <c r="T645" s="9">
        <f>AVERAGE(S647,S649)</f>
        <v>0.71669087176397939</v>
      </c>
      <c r="U645" s="3">
        <f>AVERAGE(E644,E646,E648)</f>
        <v>13.305028969999999</v>
      </c>
      <c r="V645" s="3">
        <f>AVERAGE(E645,E647,E649)</f>
        <v>8.8847993754999983</v>
      </c>
      <c r="W645" s="3">
        <f>AVERAGE(F644,F646,F648)</f>
        <v>0.47734606214999997</v>
      </c>
      <c r="X645" s="3">
        <f>AVERAGE(F645,F647,F649)</f>
        <v>0.68986216200000006</v>
      </c>
      <c r="Y645" s="3">
        <f>AVERAGE(G644,G646,G648)</f>
        <v>18.518056790000003</v>
      </c>
      <c r="Z645" s="3">
        <f>AVERAGE(G645,G647,G649)</f>
        <v>16.928261845000002</v>
      </c>
      <c r="AA645" s="3">
        <f>AVERAGE(H644,H646,H648)</f>
        <v>8.7263734854999999</v>
      </c>
      <c r="AB645" s="3">
        <f>AVERAGE(H645,H647,H649)</f>
        <v>11.532359885</v>
      </c>
      <c r="AC645" s="3">
        <f>AVERAGE(I644,I646,I648)</f>
        <v>92.568928015000012</v>
      </c>
      <c r="AD645" s="3">
        <f>AVERAGE(I645,I647,I649)</f>
        <v>79.408989964999989</v>
      </c>
      <c r="AE645" s="3">
        <f>AVERAGE(J644,J646,J648)</f>
        <v>32.242276965000002</v>
      </c>
      <c r="AF645" s="3">
        <f>AVERAGE(J645,J647,J649)</f>
        <v>32.774390855</v>
      </c>
      <c r="AG645" s="3">
        <f>AVERAGE(K644,K646,K648)</f>
        <v>78.611187709999996</v>
      </c>
      <c r="AH645" s="3">
        <f>AVERAGE(K645,K647,K649)</f>
        <v>87.99168800999999</v>
      </c>
      <c r="AI645" s="12">
        <v>43632</v>
      </c>
      <c r="AJ645" s="13">
        <v>638.1</v>
      </c>
      <c r="AK645" s="16">
        <v>2.9333</v>
      </c>
      <c r="AL645" s="10">
        <f t="shared" ref="AL645:AL649" si="300">IF(AK645&gt;3, AK645-3, 3-AK645)</f>
        <v>6.6699999999999982E-2</v>
      </c>
      <c r="AM645" s="10" t="str">
        <f t="shared" si="274"/>
        <v xml:space="preserve"> </v>
      </c>
      <c r="AN645" s="14">
        <v>12</v>
      </c>
      <c r="AO645" s="10">
        <f t="shared" ref="AO645:AO649" si="301">AN645+273.15</f>
        <v>285.14999999999998</v>
      </c>
      <c r="AP645" s="14">
        <v>10.5</v>
      </c>
      <c r="AQ645" s="14">
        <v>37</v>
      </c>
      <c r="AR645" s="10">
        <f t="shared" ref="AR645:AR649" si="302">AQ645+273.15</f>
        <v>310.14999999999998</v>
      </c>
      <c r="AS645" s="14">
        <v>47.1</v>
      </c>
      <c r="AT645" s="14">
        <v>0.5</v>
      </c>
      <c r="AU645" s="10" t="str">
        <f t="shared" ref="AU645:AU649" si="303">IF(ISNUMBER(AM645),((AR645/AO645)*((AJ645-(AT645*AP645))/(AJ645-AS645))*AM645)," ")</f>
        <v xml:space="preserve"> </v>
      </c>
      <c r="AV645" s="10" t="str">
        <f t="shared" ref="AV645:AV649" si="304">IF(ISNUMBER(AM645), AU645*G645, " ")</f>
        <v xml:space="preserve"> </v>
      </c>
      <c r="AW645" s="10">
        <f>AVERAGE(AU644,AU646,AU648)</f>
        <v>0.5686038943532159</v>
      </c>
      <c r="AX645" s="10">
        <f>AVERAGE(AU645,AU647,AU649)</f>
        <v>0.82174829328929699</v>
      </c>
      <c r="AY645" s="10">
        <f>AVERAGE(AV644,AV646,AV648)</f>
        <v>10.521725280559352</v>
      </c>
      <c r="AZ645" s="10">
        <f>AVERAGE(AV645,AV647,AV649)</f>
        <v>13.865390181015584</v>
      </c>
      <c r="BA645" s="10" t="str">
        <f>IF(ISNUMBER(AV645), AV645-AV644, " ")</f>
        <v xml:space="preserve"> </v>
      </c>
      <c r="BB645" s="10" t="str">
        <f>IF(ISNUMBER(BA645), BA645/O645, " ")</f>
        <v xml:space="preserve"> </v>
      </c>
      <c r="BC645" s="2">
        <f>AVERAGE(BB645,BB647,BB649)</f>
        <v>0.2564378103714916</v>
      </c>
      <c r="BD645" s="1" t="s">
        <v>79</v>
      </c>
    </row>
    <row r="646" spans="1:57" x14ac:dyDescent="0.3">
      <c r="A646" s="2"/>
      <c r="D646" s="9" t="s">
        <v>57</v>
      </c>
      <c r="E646" s="10">
        <v>13.300728579999999</v>
      </c>
      <c r="F646" s="10">
        <v>0.49253631390000002</v>
      </c>
      <c r="G646" s="10">
        <v>18.091738450000001</v>
      </c>
      <c r="H646" s="10">
        <v>8.7259767369999999</v>
      </c>
      <c r="I646" s="10">
        <v>91.442852860000002</v>
      </c>
      <c r="J646" s="10">
        <v>32.516834449999998</v>
      </c>
      <c r="K646" s="10">
        <v>79.487805359999996</v>
      </c>
      <c r="L646" s="11">
        <v>9.0567129629629626E-3</v>
      </c>
      <c r="M646" s="11">
        <v>9.7164236111111114E-3</v>
      </c>
      <c r="P646" s="10"/>
      <c r="Q646" s="9"/>
      <c r="AJ646" s="13">
        <v>638.1</v>
      </c>
      <c r="AK646" s="16">
        <v>2.9333</v>
      </c>
      <c r="AL646" s="10">
        <f t="shared" si="300"/>
        <v>6.6699999999999982E-2</v>
      </c>
      <c r="AM646" s="10">
        <f t="shared" si="274"/>
        <v>0.50373604530733307</v>
      </c>
      <c r="AN646" s="14">
        <v>12</v>
      </c>
      <c r="AO646" s="10">
        <f t="shared" si="301"/>
        <v>285.14999999999998</v>
      </c>
      <c r="AP646" s="14">
        <v>10.5</v>
      </c>
      <c r="AQ646" s="14">
        <v>37</v>
      </c>
      <c r="AR646" s="10">
        <f t="shared" si="302"/>
        <v>310.14999999999998</v>
      </c>
      <c r="AS646" s="14">
        <v>47.1</v>
      </c>
      <c r="AT646" s="14">
        <v>0.5</v>
      </c>
      <c r="AU646" s="10">
        <f t="shared" si="303"/>
        <v>0.58669818062919998</v>
      </c>
      <c r="AV646" s="10">
        <f t="shared" si="304"/>
        <v>10.614390033034343</v>
      </c>
      <c r="AW646" s="10"/>
      <c r="AX646" s="10"/>
      <c r="AY646" s="10"/>
      <c r="AZ646" s="10"/>
      <c r="BA646" s="10"/>
      <c r="BB646" s="10"/>
      <c r="BC646" s="2"/>
      <c r="BD646"/>
      <c r="BE646"/>
    </row>
    <row r="647" spans="1:57" x14ac:dyDescent="0.3">
      <c r="A647" s="2"/>
      <c r="D647" s="9" t="s">
        <v>60</v>
      </c>
      <c r="E647" s="10">
        <v>8.9086035549999991</v>
      </c>
      <c r="F647" s="10">
        <v>0.73968301599999997</v>
      </c>
      <c r="G647" s="10">
        <v>16.163585279999999</v>
      </c>
      <c r="H647" s="10">
        <v>11.81172128</v>
      </c>
      <c r="I647" s="10">
        <v>79.107920419999999</v>
      </c>
      <c r="J647" s="10">
        <v>32.972001519999999</v>
      </c>
      <c r="K647" s="10">
        <v>89.092259139999996</v>
      </c>
      <c r="L647" s="11">
        <v>1.1927083333333333E-2</v>
      </c>
      <c r="M647" s="11">
        <v>1.258679398148148E-2</v>
      </c>
      <c r="N647" s="10">
        <f>H647-H646</f>
        <v>3.0857445430000006</v>
      </c>
      <c r="O647" s="10">
        <f>I646-I647</f>
        <v>12.334932440000003</v>
      </c>
      <c r="P647" s="10">
        <f>N647/O647</f>
        <v>0.25016306801920352</v>
      </c>
      <c r="Q647" s="9"/>
      <c r="R647">
        <f>K647-K646</f>
        <v>9.6044537800000001</v>
      </c>
      <c r="S647">
        <f>R647/O647</f>
        <v>0.77863853950707151</v>
      </c>
      <c r="AJ647" s="13">
        <v>638.1</v>
      </c>
      <c r="AK647" s="16">
        <v>2.9333</v>
      </c>
      <c r="AL647" s="10">
        <f t="shared" si="300"/>
        <v>6.6699999999999982E-2</v>
      </c>
      <c r="AM647" s="10">
        <f t="shared" ref="AM647:AM710" si="305">IF(F647&lt;=0," ",((F647*3)/AK647))</f>
        <v>0.75650259025670752</v>
      </c>
      <c r="AN647" s="14">
        <v>12</v>
      </c>
      <c r="AO647" s="10">
        <f t="shared" si="301"/>
        <v>285.14999999999998</v>
      </c>
      <c r="AP647" s="14">
        <v>10.5</v>
      </c>
      <c r="AQ647" s="14">
        <v>37</v>
      </c>
      <c r="AR647" s="10">
        <f t="shared" si="302"/>
        <v>310.14999999999998</v>
      </c>
      <c r="AS647" s="14">
        <v>47.1</v>
      </c>
      <c r="AT647" s="14">
        <v>0.5</v>
      </c>
      <c r="AU647" s="10">
        <f t="shared" si="303"/>
        <v>0.88109377416916479</v>
      </c>
      <c r="AV647" s="10">
        <f t="shared" si="304"/>
        <v>14.241634358460356</v>
      </c>
      <c r="AW647" s="10"/>
      <c r="AX647" s="10"/>
      <c r="AY647" s="10"/>
      <c r="AZ647" s="10"/>
      <c r="BA647" s="10">
        <f>IF(ISNUMBER(AV647), AV647-AV646, " ")</f>
        <v>3.6272443254260125</v>
      </c>
      <c r="BB647" s="10">
        <f>IF(ISNUMBER(BA647), BA647/O647, " ")</f>
        <v>0.29406276386755886</v>
      </c>
      <c r="BC647" s="2"/>
      <c r="BD647"/>
      <c r="BE647"/>
    </row>
    <row r="648" spans="1:57" x14ac:dyDescent="0.3">
      <c r="A648" s="2"/>
      <c r="D648" s="9" t="s">
        <v>57</v>
      </c>
      <c r="E648" s="10">
        <v>13.30932936</v>
      </c>
      <c r="F648" s="10">
        <v>0.46215581039999998</v>
      </c>
      <c r="G648" s="10">
        <v>18.944375130000001</v>
      </c>
      <c r="H648" s="10">
        <v>8.726770234</v>
      </c>
      <c r="I648" s="10">
        <v>93.695003170000007</v>
      </c>
      <c r="J648" s="10">
        <v>31.96771948</v>
      </c>
      <c r="K648" s="10">
        <v>77.734570059999996</v>
      </c>
      <c r="L648" s="11">
        <v>1.5879629629629629E-2</v>
      </c>
      <c r="M648" s="11">
        <v>1.6643506944444445E-2</v>
      </c>
      <c r="P648" s="10"/>
      <c r="Q648" s="9"/>
      <c r="AJ648" s="13">
        <v>638.1</v>
      </c>
      <c r="AK648" s="16">
        <v>2.9333</v>
      </c>
      <c r="AL648" s="10">
        <f t="shared" si="300"/>
        <v>6.6699999999999982E-2</v>
      </c>
      <c r="AM648" s="10">
        <f t="shared" si="305"/>
        <v>0.47266472273548554</v>
      </c>
      <c r="AN648" s="14">
        <v>12</v>
      </c>
      <c r="AO648" s="10">
        <f t="shared" si="301"/>
        <v>285.14999999999998</v>
      </c>
      <c r="AP648" s="14">
        <v>10.5</v>
      </c>
      <c r="AQ648" s="14">
        <v>37</v>
      </c>
      <c r="AR648" s="10">
        <f t="shared" si="302"/>
        <v>310.14999999999998</v>
      </c>
      <c r="AS648" s="14">
        <v>47.1</v>
      </c>
      <c r="AT648" s="14">
        <v>0.5</v>
      </c>
      <c r="AU648" s="10">
        <f t="shared" si="303"/>
        <v>0.55050960807723182</v>
      </c>
      <c r="AV648" s="10">
        <f t="shared" si="304"/>
        <v>10.429060528084358</v>
      </c>
      <c r="AW648" s="10"/>
      <c r="AX648" s="10"/>
      <c r="AY648" s="10"/>
      <c r="AZ648" s="10"/>
      <c r="BA648" s="10"/>
      <c r="BB648" s="10"/>
      <c r="BC648" s="2"/>
      <c r="BD648"/>
      <c r="BE648"/>
    </row>
    <row r="649" spans="1:57" x14ac:dyDescent="0.3">
      <c r="A649" s="2"/>
      <c r="D649" s="9" t="s">
        <v>61</v>
      </c>
      <c r="E649" s="10">
        <v>8.8609951959999993</v>
      </c>
      <c r="F649" s="10">
        <v>0.64004130800000003</v>
      </c>
      <c r="G649" s="10">
        <v>17.69293841</v>
      </c>
      <c r="H649" s="10">
        <v>11.25299849</v>
      </c>
      <c r="I649" s="10">
        <v>79.710059509999994</v>
      </c>
      <c r="J649" s="10">
        <v>32.576780190000001</v>
      </c>
      <c r="K649" s="10">
        <v>86.891116879999998</v>
      </c>
      <c r="L649" s="11">
        <v>1.9253472222222224E-2</v>
      </c>
      <c r="M649" s="11">
        <v>1.9918969907407408E-2</v>
      </c>
      <c r="N649" s="10">
        <f>H649-H648</f>
        <v>2.5262282559999996</v>
      </c>
      <c r="O649" s="10">
        <f>I648-I649</f>
        <v>13.984943660000013</v>
      </c>
      <c r="P649" s="10">
        <f>N649/O649</f>
        <v>0.18063914431243389</v>
      </c>
      <c r="Q649" s="9"/>
      <c r="R649">
        <f>K649-K648</f>
        <v>9.1565468200000026</v>
      </c>
      <c r="S649">
        <f>R649/O649</f>
        <v>0.65474320402088726</v>
      </c>
      <c r="AJ649" s="13">
        <v>638.1</v>
      </c>
      <c r="AK649" s="16">
        <v>2.9333</v>
      </c>
      <c r="AL649" s="10">
        <f t="shared" si="300"/>
        <v>6.6699999999999982E-2</v>
      </c>
      <c r="AM649" s="10">
        <f t="shared" si="305"/>
        <v>0.65459513994477214</v>
      </c>
      <c r="AN649" s="14">
        <v>12</v>
      </c>
      <c r="AO649" s="10">
        <f t="shared" si="301"/>
        <v>285.14999999999998</v>
      </c>
      <c r="AP649" s="14">
        <v>10.5</v>
      </c>
      <c r="AQ649" s="14">
        <v>37</v>
      </c>
      <c r="AR649" s="10">
        <f t="shared" si="302"/>
        <v>310.14999999999998</v>
      </c>
      <c r="AS649" s="14">
        <v>47.1</v>
      </c>
      <c r="AT649" s="14">
        <v>0.5</v>
      </c>
      <c r="AU649" s="10">
        <f t="shared" si="303"/>
        <v>0.7624028124094292</v>
      </c>
      <c r="AV649" s="10">
        <f t="shared" si="304"/>
        <v>13.489146003570815</v>
      </c>
      <c r="AW649" s="10"/>
      <c r="AX649" s="10"/>
      <c r="AY649" s="10"/>
      <c r="AZ649" s="10"/>
      <c r="BA649" s="10">
        <f>IF(ISNUMBER(AV649), AV649-AV648, " ")</f>
        <v>3.0600854754864564</v>
      </c>
      <c r="BB649" s="10">
        <f>IF(ISNUMBER(BA649), BA649/O649, " ")</f>
        <v>0.21881285687542437</v>
      </c>
      <c r="BC649" s="2"/>
      <c r="BD649"/>
      <c r="BE649"/>
    </row>
    <row r="650" spans="1:57" x14ac:dyDescent="0.3">
      <c r="A650" s="2"/>
      <c r="AM650" s="10" t="str">
        <f t="shared" si="305"/>
        <v xml:space="preserve"> </v>
      </c>
      <c r="BD650"/>
      <c r="BE650"/>
    </row>
    <row r="651" spans="1:57" x14ac:dyDescent="0.3">
      <c r="A651" s="2"/>
      <c r="AM651" s="10" t="str">
        <f t="shared" si="305"/>
        <v xml:space="preserve"> </v>
      </c>
      <c r="BD651"/>
      <c r="BE651"/>
    </row>
    <row r="652" spans="1:57" x14ac:dyDescent="0.3">
      <c r="A652" s="2"/>
      <c r="D652" s="9" t="s">
        <v>53</v>
      </c>
      <c r="E652" s="10"/>
      <c r="F652" s="10"/>
      <c r="G652" s="10"/>
      <c r="H652" s="10"/>
      <c r="I652" s="10"/>
      <c r="J652" s="10"/>
      <c r="K652" s="10"/>
      <c r="L652" s="10"/>
      <c r="M652" s="10"/>
      <c r="P652" s="10"/>
      <c r="Q652" s="9"/>
      <c r="R652" s="9"/>
      <c r="AM652" s="10" t="str">
        <f t="shared" si="305"/>
        <v xml:space="preserve"> </v>
      </c>
      <c r="BD652"/>
      <c r="BE652"/>
    </row>
    <row r="653" spans="1:57" x14ac:dyDescent="0.3">
      <c r="A653" s="2"/>
      <c r="D653" s="9" t="s">
        <v>129</v>
      </c>
      <c r="E653" s="10"/>
      <c r="F653" s="2"/>
      <c r="G653" s="10"/>
      <c r="H653" s="10"/>
      <c r="I653" s="10"/>
      <c r="J653" s="10"/>
      <c r="K653" s="10"/>
      <c r="L653" s="10"/>
      <c r="M653" s="10"/>
      <c r="P653" s="10"/>
      <c r="Q653" s="9"/>
      <c r="R653" s="9"/>
      <c r="AM653" s="10" t="str">
        <f t="shared" si="305"/>
        <v xml:space="preserve"> </v>
      </c>
      <c r="BD653"/>
      <c r="BE653"/>
    </row>
    <row r="654" spans="1:57" x14ac:dyDescent="0.3">
      <c r="A654" s="2"/>
      <c r="D654" s="10"/>
      <c r="E654" s="2" t="s">
        <v>0</v>
      </c>
      <c r="F654" s="2" t="s">
        <v>1</v>
      </c>
      <c r="G654" s="2" t="s">
        <v>2</v>
      </c>
      <c r="H654" s="2" t="s">
        <v>3</v>
      </c>
      <c r="I654" s="2" t="s">
        <v>4</v>
      </c>
      <c r="J654" s="2" t="s">
        <v>5</v>
      </c>
      <c r="K654" s="2" t="s">
        <v>6</v>
      </c>
      <c r="L654" s="2" t="s">
        <v>7</v>
      </c>
      <c r="M654" s="2" t="s">
        <v>8</v>
      </c>
      <c r="N654" s="2" t="s">
        <v>9</v>
      </c>
      <c r="O654" s="2" t="s">
        <v>10</v>
      </c>
      <c r="P654" s="2" t="s">
        <v>11</v>
      </c>
      <c r="Q654" s="2" t="s">
        <v>12</v>
      </c>
      <c r="R654" s="2" t="s">
        <v>13</v>
      </c>
      <c r="S654" s="2" t="s">
        <v>14</v>
      </c>
      <c r="T654" s="2" t="s">
        <v>15</v>
      </c>
      <c r="U654" s="3" t="s">
        <v>16</v>
      </c>
      <c r="V654" s="3" t="s">
        <v>17</v>
      </c>
      <c r="W654" s="3" t="s">
        <v>18</v>
      </c>
      <c r="X654" s="3" t="s">
        <v>19</v>
      </c>
      <c r="Y654" s="3" t="s">
        <v>20</v>
      </c>
      <c r="Z654" s="3" t="s">
        <v>21</v>
      </c>
      <c r="AA654" s="3" t="s">
        <v>22</v>
      </c>
      <c r="AB654" s="3" t="s">
        <v>23</v>
      </c>
      <c r="AC654" s="3" t="s">
        <v>24</v>
      </c>
      <c r="AD654" s="3" t="s">
        <v>25</v>
      </c>
      <c r="AE654" s="3" t="s">
        <v>26</v>
      </c>
      <c r="AF654" s="3" t="s">
        <v>27</v>
      </c>
      <c r="AG654" s="3" t="s">
        <v>28</v>
      </c>
      <c r="AH654" s="3" t="s">
        <v>29</v>
      </c>
      <c r="AL654" s="2" t="s">
        <v>33</v>
      </c>
      <c r="AM654" s="10" t="e">
        <f t="shared" si="305"/>
        <v>#VALUE!</v>
      </c>
      <c r="AN654" s="6" t="s">
        <v>35</v>
      </c>
      <c r="AO654" s="2" t="s">
        <v>36</v>
      </c>
      <c r="AP654" s="7" t="s">
        <v>37</v>
      </c>
      <c r="AQ654" s="6" t="s">
        <v>38</v>
      </c>
      <c r="AR654" s="2" t="s">
        <v>39</v>
      </c>
      <c r="AS654" s="7" t="s">
        <v>40</v>
      </c>
      <c r="AT654" s="7" t="s">
        <v>41</v>
      </c>
      <c r="AU654" s="8" t="s">
        <v>55</v>
      </c>
      <c r="AV654" s="8" t="s">
        <v>56</v>
      </c>
      <c r="AW654" s="8" t="s">
        <v>44</v>
      </c>
      <c r="AX654" s="8" t="s">
        <v>45</v>
      </c>
      <c r="AY654" s="8" t="s">
        <v>46</v>
      </c>
      <c r="AZ654" s="8" t="s">
        <v>47</v>
      </c>
      <c r="BA654" s="2" t="s">
        <v>48</v>
      </c>
      <c r="BB654" s="2" t="s">
        <v>49</v>
      </c>
      <c r="BC654" s="2" t="s">
        <v>50</v>
      </c>
      <c r="BD654"/>
      <c r="BE654"/>
    </row>
    <row r="655" spans="1:57" x14ac:dyDescent="0.3">
      <c r="A655" s="2"/>
      <c r="D655" s="9" t="s">
        <v>57</v>
      </c>
      <c r="E655" s="10"/>
      <c r="F655" s="10"/>
      <c r="G655" s="10"/>
      <c r="H655" s="10"/>
      <c r="I655" s="10"/>
      <c r="J655" s="10"/>
      <c r="K655" s="10"/>
      <c r="L655" s="11"/>
      <c r="M655" s="11"/>
      <c r="P655" s="10"/>
      <c r="Q655" s="9"/>
      <c r="AJ655" s="13">
        <v>638.1</v>
      </c>
      <c r="AK655" s="16">
        <v>2.9333</v>
      </c>
      <c r="AL655" s="10">
        <f>IF(AK655&gt;3, AK655-3, 3-AK655)</f>
        <v>6.6699999999999982E-2</v>
      </c>
      <c r="AM655" s="10" t="str">
        <f t="shared" si="305"/>
        <v xml:space="preserve"> </v>
      </c>
      <c r="AN655" s="14">
        <v>12</v>
      </c>
      <c r="AO655" s="10">
        <f>AN655+273.15</f>
        <v>285.14999999999998</v>
      </c>
      <c r="AP655" s="14">
        <v>10.5</v>
      </c>
      <c r="AQ655" s="14">
        <v>37</v>
      </c>
      <c r="AR655" s="10">
        <f>AQ655+273.15</f>
        <v>310.14999999999998</v>
      </c>
      <c r="AS655" s="14">
        <v>47.1</v>
      </c>
      <c r="AT655" s="14">
        <v>0.5</v>
      </c>
      <c r="AU655" s="10" t="str">
        <f>IF(ISNUMBER(AM655),((AR655/AO655)*((AJ655-(AT655*AP655))/(AJ655-AS655))*AM655)," ")</f>
        <v xml:space="preserve"> </v>
      </c>
      <c r="AV655" s="10" t="str">
        <f>IF(ISNUMBER(AM655), AU655*G655, " ")</f>
        <v xml:space="preserve"> </v>
      </c>
      <c r="AW655" s="10"/>
      <c r="AX655" s="10"/>
      <c r="AY655" s="10"/>
      <c r="AZ655" s="10"/>
      <c r="BA655" s="10"/>
      <c r="BB655" s="10"/>
      <c r="BC655" s="2"/>
      <c r="BD655"/>
      <c r="BE655"/>
    </row>
    <row r="656" spans="1:57" x14ac:dyDescent="0.3">
      <c r="A656" s="2">
        <v>60</v>
      </c>
      <c r="B656" s="3" t="s">
        <v>129</v>
      </c>
      <c r="C656" s="3"/>
      <c r="D656" s="9" t="s">
        <v>58</v>
      </c>
      <c r="E656" s="10"/>
      <c r="F656" s="10"/>
      <c r="G656" s="10"/>
      <c r="H656" s="10"/>
      <c r="I656" s="10"/>
      <c r="J656" s="10"/>
      <c r="K656" s="10"/>
      <c r="L656" s="11"/>
      <c r="M656" s="11"/>
      <c r="N656" s="10">
        <f>H656-H655</f>
        <v>0</v>
      </c>
      <c r="O656" s="10">
        <f>I655-I656</f>
        <v>0</v>
      </c>
      <c r="P656" s="10" t="e">
        <f>N656/O656</f>
        <v>#DIV/0!</v>
      </c>
      <c r="Q656" s="9">
        <f>AVERAGE(P658,P660)</f>
        <v>7.7135217395270711E-2</v>
      </c>
      <c r="R656">
        <f>K656-K655</f>
        <v>0</v>
      </c>
      <c r="S656" t="e">
        <f>R656/O656</f>
        <v>#DIV/0!</v>
      </c>
      <c r="T656" s="9">
        <f>AVERAGE(S658,S660)</f>
        <v>0.4210467224290606</v>
      </c>
      <c r="U656" s="3">
        <f>AVERAGE(E655,E657,E659)</f>
        <v>13.356463075000001</v>
      </c>
      <c r="V656" s="3">
        <f>AVERAGE(E656,E658,E660)</f>
        <v>9.528023417</v>
      </c>
      <c r="W656" s="3">
        <f>AVERAGE(F655,F657,F659)</f>
        <v>0.53021863415000003</v>
      </c>
      <c r="X656" s="3">
        <f>AVERAGE(F656,F658,F660)</f>
        <v>0.52716176310000007</v>
      </c>
      <c r="Y656" s="3">
        <f>AVERAGE(G655,G657,G659)</f>
        <v>20.931711695000001</v>
      </c>
      <c r="Z656" s="3">
        <f>AVERAGE(G656,G658,G660)</f>
        <v>22.411843019999999</v>
      </c>
      <c r="AA656" s="3">
        <f>AVERAGE(H655,H657,H659)</f>
        <v>10.684667104999999</v>
      </c>
      <c r="AB656" s="3">
        <f>AVERAGE(H656,H658,H660)</f>
        <v>11.774272764999999</v>
      </c>
      <c r="AC656" s="3">
        <f>AVERAGE(I655,I657,I659)</f>
        <v>87.40643209000001</v>
      </c>
      <c r="AD656" s="3">
        <f>AVERAGE(I656,I658,I660)</f>
        <v>73.302861895000007</v>
      </c>
      <c r="AE656" s="3">
        <f>AVERAGE(J655,J657,J659)</f>
        <v>29.183167770000001</v>
      </c>
      <c r="AF656" s="3">
        <f>AVERAGE(J656,J658,J660)</f>
        <v>29.510305705</v>
      </c>
      <c r="AG656" s="3">
        <f>AVERAGE(K655,K657,K659)</f>
        <v>69.818590159999999</v>
      </c>
      <c r="AH656" s="3">
        <f>AVERAGE(K656,K658,K660)</f>
        <v>75.781849555000008</v>
      </c>
      <c r="AI656" s="12">
        <v>43632</v>
      </c>
      <c r="AJ656" s="13">
        <v>638.1</v>
      </c>
      <c r="AK656" s="16">
        <v>2.9333</v>
      </c>
      <c r="AL656" s="10">
        <f t="shared" ref="AL656:AL660" si="306">IF(AK656&gt;3, AK656-3, 3-AK656)</f>
        <v>6.6699999999999982E-2</v>
      </c>
      <c r="AM656" s="10" t="str">
        <f t="shared" si="305"/>
        <v xml:space="preserve"> </v>
      </c>
      <c r="AN656" s="14">
        <v>12</v>
      </c>
      <c r="AO656" s="10">
        <f t="shared" ref="AO656:AO660" si="307">AN656+273.15</f>
        <v>285.14999999999998</v>
      </c>
      <c r="AP656" s="14">
        <v>10.5</v>
      </c>
      <c r="AQ656" s="14">
        <v>37</v>
      </c>
      <c r="AR656" s="10">
        <f t="shared" ref="AR656:AR660" si="308">AQ656+273.15</f>
        <v>310.14999999999998</v>
      </c>
      <c r="AS656" s="14">
        <v>47.1</v>
      </c>
      <c r="AT656" s="14">
        <v>0.5</v>
      </c>
      <c r="AU656" s="10" t="str">
        <f t="shared" ref="AU656:AU660" si="309">IF(ISNUMBER(AM656),((AR656/AO656)*((AJ656-(AT656*AP656))/(AJ656-AS656))*AM656)," ")</f>
        <v xml:space="preserve"> </v>
      </c>
      <c r="AV656" s="10" t="str">
        <f t="shared" ref="AV656:AV660" si="310">IF(ISNUMBER(AM656), AU656*G656, " ")</f>
        <v xml:space="preserve"> </v>
      </c>
      <c r="AW656" s="10">
        <f>AVERAGE(AU655,AU657,AU659)</f>
        <v>0.63158451308559327</v>
      </c>
      <c r="AX656" s="10">
        <f>AVERAGE(AU656,AU658,AU660)</f>
        <v>0.62794323703580912</v>
      </c>
      <c r="AY656" s="10">
        <f>AVERAGE(AV655,AV657,AV659)</f>
        <v>13.1755076390074</v>
      </c>
      <c r="AZ656" s="10">
        <f>AVERAGE(AV656,AV658,AV660)</f>
        <v>14.070371451944144</v>
      </c>
      <c r="BA656" s="10" t="str">
        <f>IF(ISNUMBER(AV656), AV656-AV655, " ")</f>
        <v xml:space="preserve"> </v>
      </c>
      <c r="BB656" s="10" t="str">
        <f>IF(ISNUMBER(BA656), BA656/O656, " ")</f>
        <v xml:space="preserve"> </v>
      </c>
      <c r="BC656" s="2">
        <f>AVERAGE(BB656,BB658,BB660)</f>
        <v>6.4682577168582722E-2</v>
      </c>
      <c r="BD656" s="1" t="s">
        <v>59</v>
      </c>
    </row>
    <row r="657" spans="1:57" x14ac:dyDescent="0.3">
      <c r="A657" s="2"/>
      <c r="D657" s="9" t="s">
        <v>57</v>
      </c>
      <c r="E657" s="10">
        <v>13.3484132</v>
      </c>
      <c r="F657" s="10">
        <v>0.49791008939999998</v>
      </c>
      <c r="G657" s="10">
        <v>22.09156759</v>
      </c>
      <c r="H657" s="10">
        <v>10.98617494</v>
      </c>
      <c r="I657" s="10">
        <v>87.114120159999999</v>
      </c>
      <c r="J657" s="10">
        <v>29.007806890000001</v>
      </c>
      <c r="K657" s="10">
        <v>70.876421190000002</v>
      </c>
      <c r="L657" s="11">
        <v>8.9814814814814809E-3</v>
      </c>
      <c r="M657" s="11">
        <v>9.7222106481481482E-3</v>
      </c>
      <c r="P657" s="10"/>
      <c r="Q657" s="9"/>
      <c r="AJ657" s="13">
        <v>638.1</v>
      </c>
      <c r="AK657" s="16">
        <v>2.9333</v>
      </c>
      <c r="AL657" s="10">
        <f t="shared" si="306"/>
        <v>6.6699999999999982E-2</v>
      </c>
      <c r="AM657" s="10">
        <f t="shared" si="305"/>
        <v>0.50923201452289235</v>
      </c>
      <c r="AN657" s="14">
        <v>12</v>
      </c>
      <c r="AO657" s="10">
        <f t="shared" si="307"/>
        <v>285.14999999999998</v>
      </c>
      <c r="AP657" s="14">
        <v>10.5</v>
      </c>
      <c r="AQ657" s="14">
        <v>37</v>
      </c>
      <c r="AR657" s="10">
        <f t="shared" si="308"/>
        <v>310.14999999999998</v>
      </c>
      <c r="AS657" s="14">
        <v>47.1</v>
      </c>
      <c r="AT657" s="14">
        <v>0.5</v>
      </c>
      <c r="AU657" s="10">
        <f t="shared" si="309"/>
        <v>0.59309930115571596</v>
      </c>
      <c r="AV657" s="10">
        <f t="shared" si="310"/>
        <v>13.102493299063264</v>
      </c>
      <c r="AW657" s="10"/>
      <c r="AX657" s="10"/>
      <c r="AY657" s="10"/>
      <c r="AZ657" s="10"/>
      <c r="BA657" s="10"/>
      <c r="BB657" s="10"/>
      <c r="BC657" s="2"/>
      <c r="BD657"/>
      <c r="BE657"/>
    </row>
    <row r="658" spans="1:57" x14ac:dyDescent="0.3">
      <c r="A658" s="2"/>
      <c r="D658" s="9" t="s">
        <v>60</v>
      </c>
      <c r="E658" s="10">
        <v>9.6712767280000005</v>
      </c>
      <c r="F658" s="10">
        <v>0.54252141870000004</v>
      </c>
      <c r="G658" s="10">
        <v>22.248212200000001</v>
      </c>
      <c r="H658" s="10">
        <v>11.9890911</v>
      </c>
      <c r="I658" s="10">
        <v>73.597003490000006</v>
      </c>
      <c r="J658" s="10">
        <v>29.611761850000001</v>
      </c>
      <c r="K658" s="10">
        <v>75.991596180000002</v>
      </c>
      <c r="L658" s="11">
        <v>1.1626157407407406E-2</v>
      </c>
      <c r="M658" s="11">
        <v>1.2227997685185185E-2</v>
      </c>
      <c r="N658" s="10">
        <f>H658-H657</f>
        <v>1.0029161599999998</v>
      </c>
      <c r="O658" s="10">
        <f>I657-I658</f>
        <v>13.517116669999993</v>
      </c>
      <c r="P658" s="10">
        <f>N658/O658</f>
        <v>7.4196012691514365E-2</v>
      </c>
      <c r="Q658" s="9"/>
      <c r="R658">
        <f>K658-K657</f>
        <v>5.1151749899999999</v>
      </c>
      <c r="S658">
        <f>R658/O658</f>
        <v>0.37842204923426193</v>
      </c>
      <c r="AJ658" s="13">
        <v>638.1</v>
      </c>
      <c r="AK658" s="16">
        <v>2.9333</v>
      </c>
      <c r="AL658" s="10">
        <f t="shared" si="306"/>
        <v>6.6699999999999982E-2</v>
      </c>
      <c r="AM658" s="10">
        <f t="shared" si="305"/>
        <v>0.55485775614495625</v>
      </c>
      <c r="AN658" s="14">
        <v>12</v>
      </c>
      <c r="AO658" s="10">
        <f t="shared" si="307"/>
        <v>285.14999999999998</v>
      </c>
      <c r="AP658" s="14">
        <v>10.5</v>
      </c>
      <c r="AQ658" s="14">
        <v>37</v>
      </c>
      <c r="AR658" s="10">
        <f t="shared" si="308"/>
        <v>310.14999999999998</v>
      </c>
      <c r="AS658" s="14">
        <v>47.1</v>
      </c>
      <c r="AT658" s="14">
        <v>0.5</v>
      </c>
      <c r="AU658" s="10">
        <f t="shared" si="309"/>
        <v>0.64623931336824514</v>
      </c>
      <c r="AV658" s="10">
        <f t="shared" si="310"/>
        <v>14.377669375799016</v>
      </c>
      <c r="AW658" s="10"/>
      <c r="AX658" s="10"/>
      <c r="AY658" s="10"/>
      <c r="AZ658" s="10"/>
      <c r="BA658" s="10">
        <f>IF(ISNUMBER(AV658), AV658-AV657, " ")</f>
        <v>1.2751760767357521</v>
      </c>
      <c r="BB658" s="10">
        <f>IF(ISNUMBER(BA658), BA658/O658, " ")</f>
        <v>9.4337876032829476E-2</v>
      </c>
      <c r="BC658" s="2"/>
      <c r="BD658"/>
      <c r="BE658"/>
    </row>
    <row r="659" spans="1:57" x14ac:dyDescent="0.3">
      <c r="A659" s="2"/>
      <c r="D659" s="9" t="s">
        <v>57</v>
      </c>
      <c r="E659" s="10">
        <v>13.36451295</v>
      </c>
      <c r="F659" s="10">
        <v>0.56252717890000004</v>
      </c>
      <c r="G659" s="10">
        <v>19.771855800000001</v>
      </c>
      <c r="H659" s="10">
        <v>10.38315927</v>
      </c>
      <c r="I659" s="10">
        <v>87.698744020000007</v>
      </c>
      <c r="J659" s="10">
        <v>29.35852865</v>
      </c>
      <c r="K659" s="10">
        <v>68.760759129999997</v>
      </c>
      <c r="L659" s="11">
        <v>1.609375E-2</v>
      </c>
      <c r="M659" s="11">
        <v>1.6620358796296298E-2</v>
      </c>
      <c r="P659" s="10"/>
      <c r="Q659" s="9"/>
      <c r="AJ659" s="13">
        <v>638.1</v>
      </c>
      <c r="AK659" s="16">
        <v>2.9333</v>
      </c>
      <c r="AL659" s="10">
        <f t="shared" si="306"/>
        <v>6.6699999999999982E-2</v>
      </c>
      <c r="AM659" s="10">
        <f t="shared" si="305"/>
        <v>0.57531842522074117</v>
      </c>
      <c r="AN659" s="14">
        <v>12</v>
      </c>
      <c r="AO659" s="10">
        <f t="shared" si="307"/>
        <v>285.14999999999998</v>
      </c>
      <c r="AP659" s="14">
        <v>10.5</v>
      </c>
      <c r="AQ659" s="14">
        <v>37</v>
      </c>
      <c r="AR659" s="10">
        <f t="shared" si="308"/>
        <v>310.14999999999998</v>
      </c>
      <c r="AS659" s="14">
        <v>47.1</v>
      </c>
      <c r="AT659" s="14">
        <v>0.5</v>
      </c>
      <c r="AU659" s="10">
        <f t="shared" si="309"/>
        <v>0.67006972501547057</v>
      </c>
      <c r="AV659" s="10">
        <f t="shared" si="310"/>
        <v>13.248521978951537</v>
      </c>
      <c r="AW659" s="10"/>
      <c r="AX659" s="10"/>
      <c r="AY659" s="10"/>
      <c r="AZ659" s="10"/>
      <c r="BA659" s="10"/>
      <c r="BB659" s="10"/>
      <c r="BC659" s="2"/>
      <c r="BD659"/>
      <c r="BE659"/>
    </row>
    <row r="660" spans="1:57" x14ac:dyDescent="0.3">
      <c r="A660" s="2"/>
      <c r="D660" s="9" t="s">
        <v>61</v>
      </c>
      <c r="E660" s="10">
        <v>9.3847701059999995</v>
      </c>
      <c r="F660" s="10">
        <v>0.51180210749999999</v>
      </c>
      <c r="G660" s="10">
        <v>22.575473840000001</v>
      </c>
      <c r="H660" s="10">
        <v>11.559454430000001</v>
      </c>
      <c r="I660" s="10">
        <v>73.008720299999993</v>
      </c>
      <c r="J660" s="10">
        <v>29.40884956</v>
      </c>
      <c r="K660" s="10">
        <v>75.57210293</v>
      </c>
      <c r="L660" s="11">
        <v>1.9126157407407408E-2</v>
      </c>
      <c r="M660" s="11">
        <v>1.9745358796296294E-2</v>
      </c>
      <c r="N660" s="10">
        <f>H660-H659</f>
        <v>1.1762951600000005</v>
      </c>
      <c r="O660" s="10">
        <f>I659-I660</f>
        <v>14.690023720000013</v>
      </c>
      <c r="P660" s="10">
        <f>N660/O660</f>
        <v>8.0074422099027043E-2</v>
      </c>
      <c r="Q660" s="9"/>
      <c r="R660">
        <f>K660-K659</f>
        <v>6.8113438000000031</v>
      </c>
      <c r="S660">
        <f>R660/O660</f>
        <v>0.46367139562385928</v>
      </c>
      <c r="AJ660" s="13">
        <v>638.1</v>
      </c>
      <c r="AK660" s="16">
        <v>2.9333</v>
      </c>
      <c r="AL660" s="10">
        <f t="shared" si="306"/>
        <v>6.6699999999999982E-2</v>
      </c>
      <c r="AM660" s="10">
        <f t="shared" si="305"/>
        <v>0.5234399217604746</v>
      </c>
      <c r="AN660" s="14">
        <v>12</v>
      </c>
      <c r="AO660" s="10">
        <f t="shared" si="307"/>
        <v>285.14999999999998</v>
      </c>
      <c r="AP660" s="14">
        <v>10.5</v>
      </c>
      <c r="AQ660" s="14">
        <v>37</v>
      </c>
      <c r="AR660" s="10">
        <f t="shared" si="308"/>
        <v>310.14999999999998</v>
      </c>
      <c r="AS660" s="14">
        <v>47.1</v>
      </c>
      <c r="AT660" s="14">
        <v>0.5</v>
      </c>
      <c r="AU660" s="10">
        <f t="shared" si="309"/>
        <v>0.60964716070337299</v>
      </c>
      <c r="AV660" s="10">
        <f t="shared" si="310"/>
        <v>13.763073528089274</v>
      </c>
      <c r="AW660" s="10"/>
      <c r="AX660" s="10"/>
      <c r="AY660" s="10"/>
      <c r="AZ660" s="10"/>
      <c r="BA660" s="10">
        <f>IF(ISNUMBER(AV660), AV660-AV659, " ")</f>
        <v>0.51455154913773704</v>
      </c>
      <c r="BB660" s="10">
        <f>IF(ISNUMBER(BA660), BA660/O660, " ")</f>
        <v>3.5027278304335954E-2</v>
      </c>
      <c r="BC660" s="2"/>
      <c r="BD660"/>
      <c r="BE660"/>
    </row>
    <row r="661" spans="1:57" x14ac:dyDescent="0.3">
      <c r="A661" s="2"/>
      <c r="AM661" s="10" t="str">
        <f t="shared" si="305"/>
        <v xml:space="preserve"> </v>
      </c>
      <c r="BD661"/>
      <c r="BE661"/>
    </row>
    <row r="662" spans="1:57" x14ac:dyDescent="0.3">
      <c r="A662" s="2"/>
      <c r="AM662" s="10" t="str">
        <f t="shared" si="305"/>
        <v xml:space="preserve"> </v>
      </c>
      <c r="BD662"/>
      <c r="BE662"/>
    </row>
    <row r="663" spans="1:57" x14ac:dyDescent="0.3">
      <c r="A663" s="2"/>
      <c r="D663" s="9" t="s">
        <v>53</v>
      </c>
      <c r="E663" s="10"/>
      <c r="F663" s="10"/>
      <c r="G663" s="10"/>
      <c r="H663" s="10"/>
      <c r="I663" s="10"/>
      <c r="J663" s="10"/>
      <c r="K663" s="10"/>
      <c r="L663" s="10"/>
      <c r="M663" s="10"/>
      <c r="P663" s="10"/>
      <c r="Q663" s="9"/>
      <c r="R663" s="9"/>
      <c r="AM663" s="10" t="str">
        <f t="shared" si="305"/>
        <v xml:space="preserve"> </v>
      </c>
      <c r="BD663"/>
      <c r="BE663"/>
    </row>
    <row r="664" spans="1:57" x14ac:dyDescent="0.3">
      <c r="A664" s="2"/>
      <c r="D664" s="9" t="s">
        <v>130</v>
      </c>
      <c r="E664" s="10"/>
      <c r="F664" s="2"/>
      <c r="G664" s="10"/>
      <c r="H664" s="10"/>
      <c r="I664" s="10"/>
      <c r="J664" s="10"/>
      <c r="K664" s="10"/>
      <c r="L664" s="10"/>
      <c r="M664" s="10"/>
      <c r="P664" s="10"/>
      <c r="Q664" s="9"/>
      <c r="R664" s="9"/>
      <c r="AM664" s="10" t="str">
        <f t="shared" si="305"/>
        <v xml:space="preserve"> </v>
      </c>
      <c r="BD664"/>
      <c r="BE664"/>
    </row>
    <row r="665" spans="1:57" x14ac:dyDescent="0.3">
      <c r="A665" s="2"/>
      <c r="D665" s="10"/>
      <c r="E665" s="2" t="s">
        <v>0</v>
      </c>
      <c r="F665" s="2" t="s">
        <v>1</v>
      </c>
      <c r="G665" s="2" t="s">
        <v>2</v>
      </c>
      <c r="H665" s="2" t="s">
        <v>3</v>
      </c>
      <c r="I665" s="2" t="s">
        <v>4</v>
      </c>
      <c r="J665" s="2" t="s">
        <v>5</v>
      </c>
      <c r="K665" s="2" t="s">
        <v>6</v>
      </c>
      <c r="L665" s="2" t="s">
        <v>7</v>
      </c>
      <c r="M665" s="2" t="s">
        <v>8</v>
      </c>
      <c r="N665" s="2" t="s">
        <v>9</v>
      </c>
      <c r="O665" s="2" t="s">
        <v>10</v>
      </c>
      <c r="P665" s="2" t="s">
        <v>11</v>
      </c>
      <c r="Q665" s="2" t="s">
        <v>12</v>
      </c>
      <c r="R665" s="2" t="s">
        <v>13</v>
      </c>
      <c r="S665" s="2" t="s">
        <v>14</v>
      </c>
      <c r="T665" s="2" t="s">
        <v>15</v>
      </c>
      <c r="U665" s="3" t="s">
        <v>16</v>
      </c>
      <c r="V665" s="3" t="s">
        <v>17</v>
      </c>
      <c r="W665" s="3" t="s">
        <v>18</v>
      </c>
      <c r="X665" s="3" t="s">
        <v>19</v>
      </c>
      <c r="Y665" s="3" t="s">
        <v>20</v>
      </c>
      <c r="Z665" s="3" t="s">
        <v>21</v>
      </c>
      <c r="AA665" s="3" t="s">
        <v>22</v>
      </c>
      <c r="AB665" s="3" t="s">
        <v>23</v>
      </c>
      <c r="AC665" s="3" t="s">
        <v>24</v>
      </c>
      <c r="AD665" s="3" t="s">
        <v>25</v>
      </c>
      <c r="AE665" s="3" t="s">
        <v>26</v>
      </c>
      <c r="AF665" s="3" t="s">
        <v>27</v>
      </c>
      <c r="AG665" s="3" t="s">
        <v>28</v>
      </c>
      <c r="AH665" s="3" t="s">
        <v>29</v>
      </c>
      <c r="AL665" s="2" t="s">
        <v>33</v>
      </c>
      <c r="AM665" s="10" t="e">
        <f t="shared" si="305"/>
        <v>#VALUE!</v>
      </c>
      <c r="AN665" s="6" t="s">
        <v>35</v>
      </c>
      <c r="AO665" s="2" t="s">
        <v>36</v>
      </c>
      <c r="AP665" s="7" t="s">
        <v>37</v>
      </c>
      <c r="AQ665" s="6" t="s">
        <v>38</v>
      </c>
      <c r="AR665" s="2" t="s">
        <v>39</v>
      </c>
      <c r="AS665" s="7" t="s">
        <v>40</v>
      </c>
      <c r="AT665" s="7" t="s">
        <v>41</v>
      </c>
      <c r="AU665" s="8" t="s">
        <v>55</v>
      </c>
      <c r="AV665" s="8" t="s">
        <v>56</v>
      </c>
      <c r="AW665" s="8" t="s">
        <v>44</v>
      </c>
      <c r="AX665" s="8" t="s">
        <v>45</v>
      </c>
      <c r="AY665" s="8" t="s">
        <v>46</v>
      </c>
      <c r="AZ665" s="8" t="s">
        <v>47</v>
      </c>
      <c r="BA665" s="2" t="s">
        <v>48</v>
      </c>
      <c r="BB665" s="2" t="s">
        <v>49</v>
      </c>
      <c r="BC665" s="2" t="s">
        <v>50</v>
      </c>
      <c r="BD665"/>
      <c r="BE665"/>
    </row>
    <row r="666" spans="1:57" x14ac:dyDescent="0.3">
      <c r="A666" s="2"/>
      <c r="D666" s="9" t="s">
        <v>57</v>
      </c>
      <c r="E666" s="10">
        <v>13.304948059999999</v>
      </c>
      <c r="F666" s="10">
        <v>0.41569090869999997</v>
      </c>
      <c r="G666" s="10">
        <v>28.623402250000002</v>
      </c>
      <c r="H666" s="10">
        <v>11.90255996</v>
      </c>
      <c r="I666" s="10">
        <v>89.634282619999993</v>
      </c>
      <c r="J666" s="10">
        <v>20.758449760000001</v>
      </c>
      <c r="K666" s="10">
        <v>70.192437960000007</v>
      </c>
      <c r="L666" s="11">
        <v>9.4502314814814813E-3</v>
      </c>
      <c r="M666" s="11">
        <v>1.0237256944444445E-2</v>
      </c>
      <c r="P666" s="10"/>
      <c r="Q666" s="9"/>
      <c r="AJ666" s="13">
        <v>638.1</v>
      </c>
      <c r="AK666" s="16">
        <v>2.9333</v>
      </c>
      <c r="AL666" s="10">
        <f>IF(AK666&gt;3, AK666-3, 3-AK666)</f>
        <v>6.6699999999999982E-2</v>
      </c>
      <c r="AM666" s="10">
        <f t="shared" si="305"/>
        <v>0.42514326052568774</v>
      </c>
      <c r="AN666" s="14">
        <v>12</v>
      </c>
      <c r="AO666" s="10">
        <f>AN666+273.15</f>
        <v>285.14999999999998</v>
      </c>
      <c r="AP666" s="14">
        <v>10.5</v>
      </c>
      <c r="AQ666" s="14">
        <v>37</v>
      </c>
      <c r="AR666" s="10">
        <f>AQ666+273.15</f>
        <v>310.14999999999998</v>
      </c>
      <c r="AS666" s="14">
        <v>47.1</v>
      </c>
      <c r="AT666" s="14">
        <v>0.5</v>
      </c>
      <c r="AU666" s="10">
        <f>IF(ISNUMBER(AM666),((AR666/AO666)*((AJ666-(AT666*AP666))/(AJ666-AS666))*AM666)," ")</f>
        <v>0.49516166210620766</v>
      </c>
      <c r="AV666" s="10">
        <f>IF(ISNUMBER(AM666), AU666*G666, " ")</f>
        <v>14.173211433244564</v>
      </c>
      <c r="AW666" s="10"/>
      <c r="AX666" s="10"/>
      <c r="AY666" s="10"/>
      <c r="AZ666" s="10"/>
      <c r="BA666" s="10"/>
      <c r="BB666" s="10"/>
      <c r="BC666" s="2"/>
      <c r="BD666"/>
      <c r="BE666"/>
    </row>
    <row r="667" spans="1:57" x14ac:dyDescent="0.3">
      <c r="A667" s="2">
        <v>61</v>
      </c>
      <c r="B667" s="3" t="s">
        <v>130</v>
      </c>
      <c r="C667" s="3"/>
      <c r="D667" s="9" t="s">
        <v>58</v>
      </c>
      <c r="E667" s="10">
        <v>10.40583346</v>
      </c>
      <c r="F667" s="10">
        <v>0.3908522244</v>
      </c>
      <c r="G667" s="10">
        <v>29.975323329999998</v>
      </c>
      <c r="H667" s="10">
        <v>11.67335647</v>
      </c>
      <c r="I667" s="10">
        <v>77.70522244</v>
      </c>
      <c r="J667" s="10">
        <v>21.67685054</v>
      </c>
      <c r="K667" s="10">
        <v>71.700740699999997</v>
      </c>
      <c r="L667" s="11">
        <v>1.2291666666666666E-2</v>
      </c>
      <c r="M667" s="11">
        <v>1.2905081018518519E-2</v>
      </c>
      <c r="N667" s="10">
        <f>H667-H666</f>
        <v>-0.22920348999999973</v>
      </c>
      <c r="O667" s="10">
        <f>I666-I667</f>
        <v>11.929060179999993</v>
      </c>
      <c r="P667" s="10">
        <f>N667/O667</f>
        <v>-1.9213876578833711E-2</v>
      </c>
      <c r="Q667" s="9">
        <f>AVERAGE(P667,P669)</f>
        <v>-3.485540278707612E-2</v>
      </c>
      <c r="R667">
        <f>K667-K666</f>
        <v>1.5083027399999906</v>
      </c>
      <c r="S667">
        <f>R667/O667</f>
        <v>0.12643936045597109</v>
      </c>
      <c r="T667" s="9">
        <f>AVERAGE(S667,S669)</f>
        <v>0.27112499781010407</v>
      </c>
      <c r="U667" s="3">
        <f>AVERAGE(E666,E668,E670)</f>
        <v>13.311633114999999</v>
      </c>
      <c r="V667" s="3">
        <f>AVERAGE(E667,E669,E671)</f>
        <v>10.472360145</v>
      </c>
      <c r="W667" s="3">
        <f>AVERAGE(F666,F668,F670)</f>
        <v>0.43263292214999999</v>
      </c>
      <c r="X667" s="3">
        <f>AVERAGE(F667,F669,F671)</f>
        <v>0.40223606405000001</v>
      </c>
      <c r="Y667" s="3">
        <f>AVERAGE(G666,G668,G670)</f>
        <v>28.512172120000002</v>
      </c>
      <c r="Z667" s="3">
        <f>AVERAGE(G667,G669,G671)</f>
        <v>29.603537294999999</v>
      </c>
      <c r="AA667" s="3">
        <f>AVERAGE(H666,H668,H670)</f>
        <v>12.318711584999999</v>
      </c>
      <c r="AB667" s="3">
        <f>AVERAGE(H667,H669,H671)</f>
        <v>11.865028165</v>
      </c>
      <c r="AC667" s="3">
        <f>AVERAGE(I666,I668,I670)</f>
        <v>89.434893824999989</v>
      </c>
      <c r="AD667" s="3">
        <f>AVERAGE(I667,I669,I671)</f>
        <v>76.755466775000002</v>
      </c>
      <c r="AE667" s="3">
        <f>AVERAGE(J666,J668,J670)</f>
        <v>21.611437305000003</v>
      </c>
      <c r="AF667" s="3">
        <f>AVERAGE(J667,J669,J671)</f>
        <v>22.875998750000001</v>
      </c>
      <c r="AG667" s="3">
        <f>AVERAGE(K666,K668,K670)</f>
        <v>68.695738094999996</v>
      </c>
      <c r="AH667" s="3">
        <f>AVERAGE(K667,K669,K671)</f>
        <v>72.242015035000009</v>
      </c>
      <c r="AI667" s="12">
        <v>43632</v>
      </c>
      <c r="AJ667" s="13">
        <v>638.1</v>
      </c>
      <c r="AK667" s="16">
        <v>2.9333</v>
      </c>
      <c r="AL667" s="10">
        <f t="shared" ref="AL667:AL671" si="311">IF(AK667&gt;3, AK667-3, 3-AK667)</f>
        <v>6.6699999999999982E-2</v>
      </c>
      <c r="AM667" s="10">
        <f t="shared" si="305"/>
        <v>0.39973977199740901</v>
      </c>
      <c r="AN667" s="14">
        <v>12</v>
      </c>
      <c r="AO667" s="10">
        <f t="shared" ref="AO667:AO671" si="312">AN667+273.15</f>
        <v>285.14999999999998</v>
      </c>
      <c r="AP667" s="14">
        <v>10.5</v>
      </c>
      <c r="AQ667" s="14">
        <v>37</v>
      </c>
      <c r="AR667" s="10">
        <f t="shared" ref="AR667:AR671" si="313">AQ667+273.15</f>
        <v>310.14999999999998</v>
      </c>
      <c r="AS667" s="14">
        <v>47.1</v>
      </c>
      <c r="AT667" s="14">
        <v>0.5</v>
      </c>
      <c r="AU667" s="10">
        <f t="shared" ref="AU667:AU671" si="314">IF(ISNUMBER(AM667),((AR667/AO667)*((AJ667-(AT667*AP667))/(AJ667-AS667))*AM667)," ")</f>
        <v>0.46557437995711559</v>
      </c>
      <c r="AV667" s="10">
        <f t="shared" ref="AV667:AV671" si="315">IF(ISNUMBER(AM667), AU667*G667, " ")</f>
        <v>13.95574257337881</v>
      </c>
      <c r="AW667" s="10">
        <f>AVERAGE(AU666,AU668,AU670)</f>
        <v>0.51534260752443428</v>
      </c>
      <c r="AX667" s="10">
        <f>AVERAGE(AU667,AU669,AU671)</f>
        <v>0.4791345537407396</v>
      </c>
      <c r="AY667" s="10">
        <f>AVERAGE(AV666,AV668,AV670)</f>
        <v>14.691292397323885</v>
      </c>
      <c r="AZ667" s="10">
        <f>AVERAGE(AV667,AV669,AV671)</f>
        <v>14.179036147742242</v>
      </c>
      <c r="BA667" s="10">
        <f>IF(ISNUMBER(AV667), AV667-AV666, " ")</f>
        <v>-0.21746885986575393</v>
      </c>
      <c r="BB667" s="10">
        <f>IF(ISNUMBER(BA667), BA667/O667, " ")</f>
        <v>-1.8230175435811579E-2</v>
      </c>
      <c r="BC667" s="2">
        <f>AVERAGE(BB667,BB669,BB671)</f>
        <v>-3.9161849570880466E-2</v>
      </c>
      <c r="BD667" s="1" t="s">
        <v>59</v>
      </c>
    </row>
    <row r="668" spans="1:57" x14ac:dyDescent="0.3">
      <c r="A668" s="2"/>
      <c r="D668" s="9" t="s">
        <v>57</v>
      </c>
      <c r="E668" s="10">
        <v>13.31831817</v>
      </c>
      <c r="F668" s="10">
        <v>0.4495749356</v>
      </c>
      <c r="G668" s="10">
        <v>28.40094199</v>
      </c>
      <c r="H668" s="10">
        <v>12.73486321</v>
      </c>
      <c r="I668" s="10">
        <v>89.235505029999999</v>
      </c>
      <c r="J668" s="10">
        <v>22.46442485</v>
      </c>
      <c r="K668" s="10">
        <v>67.199038229999999</v>
      </c>
      <c r="L668" s="11">
        <v>1.7013888888888887E-2</v>
      </c>
      <c r="M668" s="11">
        <v>1.7685173611111112E-2</v>
      </c>
      <c r="P668" s="10"/>
      <c r="Q668" s="9"/>
      <c r="AJ668" s="13">
        <v>638.1</v>
      </c>
      <c r="AK668" s="16">
        <v>2.9333</v>
      </c>
      <c r="AL668" s="10">
        <f t="shared" si="311"/>
        <v>6.6699999999999982E-2</v>
      </c>
      <c r="AM668" s="10">
        <f t="shared" si="305"/>
        <v>0.45979777274741757</v>
      </c>
      <c r="AN668" s="14">
        <v>12</v>
      </c>
      <c r="AO668" s="10">
        <f t="shared" si="312"/>
        <v>285.14999999999998</v>
      </c>
      <c r="AP668" s="14">
        <v>10.5</v>
      </c>
      <c r="AQ668" s="14">
        <v>37</v>
      </c>
      <c r="AR668" s="10">
        <f t="shared" si="313"/>
        <v>310.14999999999998</v>
      </c>
      <c r="AS668" s="14">
        <v>47.1</v>
      </c>
      <c r="AT668" s="14">
        <v>0.5</v>
      </c>
      <c r="AU668" s="10">
        <f t="shared" si="314"/>
        <v>0.53552355294266096</v>
      </c>
      <c r="AV668" s="10">
        <f t="shared" si="315"/>
        <v>15.209373361403207</v>
      </c>
      <c r="AW668" s="10"/>
      <c r="AX668" s="10"/>
      <c r="AY668" s="10"/>
      <c r="AZ668" s="10"/>
      <c r="BA668" s="10"/>
      <c r="BB668" s="10"/>
      <c r="BC668" s="2"/>
      <c r="BD668"/>
      <c r="BE668"/>
    </row>
    <row r="669" spans="1:57" x14ac:dyDescent="0.3">
      <c r="A669" s="2"/>
      <c r="D669" s="9" t="s">
        <v>60</v>
      </c>
      <c r="E669" s="10">
        <v>10.538886829999999</v>
      </c>
      <c r="F669" s="10">
        <v>0.41361990370000001</v>
      </c>
      <c r="G669" s="10">
        <v>29.231751259999999</v>
      </c>
      <c r="H669" s="10">
        <v>12.05669986</v>
      </c>
      <c r="I669" s="10">
        <v>75.805711110000004</v>
      </c>
      <c r="J669" s="10">
        <v>24.075146960000001</v>
      </c>
      <c r="K669" s="10">
        <v>72.783289370000006</v>
      </c>
      <c r="L669" s="11">
        <v>1.9403935185185187E-2</v>
      </c>
      <c r="M669" s="11">
        <v>1.9901608796296297E-2</v>
      </c>
      <c r="N669" s="10">
        <f>H669-H668</f>
        <v>-0.67816335000000016</v>
      </c>
      <c r="O669" s="10">
        <f>I668-I669</f>
        <v>13.429793919999995</v>
      </c>
      <c r="P669" s="10">
        <f>N669/O669</f>
        <v>-5.0496928995318525E-2</v>
      </c>
      <c r="Q669" s="9"/>
      <c r="R669">
        <f>K669-K668</f>
        <v>5.5842511400000063</v>
      </c>
      <c r="S669">
        <f>R669/O669</f>
        <v>0.41581063516423705</v>
      </c>
      <c r="AJ669" s="13">
        <v>638.1</v>
      </c>
      <c r="AK669" s="16">
        <v>2.9333</v>
      </c>
      <c r="AL669" s="10">
        <f t="shared" si="311"/>
        <v>6.6699999999999982E-2</v>
      </c>
      <c r="AM669" s="10">
        <f t="shared" si="305"/>
        <v>0.42302516316094507</v>
      </c>
      <c r="AN669" s="14">
        <v>12</v>
      </c>
      <c r="AO669" s="10">
        <f t="shared" si="312"/>
        <v>285.14999999999998</v>
      </c>
      <c r="AP669" s="14">
        <v>10.5</v>
      </c>
      <c r="AQ669" s="14">
        <v>37</v>
      </c>
      <c r="AR669" s="10">
        <f t="shared" si="313"/>
        <v>310.14999999999998</v>
      </c>
      <c r="AS669" s="14">
        <v>47.1</v>
      </c>
      <c r="AT669" s="14">
        <v>0.5</v>
      </c>
      <c r="AU669" s="10">
        <f t="shared" si="314"/>
        <v>0.49269472752436361</v>
      </c>
      <c r="AV669" s="10">
        <f t="shared" si="315"/>
        <v>14.402329722105673</v>
      </c>
      <c r="AW669" s="10"/>
      <c r="AX669" s="10"/>
      <c r="AY669" s="10"/>
      <c r="AZ669" s="10"/>
      <c r="BA669" s="10">
        <f>IF(ISNUMBER(AV669), AV669-AV668, " ")</f>
        <v>-0.8070436392975342</v>
      </c>
      <c r="BB669" s="10">
        <f>IF(ISNUMBER(BA669), BA669/O669, " ")</f>
        <v>-6.0093523705949357E-2</v>
      </c>
      <c r="BC669" s="2"/>
      <c r="BD669"/>
      <c r="BE669"/>
    </row>
    <row r="670" spans="1:57" x14ac:dyDescent="0.3">
      <c r="A670" s="2"/>
      <c r="D670" s="9" t="s">
        <v>57</v>
      </c>
      <c r="E670" s="10"/>
      <c r="F670" s="10"/>
      <c r="G670" s="10"/>
      <c r="H670" s="10"/>
      <c r="I670" s="10"/>
      <c r="J670" s="10"/>
      <c r="K670" s="10"/>
      <c r="L670" s="11"/>
      <c r="M670" s="11"/>
      <c r="P670" s="10"/>
      <c r="Q670" s="9"/>
      <c r="AJ670" s="13">
        <v>638.1</v>
      </c>
      <c r="AK670" s="16">
        <v>2.9333</v>
      </c>
      <c r="AL670" s="10">
        <f t="shared" si="311"/>
        <v>6.6699999999999982E-2</v>
      </c>
      <c r="AM670" s="10" t="str">
        <f t="shared" si="305"/>
        <v xml:space="preserve"> </v>
      </c>
      <c r="AN670" s="14">
        <v>12</v>
      </c>
      <c r="AO670" s="10">
        <f t="shared" si="312"/>
        <v>285.14999999999998</v>
      </c>
      <c r="AP670" s="14">
        <v>10.5</v>
      </c>
      <c r="AQ670" s="14">
        <v>37</v>
      </c>
      <c r="AR670" s="10">
        <f t="shared" si="313"/>
        <v>310.14999999999998</v>
      </c>
      <c r="AS670" s="14">
        <v>47.1</v>
      </c>
      <c r="AT670" s="14">
        <v>0.5</v>
      </c>
      <c r="AU670" s="10" t="str">
        <f t="shared" si="314"/>
        <v xml:space="preserve"> </v>
      </c>
      <c r="AV670" s="10" t="str">
        <f t="shared" si="315"/>
        <v xml:space="preserve"> </v>
      </c>
      <c r="AW670" s="10"/>
      <c r="AX670" s="10"/>
      <c r="AY670" s="10"/>
      <c r="AZ670" s="10"/>
      <c r="BA670" s="10"/>
      <c r="BB670" s="10"/>
      <c r="BC670" s="2"/>
      <c r="BD670"/>
      <c r="BE670"/>
    </row>
    <row r="671" spans="1:57" x14ac:dyDescent="0.3">
      <c r="A671" s="2"/>
      <c r="D671" s="9" t="s">
        <v>61</v>
      </c>
      <c r="E671" s="10"/>
      <c r="F671" s="10"/>
      <c r="G671" s="10"/>
      <c r="H671" s="10"/>
      <c r="I671" s="10"/>
      <c r="J671" s="10"/>
      <c r="K671" s="10"/>
      <c r="L671" s="11"/>
      <c r="M671" s="11"/>
      <c r="N671" s="10">
        <f>H671-H670</f>
        <v>0</v>
      </c>
      <c r="O671" s="10">
        <f>I670-I671</f>
        <v>0</v>
      </c>
      <c r="P671" s="10" t="e">
        <f>N671/O671</f>
        <v>#DIV/0!</v>
      </c>
      <c r="Q671" s="9"/>
      <c r="R671">
        <f>K671-K670</f>
        <v>0</v>
      </c>
      <c r="S671" t="e">
        <f>R671/O671</f>
        <v>#DIV/0!</v>
      </c>
      <c r="AJ671" s="13">
        <v>638.1</v>
      </c>
      <c r="AK671" s="16">
        <v>2.9333</v>
      </c>
      <c r="AL671" s="10">
        <f t="shared" si="311"/>
        <v>6.6699999999999982E-2</v>
      </c>
      <c r="AM671" s="10" t="str">
        <f t="shared" si="305"/>
        <v xml:space="preserve"> </v>
      </c>
      <c r="AN671" s="14">
        <v>12</v>
      </c>
      <c r="AO671" s="10">
        <f t="shared" si="312"/>
        <v>285.14999999999998</v>
      </c>
      <c r="AP671" s="14">
        <v>10.5</v>
      </c>
      <c r="AQ671" s="14">
        <v>37</v>
      </c>
      <c r="AR671" s="10">
        <f t="shared" si="313"/>
        <v>310.14999999999998</v>
      </c>
      <c r="AS671" s="14">
        <v>47.1</v>
      </c>
      <c r="AT671" s="14">
        <v>0.5</v>
      </c>
      <c r="AU671" s="10" t="str">
        <f t="shared" si="314"/>
        <v xml:space="preserve"> </v>
      </c>
      <c r="AV671" s="10" t="str">
        <f t="shared" si="315"/>
        <v xml:space="preserve"> </v>
      </c>
      <c r="AW671" s="10"/>
      <c r="AX671" s="10"/>
      <c r="AY671" s="10"/>
      <c r="AZ671" s="10"/>
      <c r="BA671" s="10" t="str">
        <f>IF(ISNUMBER(AV671), AV671-AV670, " ")</f>
        <v xml:space="preserve"> </v>
      </c>
      <c r="BB671" s="10" t="str">
        <f>IF(ISNUMBER(BA671), BA671/O671, " ")</f>
        <v xml:space="preserve"> </v>
      </c>
      <c r="BC671" s="2"/>
      <c r="BD671"/>
      <c r="BE671"/>
    </row>
    <row r="672" spans="1:57" x14ac:dyDescent="0.3">
      <c r="A672" s="2"/>
      <c r="AM672" s="10" t="str">
        <f t="shared" si="305"/>
        <v xml:space="preserve"> </v>
      </c>
      <c r="BD672"/>
      <c r="BE672"/>
    </row>
    <row r="673" spans="1:57" x14ac:dyDescent="0.3">
      <c r="A673" s="2"/>
      <c r="AM673" s="10" t="str">
        <f t="shared" si="305"/>
        <v xml:space="preserve"> </v>
      </c>
      <c r="BD673"/>
      <c r="BE673"/>
    </row>
    <row r="674" spans="1:57" x14ac:dyDescent="0.3">
      <c r="A674" s="2"/>
      <c r="D674" s="9" t="s">
        <v>53</v>
      </c>
      <c r="E674" s="10"/>
      <c r="F674" s="10"/>
      <c r="G674" s="10"/>
      <c r="H674" s="10"/>
      <c r="I674" s="10"/>
      <c r="J674" s="10"/>
      <c r="K674" s="10"/>
      <c r="L674" s="10"/>
      <c r="M674" s="10"/>
      <c r="P674" s="10"/>
      <c r="Q674" s="9"/>
      <c r="R674" s="9"/>
      <c r="AM674" s="10" t="str">
        <f t="shared" si="305"/>
        <v xml:space="preserve"> </v>
      </c>
      <c r="BD674"/>
      <c r="BE674"/>
    </row>
    <row r="675" spans="1:57" x14ac:dyDescent="0.3">
      <c r="A675" s="2"/>
      <c r="D675" s="9" t="s">
        <v>131</v>
      </c>
      <c r="E675" s="10"/>
      <c r="F675" s="2"/>
      <c r="G675" s="10"/>
      <c r="H675" s="10"/>
      <c r="I675" s="10"/>
      <c r="J675" s="10"/>
      <c r="K675" s="10"/>
      <c r="L675" s="10"/>
      <c r="M675" s="10"/>
      <c r="P675" s="10"/>
      <c r="Q675" s="9"/>
      <c r="R675" s="9"/>
      <c r="AM675" s="10" t="str">
        <f t="shared" si="305"/>
        <v xml:space="preserve"> </v>
      </c>
      <c r="BD675"/>
      <c r="BE675"/>
    </row>
    <row r="676" spans="1:57" x14ac:dyDescent="0.3">
      <c r="A676" s="2"/>
      <c r="D676" s="10"/>
      <c r="E676" s="2" t="s">
        <v>0</v>
      </c>
      <c r="F676" s="2" t="s">
        <v>1</v>
      </c>
      <c r="G676" s="2" t="s">
        <v>2</v>
      </c>
      <c r="H676" s="2" t="s">
        <v>3</v>
      </c>
      <c r="I676" s="2" t="s">
        <v>4</v>
      </c>
      <c r="J676" s="2" t="s">
        <v>5</v>
      </c>
      <c r="K676" s="2" t="s">
        <v>6</v>
      </c>
      <c r="L676" s="2" t="s">
        <v>7</v>
      </c>
      <c r="M676" s="2" t="s">
        <v>8</v>
      </c>
      <c r="N676" s="2" t="s">
        <v>9</v>
      </c>
      <c r="O676" s="2" t="s">
        <v>10</v>
      </c>
      <c r="P676" s="2" t="s">
        <v>11</v>
      </c>
      <c r="Q676" s="2" t="s">
        <v>12</v>
      </c>
      <c r="R676" s="2" t="s">
        <v>13</v>
      </c>
      <c r="S676" s="2" t="s">
        <v>14</v>
      </c>
      <c r="T676" s="2" t="s">
        <v>15</v>
      </c>
      <c r="U676" s="3" t="s">
        <v>16</v>
      </c>
      <c r="V676" s="3" t="s">
        <v>17</v>
      </c>
      <c r="W676" s="3" t="s">
        <v>18</v>
      </c>
      <c r="X676" s="3" t="s">
        <v>19</v>
      </c>
      <c r="Y676" s="3" t="s">
        <v>20</v>
      </c>
      <c r="Z676" s="3" t="s">
        <v>21</v>
      </c>
      <c r="AA676" s="3" t="s">
        <v>22</v>
      </c>
      <c r="AB676" s="3" t="s">
        <v>23</v>
      </c>
      <c r="AC676" s="3" t="s">
        <v>24</v>
      </c>
      <c r="AD676" s="3" t="s">
        <v>25</v>
      </c>
      <c r="AE676" s="3" t="s">
        <v>26</v>
      </c>
      <c r="AF676" s="3" t="s">
        <v>27</v>
      </c>
      <c r="AG676" s="3" t="s">
        <v>28</v>
      </c>
      <c r="AH676" s="3" t="s">
        <v>29</v>
      </c>
      <c r="AL676" s="2" t="s">
        <v>33</v>
      </c>
      <c r="AM676" s="10" t="e">
        <f t="shared" si="305"/>
        <v>#VALUE!</v>
      </c>
      <c r="AN676" s="6" t="s">
        <v>35</v>
      </c>
      <c r="AO676" s="2" t="s">
        <v>36</v>
      </c>
      <c r="AP676" s="7" t="s">
        <v>37</v>
      </c>
      <c r="AQ676" s="6" t="s">
        <v>38</v>
      </c>
      <c r="AR676" s="2" t="s">
        <v>39</v>
      </c>
      <c r="AS676" s="7" t="s">
        <v>40</v>
      </c>
      <c r="AT676" s="7" t="s">
        <v>41</v>
      </c>
      <c r="AU676" s="8" t="s">
        <v>55</v>
      </c>
      <c r="AV676" s="8" t="s">
        <v>56</v>
      </c>
      <c r="AW676" s="8" t="s">
        <v>44</v>
      </c>
      <c r="AX676" s="8" t="s">
        <v>45</v>
      </c>
      <c r="AY676" s="8" t="s">
        <v>46</v>
      </c>
      <c r="AZ676" s="8" t="s">
        <v>47</v>
      </c>
      <c r="BA676" s="2" t="s">
        <v>48</v>
      </c>
      <c r="BB676" s="2" t="s">
        <v>49</v>
      </c>
      <c r="BC676" s="2" t="s">
        <v>50</v>
      </c>
      <c r="BD676"/>
      <c r="BE676"/>
    </row>
    <row r="677" spans="1:57" x14ac:dyDescent="0.3">
      <c r="A677" s="2"/>
      <c r="D677" s="9" t="s">
        <v>57</v>
      </c>
      <c r="E677" s="10">
        <v>13.30054533</v>
      </c>
      <c r="F677" s="10">
        <v>0.47067669620000002</v>
      </c>
      <c r="G677" s="10">
        <v>28.768273199999999</v>
      </c>
      <c r="H677" s="10">
        <v>13.52781055</v>
      </c>
      <c r="I677" s="10">
        <v>91.715479579999993</v>
      </c>
      <c r="J677" s="10">
        <v>23.766752010000001</v>
      </c>
      <c r="K677" s="10">
        <v>71.500267649999998</v>
      </c>
      <c r="L677" s="11">
        <v>2.2974537037037039E-3</v>
      </c>
      <c r="M677" s="11">
        <v>2.7835532407407405E-3</v>
      </c>
      <c r="P677" s="10"/>
      <c r="Q677" s="9"/>
      <c r="AJ677" s="13">
        <v>638.1</v>
      </c>
      <c r="AK677" s="16">
        <v>2.9333</v>
      </c>
      <c r="AL677" s="10">
        <f>IF(AK677&gt;3, AK677-3, 3-AK677)</f>
        <v>6.6699999999999982E-2</v>
      </c>
      <c r="AM677" s="10">
        <f t="shared" si="305"/>
        <v>0.48137936406095527</v>
      </c>
      <c r="AN677" s="14">
        <v>12</v>
      </c>
      <c r="AO677" s="10">
        <f>AN677+273.15</f>
        <v>285.14999999999998</v>
      </c>
      <c r="AP677" s="14">
        <v>10.5</v>
      </c>
      <c r="AQ677" s="14">
        <v>37</v>
      </c>
      <c r="AR677" s="10">
        <f>AQ677+273.15</f>
        <v>310.14999999999998</v>
      </c>
      <c r="AS677" s="14">
        <v>47.1</v>
      </c>
      <c r="AT677" s="14">
        <v>0.5</v>
      </c>
      <c r="AU677" s="10">
        <f>IF(ISNUMBER(AM677),((AR677/AO677)*((AJ677-(AT677*AP677))/(AJ677-AS677))*AM677)," ")</f>
        <v>0.56065949561877104</v>
      </c>
      <c r="AV677" s="10">
        <f>IF(ISNUMBER(AM677), AU677*G677, " ")</f>
        <v>16.129205542135008</v>
      </c>
      <c r="AW677" s="10"/>
      <c r="AX677" s="10"/>
      <c r="AY677" s="10"/>
      <c r="AZ677" s="10"/>
      <c r="BA677" s="10"/>
      <c r="BB677" s="10"/>
      <c r="BC677" s="2"/>
      <c r="BD677"/>
      <c r="BE677"/>
    </row>
    <row r="678" spans="1:57" x14ac:dyDescent="0.3">
      <c r="A678" s="2">
        <v>62</v>
      </c>
      <c r="B678" s="3" t="s">
        <v>131</v>
      </c>
      <c r="C678" s="3"/>
      <c r="D678" s="9" t="s">
        <v>58</v>
      </c>
      <c r="E678" s="10">
        <v>9.1866742650000006</v>
      </c>
      <c r="F678" s="10">
        <v>0.59427110699999997</v>
      </c>
      <c r="G678" s="10">
        <v>29.573747350000001</v>
      </c>
      <c r="H678" s="10">
        <v>17.56512442</v>
      </c>
      <c r="I678" s="10">
        <v>81.929019960000005</v>
      </c>
      <c r="J678" s="10">
        <v>24.309343689999999</v>
      </c>
      <c r="K678" s="10">
        <v>74.200980060000006</v>
      </c>
      <c r="L678" s="11">
        <v>5.5150462962962957E-3</v>
      </c>
      <c r="M678" s="11">
        <v>6.0590162037037045E-3</v>
      </c>
      <c r="N678" s="10">
        <f>H678-H677</f>
        <v>4.0373138700000002</v>
      </c>
      <c r="O678" s="10">
        <f>I677-I678</f>
        <v>9.786459619999988</v>
      </c>
      <c r="P678" s="10">
        <f>N678/O678</f>
        <v>0.41254079889617989</v>
      </c>
      <c r="Q678" s="9">
        <f>AVERAGE(P678,P680,P682)</f>
        <v>0.267273134308252</v>
      </c>
      <c r="R678">
        <f>K678-K677</f>
        <v>2.7007124100000084</v>
      </c>
      <c r="S678">
        <f>R678/O678</f>
        <v>0.27596419081735418</v>
      </c>
      <c r="T678" s="9">
        <f>AVERAGE(S678,S680,S682)</f>
        <v>0.35166523693552049</v>
      </c>
      <c r="U678" s="3">
        <f>AVERAGE(E677,E679,E681)</f>
        <v>13.306048523333333</v>
      </c>
      <c r="V678" s="3">
        <f>AVERAGE(E678,E680,E682)</f>
        <v>9.1198100683333347</v>
      </c>
      <c r="W678" s="3">
        <f>AVERAGE(F677,F679,F681)</f>
        <v>0.47282960453333334</v>
      </c>
      <c r="X678" s="3">
        <f>AVERAGE(F678,F680,F682)</f>
        <v>0.54531690220000006</v>
      </c>
      <c r="Y678" s="3">
        <f>AVERAGE(G677,G679,G681)</f>
        <v>28.770331126666665</v>
      </c>
      <c r="Z678" s="3">
        <f>AVERAGE(G678,G680,G682)</f>
        <v>29.831662166666664</v>
      </c>
      <c r="AA678" s="3">
        <f>AVERAGE(H677,H679,H681)</f>
        <v>13.585022763333333</v>
      </c>
      <c r="AB678" s="3">
        <f>AVERAGE(H678,H680,H682)</f>
        <v>16.268053080000001</v>
      </c>
      <c r="AC678" s="3">
        <f>AVERAGE(I677,I679,I681)</f>
        <v>90.496624816666667</v>
      </c>
      <c r="AD678" s="3">
        <f>AVERAGE(I678,I680,I682)</f>
        <v>80.420662383333323</v>
      </c>
      <c r="AE678" s="3">
        <f>AVERAGE(J677,J679,J681)</f>
        <v>23.696672703333334</v>
      </c>
      <c r="AF678" s="3">
        <f>AVERAGE(J678,J680,J682)</f>
        <v>23.758716466666666</v>
      </c>
      <c r="AG678" s="3">
        <f>AVERAGE(K677,K679,K681)</f>
        <v>72.255928016666658</v>
      </c>
      <c r="AH678" s="3">
        <f>AVERAGE(K678,K680,K682)</f>
        <v>75.785233219999995</v>
      </c>
      <c r="AI678" s="12">
        <v>43632</v>
      </c>
      <c r="AJ678" s="13">
        <v>638.1</v>
      </c>
      <c r="AK678" s="16">
        <v>2.9333</v>
      </c>
      <c r="AL678" s="10">
        <f t="shared" ref="AL678:AL682" si="316">IF(AK678&gt;3, AK678-3, 3-AK678)</f>
        <v>6.6699999999999982E-2</v>
      </c>
      <c r="AM678" s="10">
        <f t="shared" si="305"/>
        <v>0.6077841751610813</v>
      </c>
      <c r="AN678" s="14">
        <v>12</v>
      </c>
      <c r="AO678" s="10">
        <f t="shared" ref="AO678:AO682" si="317">AN678+273.15</f>
        <v>285.14999999999998</v>
      </c>
      <c r="AP678" s="14">
        <v>10.5</v>
      </c>
      <c r="AQ678" s="14">
        <v>37</v>
      </c>
      <c r="AR678" s="10">
        <f t="shared" ref="AR678:AR682" si="318">AQ678+273.15</f>
        <v>310.14999999999998</v>
      </c>
      <c r="AS678" s="14">
        <v>47.1</v>
      </c>
      <c r="AT678" s="14">
        <v>0.5</v>
      </c>
      <c r="AU678" s="10">
        <f t="shared" ref="AU678:AU682" si="319">IF(ISNUMBER(AM678),((AR678/AO678)*((AJ678-(AT678*AP678))/(AJ678-AS678))*AM678)," ")</f>
        <v>0.70788237828934741</v>
      </c>
      <c r="AV678" s="10">
        <f t="shared" ref="AV678:AV682" si="320">IF(ISNUMBER(AM678), AU678*G678, " ")</f>
        <v>20.934734609046288</v>
      </c>
      <c r="AW678" s="10">
        <f>AVERAGE(AU677,AU679,AU681)</f>
        <v>0.56322399160938452</v>
      </c>
      <c r="AX678" s="10">
        <f>AVERAGE(AU678,AU680,AU682)</f>
        <v>0.64956923044672854</v>
      </c>
      <c r="AY678" s="10">
        <f>AVERAGE(AV677,AV679,AV681)</f>
        <v>16.206271104022992</v>
      </c>
      <c r="AZ678" s="10">
        <f>AVERAGE(AV678,AV680,AV682)</f>
        <v>19.373394638660198</v>
      </c>
      <c r="BA678" s="10">
        <f>IF(ISNUMBER(AV678), AV678-AV677, " ")</f>
        <v>4.80552906691128</v>
      </c>
      <c r="BB678" s="10">
        <f>IF(ISNUMBER(BA678), BA678/O678, " ")</f>
        <v>0.49103856282107522</v>
      </c>
      <c r="BC678" s="2">
        <f>AVERAGE(BB678,BB680,BB682)</f>
        <v>0.3154051546115843</v>
      </c>
      <c r="BD678" s="1" t="s">
        <v>59</v>
      </c>
    </row>
    <row r="679" spans="1:57" x14ac:dyDescent="0.3">
      <c r="A679" s="2"/>
      <c r="D679" s="9" t="s">
        <v>57</v>
      </c>
      <c r="E679" s="10">
        <v>13.29819195</v>
      </c>
      <c r="F679" s="10">
        <v>0.4696320913</v>
      </c>
      <c r="G679" s="10">
        <v>28.144458010000001</v>
      </c>
      <c r="H679" s="10">
        <v>13.17448836</v>
      </c>
      <c r="I679" s="10">
        <v>90.241640000000004</v>
      </c>
      <c r="J679" s="10">
        <v>23.23463477</v>
      </c>
      <c r="K679" s="10">
        <v>71.557279589999993</v>
      </c>
      <c r="L679" s="11">
        <v>1.0694444444444444E-2</v>
      </c>
      <c r="M679" s="11">
        <v>1.1111099537037037E-2</v>
      </c>
      <c r="P679" s="10"/>
      <c r="Q679" s="9"/>
      <c r="AJ679" s="13">
        <v>638.1</v>
      </c>
      <c r="AK679" s="16">
        <v>2.9333</v>
      </c>
      <c r="AL679" s="10">
        <f t="shared" si="316"/>
        <v>6.6699999999999982E-2</v>
      </c>
      <c r="AM679" s="10">
        <f t="shared" si="305"/>
        <v>0.48031100600006815</v>
      </c>
      <c r="AN679" s="14">
        <v>12</v>
      </c>
      <c r="AO679" s="10">
        <f t="shared" si="317"/>
        <v>285.14999999999998</v>
      </c>
      <c r="AP679" s="14">
        <v>10.5</v>
      </c>
      <c r="AQ679" s="14">
        <v>37</v>
      </c>
      <c r="AR679" s="10">
        <f t="shared" si="318"/>
        <v>310.14999999999998</v>
      </c>
      <c r="AS679" s="14">
        <v>47.1</v>
      </c>
      <c r="AT679" s="14">
        <v>0.5</v>
      </c>
      <c r="AU679" s="10">
        <f t="shared" si="319"/>
        <v>0.55941518575366977</v>
      </c>
      <c r="AV679" s="10">
        <f t="shared" si="320"/>
        <v>15.74443720560051</v>
      </c>
      <c r="AW679" s="10"/>
      <c r="AX679" s="10"/>
      <c r="AY679" s="10"/>
      <c r="AZ679" s="10"/>
      <c r="BA679" s="10"/>
      <c r="BB679" s="10"/>
      <c r="BC679" s="2"/>
      <c r="BD679"/>
      <c r="BE679"/>
    </row>
    <row r="680" spans="1:57" x14ac:dyDescent="0.3">
      <c r="A680" s="2"/>
      <c r="D680" s="9" t="s">
        <v>60</v>
      </c>
      <c r="E680" s="10">
        <v>9.19159039</v>
      </c>
      <c r="F680" s="10">
        <v>0.48738473049999997</v>
      </c>
      <c r="G680" s="10">
        <v>29.840746029999998</v>
      </c>
      <c r="H680" s="10">
        <v>14.590903020000001</v>
      </c>
      <c r="I680" s="10">
        <v>80.341589819999996</v>
      </c>
      <c r="J680" s="10">
        <v>23.017286420000001</v>
      </c>
      <c r="K680" s="10">
        <v>76.572115780000004</v>
      </c>
      <c r="L680" s="11">
        <v>1.3987268518518517E-2</v>
      </c>
      <c r="M680" s="11">
        <v>1.45428125E-2</v>
      </c>
      <c r="N680" s="10">
        <f>H680-H679</f>
        <v>1.4164146600000009</v>
      </c>
      <c r="O680" s="10">
        <f>I679-I680</f>
        <v>9.900050180000008</v>
      </c>
      <c r="P680" s="10">
        <f>N680/O680</f>
        <v>0.14307146269434362</v>
      </c>
      <c r="Q680" s="9"/>
      <c r="R680">
        <f>K680-K679</f>
        <v>5.0148361900000111</v>
      </c>
      <c r="S680">
        <f>R680/O680</f>
        <v>0.50654654257520204</v>
      </c>
      <c r="AJ680" s="13">
        <v>638.1</v>
      </c>
      <c r="AK680" s="16">
        <v>2.9333</v>
      </c>
      <c r="AL680" s="10">
        <f t="shared" si="316"/>
        <v>6.6699999999999982E-2</v>
      </c>
      <c r="AM680" s="10">
        <f t="shared" si="305"/>
        <v>0.49846732059455212</v>
      </c>
      <c r="AN680" s="14">
        <v>12</v>
      </c>
      <c r="AO680" s="10">
        <f t="shared" si="317"/>
        <v>285.14999999999998</v>
      </c>
      <c r="AP680" s="14">
        <v>10.5</v>
      </c>
      <c r="AQ680" s="14">
        <v>37</v>
      </c>
      <c r="AR680" s="10">
        <f t="shared" si="318"/>
        <v>310.14999999999998</v>
      </c>
      <c r="AS680" s="14">
        <v>47.1</v>
      </c>
      <c r="AT680" s="14">
        <v>0.5</v>
      </c>
      <c r="AU680" s="10">
        <f t="shared" si="319"/>
        <v>0.58056173033539826</v>
      </c>
      <c r="AV680" s="10">
        <f t="shared" si="320"/>
        <v>17.324395149675965</v>
      </c>
      <c r="AW680" s="10"/>
      <c r="AX680" s="10"/>
      <c r="AY680" s="10"/>
      <c r="AZ680" s="10"/>
      <c r="BA680" s="10">
        <f>IF(ISNUMBER(AV680), AV680-AV679, " ")</f>
        <v>1.5799579440754545</v>
      </c>
      <c r="BB680" s="10">
        <f>IF(ISNUMBER(BA680), BA680/O680, " ")</f>
        <v>0.15959090260646067</v>
      </c>
      <c r="BC680" s="2"/>
      <c r="BD680"/>
      <c r="BE680"/>
    </row>
    <row r="681" spans="1:57" x14ac:dyDescent="0.3">
      <c r="A681" s="2"/>
      <c r="D681" s="9" t="s">
        <v>57</v>
      </c>
      <c r="E681" s="10">
        <v>13.31940829</v>
      </c>
      <c r="F681" s="10">
        <v>0.47818002609999999</v>
      </c>
      <c r="G681" s="10">
        <v>29.398262169999999</v>
      </c>
      <c r="H681" s="10">
        <v>14.052769380000001</v>
      </c>
      <c r="I681" s="10">
        <v>89.532754870000005</v>
      </c>
      <c r="J681" s="10">
        <v>24.088631329999998</v>
      </c>
      <c r="K681" s="10">
        <v>73.710236809999998</v>
      </c>
      <c r="L681" s="11">
        <v>1.8327546296296297E-2</v>
      </c>
      <c r="M681" s="11">
        <v>1.8761562499999999E-2</v>
      </c>
      <c r="P681" s="10"/>
      <c r="Q681" s="9"/>
      <c r="AJ681" s="13">
        <v>638.1</v>
      </c>
      <c r="AK681" s="16">
        <v>2.9333</v>
      </c>
      <c r="AL681" s="10">
        <f t="shared" si="316"/>
        <v>6.6699999999999982E-2</v>
      </c>
      <c r="AM681" s="10">
        <f t="shared" si="305"/>
        <v>0.48905331138990216</v>
      </c>
      <c r="AN681" s="14">
        <v>12</v>
      </c>
      <c r="AO681" s="10">
        <f t="shared" si="317"/>
        <v>285.14999999999998</v>
      </c>
      <c r="AP681" s="14">
        <v>10.5</v>
      </c>
      <c r="AQ681" s="14">
        <v>37</v>
      </c>
      <c r="AR681" s="10">
        <f t="shared" si="318"/>
        <v>310.14999999999998</v>
      </c>
      <c r="AS681" s="14">
        <v>47.1</v>
      </c>
      <c r="AT681" s="14">
        <v>0.5</v>
      </c>
      <c r="AU681" s="10">
        <f t="shared" si="319"/>
        <v>0.56959729345571275</v>
      </c>
      <c r="AV681" s="10">
        <f t="shared" si="320"/>
        <v>16.745170564333467</v>
      </c>
      <c r="AW681" s="10"/>
      <c r="AX681" s="10"/>
      <c r="AY681" s="10"/>
      <c r="AZ681" s="10"/>
      <c r="BA681" s="10"/>
      <c r="BB681" s="10"/>
      <c r="BC681" s="2"/>
      <c r="BD681"/>
      <c r="BE681"/>
    </row>
    <row r="682" spans="1:57" x14ac:dyDescent="0.3">
      <c r="A682" s="2"/>
      <c r="D682" s="9" t="s">
        <v>61</v>
      </c>
      <c r="E682" s="10">
        <v>8.9811655500000001</v>
      </c>
      <c r="F682" s="10">
        <v>0.55429486910000003</v>
      </c>
      <c r="G682" s="10">
        <v>30.08049312</v>
      </c>
      <c r="H682" s="10">
        <v>16.648131800000002</v>
      </c>
      <c r="I682" s="10">
        <v>78.991377369999995</v>
      </c>
      <c r="J682" s="10">
        <v>23.949519290000001</v>
      </c>
      <c r="K682" s="10">
        <v>76.582603820000003</v>
      </c>
      <c r="L682" s="11">
        <v>2.0885416666666667E-2</v>
      </c>
      <c r="M682" s="11">
        <v>2.1400451388888891E-2</v>
      </c>
      <c r="N682" s="10">
        <f>H682-H681</f>
        <v>2.5953624200000007</v>
      </c>
      <c r="O682" s="10">
        <f>I681-I682</f>
        <v>10.54137750000001</v>
      </c>
      <c r="P682" s="10">
        <f>N682/O682</f>
        <v>0.24620714133423249</v>
      </c>
      <c r="Q682" s="9"/>
      <c r="R682">
        <f>K682-K681</f>
        <v>2.8723670100000049</v>
      </c>
      <c r="S682">
        <f>R682/O682</f>
        <v>0.27248497741400518</v>
      </c>
      <c r="AJ682" s="13">
        <v>638.1</v>
      </c>
      <c r="AK682" s="16">
        <v>2.9333</v>
      </c>
      <c r="AL682" s="10">
        <f t="shared" si="316"/>
        <v>6.6699999999999982E-2</v>
      </c>
      <c r="AM682" s="10">
        <f t="shared" si="305"/>
        <v>0.56689892179456591</v>
      </c>
      <c r="AN682" s="14">
        <v>12</v>
      </c>
      <c r="AO682" s="10">
        <f t="shared" si="317"/>
        <v>285.14999999999998</v>
      </c>
      <c r="AP682" s="14">
        <v>10.5</v>
      </c>
      <c r="AQ682" s="14">
        <v>37</v>
      </c>
      <c r="AR682" s="10">
        <f t="shared" si="318"/>
        <v>310.14999999999998</v>
      </c>
      <c r="AS682" s="14">
        <v>47.1</v>
      </c>
      <c r="AT682" s="14">
        <v>0.5</v>
      </c>
      <c r="AU682" s="10">
        <f t="shared" si="319"/>
        <v>0.66026358271544006</v>
      </c>
      <c r="AV682" s="10">
        <f t="shared" si="320"/>
        <v>19.861054157258344</v>
      </c>
      <c r="AW682" s="10"/>
      <c r="AX682" s="10"/>
      <c r="AY682" s="10"/>
      <c r="AZ682" s="10"/>
      <c r="BA682" s="10">
        <f>IF(ISNUMBER(AV682), AV682-AV681, " ")</f>
        <v>3.1158835929248774</v>
      </c>
      <c r="BB682" s="10">
        <f>IF(ISNUMBER(BA682), BA682/O682, " ")</f>
        <v>0.29558599840721711</v>
      </c>
      <c r="BC682" s="2"/>
      <c r="BD682"/>
      <c r="BE682"/>
    </row>
    <row r="683" spans="1:57" x14ac:dyDescent="0.3">
      <c r="A683" s="2"/>
      <c r="AM683" s="10" t="str">
        <f t="shared" si="305"/>
        <v xml:space="preserve"> </v>
      </c>
      <c r="BD683"/>
      <c r="BE683"/>
    </row>
    <row r="684" spans="1:57" x14ac:dyDescent="0.3">
      <c r="A684" s="2"/>
      <c r="AM684" s="10" t="str">
        <f t="shared" si="305"/>
        <v xml:space="preserve"> </v>
      </c>
      <c r="BD684"/>
      <c r="BE684"/>
    </row>
    <row r="685" spans="1:57" x14ac:dyDescent="0.3">
      <c r="A685" s="2"/>
      <c r="D685" s="9" t="s">
        <v>53</v>
      </c>
      <c r="E685" s="10"/>
      <c r="F685" s="10"/>
      <c r="G685" s="10"/>
      <c r="H685" s="10"/>
      <c r="I685" s="10"/>
      <c r="J685" s="10"/>
      <c r="K685" s="10"/>
      <c r="L685" s="10"/>
      <c r="M685" s="10"/>
      <c r="P685" s="10"/>
      <c r="Q685" s="9"/>
      <c r="R685" s="9"/>
      <c r="AM685" s="10" t="str">
        <f t="shared" si="305"/>
        <v xml:space="preserve"> </v>
      </c>
      <c r="BD685"/>
      <c r="BE685"/>
    </row>
    <row r="686" spans="1:57" x14ac:dyDescent="0.3">
      <c r="A686" s="2"/>
      <c r="D686" s="9" t="s">
        <v>132</v>
      </c>
      <c r="E686" s="10"/>
      <c r="F686" s="2"/>
      <c r="G686" s="10"/>
      <c r="H686" s="10"/>
      <c r="I686" s="10"/>
      <c r="J686" s="10"/>
      <c r="K686" s="10"/>
      <c r="L686" s="10"/>
      <c r="M686" s="10"/>
      <c r="P686" s="10"/>
      <c r="Q686" s="9"/>
      <c r="R686" s="9"/>
      <c r="AM686" s="10" t="str">
        <f t="shared" si="305"/>
        <v xml:space="preserve"> </v>
      </c>
      <c r="BD686"/>
      <c r="BE686"/>
    </row>
    <row r="687" spans="1:57" x14ac:dyDescent="0.3">
      <c r="A687" s="2"/>
      <c r="D687" s="10"/>
      <c r="E687" s="2" t="s">
        <v>0</v>
      </c>
      <c r="F687" s="2" t="s">
        <v>1</v>
      </c>
      <c r="G687" s="2" t="s">
        <v>2</v>
      </c>
      <c r="H687" s="2" t="s">
        <v>3</v>
      </c>
      <c r="I687" s="2" t="s">
        <v>4</v>
      </c>
      <c r="J687" s="2" t="s">
        <v>5</v>
      </c>
      <c r="K687" s="2" t="s">
        <v>6</v>
      </c>
      <c r="L687" s="2" t="s">
        <v>7</v>
      </c>
      <c r="M687" s="2" t="s">
        <v>8</v>
      </c>
      <c r="N687" s="2" t="s">
        <v>9</v>
      </c>
      <c r="O687" s="2" t="s">
        <v>10</v>
      </c>
      <c r="P687" s="2" t="s">
        <v>11</v>
      </c>
      <c r="Q687" s="2" t="s">
        <v>12</v>
      </c>
      <c r="R687" s="2" t="s">
        <v>13</v>
      </c>
      <c r="S687" s="2" t="s">
        <v>14</v>
      </c>
      <c r="T687" s="2" t="s">
        <v>15</v>
      </c>
      <c r="U687" s="3" t="s">
        <v>16</v>
      </c>
      <c r="V687" s="3" t="s">
        <v>17</v>
      </c>
      <c r="W687" s="3" t="s">
        <v>18</v>
      </c>
      <c r="X687" s="3" t="s">
        <v>19</v>
      </c>
      <c r="Y687" s="3" t="s">
        <v>20</v>
      </c>
      <c r="Z687" s="3" t="s">
        <v>21</v>
      </c>
      <c r="AA687" s="3" t="s">
        <v>22</v>
      </c>
      <c r="AB687" s="3" t="s">
        <v>23</v>
      </c>
      <c r="AC687" s="3" t="s">
        <v>24</v>
      </c>
      <c r="AD687" s="3" t="s">
        <v>25</v>
      </c>
      <c r="AE687" s="3" t="s">
        <v>26</v>
      </c>
      <c r="AF687" s="3" t="s">
        <v>27</v>
      </c>
      <c r="AG687" s="3" t="s">
        <v>28</v>
      </c>
      <c r="AH687" s="3" t="s">
        <v>29</v>
      </c>
      <c r="AJ687" s="13"/>
      <c r="AL687" s="2" t="s">
        <v>33</v>
      </c>
      <c r="AM687" s="10" t="e">
        <f t="shared" si="305"/>
        <v>#VALUE!</v>
      </c>
      <c r="AN687" s="6" t="s">
        <v>35</v>
      </c>
      <c r="AO687" s="2" t="s">
        <v>36</v>
      </c>
      <c r="AP687" s="7" t="s">
        <v>37</v>
      </c>
      <c r="AQ687" s="6" t="s">
        <v>38</v>
      </c>
      <c r="AR687" s="2" t="s">
        <v>39</v>
      </c>
      <c r="AS687" s="7" t="s">
        <v>40</v>
      </c>
      <c r="AT687" s="7" t="s">
        <v>41</v>
      </c>
      <c r="AU687" s="8" t="s">
        <v>55</v>
      </c>
      <c r="AV687" s="8" t="s">
        <v>56</v>
      </c>
      <c r="AW687" s="8" t="s">
        <v>44</v>
      </c>
      <c r="AX687" s="8" t="s">
        <v>45</v>
      </c>
      <c r="AY687" s="8" t="s">
        <v>46</v>
      </c>
      <c r="AZ687" s="8" t="s">
        <v>47</v>
      </c>
      <c r="BA687" s="2" t="s">
        <v>48</v>
      </c>
      <c r="BB687" s="2" t="s">
        <v>49</v>
      </c>
      <c r="BC687" s="2" t="s">
        <v>50</v>
      </c>
      <c r="BD687"/>
      <c r="BE687"/>
    </row>
    <row r="688" spans="1:57" x14ac:dyDescent="0.3">
      <c r="A688" s="2"/>
      <c r="D688" s="9" t="s">
        <v>57</v>
      </c>
      <c r="E688" s="10">
        <v>13.31495524</v>
      </c>
      <c r="F688" s="10">
        <v>0.63456583560000002</v>
      </c>
      <c r="G688" s="10">
        <v>18.3872903</v>
      </c>
      <c r="H688" s="10">
        <v>11.67526355</v>
      </c>
      <c r="I688" s="10">
        <v>94.228479770000007</v>
      </c>
      <c r="J688" s="10">
        <v>31.317485900000001</v>
      </c>
      <c r="K688" s="10">
        <v>74.771238780000004</v>
      </c>
      <c r="L688" s="11">
        <v>1.3541666666666667E-3</v>
      </c>
      <c r="M688" s="11">
        <v>2.0659606481481479E-3</v>
      </c>
      <c r="P688" s="10"/>
      <c r="Q688" s="9"/>
      <c r="AJ688" s="13">
        <v>638.1</v>
      </c>
      <c r="AK688" s="16">
        <v>2.9333</v>
      </c>
      <c r="AL688" s="10">
        <f>IF(AK688&gt;3, AK688-3, 3-AK688)</f>
        <v>6.6699999999999982E-2</v>
      </c>
      <c r="AM688" s="10">
        <f t="shared" si="305"/>
        <v>0.64899516135410629</v>
      </c>
      <c r="AN688" s="14">
        <v>12</v>
      </c>
      <c r="AO688" s="10">
        <f>AN688+273.15</f>
        <v>285.14999999999998</v>
      </c>
      <c r="AP688" s="14">
        <v>10.5</v>
      </c>
      <c r="AQ688" s="14">
        <v>37</v>
      </c>
      <c r="AR688" s="10">
        <f>AQ688+273.15</f>
        <v>310.14999999999998</v>
      </c>
      <c r="AS688" s="14">
        <v>47.1</v>
      </c>
      <c r="AT688" s="14">
        <v>0.5</v>
      </c>
      <c r="AU688" s="10">
        <f>IF(ISNUMBER(AM688),((AR688/AO688)*((AJ688-(AT688*AP688))/(AJ688-AS688))*AM688)," ")</f>
        <v>0.75588055282266164</v>
      </c>
      <c r="AV688" s="10">
        <f>IF(ISNUMBER(AM688), AU688*G688, " ")</f>
        <v>13.898595156874764</v>
      </c>
      <c r="AW688" s="10"/>
      <c r="AX688" s="10"/>
      <c r="AY688" s="10"/>
      <c r="AZ688" s="10"/>
      <c r="BA688" s="10"/>
      <c r="BB688" s="10"/>
      <c r="BC688" s="2"/>
      <c r="BD688"/>
      <c r="BE688"/>
    </row>
    <row r="689" spans="1:57" x14ac:dyDescent="0.3">
      <c r="A689" s="2">
        <v>63</v>
      </c>
      <c r="B689" s="3" t="s">
        <v>132</v>
      </c>
      <c r="C689" s="3"/>
      <c r="D689" s="9" t="s">
        <v>58</v>
      </c>
      <c r="E689" s="10">
        <v>8.2113636939999992</v>
      </c>
      <c r="F689" s="10">
        <v>0.81367108690000001</v>
      </c>
      <c r="G689" s="10">
        <v>20.683500930000001</v>
      </c>
      <c r="H689" s="10">
        <v>16.838155929999999</v>
      </c>
      <c r="I689" s="10">
        <v>80.942812029999999</v>
      </c>
      <c r="J689" s="10">
        <v>31.327154520000001</v>
      </c>
      <c r="K689" s="10">
        <v>85.380086120000001</v>
      </c>
      <c r="L689" s="11">
        <v>4.6759259259259263E-3</v>
      </c>
      <c r="M689" s="11">
        <v>5.364571759259259E-3</v>
      </c>
      <c r="N689" s="10">
        <f>H689-H688</f>
        <v>5.1628923799999988</v>
      </c>
      <c r="O689" s="10">
        <f>I688-I689</f>
        <v>13.285667740000008</v>
      </c>
      <c r="P689" s="10">
        <f>N689/O689</f>
        <v>0.38860616425441297</v>
      </c>
      <c r="Q689" s="9">
        <f>AVERAGE(P689,P691,P693)</f>
        <v>0.38683018904687766</v>
      </c>
      <c r="R689">
        <f>K689-K688</f>
        <v>10.608847339999997</v>
      </c>
      <c r="S689">
        <f>R689/O689</f>
        <v>0.79851818874404501</v>
      </c>
      <c r="T689" s="9">
        <f>AVERAGE(S689,S691,S693)</f>
        <v>0.65658853356862501</v>
      </c>
      <c r="U689" s="3">
        <f>AVERAGE(E688,E690,E692)</f>
        <v>13.316597676666667</v>
      </c>
      <c r="V689" s="3">
        <f>AVERAGE(E689,E691,E693)</f>
        <v>8.2614551590000005</v>
      </c>
      <c r="W689" s="3">
        <f>AVERAGE(F688,F690,F692)</f>
        <v>0.61275730933333339</v>
      </c>
      <c r="X689" s="3">
        <f>AVERAGE(F689,F691,F693)</f>
        <v>0.82401732643333325</v>
      </c>
      <c r="Y689" s="3">
        <f>AVERAGE(G688,G690,G692)</f>
        <v>18.814913263333334</v>
      </c>
      <c r="Z689" s="3">
        <f>AVERAGE(G689,G691,G693)</f>
        <v>20.161192563333334</v>
      </c>
      <c r="AA689" s="3">
        <f>AVERAGE(H688,H690,H692)</f>
        <v>11.524849400000001</v>
      </c>
      <c r="AB689" s="3">
        <f>AVERAGE(H689,H691,H693)</f>
        <v>16.606710036666666</v>
      </c>
      <c r="AC689" s="3">
        <f>AVERAGE(I688,I690,I692)</f>
        <v>94.080287353333347</v>
      </c>
      <c r="AD689" s="3">
        <f>AVERAGE(I689,I691,I693)</f>
        <v>80.937271896666672</v>
      </c>
      <c r="AE689" s="3">
        <f>AVERAGE(J688,J690,J692)</f>
        <v>31.211691003333339</v>
      </c>
      <c r="AF689" s="3">
        <f>AVERAGE(J689,J691,J693)</f>
        <v>31.222021943333331</v>
      </c>
      <c r="AG689" s="3">
        <f>AVERAGE(K688,K690,K692)</f>
        <v>77.95919438333334</v>
      </c>
      <c r="AH689" s="3">
        <f>AVERAGE(K689,K691,K693)</f>
        <v>86.596383166666669</v>
      </c>
      <c r="AI689" s="12">
        <v>43632</v>
      </c>
      <c r="AJ689" s="13">
        <v>638.1</v>
      </c>
      <c r="AK689" s="16">
        <v>2.9333</v>
      </c>
      <c r="AL689" s="10">
        <f t="shared" ref="AL689:AL693" si="321">IF(AK689&gt;3, AK689-3, 3-AK689)</f>
        <v>6.6699999999999982E-2</v>
      </c>
      <c r="AM689" s="10">
        <f t="shared" si="305"/>
        <v>0.83217306811441039</v>
      </c>
      <c r="AN689" s="14">
        <v>12</v>
      </c>
      <c r="AO689" s="10">
        <f t="shared" ref="AO689:AO693" si="322">AN689+273.15</f>
        <v>285.14999999999998</v>
      </c>
      <c r="AP689" s="14">
        <v>10.5</v>
      </c>
      <c r="AQ689" s="14">
        <v>37</v>
      </c>
      <c r="AR689" s="10">
        <f t="shared" ref="AR689:AR693" si="323">AQ689+273.15</f>
        <v>310.14999999999998</v>
      </c>
      <c r="AS689" s="14">
        <v>47.1</v>
      </c>
      <c r="AT689" s="14">
        <v>0.5</v>
      </c>
      <c r="AU689" s="10">
        <f t="shared" ref="AU689:AU693" si="324">IF(ISNUMBER(AM689),((AR689/AO689)*((AJ689-(AT689*AP689))/(AJ689-AS689))*AM689)," ")</f>
        <v>0.96922670033165581</v>
      </c>
      <c r="AV689" s="10">
        <f t="shared" ref="AV689:AV693" si="325">IF(ISNUMBER(AM689), AU689*G689, " ")</f>
        <v>20.047001357690636</v>
      </c>
      <c r="AW689" s="10">
        <f>AVERAGE(AU688,AU690,AU692)</f>
        <v>0.72990272677864088</v>
      </c>
      <c r="AX689" s="10">
        <f>AVERAGE(AU689,AU691,AU693)</f>
        <v>0.9815509081905569</v>
      </c>
      <c r="AY689" s="10">
        <f>AVERAGE(AV688,AV690,AV692)</f>
        <v>13.726010545852242</v>
      </c>
      <c r="AZ689" s="10">
        <f>AVERAGE(AV689,AV691,AV693)</f>
        <v>19.780914671965451</v>
      </c>
      <c r="BA689" s="10">
        <f>IF(ISNUMBER(AV689), AV689-AV688, " ")</f>
        <v>6.148406200815872</v>
      </c>
      <c r="BB689" s="10">
        <f>IF(ISNUMBER(BA689), BA689/O689, " ")</f>
        <v>0.46278488376647209</v>
      </c>
      <c r="BC689" s="2">
        <f>AVERAGE(BB689,BB691,BB693)</f>
        <v>0.4608997229649785</v>
      </c>
      <c r="BD689" s="1" t="s">
        <v>59</v>
      </c>
    </row>
    <row r="690" spans="1:57" x14ac:dyDescent="0.3">
      <c r="A690" s="2"/>
      <c r="D690" s="9" t="s">
        <v>57</v>
      </c>
      <c r="E690" s="10">
        <v>13.3299059</v>
      </c>
      <c r="F690" s="10">
        <v>0.6085754699</v>
      </c>
      <c r="G690" s="10">
        <v>18.749316740000001</v>
      </c>
      <c r="H690" s="10">
        <v>11.41408654</v>
      </c>
      <c r="I690" s="10">
        <v>94.069696669999999</v>
      </c>
      <c r="J690" s="10">
        <v>31.354041200000001</v>
      </c>
      <c r="K690" s="10">
        <v>78.867763760000003</v>
      </c>
      <c r="L690" s="11">
        <v>9.1319444444444443E-3</v>
      </c>
      <c r="M690" s="11">
        <v>9.6932754629629626E-3</v>
      </c>
      <c r="P690" s="10"/>
      <c r="Q690" s="9"/>
      <c r="AJ690" s="13">
        <v>638.1</v>
      </c>
      <c r="AK690" s="16">
        <v>2.9333</v>
      </c>
      <c r="AL690" s="10">
        <f t="shared" si="321"/>
        <v>6.6699999999999982E-2</v>
      </c>
      <c r="AM690" s="10">
        <f t="shared" si="305"/>
        <v>0.62241380346367581</v>
      </c>
      <c r="AN690" s="14">
        <v>12</v>
      </c>
      <c r="AO690" s="10">
        <f t="shared" si="322"/>
        <v>285.14999999999998</v>
      </c>
      <c r="AP690" s="14">
        <v>10.5</v>
      </c>
      <c r="AQ690" s="14">
        <v>37</v>
      </c>
      <c r="AR690" s="10">
        <f t="shared" si="323"/>
        <v>310.14999999999998</v>
      </c>
      <c r="AS690" s="14">
        <v>47.1</v>
      </c>
      <c r="AT690" s="14">
        <v>0.5</v>
      </c>
      <c r="AU690" s="10">
        <f t="shared" si="324"/>
        <v>0.724921413689677</v>
      </c>
      <c r="AV690" s="10">
        <f t="shared" si="325"/>
        <v>13.591781196876328</v>
      </c>
      <c r="AW690" s="10"/>
      <c r="AX690" s="10"/>
      <c r="AY690" s="10"/>
      <c r="AZ690" s="10"/>
      <c r="BA690" s="10"/>
      <c r="BB690" s="10"/>
      <c r="BC690" s="2"/>
      <c r="BD690"/>
      <c r="BE690"/>
    </row>
    <row r="691" spans="1:57" x14ac:dyDescent="0.3">
      <c r="A691" s="2"/>
      <c r="D691" s="9" t="s">
        <v>60</v>
      </c>
      <c r="E691" s="10">
        <v>8.2766437590000006</v>
      </c>
      <c r="F691" s="10">
        <v>0.83902842050000004</v>
      </c>
      <c r="G691" s="10">
        <v>19.246768620000001</v>
      </c>
      <c r="H691" s="10">
        <v>16.150504649999998</v>
      </c>
      <c r="I691" s="10">
        <v>80.86671011</v>
      </c>
      <c r="J691" s="10">
        <v>31.447108109999999</v>
      </c>
      <c r="K691" s="10">
        <v>86.224499969999997</v>
      </c>
      <c r="L691" s="11">
        <v>1.2152777777777778E-2</v>
      </c>
      <c r="M691" s="11">
        <v>1.2870358796296298E-2</v>
      </c>
      <c r="N691" s="10">
        <f>H691-H690</f>
        <v>4.7364181099999989</v>
      </c>
      <c r="O691" s="10">
        <f>I690-I691</f>
        <v>13.202986559999999</v>
      </c>
      <c r="P691" s="10">
        <f>N691/O691</f>
        <v>0.35873838759705584</v>
      </c>
      <c r="Q691" s="9"/>
      <c r="R691">
        <f>K691-K690</f>
        <v>7.356736209999994</v>
      </c>
      <c r="S691">
        <f>R691/O691</f>
        <v>0.55720243117478374</v>
      </c>
      <c r="AJ691" s="13">
        <v>638.1</v>
      </c>
      <c r="AK691" s="16">
        <v>2.9333</v>
      </c>
      <c r="AL691" s="10">
        <f t="shared" si="321"/>
        <v>6.6699999999999982E-2</v>
      </c>
      <c r="AM691" s="10">
        <f t="shared" si="305"/>
        <v>0.85810699945453928</v>
      </c>
      <c r="AN691" s="14">
        <v>12</v>
      </c>
      <c r="AO691" s="10">
        <f t="shared" si="322"/>
        <v>285.14999999999998</v>
      </c>
      <c r="AP691" s="14">
        <v>10.5</v>
      </c>
      <c r="AQ691" s="14">
        <v>37</v>
      </c>
      <c r="AR691" s="10">
        <f t="shared" si="323"/>
        <v>310.14999999999998</v>
      </c>
      <c r="AS691" s="14">
        <v>47.1</v>
      </c>
      <c r="AT691" s="14">
        <v>0.5</v>
      </c>
      <c r="AU691" s="10">
        <f t="shared" si="324"/>
        <v>0.99943178586317294</v>
      </c>
      <c r="AV691" s="10">
        <f t="shared" si="325"/>
        <v>19.235832333981879</v>
      </c>
      <c r="AW691" s="10"/>
      <c r="AX691" s="10"/>
      <c r="AY691" s="10"/>
      <c r="AZ691" s="10"/>
      <c r="BA691" s="10">
        <f>IF(ISNUMBER(AV691), AV691-AV690, " ")</f>
        <v>5.6440511371055511</v>
      </c>
      <c r="BB691" s="10">
        <f>IF(ISNUMBER(BA691), BA691/O691, " ")</f>
        <v>0.42748291164704111</v>
      </c>
      <c r="BC691" s="2"/>
      <c r="BD691"/>
      <c r="BE691"/>
    </row>
    <row r="692" spans="1:57" x14ac:dyDescent="0.3">
      <c r="A692" s="2"/>
      <c r="D692" s="9" t="s">
        <v>57</v>
      </c>
      <c r="E692" s="10">
        <v>13.304931890000001</v>
      </c>
      <c r="F692" s="10">
        <v>0.59513062250000004</v>
      </c>
      <c r="G692" s="10">
        <v>19.308132749999999</v>
      </c>
      <c r="H692" s="10">
        <v>11.485198110000001</v>
      </c>
      <c r="I692" s="10">
        <v>93.942685620000006</v>
      </c>
      <c r="J692" s="10">
        <v>30.963545910000001</v>
      </c>
      <c r="K692" s="10">
        <v>80.23858061</v>
      </c>
      <c r="L692" s="11">
        <v>1.6840277777777777E-2</v>
      </c>
      <c r="M692" s="11">
        <v>1.7320590277777777E-2</v>
      </c>
      <c r="P692" s="10"/>
      <c r="Q692" s="9"/>
      <c r="AJ692" s="13">
        <v>638.1</v>
      </c>
      <c r="AK692" s="16">
        <v>2.9333</v>
      </c>
      <c r="AL692" s="10">
        <f t="shared" si="321"/>
        <v>6.6699999999999982E-2</v>
      </c>
      <c r="AM692" s="10">
        <f t="shared" si="305"/>
        <v>0.60866323509358056</v>
      </c>
      <c r="AN692" s="14">
        <v>12</v>
      </c>
      <c r="AO692" s="10">
        <f t="shared" si="322"/>
        <v>285.14999999999998</v>
      </c>
      <c r="AP692" s="14">
        <v>10.5</v>
      </c>
      <c r="AQ692" s="14">
        <v>37</v>
      </c>
      <c r="AR692" s="10">
        <f t="shared" si="323"/>
        <v>310.14999999999998</v>
      </c>
      <c r="AS692" s="14">
        <v>47.1</v>
      </c>
      <c r="AT692" s="14">
        <v>0.5</v>
      </c>
      <c r="AU692" s="10">
        <f t="shared" si="324"/>
        <v>0.70890621382358376</v>
      </c>
      <c r="AV692" s="10">
        <f t="shared" si="325"/>
        <v>13.68765528380564</v>
      </c>
      <c r="AW692" s="10"/>
      <c r="AX692" s="10"/>
      <c r="AY692" s="10"/>
      <c r="AZ692" s="10"/>
      <c r="BA692" s="10"/>
      <c r="BB692" s="10"/>
      <c r="BC692" s="2"/>
      <c r="BD692"/>
      <c r="BE692"/>
    </row>
    <row r="693" spans="1:57" x14ac:dyDescent="0.3">
      <c r="A693" s="2"/>
      <c r="D693" s="9" t="s">
        <v>61</v>
      </c>
      <c r="E693" s="10">
        <v>8.2963580239999999</v>
      </c>
      <c r="F693" s="10">
        <v>0.81935247190000005</v>
      </c>
      <c r="G693" s="10">
        <v>20.553308139999999</v>
      </c>
      <c r="H693" s="10">
        <v>16.83146953</v>
      </c>
      <c r="I693" s="10">
        <v>81.002293550000005</v>
      </c>
      <c r="J693" s="10">
        <v>30.891803199999998</v>
      </c>
      <c r="K693" s="10">
        <v>88.184563409999996</v>
      </c>
      <c r="L693" s="11">
        <v>2.0005787037037037E-2</v>
      </c>
      <c r="M693" s="11">
        <v>2.0833321759259258E-2</v>
      </c>
      <c r="N693" s="10">
        <f>H693-H692</f>
        <v>5.346271419999999</v>
      </c>
      <c r="O693" s="10">
        <f>I692-I693</f>
        <v>12.940392070000001</v>
      </c>
      <c r="P693" s="10">
        <f>N693/O693</f>
        <v>0.41314601528916411</v>
      </c>
      <c r="Q693" s="9"/>
      <c r="R693">
        <f>K693-K692</f>
        <v>7.9459827999999959</v>
      </c>
      <c r="S693">
        <f>R693/O693</f>
        <v>0.61404498078704617</v>
      </c>
      <c r="AJ693" s="13">
        <v>638.1</v>
      </c>
      <c r="AK693" s="16">
        <v>2.9333</v>
      </c>
      <c r="AL693" s="10">
        <f t="shared" si="321"/>
        <v>6.6699999999999982E-2</v>
      </c>
      <c r="AM693" s="10">
        <f t="shared" si="305"/>
        <v>0.83798364153001736</v>
      </c>
      <c r="AN693" s="14">
        <v>12</v>
      </c>
      <c r="AO693" s="10">
        <f t="shared" si="322"/>
        <v>285.14999999999998</v>
      </c>
      <c r="AP693" s="14">
        <v>10.5</v>
      </c>
      <c r="AQ693" s="14">
        <v>37</v>
      </c>
      <c r="AR693" s="10">
        <f t="shared" si="323"/>
        <v>310.14999999999998</v>
      </c>
      <c r="AS693" s="14">
        <v>47.1</v>
      </c>
      <c r="AT693" s="14">
        <v>0.5</v>
      </c>
      <c r="AU693" s="10">
        <f t="shared" si="324"/>
        <v>0.97599423837684196</v>
      </c>
      <c r="AV693" s="10">
        <f t="shared" si="325"/>
        <v>20.059910324223846</v>
      </c>
      <c r="AW693" s="10"/>
      <c r="AX693" s="10"/>
      <c r="AY693" s="10"/>
      <c r="AZ693" s="10"/>
      <c r="BA693" s="10">
        <f>IF(ISNUMBER(AV693), AV693-AV692, " ")</f>
        <v>6.3722550404182066</v>
      </c>
      <c r="BB693" s="10">
        <f>IF(ISNUMBER(BA693), BA693/O693, " ")</f>
        <v>0.49243137348142235</v>
      </c>
      <c r="BC693" s="2"/>
      <c r="BD693"/>
      <c r="BE693"/>
    </row>
    <row r="694" spans="1:57" x14ac:dyDescent="0.3">
      <c r="A694" s="2"/>
      <c r="AM694" s="10" t="str">
        <f t="shared" si="305"/>
        <v xml:space="preserve"> </v>
      </c>
      <c r="BD694"/>
      <c r="BE694"/>
    </row>
    <row r="695" spans="1:57" x14ac:dyDescent="0.3">
      <c r="A695" s="2"/>
      <c r="AM695" s="10" t="str">
        <f t="shared" si="305"/>
        <v xml:space="preserve"> </v>
      </c>
      <c r="BD695"/>
      <c r="BE695"/>
    </row>
    <row r="696" spans="1:57" x14ac:dyDescent="0.3">
      <c r="A696" s="2"/>
      <c r="D696" s="9" t="s">
        <v>53</v>
      </c>
      <c r="E696" s="10"/>
      <c r="F696" s="10"/>
      <c r="G696" s="10"/>
      <c r="H696" s="10"/>
      <c r="I696" s="10"/>
      <c r="J696" s="10"/>
      <c r="K696" s="10"/>
      <c r="L696" s="10"/>
      <c r="M696" s="10"/>
      <c r="P696" s="10"/>
      <c r="Q696" s="9"/>
      <c r="R696" s="9"/>
      <c r="AM696" s="10" t="str">
        <f t="shared" si="305"/>
        <v xml:space="preserve"> </v>
      </c>
      <c r="BD696"/>
      <c r="BE696"/>
    </row>
    <row r="697" spans="1:57" x14ac:dyDescent="0.3">
      <c r="A697" s="2"/>
      <c r="D697" s="9" t="s">
        <v>133</v>
      </c>
      <c r="E697" s="10"/>
      <c r="F697" s="2"/>
      <c r="G697" s="10"/>
      <c r="H697" s="10"/>
      <c r="I697" s="10"/>
      <c r="J697" s="10"/>
      <c r="K697" s="10"/>
      <c r="L697" s="10"/>
      <c r="M697" s="10"/>
      <c r="P697" s="10"/>
      <c r="Q697" s="9"/>
      <c r="R697" s="9"/>
      <c r="AM697" s="10" t="str">
        <f t="shared" si="305"/>
        <v xml:space="preserve"> </v>
      </c>
      <c r="BD697"/>
      <c r="BE697"/>
    </row>
    <row r="698" spans="1:57" x14ac:dyDescent="0.3">
      <c r="A698" s="2"/>
      <c r="D698" s="10"/>
      <c r="E698" s="2" t="s">
        <v>0</v>
      </c>
      <c r="F698" s="2" t="s">
        <v>1</v>
      </c>
      <c r="G698" s="2" t="s">
        <v>2</v>
      </c>
      <c r="H698" s="2" t="s">
        <v>3</v>
      </c>
      <c r="I698" s="2" t="s">
        <v>4</v>
      </c>
      <c r="J698" s="2" t="s">
        <v>5</v>
      </c>
      <c r="K698" s="2" t="s">
        <v>6</v>
      </c>
      <c r="L698" s="2" t="s">
        <v>7</v>
      </c>
      <c r="M698" s="2" t="s">
        <v>8</v>
      </c>
      <c r="N698" s="2" t="s">
        <v>9</v>
      </c>
      <c r="O698" s="2" t="s">
        <v>10</v>
      </c>
      <c r="P698" s="2" t="s">
        <v>11</v>
      </c>
      <c r="Q698" s="2" t="s">
        <v>12</v>
      </c>
      <c r="R698" s="2" t="s">
        <v>13</v>
      </c>
      <c r="S698" s="2" t="s">
        <v>14</v>
      </c>
      <c r="T698" s="2" t="s">
        <v>15</v>
      </c>
      <c r="U698" s="3" t="s">
        <v>16</v>
      </c>
      <c r="V698" s="3" t="s">
        <v>17</v>
      </c>
      <c r="W698" s="3" t="s">
        <v>18</v>
      </c>
      <c r="X698" s="3" t="s">
        <v>19</v>
      </c>
      <c r="Y698" s="3" t="s">
        <v>20</v>
      </c>
      <c r="Z698" s="3" t="s">
        <v>21</v>
      </c>
      <c r="AA698" s="3" t="s">
        <v>22</v>
      </c>
      <c r="AB698" s="3" t="s">
        <v>23</v>
      </c>
      <c r="AC698" s="3" t="s">
        <v>24</v>
      </c>
      <c r="AD698" s="3" t="s">
        <v>25</v>
      </c>
      <c r="AE698" s="3" t="s">
        <v>26</v>
      </c>
      <c r="AF698" s="3" t="s">
        <v>27</v>
      </c>
      <c r="AG698" s="3" t="s">
        <v>28</v>
      </c>
      <c r="AH698" s="3" t="s">
        <v>29</v>
      </c>
      <c r="AL698" s="2" t="s">
        <v>33</v>
      </c>
      <c r="AM698" s="10" t="e">
        <f t="shared" si="305"/>
        <v>#VALUE!</v>
      </c>
      <c r="AN698" s="6" t="s">
        <v>35</v>
      </c>
      <c r="AO698" s="2" t="s">
        <v>36</v>
      </c>
      <c r="AP698" s="7" t="s">
        <v>37</v>
      </c>
      <c r="AQ698" s="6" t="s">
        <v>38</v>
      </c>
      <c r="AR698" s="2" t="s">
        <v>39</v>
      </c>
      <c r="AS698" s="7" t="s">
        <v>40</v>
      </c>
      <c r="AT698" s="7" t="s">
        <v>41</v>
      </c>
      <c r="AU698" s="8" t="s">
        <v>55</v>
      </c>
      <c r="AV698" s="8" t="s">
        <v>56</v>
      </c>
      <c r="AW698" s="8" t="s">
        <v>44</v>
      </c>
      <c r="AX698" s="8" t="s">
        <v>45</v>
      </c>
      <c r="AY698" s="8" t="s">
        <v>46</v>
      </c>
      <c r="AZ698" s="8" t="s">
        <v>47</v>
      </c>
      <c r="BA698" s="2" t="s">
        <v>48</v>
      </c>
      <c r="BB698" s="2" t="s">
        <v>49</v>
      </c>
      <c r="BC698" s="2" t="s">
        <v>50</v>
      </c>
      <c r="BD698"/>
      <c r="BE698"/>
    </row>
    <row r="699" spans="1:57" x14ac:dyDescent="0.3">
      <c r="A699" s="2"/>
      <c r="D699" s="9" t="s">
        <v>57</v>
      </c>
      <c r="E699" s="10"/>
      <c r="F699" s="10"/>
      <c r="G699" s="10"/>
      <c r="H699" s="10"/>
      <c r="I699" s="10"/>
      <c r="J699" s="10"/>
      <c r="K699" s="10"/>
      <c r="L699" s="11"/>
      <c r="M699" s="11"/>
      <c r="P699" s="10"/>
      <c r="Q699" s="9"/>
      <c r="AJ699" s="13">
        <v>638.1</v>
      </c>
      <c r="AK699" s="16">
        <v>2.9333</v>
      </c>
      <c r="AL699" s="10">
        <f>IF(AK699&gt;3, AK699-3, 3-AK699)</f>
        <v>6.6699999999999982E-2</v>
      </c>
      <c r="AM699" s="10" t="str">
        <f t="shared" si="305"/>
        <v xml:space="preserve"> </v>
      </c>
      <c r="AN699" s="14">
        <v>12</v>
      </c>
      <c r="AO699" s="10">
        <f>AN699+273.15</f>
        <v>285.14999999999998</v>
      </c>
      <c r="AP699" s="14">
        <v>10.5</v>
      </c>
      <c r="AQ699" s="14">
        <v>37</v>
      </c>
      <c r="AR699" s="10">
        <f>AQ699+273.15</f>
        <v>310.14999999999998</v>
      </c>
      <c r="AS699" s="14">
        <v>47.1</v>
      </c>
      <c r="AT699" s="14">
        <v>0.5</v>
      </c>
      <c r="AU699" s="10" t="str">
        <f>IF(ISNUMBER(AM699),((AR699/AO699)*((AJ699-(AT699*AP699))/(AJ699-AS699))*AM699)," ")</f>
        <v xml:space="preserve"> </v>
      </c>
      <c r="AV699" s="10" t="str">
        <f>IF(ISNUMBER(AM699), AU699*G699, " ")</f>
        <v xml:space="preserve"> </v>
      </c>
      <c r="AW699" s="10"/>
      <c r="AX699" s="10"/>
      <c r="AY699" s="10"/>
      <c r="AZ699" s="10"/>
      <c r="BA699" s="10"/>
      <c r="BB699" s="10"/>
      <c r="BC699" s="2"/>
      <c r="BD699"/>
      <c r="BE699"/>
    </row>
    <row r="700" spans="1:57" x14ac:dyDescent="0.3">
      <c r="A700" s="2">
        <v>64</v>
      </c>
      <c r="B700" s="3" t="s">
        <v>133</v>
      </c>
      <c r="C700" s="3"/>
      <c r="D700" s="9" t="s">
        <v>58</v>
      </c>
      <c r="E700" s="10"/>
      <c r="F700" s="10"/>
      <c r="G700" s="10"/>
      <c r="H700" s="10"/>
      <c r="I700" s="10"/>
      <c r="J700" s="10"/>
      <c r="K700" s="10"/>
      <c r="L700" s="11"/>
      <c r="M700" s="11"/>
      <c r="N700" s="10">
        <f>H700-H699</f>
        <v>0</v>
      </c>
      <c r="O700" s="10">
        <f>I699-I700</f>
        <v>0</v>
      </c>
      <c r="P700" s="10" t="e">
        <f>N700/O700</f>
        <v>#DIV/0!</v>
      </c>
      <c r="Q700" s="9">
        <f>AVERAGE(P702,P704)</f>
        <v>-1.0179700003054154E-3</v>
      </c>
      <c r="R700">
        <f>K700-K699</f>
        <v>0</v>
      </c>
      <c r="S700" t="e">
        <f>R700/O700</f>
        <v>#DIV/0!</v>
      </c>
      <c r="T700" s="9">
        <f>AVERAGE(S702,S704)</f>
        <v>0.8514973451787814</v>
      </c>
      <c r="U700" s="3">
        <f>AVERAGE(E699,E701,E703)</f>
        <v>13.30750937</v>
      </c>
      <c r="V700" s="3">
        <f>AVERAGE(E700,E702,E704)</f>
        <v>8.8701664304999994</v>
      </c>
      <c r="W700" s="3">
        <f>AVERAGE(F699,F701,F703)</f>
        <v>0.47299025279999996</v>
      </c>
      <c r="X700" s="3">
        <f>AVERAGE(F700,F702,F704)</f>
        <v>0.5277135476</v>
      </c>
      <c r="Y700" s="3">
        <f>AVERAGE(G699,G701,G703)</f>
        <v>23.231182425</v>
      </c>
      <c r="Z700" s="3">
        <f>AVERAGE(G700,G702,G704)</f>
        <v>20.885669204999999</v>
      </c>
      <c r="AA700" s="3">
        <f>AVERAGE(H699,H701,H703)</f>
        <v>10.993993939999999</v>
      </c>
      <c r="AB700" s="3">
        <f>AVERAGE(H700,H702,H704)</f>
        <v>10.853376355</v>
      </c>
      <c r="AC700" s="3">
        <f>AVERAGE(I699,I701,I703)</f>
        <v>93.581530289999989</v>
      </c>
      <c r="AD700" s="3">
        <f>AVERAGE(I700,I702,I704)</f>
        <v>79.198388959999988</v>
      </c>
      <c r="AE700" s="3">
        <f>AVERAGE(J699,J701,J703)</f>
        <v>33.624024094999996</v>
      </c>
      <c r="AF700" s="3">
        <f>AVERAGE(J700,J702,J704)</f>
        <v>33.834868669999999</v>
      </c>
      <c r="AG700" s="3">
        <f>AVERAGE(K699,K701,K703)</f>
        <v>63.096789569999999</v>
      </c>
      <c r="AH700" s="3">
        <f>AVERAGE(K700,K702,K704)</f>
        <v>75.192433870000002</v>
      </c>
      <c r="AI700" s="12">
        <v>43632</v>
      </c>
      <c r="AJ700" s="13">
        <v>638.1</v>
      </c>
      <c r="AK700" s="16">
        <v>2.9333</v>
      </c>
      <c r="AL700" s="10">
        <f t="shared" ref="AL700:AL704" si="326">IF(AK700&gt;3, AK700-3, 3-AK700)</f>
        <v>6.6699999999999982E-2</v>
      </c>
      <c r="AM700" s="10" t="str">
        <f t="shared" si="305"/>
        <v xml:space="preserve"> </v>
      </c>
      <c r="AN700" s="14">
        <v>12</v>
      </c>
      <c r="AO700" s="10">
        <f t="shared" ref="AO700:AO704" si="327">AN700+273.15</f>
        <v>285.14999999999998</v>
      </c>
      <c r="AP700" s="14">
        <v>10.5</v>
      </c>
      <c r="AQ700" s="14">
        <v>37</v>
      </c>
      <c r="AR700" s="10">
        <f t="shared" ref="AR700:AR704" si="328">AQ700+273.15</f>
        <v>310.14999999999998</v>
      </c>
      <c r="AS700" s="14">
        <v>47.1</v>
      </c>
      <c r="AT700" s="14">
        <v>0.5</v>
      </c>
      <c r="AU700" s="10" t="str">
        <f t="shared" ref="AU700:AU704" si="329">IF(ISNUMBER(AM700),((AR700/AO700)*((AJ700-(AT700*AP700))/(AJ700-AS700))*AM700)," ")</f>
        <v xml:space="preserve"> </v>
      </c>
      <c r="AV700" s="10" t="str">
        <f t="shared" ref="AV700:AV704" si="330">IF(ISNUMBER(AM700), AU700*G700, " ")</f>
        <v xml:space="preserve"> </v>
      </c>
      <c r="AW700" s="10">
        <f>AVERAGE(AU699,AU701,AU703)</f>
        <v>0.56341535221187145</v>
      </c>
      <c r="AX700" s="10">
        <f>AVERAGE(AU700,AU702,AU704)</f>
        <v>0.62860051032330744</v>
      </c>
      <c r="AY700" s="10">
        <f>AVERAGE(AV699,AV701,AV703)</f>
        <v>13.091315106803808</v>
      </c>
      <c r="AZ700" s="10">
        <f>AVERAGE(AV700,AV702,AV704)</f>
        <v>12.952979058222294</v>
      </c>
      <c r="BA700" s="10" t="str">
        <f>IF(ISNUMBER(AV700), AV700-AV699, " ")</f>
        <v xml:space="preserve"> </v>
      </c>
      <c r="BB700" s="10" t="str">
        <f>IF(ISNUMBER(BA700), BA700/O700, " ")</f>
        <v xml:space="preserve"> </v>
      </c>
      <c r="BC700" s="2">
        <f>AVERAGE(BB700,BB702,BB704)</f>
        <v>6.1563034248086901E-4</v>
      </c>
      <c r="BD700" s="1" t="s">
        <v>59</v>
      </c>
    </row>
    <row r="701" spans="1:57" x14ac:dyDescent="0.3">
      <c r="A701" s="2"/>
      <c r="D701" s="9" t="s">
        <v>57</v>
      </c>
      <c r="E701" s="10">
        <v>13.311285789999999</v>
      </c>
      <c r="F701" s="10">
        <v>0.44879980629999999</v>
      </c>
      <c r="G701" s="10">
        <v>23.144065699999999</v>
      </c>
      <c r="H701" s="10">
        <v>10.377494479999999</v>
      </c>
      <c r="I701" s="10">
        <v>89.818054709999998</v>
      </c>
      <c r="J701" s="10">
        <v>34.219755550000002</v>
      </c>
      <c r="K701" s="10">
        <v>64.024142929999996</v>
      </c>
      <c r="L701" s="11">
        <v>1.0254629629629629E-2</v>
      </c>
      <c r="M701" s="11">
        <v>1.0839108796296298E-2</v>
      </c>
      <c r="P701" s="10"/>
      <c r="Q701" s="9"/>
      <c r="AJ701" s="13">
        <v>638.1</v>
      </c>
      <c r="AK701" s="16">
        <v>2.9333</v>
      </c>
      <c r="AL701" s="10">
        <f t="shared" si="326"/>
        <v>6.6699999999999982E-2</v>
      </c>
      <c r="AM701" s="10">
        <f t="shared" si="305"/>
        <v>0.45900501786383935</v>
      </c>
      <c r="AN701" s="14">
        <v>12</v>
      </c>
      <c r="AO701" s="10">
        <f t="shared" si="327"/>
        <v>285.14999999999998</v>
      </c>
      <c r="AP701" s="14">
        <v>10.5</v>
      </c>
      <c r="AQ701" s="14">
        <v>37</v>
      </c>
      <c r="AR701" s="10">
        <f t="shared" si="328"/>
        <v>310.14999999999998</v>
      </c>
      <c r="AS701" s="14">
        <v>47.1</v>
      </c>
      <c r="AT701" s="14">
        <v>0.5</v>
      </c>
      <c r="AU701" s="10">
        <f t="shared" si="329"/>
        <v>0.53460023635213094</v>
      </c>
      <c r="AV701" s="10">
        <f t="shared" si="330"/>
        <v>12.372822993369246</v>
      </c>
      <c r="AW701" s="10"/>
      <c r="AX701" s="10"/>
      <c r="AY701" s="10"/>
      <c r="AZ701" s="10"/>
      <c r="BA701" s="10"/>
      <c r="BB701" s="10"/>
      <c r="BC701" s="2"/>
      <c r="BD701"/>
      <c r="BE701"/>
    </row>
    <row r="702" spans="1:57" x14ac:dyDescent="0.3">
      <c r="A702" s="2"/>
      <c r="D702" s="9" t="s">
        <v>60</v>
      </c>
      <c r="E702" s="10">
        <v>8.9896604020000002</v>
      </c>
      <c r="F702" s="10">
        <v>0.48237324199999998</v>
      </c>
      <c r="G702" s="10">
        <v>24.140041069999999</v>
      </c>
      <c r="H702" s="10">
        <v>11.63924007</v>
      </c>
      <c r="I702" s="10">
        <v>76.728182439999998</v>
      </c>
      <c r="J702" s="10">
        <v>34.196290509999997</v>
      </c>
      <c r="K702" s="10">
        <v>76.704178619999993</v>
      </c>
      <c r="L702" s="11">
        <v>1.3414351851851851E-2</v>
      </c>
      <c r="M702" s="11">
        <v>1.3964108796296296E-2</v>
      </c>
      <c r="N702" s="10">
        <f>H702-H701</f>
        <v>1.2617455900000003</v>
      </c>
      <c r="O702" s="10">
        <f>I701-I702</f>
        <v>13.089872270000001</v>
      </c>
      <c r="P702" s="10">
        <f>N702/O702</f>
        <v>9.6390977999970984E-2</v>
      </c>
      <c r="Q702" s="9"/>
      <c r="R702">
        <f>K702-K701</f>
        <v>12.680035689999997</v>
      </c>
      <c r="S702">
        <f>R702/O702</f>
        <v>0.96869055927006353</v>
      </c>
      <c r="AJ702" s="13">
        <v>638.1</v>
      </c>
      <c r="AK702" s="16">
        <v>2.9333</v>
      </c>
      <c r="AL702" s="10">
        <f t="shared" si="326"/>
        <v>6.6699999999999982E-2</v>
      </c>
      <c r="AM702" s="10">
        <f t="shared" si="305"/>
        <v>0.49334187638495891</v>
      </c>
      <c r="AN702" s="14">
        <v>12</v>
      </c>
      <c r="AO702" s="10">
        <f t="shared" si="327"/>
        <v>285.14999999999998</v>
      </c>
      <c r="AP702" s="14">
        <v>10.5</v>
      </c>
      <c r="AQ702" s="14">
        <v>37</v>
      </c>
      <c r="AR702" s="10">
        <f t="shared" si="328"/>
        <v>310.14999999999998</v>
      </c>
      <c r="AS702" s="14">
        <v>47.1</v>
      </c>
      <c r="AT702" s="14">
        <v>0.5</v>
      </c>
      <c r="AU702" s="10">
        <f t="shared" si="329"/>
        <v>0.57459215793592833</v>
      </c>
      <c r="AV702" s="10">
        <f t="shared" si="330"/>
        <v>13.870678291073235</v>
      </c>
      <c r="AW702" s="10"/>
      <c r="AX702" s="10"/>
      <c r="AY702" s="10"/>
      <c r="AZ702" s="10"/>
      <c r="BA702" s="10">
        <f>IF(ISNUMBER(AV702), AV702-AV701, " ")</f>
        <v>1.497855297703989</v>
      </c>
      <c r="BB702" s="10">
        <f>IF(ISNUMBER(BA702), BA702/O702, " ")</f>
        <v>0.11442856483304621</v>
      </c>
      <c r="BC702" s="2"/>
      <c r="BD702"/>
      <c r="BE702"/>
    </row>
    <row r="703" spans="1:57" x14ac:dyDescent="0.3">
      <c r="A703" s="2"/>
      <c r="D703" s="9" t="s">
        <v>57</v>
      </c>
      <c r="E703" s="10">
        <v>13.303732950000001</v>
      </c>
      <c r="F703" s="10">
        <v>0.49718069929999997</v>
      </c>
      <c r="G703" s="10">
        <v>23.318299150000001</v>
      </c>
      <c r="H703" s="10">
        <v>11.610493399999999</v>
      </c>
      <c r="I703" s="10">
        <v>97.345005869999994</v>
      </c>
      <c r="J703" s="10">
        <v>33.028292639999997</v>
      </c>
      <c r="K703" s="10">
        <v>62.169436210000001</v>
      </c>
      <c r="L703" s="11">
        <v>1.7459490740740741E-2</v>
      </c>
      <c r="M703" s="11">
        <v>1.7939803240740741E-2</v>
      </c>
      <c r="P703" s="10"/>
      <c r="Q703" s="9"/>
      <c r="AJ703" s="13">
        <v>638.1</v>
      </c>
      <c r="AK703" s="16">
        <v>2.9333</v>
      </c>
      <c r="AL703" s="10">
        <f t="shared" si="326"/>
        <v>6.6699999999999982E-2</v>
      </c>
      <c r="AM703" s="10">
        <f t="shared" si="305"/>
        <v>0.50848603889816935</v>
      </c>
      <c r="AN703" s="14">
        <v>12</v>
      </c>
      <c r="AO703" s="10">
        <f t="shared" si="327"/>
        <v>285.14999999999998</v>
      </c>
      <c r="AP703" s="14">
        <v>10.5</v>
      </c>
      <c r="AQ703" s="14">
        <v>37</v>
      </c>
      <c r="AR703" s="10">
        <f t="shared" si="328"/>
        <v>310.14999999999998</v>
      </c>
      <c r="AS703" s="14">
        <v>47.1</v>
      </c>
      <c r="AT703" s="14">
        <v>0.5</v>
      </c>
      <c r="AU703" s="10">
        <f t="shared" si="329"/>
        <v>0.59223046807161195</v>
      </c>
      <c r="AV703" s="10">
        <f t="shared" si="330"/>
        <v>13.809807220238373</v>
      </c>
      <c r="AW703" s="10"/>
      <c r="AX703" s="10"/>
      <c r="AY703" s="10"/>
      <c r="AZ703" s="10"/>
      <c r="BA703" s="10"/>
      <c r="BB703" s="10"/>
      <c r="BC703" s="2"/>
      <c r="BD703"/>
      <c r="BE703"/>
    </row>
    <row r="704" spans="1:57" x14ac:dyDescent="0.3">
      <c r="A704" s="2"/>
      <c r="D704" s="9" t="s">
        <v>61</v>
      </c>
      <c r="E704" s="10">
        <v>8.7506724590000005</v>
      </c>
      <c r="F704" s="10">
        <v>0.57305385320000002</v>
      </c>
      <c r="G704" s="10">
        <v>17.63129734</v>
      </c>
      <c r="H704" s="10">
        <v>10.06751264</v>
      </c>
      <c r="I704" s="10">
        <v>81.668595479999993</v>
      </c>
      <c r="J704" s="10">
        <v>33.47344683</v>
      </c>
      <c r="K704" s="10">
        <v>73.680689119999997</v>
      </c>
      <c r="L704" s="11">
        <v>2.1568287037037035E-2</v>
      </c>
      <c r="M704" s="11">
        <v>2.214119212962963E-2</v>
      </c>
      <c r="N704" s="10">
        <f>H704-H703</f>
        <v>-1.542980759999999</v>
      </c>
      <c r="O704" s="10">
        <f>I703-I704</f>
        <v>15.676410390000001</v>
      </c>
      <c r="P704" s="10">
        <f>N704/O704</f>
        <v>-9.8426918000581815E-2</v>
      </c>
      <c r="Q704" s="9"/>
      <c r="R704">
        <f>K704-K703</f>
        <v>11.511252909999996</v>
      </c>
      <c r="S704">
        <f>R704/O704</f>
        <v>0.73430413108749926</v>
      </c>
      <c r="AJ704" s="13">
        <v>638.1</v>
      </c>
      <c r="AK704" s="16">
        <v>2.9333</v>
      </c>
      <c r="AL704" s="10">
        <f t="shared" si="326"/>
        <v>6.6699999999999982E-2</v>
      </c>
      <c r="AM704" s="10">
        <f t="shared" si="305"/>
        <v>0.58608446445982343</v>
      </c>
      <c r="AN704" s="14">
        <v>12</v>
      </c>
      <c r="AO704" s="10">
        <f t="shared" si="327"/>
        <v>285.14999999999998</v>
      </c>
      <c r="AP704" s="14">
        <v>10.5</v>
      </c>
      <c r="AQ704" s="14">
        <v>37</v>
      </c>
      <c r="AR704" s="10">
        <f t="shared" si="328"/>
        <v>310.14999999999998</v>
      </c>
      <c r="AS704" s="14">
        <v>47.1</v>
      </c>
      <c r="AT704" s="14">
        <v>0.5</v>
      </c>
      <c r="AU704" s="10">
        <f t="shared" si="329"/>
        <v>0.68260886271068644</v>
      </c>
      <c r="AV704" s="10">
        <f t="shared" si="330"/>
        <v>12.035279825371351</v>
      </c>
      <c r="AW704" s="10"/>
      <c r="AX704" s="10"/>
      <c r="AY704" s="10"/>
      <c r="AZ704" s="10"/>
      <c r="BA704" s="10">
        <f>IF(ISNUMBER(AV704), AV704-AV703, " ")</f>
        <v>-1.7745273948670217</v>
      </c>
      <c r="BB704" s="10">
        <f>IF(ISNUMBER(BA704), BA704/O704, " ")</f>
        <v>-0.11319730414808447</v>
      </c>
      <c r="BC704" s="2"/>
      <c r="BD704"/>
      <c r="BE704"/>
    </row>
    <row r="705" spans="1:57" x14ac:dyDescent="0.3">
      <c r="A705" s="2"/>
      <c r="AM705" s="10" t="str">
        <f t="shared" si="305"/>
        <v xml:space="preserve"> </v>
      </c>
      <c r="BD705"/>
      <c r="BE705"/>
    </row>
    <row r="706" spans="1:57" x14ac:dyDescent="0.3">
      <c r="A706" s="2"/>
      <c r="AM706" s="10" t="str">
        <f t="shared" si="305"/>
        <v xml:space="preserve"> </v>
      </c>
      <c r="BD706"/>
      <c r="BE706"/>
    </row>
    <row r="707" spans="1:57" x14ac:dyDescent="0.3">
      <c r="A707" s="2"/>
      <c r="D707" s="9" t="s">
        <v>53</v>
      </c>
      <c r="E707" s="10"/>
      <c r="F707" s="10"/>
      <c r="G707" s="10"/>
      <c r="H707" s="10"/>
      <c r="I707" s="10"/>
      <c r="J707" s="10"/>
      <c r="K707" s="10"/>
      <c r="L707" s="10"/>
      <c r="M707" s="10"/>
      <c r="P707" s="10"/>
      <c r="Q707" s="9"/>
      <c r="R707" s="9"/>
      <c r="AM707" s="10" t="str">
        <f t="shared" si="305"/>
        <v xml:space="preserve"> </v>
      </c>
      <c r="BD707"/>
      <c r="BE707"/>
    </row>
    <row r="708" spans="1:57" x14ac:dyDescent="0.3">
      <c r="A708" s="2"/>
      <c r="D708" s="9" t="s">
        <v>134</v>
      </c>
      <c r="E708" s="10"/>
      <c r="F708" s="2"/>
      <c r="G708" s="10"/>
      <c r="H708" s="10"/>
      <c r="I708" s="10"/>
      <c r="J708" s="10"/>
      <c r="K708" s="10"/>
      <c r="L708" s="10"/>
      <c r="M708" s="10"/>
      <c r="P708" s="10"/>
      <c r="Q708" s="9"/>
      <c r="R708" s="9"/>
      <c r="AM708" s="10" t="str">
        <f t="shared" si="305"/>
        <v xml:space="preserve"> </v>
      </c>
      <c r="BD708"/>
      <c r="BE708"/>
    </row>
    <row r="709" spans="1:57" x14ac:dyDescent="0.3">
      <c r="A709" s="2"/>
      <c r="D709" s="10"/>
      <c r="E709" s="2" t="s">
        <v>0</v>
      </c>
      <c r="F709" s="2" t="s">
        <v>1</v>
      </c>
      <c r="G709" s="2" t="s">
        <v>2</v>
      </c>
      <c r="H709" s="2" t="s">
        <v>3</v>
      </c>
      <c r="I709" s="2" t="s">
        <v>4</v>
      </c>
      <c r="J709" s="2" t="s">
        <v>5</v>
      </c>
      <c r="K709" s="2" t="s">
        <v>6</v>
      </c>
      <c r="L709" s="2" t="s">
        <v>7</v>
      </c>
      <c r="M709" s="2" t="s">
        <v>8</v>
      </c>
      <c r="N709" s="2" t="s">
        <v>9</v>
      </c>
      <c r="O709" s="2" t="s">
        <v>10</v>
      </c>
      <c r="P709" s="2" t="s">
        <v>11</v>
      </c>
      <c r="Q709" s="2" t="s">
        <v>12</v>
      </c>
      <c r="R709" s="2" t="s">
        <v>13</v>
      </c>
      <c r="S709" s="2" t="s">
        <v>14</v>
      </c>
      <c r="T709" s="2" t="s">
        <v>15</v>
      </c>
      <c r="U709" s="3" t="s">
        <v>16</v>
      </c>
      <c r="V709" s="3" t="s">
        <v>17</v>
      </c>
      <c r="W709" s="3" t="s">
        <v>18</v>
      </c>
      <c r="X709" s="3" t="s">
        <v>19</v>
      </c>
      <c r="Y709" s="3" t="s">
        <v>20</v>
      </c>
      <c r="Z709" s="3" t="s">
        <v>21</v>
      </c>
      <c r="AA709" s="3" t="s">
        <v>22</v>
      </c>
      <c r="AB709" s="3" t="s">
        <v>23</v>
      </c>
      <c r="AC709" s="3" t="s">
        <v>24</v>
      </c>
      <c r="AD709" s="3" t="s">
        <v>25</v>
      </c>
      <c r="AE709" s="3" t="s">
        <v>26</v>
      </c>
      <c r="AF709" s="3" t="s">
        <v>27</v>
      </c>
      <c r="AG709" s="3" t="s">
        <v>28</v>
      </c>
      <c r="AH709" s="3" t="s">
        <v>29</v>
      </c>
      <c r="AL709" s="2" t="s">
        <v>33</v>
      </c>
      <c r="AM709" s="10" t="e">
        <f t="shared" si="305"/>
        <v>#VALUE!</v>
      </c>
      <c r="AN709" s="6" t="s">
        <v>35</v>
      </c>
      <c r="AO709" s="2" t="s">
        <v>36</v>
      </c>
      <c r="AP709" s="7" t="s">
        <v>37</v>
      </c>
      <c r="AQ709" s="6" t="s">
        <v>38</v>
      </c>
      <c r="AR709" s="2" t="s">
        <v>39</v>
      </c>
      <c r="AS709" s="7" t="s">
        <v>40</v>
      </c>
      <c r="AT709" s="7" t="s">
        <v>41</v>
      </c>
      <c r="AU709" s="8" t="s">
        <v>55</v>
      </c>
      <c r="AV709" s="8" t="s">
        <v>56</v>
      </c>
      <c r="AW709" s="8" t="s">
        <v>44</v>
      </c>
      <c r="AX709" s="8" t="s">
        <v>45</v>
      </c>
      <c r="AY709" s="8" t="s">
        <v>46</v>
      </c>
      <c r="AZ709" s="8" t="s">
        <v>47</v>
      </c>
      <c r="BA709" s="2" t="s">
        <v>48</v>
      </c>
      <c r="BB709" s="2" t="s">
        <v>49</v>
      </c>
      <c r="BC709" s="2" t="s">
        <v>50</v>
      </c>
      <c r="BD709"/>
      <c r="BE709"/>
    </row>
    <row r="710" spans="1:57" x14ac:dyDescent="0.3">
      <c r="A710" s="2"/>
      <c r="D710" s="9" t="s">
        <v>57</v>
      </c>
      <c r="E710" s="10">
        <v>13.246296210000001</v>
      </c>
      <c r="F710" s="10">
        <v>0.62228427610000003</v>
      </c>
      <c r="G710" s="10">
        <v>15.5503298</v>
      </c>
      <c r="H710" s="10">
        <v>9.6701017789999995</v>
      </c>
      <c r="I710" s="10">
        <v>91.041653830000001</v>
      </c>
      <c r="J710" s="10">
        <v>33.340443649999997</v>
      </c>
      <c r="K710" s="10">
        <v>94.693236639999995</v>
      </c>
      <c r="L710" s="11">
        <v>1.3773148148148147E-3</v>
      </c>
      <c r="M710" s="11">
        <v>2.0485995370370371E-3</v>
      </c>
      <c r="P710" s="10"/>
      <c r="Q710" s="9"/>
      <c r="AJ710" s="13">
        <v>638.1</v>
      </c>
      <c r="AK710" s="16">
        <v>2.9333</v>
      </c>
      <c r="AL710" s="10">
        <f>IF(AK710&gt;3, AK710-3, 3-AK710)</f>
        <v>6.6699999999999982E-2</v>
      </c>
      <c r="AM710" s="10">
        <f t="shared" si="305"/>
        <v>0.63643433276514505</v>
      </c>
      <c r="AN710" s="14">
        <v>12</v>
      </c>
      <c r="AO710" s="10">
        <f>AN710+273.15</f>
        <v>285.14999999999998</v>
      </c>
      <c r="AP710" s="14">
        <v>10.5</v>
      </c>
      <c r="AQ710" s="14">
        <v>37</v>
      </c>
      <c r="AR710" s="10">
        <f>AQ710+273.15</f>
        <v>310.14999999999998</v>
      </c>
      <c r="AS710" s="14">
        <v>47.1</v>
      </c>
      <c r="AT710" s="14">
        <v>0.5</v>
      </c>
      <c r="AU710" s="10">
        <f>IF(ISNUMBER(AM710),((AR710/AO710)*((AJ710-(AT710*AP710))/(AJ710-AS710))*AM710)," ")</f>
        <v>0.74125103534224657</v>
      </c>
      <c r="AV710" s="10">
        <f>IF(ISNUMBER(AM710), AU710*G710, " ")</f>
        <v>11.526698064163391</v>
      </c>
      <c r="AW710" s="10"/>
      <c r="AX710" s="10"/>
      <c r="AY710" s="10"/>
      <c r="AZ710" s="10"/>
      <c r="BA710" s="10"/>
      <c r="BB710" s="10"/>
      <c r="BC710" s="2"/>
      <c r="BD710"/>
      <c r="BE710"/>
    </row>
    <row r="711" spans="1:57" x14ac:dyDescent="0.3">
      <c r="A711" s="2">
        <v>65</v>
      </c>
      <c r="B711" s="3" t="s">
        <v>134</v>
      </c>
      <c r="C711" s="3"/>
      <c r="D711" s="9" t="s">
        <v>58</v>
      </c>
      <c r="E711" s="10">
        <v>8.6220340289999999</v>
      </c>
      <c r="F711" s="10">
        <v>0.83566477299999997</v>
      </c>
      <c r="G711" s="10">
        <v>16.496617409999999</v>
      </c>
      <c r="H711" s="10">
        <v>13.6561839</v>
      </c>
      <c r="I711" s="10">
        <v>80.610263029999999</v>
      </c>
      <c r="J711" s="10">
        <v>34.103144380000003</v>
      </c>
      <c r="K711" s="10">
        <v>99.775869610000001</v>
      </c>
      <c r="L711" s="11">
        <v>4.4675925925925933E-3</v>
      </c>
      <c r="M711" s="11">
        <v>5.1446643518518525E-3</v>
      </c>
      <c r="N711" s="10">
        <f>H711-H710</f>
        <v>3.9860821210000008</v>
      </c>
      <c r="O711" s="10">
        <f>I710-I711</f>
        <v>10.431390800000003</v>
      </c>
      <c r="P711" s="10">
        <f>N711/O711</f>
        <v>0.38212374528236442</v>
      </c>
      <c r="Q711" s="9">
        <f>AVERAGE(P711,P713,P715)</f>
        <v>0.39481357574434933</v>
      </c>
      <c r="R711">
        <f>K711-K710</f>
        <v>5.0826329700000059</v>
      </c>
      <c r="S711">
        <f>R711/O711</f>
        <v>0.48724403748731232</v>
      </c>
      <c r="T711" s="9">
        <f>AVERAGE(S711,S713,S715)</f>
        <v>0.59926794783141724</v>
      </c>
      <c r="U711" s="3">
        <f>AVERAGE(E710,E712,E714)</f>
        <v>13.248235146666667</v>
      </c>
      <c r="V711" s="3">
        <f>AVERAGE(E711,E713,E715)</f>
        <v>8.9686716376666666</v>
      </c>
      <c r="W711" s="3">
        <f>AVERAGE(F710,F712,F714)</f>
        <v>0.58173285143333331</v>
      </c>
      <c r="X711" s="3">
        <f>AVERAGE(F711,F713,F715)</f>
        <v>0.75414820626666668</v>
      </c>
      <c r="Y711" s="3">
        <f>AVERAGE(G710,G712,G714)</f>
        <v>15.427478396666666</v>
      </c>
      <c r="Z711" s="3">
        <f>AVERAGE(G711,G713,G715)</f>
        <v>17.45324587333333</v>
      </c>
      <c r="AA711" s="3">
        <f>AVERAGE(H710,H712,H714)</f>
        <v>8.9770908469999995</v>
      </c>
      <c r="AB711" s="3">
        <f>AVERAGE(H711,H713,H715)</f>
        <v>13.046711806666666</v>
      </c>
      <c r="AC711" s="3">
        <f>AVERAGE(I710,I712,I714)</f>
        <v>91.488039593333326</v>
      </c>
      <c r="AD711" s="3">
        <f>AVERAGE(I711,I713,I715)</f>
        <v>81.016514663333339</v>
      </c>
      <c r="AE711" s="3">
        <f>AVERAGE(J710,J712,J714)</f>
        <v>32.981800056666664</v>
      </c>
      <c r="AF711" s="3">
        <f>AVERAGE(J711,J713,J715)</f>
        <v>33.456476800000004</v>
      </c>
      <c r="AG711" s="3">
        <f>AVERAGE(K710,K712,K714)</f>
        <v>94.313280413333317</v>
      </c>
      <c r="AH711" s="3">
        <f>AVERAGE(K711,K713,K715)</f>
        <v>100.40054140333332</v>
      </c>
      <c r="AI711" s="12">
        <v>43632</v>
      </c>
      <c r="AJ711" s="13">
        <v>638.1</v>
      </c>
      <c r="AK711" s="16">
        <v>2.9333</v>
      </c>
      <c r="AL711" s="10">
        <f t="shared" ref="AL711:AL715" si="331">IF(AK711&gt;3, AK711-3, 3-AK711)</f>
        <v>6.6699999999999982E-2</v>
      </c>
      <c r="AM711" s="10">
        <f t="shared" ref="AM711:AM774" si="332">IF(F711&lt;=0," ",((F711*3)/AK711))</f>
        <v>0.85466686632802646</v>
      </c>
      <c r="AN711" s="14">
        <v>12</v>
      </c>
      <c r="AO711" s="10">
        <f t="shared" ref="AO711:AO715" si="333">AN711+273.15</f>
        <v>285.14999999999998</v>
      </c>
      <c r="AP711" s="14">
        <v>10.5</v>
      </c>
      <c r="AQ711" s="14">
        <v>37</v>
      </c>
      <c r="AR711" s="10">
        <f t="shared" ref="AR711:AR715" si="334">AQ711+273.15</f>
        <v>310.14999999999998</v>
      </c>
      <c r="AS711" s="14">
        <v>47.1</v>
      </c>
      <c r="AT711" s="14">
        <v>0.5</v>
      </c>
      <c r="AU711" s="10">
        <f t="shared" ref="AU711:AU715" si="335">IF(ISNUMBER(AM711),((AR711/AO711)*((AJ711-(AT711*AP711))/(AJ711-AS711))*AM711)," ")</f>
        <v>0.99542508460514423</v>
      </c>
      <c r="AV711" s="10">
        <f t="shared" ref="AV711:AV715" si="336">IF(ISNUMBER(AM711), AU711*G711, " ")</f>
        <v>16.421146781047945</v>
      </c>
      <c r="AW711" s="10">
        <f>AVERAGE(AU710,AU712,AU714)</f>
        <v>0.69294709022707313</v>
      </c>
      <c r="AX711" s="10">
        <f>AVERAGE(AU711,AU713,AU715)</f>
        <v>0.89832438351187316</v>
      </c>
      <c r="AY711" s="10">
        <f>AVERAGE(AV710,AV712,AV714)</f>
        <v>10.695726874045638</v>
      </c>
      <c r="AZ711" s="10">
        <f>AVERAGE(AV711,AV713,AV715)</f>
        <v>15.621380137545719</v>
      </c>
      <c r="BA711" s="10">
        <f>IF(ISNUMBER(AV711), AV711-AV710, " ")</f>
        <v>4.8944487168845541</v>
      </c>
      <c r="BB711" s="10">
        <f>IF(ISNUMBER(BA711), BA711/O711, " ")</f>
        <v>0.46920384929731068</v>
      </c>
      <c r="BC711" s="2">
        <f>AVERAGE(BB711,BB713,BB715)</f>
        <v>0.47808827070263099</v>
      </c>
      <c r="BD711" s="1" t="s">
        <v>59</v>
      </c>
    </row>
    <row r="712" spans="1:57" x14ac:dyDescent="0.3">
      <c r="A712" s="2"/>
      <c r="D712" s="9" t="s">
        <v>57</v>
      </c>
      <c r="E712" s="10">
        <v>13.251161720000001</v>
      </c>
      <c r="F712" s="10">
        <v>0.5857723011</v>
      </c>
      <c r="G712" s="10">
        <v>15.486902649999999</v>
      </c>
      <c r="H712" s="10">
        <v>9.0647380900000005</v>
      </c>
      <c r="I712" s="10">
        <v>92.343558689999995</v>
      </c>
      <c r="J712" s="10">
        <v>32.714094580000001</v>
      </c>
      <c r="K712" s="10">
        <v>95.383381990000004</v>
      </c>
      <c r="L712" s="11">
        <v>9.1145833333333339E-3</v>
      </c>
      <c r="M712" s="11">
        <v>9.7453587962962954E-3</v>
      </c>
      <c r="P712" s="10"/>
      <c r="Q712" s="9"/>
      <c r="AJ712" s="13">
        <v>638.1</v>
      </c>
      <c r="AK712" s="16">
        <v>2.9333</v>
      </c>
      <c r="AL712" s="10">
        <f t="shared" si="331"/>
        <v>6.6699999999999982E-2</v>
      </c>
      <c r="AM712" s="10">
        <f t="shared" si="332"/>
        <v>0.59909211580813415</v>
      </c>
      <c r="AN712" s="14">
        <v>12</v>
      </c>
      <c r="AO712" s="10">
        <f t="shared" si="333"/>
        <v>285.14999999999998</v>
      </c>
      <c r="AP712" s="14">
        <v>10.5</v>
      </c>
      <c r="AQ712" s="14">
        <v>37</v>
      </c>
      <c r="AR712" s="10">
        <f t="shared" si="334"/>
        <v>310.14999999999998</v>
      </c>
      <c r="AS712" s="14">
        <v>47.1</v>
      </c>
      <c r="AT712" s="14">
        <v>0.5</v>
      </c>
      <c r="AU712" s="10">
        <f t="shared" si="335"/>
        <v>0.69775879182814071</v>
      </c>
      <c r="AV712" s="10">
        <f t="shared" si="336"/>
        <v>10.80612248222403</v>
      </c>
      <c r="AW712" s="10"/>
      <c r="AX712" s="10"/>
      <c r="AY712" s="10"/>
      <c r="AZ712" s="10"/>
      <c r="BA712" s="10"/>
      <c r="BB712" s="10"/>
      <c r="BC712" s="2"/>
      <c r="BD712"/>
      <c r="BE712"/>
    </row>
    <row r="713" spans="1:57" x14ac:dyDescent="0.3">
      <c r="A713" s="2"/>
      <c r="D713" s="9" t="s">
        <v>60</v>
      </c>
      <c r="E713" s="10">
        <v>9.205606586</v>
      </c>
      <c r="F713" s="10">
        <v>0.68806853580000005</v>
      </c>
      <c r="G713" s="10">
        <v>18.471218879999999</v>
      </c>
      <c r="H713" s="10">
        <v>12.70270363</v>
      </c>
      <c r="I713" s="10">
        <v>80.740412520000007</v>
      </c>
      <c r="J713" s="10">
        <v>33.341998850000003</v>
      </c>
      <c r="K713" s="10">
        <v>100.0079705</v>
      </c>
      <c r="L713" s="11">
        <v>1.1695601851851851E-2</v>
      </c>
      <c r="M713" s="11">
        <v>1.2505775462962963E-2</v>
      </c>
      <c r="N713" s="10">
        <f>H713-H712</f>
        <v>3.6379655399999997</v>
      </c>
      <c r="O713" s="10">
        <f>I712-I713</f>
        <v>11.603146169999988</v>
      </c>
      <c r="P713" s="10">
        <f>N713/O713</f>
        <v>0.31353268214494995</v>
      </c>
      <c r="Q713" s="9"/>
      <c r="R713">
        <f>K713-K712</f>
        <v>4.6245885099999953</v>
      </c>
      <c r="S713">
        <f>R713/O713</f>
        <v>0.39856332431258168</v>
      </c>
      <c r="AJ713" s="13">
        <v>638.1</v>
      </c>
      <c r="AK713" s="16">
        <v>2.9333</v>
      </c>
      <c r="AL713" s="10">
        <f t="shared" si="331"/>
        <v>6.6699999999999982E-2</v>
      </c>
      <c r="AM713" s="10">
        <f t="shared" si="332"/>
        <v>0.70371445382333886</v>
      </c>
      <c r="AN713" s="14">
        <v>12</v>
      </c>
      <c r="AO713" s="10">
        <f t="shared" si="333"/>
        <v>285.14999999999998</v>
      </c>
      <c r="AP713" s="14">
        <v>10.5</v>
      </c>
      <c r="AQ713" s="14">
        <v>37</v>
      </c>
      <c r="AR713" s="10">
        <f t="shared" si="334"/>
        <v>310.14999999999998</v>
      </c>
      <c r="AS713" s="14">
        <v>47.1</v>
      </c>
      <c r="AT713" s="14">
        <v>0.5</v>
      </c>
      <c r="AU713" s="10">
        <f t="shared" si="335"/>
        <v>0.81961176609613129</v>
      </c>
      <c r="AV713" s="10">
        <f t="shared" si="336"/>
        <v>15.139228328185004</v>
      </c>
      <c r="AW713" s="10"/>
      <c r="AX713" s="10"/>
      <c r="AY713" s="10"/>
      <c r="AZ713" s="10"/>
      <c r="BA713" s="10">
        <f>IF(ISNUMBER(AV713), AV713-AV712, " ")</f>
        <v>4.3331058459609739</v>
      </c>
      <c r="BB713" s="10">
        <f>IF(ISNUMBER(BA713), BA713/O713, " ")</f>
        <v>0.37344232180442993</v>
      </c>
      <c r="BC713" s="2"/>
      <c r="BD713"/>
      <c r="BE713"/>
    </row>
    <row r="714" spans="1:57" x14ac:dyDescent="0.3">
      <c r="A714" s="2"/>
      <c r="D714" s="9" t="s">
        <v>57</v>
      </c>
      <c r="E714" s="10">
        <v>13.247247509999999</v>
      </c>
      <c r="F714" s="10">
        <v>0.5371419771</v>
      </c>
      <c r="G714" s="10">
        <v>15.24520274</v>
      </c>
      <c r="H714" s="10">
        <v>8.1964326720000003</v>
      </c>
      <c r="I714" s="10">
        <v>91.078906259999997</v>
      </c>
      <c r="J714" s="10">
        <v>32.890861940000001</v>
      </c>
      <c r="K714" s="10">
        <v>92.863222609999994</v>
      </c>
      <c r="L714" s="11">
        <v>1.5329861111111112E-2</v>
      </c>
      <c r="M714" s="11">
        <v>1.598378472222222E-2</v>
      </c>
      <c r="P714" s="10"/>
      <c r="Q714" s="9"/>
      <c r="AJ714" s="13">
        <v>638.1</v>
      </c>
      <c r="AK714" s="16">
        <v>2.9333</v>
      </c>
      <c r="AL714" s="10">
        <f t="shared" si="331"/>
        <v>6.6699999999999982E-2</v>
      </c>
      <c r="AM714" s="10">
        <f t="shared" si="332"/>
        <v>0.54935599198854523</v>
      </c>
      <c r="AN714" s="14">
        <v>12</v>
      </c>
      <c r="AO714" s="10">
        <f t="shared" si="333"/>
        <v>285.14999999999998</v>
      </c>
      <c r="AP714" s="14">
        <v>10.5</v>
      </c>
      <c r="AQ714" s="14">
        <v>37</v>
      </c>
      <c r="AR714" s="10">
        <f t="shared" si="334"/>
        <v>310.14999999999998</v>
      </c>
      <c r="AS714" s="14">
        <v>47.1</v>
      </c>
      <c r="AT714" s="14">
        <v>0.5</v>
      </c>
      <c r="AU714" s="10">
        <f t="shared" si="335"/>
        <v>0.6398314435108321</v>
      </c>
      <c r="AV714" s="10">
        <f t="shared" si="336"/>
        <v>9.7543600757494922</v>
      </c>
      <c r="AW714" s="10"/>
      <c r="AX714" s="10"/>
      <c r="AY714" s="10"/>
      <c r="AZ714" s="10"/>
      <c r="BA714" s="10"/>
      <c r="BB714" s="10"/>
      <c r="BC714" s="2"/>
      <c r="BD714"/>
      <c r="BE714"/>
    </row>
    <row r="715" spans="1:57" x14ac:dyDescent="0.3">
      <c r="A715" s="2"/>
      <c r="D715" s="9" t="s">
        <v>61</v>
      </c>
      <c r="E715" s="10">
        <v>9.078374298</v>
      </c>
      <c r="F715" s="10">
        <v>0.73871131000000001</v>
      </c>
      <c r="G715" s="10">
        <v>17.39190133</v>
      </c>
      <c r="H715" s="10">
        <v>12.78124789</v>
      </c>
      <c r="I715" s="10">
        <v>81.698868439999998</v>
      </c>
      <c r="J715" s="10">
        <v>32.924287169999999</v>
      </c>
      <c r="K715" s="10">
        <v>101.41778410000001</v>
      </c>
      <c r="L715" s="11">
        <v>1.8223379629629631E-2</v>
      </c>
      <c r="M715" s="11">
        <v>1.9056701388888889E-2</v>
      </c>
      <c r="N715" s="10">
        <f>H715-H714</f>
        <v>4.5848152179999992</v>
      </c>
      <c r="O715" s="10">
        <f>I714-I715</f>
        <v>9.3800378199999983</v>
      </c>
      <c r="P715" s="10">
        <f>N715/O715</f>
        <v>0.48878429980573362</v>
      </c>
      <c r="Q715" s="9"/>
      <c r="R715">
        <f>K715-K714</f>
        <v>8.5545614900000118</v>
      </c>
      <c r="S715">
        <f>R715/O715</f>
        <v>0.91199648169435776</v>
      </c>
      <c r="AJ715" s="13">
        <v>638.1</v>
      </c>
      <c r="AK715" s="16">
        <v>2.9333</v>
      </c>
      <c r="AL715" s="10">
        <f t="shared" si="331"/>
        <v>6.6699999999999982E-2</v>
      </c>
      <c r="AM715" s="10">
        <f t="shared" si="332"/>
        <v>0.75550878873623561</v>
      </c>
      <c r="AN715" s="14">
        <v>12</v>
      </c>
      <c r="AO715" s="10">
        <f t="shared" si="333"/>
        <v>285.14999999999998</v>
      </c>
      <c r="AP715" s="14">
        <v>10.5</v>
      </c>
      <c r="AQ715" s="14">
        <v>37</v>
      </c>
      <c r="AR715" s="10">
        <f t="shared" si="334"/>
        <v>310.14999999999998</v>
      </c>
      <c r="AS715" s="14">
        <v>47.1</v>
      </c>
      <c r="AT715" s="14">
        <v>0.5</v>
      </c>
      <c r="AU715" s="10">
        <f t="shared" si="335"/>
        <v>0.87993629983434385</v>
      </c>
      <c r="AV715" s="10">
        <f t="shared" si="336"/>
        <v>15.303765303404203</v>
      </c>
      <c r="AW715" s="10"/>
      <c r="AX715" s="10"/>
      <c r="AY715" s="10"/>
      <c r="AZ715" s="10"/>
      <c r="BA715" s="10">
        <f>IF(ISNUMBER(AV715), AV715-AV714, " ")</f>
        <v>5.5494052276547112</v>
      </c>
      <c r="BB715" s="10">
        <f>IF(ISNUMBER(BA715), BA715/O715, " ")</f>
        <v>0.59161864100615236</v>
      </c>
      <c r="BC715" s="2"/>
      <c r="BD715"/>
      <c r="BE715"/>
    </row>
    <row r="716" spans="1:57" x14ac:dyDescent="0.3">
      <c r="A716" s="2"/>
      <c r="AM716" s="10" t="str">
        <f t="shared" si="332"/>
        <v xml:space="preserve"> </v>
      </c>
      <c r="BD716"/>
      <c r="BE716"/>
    </row>
    <row r="717" spans="1:57" x14ac:dyDescent="0.3">
      <c r="A717" s="2"/>
      <c r="AM717" s="10" t="str">
        <f t="shared" si="332"/>
        <v xml:space="preserve"> </v>
      </c>
      <c r="BD717"/>
      <c r="BE717"/>
    </row>
    <row r="718" spans="1:57" x14ac:dyDescent="0.3">
      <c r="A718" s="2"/>
      <c r="D718" s="9" t="s">
        <v>53</v>
      </c>
      <c r="E718" s="10"/>
      <c r="F718" s="10"/>
      <c r="G718" s="10"/>
      <c r="H718" s="10"/>
      <c r="I718" s="10"/>
      <c r="J718" s="10"/>
      <c r="K718" s="10"/>
      <c r="L718" s="10"/>
      <c r="M718" s="10"/>
      <c r="P718" s="10"/>
      <c r="Q718" s="9"/>
      <c r="R718" s="9"/>
      <c r="AM718" s="10" t="str">
        <f t="shared" si="332"/>
        <v xml:space="preserve"> </v>
      </c>
      <c r="BD718"/>
      <c r="BE718"/>
    </row>
    <row r="719" spans="1:57" x14ac:dyDescent="0.3">
      <c r="A719" s="2"/>
      <c r="D719" s="9" t="s">
        <v>135</v>
      </c>
      <c r="E719" s="10"/>
      <c r="F719" s="2"/>
      <c r="G719" s="10"/>
      <c r="H719" s="10"/>
      <c r="I719" s="10"/>
      <c r="J719" s="10"/>
      <c r="K719" s="10"/>
      <c r="L719" s="10"/>
      <c r="M719" s="10"/>
      <c r="P719" s="10"/>
      <c r="Q719" s="9"/>
      <c r="R719" s="9"/>
      <c r="AM719" s="10" t="str">
        <f t="shared" si="332"/>
        <v xml:space="preserve"> </v>
      </c>
      <c r="BD719"/>
      <c r="BE719"/>
    </row>
    <row r="720" spans="1:57" x14ac:dyDescent="0.3">
      <c r="A720" s="2"/>
      <c r="D720" s="9"/>
      <c r="E720" s="2" t="s">
        <v>0</v>
      </c>
      <c r="F720" s="2" t="s">
        <v>1</v>
      </c>
      <c r="G720" s="2" t="s">
        <v>2</v>
      </c>
      <c r="H720" s="2" t="s">
        <v>3</v>
      </c>
      <c r="I720" s="2" t="s">
        <v>4</v>
      </c>
      <c r="J720" s="2" t="s">
        <v>5</v>
      </c>
      <c r="K720" s="2" t="s">
        <v>6</v>
      </c>
      <c r="L720" s="2" t="s">
        <v>7</v>
      </c>
      <c r="M720" s="2" t="s">
        <v>8</v>
      </c>
      <c r="N720" s="2" t="s">
        <v>9</v>
      </c>
      <c r="O720" s="2" t="s">
        <v>10</v>
      </c>
      <c r="P720" s="2" t="s">
        <v>11</v>
      </c>
      <c r="Q720" s="2" t="s">
        <v>12</v>
      </c>
      <c r="R720" s="2" t="s">
        <v>13</v>
      </c>
      <c r="S720" s="2" t="s">
        <v>14</v>
      </c>
      <c r="T720" s="2" t="s">
        <v>15</v>
      </c>
      <c r="U720" s="3" t="s">
        <v>16</v>
      </c>
      <c r="V720" s="3" t="s">
        <v>17</v>
      </c>
      <c r="W720" s="3" t="s">
        <v>18</v>
      </c>
      <c r="X720" s="3" t="s">
        <v>19</v>
      </c>
      <c r="Y720" s="3" t="s">
        <v>20</v>
      </c>
      <c r="Z720" s="3" t="s">
        <v>21</v>
      </c>
      <c r="AA720" s="3" t="s">
        <v>22</v>
      </c>
      <c r="AB720" s="3" t="s">
        <v>23</v>
      </c>
      <c r="AC720" s="3" t="s">
        <v>24</v>
      </c>
      <c r="AD720" s="3" t="s">
        <v>25</v>
      </c>
      <c r="AE720" s="3" t="s">
        <v>26</v>
      </c>
      <c r="AF720" s="3" t="s">
        <v>27</v>
      </c>
      <c r="AG720" s="3" t="s">
        <v>28</v>
      </c>
      <c r="AH720" s="3" t="s">
        <v>29</v>
      </c>
      <c r="AL720" s="2" t="s">
        <v>33</v>
      </c>
      <c r="AM720" s="10" t="e">
        <f t="shared" si="332"/>
        <v>#VALUE!</v>
      </c>
      <c r="AN720" s="6" t="s">
        <v>35</v>
      </c>
      <c r="AO720" s="2" t="s">
        <v>36</v>
      </c>
      <c r="AP720" s="7" t="s">
        <v>37</v>
      </c>
      <c r="AQ720" s="6" t="s">
        <v>38</v>
      </c>
      <c r="AR720" s="2" t="s">
        <v>39</v>
      </c>
      <c r="AS720" s="7" t="s">
        <v>40</v>
      </c>
      <c r="AT720" s="7" t="s">
        <v>41</v>
      </c>
      <c r="AU720" s="8" t="s">
        <v>55</v>
      </c>
      <c r="AV720" s="8" t="s">
        <v>56</v>
      </c>
      <c r="AW720" s="8" t="s">
        <v>44</v>
      </c>
      <c r="AX720" s="8" t="s">
        <v>45</v>
      </c>
      <c r="AY720" s="8" t="s">
        <v>46</v>
      </c>
      <c r="AZ720" s="8" t="s">
        <v>47</v>
      </c>
      <c r="BA720" s="2" t="s">
        <v>48</v>
      </c>
      <c r="BB720" s="2" t="s">
        <v>49</v>
      </c>
      <c r="BC720" s="2" t="s">
        <v>50</v>
      </c>
      <c r="BD720"/>
      <c r="BE720"/>
    </row>
    <row r="721" spans="1:57" x14ac:dyDescent="0.3">
      <c r="A721" s="2"/>
      <c r="D721" s="9" t="s">
        <v>57</v>
      </c>
      <c r="E721" s="10">
        <v>13.27721979</v>
      </c>
      <c r="F721" s="10">
        <v>0.58093156570000004</v>
      </c>
      <c r="G721" s="10">
        <v>21.87083908</v>
      </c>
      <c r="H721" s="10">
        <v>12.68995001</v>
      </c>
      <c r="I721" s="10">
        <v>92.671753510000002</v>
      </c>
      <c r="J721" s="10">
        <v>26.925752840000001</v>
      </c>
      <c r="K721" s="10">
        <v>61.550678019999999</v>
      </c>
      <c r="L721" s="11">
        <v>1.8692129629629629E-3</v>
      </c>
      <c r="M721" s="11">
        <v>2.7719791666666669E-3</v>
      </c>
      <c r="P721" s="10"/>
      <c r="Q721" s="9"/>
      <c r="AJ721" s="13">
        <v>638.1</v>
      </c>
      <c r="AK721" s="16">
        <v>2.9333</v>
      </c>
      <c r="AL721" s="10">
        <f>IF(AK721&gt;3, AK721-3, 3-AK721)</f>
        <v>6.6699999999999982E-2</v>
      </c>
      <c r="AM721" s="10">
        <f t="shared" si="332"/>
        <v>0.59414130743531179</v>
      </c>
      <c r="AN721" s="14">
        <v>12</v>
      </c>
      <c r="AO721" s="10">
        <f>AN721+273.15</f>
        <v>285.14999999999998</v>
      </c>
      <c r="AP721" s="14">
        <v>10.5</v>
      </c>
      <c r="AQ721" s="14">
        <v>37</v>
      </c>
      <c r="AR721" s="10">
        <f>AQ721+273.15</f>
        <v>310.14999999999998</v>
      </c>
      <c r="AS721" s="14">
        <v>47.1</v>
      </c>
      <c r="AT721" s="14">
        <v>0.5</v>
      </c>
      <c r="AU721" s="10">
        <f>IF(ISNUMBER(AM721),((AR721/AO721)*((AJ721-(AT721*AP721))/(AJ721-AS721))*AM721)," ")</f>
        <v>0.69199261668138001</v>
      </c>
      <c r="AV721" s="10">
        <f>IF(ISNUMBER(AM721), AU721*G721, " ")</f>
        <v>15.134459163986586</v>
      </c>
      <c r="AW721" s="10"/>
      <c r="AX721" s="10"/>
      <c r="AY721" s="10"/>
      <c r="AZ721" s="10"/>
      <c r="BA721" s="10"/>
      <c r="BB721" s="10"/>
      <c r="BC721" s="2"/>
      <c r="BD721"/>
      <c r="BE721"/>
    </row>
    <row r="722" spans="1:57" x14ac:dyDescent="0.3">
      <c r="A722" s="2">
        <v>66</v>
      </c>
      <c r="B722" s="3" t="s">
        <v>135</v>
      </c>
      <c r="C722" s="3"/>
      <c r="D722" s="9" t="s">
        <v>58</v>
      </c>
      <c r="E722" s="10">
        <v>9.4374013819999991</v>
      </c>
      <c r="F722" s="10">
        <v>0.60582427559999996</v>
      </c>
      <c r="G722" s="10">
        <v>23.09073351</v>
      </c>
      <c r="H722" s="10">
        <v>13.992135790000001</v>
      </c>
      <c r="I722" s="10">
        <v>80.110331529999996</v>
      </c>
      <c r="J722" s="10">
        <v>27.930790649999999</v>
      </c>
      <c r="K722" s="10">
        <v>67.202301809999994</v>
      </c>
      <c r="L722" s="11">
        <v>5.2546296296296299E-3</v>
      </c>
      <c r="M722" s="11">
        <v>5.8564699074074066E-3</v>
      </c>
      <c r="N722" s="10">
        <f>H722-H721</f>
        <v>1.3021857800000003</v>
      </c>
      <c r="O722" s="10">
        <f>I721-I722</f>
        <v>12.561421980000006</v>
      </c>
      <c r="P722" s="10">
        <f>N722/O722</f>
        <v>0.10366547529995483</v>
      </c>
      <c r="Q722" s="9">
        <f>AVERAGE(P722,P724,P726)</f>
        <v>0.16059223292406635</v>
      </c>
      <c r="R722">
        <f>K722-K721</f>
        <v>5.651623789999995</v>
      </c>
      <c r="S722">
        <f>R722/O722</f>
        <v>0.44991910939687996</v>
      </c>
      <c r="T722" s="9">
        <f>AVERAGE(S722,S724,S726)</f>
        <v>0.41107846160828393</v>
      </c>
      <c r="U722" s="3">
        <f>AVERAGE(E721,E723,E725)</f>
        <v>13.278623940000001</v>
      </c>
      <c r="V722" s="3">
        <f>AVERAGE(E722,E724,E726)</f>
        <v>9.2306450803333338</v>
      </c>
      <c r="W722" s="3">
        <f>AVERAGE(F721,F723,F725)</f>
        <v>0.55036771103333326</v>
      </c>
      <c r="X722" s="3">
        <f>AVERAGE(F722,F724,F726)</f>
        <v>0.60285264626666668</v>
      </c>
      <c r="Y722" s="3">
        <f>AVERAGE(G721,G723,G725)</f>
        <v>23.129350833333334</v>
      </c>
      <c r="Z722" s="3">
        <f>AVERAGE(G722,G724,G726)</f>
        <v>24.571767653333335</v>
      </c>
      <c r="AA722" s="3">
        <f>AVERAGE(H721,H723,H725)</f>
        <v>12.708879266666665</v>
      </c>
      <c r="AB722" s="3">
        <f>AVERAGE(H722,H724,H726)</f>
        <v>14.811433943333334</v>
      </c>
      <c r="AC722" s="3">
        <f>AVERAGE(I721,I723,I725)</f>
        <v>93.963574636666678</v>
      </c>
      <c r="AD722" s="3">
        <f>AVERAGE(I722,I724,I726)</f>
        <v>80.961287599999991</v>
      </c>
      <c r="AE722" s="3">
        <f>AVERAGE(J721,J723,J725)</f>
        <v>26.983955986666668</v>
      </c>
      <c r="AF722" s="3">
        <f>AVERAGE(J722,J724,J726)</f>
        <v>27.674508843333331</v>
      </c>
      <c r="AG722" s="3">
        <f>AVERAGE(K721,K723,K725)</f>
        <v>61.061579020000003</v>
      </c>
      <c r="AH722" s="3">
        <f>AVERAGE(K722,K724,K726)</f>
        <v>66.408963706666654</v>
      </c>
      <c r="AI722" s="12">
        <v>43632</v>
      </c>
      <c r="AJ722" s="13">
        <v>638.1</v>
      </c>
      <c r="AK722" s="16">
        <v>2.9333</v>
      </c>
      <c r="AL722" s="10">
        <f t="shared" ref="AL722:AL726" si="337">IF(AK722&gt;3, AK722-3, 3-AK722)</f>
        <v>6.6699999999999982E-2</v>
      </c>
      <c r="AM722" s="10">
        <f t="shared" si="332"/>
        <v>0.61960005004602325</v>
      </c>
      <c r="AN722" s="14">
        <v>12</v>
      </c>
      <c r="AO722" s="10">
        <f t="shared" ref="AO722:AO726" si="338">AN722+273.15</f>
        <v>285.14999999999998</v>
      </c>
      <c r="AP722" s="14">
        <v>10.5</v>
      </c>
      <c r="AQ722" s="14">
        <v>37</v>
      </c>
      <c r="AR722" s="10">
        <f t="shared" ref="AR722:AR726" si="339">AQ722+273.15</f>
        <v>310.14999999999998</v>
      </c>
      <c r="AS722" s="14">
        <v>47.1</v>
      </c>
      <c r="AT722" s="14">
        <v>0.5</v>
      </c>
      <c r="AU722" s="10">
        <f t="shared" ref="AU722:AU726" si="340">IF(ISNUMBER(AM722),((AR722/AO722)*((AJ722-(AT722*AP722))/(AJ722-AS722))*AM722)," ")</f>
        <v>0.72164425291022793</v>
      </c>
      <c r="AV722" s="10">
        <f t="shared" ref="AV722:AV726" si="341">IF(ISNUMBER(AM722), AU722*G722, " ")</f>
        <v>16.663295132973115</v>
      </c>
      <c r="AW722" s="10">
        <f>AVERAGE(AU721,AU723,AU725)</f>
        <v>0.65558564034300326</v>
      </c>
      <c r="AX722" s="10">
        <f>AVERAGE(AU722,AU724,AU726)</f>
        <v>0.71810451487636395</v>
      </c>
      <c r="AY722" s="10">
        <f>AVERAGE(AV721,AV723,AV725)</f>
        <v>15.141426364471</v>
      </c>
      <c r="AZ722" s="10">
        <f>AVERAGE(AV722,AV724,AV726)</f>
        <v>17.638650258607612</v>
      </c>
      <c r="BA722" s="10">
        <f>IF(ISNUMBER(AV722), AV722-AV721, " ")</f>
        <v>1.5288359689865292</v>
      </c>
      <c r="BB722" s="10">
        <f>IF(ISNUMBER(BA722), BA722/O722, " ")</f>
        <v>0.1217088297344604</v>
      </c>
      <c r="BC722" s="2">
        <f>AVERAGE(BB722,BB724,BB726)</f>
        <v>0.19070622492369602</v>
      </c>
      <c r="BD722" s="1" t="s">
        <v>59</v>
      </c>
    </row>
    <row r="723" spans="1:57" x14ac:dyDescent="0.3">
      <c r="A723" s="2"/>
      <c r="D723" s="9" t="s">
        <v>57</v>
      </c>
      <c r="E723" s="10">
        <v>13.275630059999999</v>
      </c>
      <c r="F723" s="10">
        <v>0.53182300100000002</v>
      </c>
      <c r="G723" s="10">
        <v>23.34742305</v>
      </c>
      <c r="H723" s="10">
        <v>12.423915089999999</v>
      </c>
      <c r="I723" s="10">
        <v>95.358065670000002</v>
      </c>
      <c r="J723" s="10">
        <v>27.161402540000001</v>
      </c>
      <c r="K723" s="10">
        <v>60.545944489999997</v>
      </c>
      <c r="L723" s="11">
        <v>1.0486111111111111E-2</v>
      </c>
      <c r="M723" s="11">
        <v>1.1053229166666666E-2</v>
      </c>
      <c r="P723" s="10"/>
      <c r="Q723" s="9"/>
      <c r="AJ723" s="13">
        <v>638.1</v>
      </c>
      <c r="AK723" s="16">
        <v>2.9333</v>
      </c>
      <c r="AL723" s="10">
        <f t="shared" si="337"/>
        <v>6.6699999999999982E-2</v>
      </c>
      <c r="AM723" s="10">
        <f t="shared" si="332"/>
        <v>0.54391606825077554</v>
      </c>
      <c r="AN723" s="14">
        <v>12</v>
      </c>
      <c r="AO723" s="10">
        <f t="shared" si="338"/>
        <v>285.14999999999998</v>
      </c>
      <c r="AP723" s="14">
        <v>10.5</v>
      </c>
      <c r="AQ723" s="14">
        <v>37</v>
      </c>
      <c r="AR723" s="10">
        <f t="shared" si="339"/>
        <v>310.14999999999998</v>
      </c>
      <c r="AS723" s="14">
        <v>47.1</v>
      </c>
      <c r="AT723" s="14">
        <v>0.5</v>
      </c>
      <c r="AU723" s="10">
        <f t="shared" si="340"/>
        <v>0.6334955987972305</v>
      </c>
      <c r="AV723" s="10">
        <f t="shared" si="341"/>
        <v>14.790489745432012</v>
      </c>
      <c r="AW723" s="10"/>
      <c r="AX723" s="10"/>
      <c r="AY723" s="10"/>
      <c r="AZ723" s="10"/>
      <c r="BA723" s="10"/>
      <c r="BB723" s="10"/>
      <c r="BC723" s="2"/>
      <c r="BD723"/>
      <c r="BE723"/>
    </row>
    <row r="724" spans="1:57" x14ac:dyDescent="0.3">
      <c r="A724" s="2"/>
      <c r="D724" s="9" t="s">
        <v>60</v>
      </c>
      <c r="E724" s="10">
        <v>9.2306595490000003</v>
      </c>
      <c r="F724" s="10">
        <v>0.57623867939999995</v>
      </c>
      <c r="G724" s="10">
        <v>25.50400849</v>
      </c>
      <c r="H724" s="10">
        <v>14.70494684</v>
      </c>
      <c r="I724" s="10">
        <v>83.096265889999998</v>
      </c>
      <c r="J724" s="10">
        <v>27.447571150000002</v>
      </c>
      <c r="K724" s="10">
        <v>65.138092880000002</v>
      </c>
      <c r="L724" s="11">
        <v>1.4016203703703704E-2</v>
      </c>
      <c r="M724" s="11">
        <v>1.4565960648148149E-2</v>
      </c>
      <c r="N724" s="10">
        <f>H724-H723</f>
        <v>2.2810317500000004</v>
      </c>
      <c r="O724" s="10">
        <f>I723-I724</f>
        <v>12.261799780000004</v>
      </c>
      <c r="P724" s="10">
        <f>N724/O724</f>
        <v>0.18602748298993996</v>
      </c>
      <c r="Q724" s="9"/>
      <c r="R724">
        <f>K724-K723</f>
        <v>4.5921483900000055</v>
      </c>
      <c r="S724">
        <f>R724/O724</f>
        <v>0.37450851199594487</v>
      </c>
      <c r="AJ724" s="13">
        <v>638.1</v>
      </c>
      <c r="AK724" s="16">
        <v>2.9333</v>
      </c>
      <c r="AL724" s="10">
        <f t="shared" si="337"/>
        <v>6.6699999999999982E-2</v>
      </c>
      <c r="AM724" s="10">
        <f t="shared" si="332"/>
        <v>0.5893417100876146</v>
      </c>
      <c r="AN724" s="14">
        <v>12</v>
      </c>
      <c r="AO724" s="10">
        <f t="shared" si="338"/>
        <v>285.14999999999998</v>
      </c>
      <c r="AP724" s="14">
        <v>10.5</v>
      </c>
      <c r="AQ724" s="14">
        <v>37</v>
      </c>
      <c r="AR724" s="10">
        <f t="shared" si="339"/>
        <v>310.14999999999998</v>
      </c>
      <c r="AS724" s="14">
        <v>47.1</v>
      </c>
      <c r="AT724" s="14">
        <v>0.5</v>
      </c>
      <c r="AU724" s="10">
        <f t="shared" si="340"/>
        <v>0.68640255605760891</v>
      </c>
      <c r="AV724" s="10">
        <f t="shared" si="341"/>
        <v>17.50601661725096</v>
      </c>
      <c r="AW724" s="10"/>
      <c r="AX724" s="10"/>
      <c r="AY724" s="10"/>
      <c r="AZ724" s="10"/>
      <c r="BA724" s="10">
        <f>IF(ISNUMBER(AV724), AV724-AV723, " ")</f>
        <v>2.7155268718189483</v>
      </c>
      <c r="BB724" s="10">
        <f>IF(ISNUMBER(BA724), BA724/O724, " ")</f>
        <v>0.22146233999418211</v>
      </c>
      <c r="BC724" s="2"/>
      <c r="BD724"/>
      <c r="BE724"/>
    </row>
    <row r="725" spans="1:57" x14ac:dyDescent="0.3">
      <c r="A725" s="2"/>
      <c r="D725" s="9" t="s">
        <v>57</v>
      </c>
      <c r="E725" s="10">
        <v>13.28302197</v>
      </c>
      <c r="F725" s="10">
        <v>0.53834856639999995</v>
      </c>
      <c r="G725" s="10">
        <v>24.169790370000001</v>
      </c>
      <c r="H725" s="10">
        <v>13.012772699999999</v>
      </c>
      <c r="I725" s="10">
        <v>93.860904730000001</v>
      </c>
      <c r="J725" s="10">
        <v>26.864712579999999</v>
      </c>
      <c r="K725" s="10">
        <v>61.08811455</v>
      </c>
      <c r="L725" s="11">
        <v>1.8819444444444448E-2</v>
      </c>
      <c r="M725" s="11">
        <v>1.9444432870370371E-2</v>
      </c>
      <c r="P725" s="10"/>
      <c r="Q725" s="9"/>
      <c r="AJ725" s="13">
        <v>638.1</v>
      </c>
      <c r="AK725" s="16">
        <v>2.9333</v>
      </c>
      <c r="AL725" s="10">
        <f t="shared" si="337"/>
        <v>6.6699999999999982E-2</v>
      </c>
      <c r="AM725" s="10">
        <f t="shared" si="332"/>
        <v>0.55059001779565675</v>
      </c>
      <c r="AN725" s="14">
        <v>12</v>
      </c>
      <c r="AO725" s="10">
        <f t="shared" si="338"/>
        <v>285.14999999999998</v>
      </c>
      <c r="AP725" s="14">
        <v>10.5</v>
      </c>
      <c r="AQ725" s="14">
        <v>37</v>
      </c>
      <c r="AR725" s="10">
        <f t="shared" si="339"/>
        <v>310.14999999999998</v>
      </c>
      <c r="AS725" s="14">
        <v>47.1</v>
      </c>
      <c r="AT725" s="14">
        <v>0.5</v>
      </c>
      <c r="AU725" s="10">
        <f t="shared" si="340"/>
        <v>0.64126870555039905</v>
      </c>
      <c r="AV725" s="10">
        <f t="shared" si="341"/>
        <v>15.499330183994401</v>
      </c>
      <c r="AW725" s="10"/>
      <c r="AX725" s="10"/>
      <c r="AY725" s="10"/>
      <c r="AZ725" s="10"/>
      <c r="BA725" s="10"/>
      <c r="BB725" s="10"/>
      <c r="BC725" s="2"/>
      <c r="BD725"/>
      <c r="BE725"/>
    </row>
    <row r="726" spans="1:57" x14ac:dyDescent="0.3">
      <c r="A726" s="2"/>
      <c r="D726" s="9" t="s">
        <v>61</v>
      </c>
      <c r="E726" s="10">
        <v>9.0238743100000001</v>
      </c>
      <c r="F726" s="10">
        <v>0.62649498380000002</v>
      </c>
      <c r="G726" s="10">
        <v>25.120560959999999</v>
      </c>
      <c r="H726" s="10">
        <v>15.7372192</v>
      </c>
      <c r="I726" s="10">
        <v>79.677265379999994</v>
      </c>
      <c r="J726" s="10">
        <v>27.645164730000001</v>
      </c>
      <c r="K726" s="10">
        <v>66.886496429999994</v>
      </c>
      <c r="L726" s="11">
        <v>2.2123842592592594E-2</v>
      </c>
      <c r="M726" s="11">
        <v>2.2667812499999999E-2</v>
      </c>
      <c r="N726" s="10">
        <f>H726-H725</f>
        <v>2.7244465000000009</v>
      </c>
      <c r="O726" s="10">
        <f>I725-I726</f>
        <v>14.183639350000007</v>
      </c>
      <c r="P726" s="10">
        <f>N726/O726</f>
        <v>0.19208374048230431</v>
      </c>
      <c r="Q726" s="9"/>
      <c r="R726">
        <f>K726-K725</f>
        <v>5.7983818799999938</v>
      </c>
      <c r="S726">
        <f>R726/O726</f>
        <v>0.40880776343202713</v>
      </c>
      <c r="AJ726" s="13">
        <v>638.1</v>
      </c>
      <c r="AK726" s="16">
        <v>2.9333</v>
      </c>
      <c r="AL726" s="10">
        <f t="shared" si="337"/>
        <v>6.6699999999999982E-2</v>
      </c>
      <c r="AM726" s="10">
        <f t="shared" si="332"/>
        <v>0.6407407873044012</v>
      </c>
      <c r="AN726" s="14">
        <v>12</v>
      </c>
      <c r="AO726" s="10">
        <f t="shared" si="338"/>
        <v>285.14999999999998</v>
      </c>
      <c r="AP726" s="14">
        <v>10.5</v>
      </c>
      <c r="AQ726" s="14">
        <v>37</v>
      </c>
      <c r="AR726" s="10">
        <f t="shared" si="339"/>
        <v>310.14999999999998</v>
      </c>
      <c r="AS726" s="14">
        <v>47.1</v>
      </c>
      <c r="AT726" s="14">
        <v>0.5</v>
      </c>
      <c r="AU726" s="10">
        <f t="shared" si="340"/>
        <v>0.74626673566125479</v>
      </c>
      <c r="AV726" s="10">
        <f t="shared" si="341"/>
        <v>18.746639025598757</v>
      </c>
      <c r="AW726" s="10"/>
      <c r="AX726" s="10"/>
      <c r="AY726" s="10"/>
      <c r="AZ726" s="10"/>
      <c r="BA726" s="10">
        <f>IF(ISNUMBER(AV726), AV726-AV725, " ")</f>
        <v>3.2473088416043563</v>
      </c>
      <c r="BB726" s="10">
        <f>IF(ISNUMBER(BA726), BA726/O726, " ")</f>
        <v>0.2289475050424456</v>
      </c>
      <c r="BC726" s="2"/>
      <c r="BD726"/>
      <c r="BE726"/>
    </row>
    <row r="727" spans="1:57" x14ac:dyDescent="0.3">
      <c r="A727" s="2"/>
      <c r="AM727" s="10" t="str">
        <f t="shared" si="332"/>
        <v xml:space="preserve"> </v>
      </c>
      <c r="BD727"/>
      <c r="BE727"/>
    </row>
    <row r="728" spans="1:57" x14ac:dyDescent="0.3">
      <c r="A728" s="2"/>
      <c r="AM728" s="10" t="str">
        <f t="shared" si="332"/>
        <v xml:space="preserve"> </v>
      </c>
      <c r="BD728"/>
      <c r="BE728"/>
    </row>
    <row r="729" spans="1:57" x14ac:dyDescent="0.3">
      <c r="A729" s="2"/>
      <c r="D729" s="9" t="s">
        <v>53</v>
      </c>
      <c r="E729" s="10"/>
      <c r="F729" s="10"/>
      <c r="G729" s="10"/>
      <c r="H729" s="10"/>
      <c r="I729" s="10"/>
      <c r="J729" s="10"/>
      <c r="K729" s="10"/>
      <c r="L729" s="10"/>
      <c r="M729" s="10"/>
      <c r="P729" s="10"/>
      <c r="Q729" s="9"/>
      <c r="R729" s="9"/>
      <c r="AM729" s="10" t="str">
        <f t="shared" si="332"/>
        <v xml:space="preserve"> </v>
      </c>
      <c r="BD729"/>
      <c r="BE729"/>
    </row>
    <row r="730" spans="1:57" x14ac:dyDescent="0.3">
      <c r="A730" s="2"/>
      <c r="D730" s="9" t="s">
        <v>136</v>
      </c>
      <c r="E730" s="10"/>
      <c r="F730" s="2"/>
      <c r="G730" s="10"/>
      <c r="H730" s="10"/>
      <c r="I730" s="10"/>
      <c r="J730" s="10"/>
      <c r="K730" s="10"/>
      <c r="L730" s="10"/>
      <c r="M730" s="10"/>
      <c r="P730" s="10"/>
      <c r="Q730" s="9"/>
      <c r="R730" s="9"/>
      <c r="AM730" s="10" t="str">
        <f t="shared" si="332"/>
        <v xml:space="preserve"> </v>
      </c>
      <c r="BD730"/>
      <c r="BE730"/>
    </row>
    <row r="731" spans="1:57" x14ac:dyDescent="0.3">
      <c r="A731" s="2"/>
      <c r="D731" s="10"/>
      <c r="E731" s="2" t="s">
        <v>0</v>
      </c>
      <c r="F731" s="2" t="s">
        <v>1</v>
      </c>
      <c r="G731" s="2" t="s">
        <v>2</v>
      </c>
      <c r="H731" s="2" t="s">
        <v>3</v>
      </c>
      <c r="I731" s="2" t="s">
        <v>4</v>
      </c>
      <c r="J731" s="2" t="s">
        <v>5</v>
      </c>
      <c r="K731" s="2" t="s">
        <v>6</v>
      </c>
      <c r="L731" s="2" t="s">
        <v>7</v>
      </c>
      <c r="M731" s="2" t="s">
        <v>8</v>
      </c>
      <c r="N731" s="2" t="s">
        <v>9</v>
      </c>
      <c r="O731" s="2" t="s">
        <v>10</v>
      </c>
      <c r="P731" s="2" t="s">
        <v>11</v>
      </c>
      <c r="Q731" s="2" t="s">
        <v>12</v>
      </c>
      <c r="R731" s="2" t="s">
        <v>13</v>
      </c>
      <c r="S731" s="2" t="s">
        <v>14</v>
      </c>
      <c r="T731" s="2" t="s">
        <v>15</v>
      </c>
      <c r="U731" s="3" t="s">
        <v>16</v>
      </c>
      <c r="V731" s="3" t="s">
        <v>17</v>
      </c>
      <c r="W731" s="3" t="s">
        <v>18</v>
      </c>
      <c r="X731" s="3" t="s">
        <v>19</v>
      </c>
      <c r="Y731" s="3" t="s">
        <v>20</v>
      </c>
      <c r="Z731" s="3" t="s">
        <v>21</v>
      </c>
      <c r="AA731" s="3" t="s">
        <v>22</v>
      </c>
      <c r="AB731" s="3" t="s">
        <v>23</v>
      </c>
      <c r="AC731" s="3" t="s">
        <v>24</v>
      </c>
      <c r="AD731" s="3" t="s">
        <v>25</v>
      </c>
      <c r="AE731" s="3" t="s">
        <v>26</v>
      </c>
      <c r="AF731" s="3" t="s">
        <v>27</v>
      </c>
      <c r="AG731" s="3" t="s">
        <v>28</v>
      </c>
      <c r="AH731" s="3" t="s">
        <v>29</v>
      </c>
      <c r="AL731" s="2" t="s">
        <v>33</v>
      </c>
      <c r="AM731" s="10" t="e">
        <f t="shared" si="332"/>
        <v>#VALUE!</v>
      </c>
      <c r="AN731" s="6" t="s">
        <v>35</v>
      </c>
      <c r="AO731" s="2" t="s">
        <v>36</v>
      </c>
      <c r="AP731" s="7" t="s">
        <v>37</v>
      </c>
      <c r="AQ731" s="6" t="s">
        <v>38</v>
      </c>
      <c r="AR731" s="2" t="s">
        <v>39</v>
      </c>
      <c r="AS731" s="7" t="s">
        <v>40</v>
      </c>
      <c r="AT731" s="7" t="s">
        <v>41</v>
      </c>
      <c r="AU731" s="8" t="s">
        <v>55</v>
      </c>
      <c r="AV731" s="8" t="s">
        <v>56</v>
      </c>
      <c r="AW731" s="8" t="s">
        <v>44</v>
      </c>
      <c r="AX731" s="8" t="s">
        <v>45</v>
      </c>
      <c r="AY731" s="8" t="s">
        <v>46</v>
      </c>
      <c r="AZ731" s="8" t="s">
        <v>47</v>
      </c>
      <c r="BA731" s="2" t="s">
        <v>48</v>
      </c>
      <c r="BB731" s="2" t="s">
        <v>49</v>
      </c>
      <c r="BC731" s="2" t="s">
        <v>50</v>
      </c>
      <c r="BD731"/>
      <c r="BE731"/>
    </row>
    <row r="732" spans="1:57" x14ac:dyDescent="0.3">
      <c r="A732" s="2"/>
      <c r="D732" s="9" t="s">
        <v>57</v>
      </c>
      <c r="E732" s="10">
        <v>13.313357979999999</v>
      </c>
      <c r="F732" s="10">
        <v>0.50013636760000002</v>
      </c>
      <c r="G732" s="10">
        <v>22.98106014</v>
      </c>
      <c r="H732" s="10">
        <v>11.30978269</v>
      </c>
      <c r="I732" s="10">
        <v>84.866406339999997</v>
      </c>
      <c r="J732" s="10">
        <v>30.58349845</v>
      </c>
      <c r="K732" s="10">
        <v>63.649933079999997</v>
      </c>
      <c r="L732" s="11">
        <v>1.1956018518518517E-2</v>
      </c>
      <c r="M732" s="11">
        <v>1.2511562499999998E-2</v>
      </c>
      <c r="P732" s="10"/>
      <c r="Q732" s="9"/>
      <c r="AJ732" s="13">
        <v>638.1</v>
      </c>
      <c r="AK732" s="16">
        <v>2.9333</v>
      </c>
      <c r="AL732" s="10">
        <f>IF(AK732&gt;3, AK732-3, 3-AK732)</f>
        <v>6.6699999999999982E-2</v>
      </c>
      <c r="AM732" s="10">
        <f t="shared" si="332"/>
        <v>0.51150891582858893</v>
      </c>
      <c r="AN732" s="14">
        <v>12</v>
      </c>
      <c r="AO732" s="10">
        <f>AN732+273.15</f>
        <v>285.14999999999998</v>
      </c>
      <c r="AP732" s="14">
        <v>10.5</v>
      </c>
      <c r="AQ732" s="14">
        <v>37</v>
      </c>
      <c r="AR732" s="10">
        <f>AQ732+273.15</f>
        <v>310.14999999999998</v>
      </c>
      <c r="AS732" s="14">
        <v>47.1</v>
      </c>
      <c r="AT732" s="14">
        <v>0.5</v>
      </c>
      <c r="AU732" s="10">
        <f>IF(ISNUMBER(AM732),((AR732/AO732)*((AJ732-(AT732*AP732))/(AJ732-AS732))*AM732)," ")</f>
        <v>0.59575119368151164</v>
      </c>
      <c r="AV732" s="10">
        <f>IF(ISNUMBER(AM732), AU732*G732, " ")</f>
        <v>13.690994010471607</v>
      </c>
      <c r="AW732" s="10"/>
      <c r="AX732" s="10"/>
      <c r="AY732" s="10"/>
      <c r="AZ732" s="10"/>
      <c r="BA732" s="10"/>
      <c r="BB732" s="10"/>
      <c r="BC732" s="2"/>
      <c r="BD732"/>
      <c r="BE732"/>
    </row>
    <row r="733" spans="1:57" x14ac:dyDescent="0.3">
      <c r="A733" s="2">
        <v>67</v>
      </c>
      <c r="B733" s="3" t="s">
        <v>136</v>
      </c>
      <c r="C733" s="3"/>
      <c r="D733" s="9" t="s">
        <v>58</v>
      </c>
      <c r="E733" s="10">
        <v>9.8362062689999998</v>
      </c>
      <c r="F733" s="10">
        <v>0.58731845859999998</v>
      </c>
      <c r="G733" s="10">
        <v>23.24087703</v>
      </c>
      <c r="H733" s="10">
        <v>13.58014449</v>
      </c>
      <c r="I733" s="10">
        <v>73.563227879999999</v>
      </c>
      <c r="J733" s="10">
        <v>29.60029067</v>
      </c>
      <c r="K733" s="10">
        <v>65.910290739999994</v>
      </c>
      <c r="L733" s="11">
        <v>1.4467592592592593E-2</v>
      </c>
      <c r="M733" s="11">
        <v>1.499420138888889E-2</v>
      </c>
      <c r="N733" s="10">
        <f>H733-H732</f>
        <v>2.2703617999999999</v>
      </c>
      <c r="O733" s="10">
        <f>I732-I733</f>
        <v>11.303178459999998</v>
      </c>
      <c r="P733" s="10">
        <f>N733/O733</f>
        <v>0.20086047548788327</v>
      </c>
      <c r="Q733" s="9">
        <f>AVERAGE(P733)</f>
        <v>0.20086047548788327</v>
      </c>
      <c r="R733">
        <f>K733-K732</f>
        <v>2.2603576599999968</v>
      </c>
      <c r="S733">
        <f>R733/O733</f>
        <v>0.1999754023170574</v>
      </c>
      <c r="T733" s="9">
        <f>AVERAGE(S733)</f>
        <v>0.1999754023170574</v>
      </c>
      <c r="U733" s="3">
        <f>AVERAGE(E732,E734,E736)</f>
        <v>13.313357979999999</v>
      </c>
      <c r="V733" s="3">
        <f>AVERAGE(E733,E735,E737)</f>
        <v>9.8362062689999998</v>
      </c>
      <c r="W733" s="3">
        <f>AVERAGE(F732,F734,F736)</f>
        <v>0.50013636760000002</v>
      </c>
      <c r="X733" s="3">
        <f>AVERAGE(F733,F735,F737)</f>
        <v>0.58731845859999998</v>
      </c>
      <c r="Y733" s="3">
        <f>AVERAGE(G732,G734,G736)</f>
        <v>22.98106014</v>
      </c>
      <c r="Z733" s="3">
        <f>AVERAGE(G733,G735,G737)</f>
        <v>23.24087703</v>
      </c>
      <c r="AA733" s="3">
        <f>AVERAGE(H732,H734,H736)</f>
        <v>11.30978269</v>
      </c>
      <c r="AB733" s="3">
        <f>AVERAGE(H733,H735,H737)</f>
        <v>13.58014449</v>
      </c>
      <c r="AC733" s="3">
        <f>AVERAGE(I732,I734,I736)</f>
        <v>84.866406339999997</v>
      </c>
      <c r="AD733" s="3">
        <f>AVERAGE(I733,I735,I737)</f>
        <v>73.563227879999999</v>
      </c>
      <c r="AE733" s="3">
        <f>AVERAGE(J732,J734,J736)</f>
        <v>30.58349845</v>
      </c>
      <c r="AF733" s="3">
        <f>AVERAGE(J733,J735,J737)</f>
        <v>29.60029067</v>
      </c>
      <c r="AG733" s="3">
        <f>AVERAGE(K732,K734,K736)</f>
        <v>63.649933079999997</v>
      </c>
      <c r="AH733" s="3">
        <f>AVERAGE(K733,K735,K737)</f>
        <v>65.910290739999994</v>
      </c>
      <c r="AI733" s="12">
        <v>43632</v>
      </c>
      <c r="AJ733" s="13">
        <v>638.1</v>
      </c>
      <c r="AK733" s="16">
        <v>2.9333</v>
      </c>
      <c r="AL733" s="10">
        <f t="shared" ref="AL733:AL737" si="342">IF(AK733&gt;3, AK733-3, 3-AK733)</f>
        <v>6.6699999999999982E-2</v>
      </c>
      <c r="AM733" s="10">
        <f t="shared" si="332"/>
        <v>0.6006734312208093</v>
      </c>
      <c r="AN733" s="14">
        <v>12</v>
      </c>
      <c r="AO733" s="10">
        <f t="shared" ref="AO733:AO737" si="343">AN733+273.15</f>
        <v>285.14999999999998</v>
      </c>
      <c r="AP733" s="14">
        <v>10.5</v>
      </c>
      <c r="AQ733" s="14">
        <v>37</v>
      </c>
      <c r="AR733" s="10">
        <f t="shared" ref="AR733:AR737" si="344">AQ733+273.15</f>
        <v>310.14999999999998</v>
      </c>
      <c r="AS733" s="14">
        <v>47.1</v>
      </c>
      <c r="AT733" s="14">
        <v>0.5</v>
      </c>
      <c r="AU733" s="10">
        <f t="shared" ref="AU733:AU737" si="345">IF(ISNUMBER(AM733),((AR733/AO733)*((AJ733-(AT733*AP733))/(AJ733-AS733))*AM733)," ")</f>
        <v>0.69960053987110915</v>
      </c>
      <c r="AV733" s="10">
        <f t="shared" ref="AV733:AV737" si="346">IF(ISNUMBER(AM733), AU733*G733, " ")</f>
        <v>16.25933011726606</v>
      </c>
      <c r="AW733" s="10">
        <f>AVERAGE(AU732,AU734,AU736)</f>
        <v>0.59575119368151164</v>
      </c>
      <c r="AX733" s="10">
        <f>AVERAGE(AU733,AU735,AU737)</f>
        <v>0.69960053987110915</v>
      </c>
      <c r="AY733" s="10">
        <f>AVERAGE(AV732,AV734,AV736)</f>
        <v>13.690994010471607</v>
      </c>
      <c r="AZ733" s="10">
        <f>AVERAGE(AV733,AV735,AV737)</f>
        <v>16.25933011726606</v>
      </c>
      <c r="BA733" s="10">
        <f>IF(ISNUMBER(AV733), AV733-AV732, " ")</f>
        <v>2.5683361067944528</v>
      </c>
      <c r="BB733" s="10">
        <f>IF(ISNUMBER(BA733), BA733/O733, " ")</f>
        <v>0.22722246807686458</v>
      </c>
      <c r="BC733" s="2">
        <f>AVERAGE(BB733,BB735,BB737)</f>
        <v>0.22722246807686458</v>
      </c>
      <c r="BD733" s="1" t="s">
        <v>59</v>
      </c>
    </row>
    <row r="734" spans="1:57" x14ac:dyDescent="0.3">
      <c r="A734" s="2"/>
      <c r="D734" s="9" t="s">
        <v>57</v>
      </c>
      <c r="E734" s="10"/>
      <c r="F734" s="10"/>
      <c r="G734" s="10"/>
      <c r="H734" s="10"/>
      <c r="I734" s="10"/>
      <c r="J734" s="10"/>
      <c r="K734" s="10"/>
      <c r="L734" s="11"/>
      <c r="M734" s="11"/>
      <c r="P734" s="10"/>
      <c r="Q734" s="9"/>
      <c r="AJ734" s="13">
        <v>638.1</v>
      </c>
      <c r="AK734" s="16">
        <v>2.9333</v>
      </c>
      <c r="AL734" s="10">
        <f t="shared" si="342"/>
        <v>6.6699999999999982E-2</v>
      </c>
      <c r="AM734" s="10" t="str">
        <f t="shared" si="332"/>
        <v xml:space="preserve"> </v>
      </c>
      <c r="AN734" s="14">
        <v>12</v>
      </c>
      <c r="AO734" s="10">
        <f t="shared" si="343"/>
        <v>285.14999999999998</v>
      </c>
      <c r="AP734" s="14">
        <v>10.5</v>
      </c>
      <c r="AQ734" s="14">
        <v>37</v>
      </c>
      <c r="AR734" s="10">
        <f t="shared" si="344"/>
        <v>310.14999999999998</v>
      </c>
      <c r="AS734" s="14">
        <v>47.1</v>
      </c>
      <c r="AT734" s="14">
        <v>0.5</v>
      </c>
      <c r="AU734" s="10" t="str">
        <f t="shared" si="345"/>
        <v xml:space="preserve"> </v>
      </c>
      <c r="AV734" s="10" t="str">
        <f t="shared" si="346"/>
        <v xml:space="preserve"> </v>
      </c>
      <c r="AW734" s="10"/>
      <c r="AX734" s="10"/>
      <c r="AY734" s="10"/>
      <c r="AZ734" s="10"/>
      <c r="BA734" s="10"/>
      <c r="BB734" s="10"/>
      <c r="BC734" s="2"/>
      <c r="BD734"/>
      <c r="BE734"/>
    </row>
    <row r="735" spans="1:57" x14ac:dyDescent="0.3">
      <c r="A735" s="2"/>
      <c r="D735" s="9" t="s">
        <v>60</v>
      </c>
      <c r="E735" s="10"/>
      <c r="F735" s="10"/>
      <c r="G735" s="10"/>
      <c r="H735" s="10"/>
      <c r="I735" s="10"/>
      <c r="J735" s="10"/>
      <c r="K735" s="10"/>
      <c r="L735" s="11"/>
      <c r="M735" s="11"/>
      <c r="N735" s="10">
        <f>H735-H734</f>
        <v>0</v>
      </c>
      <c r="O735" s="10">
        <f>I734-I735</f>
        <v>0</v>
      </c>
      <c r="P735" s="10" t="e">
        <f>N735/O735</f>
        <v>#DIV/0!</v>
      </c>
      <c r="Q735" s="9"/>
      <c r="R735">
        <f>K735-K734</f>
        <v>0</v>
      </c>
      <c r="S735" t="e">
        <f>R735/O735</f>
        <v>#DIV/0!</v>
      </c>
      <c r="AJ735" s="13">
        <v>638.1</v>
      </c>
      <c r="AK735" s="16">
        <v>2.9333</v>
      </c>
      <c r="AL735" s="10">
        <f t="shared" si="342"/>
        <v>6.6699999999999982E-2</v>
      </c>
      <c r="AM735" s="10" t="str">
        <f t="shared" si="332"/>
        <v xml:space="preserve"> </v>
      </c>
      <c r="AN735" s="14">
        <v>12</v>
      </c>
      <c r="AO735" s="10">
        <f t="shared" si="343"/>
        <v>285.14999999999998</v>
      </c>
      <c r="AP735" s="14">
        <v>10.5</v>
      </c>
      <c r="AQ735" s="14">
        <v>37</v>
      </c>
      <c r="AR735" s="10">
        <f t="shared" si="344"/>
        <v>310.14999999999998</v>
      </c>
      <c r="AS735" s="14">
        <v>47.1</v>
      </c>
      <c r="AT735" s="14">
        <v>0.5</v>
      </c>
      <c r="AU735" s="10" t="str">
        <f t="shared" si="345"/>
        <v xml:space="preserve"> </v>
      </c>
      <c r="AV735" s="10" t="str">
        <f t="shared" si="346"/>
        <v xml:space="preserve"> </v>
      </c>
      <c r="AW735" s="10"/>
      <c r="AX735" s="10"/>
      <c r="AY735" s="10"/>
      <c r="AZ735" s="10"/>
      <c r="BA735" s="10" t="str">
        <f>IF(ISNUMBER(AV735), AV735-AV734, " ")</f>
        <v xml:space="preserve"> </v>
      </c>
      <c r="BB735" s="10" t="str">
        <f>IF(ISNUMBER(BA735), BA735/O735, " ")</f>
        <v xml:space="preserve"> </v>
      </c>
      <c r="BC735" s="2"/>
      <c r="BD735"/>
      <c r="BE735"/>
    </row>
    <row r="736" spans="1:57" x14ac:dyDescent="0.3">
      <c r="A736" s="2"/>
      <c r="D736" s="9" t="s">
        <v>57</v>
      </c>
      <c r="E736" s="10"/>
      <c r="F736" s="10"/>
      <c r="G736" s="10"/>
      <c r="H736" s="10"/>
      <c r="I736" s="10"/>
      <c r="J736" s="10"/>
      <c r="K736" s="10"/>
      <c r="L736" s="11"/>
      <c r="M736" s="11"/>
      <c r="P736" s="10"/>
      <c r="Q736" s="9"/>
      <c r="AJ736" s="13">
        <v>638.1</v>
      </c>
      <c r="AK736" s="16">
        <v>2.9333</v>
      </c>
      <c r="AL736" s="10">
        <f t="shared" si="342"/>
        <v>6.6699999999999982E-2</v>
      </c>
      <c r="AM736" s="10" t="str">
        <f t="shared" si="332"/>
        <v xml:space="preserve"> </v>
      </c>
      <c r="AN736" s="14">
        <v>12</v>
      </c>
      <c r="AO736" s="10">
        <f t="shared" si="343"/>
        <v>285.14999999999998</v>
      </c>
      <c r="AP736" s="14">
        <v>10.5</v>
      </c>
      <c r="AQ736" s="14">
        <v>37</v>
      </c>
      <c r="AR736" s="10">
        <f t="shared" si="344"/>
        <v>310.14999999999998</v>
      </c>
      <c r="AS736" s="14">
        <v>47.1</v>
      </c>
      <c r="AT736" s="14">
        <v>0.5</v>
      </c>
      <c r="AU736" s="10" t="str">
        <f t="shared" si="345"/>
        <v xml:space="preserve"> </v>
      </c>
      <c r="AV736" s="10" t="str">
        <f t="shared" si="346"/>
        <v xml:space="preserve"> </v>
      </c>
      <c r="AW736" s="10"/>
      <c r="AX736" s="10"/>
      <c r="AY736" s="10"/>
      <c r="AZ736" s="10"/>
      <c r="BA736" s="10"/>
      <c r="BB736" s="10"/>
      <c r="BC736" s="2"/>
      <c r="BD736"/>
      <c r="BE736"/>
    </row>
    <row r="737" spans="1:57" x14ac:dyDescent="0.3">
      <c r="A737" s="2"/>
      <c r="D737" s="9" t="s">
        <v>61</v>
      </c>
      <c r="E737" s="10"/>
      <c r="F737" s="10"/>
      <c r="G737" s="10"/>
      <c r="H737" s="10"/>
      <c r="I737" s="10"/>
      <c r="J737" s="10"/>
      <c r="K737" s="10"/>
      <c r="L737" s="11"/>
      <c r="M737" s="11"/>
      <c r="N737" s="10">
        <f>H737-H736</f>
        <v>0</v>
      </c>
      <c r="O737" s="10">
        <f>I736-I737</f>
        <v>0</v>
      </c>
      <c r="P737" s="10" t="e">
        <f>N737/O737</f>
        <v>#DIV/0!</v>
      </c>
      <c r="Q737" s="9"/>
      <c r="R737">
        <f>K737-K736</f>
        <v>0</v>
      </c>
      <c r="S737" t="e">
        <f>R737/O737</f>
        <v>#DIV/0!</v>
      </c>
      <c r="AJ737" s="13">
        <v>638.1</v>
      </c>
      <c r="AK737" s="16">
        <v>2.9333</v>
      </c>
      <c r="AL737" s="10">
        <f t="shared" si="342"/>
        <v>6.6699999999999982E-2</v>
      </c>
      <c r="AM737" s="10" t="str">
        <f t="shared" si="332"/>
        <v xml:space="preserve"> </v>
      </c>
      <c r="AN737" s="14">
        <v>12</v>
      </c>
      <c r="AO737" s="10">
        <f t="shared" si="343"/>
        <v>285.14999999999998</v>
      </c>
      <c r="AP737" s="14">
        <v>10.5</v>
      </c>
      <c r="AQ737" s="14">
        <v>37</v>
      </c>
      <c r="AR737" s="10">
        <f t="shared" si="344"/>
        <v>310.14999999999998</v>
      </c>
      <c r="AS737" s="14">
        <v>47.1</v>
      </c>
      <c r="AT737" s="14">
        <v>0.5</v>
      </c>
      <c r="AU737" s="10" t="str">
        <f t="shared" si="345"/>
        <v xml:space="preserve"> </v>
      </c>
      <c r="AV737" s="10" t="str">
        <f t="shared" si="346"/>
        <v xml:space="preserve"> </v>
      </c>
      <c r="AW737" s="10"/>
      <c r="AX737" s="10"/>
      <c r="AY737" s="10"/>
      <c r="AZ737" s="10"/>
      <c r="BA737" s="10" t="str">
        <f>IF(ISNUMBER(AV737), AV737-AV736, " ")</f>
        <v xml:space="preserve"> </v>
      </c>
      <c r="BB737" s="10" t="str">
        <f>IF(ISNUMBER(BA737), BA737/O737, " ")</f>
        <v xml:space="preserve"> </v>
      </c>
      <c r="BC737" s="2"/>
      <c r="BD737"/>
      <c r="BE737"/>
    </row>
    <row r="738" spans="1:57" x14ac:dyDescent="0.3">
      <c r="A738" s="2"/>
      <c r="AM738" s="10" t="str">
        <f t="shared" si="332"/>
        <v xml:space="preserve"> </v>
      </c>
      <c r="BD738"/>
      <c r="BE738"/>
    </row>
    <row r="739" spans="1:57" x14ac:dyDescent="0.3">
      <c r="A739" s="2"/>
      <c r="AM739" s="10" t="str">
        <f t="shared" si="332"/>
        <v xml:space="preserve"> </v>
      </c>
      <c r="BD739"/>
      <c r="BE739"/>
    </row>
    <row r="740" spans="1:57" x14ac:dyDescent="0.3">
      <c r="A740" s="2"/>
      <c r="D740" s="9" t="s">
        <v>53</v>
      </c>
      <c r="E740" s="10"/>
      <c r="F740" s="10"/>
      <c r="G740" s="10"/>
      <c r="H740" s="10"/>
      <c r="I740" s="10"/>
      <c r="J740" s="10"/>
      <c r="K740" s="10"/>
      <c r="L740" s="10"/>
      <c r="M740" s="10"/>
      <c r="P740" s="10"/>
      <c r="Q740" s="9"/>
      <c r="R740" s="9"/>
      <c r="AM740" s="10" t="str">
        <f t="shared" si="332"/>
        <v xml:space="preserve"> </v>
      </c>
      <c r="BD740"/>
      <c r="BE740"/>
    </row>
    <row r="741" spans="1:57" x14ac:dyDescent="0.3">
      <c r="A741" s="2"/>
      <c r="D741" s="9" t="s">
        <v>137</v>
      </c>
      <c r="E741" s="10"/>
      <c r="F741" s="2"/>
      <c r="G741" s="10"/>
      <c r="H741" s="10"/>
      <c r="I741" s="10"/>
      <c r="J741" s="10"/>
      <c r="K741" s="10"/>
      <c r="L741" s="10"/>
      <c r="M741" s="10"/>
      <c r="P741" s="10"/>
      <c r="Q741" s="9"/>
      <c r="R741" s="9"/>
      <c r="AM741" s="10" t="str">
        <f t="shared" si="332"/>
        <v xml:space="preserve"> </v>
      </c>
      <c r="BD741"/>
      <c r="BE741"/>
    </row>
    <row r="742" spans="1:57" x14ac:dyDescent="0.3">
      <c r="A742" s="2"/>
      <c r="D742" s="9"/>
      <c r="E742" s="2" t="s">
        <v>0</v>
      </c>
      <c r="F742" s="2" t="s">
        <v>1</v>
      </c>
      <c r="G742" s="2" t="s">
        <v>2</v>
      </c>
      <c r="H742" s="2" t="s">
        <v>3</v>
      </c>
      <c r="I742" s="2" t="s">
        <v>4</v>
      </c>
      <c r="J742" s="2" t="s">
        <v>5</v>
      </c>
      <c r="K742" s="2" t="s">
        <v>6</v>
      </c>
      <c r="L742" s="2" t="s">
        <v>7</v>
      </c>
      <c r="M742" s="2" t="s">
        <v>8</v>
      </c>
      <c r="N742" s="2" t="s">
        <v>9</v>
      </c>
      <c r="O742" s="2" t="s">
        <v>10</v>
      </c>
      <c r="P742" s="2" t="s">
        <v>11</v>
      </c>
      <c r="Q742" s="2" t="s">
        <v>12</v>
      </c>
      <c r="R742" s="2" t="s">
        <v>13</v>
      </c>
      <c r="S742" s="2" t="s">
        <v>14</v>
      </c>
      <c r="T742" s="2" t="s">
        <v>15</v>
      </c>
      <c r="U742" s="3" t="s">
        <v>16</v>
      </c>
      <c r="V742" s="3" t="s">
        <v>17</v>
      </c>
      <c r="W742" s="3" t="s">
        <v>18</v>
      </c>
      <c r="X742" s="3" t="s">
        <v>19</v>
      </c>
      <c r="Y742" s="3" t="s">
        <v>20</v>
      </c>
      <c r="Z742" s="3" t="s">
        <v>21</v>
      </c>
      <c r="AA742" s="3" t="s">
        <v>22</v>
      </c>
      <c r="AB742" s="3" t="s">
        <v>23</v>
      </c>
      <c r="AC742" s="3" t="s">
        <v>24</v>
      </c>
      <c r="AD742" s="3" t="s">
        <v>25</v>
      </c>
      <c r="AE742" s="3" t="s">
        <v>26</v>
      </c>
      <c r="AF742" s="3" t="s">
        <v>27</v>
      </c>
      <c r="AG742" s="3" t="s">
        <v>28</v>
      </c>
      <c r="AH742" s="3" t="s">
        <v>29</v>
      </c>
      <c r="AL742" s="2" t="s">
        <v>33</v>
      </c>
      <c r="AM742" s="10" t="e">
        <f t="shared" si="332"/>
        <v>#VALUE!</v>
      </c>
      <c r="AN742" s="6" t="s">
        <v>35</v>
      </c>
      <c r="AO742" s="2" t="s">
        <v>36</v>
      </c>
      <c r="AP742" s="7" t="s">
        <v>37</v>
      </c>
      <c r="AQ742" s="6" t="s">
        <v>38</v>
      </c>
      <c r="AR742" s="2" t="s">
        <v>39</v>
      </c>
      <c r="AS742" s="7" t="s">
        <v>40</v>
      </c>
      <c r="AT742" s="7" t="s">
        <v>41</v>
      </c>
      <c r="AU742" s="8" t="s">
        <v>55</v>
      </c>
      <c r="AV742" s="8" t="s">
        <v>56</v>
      </c>
      <c r="AW742" s="8" t="s">
        <v>44</v>
      </c>
      <c r="AX742" s="8" t="s">
        <v>45</v>
      </c>
      <c r="AY742" s="8" t="s">
        <v>46</v>
      </c>
      <c r="AZ742" s="8" t="s">
        <v>47</v>
      </c>
      <c r="BA742" s="2" t="s">
        <v>48</v>
      </c>
      <c r="BB742" s="2" t="s">
        <v>49</v>
      </c>
      <c r="BC742" s="2" t="s">
        <v>50</v>
      </c>
      <c r="BD742"/>
      <c r="BE742"/>
    </row>
    <row r="743" spans="1:57" x14ac:dyDescent="0.3">
      <c r="A743" s="2"/>
      <c r="D743" s="9" t="s">
        <v>57</v>
      </c>
      <c r="E743" s="10">
        <v>13.294458860000001</v>
      </c>
      <c r="F743" s="10">
        <v>0.54851904650000005</v>
      </c>
      <c r="G743" s="10">
        <v>19.58110469</v>
      </c>
      <c r="H743" s="10">
        <v>10.72503712</v>
      </c>
      <c r="I743" s="10">
        <v>91.146466709999999</v>
      </c>
      <c r="J743" s="10">
        <v>37.803082179999997</v>
      </c>
      <c r="K743" s="10">
        <v>92.651354459999993</v>
      </c>
      <c r="L743" s="11">
        <v>1.5740740740740741E-3</v>
      </c>
      <c r="M743" s="11">
        <v>2.1122569444444448E-3</v>
      </c>
      <c r="P743" s="10"/>
      <c r="Q743" s="9"/>
      <c r="AJ743" s="13">
        <v>638.1</v>
      </c>
      <c r="AK743" s="16">
        <v>2.9333</v>
      </c>
      <c r="AL743" s="10">
        <f>IF(AK743&gt;3, AK743-3, 3-AK743)</f>
        <v>6.6699999999999982E-2</v>
      </c>
      <c r="AM743" s="10">
        <f t="shared" si="332"/>
        <v>0.56099176337231105</v>
      </c>
      <c r="AN743" s="14">
        <v>12</v>
      </c>
      <c r="AO743" s="10">
        <f>AN743+273.15</f>
        <v>285.14999999999998</v>
      </c>
      <c r="AP743" s="14">
        <v>10.5</v>
      </c>
      <c r="AQ743" s="14">
        <v>37</v>
      </c>
      <c r="AR743" s="10">
        <f>AQ743+273.15</f>
        <v>310.14999999999998</v>
      </c>
      <c r="AS743" s="14">
        <v>47.1</v>
      </c>
      <c r="AT743" s="14">
        <v>0.5</v>
      </c>
      <c r="AU743" s="10">
        <f>IF(ISNUMBER(AM743),((AR743/AO743)*((AJ743-(AT743*AP743))/(AJ743-AS743))*AM743)," ")</f>
        <v>0.65338355272491011</v>
      </c>
      <c r="AV743" s="10">
        <f>IF(ISNUMBER(AM743), AU743*G743, " ")</f>
        <v>12.7939717486306</v>
      </c>
      <c r="AW743" s="10"/>
      <c r="AX743" s="10"/>
      <c r="AY743" s="10"/>
      <c r="AZ743" s="10"/>
      <c r="BA743" s="10"/>
      <c r="BB743" s="10"/>
      <c r="BC743" s="2"/>
      <c r="BD743"/>
      <c r="BE743"/>
    </row>
    <row r="744" spans="1:57" x14ac:dyDescent="0.3">
      <c r="A744" s="2">
        <v>68</v>
      </c>
      <c r="B744" s="3" t="s">
        <v>137</v>
      </c>
      <c r="C744" s="3"/>
      <c r="D744" s="9" t="s">
        <v>58</v>
      </c>
      <c r="E744" s="10">
        <v>9.0983205700000003</v>
      </c>
      <c r="F744" s="10">
        <v>0.6364495872</v>
      </c>
      <c r="G744" s="10">
        <v>19.345224600000002</v>
      </c>
      <c r="H744" s="10">
        <v>12.29587033</v>
      </c>
      <c r="I744" s="10">
        <v>74.419347239999993</v>
      </c>
      <c r="J744" s="10">
        <v>38.377050300000001</v>
      </c>
      <c r="K744" s="10">
        <v>100.71232500000001</v>
      </c>
      <c r="L744" s="11">
        <v>4.4328703703703709E-3</v>
      </c>
      <c r="M744" s="11">
        <v>4.8784606481481483E-3</v>
      </c>
      <c r="N744" s="10">
        <f>H744-H743</f>
        <v>1.57083321</v>
      </c>
      <c r="O744" s="10">
        <f>I743-I744</f>
        <v>16.727119470000005</v>
      </c>
      <c r="P744" s="10">
        <f>N744/O744</f>
        <v>9.3909367528418775E-2</v>
      </c>
      <c r="Q744" s="9">
        <f>AVERAGE(P744,P746,P748)</f>
        <v>8.6126764373997175E-2</v>
      </c>
      <c r="R744">
        <f>K744-K743</f>
        <v>8.0609705400000138</v>
      </c>
      <c r="S744">
        <f>R744/O744</f>
        <v>0.48191026281944832</v>
      </c>
      <c r="T744" s="9">
        <f>AVERAGE(S744,S746,S748)</f>
        <v>0.47295959112576863</v>
      </c>
      <c r="U744" s="3">
        <f>AVERAGE(E743,E745,E747)</f>
        <v>13.295717349999999</v>
      </c>
      <c r="V744" s="3">
        <f>AVERAGE(E744,E746,E748)</f>
        <v>9.254334119666666</v>
      </c>
      <c r="W744" s="3">
        <f>AVERAGE(F743,F745,F747)</f>
        <v>0.51870861489999998</v>
      </c>
      <c r="X744" s="3">
        <f>AVERAGE(F744,F746,F748)</f>
        <v>0.60069464520000004</v>
      </c>
      <c r="Y744" s="3">
        <f>AVERAGE(G743,G745,G747)</f>
        <v>20.832774959999998</v>
      </c>
      <c r="Z744" s="3">
        <f>AVERAGE(G744,G746,G748)</f>
        <v>20.420592696666667</v>
      </c>
      <c r="AA744" s="3">
        <f>AVERAGE(H743,H745,H747)</f>
        <v>10.783429419999999</v>
      </c>
      <c r="AB744" s="3">
        <f>AVERAGE(H744,H746,H748)</f>
        <v>12.220965493333333</v>
      </c>
      <c r="AC744" s="3">
        <f>AVERAGE(I743,I745,I747)</f>
        <v>91.729767723333339</v>
      </c>
      <c r="AD744" s="3">
        <f>AVERAGE(I744,I746,I748)</f>
        <v>74.913524923333327</v>
      </c>
      <c r="AE744" s="3">
        <f>AVERAGE(J743,J745,J747)</f>
        <v>37.230868673333333</v>
      </c>
      <c r="AF744" s="3">
        <f>AVERAGE(J744,J746,J748)</f>
        <v>37.603287993333332</v>
      </c>
      <c r="AG744" s="3">
        <f>AVERAGE(K743,K745,K747)</f>
        <v>89.437125820000006</v>
      </c>
      <c r="AH744" s="3">
        <f>AVERAGE(K744,K746,K748)</f>
        <v>97.321974773333338</v>
      </c>
      <c r="AI744" s="12">
        <v>43632</v>
      </c>
      <c r="AJ744" s="13">
        <v>638.1</v>
      </c>
      <c r="AK744" s="16">
        <v>2.9333</v>
      </c>
      <c r="AL744" s="10">
        <f t="shared" ref="AL744:AL748" si="347">IF(AK744&gt;3, AK744-3, 3-AK744)</f>
        <v>6.6699999999999982E-2</v>
      </c>
      <c r="AM744" s="10">
        <f t="shared" si="332"/>
        <v>0.65092174738349295</v>
      </c>
      <c r="AN744" s="14">
        <v>12</v>
      </c>
      <c r="AO744" s="10">
        <f t="shared" ref="AO744:AO748" si="348">AN744+273.15</f>
        <v>285.14999999999998</v>
      </c>
      <c r="AP744" s="14">
        <v>10.5</v>
      </c>
      <c r="AQ744" s="14">
        <v>37</v>
      </c>
      <c r="AR744" s="10">
        <f t="shared" ref="AR744:AR748" si="349">AQ744+273.15</f>
        <v>310.14999999999998</v>
      </c>
      <c r="AS744" s="14">
        <v>47.1</v>
      </c>
      <c r="AT744" s="14">
        <v>0.5</v>
      </c>
      <c r="AU744" s="10">
        <f t="shared" ref="AU744:AU748" si="350">IF(ISNUMBER(AM744),((AR744/AO744)*((AJ744-(AT744*AP744))/(AJ744-AS744))*AM744)," ")</f>
        <v>0.75812443536550644</v>
      </c>
      <c r="AV744" s="10">
        <f t="shared" ref="AV744:AV748" si="351">IF(ISNUMBER(AM744), AU744*G744, " ")</f>
        <v>14.666087476893907</v>
      </c>
      <c r="AW744" s="10">
        <f>AVERAGE(AU743,AU745,AU747)</f>
        <v>0.61787403700006116</v>
      </c>
      <c r="AX744" s="10">
        <f>AVERAGE(AU744,AU746,AU748)</f>
        <v>0.71553395253633256</v>
      </c>
      <c r="AY744" s="10">
        <f>AVERAGE(AV743,AV745,AV747)</f>
        <v>12.84874263525028</v>
      </c>
      <c r="AZ744" s="10">
        <f>AVERAGE(AV744,AV746,AV748)</f>
        <v>14.580076567635446</v>
      </c>
      <c r="BA744" s="10">
        <f>IF(ISNUMBER(AV744), AV744-AV743, " ")</f>
        <v>1.8721157282633065</v>
      </c>
      <c r="BB744" s="10">
        <f>IF(ISNUMBER(BA744), BA744/O744, " ")</f>
        <v>0.11192098744920999</v>
      </c>
      <c r="BC744" s="2">
        <f>AVERAGE(BB744,BB746,BB748)</f>
        <v>0.10376104402192983</v>
      </c>
      <c r="BD744" s="1" t="s">
        <v>59</v>
      </c>
    </row>
    <row r="745" spans="1:57" x14ac:dyDescent="0.3">
      <c r="A745" s="2"/>
      <c r="D745" s="9" t="s">
        <v>57</v>
      </c>
      <c r="E745" s="10">
        <v>13.29493128</v>
      </c>
      <c r="F745" s="10">
        <v>0.50689760719999999</v>
      </c>
      <c r="G745" s="10">
        <v>21.02517254</v>
      </c>
      <c r="H745" s="10">
        <v>10.66565129</v>
      </c>
      <c r="I745" s="10">
        <v>91.862708780000006</v>
      </c>
      <c r="J745" s="10">
        <v>37.123010139999998</v>
      </c>
      <c r="K745" s="10">
        <v>86.733916829999998</v>
      </c>
      <c r="L745" s="11">
        <v>8.4548611111111126E-3</v>
      </c>
      <c r="M745" s="11">
        <v>9.0624884259259252E-3</v>
      </c>
      <c r="P745" s="10"/>
      <c r="Q745" s="9"/>
      <c r="AJ745" s="13">
        <v>638.1</v>
      </c>
      <c r="AK745" s="16">
        <v>2.9333</v>
      </c>
      <c r="AL745" s="10">
        <f t="shared" si="347"/>
        <v>6.6699999999999982E-2</v>
      </c>
      <c r="AM745" s="10">
        <f t="shared" si="332"/>
        <v>0.5184238985443016</v>
      </c>
      <c r="AN745" s="14">
        <v>12</v>
      </c>
      <c r="AO745" s="10">
        <f t="shared" si="348"/>
        <v>285.14999999999998</v>
      </c>
      <c r="AP745" s="14">
        <v>10.5</v>
      </c>
      <c r="AQ745" s="14">
        <v>37</v>
      </c>
      <c r="AR745" s="10">
        <f t="shared" si="349"/>
        <v>310.14999999999998</v>
      </c>
      <c r="AS745" s="14">
        <v>47.1</v>
      </c>
      <c r="AT745" s="14">
        <v>0.5</v>
      </c>
      <c r="AU745" s="10">
        <f t="shared" si="350"/>
        <v>0.60380503024172005</v>
      </c>
      <c r="AV745" s="10">
        <f t="shared" si="351"/>
        <v>12.695104941352081</v>
      </c>
      <c r="AW745" s="10"/>
      <c r="AX745" s="10"/>
      <c r="AY745" s="10"/>
      <c r="AZ745" s="10"/>
      <c r="BA745" s="10"/>
      <c r="BB745" s="10"/>
      <c r="BC745" s="2"/>
      <c r="BD745"/>
      <c r="BE745"/>
    </row>
    <row r="746" spans="1:57" x14ac:dyDescent="0.3">
      <c r="A746" s="2"/>
      <c r="D746" s="9" t="s">
        <v>60</v>
      </c>
      <c r="E746" s="10">
        <v>9.3521279760000002</v>
      </c>
      <c r="F746" s="10">
        <v>0.60199642799999997</v>
      </c>
      <c r="G746" s="10">
        <v>20.39030069</v>
      </c>
      <c r="H746" s="10">
        <v>12.24411211</v>
      </c>
      <c r="I746" s="10">
        <v>75.931948079999998</v>
      </c>
      <c r="J746" s="10">
        <v>37.913177560000001</v>
      </c>
      <c r="K746" s="10">
        <v>95.948385470000005</v>
      </c>
      <c r="L746" s="11">
        <v>1.1261574074074071E-2</v>
      </c>
      <c r="M746" s="11">
        <v>1.182869212962963E-2</v>
      </c>
      <c r="N746" s="10">
        <f>H746-H745</f>
        <v>1.5784608200000001</v>
      </c>
      <c r="O746" s="10">
        <f>I745-I746</f>
        <v>15.930760700000008</v>
      </c>
      <c r="P746" s="10">
        <f>N746/O746</f>
        <v>9.9082576766092487E-2</v>
      </c>
      <c r="Q746" s="9"/>
      <c r="R746">
        <f>K746-K745</f>
        <v>9.2144686400000069</v>
      </c>
      <c r="S746">
        <f>R746/O746</f>
        <v>0.5784073223822892</v>
      </c>
      <c r="AJ746" s="13">
        <v>638.1</v>
      </c>
      <c r="AK746" s="16">
        <v>2.9333</v>
      </c>
      <c r="AL746" s="10">
        <f t="shared" si="347"/>
        <v>6.6699999999999982E-2</v>
      </c>
      <c r="AM746" s="10">
        <f t="shared" si="332"/>
        <v>0.6156851614222888</v>
      </c>
      <c r="AN746" s="14">
        <v>12</v>
      </c>
      <c r="AO746" s="10">
        <f t="shared" si="348"/>
        <v>285.14999999999998</v>
      </c>
      <c r="AP746" s="14">
        <v>10.5</v>
      </c>
      <c r="AQ746" s="14">
        <v>37</v>
      </c>
      <c r="AR746" s="10">
        <f t="shared" si="349"/>
        <v>310.14999999999998</v>
      </c>
      <c r="AS746" s="14">
        <v>47.1</v>
      </c>
      <c r="AT746" s="14">
        <v>0.5</v>
      </c>
      <c r="AU746" s="10">
        <f t="shared" si="350"/>
        <v>0.71708460693232368</v>
      </c>
      <c r="AV746" s="10">
        <f t="shared" si="351"/>
        <v>14.621570755520539</v>
      </c>
      <c r="AW746" s="10"/>
      <c r="AX746" s="10"/>
      <c r="AY746" s="10"/>
      <c r="AZ746" s="10"/>
      <c r="BA746" s="10">
        <f>IF(ISNUMBER(AV746), AV746-AV745, " ")</f>
        <v>1.9264658141684574</v>
      </c>
      <c r="BB746" s="10">
        <f>IF(ISNUMBER(BA746), BA746/O746, " ")</f>
        <v>0.12092742151154505</v>
      </c>
      <c r="BC746" s="2"/>
      <c r="BD746"/>
      <c r="BE746"/>
    </row>
    <row r="747" spans="1:57" x14ac:dyDescent="0.3">
      <c r="A747" s="2"/>
      <c r="D747" s="9" t="s">
        <v>57</v>
      </c>
      <c r="E747" s="10">
        <v>13.29776191</v>
      </c>
      <c r="F747" s="10">
        <v>0.500709191</v>
      </c>
      <c r="G747" s="10">
        <v>21.892047649999999</v>
      </c>
      <c r="H747" s="10">
        <v>10.95959985</v>
      </c>
      <c r="I747" s="10">
        <v>92.180127679999998</v>
      </c>
      <c r="J747" s="10">
        <v>36.766513699999997</v>
      </c>
      <c r="K747" s="10">
        <v>88.926106169999997</v>
      </c>
      <c r="L747" s="11">
        <v>1.480324074074074E-2</v>
      </c>
      <c r="M747" s="11">
        <v>1.528355324074074E-2</v>
      </c>
      <c r="P747" s="10"/>
      <c r="Q747" s="9"/>
      <c r="AJ747" s="13">
        <v>638.1</v>
      </c>
      <c r="AK747" s="16">
        <v>2.9333</v>
      </c>
      <c r="AL747" s="10">
        <f t="shared" si="347"/>
        <v>6.6699999999999982E-2</v>
      </c>
      <c r="AM747" s="10">
        <f t="shared" si="332"/>
        <v>0.5120947645995978</v>
      </c>
      <c r="AN747" s="14">
        <v>12</v>
      </c>
      <c r="AO747" s="10">
        <f t="shared" si="348"/>
        <v>285.14999999999998</v>
      </c>
      <c r="AP747" s="14">
        <v>10.5</v>
      </c>
      <c r="AQ747" s="14">
        <v>37</v>
      </c>
      <c r="AR747" s="10">
        <f t="shared" si="349"/>
        <v>310.14999999999998</v>
      </c>
      <c r="AS747" s="14">
        <v>47.1</v>
      </c>
      <c r="AT747" s="14">
        <v>0.5</v>
      </c>
      <c r="AU747" s="10">
        <f t="shared" si="350"/>
        <v>0.59643352803355321</v>
      </c>
      <c r="AV747" s="10">
        <f t="shared" si="351"/>
        <v>13.057151215768156</v>
      </c>
      <c r="AW747" s="10"/>
      <c r="AX747" s="10"/>
      <c r="AY747" s="10"/>
      <c r="AZ747" s="10"/>
      <c r="BA747" s="10"/>
      <c r="BB747" s="10"/>
      <c r="BC747" s="2"/>
      <c r="BD747"/>
      <c r="BE747"/>
    </row>
    <row r="748" spans="1:57" x14ac:dyDescent="0.3">
      <c r="A748" s="2"/>
      <c r="D748" s="9" t="s">
        <v>61</v>
      </c>
      <c r="E748" s="10">
        <v>9.3125538129999992</v>
      </c>
      <c r="F748" s="10">
        <v>0.56363792040000005</v>
      </c>
      <c r="G748" s="10">
        <v>21.526252800000002</v>
      </c>
      <c r="H748" s="10">
        <v>12.12291404</v>
      </c>
      <c r="I748" s="10">
        <v>74.389279450000004</v>
      </c>
      <c r="J748" s="10">
        <v>36.519636120000001</v>
      </c>
      <c r="K748" s="10">
        <v>95.305213850000001</v>
      </c>
      <c r="L748" s="11">
        <v>1.7667824074074075E-2</v>
      </c>
      <c r="M748" s="11">
        <v>1.807869212962963E-2</v>
      </c>
      <c r="N748" s="10">
        <f>H748-H747</f>
        <v>1.1633141899999995</v>
      </c>
      <c r="O748" s="10">
        <f>I747-I748</f>
        <v>17.790848229999995</v>
      </c>
      <c r="P748" s="10">
        <f>N748/O748</f>
        <v>6.5388348827480264E-2</v>
      </c>
      <c r="Q748" s="9"/>
      <c r="R748">
        <f>K748-K747</f>
        <v>6.3791076800000042</v>
      </c>
      <c r="S748">
        <f>R748/O748</f>
        <v>0.35856118817556831</v>
      </c>
      <c r="AJ748" s="13">
        <v>638.1</v>
      </c>
      <c r="AK748" s="16">
        <v>2.9333</v>
      </c>
      <c r="AL748" s="10">
        <f t="shared" si="347"/>
        <v>6.6699999999999982E-2</v>
      </c>
      <c r="AM748" s="10">
        <f t="shared" si="332"/>
        <v>0.57645442375481537</v>
      </c>
      <c r="AN748" s="14">
        <v>12</v>
      </c>
      <c r="AO748" s="10">
        <f t="shared" si="348"/>
        <v>285.14999999999998</v>
      </c>
      <c r="AP748" s="14">
        <v>10.5</v>
      </c>
      <c r="AQ748" s="14">
        <v>37</v>
      </c>
      <c r="AR748" s="10">
        <f t="shared" si="349"/>
        <v>310.14999999999998</v>
      </c>
      <c r="AS748" s="14">
        <v>47.1</v>
      </c>
      <c r="AT748" s="14">
        <v>0.5</v>
      </c>
      <c r="AU748" s="10">
        <f t="shared" si="350"/>
        <v>0.67139281531116723</v>
      </c>
      <c r="AV748" s="10">
        <f t="shared" si="351"/>
        <v>14.452571470491899</v>
      </c>
      <c r="AW748" s="10"/>
      <c r="AX748" s="10"/>
      <c r="AY748" s="10"/>
      <c r="AZ748" s="10"/>
      <c r="BA748" s="10">
        <f>IF(ISNUMBER(AV748), AV748-AV747, " ")</f>
        <v>1.3954202547237422</v>
      </c>
      <c r="BB748" s="10">
        <f>IF(ISNUMBER(BA748), BA748/O748, " ")</f>
        <v>7.8434723105034465E-2</v>
      </c>
      <c r="BC748" s="2"/>
      <c r="BD748"/>
      <c r="BE748"/>
    </row>
    <row r="749" spans="1:57" x14ac:dyDescent="0.3">
      <c r="A749" s="2"/>
      <c r="AM749" s="10" t="str">
        <f t="shared" si="332"/>
        <v xml:space="preserve"> </v>
      </c>
      <c r="BD749"/>
      <c r="BE749"/>
    </row>
    <row r="750" spans="1:57" x14ac:dyDescent="0.3">
      <c r="A750" s="2"/>
      <c r="AM750" s="10" t="str">
        <f t="shared" si="332"/>
        <v xml:space="preserve"> </v>
      </c>
      <c r="BD750"/>
      <c r="BE750"/>
    </row>
    <row r="751" spans="1:57" x14ac:dyDescent="0.3">
      <c r="A751" s="2"/>
      <c r="D751" s="9" t="s">
        <v>53</v>
      </c>
      <c r="E751" s="10"/>
      <c r="F751" s="10"/>
      <c r="G751" s="10"/>
      <c r="H751" s="10"/>
      <c r="I751" s="10"/>
      <c r="J751" s="10"/>
      <c r="K751" s="10"/>
      <c r="L751" s="10"/>
      <c r="M751" s="10"/>
      <c r="P751" s="10"/>
      <c r="Q751" s="9"/>
      <c r="R751" s="9"/>
      <c r="AM751" s="10" t="str">
        <f t="shared" si="332"/>
        <v xml:space="preserve"> </v>
      </c>
      <c r="BD751"/>
      <c r="BE751"/>
    </row>
    <row r="752" spans="1:57" x14ac:dyDescent="0.3">
      <c r="A752" s="2"/>
      <c r="D752" s="9" t="s">
        <v>138</v>
      </c>
      <c r="E752" s="10"/>
      <c r="F752" s="2"/>
      <c r="G752" s="10"/>
      <c r="H752" s="10"/>
      <c r="I752" s="10"/>
      <c r="J752" s="10"/>
      <c r="K752" s="10"/>
      <c r="L752" s="10"/>
      <c r="M752" s="10"/>
      <c r="P752" s="10"/>
      <c r="Q752" s="9"/>
      <c r="R752" s="9"/>
      <c r="AM752" s="10" t="str">
        <f t="shared" si="332"/>
        <v xml:space="preserve"> </v>
      </c>
      <c r="BD752"/>
      <c r="BE752"/>
    </row>
    <row r="753" spans="1:57" x14ac:dyDescent="0.3">
      <c r="A753" s="2"/>
      <c r="D753" s="9"/>
      <c r="E753" s="2" t="s">
        <v>0</v>
      </c>
      <c r="F753" s="2" t="s">
        <v>1</v>
      </c>
      <c r="G753" s="2" t="s">
        <v>2</v>
      </c>
      <c r="H753" s="2" t="s">
        <v>3</v>
      </c>
      <c r="I753" s="2" t="s">
        <v>4</v>
      </c>
      <c r="J753" s="2" t="s">
        <v>5</v>
      </c>
      <c r="K753" s="2" t="s">
        <v>6</v>
      </c>
      <c r="L753" s="2" t="s">
        <v>7</v>
      </c>
      <c r="M753" s="2" t="s">
        <v>8</v>
      </c>
      <c r="N753" s="2" t="s">
        <v>9</v>
      </c>
      <c r="O753" s="2" t="s">
        <v>10</v>
      </c>
      <c r="P753" s="2" t="s">
        <v>11</v>
      </c>
      <c r="Q753" s="2" t="s">
        <v>12</v>
      </c>
      <c r="R753" s="2" t="s">
        <v>13</v>
      </c>
      <c r="S753" s="2" t="s">
        <v>14</v>
      </c>
      <c r="T753" s="2" t="s">
        <v>15</v>
      </c>
      <c r="U753" s="3" t="s">
        <v>16</v>
      </c>
      <c r="V753" s="3" t="s">
        <v>17</v>
      </c>
      <c r="W753" s="3" t="s">
        <v>18</v>
      </c>
      <c r="X753" s="3" t="s">
        <v>19</v>
      </c>
      <c r="Y753" s="3" t="s">
        <v>20</v>
      </c>
      <c r="Z753" s="3" t="s">
        <v>21</v>
      </c>
      <c r="AA753" s="3" t="s">
        <v>22</v>
      </c>
      <c r="AB753" s="3" t="s">
        <v>23</v>
      </c>
      <c r="AC753" s="3" t="s">
        <v>24</v>
      </c>
      <c r="AD753" s="3" t="s">
        <v>25</v>
      </c>
      <c r="AE753" s="3" t="s">
        <v>26</v>
      </c>
      <c r="AF753" s="3" t="s">
        <v>27</v>
      </c>
      <c r="AG753" s="3" t="s">
        <v>28</v>
      </c>
      <c r="AH753" s="3" t="s">
        <v>29</v>
      </c>
      <c r="AL753" s="2" t="s">
        <v>33</v>
      </c>
      <c r="AM753" s="10" t="e">
        <f t="shared" si="332"/>
        <v>#VALUE!</v>
      </c>
      <c r="AN753" s="6" t="s">
        <v>35</v>
      </c>
      <c r="AO753" s="2" t="s">
        <v>36</v>
      </c>
      <c r="AP753" s="7" t="s">
        <v>37</v>
      </c>
      <c r="AQ753" s="6" t="s">
        <v>38</v>
      </c>
      <c r="AR753" s="2" t="s">
        <v>39</v>
      </c>
      <c r="AS753" s="7" t="s">
        <v>40</v>
      </c>
      <c r="AT753" s="7" t="s">
        <v>41</v>
      </c>
      <c r="AU753" s="8" t="s">
        <v>55</v>
      </c>
      <c r="AV753" s="8" t="s">
        <v>56</v>
      </c>
      <c r="AW753" s="8" t="s">
        <v>44</v>
      </c>
      <c r="AX753" s="8" t="s">
        <v>45</v>
      </c>
      <c r="AY753" s="8" t="s">
        <v>46</v>
      </c>
      <c r="AZ753" s="8" t="s">
        <v>47</v>
      </c>
      <c r="BA753" s="2" t="s">
        <v>48</v>
      </c>
      <c r="BB753" s="2" t="s">
        <v>49</v>
      </c>
      <c r="BC753" s="2" t="s">
        <v>50</v>
      </c>
      <c r="BD753"/>
      <c r="BE753"/>
    </row>
    <row r="754" spans="1:57" x14ac:dyDescent="0.3">
      <c r="A754" s="2"/>
      <c r="D754" s="9" t="s">
        <v>57</v>
      </c>
      <c r="E754" s="10">
        <v>13.139697119999999</v>
      </c>
      <c r="F754" s="10">
        <v>0.46606820160000001</v>
      </c>
      <c r="G754" s="10">
        <v>16.580928969999999</v>
      </c>
      <c r="H754" s="10">
        <v>7.7359009350000001</v>
      </c>
      <c r="I754" s="10">
        <v>92.040010199999998</v>
      </c>
      <c r="J754" s="10">
        <v>31.10791008</v>
      </c>
      <c r="K754" s="10">
        <v>71.754972940000002</v>
      </c>
      <c r="L754" s="11">
        <v>6.7708333333333336E-3</v>
      </c>
      <c r="M754" s="11">
        <v>7.2800810185185182E-3</v>
      </c>
      <c r="P754" s="10"/>
      <c r="Q754" s="9"/>
      <c r="AJ754" s="13">
        <v>636.70000000000005</v>
      </c>
      <c r="AK754" s="16">
        <v>2.919</v>
      </c>
      <c r="AL754" s="10">
        <f>IF(AK754&gt;3, AK754-3, 3-AK754)</f>
        <v>8.0999999999999961E-2</v>
      </c>
      <c r="AM754" s="10">
        <f t="shared" si="332"/>
        <v>0.4790012349434738</v>
      </c>
      <c r="AN754" s="14">
        <v>12</v>
      </c>
      <c r="AO754" s="10">
        <f>AN754+273.15</f>
        <v>285.14999999999998</v>
      </c>
      <c r="AP754" s="14">
        <v>10.5</v>
      </c>
      <c r="AQ754" s="14">
        <v>37</v>
      </c>
      <c r="AR754" s="10">
        <f>AQ754+273.15</f>
        <v>310.14999999999998</v>
      </c>
      <c r="AS754" s="14">
        <v>47.1</v>
      </c>
      <c r="AT754" s="14">
        <v>0.5</v>
      </c>
      <c r="AU754" s="10">
        <f>IF(ISNUMBER(AM754),((AR754/AO754)*((AJ754-(AT754*AP754))/(AJ754-AS754))*AM754)," ")</f>
        <v>0.55797730561385528</v>
      </c>
      <c r="AV754" s="10">
        <f>IF(ISNUMBER(AM754), AU754*G754, " ")</f>
        <v>9.2517820712553167</v>
      </c>
      <c r="AW754" s="10"/>
      <c r="AX754" s="10"/>
      <c r="AY754" s="10"/>
      <c r="AZ754" s="10"/>
      <c r="BA754" s="10"/>
      <c r="BB754" s="10"/>
      <c r="BC754" s="2"/>
      <c r="BD754"/>
      <c r="BE754"/>
    </row>
    <row r="755" spans="1:57" x14ac:dyDescent="0.3">
      <c r="A755" s="2">
        <v>69</v>
      </c>
      <c r="B755" s="3" t="s">
        <v>138</v>
      </c>
      <c r="C755" s="3"/>
      <c r="D755" s="9" t="s">
        <v>58</v>
      </c>
      <c r="E755" s="10">
        <v>8.6015049179999998</v>
      </c>
      <c r="F755" s="10">
        <v>0.62227808309999999</v>
      </c>
      <c r="G755" s="10">
        <v>16.518793540000001</v>
      </c>
      <c r="H755" s="10">
        <v>10.276523640000001</v>
      </c>
      <c r="I755" s="10">
        <v>82.851624909999998</v>
      </c>
      <c r="J755" s="10">
        <v>30.51115252</v>
      </c>
      <c r="K755" s="10">
        <v>84.644606899999999</v>
      </c>
      <c r="L755" s="11">
        <v>1.0248842592592592E-2</v>
      </c>
      <c r="M755" s="11">
        <v>1.086804398148148E-2</v>
      </c>
      <c r="N755" s="10">
        <f>H755-H754</f>
        <v>2.5406227050000005</v>
      </c>
      <c r="O755" s="10">
        <f>I754-I755</f>
        <v>9.1883852899999994</v>
      </c>
      <c r="P755" s="10">
        <f>N755/O755</f>
        <v>0.27650371907728311</v>
      </c>
      <c r="Q755" s="9">
        <f>AVERAGE(P755)</f>
        <v>0.27650371907728311</v>
      </c>
      <c r="R755">
        <f>K755-K754</f>
        <v>12.889633959999998</v>
      </c>
      <c r="S755">
        <f>R755/O755</f>
        <v>1.4028181833023676</v>
      </c>
      <c r="T755" s="9">
        <f>AVERAGE(S755)</f>
        <v>1.4028181833023676</v>
      </c>
      <c r="U755" s="3">
        <f>AVERAGE(E754,E756,E758)</f>
        <v>13.139697119999999</v>
      </c>
      <c r="V755" s="3">
        <f>AVERAGE(E755,E757,E759)</f>
        <v>8.6015049179999998</v>
      </c>
      <c r="W755" s="3">
        <f>AVERAGE(F754,F756,F758)</f>
        <v>0.46606820160000001</v>
      </c>
      <c r="X755" s="3">
        <f>AVERAGE(F755,F757,F759)</f>
        <v>0.62227808309999999</v>
      </c>
      <c r="Y755" s="3">
        <f>AVERAGE(G754,G756,G758)</f>
        <v>16.580928969999999</v>
      </c>
      <c r="Z755" s="3">
        <f>AVERAGE(G755,G757,G759)</f>
        <v>16.518793540000001</v>
      </c>
      <c r="AA755" s="3">
        <f>AVERAGE(H754,H756,H758)</f>
        <v>7.7359009350000001</v>
      </c>
      <c r="AB755" s="3">
        <f>AVERAGE(H755,H757,H759)</f>
        <v>10.276523640000001</v>
      </c>
      <c r="AC755" s="3">
        <f>AVERAGE(I754,I756,I758)</f>
        <v>92.040010199999998</v>
      </c>
      <c r="AD755" s="3">
        <f>AVERAGE(I755,I757,I759)</f>
        <v>82.851624909999998</v>
      </c>
      <c r="AE755" s="3">
        <f>AVERAGE(J754,J756,J758)</f>
        <v>31.10791008</v>
      </c>
      <c r="AF755" s="3">
        <f>AVERAGE(J755,J757,J759)</f>
        <v>30.51115252</v>
      </c>
      <c r="AG755" s="3">
        <f>AVERAGE(K754,K756,K758)</f>
        <v>71.754972940000002</v>
      </c>
      <c r="AH755" s="3">
        <f>AVERAGE(K755,K757,K759)</f>
        <v>84.644606899999999</v>
      </c>
      <c r="AI755" s="12">
        <v>43633</v>
      </c>
      <c r="AJ755" s="13">
        <v>636.70000000000005</v>
      </c>
      <c r="AK755" s="16">
        <v>2.919</v>
      </c>
      <c r="AL755" s="10">
        <f t="shared" ref="AL755:AL759" si="352">IF(AK755&gt;3, AK755-3, 3-AK755)</f>
        <v>8.0999999999999961E-2</v>
      </c>
      <c r="AM755" s="10">
        <f t="shared" si="332"/>
        <v>0.63954582024665985</v>
      </c>
      <c r="AN755" s="14">
        <v>12</v>
      </c>
      <c r="AO755" s="10">
        <f t="shared" ref="AO755:AO759" si="353">AN755+273.15</f>
        <v>285.14999999999998</v>
      </c>
      <c r="AP755" s="14">
        <v>10.5</v>
      </c>
      <c r="AQ755" s="14">
        <v>37</v>
      </c>
      <c r="AR755" s="10">
        <f t="shared" ref="AR755:AR759" si="354">AQ755+273.15</f>
        <v>310.14999999999998</v>
      </c>
      <c r="AS755" s="14">
        <v>47.1</v>
      </c>
      <c r="AT755" s="14">
        <v>0.5</v>
      </c>
      <c r="AU755" s="10">
        <f t="shared" ref="AU755:AU759" si="355">IF(ISNUMBER(AM755),((AR755/AO755)*((AJ755-(AT755*AP755))/(AJ755-AS755))*AM755)," ")</f>
        <v>0.74499192813134574</v>
      </c>
      <c r="AV755" s="10">
        <f t="shared" ref="AV755:AV759" si="356">IF(ISNUMBER(AM755), AU755*G755, " ")</f>
        <v>12.306367849768218</v>
      </c>
      <c r="AW755" s="10">
        <f>AVERAGE(AU754,AU756,AU758)</f>
        <v>0.55797730561385528</v>
      </c>
      <c r="AX755" s="10">
        <f>AVERAGE(AU755,AU757,AU759)</f>
        <v>0.74499192813134574</v>
      </c>
      <c r="AY755" s="10">
        <f>AVERAGE(AV754,AV756,AV758)</f>
        <v>9.2517820712553167</v>
      </c>
      <c r="AZ755" s="10">
        <f>AVERAGE(AV755,AV757,AV759)</f>
        <v>12.306367849768218</v>
      </c>
      <c r="BA755" s="10">
        <f>IF(ISNUMBER(AV755), AV755-AV754, " ")</f>
        <v>3.0545857785129016</v>
      </c>
      <c r="BB755" s="10">
        <f>IF(ISNUMBER(BA755), BA755/O755, " ")</f>
        <v>0.33243988819638426</v>
      </c>
      <c r="BC755" s="2">
        <f>AVERAGE(BB755,BB757,BB759)</f>
        <v>0.33243988819638426</v>
      </c>
      <c r="BD755" s="1" t="s">
        <v>59</v>
      </c>
    </row>
    <row r="756" spans="1:57" x14ac:dyDescent="0.3">
      <c r="A756" s="2"/>
      <c r="D756" s="9" t="s">
        <v>57</v>
      </c>
      <c r="E756" s="10"/>
      <c r="F756" s="10"/>
      <c r="G756" s="10"/>
      <c r="H756" s="10"/>
      <c r="I756" s="10"/>
      <c r="J756" s="10"/>
      <c r="K756" s="10"/>
      <c r="L756" s="11"/>
      <c r="M756" s="11"/>
      <c r="P756" s="10"/>
      <c r="Q756" s="9"/>
      <c r="AJ756" s="13">
        <v>636.70000000000005</v>
      </c>
      <c r="AK756" s="16">
        <v>2.919</v>
      </c>
      <c r="AL756" s="10">
        <f t="shared" si="352"/>
        <v>8.0999999999999961E-2</v>
      </c>
      <c r="AM756" s="10" t="str">
        <f t="shared" si="332"/>
        <v xml:space="preserve"> </v>
      </c>
      <c r="AN756" s="14">
        <v>12</v>
      </c>
      <c r="AO756" s="10">
        <f t="shared" si="353"/>
        <v>285.14999999999998</v>
      </c>
      <c r="AP756" s="14">
        <v>10.5</v>
      </c>
      <c r="AQ756" s="14">
        <v>37</v>
      </c>
      <c r="AR756" s="10">
        <f t="shared" si="354"/>
        <v>310.14999999999998</v>
      </c>
      <c r="AS756" s="14">
        <v>47.1</v>
      </c>
      <c r="AT756" s="14">
        <v>0.5</v>
      </c>
      <c r="AU756" s="10" t="str">
        <f t="shared" si="355"/>
        <v xml:space="preserve"> </v>
      </c>
      <c r="AV756" s="10" t="str">
        <f t="shared" si="356"/>
        <v xml:space="preserve"> </v>
      </c>
      <c r="AW756" s="10"/>
      <c r="AX756" s="10"/>
      <c r="AY756" s="10"/>
      <c r="AZ756" s="10"/>
      <c r="BA756" s="10"/>
      <c r="BB756" s="10"/>
      <c r="BC756" s="2"/>
      <c r="BD756"/>
      <c r="BE756"/>
    </row>
    <row r="757" spans="1:57" x14ac:dyDescent="0.3">
      <c r="A757" s="2"/>
      <c r="D757" s="9" t="s">
        <v>60</v>
      </c>
      <c r="E757" s="10"/>
      <c r="F757" s="10"/>
      <c r="G757" s="10"/>
      <c r="H757" s="10"/>
      <c r="I757" s="10"/>
      <c r="J757" s="10"/>
      <c r="K757" s="10"/>
      <c r="L757" s="11"/>
      <c r="M757" s="11"/>
      <c r="N757" s="10">
        <f>H757-H756</f>
        <v>0</v>
      </c>
      <c r="O757" s="10">
        <f>I756-I757</f>
        <v>0</v>
      </c>
      <c r="P757" s="10" t="e">
        <f>N757/O757</f>
        <v>#DIV/0!</v>
      </c>
      <c r="Q757" s="9"/>
      <c r="R757">
        <f>K757-K756</f>
        <v>0</v>
      </c>
      <c r="S757" t="e">
        <f>R757/O757</f>
        <v>#DIV/0!</v>
      </c>
      <c r="AJ757" s="13">
        <v>636.70000000000005</v>
      </c>
      <c r="AK757" s="16">
        <v>2.919</v>
      </c>
      <c r="AL757" s="10">
        <f t="shared" si="352"/>
        <v>8.0999999999999961E-2</v>
      </c>
      <c r="AM757" s="10" t="str">
        <f t="shared" si="332"/>
        <v xml:space="preserve"> </v>
      </c>
      <c r="AN757" s="14">
        <v>12</v>
      </c>
      <c r="AO757" s="10">
        <f t="shared" si="353"/>
        <v>285.14999999999998</v>
      </c>
      <c r="AP757" s="14">
        <v>10.5</v>
      </c>
      <c r="AQ757" s="14">
        <v>37</v>
      </c>
      <c r="AR757" s="10">
        <f t="shared" si="354"/>
        <v>310.14999999999998</v>
      </c>
      <c r="AS757" s="14">
        <v>47.1</v>
      </c>
      <c r="AT757" s="14">
        <v>0.5</v>
      </c>
      <c r="AU757" s="10" t="str">
        <f t="shared" si="355"/>
        <v xml:space="preserve"> </v>
      </c>
      <c r="AV757" s="10" t="str">
        <f t="shared" si="356"/>
        <v xml:space="preserve"> </v>
      </c>
      <c r="AW757" s="10"/>
      <c r="AX757" s="10"/>
      <c r="AY757" s="10"/>
      <c r="AZ757" s="10"/>
      <c r="BA757" s="10" t="str">
        <f>IF(ISNUMBER(AV757), AV757-AV756, " ")</f>
        <v xml:space="preserve"> </v>
      </c>
      <c r="BB757" s="10" t="str">
        <f>IF(ISNUMBER(BA757), BA757/O757, " ")</f>
        <v xml:space="preserve"> </v>
      </c>
      <c r="BC757" s="2"/>
      <c r="BD757"/>
      <c r="BE757"/>
    </row>
    <row r="758" spans="1:57" x14ac:dyDescent="0.3">
      <c r="A758" s="2"/>
      <c r="D758" s="9" t="s">
        <v>57</v>
      </c>
      <c r="E758" s="10"/>
      <c r="F758" s="10"/>
      <c r="G758" s="10"/>
      <c r="H758" s="10"/>
      <c r="I758" s="10"/>
      <c r="J758" s="10"/>
      <c r="K758" s="10"/>
      <c r="L758" s="11"/>
      <c r="M758" s="11"/>
      <c r="P758" s="10"/>
      <c r="Q758" s="9"/>
      <c r="AJ758" s="13">
        <v>636.70000000000005</v>
      </c>
      <c r="AK758" s="16">
        <v>2.919</v>
      </c>
      <c r="AL758" s="10">
        <f t="shared" si="352"/>
        <v>8.0999999999999961E-2</v>
      </c>
      <c r="AM758" s="10" t="str">
        <f t="shared" si="332"/>
        <v xml:space="preserve"> </v>
      </c>
      <c r="AN758" s="14">
        <v>12</v>
      </c>
      <c r="AO758" s="10">
        <f t="shared" si="353"/>
        <v>285.14999999999998</v>
      </c>
      <c r="AP758" s="14">
        <v>10.5</v>
      </c>
      <c r="AQ758" s="14">
        <v>37</v>
      </c>
      <c r="AR758" s="10">
        <f t="shared" si="354"/>
        <v>310.14999999999998</v>
      </c>
      <c r="AS758" s="14">
        <v>47.1</v>
      </c>
      <c r="AT758" s="14">
        <v>0.5</v>
      </c>
      <c r="AU758" s="10" t="str">
        <f t="shared" si="355"/>
        <v xml:space="preserve"> </v>
      </c>
      <c r="AV758" s="10" t="str">
        <f t="shared" si="356"/>
        <v xml:space="preserve"> </v>
      </c>
      <c r="AW758" s="10"/>
      <c r="AX758" s="10"/>
      <c r="AY758" s="10"/>
      <c r="AZ758" s="10"/>
      <c r="BA758" s="10"/>
      <c r="BB758" s="10"/>
      <c r="BC758" s="2"/>
      <c r="BD758"/>
      <c r="BE758"/>
    </row>
    <row r="759" spans="1:57" x14ac:dyDescent="0.3">
      <c r="A759" s="2"/>
      <c r="D759" s="9" t="s">
        <v>61</v>
      </c>
      <c r="E759" s="10"/>
      <c r="F759" s="10"/>
      <c r="G759" s="10"/>
      <c r="H759" s="10"/>
      <c r="I759" s="10"/>
      <c r="J759" s="10"/>
      <c r="K759" s="10"/>
      <c r="L759" s="11"/>
      <c r="M759" s="11"/>
      <c r="N759" s="10">
        <f>H759-H758</f>
        <v>0</v>
      </c>
      <c r="O759" s="10">
        <f>I758-I759</f>
        <v>0</v>
      </c>
      <c r="P759" s="10" t="e">
        <f>N759/O759</f>
        <v>#DIV/0!</v>
      </c>
      <c r="Q759" s="9"/>
      <c r="R759">
        <f>K759-K758</f>
        <v>0</v>
      </c>
      <c r="S759" t="e">
        <f>R759/O759</f>
        <v>#DIV/0!</v>
      </c>
      <c r="AJ759" s="13">
        <v>636.70000000000005</v>
      </c>
      <c r="AK759" s="16">
        <v>2.919</v>
      </c>
      <c r="AL759" s="10">
        <f t="shared" si="352"/>
        <v>8.0999999999999961E-2</v>
      </c>
      <c r="AM759" s="10" t="str">
        <f t="shared" si="332"/>
        <v xml:space="preserve"> </v>
      </c>
      <c r="AN759" s="14">
        <v>12</v>
      </c>
      <c r="AO759" s="10">
        <f t="shared" si="353"/>
        <v>285.14999999999998</v>
      </c>
      <c r="AP759" s="14">
        <v>10.5</v>
      </c>
      <c r="AQ759" s="14">
        <v>37</v>
      </c>
      <c r="AR759" s="10">
        <f t="shared" si="354"/>
        <v>310.14999999999998</v>
      </c>
      <c r="AS759" s="14">
        <v>47.1</v>
      </c>
      <c r="AT759" s="14">
        <v>0.5</v>
      </c>
      <c r="AU759" s="10" t="str">
        <f t="shared" si="355"/>
        <v xml:space="preserve"> </v>
      </c>
      <c r="AV759" s="10" t="str">
        <f t="shared" si="356"/>
        <v xml:space="preserve"> </v>
      </c>
      <c r="AW759" s="10"/>
      <c r="AX759" s="10"/>
      <c r="AY759" s="10"/>
      <c r="AZ759" s="10"/>
      <c r="BA759" s="10" t="str">
        <f>IF(ISNUMBER(AV759), AV759-AV758, " ")</f>
        <v xml:space="preserve"> </v>
      </c>
      <c r="BB759" s="10" t="str">
        <f>IF(ISNUMBER(BA759), BA759/O759, " ")</f>
        <v xml:space="preserve"> </v>
      </c>
      <c r="BC759" s="2"/>
      <c r="BD759"/>
      <c r="BE759"/>
    </row>
    <row r="760" spans="1:57" x14ac:dyDescent="0.3">
      <c r="A760" s="2"/>
      <c r="AM760" s="10" t="str">
        <f t="shared" si="332"/>
        <v xml:space="preserve"> </v>
      </c>
      <c r="BD760"/>
      <c r="BE760"/>
    </row>
    <row r="761" spans="1:57" x14ac:dyDescent="0.3">
      <c r="A761" s="2"/>
      <c r="AM761" s="10" t="str">
        <f t="shared" si="332"/>
        <v xml:space="preserve"> </v>
      </c>
      <c r="BD761"/>
      <c r="BE761"/>
    </row>
    <row r="762" spans="1:57" x14ac:dyDescent="0.3">
      <c r="A762" s="2"/>
      <c r="D762" s="9" t="s">
        <v>53</v>
      </c>
      <c r="E762" s="10"/>
      <c r="F762" s="10"/>
      <c r="G762" s="10"/>
      <c r="H762" s="10"/>
      <c r="I762" s="10"/>
      <c r="J762" s="10"/>
      <c r="K762" s="10"/>
      <c r="L762" s="10"/>
      <c r="M762" s="10"/>
      <c r="P762" s="10"/>
      <c r="Q762" s="9"/>
      <c r="R762" s="9"/>
      <c r="AM762" s="10" t="str">
        <f t="shared" si="332"/>
        <v xml:space="preserve"> </v>
      </c>
      <c r="BD762"/>
      <c r="BE762"/>
    </row>
    <row r="763" spans="1:57" x14ac:dyDescent="0.3">
      <c r="A763" s="2"/>
      <c r="D763" s="9" t="s">
        <v>139</v>
      </c>
      <c r="E763" s="10"/>
      <c r="F763" s="2"/>
      <c r="G763" s="10"/>
      <c r="H763" s="10"/>
      <c r="I763" s="10"/>
      <c r="J763" s="10"/>
      <c r="K763" s="10"/>
      <c r="L763" s="10"/>
      <c r="M763" s="10"/>
      <c r="P763" s="10"/>
      <c r="Q763" s="9"/>
      <c r="R763" s="9"/>
      <c r="AM763" s="10" t="str">
        <f t="shared" si="332"/>
        <v xml:space="preserve"> </v>
      </c>
      <c r="BD763"/>
      <c r="BE763"/>
    </row>
    <row r="764" spans="1:57" x14ac:dyDescent="0.3">
      <c r="A764" s="2"/>
      <c r="D764" s="9"/>
      <c r="E764" s="2" t="s">
        <v>0</v>
      </c>
      <c r="F764" s="2" t="s">
        <v>1</v>
      </c>
      <c r="G764" s="2" t="s">
        <v>2</v>
      </c>
      <c r="H764" s="2" t="s">
        <v>3</v>
      </c>
      <c r="I764" s="2" t="s">
        <v>4</v>
      </c>
      <c r="J764" s="2" t="s">
        <v>5</v>
      </c>
      <c r="K764" s="2" t="s">
        <v>6</v>
      </c>
      <c r="L764" s="2" t="s">
        <v>7</v>
      </c>
      <c r="M764" s="2" t="s">
        <v>8</v>
      </c>
      <c r="N764" s="2" t="s">
        <v>9</v>
      </c>
      <c r="O764" s="2" t="s">
        <v>10</v>
      </c>
      <c r="P764" s="2" t="s">
        <v>11</v>
      </c>
      <c r="Q764" s="2" t="s">
        <v>12</v>
      </c>
      <c r="R764" s="2" t="s">
        <v>13</v>
      </c>
      <c r="S764" s="2" t="s">
        <v>14</v>
      </c>
      <c r="T764" s="2" t="s">
        <v>15</v>
      </c>
      <c r="U764" s="3" t="s">
        <v>16</v>
      </c>
      <c r="V764" s="3" t="s">
        <v>17</v>
      </c>
      <c r="W764" s="3" t="s">
        <v>18</v>
      </c>
      <c r="X764" s="3" t="s">
        <v>19</v>
      </c>
      <c r="Y764" s="3" t="s">
        <v>20</v>
      </c>
      <c r="Z764" s="3" t="s">
        <v>21</v>
      </c>
      <c r="AA764" s="3" t="s">
        <v>22</v>
      </c>
      <c r="AB764" s="3" t="s">
        <v>23</v>
      </c>
      <c r="AC764" s="3" t="s">
        <v>24</v>
      </c>
      <c r="AD764" s="3" t="s">
        <v>25</v>
      </c>
      <c r="AE764" s="3" t="s">
        <v>26</v>
      </c>
      <c r="AF764" s="3" t="s">
        <v>27</v>
      </c>
      <c r="AG764" s="3" t="s">
        <v>28</v>
      </c>
      <c r="AH764" s="3" t="s">
        <v>29</v>
      </c>
      <c r="AL764" s="2" t="s">
        <v>33</v>
      </c>
      <c r="AM764" s="10" t="e">
        <f t="shared" si="332"/>
        <v>#VALUE!</v>
      </c>
      <c r="AN764" s="6" t="s">
        <v>35</v>
      </c>
      <c r="AO764" s="2" t="s">
        <v>36</v>
      </c>
      <c r="AP764" s="7" t="s">
        <v>37</v>
      </c>
      <c r="AQ764" s="6" t="s">
        <v>38</v>
      </c>
      <c r="AR764" s="2" t="s">
        <v>39</v>
      </c>
      <c r="AS764" s="7" t="s">
        <v>40</v>
      </c>
      <c r="AT764" s="7" t="s">
        <v>41</v>
      </c>
      <c r="AU764" s="8" t="s">
        <v>55</v>
      </c>
      <c r="AV764" s="8" t="s">
        <v>56</v>
      </c>
      <c r="AW764" s="8" t="s">
        <v>44</v>
      </c>
      <c r="AX764" s="8" t="s">
        <v>45</v>
      </c>
      <c r="AY764" s="8" t="s">
        <v>46</v>
      </c>
      <c r="AZ764" s="8" t="s">
        <v>47</v>
      </c>
      <c r="BA764" s="2" t="s">
        <v>48</v>
      </c>
      <c r="BB764" s="2" t="s">
        <v>49</v>
      </c>
      <c r="BC764" s="2" t="s">
        <v>50</v>
      </c>
      <c r="BD764"/>
      <c r="BE764"/>
    </row>
    <row r="765" spans="1:57" x14ac:dyDescent="0.3">
      <c r="A765" s="2"/>
      <c r="D765" s="9" t="s">
        <v>57</v>
      </c>
      <c r="E765" s="10">
        <v>13.19496346</v>
      </c>
      <c r="F765" s="10">
        <v>0.55690183770000001</v>
      </c>
      <c r="G765" s="10">
        <v>15.656458949999999</v>
      </c>
      <c r="H765" s="10">
        <v>8.6865043019999995</v>
      </c>
      <c r="I765" s="10">
        <v>96.403202530000002</v>
      </c>
      <c r="J765" s="10">
        <v>31.74387187</v>
      </c>
      <c r="K765" s="10">
        <v>55.125880789999997</v>
      </c>
      <c r="L765" s="11">
        <v>2.135416666666667E-3</v>
      </c>
      <c r="M765" s="11">
        <v>2.7198958333333333E-3</v>
      </c>
      <c r="P765" s="10"/>
      <c r="Q765" s="9"/>
      <c r="AJ765" s="13">
        <v>636.70000000000005</v>
      </c>
      <c r="AK765" s="16">
        <v>2.919</v>
      </c>
      <c r="AL765" s="10">
        <f>IF(AK765&gt;3, AK765-3, 3-AK765)</f>
        <v>8.0999999999999961E-2</v>
      </c>
      <c r="AM765" s="10">
        <f t="shared" si="332"/>
        <v>0.57235543442959924</v>
      </c>
      <c r="AN765" s="14">
        <v>12</v>
      </c>
      <c r="AO765" s="10">
        <f>AN765+273.15</f>
        <v>285.14999999999998</v>
      </c>
      <c r="AP765" s="14">
        <v>10.5</v>
      </c>
      <c r="AQ765" s="14">
        <v>37</v>
      </c>
      <c r="AR765" s="10">
        <f>AQ765+273.15</f>
        <v>310.14999999999998</v>
      </c>
      <c r="AS765" s="14">
        <v>47.1</v>
      </c>
      <c r="AT765" s="14">
        <v>0.5</v>
      </c>
      <c r="AU765" s="10">
        <f>IF(ISNUMBER(AM765),((AR765/AO765)*((AJ765-(AT765*AP765))/(AJ765-AS765))*AM765)," ")</f>
        <v>0.66672342336270329</v>
      </c>
      <c r="AV765" s="10">
        <f>IF(ISNUMBER(AM765), AU765*G765, " ")</f>
        <v>10.438527908881635</v>
      </c>
      <c r="AW765" s="10"/>
      <c r="AX765" s="10"/>
      <c r="AY765" s="10"/>
      <c r="AZ765" s="10"/>
      <c r="BA765" s="10"/>
      <c r="BB765" s="10"/>
      <c r="BC765" s="2"/>
      <c r="BD765"/>
      <c r="BE765"/>
    </row>
    <row r="766" spans="1:57" x14ac:dyDescent="0.3">
      <c r="A766" s="2">
        <v>70</v>
      </c>
      <c r="B766" s="3" t="s">
        <v>139</v>
      </c>
      <c r="C766" s="3"/>
      <c r="D766" s="9" t="s">
        <v>58</v>
      </c>
      <c r="E766" s="10">
        <v>8.3436686469999994</v>
      </c>
      <c r="F766" s="10">
        <v>0.68750789960000003</v>
      </c>
      <c r="G766" s="10">
        <v>17.663449580000002</v>
      </c>
      <c r="H766" s="10">
        <v>12.130118469999999</v>
      </c>
      <c r="I766" s="10">
        <v>80.996861859999996</v>
      </c>
      <c r="J766" s="10">
        <v>31.40376461</v>
      </c>
      <c r="K766" s="10">
        <v>67.984796889999998</v>
      </c>
      <c r="L766" s="11">
        <v>5.7638888888888887E-3</v>
      </c>
      <c r="M766" s="11">
        <v>6.2094791666666661E-3</v>
      </c>
      <c r="N766" s="10">
        <f>H766-H765</f>
        <v>3.4436141679999999</v>
      </c>
      <c r="O766" s="10">
        <f>I765-I766</f>
        <v>15.406340670000006</v>
      </c>
      <c r="P766" s="10">
        <f>N766/O766</f>
        <v>0.2235192796109966</v>
      </c>
      <c r="Q766" s="9">
        <f>AVERAGE(P766,P768,P770)</f>
        <v>0.213427709943219</v>
      </c>
      <c r="R766">
        <f>K766-K765</f>
        <v>12.858916100000002</v>
      </c>
      <c r="S766">
        <f>R766/O766</f>
        <v>0.8346508996156059</v>
      </c>
      <c r="T766" s="9">
        <f>AVERAGE(S766,S768,S770)</f>
        <v>0.75393085187742936</v>
      </c>
      <c r="U766" s="3">
        <f>AVERAGE(E765,E767,E769)</f>
        <v>13.224208620000001</v>
      </c>
      <c r="V766" s="3">
        <f>AVERAGE(E766,E768,E770)</f>
        <v>8.3288816853333341</v>
      </c>
      <c r="W766" s="3">
        <f>AVERAGE(F765,F767,F769)</f>
        <v>0.54015977153333339</v>
      </c>
      <c r="X766" s="3">
        <f>AVERAGE(F766,F768,F770)</f>
        <v>0.69475408429999996</v>
      </c>
      <c r="Y766" s="3">
        <f>AVERAGE(G765,G767,G769)</f>
        <v>16.363746379999998</v>
      </c>
      <c r="Z766" s="3">
        <f>AVERAGE(G766,G768,G770)</f>
        <v>16.972006733333334</v>
      </c>
      <c r="AA766" s="3">
        <f>AVERAGE(H765,H767,H769)</f>
        <v>8.8201793293333335</v>
      </c>
      <c r="AB766" s="3">
        <f>AVERAGE(H766,H768,H770)</f>
        <v>11.729010673333335</v>
      </c>
      <c r="AC766" s="3">
        <f>AVERAGE(I765,I767,I769)</f>
        <v>95.645287643333333</v>
      </c>
      <c r="AD766" s="3">
        <f>AVERAGE(I766,I768,I770)</f>
        <v>82.12351065</v>
      </c>
      <c r="AE766" s="3">
        <f>AVERAGE(J765,J767,J769)</f>
        <v>30.913490146666664</v>
      </c>
      <c r="AF766" s="3">
        <f>AVERAGE(J766,J768,J770)</f>
        <v>31.108163166666667</v>
      </c>
      <c r="AG766" s="3">
        <f>AVERAGE(K765,K767,K769)</f>
        <v>56.226217626666674</v>
      </c>
      <c r="AH766" s="3">
        <f>AVERAGE(K766,K768,K770)</f>
        <v>66.478936416666656</v>
      </c>
      <c r="AI766" s="12">
        <v>43633</v>
      </c>
      <c r="AJ766" s="13">
        <v>636.70000000000005</v>
      </c>
      <c r="AK766" s="16">
        <v>2.919</v>
      </c>
      <c r="AL766" s="10">
        <f t="shared" ref="AL766:AL770" si="357">IF(AK766&gt;3, AK766-3, 3-AK766)</f>
        <v>8.0999999999999961E-2</v>
      </c>
      <c r="AM766" s="10">
        <f t="shared" si="332"/>
        <v>0.70658571387461466</v>
      </c>
      <c r="AN766" s="14">
        <v>12</v>
      </c>
      <c r="AO766" s="10">
        <f t="shared" ref="AO766:AO770" si="358">AN766+273.15</f>
        <v>285.14999999999998</v>
      </c>
      <c r="AP766" s="14">
        <v>10.5</v>
      </c>
      <c r="AQ766" s="14">
        <v>37</v>
      </c>
      <c r="AR766" s="10">
        <f t="shared" ref="AR766:AR770" si="359">AQ766+273.15</f>
        <v>310.14999999999998</v>
      </c>
      <c r="AS766" s="14">
        <v>47.1</v>
      </c>
      <c r="AT766" s="14">
        <v>0.5</v>
      </c>
      <c r="AU766" s="10">
        <f t="shared" ref="AU766:AU770" si="360">IF(ISNUMBER(AM766),((AR766/AO766)*((AJ766-(AT766*AP766))/(AJ766-AS766))*AM766)," ")</f>
        <v>0.823085128078064</v>
      </c>
      <c r="AV766" s="10">
        <f t="shared" ref="AV766:AV770" si="361">IF(ISNUMBER(AM766), AU766*G766, " ")</f>
        <v>14.538522659854728</v>
      </c>
      <c r="AW766" s="10">
        <f>AVERAGE(AU765,AU767,AU769)</f>
        <v>0.64667980541576808</v>
      </c>
      <c r="AX766" s="10">
        <f>AVERAGE(AU766,AU768,AU770)</f>
        <v>0.83176026746969389</v>
      </c>
      <c r="AY766" s="10">
        <f>AVERAGE(AV765,AV767,AV769)</f>
        <v>10.570711328451866</v>
      </c>
      <c r="AZ766" s="10">
        <f>AVERAGE(AV766,AV768,AV770)</f>
        <v>14.107205265496523</v>
      </c>
      <c r="BA766" s="10">
        <f>IF(ISNUMBER(AV766), AV766-AV765, " ")</f>
        <v>4.0999947509730923</v>
      </c>
      <c r="BB766" s="10">
        <f>IF(ISNUMBER(BA766), BA766/O766, " ")</f>
        <v>0.26612385372970537</v>
      </c>
      <c r="BC766" s="2">
        <f>AVERAGE(BB766,BB768,BB770)</f>
        <v>0.25990628782253067</v>
      </c>
      <c r="BD766" s="1" t="s">
        <v>59</v>
      </c>
    </row>
    <row r="767" spans="1:57" x14ac:dyDescent="0.3">
      <c r="A767" s="2"/>
      <c r="D767" s="9" t="s">
        <v>57</v>
      </c>
      <c r="E767" s="10">
        <v>13.23367526</v>
      </c>
      <c r="F767" s="10">
        <v>0.52329316000000003</v>
      </c>
      <c r="G767" s="10">
        <v>17.352244039999999</v>
      </c>
      <c r="H767" s="10">
        <v>9.0977732309999997</v>
      </c>
      <c r="I767" s="10">
        <v>95.504927609999996</v>
      </c>
      <c r="J767" s="10">
        <v>30.501732879999999</v>
      </c>
      <c r="K767" s="10">
        <v>56.848670509999998</v>
      </c>
      <c r="L767" s="11">
        <v>1.1903935185185184E-2</v>
      </c>
      <c r="M767" s="11">
        <v>1.2471053240740743E-2</v>
      </c>
      <c r="P767" s="10"/>
      <c r="Q767" s="9"/>
      <c r="AJ767" s="13">
        <v>636.70000000000005</v>
      </c>
      <c r="AK767" s="16">
        <v>2.919</v>
      </c>
      <c r="AL767" s="10">
        <f t="shared" si="357"/>
        <v>8.0999999999999961E-2</v>
      </c>
      <c r="AM767" s="10">
        <f t="shared" si="332"/>
        <v>0.53781414182939358</v>
      </c>
      <c r="AN767" s="14">
        <v>12</v>
      </c>
      <c r="AO767" s="10">
        <f t="shared" si="358"/>
        <v>285.14999999999998</v>
      </c>
      <c r="AP767" s="14">
        <v>10.5</v>
      </c>
      <c r="AQ767" s="14">
        <v>37</v>
      </c>
      <c r="AR767" s="10">
        <f t="shared" si="359"/>
        <v>310.14999999999998</v>
      </c>
      <c r="AS767" s="14">
        <v>47.1</v>
      </c>
      <c r="AT767" s="14">
        <v>0.5</v>
      </c>
      <c r="AU767" s="10">
        <f t="shared" si="360"/>
        <v>0.62648708163436317</v>
      </c>
      <c r="AV767" s="10">
        <f t="shared" si="361"/>
        <v>10.87095672842687</v>
      </c>
      <c r="AW767" s="10"/>
      <c r="AX767" s="10"/>
      <c r="AY767" s="10"/>
      <c r="AZ767" s="10"/>
      <c r="BA767" s="10"/>
      <c r="BB767" s="10"/>
      <c r="BC767" s="2"/>
      <c r="BD767"/>
      <c r="BE767"/>
    </row>
    <row r="768" spans="1:57" x14ac:dyDescent="0.3">
      <c r="A768" s="2"/>
      <c r="D768" s="9" t="s">
        <v>60</v>
      </c>
      <c r="E768" s="10">
        <v>8.5923258709999999</v>
      </c>
      <c r="F768" s="10">
        <v>0.66974770890000002</v>
      </c>
      <c r="G768" s="10">
        <v>16.907964539999998</v>
      </c>
      <c r="H768" s="10">
        <v>11.273375700000001</v>
      </c>
      <c r="I768" s="10">
        <v>83.853588579999993</v>
      </c>
      <c r="J768" s="10">
        <v>30.784313310000002</v>
      </c>
      <c r="K768" s="10">
        <v>65.498407009999994</v>
      </c>
      <c r="L768" s="11">
        <v>1.4722222222222222E-2</v>
      </c>
      <c r="M768" s="11">
        <v>1.5271979166666666E-2</v>
      </c>
      <c r="N768" s="10">
        <f>H768-H767</f>
        <v>2.1756024690000011</v>
      </c>
      <c r="O768" s="10">
        <f>I767-I768</f>
        <v>11.651339030000003</v>
      </c>
      <c r="P768" s="10">
        <f>N768/O768</f>
        <v>0.18672553115124663</v>
      </c>
      <c r="Q768" s="9"/>
      <c r="R768">
        <f>K768-K767</f>
        <v>8.6497364999999959</v>
      </c>
      <c r="S768">
        <f>R768/O768</f>
        <v>0.74238132438928728</v>
      </c>
      <c r="AJ768" s="13">
        <v>636.70000000000005</v>
      </c>
      <c r="AK768" s="16">
        <v>2.919</v>
      </c>
      <c r="AL768" s="10">
        <f t="shared" si="357"/>
        <v>8.0999999999999961E-2</v>
      </c>
      <c r="AM768" s="10">
        <f t="shared" si="332"/>
        <v>0.68833269157245625</v>
      </c>
      <c r="AN768" s="14">
        <v>12</v>
      </c>
      <c r="AO768" s="10">
        <f t="shared" si="358"/>
        <v>285.14999999999998</v>
      </c>
      <c r="AP768" s="14">
        <v>10.5</v>
      </c>
      <c r="AQ768" s="14">
        <v>37</v>
      </c>
      <c r="AR768" s="10">
        <f t="shared" si="359"/>
        <v>310.14999999999998</v>
      </c>
      <c r="AS768" s="14">
        <v>47.1</v>
      </c>
      <c r="AT768" s="14">
        <v>0.5</v>
      </c>
      <c r="AU768" s="10">
        <f t="shared" si="360"/>
        <v>0.80182261044662229</v>
      </c>
      <c r="AV768" s="10">
        <f t="shared" si="361"/>
        <v>13.557188264801722</v>
      </c>
      <c r="AW768" s="10"/>
      <c r="AX768" s="10"/>
      <c r="AY768" s="10"/>
      <c r="AZ768" s="10"/>
      <c r="BA768" s="10">
        <f>IF(ISNUMBER(AV768), AV768-AV767, " ")</f>
        <v>2.6862315363748515</v>
      </c>
      <c r="BB768" s="10">
        <f>IF(ISNUMBER(BA768), BA768/O768, " ")</f>
        <v>0.23055131512852828</v>
      </c>
      <c r="BC768" s="2"/>
      <c r="BD768"/>
      <c r="BE768"/>
    </row>
    <row r="769" spans="1:57" x14ac:dyDescent="0.3">
      <c r="A769" s="2"/>
      <c r="D769" s="9" t="s">
        <v>57</v>
      </c>
      <c r="E769" s="10">
        <v>13.24398714</v>
      </c>
      <c r="F769" s="10">
        <v>0.54028431690000001</v>
      </c>
      <c r="G769" s="10">
        <v>16.082536149999999</v>
      </c>
      <c r="H769" s="10">
        <v>8.6762604549999995</v>
      </c>
      <c r="I769" s="10">
        <v>95.027732790000002</v>
      </c>
      <c r="J769" s="10">
        <v>30.494865690000001</v>
      </c>
      <c r="K769" s="10">
        <v>56.70410158</v>
      </c>
      <c r="L769" s="11">
        <v>2.0931712962962964E-2</v>
      </c>
      <c r="M769" s="11">
        <v>2.1481469907407406E-2</v>
      </c>
      <c r="P769" s="10"/>
      <c r="Q769" s="9"/>
      <c r="AJ769" s="13">
        <v>636.70000000000005</v>
      </c>
      <c r="AK769" s="16">
        <v>2.919</v>
      </c>
      <c r="AL769" s="10">
        <f t="shared" si="357"/>
        <v>8.0999999999999961E-2</v>
      </c>
      <c r="AM769" s="10">
        <f t="shared" si="332"/>
        <v>0.55527679023638232</v>
      </c>
      <c r="AN769" s="14">
        <v>12</v>
      </c>
      <c r="AO769" s="10">
        <f t="shared" si="358"/>
        <v>285.14999999999998</v>
      </c>
      <c r="AP769" s="14">
        <v>10.5</v>
      </c>
      <c r="AQ769" s="14">
        <v>37</v>
      </c>
      <c r="AR769" s="10">
        <f t="shared" si="359"/>
        <v>310.14999999999998</v>
      </c>
      <c r="AS769" s="14">
        <v>47.1</v>
      </c>
      <c r="AT769" s="14">
        <v>0.5</v>
      </c>
      <c r="AU769" s="10">
        <f t="shared" si="360"/>
        <v>0.64682891125023778</v>
      </c>
      <c r="AV769" s="10">
        <f t="shared" si="361"/>
        <v>10.40264934804709</v>
      </c>
      <c r="AW769" s="10"/>
      <c r="AX769" s="10"/>
      <c r="AY769" s="10"/>
      <c r="AZ769" s="10"/>
      <c r="BA769" s="10"/>
      <c r="BB769" s="10"/>
      <c r="BC769" s="2"/>
      <c r="BD769"/>
      <c r="BE769"/>
    </row>
    <row r="770" spans="1:57" x14ac:dyDescent="0.3">
      <c r="A770" s="2"/>
      <c r="D770" s="9" t="s">
        <v>61</v>
      </c>
      <c r="E770" s="10">
        <v>8.0506505379999993</v>
      </c>
      <c r="F770" s="10">
        <v>0.72700664439999996</v>
      </c>
      <c r="G770" s="10">
        <v>16.344606079999998</v>
      </c>
      <c r="H770" s="10">
        <v>11.78353785</v>
      </c>
      <c r="I770" s="10">
        <v>81.520081509999997</v>
      </c>
      <c r="J770" s="10">
        <v>31.136411580000001</v>
      </c>
      <c r="K770" s="10">
        <v>65.953605350000004</v>
      </c>
      <c r="L770" s="11">
        <v>2.3709490740740743E-2</v>
      </c>
      <c r="M770" s="11">
        <v>2.4363414351851853E-2</v>
      </c>
      <c r="N770" s="10">
        <f>H770-H769</f>
        <v>3.1072773950000006</v>
      </c>
      <c r="O770" s="10">
        <f>I769-I770</f>
        <v>13.507651280000005</v>
      </c>
      <c r="P770" s="10">
        <f>N770/O770</f>
        <v>0.23003831906741373</v>
      </c>
      <c r="Q770" s="9"/>
      <c r="R770">
        <f>K770-K769</f>
        <v>9.249503770000004</v>
      </c>
      <c r="S770">
        <f>R770/O770</f>
        <v>0.68476033162739458</v>
      </c>
      <c r="AJ770" s="13">
        <v>636.70000000000005</v>
      </c>
      <c r="AK770" s="16">
        <v>2.919</v>
      </c>
      <c r="AL770" s="10">
        <f t="shared" si="357"/>
        <v>8.0999999999999961E-2</v>
      </c>
      <c r="AM770" s="10">
        <f t="shared" si="332"/>
        <v>0.74718051839671118</v>
      </c>
      <c r="AN770" s="14">
        <v>12</v>
      </c>
      <c r="AO770" s="10">
        <f t="shared" si="358"/>
        <v>285.14999999999998</v>
      </c>
      <c r="AP770" s="14">
        <v>10.5</v>
      </c>
      <c r="AQ770" s="14">
        <v>37</v>
      </c>
      <c r="AR770" s="10">
        <f t="shared" si="359"/>
        <v>310.14999999999998</v>
      </c>
      <c r="AS770" s="14">
        <v>47.1</v>
      </c>
      <c r="AT770" s="14">
        <v>0.5</v>
      </c>
      <c r="AU770" s="10">
        <f t="shared" si="360"/>
        <v>0.87037306388439561</v>
      </c>
      <c r="AV770" s="10">
        <f t="shared" si="361"/>
        <v>14.225904871833119</v>
      </c>
      <c r="AW770" s="10"/>
      <c r="AX770" s="10"/>
      <c r="AY770" s="10"/>
      <c r="AZ770" s="10"/>
      <c r="BA770" s="10">
        <f>IF(ISNUMBER(AV770), AV770-AV769, " ")</f>
        <v>3.8232555237860293</v>
      </c>
      <c r="BB770" s="10">
        <f>IF(ISNUMBER(BA770), BA770/O770, " ")</f>
        <v>0.2830436946093583</v>
      </c>
      <c r="BC770" s="2"/>
      <c r="BD770"/>
      <c r="BE770"/>
    </row>
    <row r="771" spans="1:57" x14ac:dyDescent="0.3">
      <c r="A771" s="2"/>
      <c r="AM771" s="10" t="str">
        <f t="shared" si="332"/>
        <v xml:space="preserve"> </v>
      </c>
      <c r="BD771"/>
      <c r="BE771"/>
    </row>
    <row r="772" spans="1:57" x14ac:dyDescent="0.3">
      <c r="A772" s="2"/>
      <c r="AM772" s="10" t="str">
        <f t="shared" si="332"/>
        <v xml:space="preserve"> </v>
      </c>
      <c r="BD772"/>
      <c r="BE772"/>
    </row>
    <row r="773" spans="1:57" x14ac:dyDescent="0.3">
      <c r="A773" s="2"/>
      <c r="D773" s="9" t="s">
        <v>53</v>
      </c>
      <c r="E773" s="10"/>
      <c r="F773" s="10"/>
      <c r="G773" s="10"/>
      <c r="H773" s="10"/>
      <c r="I773" s="10"/>
      <c r="J773" s="10"/>
      <c r="K773" s="10"/>
      <c r="L773" s="10"/>
      <c r="M773" s="10"/>
      <c r="P773" s="10"/>
      <c r="Q773" s="9"/>
      <c r="R773" s="9"/>
      <c r="AM773" s="10" t="str">
        <f t="shared" si="332"/>
        <v xml:space="preserve"> </v>
      </c>
      <c r="BD773"/>
      <c r="BE773"/>
    </row>
    <row r="774" spans="1:57" x14ac:dyDescent="0.3">
      <c r="A774" s="2"/>
      <c r="D774" s="9" t="s">
        <v>140</v>
      </c>
      <c r="E774" s="10"/>
      <c r="F774" s="2"/>
      <c r="G774" s="10"/>
      <c r="H774" s="10"/>
      <c r="I774" s="10"/>
      <c r="J774" s="10"/>
      <c r="K774" s="10"/>
      <c r="L774" s="10"/>
      <c r="M774" s="10"/>
      <c r="P774" s="10"/>
      <c r="Q774" s="9"/>
      <c r="R774" s="9"/>
      <c r="AM774" s="10" t="str">
        <f t="shared" si="332"/>
        <v xml:space="preserve"> </v>
      </c>
      <c r="BD774"/>
      <c r="BE774"/>
    </row>
    <row r="775" spans="1:57" x14ac:dyDescent="0.3">
      <c r="A775" s="2"/>
      <c r="D775" s="9"/>
      <c r="E775" s="2" t="s">
        <v>0</v>
      </c>
      <c r="F775" s="2" t="s">
        <v>1</v>
      </c>
      <c r="G775" s="2" t="s">
        <v>2</v>
      </c>
      <c r="H775" s="2" t="s">
        <v>3</v>
      </c>
      <c r="I775" s="2" t="s">
        <v>4</v>
      </c>
      <c r="J775" s="2" t="s">
        <v>5</v>
      </c>
      <c r="K775" s="2" t="s">
        <v>6</v>
      </c>
      <c r="L775" s="2" t="s">
        <v>7</v>
      </c>
      <c r="M775" s="2" t="s">
        <v>8</v>
      </c>
      <c r="N775" s="2" t="s">
        <v>9</v>
      </c>
      <c r="O775" s="2" t="s">
        <v>10</v>
      </c>
      <c r="P775" s="2" t="s">
        <v>11</v>
      </c>
      <c r="Q775" s="2" t="s">
        <v>12</v>
      </c>
      <c r="R775" s="2" t="s">
        <v>13</v>
      </c>
      <c r="S775" s="2" t="s">
        <v>14</v>
      </c>
      <c r="T775" s="2" t="s">
        <v>15</v>
      </c>
      <c r="U775" s="3" t="s">
        <v>16</v>
      </c>
      <c r="V775" s="3" t="s">
        <v>17</v>
      </c>
      <c r="W775" s="3" t="s">
        <v>18</v>
      </c>
      <c r="X775" s="3" t="s">
        <v>19</v>
      </c>
      <c r="Y775" s="3" t="s">
        <v>20</v>
      </c>
      <c r="Z775" s="3" t="s">
        <v>21</v>
      </c>
      <c r="AA775" s="3" t="s">
        <v>22</v>
      </c>
      <c r="AB775" s="3" t="s">
        <v>23</v>
      </c>
      <c r="AC775" s="3" t="s">
        <v>24</v>
      </c>
      <c r="AD775" s="3" t="s">
        <v>25</v>
      </c>
      <c r="AE775" s="3" t="s">
        <v>26</v>
      </c>
      <c r="AF775" s="3" t="s">
        <v>27</v>
      </c>
      <c r="AG775" s="3" t="s">
        <v>28</v>
      </c>
      <c r="AH775" s="3" t="s">
        <v>29</v>
      </c>
      <c r="AL775" s="2" t="s">
        <v>33</v>
      </c>
      <c r="AM775" s="10" t="e">
        <f t="shared" ref="AM775:AM838" si="362">IF(F775&lt;=0," ",((F775*3)/AK775))</f>
        <v>#VALUE!</v>
      </c>
      <c r="AN775" s="6" t="s">
        <v>35</v>
      </c>
      <c r="AO775" s="2" t="s">
        <v>36</v>
      </c>
      <c r="AP775" s="7" t="s">
        <v>37</v>
      </c>
      <c r="AQ775" s="6" t="s">
        <v>38</v>
      </c>
      <c r="AR775" s="2" t="s">
        <v>39</v>
      </c>
      <c r="AS775" s="7" t="s">
        <v>40</v>
      </c>
      <c r="AT775" s="7" t="s">
        <v>41</v>
      </c>
      <c r="AU775" s="8" t="s">
        <v>55</v>
      </c>
      <c r="AV775" s="8" t="s">
        <v>56</v>
      </c>
      <c r="AW775" s="8" t="s">
        <v>44</v>
      </c>
      <c r="AX775" s="8" t="s">
        <v>45</v>
      </c>
      <c r="AY775" s="8" t="s">
        <v>46</v>
      </c>
      <c r="AZ775" s="8" t="s">
        <v>47</v>
      </c>
      <c r="BA775" s="2" t="s">
        <v>48</v>
      </c>
      <c r="BB775" s="2" t="s">
        <v>49</v>
      </c>
      <c r="BC775" s="2" t="s">
        <v>50</v>
      </c>
      <c r="BD775"/>
      <c r="BE775"/>
    </row>
    <row r="776" spans="1:57" x14ac:dyDescent="0.3">
      <c r="A776" s="2"/>
      <c r="D776" s="9" t="s">
        <v>57</v>
      </c>
      <c r="E776" s="10">
        <v>13.189131039999999</v>
      </c>
      <c r="F776" s="10">
        <v>0.60247774990000003</v>
      </c>
      <c r="G776" s="10">
        <v>14.85583347</v>
      </c>
      <c r="H776" s="10">
        <v>8.9658463420000007</v>
      </c>
      <c r="I776" s="10">
        <v>90.625814020000007</v>
      </c>
      <c r="J776" s="10">
        <v>34.068927209999998</v>
      </c>
      <c r="K776" s="10">
        <v>64.630386999999999</v>
      </c>
      <c r="L776" s="11">
        <v>1.3946759259259259E-3</v>
      </c>
      <c r="M776" s="11">
        <v>2.0370254629629631E-3</v>
      </c>
      <c r="P776" s="10"/>
      <c r="Q776" s="9"/>
      <c r="AJ776" s="13">
        <v>636.70000000000005</v>
      </c>
      <c r="AK776" s="16">
        <v>2.919</v>
      </c>
      <c r="AL776" s="10">
        <f>IF(AK776&gt;3, AK776-3, 3-AK776)</f>
        <v>8.0999999999999961E-2</v>
      </c>
      <c r="AM776" s="10">
        <f t="shared" si="362"/>
        <v>0.61919604306269271</v>
      </c>
      <c r="AN776" s="14">
        <v>12</v>
      </c>
      <c r="AO776" s="10">
        <f>AN776+273.15</f>
        <v>285.14999999999998</v>
      </c>
      <c r="AP776" s="14">
        <v>10.5</v>
      </c>
      <c r="AQ776" s="14">
        <v>37</v>
      </c>
      <c r="AR776" s="10">
        <f>AQ776+273.15</f>
        <v>310.14999999999998</v>
      </c>
      <c r="AS776" s="14">
        <v>47.1</v>
      </c>
      <c r="AT776" s="14">
        <v>0.5</v>
      </c>
      <c r="AU776" s="10">
        <f>IF(ISNUMBER(AM776),((AR776/AO776)*((AJ776-(AT776*AP776))/(AJ776-AS776))*AM776)," ")</f>
        <v>0.72128694990870657</v>
      </c>
      <c r="AV776" s="10">
        <f>IF(ISNUMBER(AM776), AU776*G776, " ")</f>
        <v>10.715318811927977</v>
      </c>
      <c r="AW776" s="10"/>
      <c r="AX776" s="10"/>
      <c r="AY776" s="10"/>
      <c r="AZ776" s="10"/>
      <c r="BA776" s="10"/>
      <c r="BB776" s="10"/>
      <c r="BC776" s="2"/>
      <c r="BD776"/>
      <c r="BE776"/>
    </row>
    <row r="777" spans="1:57" x14ac:dyDescent="0.3">
      <c r="A777" s="2">
        <v>71</v>
      </c>
      <c r="B777" s="3" t="s">
        <v>140</v>
      </c>
      <c r="C777" s="3"/>
      <c r="D777" s="9" t="s">
        <v>58</v>
      </c>
      <c r="E777" s="10">
        <v>8.5349127090000003</v>
      </c>
      <c r="F777" s="10">
        <v>0.78119102939999996</v>
      </c>
      <c r="G777" s="10">
        <v>15.74069851</v>
      </c>
      <c r="H777" s="10">
        <v>12.28894734</v>
      </c>
      <c r="I777" s="10">
        <v>76.935849300000001</v>
      </c>
      <c r="J777" s="10">
        <v>34.276983649999998</v>
      </c>
      <c r="K777" s="10">
        <v>73.493076669999994</v>
      </c>
      <c r="L777" s="11">
        <v>4.6064814814814814E-3</v>
      </c>
      <c r="M777" s="11">
        <v>5.2604050925925926E-3</v>
      </c>
      <c r="N777" s="10">
        <f>H777-H776</f>
        <v>3.3231009979999993</v>
      </c>
      <c r="O777" s="10">
        <f>I776-I777</f>
        <v>13.689964720000006</v>
      </c>
      <c r="P777" s="10">
        <f>N777/O777</f>
        <v>0.2427399241683362</v>
      </c>
      <c r="Q777" s="9">
        <f>AVERAGE(P777,P779,P781)</f>
        <v>0.15348135981940259</v>
      </c>
      <c r="R777">
        <f>K777-K776</f>
        <v>8.8626896699999946</v>
      </c>
      <c r="S777">
        <f>R777/O777</f>
        <v>0.64738586630922967</v>
      </c>
      <c r="T777" s="9">
        <f>AVERAGE(S777,S779,S781)</f>
        <v>0.50578019608306846</v>
      </c>
      <c r="U777" s="3">
        <f>AVERAGE(E776,E778,E780)</f>
        <v>13.209666439999999</v>
      </c>
      <c r="V777" s="3">
        <f>AVERAGE(E777,E779,E781)</f>
        <v>8.9579045453333332</v>
      </c>
      <c r="W777" s="3">
        <f>AVERAGE(F776,F778,F780)</f>
        <v>0.58688979746666659</v>
      </c>
      <c r="X777" s="3">
        <f>AVERAGE(F777,F779,F781)</f>
        <v>0.65848979653333339</v>
      </c>
      <c r="Y777" s="3">
        <f>AVERAGE(G776,G778,G780)</f>
        <v>15.01407751</v>
      </c>
      <c r="Z777" s="3">
        <f>AVERAGE(G777,G779,G781)</f>
        <v>16.739903093333336</v>
      </c>
      <c r="AA777" s="3">
        <f>AVERAGE(H776,H778,H780)</f>
        <v>8.7980285363333337</v>
      </c>
      <c r="AB777" s="3">
        <f>AVERAGE(H777,H779,H781)</f>
        <v>10.94572848</v>
      </c>
      <c r="AC777" s="3">
        <f>AVERAGE(I776,I778,I780)</f>
        <v>90.72329266666668</v>
      </c>
      <c r="AD777" s="3">
        <f>AVERAGE(I777,I779,I781)</f>
        <v>76.64887061333333</v>
      </c>
      <c r="AE777" s="3">
        <f>AVERAGE(J776,J778,J780)</f>
        <v>33.541906056666669</v>
      </c>
      <c r="AF777" s="3">
        <f>AVERAGE(J777,J779,J781)</f>
        <v>33.939432543333332</v>
      </c>
      <c r="AG777" s="3">
        <f>AVERAGE(K776,K778,K780)</f>
        <v>65.135967753333333</v>
      </c>
      <c r="AH777" s="3">
        <f>AVERAGE(K777,K779,K781)</f>
        <v>72.199891819999991</v>
      </c>
      <c r="AI777" s="12">
        <v>43633</v>
      </c>
      <c r="AJ777" s="13">
        <v>636.70000000000005</v>
      </c>
      <c r="AK777" s="16">
        <v>2.919</v>
      </c>
      <c r="AL777" s="10">
        <f t="shared" ref="AL777:AL781" si="363">IF(AK777&gt;3, AK777-3, 3-AK777)</f>
        <v>8.0999999999999961E-2</v>
      </c>
      <c r="AM777" s="10">
        <f t="shared" si="362"/>
        <v>0.80286847831449126</v>
      </c>
      <c r="AN777" s="14">
        <v>12</v>
      </c>
      <c r="AO777" s="10">
        <f t="shared" ref="AO777:AO781" si="364">AN777+273.15</f>
        <v>285.14999999999998</v>
      </c>
      <c r="AP777" s="14">
        <v>10.5</v>
      </c>
      <c r="AQ777" s="14">
        <v>37</v>
      </c>
      <c r="AR777" s="10">
        <f t="shared" ref="AR777:AR781" si="365">AQ777+273.15</f>
        <v>310.14999999999998</v>
      </c>
      <c r="AS777" s="14">
        <v>47.1</v>
      </c>
      <c r="AT777" s="14">
        <v>0.5</v>
      </c>
      <c r="AU777" s="10">
        <f t="shared" ref="AU777:AU781" si="366">IF(ISNUMBER(AM777),((AR777/AO777)*((AJ777-(AT777*AP777))/(AJ777-AS777))*AM777)," ")</f>
        <v>0.93524266246428678</v>
      </c>
      <c r="AV777" s="10">
        <f t="shared" ref="AV777:AV781" si="367">IF(ISNUMBER(AM777), AU777*G777, " ")</f>
        <v>14.721372783540032</v>
      </c>
      <c r="AW777" s="10">
        <f>AVERAGE(AU776,AU778,AU780)</f>
        <v>0.70262503804917775</v>
      </c>
      <c r="AX777" s="10">
        <f>AVERAGE(AU777,AU779,AU781)</f>
        <v>0.78834462677894279</v>
      </c>
      <c r="AY777" s="10">
        <f>AVERAGE(AV776,AV778,AV780)</f>
        <v>10.537049079311247</v>
      </c>
      <c r="AZ777" s="10">
        <f>AVERAGE(AV777,AV779,AV781)</f>
        <v>13.123018174239272</v>
      </c>
      <c r="BA777" s="10">
        <f>IF(ISNUMBER(AV777), AV777-AV776, " ")</f>
        <v>4.0060539716120545</v>
      </c>
      <c r="BB777" s="10">
        <f>IF(ISNUMBER(BA777), BA777/O777, " ")</f>
        <v>0.29262704861171129</v>
      </c>
      <c r="BC777" s="2">
        <f>AVERAGE(BB777,BB779,BB781)</f>
        <v>0.18488195423209333</v>
      </c>
      <c r="BD777" s="1" t="s">
        <v>59</v>
      </c>
    </row>
    <row r="778" spans="1:57" x14ac:dyDescent="0.3">
      <c r="A778" s="2"/>
      <c r="D778" s="9" t="s">
        <v>57</v>
      </c>
      <c r="E778" s="10">
        <v>13.25625187</v>
      </c>
      <c r="F778" s="10">
        <v>0.61658364669999999</v>
      </c>
      <c r="G778" s="10">
        <v>14.734208089999999</v>
      </c>
      <c r="H778" s="10">
        <v>9.0633390649999992</v>
      </c>
      <c r="I778" s="10">
        <v>91.835873809999995</v>
      </c>
      <c r="J778" s="10">
        <v>32.556440539999997</v>
      </c>
      <c r="K778" s="10">
        <v>65.279712200000006</v>
      </c>
      <c r="L778" s="11">
        <v>9.1724537037037052E-3</v>
      </c>
      <c r="M778" s="11">
        <v>9.7164236111111114E-3</v>
      </c>
      <c r="P778" s="10"/>
      <c r="Q778" s="9"/>
      <c r="AJ778" s="13">
        <v>636.70000000000005</v>
      </c>
      <c r="AK778" s="16">
        <v>2.919</v>
      </c>
      <c r="AL778" s="10">
        <f t="shared" si="363"/>
        <v>8.0999999999999961E-2</v>
      </c>
      <c r="AM778" s="10">
        <f t="shared" si="362"/>
        <v>0.63369336762589923</v>
      </c>
      <c r="AN778" s="14">
        <v>12</v>
      </c>
      <c r="AO778" s="10">
        <f t="shared" si="364"/>
        <v>285.14999999999998</v>
      </c>
      <c r="AP778" s="14">
        <v>10.5</v>
      </c>
      <c r="AQ778" s="14">
        <v>37</v>
      </c>
      <c r="AR778" s="10">
        <f t="shared" si="365"/>
        <v>310.14999999999998</v>
      </c>
      <c r="AS778" s="14">
        <v>47.1</v>
      </c>
      <c r="AT778" s="14">
        <v>0.5</v>
      </c>
      <c r="AU778" s="10">
        <f t="shared" si="366"/>
        <v>0.73817454331823529</v>
      </c>
      <c r="AV778" s="10">
        <f t="shared" si="367"/>
        <v>10.876417327991597</v>
      </c>
      <c r="AW778" s="10"/>
      <c r="AX778" s="10"/>
      <c r="AY778" s="10"/>
      <c r="AZ778" s="10"/>
      <c r="BA778" s="10"/>
      <c r="BB778" s="10"/>
      <c r="BC778" s="2"/>
      <c r="BD778"/>
      <c r="BE778"/>
    </row>
    <row r="779" spans="1:57" x14ac:dyDescent="0.3">
      <c r="A779" s="2"/>
      <c r="D779" s="9" t="s">
        <v>60</v>
      </c>
      <c r="E779" s="10">
        <v>9.1231871550000001</v>
      </c>
      <c r="F779" s="10">
        <v>0.59558992489999996</v>
      </c>
      <c r="G779" s="10">
        <v>17.566139110000002</v>
      </c>
      <c r="H779" s="10">
        <v>10.413974380000001</v>
      </c>
      <c r="I779" s="10">
        <v>78.491928970000004</v>
      </c>
      <c r="J779" s="10">
        <v>33.377351640000001</v>
      </c>
      <c r="K779" s="10">
        <v>71.678820889999997</v>
      </c>
      <c r="L779" s="11">
        <v>1.2916666666666667E-2</v>
      </c>
      <c r="M779" s="11">
        <v>1.3483784722222223E-2</v>
      </c>
      <c r="N779" s="10">
        <f>H779-H778</f>
        <v>1.3506353150000017</v>
      </c>
      <c r="O779" s="10">
        <f>I778-I779</f>
        <v>13.343944839999992</v>
      </c>
      <c r="P779" s="10">
        <f>N779/O779</f>
        <v>0.10121709368516862</v>
      </c>
      <c r="Q779" s="9"/>
      <c r="R779">
        <f>K779-K778</f>
        <v>6.3991086899999914</v>
      </c>
      <c r="S779">
        <f>R779/O779</f>
        <v>0.47955149445896506</v>
      </c>
      <c r="AJ779" s="13">
        <v>636.70000000000005</v>
      </c>
      <c r="AK779" s="16">
        <v>2.919</v>
      </c>
      <c r="AL779" s="10">
        <f t="shared" si="363"/>
        <v>8.0999999999999961E-2</v>
      </c>
      <c r="AM779" s="10">
        <f t="shared" si="362"/>
        <v>0.61211708622816019</v>
      </c>
      <c r="AN779" s="14">
        <v>12</v>
      </c>
      <c r="AO779" s="10">
        <f t="shared" si="364"/>
        <v>285.14999999999998</v>
      </c>
      <c r="AP779" s="14">
        <v>10.5</v>
      </c>
      <c r="AQ779" s="14">
        <v>37</v>
      </c>
      <c r="AR779" s="10">
        <f t="shared" si="365"/>
        <v>310.14999999999998</v>
      </c>
      <c r="AS779" s="14">
        <v>47.1</v>
      </c>
      <c r="AT779" s="14">
        <v>0.5</v>
      </c>
      <c r="AU779" s="10">
        <f t="shared" si="366"/>
        <v>0.713040839099503</v>
      </c>
      <c r="AV779" s="10">
        <f t="shared" si="367"/>
        <v>12.525374570732998</v>
      </c>
      <c r="AW779" s="10"/>
      <c r="AX779" s="10"/>
      <c r="AY779" s="10"/>
      <c r="AZ779" s="10"/>
      <c r="BA779" s="10">
        <f>IF(ISNUMBER(AV779), AV779-AV778, " ")</f>
        <v>1.6489572427414014</v>
      </c>
      <c r="BB779" s="10">
        <f>IF(ISNUMBER(BA779), BA779/O779, " ")</f>
        <v>0.12357344567241201</v>
      </c>
      <c r="BC779" s="2"/>
      <c r="BD779"/>
      <c r="BE779"/>
    </row>
    <row r="780" spans="1:57" x14ac:dyDescent="0.3">
      <c r="A780" s="2"/>
      <c r="D780" s="9" t="s">
        <v>57</v>
      </c>
      <c r="E780" s="10">
        <v>13.183616410000001</v>
      </c>
      <c r="F780" s="10">
        <v>0.54160799579999996</v>
      </c>
      <c r="G780" s="10">
        <v>15.45219097</v>
      </c>
      <c r="H780" s="10">
        <v>8.3649002019999994</v>
      </c>
      <c r="I780" s="10">
        <v>89.708190169999995</v>
      </c>
      <c r="J780" s="10">
        <v>34.000350419999997</v>
      </c>
      <c r="K780" s="10">
        <v>65.497804060000007</v>
      </c>
      <c r="L780" s="11">
        <v>1.699074074074074E-2</v>
      </c>
      <c r="M780" s="11">
        <v>1.7673599537037035E-2</v>
      </c>
      <c r="P780" s="10"/>
      <c r="Q780" s="9"/>
      <c r="AJ780" s="13">
        <v>636.70000000000005</v>
      </c>
      <c r="AK780" s="16">
        <v>2.919</v>
      </c>
      <c r="AL780" s="10">
        <f t="shared" si="363"/>
        <v>8.0999999999999961E-2</v>
      </c>
      <c r="AM780" s="10">
        <f t="shared" si="362"/>
        <v>0.55663720020554985</v>
      </c>
      <c r="AN780" s="14">
        <v>12</v>
      </c>
      <c r="AO780" s="10">
        <f t="shared" si="364"/>
        <v>285.14999999999998</v>
      </c>
      <c r="AP780" s="14">
        <v>10.5</v>
      </c>
      <c r="AQ780" s="14">
        <v>37</v>
      </c>
      <c r="AR780" s="10">
        <f t="shared" si="365"/>
        <v>310.14999999999998</v>
      </c>
      <c r="AS780" s="14">
        <v>47.1</v>
      </c>
      <c r="AT780" s="14">
        <v>0.5</v>
      </c>
      <c r="AU780" s="10">
        <f t="shared" si="366"/>
        <v>0.64841362092059152</v>
      </c>
      <c r="AV780" s="10">
        <f t="shared" si="367"/>
        <v>10.019411098014167</v>
      </c>
      <c r="AW780" s="10"/>
      <c r="AX780" s="10"/>
      <c r="AY780" s="10"/>
      <c r="AZ780" s="10"/>
      <c r="BA780" s="10"/>
      <c r="BB780" s="10"/>
      <c r="BC780" s="2"/>
      <c r="BD780"/>
      <c r="BE780"/>
    </row>
    <row r="781" spans="1:57" x14ac:dyDescent="0.3">
      <c r="A781" s="2"/>
      <c r="D781" s="9" t="s">
        <v>61</v>
      </c>
      <c r="E781" s="10">
        <v>9.2156137719999993</v>
      </c>
      <c r="F781" s="10">
        <v>0.59868843530000004</v>
      </c>
      <c r="G781" s="10">
        <v>16.91287166</v>
      </c>
      <c r="H781" s="10">
        <v>10.13426372</v>
      </c>
      <c r="I781" s="10">
        <v>74.518833569999998</v>
      </c>
      <c r="J781" s="10">
        <v>34.163962339999998</v>
      </c>
      <c r="K781" s="10">
        <v>71.427777899999995</v>
      </c>
      <c r="L781" s="11">
        <v>2.0497685185185185E-2</v>
      </c>
      <c r="M781" s="11">
        <v>2.1238414351851854E-2</v>
      </c>
      <c r="N781" s="10">
        <f>H781-H780</f>
        <v>1.7693635180000005</v>
      </c>
      <c r="O781" s="10">
        <f>I780-I781</f>
        <v>15.189356599999996</v>
      </c>
      <c r="P781" s="10">
        <f>N781/O781</f>
        <v>0.11648706160470292</v>
      </c>
      <c r="Q781" s="9"/>
      <c r="R781">
        <f>K781-K780</f>
        <v>5.9299738399999882</v>
      </c>
      <c r="S781">
        <f>R781/O781</f>
        <v>0.39040322748101058</v>
      </c>
      <c r="AJ781" s="13">
        <v>636.70000000000005</v>
      </c>
      <c r="AK781" s="16">
        <v>2.919</v>
      </c>
      <c r="AL781" s="10">
        <f t="shared" si="363"/>
        <v>8.0999999999999961E-2</v>
      </c>
      <c r="AM781" s="10">
        <f t="shared" si="362"/>
        <v>0.61530157790339157</v>
      </c>
      <c r="AN781" s="14">
        <v>12</v>
      </c>
      <c r="AO781" s="10">
        <f t="shared" si="364"/>
        <v>285.14999999999998</v>
      </c>
      <c r="AP781" s="14">
        <v>10.5</v>
      </c>
      <c r="AQ781" s="14">
        <v>37</v>
      </c>
      <c r="AR781" s="10">
        <f t="shared" si="365"/>
        <v>310.14999999999998</v>
      </c>
      <c r="AS781" s="14">
        <v>47.1</v>
      </c>
      <c r="AT781" s="14">
        <v>0.5</v>
      </c>
      <c r="AU781" s="10">
        <f t="shared" si="366"/>
        <v>0.7167503787730386</v>
      </c>
      <c r="AV781" s="10">
        <f t="shared" si="367"/>
        <v>12.12230716844479</v>
      </c>
      <c r="AW781" s="10"/>
      <c r="AX781" s="10"/>
      <c r="AY781" s="10"/>
      <c r="AZ781" s="10"/>
      <c r="BA781" s="10">
        <f>IF(ISNUMBER(AV781), AV781-AV780, " ")</f>
        <v>2.1028960704306225</v>
      </c>
      <c r="BB781" s="10">
        <f>IF(ISNUMBER(BA781), BA781/O781, " ")</f>
        <v>0.13844536841215666</v>
      </c>
      <c r="BC781" s="2"/>
      <c r="BD781"/>
      <c r="BE781"/>
    </row>
    <row r="782" spans="1:57" x14ac:dyDescent="0.3">
      <c r="A782" s="2"/>
      <c r="AM782" s="10" t="str">
        <f t="shared" si="362"/>
        <v xml:space="preserve"> </v>
      </c>
      <c r="BD782"/>
      <c r="BE782"/>
    </row>
    <row r="783" spans="1:57" x14ac:dyDescent="0.3">
      <c r="A783" s="2"/>
      <c r="AM783" s="10" t="str">
        <f t="shared" si="362"/>
        <v xml:space="preserve"> </v>
      </c>
      <c r="BD783"/>
      <c r="BE783"/>
    </row>
    <row r="784" spans="1:57" ht="13.95" customHeight="1" x14ac:dyDescent="0.3">
      <c r="A784" s="2"/>
      <c r="D784" s="9" t="s">
        <v>53</v>
      </c>
      <c r="E784" s="10"/>
      <c r="F784" s="10"/>
      <c r="G784" s="10"/>
      <c r="H784" s="10"/>
      <c r="I784" s="10"/>
      <c r="J784" s="10"/>
      <c r="K784" s="10"/>
      <c r="L784" s="10"/>
      <c r="M784" s="10"/>
      <c r="P784" s="10"/>
      <c r="Q784" s="9"/>
      <c r="R784" s="9"/>
      <c r="AM784" s="10" t="str">
        <f t="shared" si="362"/>
        <v xml:space="preserve"> </v>
      </c>
      <c r="BD784"/>
      <c r="BE784"/>
    </row>
    <row r="785" spans="1:57" x14ac:dyDescent="0.3">
      <c r="A785" s="2"/>
      <c r="D785" s="9" t="s">
        <v>141</v>
      </c>
      <c r="E785" s="10"/>
      <c r="F785" s="2"/>
      <c r="G785" s="10"/>
      <c r="H785" s="10"/>
      <c r="I785" s="10"/>
      <c r="J785" s="10"/>
      <c r="K785" s="10"/>
      <c r="L785" s="10"/>
      <c r="M785" s="10"/>
      <c r="P785" s="10"/>
      <c r="Q785" s="9"/>
      <c r="R785" s="9"/>
      <c r="AM785" s="10" t="str">
        <f t="shared" si="362"/>
        <v xml:space="preserve"> </v>
      </c>
      <c r="BD785"/>
      <c r="BE785"/>
    </row>
    <row r="786" spans="1:57" x14ac:dyDescent="0.3">
      <c r="A786" s="2"/>
      <c r="D786" s="9"/>
      <c r="E786" s="2" t="s">
        <v>0</v>
      </c>
      <c r="F786" s="2" t="s">
        <v>1</v>
      </c>
      <c r="G786" s="2" t="s">
        <v>2</v>
      </c>
      <c r="H786" s="2" t="s">
        <v>3</v>
      </c>
      <c r="I786" s="2" t="s">
        <v>4</v>
      </c>
      <c r="J786" s="2" t="s">
        <v>5</v>
      </c>
      <c r="K786" s="2" t="s">
        <v>6</v>
      </c>
      <c r="L786" s="2" t="s">
        <v>7</v>
      </c>
      <c r="M786" s="2" t="s">
        <v>8</v>
      </c>
      <c r="N786" s="2" t="s">
        <v>9</v>
      </c>
      <c r="O786" s="2" t="s">
        <v>10</v>
      </c>
      <c r="P786" s="2" t="s">
        <v>11</v>
      </c>
      <c r="Q786" s="2" t="s">
        <v>12</v>
      </c>
      <c r="R786" s="2" t="s">
        <v>13</v>
      </c>
      <c r="S786" s="2" t="s">
        <v>14</v>
      </c>
      <c r="T786" s="2" t="s">
        <v>15</v>
      </c>
      <c r="U786" s="3" t="s">
        <v>16</v>
      </c>
      <c r="V786" s="3" t="s">
        <v>17</v>
      </c>
      <c r="W786" s="3" t="s">
        <v>18</v>
      </c>
      <c r="X786" s="3" t="s">
        <v>19</v>
      </c>
      <c r="Y786" s="3" t="s">
        <v>20</v>
      </c>
      <c r="Z786" s="3" t="s">
        <v>21</v>
      </c>
      <c r="AA786" s="3" t="s">
        <v>22</v>
      </c>
      <c r="AB786" s="3" t="s">
        <v>23</v>
      </c>
      <c r="AC786" s="3" t="s">
        <v>24</v>
      </c>
      <c r="AD786" s="3" t="s">
        <v>25</v>
      </c>
      <c r="AE786" s="3" t="s">
        <v>26</v>
      </c>
      <c r="AF786" s="3" t="s">
        <v>27</v>
      </c>
      <c r="AG786" s="3" t="s">
        <v>28</v>
      </c>
      <c r="AH786" s="3" t="s">
        <v>29</v>
      </c>
      <c r="AL786" s="2" t="s">
        <v>33</v>
      </c>
      <c r="AM786" s="10" t="e">
        <f t="shared" si="362"/>
        <v>#VALUE!</v>
      </c>
      <c r="AN786" s="6" t="s">
        <v>35</v>
      </c>
      <c r="AO786" s="2" t="s">
        <v>36</v>
      </c>
      <c r="AP786" s="7" t="s">
        <v>37</v>
      </c>
      <c r="AQ786" s="6" t="s">
        <v>38</v>
      </c>
      <c r="AR786" s="2" t="s">
        <v>39</v>
      </c>
      <c r="AS786" s="7" t="s">
        <v>40</v>
      </c>
      <c r="AT786" s="7" t="s">
        <v>41</v>
      </c>
      <c r="AU786" s="8" t="s">
        <v>55</v>
      </c>
      <c r="AV786" s="8" t="s">
        <v>56</v>
      </c>
      <c r="AW786" s="8" t="s">
        <v>44</v>
      </c>
      <c r="AX786" s="8" t="s">
        <v>45</v>
      </c>
      <c r="AY786" s="8" t="s">
        <v>46</v>
      </c>
      <c r="AZ786" s="8" t="s">
        <v>47</v>
      </c>
      <c r="BA786" s="2" t="s">
        <v>48</v>
      </c>
      <c r="BB786" s="2" t="s">
        <v>49</v>
      </c>
      <c r="BC786" s="2" t="s">
        <v>50</v>
      </c>
      <c r="BD786"/>
      <c r="BE786"/>
    </row>
    <row r="787" spans="1:57" x14ac:dyDescent="0.3">
      <c r="A787" s="2"/>
      <c r="D787" s="9" t="s">
        <v>57</v>
      </c>
      <c r="E787" s="10">
        <v>13.198245249999999</v>
      </c>
      <c r="F787" s="10">
        <v>0.52316649289999995</v>
      </c>
      <c r="G787" s="10">
        <v>18.261196720000001</v>
      </c>
      <c r="H787" s="10">
        <v>9.5456826790000004</v>
      </c>
      <c r="I787" s="10">
        <v>92.720902050000007</v>
      </c>
      <c r="J787" s="10">
        <v>30.14423403</v>
      </c>
      <c r="K787" s="10">
        <v>69.709154769999998</v>
      </c>
      <c r="L787" s="11">
        <v>8.3680555555555557E-3</v>
      </c>
      <c r="M787" s="11">
        <v>9.247673611111111E-3</v>
      </c>
      <c r="P787" s="10"/>
      <c r="Q787" s="9"/>
      <c r="AJ787" s="13">
        <v>636.70000000000005</v>
      </c>
      <c r="AK787" s="16">
        <v>2.919</v>
      </c>
      <c r="AL787" s="10">
        <f>IF(AK787&gt;3, AK787-3, 3-AK787)</f>
        <v>8.0999999999999961E-2</v>
      </c>
      <c r="AM787" s="10">
        <f t="shared" si="362"/>
        <v>0.53768395981500505</v>
      </c>
      <c r="AN787" s="14">
        <v>12</v>
      </c>
      <c r="AO787" s="10">
        <f>AN787+273.15</f>
        <v>285.14999999999998</v>
      </c>
      <c r="AP787" s="14">
        <v>10.5</v>
      </c>
      <c r="AQ787" s="14">
        <v>37</v>
      </c>
      <c r="AR787" s="10">
        <f>AQ787+273.15</f>
        <v>310.14999999999998</v>
      </c>
      <c r="AS787" s="14">
        <v>47.1</v>
      </c>
      <c r="AT787" s="14">
        <v>0.5</v>
      </c>
      <c r="AU787" s="10">
        <f>IF(ISNUMBER(AM787),((AR787/AO787)*((AJ787-(AT787*AP787))/(AJ787-AS787))*AM787)," ")</f>
        <v>0.626335435658677</v>
      </c>
      <c r="AV787" s="10">
        <f>IF(ISNUMBER(AM787), AU787*G787, " ")</f>
        <v>11.437634603270004</v>
      </c>
      <c r="AW787" s="10"/>
      <c r="AX787" s="10"/>
      <c r="AY787" s="10"/>
      <c r="AZ787" s="10"/>
      <c r="BA787" s="10"/>
      <c r="BB787" s="10"/>
      <c r="BC787" s="2"/>
      <c r="BD787"/>
      <c r="BE787"/>
    </row>
    <row r="788" spans="1:57" x14ac:dyDescent="0.3">
      <c r="A788" s="2">
        <v>72</v>
      </c>
      <c r="B788" s="3" t="s">
        <v>141</v>
      </c>
      <c r="C788" s="3"/>
      <c r="D788" s="9" t="s">
        <v>58</v>
      </c>
      <c r="E788" s="10">
        <v>9.1064710919999996</v>
      </c>
      <c r="F788" s="10">
        <v>0.54272071799999999</v>
      </c>
      <c r="G788" s="10">
        <v>22.311078999999999</v>
      </c>
      <c r="H788" s="10">
        <v>12.06880982</v>
      </c>
      <c r="I788" s="10">
        <v>80.698444969999997</v>
      </c>
      <c r="J788" s="10">
        <v>30.62332597</v>
      </c>
      <c r="K788" s="10">
        <v>80.339752219999994</v>
      </c>
      <c r="L788" s="11">
        <v>1.1664351851851851E-2</v>
      </c>
      <c r="M788" s="11">
        <v>1.2276608796296296E-2</v>
      </c>
      <c r="N788" s="10">
        <f>H788-H787</f>
        <v>2.5231271409999998</v>
      </c>
      <c r="O788" s="10">
        <f>I787-I788</f>
        <v>12.022457080000009</v>
      </c>
      <c r="P788" s="10">
        <f>N788/O788</f>
        <v>0.20986784350408327</v>
      </c>
      <c r="Q788" s="9">
        <f>AVERAGE(P788,P790,P792)</f>
        <v>0.20124409491552833</v>
      </c>
      <c r="R788">
        <f>K788-K787</f>
        <v>10.630597449999996</v>
      </c>
      <c r="S788">
        <f>R788/O788</f>
        <v>0.88422835525730881</v>
      </c>
      <c r="T788" s="9">
        <f>AVERAGE(S788,S790,S792)</f>
        <v>0.79145931790861157</v>
      </c>
      <c r="U788" s="3">
        <f>AVERAGE(E787,E789,E791)</f>
        <v>13.236146759999999</v>
      </c>
      <c r="V788" s="3">
        <f>AVERAGE(E788,E790,E792)</f>
        <v>9.021133738333333</v>
      </c>
      <c r="W788" s="3">
        <f>AVERAGE(F787,F789,F791)</f>
        <v>0.50372039916666667</v>
      </c>
      <c r="X788" s="3">
        <f>AVERAGE(F788,F790,F792)</f>
        <v>0.57340766359999995</v>
      </c>
      <c r="Y788" s="3">
        <f>AVERAGE(G787,G789,G791)</f>
        <v>18.848243373333332</v>
      </c>
      <c r="Z788" s="3">
        <f>AVERAGE(G788,G790,G792)</f>
        <v>21.855804456666664</v>
      </c>
      <c r="AA788" s="3">
        <f>AVERAGE(H787,H789,H791)</f>
        <v>9.4863189670000008</v>
      </c>
      <c r="AB788" s="3">
        <f>AVERAGE(H788,H790,H792)</f>
        <v>12.307253293333332</v>
      </c>
      <c r="AC788" s="3">
        <f>AVERAGE(I787,I789,I791)</f>
        <v>93.703022823333342</v>
      </c>
      <c r="AD788" s="3">
        <f>AVERAGE(I788,I790,I792)</f>
        <v>79.094916903333328</v>
      </c>
      <c r="AE788" s="3">
        <f>AVERAGE(J787,J789,J791)</f>
        <v>29.949478893333332</v>
      </c>
      <c r="AF788" s="3">
        <f>AVERAGE(J788,J790,J792)</f>
        <v>30.124447083333333</v>
      </c>
      <c r="AG788" s="3">
        <f>AVERAGE(K787,K789,K791)</f>
        <v>70.120726306666668</v>
      </c>
      <c r="AH788" s="3">
        <f>AVERAGE(K788,K790,K792)</f>
        <v>81.68684867333333</v>
      </c>
      <c r="AI788" s="12">
        <v>43633</v>
      </c>
      <c r="AJ788" s="13">
        <v>636.70000000000005</v>
      </c>
      <c r="AK788" s="16">
        <v>2.919</v>
      </c>
      <c r="AL788" s="10">
        <f t="shared" ref="AL788:AL792" si="368">IF(AK788&gt;3, AK788-3, 3-AK788)</f>
        <v>8.0999999999999961E-2</v>
      </c>
      <c r="AM788" s="10">
        <f t="shared" si="362"/>
        <v>0.55778079958890026</v>
      </c>
      <c r="AN788" s="14">
        <v>12</v>
      </c>
      <c r="AO788" s="10">
        <f t="shared" ref="AO788:AO792" si="369">AN788+273.15</f>
        <v>285.14999999999998</v>
      </c>
      <c r="AP788" s="14">
        <v>10.5</v>
      </c>
      <c r="AQ788" s="14">
        <v>37</v>
      </c>
      <c r="AR788" s="10">
        <f t="shared" ref="AR788:AR792" si="370">AQ788+273.15</f>
        <v>310.14999999999998</v>
      </c>
      <c r="AS788" s="14">
        <v>47.1</v>
      </c>
      <c r="AT788" s="14">
        <v>0.5</v>
      </c>
      <c r="AU788" s="10">
        <f t="shared" ref="AU788:AU792" si="371">IF(ISNUMBER(AM788),((AR788/AO788)*((AJ788-(AT788*AP788))/(AJ788-AS788))*AM788)," ")</f>
        <v>0.64974577302391301</v>
      </c>
      <c r="AV788" s="10">
        <f t="shared" ref="AV788:AV792" si="372">IF(ISNUMBER(AM788), AU788*G788, " ")</f>
        <v>14.496529271852591</v>
      </c>
      <c r="AW788" s="10">
        <f>AVERAGE(AU787,AU789,AU791)</f>
        <v>0.60305455327109858</v>
      </c>
      <c r="AX788" s="10">
        <f>AVERAGE(AU788,AU790,AU792)</f>
        <v>0.68648421423192818</v>
      </c>
      <c r="AY788" s="10">
        <f>AVERAGE(AV787,AV789,AV791)</f>
        <v>11.353037671064561</v>
      </c>
      <c r="AZ788" s="10">
        <f>AVERAGE(AV788,AV790,AV792)</f>
        <v>14.982859586024732</v>
      </c>
      <c r="BA788" s="10">
        <f>IF(ISNUMBER(AV788), AV788-AV787, " ")</f>
        <v>3.0588946685825871</v>
      </c>
      <c r="BB788" s="10">
        <f>IF(ISNUMBER(BA788), BA788/O788, " ")</f>
        <v>0.25443173955440601</v>
      </c>
      <c r="BC788" s="2">
        <f>AVERAGE(BB788,BB790,BB792)</f>
        <v>0.25911108262211968</v>
      </c>
      <c r="BD788" s="1" t="s">
        <v>59</v>
      </c>
    </row>
    <row r="789" spans="1:57" x14ac:dyDescent="0.3">
      <c r="A789" s="2"/>
      <c r="D789" s="9" t="s">
        <v>57</v>
      </c>
      <c r="E789" s="10">
        <v>13.266434289999999</v>
      </c>
      <c r="F789" s="10">
        <v>0.48082312129999999</v>
      </c>
      <c r="G789" s="10">
        <v>19.774002540000001</v>
      </c>
      <c r="H789" s="10">
        <v>9.5362640299999999</v>
      </c>
      <c r="I789" s="10">
        <v>94.205457240000001</v>
      </c>
      <c r="J789" s="10">
        <v>30.142614210000001</v>
      </c>
      <c r="K789" s="10">
        <v>70.666059290000007</v>
      </c>
      <c r="L789" s="11">
        <v>3.3217592592592591E-3</v>
      </c>
      <c r="M789" s="11">
        <v>3.7789236111111114E-3</v>
      </c>
      <c r="P789" s="10"/>
      <c r="Q789" s="9"/>
      <c r="AJ789" s="13">
        <v>636.70000000000005</v>
      </c>
      <c r="AK789" s="16">
        <v>2.919</v>
      </c>
      <c r="AL789" s="10">
        <f t="shared" si="368"/>
        <v>8.0999999999999961E-2</v>
      </c>
      <c r="AM789" s="10">
        <f t="shared" si="362"/>
        <v>0.49416559229188073</v>
      </c>
      <c r="AN789" s="14">
        <v>12</v>
      </c>
      <c r="AO789" s="10">
        <f t="shared" si="369"/>
        <v>285.14999999999998</v>
      </c>
      <c r="AP789" s="14">
        <v>10.5</v>
      </c>
      <c r="AQ789" s="14">
        <v>37</v>
      </c>
      <c r="AR789" s="10">
        <f t="shared" si="370"/>
        <v>310.14999999999998</v>
      </c>
      <c r="AS789" s="14">
        <v>47.1</v>
      </c>
      <c r="AT789" s="14">
        <v>0.5</v>
      </c>
      <c r="AU789" s="10">
        <f t="shared" si="371"/>
        <v>0.57564190987239805</v>
      </c>
      <c r="AV789" s="10">
        <f t="shared" si="372"/>
        <v>11.382744587947251</v>
      </c>
      <c r="AW789" s="10"/>
      <c r="AX789" s="10"/>
      <c r="AY789" s="10"/>
      <c r="AZ789" s="10"/>
      <c r="BA789" s="10"/>
      <c r="BB789" s="10"/>
      <c r="BC789" s="2"/>
      <c r="BD789"/>
      <c r="BE789"/>
    </row>
    <row r="790" spans="1:57" x14ac:dyDescent="0.3">
      <c r="A790" s="2"/>
      <c r="D790" s="9" t="s">
        <v>60</v>
      </c>
      <c r="E790" s="10">
        <v>8.9456838300000001</v>
      </c>
      <c r="F790" s="10">
        <v>0.65169707229999996</v>
      </c>
      <c r="G790" s="10">
        <v>21.38050994</v>
      </c>
      <c r="H790" s="10">
        <v>13.384428099999999</v>
      </c>
      <c r="I790" s="10">
        <v>80.319322869999993</v>
      </c>
      <c r="J790" s="10">
        <v>30.573199349999999</v>
      </c>
      <c r="K790" s="10">
        <v>79.726879049999994</v>
      </c>
      <c r="L790" s="11">
        <v>6.3541666666666668E-3</v>
      </c>
      <c r="M790" s="11">
        <v>6.9154976851851851E-3</v>
      </c>
      <c r="N790" s="10">
        <f>H790-H789</f>
        <v>3.8481640699999993</v>
      </c>
      <c r="O790" s="10">
        <f>I789-I790</f>
        <v>13.886134370000008</v>
      </c>
      <c r="P790" s="10">
        <f>N790/O790</f>
        <v>0.27712277351382114</v>
      </c>
      <c r="Q790" s="9"/>
      <c r="R790">
        <f>K790-K789</f>
        <v>9.0608197599999869</v>
      </c>
      <c r="S790">
        <f>R790/O790</f>
        <v>0.65250843168961659</v>
      </c>
      <c r="AJ790" s="13">
        <v>636.70000000000005</v>
      </c>
      <c r="AK790" s="16">
        <v>2.919</v>
      </c>
      <c r="AL790" s="10">
        <f t="shared" si="368"/>
        <v>8.0999999999999961E-2</v>
      </c>
      <c r="AM790" s="10">
        <f t="shared" si="362"/>
        <v>0.66978116372045216</v>
      </c>
      <c r="AN790" s="14">
        <v>12</v>
      </c>
      <c r="AO790" s="10">
        <f t="shared" si="369"/>
        <v>285.14999999999998</v>
      </c>
      <c r="AP790" s="14">
        <v>10.5</v>
      </c>
      <c r="AQ790" s="14">
        <v>37</v>
      </c>
      <c r="AR790" s="10">
        <f t="shared" si="370"/>
        <v>310.14999999999998</v>
      </c>
      <c r="AS790" s="14">
        <v>47.1</v>
      </c>
      <c r="AT790" s="14">
        <v>0.5</v>
      </c>
      <c r="AU790" s="10">
        <f t="shared" si="371"/>
        <v>0.78021237070036531</v>
      </c>
      <c r="AV790" s="10">
        <f t="shared" si="372"/>
        <v>16.681338347070124</v>
      </c>
      <c r="AW790" s="10"/>
      <c r="AX790" s="10"/>
      <c r="AY790" s="10"/>
      <c r="AZ790" s="10"/>
      <c r="BA790" s="10">
        <f>IF(ISNUMBER(AV790), AV790-AV789, " ")</f>
        <v>5.2985937591228733</v>
      </c>
      <c r="BB790" s="10">
        <f>IF(ISNUMBER(BA790), BA790/O790, " ")</f>
        <v>0.38157442654235746</v>
      </c>
      <c r="BC790" s="2"/>
      <c r="BD790"/>
      <c r="BE790"/>
    </row>
    <row r="791" spans="1:57" x14ac:dyDescent="0.3">
      <c r="A791" s="2"/>
      <c r="D791" s="9" t="s">
        <v>57</v>
      </c>
      <c r="E791" s="10">
        <v>13.243760740000001</v>
      </c>
      <c r="F791" s="10">
        <v>0.50717158330000001</v>
      </c>
      <c r="G791" s="10">
        <v>18.509530860000002</v>
      </c>
      <c r="H791" s="10">
        <v>9.3770101920000002</v>
      </c>
      <c r="I791" s="10">
        <v>94.182709180000003</v>
      </c>
      <c r="J791" s="10">
        <v>29.561588440000001</v>
      </c>
      <c r="K791" s="10">
        <v>69.98696486</v>
      </c>
      <c r="L791" s="11">
        <v>2.2511574074074074E-3</v>
      </c>
      <c r="M791" s="11">
        <v>2.7835532407407405E-3</v>
      </c>
      <c r="P791" s="10"/>
      <c r="Q791" s="9"/>
      <c r="AJ791" s="13">
        <v>636.70000000000005</v>
      </c>
      <c r="AK791" s="16">
        <v>2.919</v>
      </c>
      <c r="AL791" s="10">
        <f t="shared" si="368"/>
        <v>8.0999999999999961E-2</v>
      </c>
      <c r="AM791" s="10">
        <f t="shared" si="362"/>
        <v>0.52124520380267214</v>
      </c>
      <c r="AN791" s="14">
        <v>12</v>
      </c>
      <c r="AO791" s="10">
        <f t="shared" si="369"/>
        <v>285.14999999999998</v>
      </c>
      <c r="AP791" s="14">
        <v>10.5</v>
      </c>
      <c r="AQ791" s="14">
        <v>37</v>
      </c>
      <c r="AR791" s="10">
        <f t="shared" si="370"/>
        <v>310.14999999999998</v>
      </c>
      <c r="AS791" s="14">
        <v>47.1</v>
      </c>
      <c r="AT791" s="14">
        <v>0.5</v>
      </c>
      <c r="AU791" s="10">
        <f t="shared" si="371"/>
        <v>0.60718631428222058</v>
      </c>
      <c r="AV791" s="10">
        <f t="shared" si="372"/>
        <v>11.238733821976421</v>
      </c>
      <c r="AW791" s="10"/>
      <c r="AX791" s="10"/>
      <c r="AY791" s="10"/>
      <c r="AZ791" s="10"/>
      <c r="BA791" s="10"/>
      <c r="BB791" s="10"/>
      <c r="BC791" s="2"/>
      <c r="BD791"/>
      <c r="BE791"/>
    </row>
    <row r="792" spans="1:57" x14ac:dyDescent="0.3">
      <c r="A792" s="2"/>
      <c r="D792" s="9" t="s">
        <v>61</v>
      </c>
      <c r="E792" s="10">
        <v>9.0112462929999992</v>
      </c>
      <c r="F792" s="10">
        <v>0.52580520050000001</v>
      </c>
      <c r="G792" s="10">
        <v>21.875824430000002</v>
      </c>
      <c r="H792" s="10">
        <v>11.46852196</v>
      </c>
      <c r="I792" s="10">
        <v>76.266982870000007</v>
      </c>
      <c r="J792" s="10">
        <v>29.17681593</v>
      </c>
      <c r="K792" s="10">
        <v>84.993914750000002</v>
      </c>
      <c r="L792" s="11">
        <v>5.3761574074074085E-3</v>
      </c>
      <c r="M792" s="11">
        <v>5.9606365740740739E-3</v>
      </c>
      <c r="N792" s="10">
        <f>H792-H791</f>
        <v>2.0915117680000002</v>
      </c>
      <c r="O792" s="10">
        <f>I791-I792</f>
        <v>17.915726309999997</v>
      </c>
      <c r="P792" s="10">
        <f>N792/O792</f>
        <v>0.11674166772868058</v>
      </c>
      <c r="Q792" s="9"/>
      <c r="R792">
        <f>K792-K791</f>
        <v>15.006949890000001</v>
      </c>
      <c r="S792">
        <f>R792/O792</f>
        <v>0.83764116677890932</v>
      </c>
      <c r="AJ792" s="13">
        <v>636.70000000000005</v>
      </c>
      <c r="AK792" s="16">
        <v>2.919</v>
      </c>
      <c r="AL792" s="10">
        <f t="shared" si="368"/>
        <v>8.0999999999999961E-2</v>
      </c>
      <c r="AM792" s="10">
        <f t="shared" si="362"/>
        <v>0.54039588951695783</v>
      </c>
      <c r="AN792" s="14">
        <v>12</v>
      </c>
      <c r="AO792" s="10">
        <f t="shared" si="369"/>
        <v>285.14999999999998</v>
      </c>
      <c r="AP792" s="14">
        <v>10.5</v>
      </c>
      <c r="AQ792" s="14">
        <v>37</v>
      </c>
      <c r="AR792" s="10">
        <f t="shared" si="370"/>
        <v>310.14999999999998</v>
      </c>
      <c r="AS792" s="14">
        <v>47.1</v>
      </c>
      <c r="AT792" s="14">
        <v>0.5</v>
      </c>
      <c r="AU792" s="10">
        <f t="shared" si="371"/>
        <v>0.62949449897150611</v>
      </c>
      <c r="AV792" s="10">
        <f t="shared" si="372"/>
        <v>13.770711139151484</v>
      </c>
      <c r="AW792" s="10"/>
      <c r="AX792" s="10"/>
      <c r="AY792" s="10"/>
      <c r="AZ792" s="10"/>
      <c r="BA792" s="10">
        <f>IF(ISNUMBER(AV792), AV792-AV791, " ")</f>
        <v>2.5319773171750626</v>
      </c>
      <c r="BB792" s="10">
        <f>IF(ISNUMBER(BA792), BA792/O792, " ")</f>
        <v>0.14132708176959549</v>
      </c>
      <c r="BC792" s="2"/>
      <c r="BD792"/>
      <c r="BE792"/>
    </row>
    <row r="793" spans="1:57" x14ac:dyDescent="0.3">
      <c r="A793" s="2"/>
      <c r="AM793" s="10" t="str">
        <f t="shared" si="362"/>
        <v xml:space="preserve"> </v>
      </c>
      <c r="BD793"/>
      <c r="BE793"/>
    </row>
    <row r="794" spans="1:57" x14ac:dyDescent="0.3">
      <c r="A794" s="2"/>
      <c r="AM794" s="10" t="str">
        <f t="shared" si="362"/>
        <v xml:space="preserve"> </v>
      </c>
      <c r="BD794"/>
      <c r="BE794"/>
    </row>
    <row r="795" spans="1:57" ht="13.95" customHeight="1" x14ac:dyDescent="0.3">
      <c r="A795" s="2"/>
      <c r="D795" s="9" t="s">
        <v>53</v>
      </c>
      <c r="E795" s="10"/>
      <c r="F795" s="10"/>
      <c r="G795" s="10"/>
      <c r="H795" s="10"/>
      <c r="I795" s="10"/>
      <c r="J795" s="10"/>
      <c r="K795" s="10"/>
      <c r="L795" s="10"/>
      <c r="M795" s="10"/>
      <c r="P795" s="10"/>
      <c r="Q795" s="9"/>
      <c r="R795" s="9"/>
      <c r="AM795" s="10" t="str">
        <f t="shared" si="362"/>
        <v xml:space="preserve"> </v>
      </c>
      <c r="BD795"/>
      <c r="BE795"/>
    </row>
    <row r="796" spans="1:57" x14ac:dyDescent="0.3">
      <c r="A796" s="2"/>
      <c r="D796" s="9" t="s">
        <v>142</v>
      </c>
      <c r="E796" s="10"/>
      <c r="F796" s="2"/>
      <c r="G796" s="10"/>
      <c r="H796" s="10"/>
      <c r="I796" s="10"/>
      <c r="J796" s="10"/>
      <c r="K796" s="10"/>
      <c r="L796" s="10"/>
      <c r="M796" s="10"/>
      <c r="P796" s="10"/>
      <c r="Q796" s="9"/>
      <c r="R796" s="9"/>
      <c r="AM796" s="10" t="str">
        <f t="shared" si="362"/>
        <v xml:space="preserve"> </v>
      </c>
      <c r="BD796"/>
      <c r="BE796"/>
    </row>
    <row r="797" spans="1:57" x14ac:dyDescent="0.3">
      <c r="A797" s="2"/>
      <c r="D797" s="9"/>
      <c r="E797" s="2" t="s">
        <v>0</v>
      </c>
      <c r="F797" s="2" t="s">
        <v>1</v>
      </c>
      <c r="G797" s="2" t="s">
        <v>2</v>
      </c>
      <c r="H797" s="2" t="s">
        <v>3</v>
      </c>
      <c r="I797" s="2" t="s">
        <v>4</v>
      </c>
      <c r="J797" s="2" t="s">
        <v>5</v>
      </c>
      <c r="K797" s="2" t="s">
        <v>6</v>
      </c>
      <c r="L797" s="2" t="s">
        <v>7</v>
      </c>
      <c r="M797" s="2" t="s">
        <v>8</v>
      </c>
      <c r="N797" s="2" t="s">
        <v>9</v>
      </c>
      <c r="O797" s="2" t="s">
        <v>10</v>
      </c>
      <c r="P797" s="2" t="s">
        <v>11</v>
      </c>
      <c r="Q797" s="2" t="s">
        <v>12</v>
      </c>
      <c r="R797" s="2" t="s">
        <v>13</v>
      </c>
      <c r="S797" s="2" t="s">
        <v>14</v>
      </c>
      <c r="T797" s="2" t="s">
        <v>15</v>
      </c>
      <c r="U797" s="3" t="s">
        <v>16</v>
      </c>
      <c r="V797" s="3" t="s">
        <v>17</v>
      </c>
      <c r="W797" s="3" t="s">
        <v>18</v>
      </c>
      <c r="X797" s="3" t="s">
        <v>19</v>
      </c>
      <c r="Y797" s="3" t="s">
        <v>20</v>
      </c>
      <c r="Z797" s="3" t="s">
        <v>21</v>
      </c>
      <c r="AA797" s="3" t="s">
        <v>22</v>
      </c>
      <c r="AB797" s="3" t="s">
        <v>23</v>
      </c>
      <c r="AC797" s="3" t="s">
        <v>24</v>
      </c>
      <c r="AD797" s="3" t="s">
        <v>25</v>
      </c>
      <c r="AE797" s="3" t="s">
        <v>26</v>
      </c>
      <c r="AF797" s="3" t="s">
        <v>27</v>
      </c>
      <c r="AG797" s="3" t="s">
        <v>28</v>
      </c>
      <c r="AH797" s="3" t="s">
        <v>29</v>
      </c>
      <c r="AL797" s="2" t="s">
        <v>33</v>
      </c>
      <c r="AM797" s="10" t="e">
        <f t="shared" si="362"/>
        <v>#VALUE!</v>
      </c>
      <c r="AN797" s="6" t="s">
        <v>35</v>
      </c>
      <c r="AO797" s="2" t="s">
        <v>36</v>
      </c>
      <c r="AP797" s="7" t="s">
        <v>37</v>
      </c>
      <c r="AQ797" s="6" t="s">
        <v>38</v>
      </c>
      <c r="AR797" s="2" t="s">
        <v>39</v>
      </c>
      <c r="AS797" s="7" t="s">
        <v>40</v>
      </c>
      <c r="AT797" s="7" t="s">
        <v>41</v>
      </c>
      <c r="AU797" s="8" t="s">
        <v>55</v>
      </c>
      <c r="AV797" s="8" t="s">
        <v>56</v>
      </c>
      <c r="AW797" s="8" t="s">
        <v>44</v>
      </c>
      <c r="AX797" s="8" t="s">
        <v>45</v>
      </c>
      <c r="AY797" s="8" t="s">
        <v>46</v>
      </c>
      <c r="AZ797" s="8" t="s">
        <v>47</v>
      </c>
      <c r="BA797" s="2" t="s">
        <v>48</v>
      </c>
      <c r="BB797" s="2" t="s">
        <v>49</v>
      </c>
      <c r="BC797" s="2" t="s">
        <v>50</v>
      </c>
      <c r="BD797"/>
      <c r="BE797"/>
    </row>
    <row r="798" spans="1:57" x14ac:dyDescent="0.3">
      <c r="A798" s="2"/>
      <c r="D798" s="9" t="s">
        <v>57</v>
      </c>
      <c r="E798" s="10">
        <v>13.20362087</v>
      </c>
      <c r="F798" s="10">
        <v>0.5437151831</v>
      </c>
      <c r="G798" s="10">
        <v>19.027847439999999</v>
      </c>
      <c r="H798" s="10">
        <v>10.29098915</v>
      </c>
      <c r="I798" s="10">
        <v>83.469205419999994</v>
      </c>
      <c r="J798" s="10">
        <v>36.896826449999999</v>
      </c>
      <c r="K798" s="10">
        <v>66.960627279999997</v>
      </c>
      <c r="L798" s="11">
        <v>2.5983796296296297E-3</v>
      </c>
      <c r="M798" s="11">
        <v>3.4432754629629627E-3</v>
      </c>
      <c r="P798" s="10"/>
      <c r="Q798" s="9"/>
      <c r="AJ798" s="13">
        <v>636.70000000000005</v>
      </c>
      <c r="AK798" s="16">
        <v>2.919</v>
      </c>
      <c r="AL798" s="10">
        <f>IF(AK798&gt;3, AK798-3, 3-AK798)</f>
        <v>8.0999999999999961E-2</v>
      </c>
      <c r="AM798" s="10">
        <f t="shared" si="362"/>
        <v>0.55880286032887971</v>
      </c>
      <c r="AN798" s="14">
        <v>12</v>
      </c>
      <c r="AO798" s="10">
        <f>AN798+273.15</f>
        <v>285.14999999999998</v>
      </c>
      <c r="AP798" s="14">
        <v>10.5</v>
      </c>
      <c r="AQ798" s="14">
        <v>37</v>
      </c>
      <c r="AR798" s="10">
        <f>AQ798+273.15</f>
        <v>310.14999999999998</v>
      </c>
      <c r="AS798" s="14">
        <v>47.1</v>
      </c>
      <c r="AT798" s="14">
        <v>0.5</v>
      </c>
      <c r="AU798" s="10">
        <f>IF(ISNUMBER(AM798),((AR798/AO798)*((AJ798-(AT798*AP798))/(AJ798-AS798))*AM798)," ")</f>
        <v>0.65093634761175245</v>
      </c>
      <c r="AV798" s="10">
        <f>IF(ISNUMBER(AM798), AU798*G798, " ")</f>
        <v>12.385917515507233</v>
      </c>
      <c r="AW798" s="10"/>
      <c r="AX798" s="10"/>
      <c r="AY798" s="10"/>
      <c r="AZ798" s="10"/>
      <c r="BA798" s="10"/>
      <c r="BB798" s="10"/>
      <c r="BC798" s="2"/>
      <c r="BD798"/>
      <c r="BE798"/>
    </row>
    <row r="799" spans="1:57" x14ac:dyDescent="0.3">
      <c r="A799" s="2">
        <v>73</v>
      </c>
      <c r="B799" s="3" t="s">
        <v>142</v>
      </c>
      <c r="C799" s="3"/>
      <c r="D799" s="9" t="s">
        <v>58</v>
      </c>
      <c r="E799" s="10">
        <v>9.1889467010000008</v>
      </c>
      <c r="F799" s="10">
        <v>0.67592948559999999</v>
      </c>
      <c r="G799" s="10">
        <v>18.212392779999998</v>
      </c>
      <c r="H799" s="10">
        <v>12.183918569999999</v>
      </c>
      <c r="I799" s="10">
        <v>64.904926459999999</v>
      </c>
      <c r="J799" s="10">
        <v>37.373052039999997</v>
      </c>
      <c r="K799" s="10">
        <v>77.618771289999998</v>
      </c>
      <c r="L799" s="11">
        <v>5.4166666666666669E-3</v>
      </c>
      <c r="M799" s="11">
        <v>5.9490624999999986E-3</v>
      </c>
      <c r="N799" s="10">
        <f>H799-H798</f>
        <v>1.8929294199999998</v>
      </c>
      <c r="O799" s="10">
        <f>I798-I799</f>
        <v>18.564278959999996</v>
      </c>
      <c r="P799" s="10">
        <f>N799/O799</f>
        <v>0.10196622363188192</v>
      </c>
      <c r="Q799" s="9">
        <f>AVERAGE(P799,P801,P803)</f>
        <v>0.12521369443520688</v>
      </c>
      <c r="R799">
        <f>K799-K798</f>
        <v>10.658144010000001</v>
      </c>
      <c r="S799">
        <f>R799/O799</f>
        <v>0.5741210866829165</v>
      </c>
      <c r="T799" s="9">
        <f>AVERAGE(S799,S801,S803)</f>
        <v>0.54358724295614957</v>
      </c>
      <c r="U799" s="3">
        <f>AVERAGE(E798,E800,E802)</f>
        <v>13.200035153333333</v>
      </c>
      <c r="V799" s="3">
        <f>AVERAGE(E799,E801,E803)</f>
        <v>9.0732595813333337</v>
      </c>
      <c r="W799" s="3">
        <f>AVERAGE(F798,F800,F802)</f>
        <v>0.56719317199999997</v>
      </c>
      <c r="X799" s="3">
        <f>AVERAGE(F799,F801,F803)</f>
        <v>0.65868843316666659</v>
      </c>
      <c r="Y799" s="3">
        <f>AVERAGE(G798,G800,G802)</f>
        <v>17.801693546666666</v>
      </c>
      <c r="Z799" s="3">
        <f>AVERAGE(G799,G801,G803)</f>
        <v>18.547223203333331</v>
      </c>
      <c r="AA799" s="3">
        <f>AVERAGE(H798,H800,H802)</f>
        <v>10.049896289333333</v>
      </c>
      <c r="AB799" s="3">
        <f>AVERAGE(H799,H801,H803)</f>
        <v>12.174610066666666</v>
      </c>
      <c r="AC799" s="3">
        <f>AVERAGE(I798,I800,I802)</f>
        <v>83.690886579999997</v>
      </c>
      <c r="AD799" s="3">
        <f>AVERAGE(I799,I801,I803)</f>
        <v>66.638901933333329</v>
      </c>
      <c r="AE799" s="3">
        <f>AVERAGE(J798,J800,J802)</f>
        <v>36.952197140000003</v>
      </c>
      <c r="AF799" s="3">
        <f>AVERAGE(J799,J801,J803)</f>
        <v>37.079023823333337</v>
      </c>
      <c r="AG799" s="3">
        <f>AVERAGE(K798,K800,K802)</f>
        <v>63.698501786666668</v>
      </c>
      <c r="AH799" s="3">
        <f>AVERAGE(K799,K801,K803)</f>
        <v>72.990207326666663</v>
      </c>
      <c r="AI799" s="12">
        <v>43633</v>
      </c>
      <c r="AJ799" s="13">
        <v>636.70000000000005</v>
      </c>
      <c r="AK799" s="16">
        <v>2.919</v>
      </c>
      <c r="AL799" s="10">
        <f t="shared" ref="AL799:AL803" si="373">IF(AK799&gt;3, AK799-3, 3-AK799)</f>
        <v>8.0999999999999961E-2</v>
      </c>
      <c r="AM799" s="10">
        <f t="shared" si="362"/>
        <v>0.69468600781089407</v>
      </c>
      <c r="AN799" s="14">
        <v>12</v>
      </c>
      <c r="AO799" s="10">
        <f t="shared" ref="AO799:AO803" si="374">AN799+273.15</f>
        <v>285.14999999999998</v>
      </c>
      <c r="AP799" s="14">
        <v>10.5</v>
      </c>
      <c r="AQ799" s="14">
        <v>37</v>
      </c>
      <c r="AR799" s="10">
        <f t="shared" ref="AR799:AR803" si="375">AQ799+273.15</f>
        <v>310.14999999999998</v>
      </c>
      <c r="AS799" s="14">
        <v>47.1</v>
      </c>
      <c r="AT799" s="14">
        <v>0.5</v>
      </c>
      <c r="AU799" s="10">
        <f t="shared" ref="AU799:AU803" si="376">IF(ISNUMBER(AM799),((AR799/AO799)*((AJ799-(AT799*AP799))/(AJ799-AS799))*AM799)," ")</f>
        <v>0.80922343954230225</v>
      </c>
      <c r="AV799" s="10">
        <f t="shared" ref="AV799:AV803" si="377">IF(ISNUMBER(AM799), AU799*G799, " ")</f>
        <v>14.73789512772699</v>
      </c>
      <c r="AW799" s="10">
        <f>AVERAGE(AU798,AU800,AU802)</f>
        <v>0.67904421882605426</v>
      </c>
      <c r="AX799" s="10">
        <f>AVERAGE(AU799,AU801,AU803)</f>
        <v>0.78858243475014334</v>
      </c>
      <c r="AY799" s="10">
        <f>AVERAGE(AV798,AV800,AV802)</f>
        <v>12.071028496608314</v>
      </c>
      <c r="AZ799" s="10">
        <f>AVERAGE(AV799,AV801,AV803)</f>
        <v>14.625039990888586</v>
      </c>
      <c r="BA799" s="10">
        <f>IF(ISNUMBER(AV799), AV799-AV798, " ")</f>
        <v>2.3519776122197573</v>
      </c>
      <c r="BB799" s="10">
        <f>IF(ISNUMBER(BA799), BA799/O799, " ")</f>
        <v>0.12669372278274349</v>
      </c>
      <c r="BC799" s="2">
        <f>AVERAGE(BB799,BB801,BB803)</f>
        <v>0.15031703218673423</v>
      </c>
      <c r="BD799" s="1" t="s">
        <v>59</v>
      </c>
    </row>
    <row r="800" spans="1:57" x14ac:dyDescent="0.3">
      <c r="A800" s="2"/>
      <c r="D800" s="9" t="s">
        <v>57</v>
      </c>
      <c r="E800" s="10">
        <v>13.19313313</v>
      </c>
      <c r="F800" s="10">
        <v>0.57794746669999997</v>
      </c>
      <c r="G800" s="10">
        <v>17.031226629999999</v>
      </c>
      <c r="H800" s="10">
        <v>9.8359947279999993</v>
      </c>
      <c r="I800" s="10">
        <v>82.087771140000001</v>
      </c>
      <c r="J800" s="10">
        <v>37.265019199999998</v>
      </c>
      <c r="K800" s="10">
        <v>62.709161389999998</v>
      </c>
      <c r="L800" s="11">
        <v>1.0925925925925924E-2</v>
      </c>
      <c r="M800" s="11">
        <v>1.1452534722222222E-2</v>
      </c>
      <c r="P800" s="10"/>
      <c r="Q800" s="9"/>
      <c r="AJ800" s="13">
        <v>636.70000000000005</v>
      </c>
      <c r="AK800" s="16">
        <v>2.919</v>
      </c>
      <c r="AL800" s="10">
        <f t="shared" si="373"/>
        <v>8.0999999999999961E-2</v>
      </c>
      <c r="AM800" s="10">
        <f t="shared" si="362"/>
        <v>0.59398506341212742</v>
      </c>
      <c r="AN800" s="14">
        <v>12</v>
      </c>
      <c r="AO800" s="10">
        <f t="shared" si="374"/>
        <v>285.14999999999998</v>
      </c>
      <c r="AP800" s="14">
        <v>10.5</v>
      </c>
      <c r="AQ800" s="14">
        <v>37</v>
      </c>
      <c r="AR800" s="10">
        <f t="shared" si="375"/>
        <v>310.14999999999998</v>
      </c>
      <c r="AS800" s="14">
        <v>47.1</v>
      </c>
      <c r="AT800" s="14">
        <v>0.5</v>
      </c>
      <c r="AU800" s="10">
        <f t="shared" si="376"/>
        <v>0.69191927093191186</v>
      </c>
      <c r="AV800" s="10">
        <f t="shared" si="377"/>
        <v>11.784233912905762</v>
      </c>
      <c r="AW800" s="10"/>
      <c r="AX800" s="10"/>
      <c r="AY800" s="10"/>
      <c r="AZ800" s="10"/>
      <c r="BA800" s="10"/>
      <c r="BB800" s="10"/>
      <c r="BC800" s="2"/>
      <c r="BD800"/>
      <c r="BE800"/>
    </row>
    <row r="801" spans="1:57" x14ac:dyDescent="0.3">
      <c r="A801" s="2"/>
      <c r="D801" s="9" t="s">
        <v>60</v>
      </c>
      <c r="E801" s="10">
        <v>8.8406950700000007</v>
      </c>
      <c r="F801" s="10">
        <v>0.66065431159999999</v>
      </c>
      <c r="G801" s="10">
        <v>19.008290809999998</v>
      </c>
      <c r="H801" s="10">
        <v>12.5685983</v>
      </c>
      <c r="I801" s="10">
        <v>65.3922606</v>
      </c>
      <c r="J801" s="10">
        <v>37.116695219999997</v>
      </c>
      <c r="K801" s="10">
        <v>71.490648190000002</v>
      </c>
      <c r="L801" s="11">
        <v>1.3628472222222222E-2</v>
      </c>
      <c r="M801" s="11">
        <v>1.4282395833333334E-2</v>
      </c>
      <c r="N801" s="10">
        <f>H801-H800</f>
        <v>2.7326035720000004</v>
      </c>
      <c r="O801" s="10">
        <f>I800-I801</f>
        <v>16.695510540000001</v>
      </c>
      <c r="P801" s="10">
        <f>N801/O801</f>
        <v>0.16367295659830719</v>
      </c>
      <c r="Q801" s="9"/>
      <c r="R801">
        <f>K801-K800</f>
        <v>8.7814868000000033</v>
      </c>
      <c r="S801">
        <f>R801/O801</f>
        <v>0.525978931818877</v>
      </c>
      <c r="AJ801" s="13">
        <v>636.70000000000005</v>
      </c>
      <c r="AK801" s="16">
        <v>2.919</v>
      </c>
      <c r="AL801" s="10">
        <f t="shared" si="373"/>
        <v>8.0999999999999961E-2</v>
      </c>
      <c r="AM801" s="10">
        <f t="shared" si="362"/>
        <v>0.67898695950668031</v>
      </c>
      <c r="AN801" s="14">
        <v>12</v>
      </c>
      <c r="AO801" s="10">
        <f t="shared" si="374"/>
        <v>285.14999999999998</v>
      </c>
      <c r="AP801" s="14">
        <v>10.5</v>
      </c>
      <c r="AQ801" s="14">
        <v>37</v>
      </c>
      <c r="AR801" s="10">
        <f t="shared" si="375"/>
        <v>310.14999999999998</v>
      </c>
      <c r="AS801" s="14">
        <v>47.1</v>
      </c>
      <c r="AT801" s="14">
        <v>0.5</v>
      </c>
      <c r="AU801" s="10">
        <f t="shared" si="376"/>
        <v>0.79093598632828144</v>
      </c>
      <c r="AV801" s="10">
        <f t="shared" si="377"/>
        <v>15.034341240222156</v>
      </c>
      <c r="AW801" s="10"/>
      <c r="AX801" s="10"/>
      <c r="AY801" s="10"/>
      <c r="AZ801" s="10"/>
      <c r="BA801" s="10">
        <f>IF(ISNUMBER(AV801), AV801-AV800, " ")</f>
        <v>3.2501073273163943</v>
      </c>
      <c r="BB801" s="10">
        <f>IF(ISNUMBER(BA801), BA801/O801, " ")</f>
        <v>0.19466953822883179</v>
      </c>
      <c r="BC801" s="2"/>
      <c r="BD801"/>
      <c r="BE801"/>
    </row>
    <row r="802" spans="1:57" x14ac:dyDescent="0.3">
      <c r="A802" s="2"/>
      <c r="D802" s="9" t="s">
        <v>57</v>
      </c>
      <c r="E802" s="10">
        <v>13.20335146</v>
      </c>
      <c r="F802" s="10">
        <v>0.57991686620000005</v>
      </c>
      <c r="G802" s="10">
        <v>17.34600657</v>
      </c>
      <c r="H802" s="10">
        <v>10.022704989999999</v>
      </c>
      <c r="I802" s="10">
        <v>85.515683179999996</v>
      </c>
      <c r="J802" s="10">
        <v>36.694745769999997</v>
      </c>
      <c r="K802" s="10">
        <v>61.425716690000002</v>
      </c>
      <c r="L802" s="11">
        <v>1.8877314814814816E-2</v>
      </c>
      <c r="M802" s="11">
        <v>1.9456006944444444E-2</v>
      </c>
      <c r="P802" s="10"/>
      <c r="Q802" s="9"/>
      <c r="AJ802" s="13">
        <v>636.70000000000005</v>
      </c>
      <c r="AK802" s="16">
        <v>2.919</v>
      </c>
      <c r="AL802" s="10">
        <f t="shared" si="373"/>
        <v>8.0999999999999961E-2</v>
      </c>
      <c r="AM802" s="10">
        <f t="shared" si="362"/>
        <v>0.59600911223021591</v>
      </c>
      <c r="AN802" s="14">
        <v>12</v>
      </c>
      <c r="AO802" s="10">
        <f t="shared" si="374"/>
        <v>285.14999999999998</v>
      </c>
      <c r="AP802" s="14">
        <v>10.5</v>
      </c>
      <c r="AQ802" s="14">
        <v>37</v>
      </c>
      <c r="AR802" s="10">
        <f t="shared" si="375"/>
        <v>310.14999999999998</v>
      </c>
      <c r="AS802" s="14">
        <v>47.1</v>
      </c>
      <c r="AT802" s="14">
        <v>0.5</v>
      </c>
      <c r="AU802" s="10">
        <f t="shared" si="376"/>
        <v>0.69427703793449835</v>
      </c>
      <c r="AV802" s="10">
        <f t="shared" si="377"/>
        <v>12.042934061411948</v>
      </c>
      <c r="AW802" s="10"/>
      <c r="AX802" s="10"/>
      <c r="AY802" s="10"/>
      <c r="AZ802" s="10"/>
      <c r="BA802" s="10"/>
      <c r="BB802" s="10"/>
      <c r="BC802" s="2"/>
      <c r="BD802"/>
      <c r="BE802"/>
    </row>
    <row r="803" spans="1:57" x14ac:dyDescent="0.3">
      <c r="A803" s="2"/>
      <c r="D803" s="9" t="s">
        <v>61</v>
      </c>
      <c r="E803" s="10">
        <v>9.1901369729999995</v>
      </c>
      <c r="F803" s="10">
        <v>0.6394815023</v>
      </c>
      <c r="G803" s="10">
        <v>18.420986020000001</v>
      </c>
      <c r="H803" s="10">
        <v>11.77131333</v>
      </c>
      <c r="I803" s="10">
        <v>69.619518740000004</v>
      </c>
      <c r="J803" s="10">
        <v>36.747324210000002</v>
      </c>
      <c r="K803" s="10">
        <v>69.861202500000005</v>
      </c>
      <c r="L803" s="11">
        <v>2.1446759259259259E-2</v>
      </c>
      <c r="M803" s="11">
        <v>2.2060173611111109E-2</v>
      </c>
      <c r="N803" s="10">
        <f>H803-H802</f>
        <v>1.7486083400000005</v>
      </c>
      <c r="O803" s="10">
        <f>I802-I803</f>
        <v>15.896164439999993</v>
      </c>
      <c r="P803" s="10">
        <f>N803/O803</f>
        <v>0.11000190307543153</v>
      </c>
      <c r="Q803" s="9"/>
      <c r="R803">
        <f>K803-K802</f>
        <v>8.435485810000003</v>
      </c>
      <c r="S803">
        <f>R803/O803</f>
        <v>0.53066171036665544</v>
      </c>
      <c r="AJ803" s="13">
        <v>636.70000000000005</v>
      </c>
      <c r="AK803" s="16">
        <v>2.919</v>
      </c>
      <c r="AL803" s="10">
        <f t="shared" si="373"/>
        <v>8.0999999999999961E-2</v>
      </c>
      <c r="AM803" s="10">
        <f t="shared" si="362"/>
        <v>0.65722662106885921</v>
      </c>
      <c r="AN803" s="14">
        <v>12</v>
      </c>
      <c r="AO803" s="10">
        <f t="shared" si="374"/>
        <v>285.14999999999998</v>
      </c>
      <c r="AP803" s="14">
        <v>10.5</v>
      </c>
      <c r="AQ803" s="14">
        <v>37</v>
      </c>
      <c r="AR803" s="10">
        <f t="shared" si="375"/>
        <v>310.14999999999998</v>
      </c>
      <c r="AS803" s="14">
        <v>47.1</v>
      </c>
      <c r="AT803" s="14">
        <v>0.5</v>
      </c>
      <c r="AU803" s="10">
        <f t="shared" si="376"/>
        <v>0.7655878783798461</v>
      </c>
      <c r="AV803" s="10">
        <f t="shared" si="377"/>
        <v>14.102883604716606</v>
      </c>
      <c r="AW803" s="10"/>
      <c r="AX803" s="10"/>
      <c r="AY803" s="10"/>
      <c r="AZ803" s="10"/>
      <c r="BA803" s="10">
        <f>IF(ISNUMBER(AV803), AV803-AV802, " ")</f>
        <v>2.0599495433046577</v>
      </c>
      <c r="BB803" s="10">
        <f>IF(ISNUMBER(BA803), BA803/O803, " ")</f>
        <v>0.12958783554862741</v>
      </c>
      <c r="BC803" s="2"/>
      <c r="BD803"/>
      <c r="BE803"/>
    </row>
    <row r="804" spans="1:57" x14ac:dyDescent="0.3">
      <c r="A804" s="2"/>
      <c r="AM804" s="10" t="str">
        <f t="shared" si="362"/>
        <v xml:space="preserve"> </v>
      </c>
      <c r="BD804"/>
      <c r="BE804"/>
    </row>
    <row r="805" spans="1:57" x14ac:dyDescent="0.3">
      <c r="A805" s="2"/>
      <c r="AM805" s="10" t="str">
        <f t="shared" si="362"/>
        <v xml:space="preserve"> </v>
      </c>
      <c r="BD805"/>
      <c r="BE805"/>
    </row>
    <row r="806" spans="1:57" ht="13.95" customHeight="1" x14ac:dyDescent="0.3">
      <c r="A806" s="2"/>
      <c r="D806" s="9" t="s">
        <v>53</v>
      </c>
      <c r="E806" s="10"/>
      <c r="F806" s="10"/>
      <c r="G806" s="10"/>
      <c r="H806" s="10"/>
      <c r="I806" s="10"/>
      <c r="J806" s="10"/>
      <c r="K806" s="10"/>
      <c r="L806" s="10"/>
      <c r="M806" s="10"/>
      <c r="P806" s="10"/>
      <c r="Q806" s="9"/>
      <c r="R806" s="9"/>
      <c r="AM806" s="10" t="str">
        <f t="shared" si="362"/>
        <v xml:space="preserve"> </v>
      </c>
      <c r="BD806"/>
      <c r="BE806"/>
    </row>
    <row r="807" spans="1:57" x14ac:dyDescent="0.3">
      <c r="A807" s="2"/>
      <c r="D807" s="9" t="s">
        <v>143</v>
      </c>
      <c r="E807" s="10"/>
      <c r="F807" s="2"/>
      <c r="G807" s="10"/>
      <c r="H807" s="10"/>
      <c r="I807" s="10"/>
      <c r="J807" s="10"/>
      <c r="K807" s="10"/>
      <c r="L807" s="10"/>
      <c r="M807" s="10"/>
      <c r="P807" s="10"/>
      <c r="Q807" s="9"/>
      <c r="R807" s="9"/>
      <c r="AM807" s="10" t="str">
        <f t="shared" si="362"/>
        <v xml:space="preserve"> </v>
      </c>
      <c r="BD807"/>
      <c r="BE807"/>
    </row>
    <row r="808" spans="1:57" x14ac:dyDescent="0.3">
      <c r="A808" s="2"/>
      <c r="D808" s="9"/>
      <c r="E808" s="2" t="s">
        <v>0</v>
      </c>
      <c r="F808" s="2" t="s">
        <v>1</v>
      </c>
      <c r="G808" s="2" t="s">
        <v>2</v>
      </c>
      <c r="H808" s="2" t="s">
        <v>3</v>
      </c>
      <c r="I808" s="2" t="s">
        <v>4</v>
      </c>
      <c r="J808" s="2" t="s">
        <v>5</v>
      </c>
      <c r="K808" s="2" t="s">
        <v>6</v>
      </c>
      <c r="L808" s="2" t="s">
        <v>7</v>
      </c>
      <c r="M808" s="2" t="s">
        <v>8</v>
      </c>
      <c r="N808" s="2" t="s">
        <v>9</v>
      </c>
      <c r="O808" s="2" t="s">
        <v>10</v>
      </c>
      <c r="P808" s="2" t="s">
        <v>11</v>
      </c>
      <c r="Q808" s="2" t="s">
        <v>12</v>
      </c>
      <c r="R808" s="2" t="s">
        <v>13</v>
      </c>
      <c r="S808" s="2" t="s">
        <v>14</v>
      </c>
      <c r="T808" s="2" t="s">
        <v>15</v>
      </c>
      <c r="U808" s="3" t="s">
        <v>16</v>
      </c>
      <c r="V808" s="3" t="s">
        <v>17</v>
      </c>
      <c r="W808" s="3" t="s">
        <v>18</v>
      </c>
      <c r="X808" s="3" t="s">
        <v>19</v>
      </c>
      <c r="Y808" s="3" t="s">
        <v>20</v>
      </c>
      <c r="Z808" s="3" t="s">
        <v>21</v>
      </c>
      <c r="AA808" s="3" t="s">
        <v>22</v>
      </c>
      <c r="AB808" s="3" t="s">
        <v>23</v>
      </c>
      <c r="AC808" s="3" t="s">
        <v>24</v>
      </c>
      <c r="AD808" s="3" t="s">
        <v>25</v>
      </c>
      <c r="AE808" s="3" t="s">
        <v>26</v>
      </c>
      <c r="AF808" s="3" t="s">
        <v>27</v>
      </c>
      <c r="AG808" s="3" t="s">
        <v>28</v>
      </c>
      <c r="AH808" s="3" t="s">
        <v>29</v>
      </c>
      <c r="AL808" s="2" t="s">
        <v>33</v>
      </c>
      <c r="AM808" s="10" t="e">
        <f t="shared" si="362"/>
        <v>#VALUE!</v>
      </c>
      <c r="AN808" s="6" t="s">
        <v>35</v>
      </c>
      <c r="AO808" s="2" t="s">
        <v>36</v>
      </c>
      <c r="AP808" s="7" t="s">
        <v>37</v>
      </c>
      <c r="AQ808" s="6" t="s">
        <v>38</v>
      </c>
      <c r="AR808" s="2" t="s">
        <v>39</v>
      </c>
      <c r="AS808" s="7" t="s">
        <v>40</v>
      </c>
      <c r="AT808" s="7" t="s">
        <v>41</v>
      </c>
      <c r="AU808" s="8" t="s">
        <v>55</v>
      </c>
      <c r="AV808" s="8" t="s">
        <v>56</v>
      </c>
      <c r="AW808" s="8" t="s">
        <v>44</v>
      </c>
      <c r="AX808" s="8" t="s">
        <v>45</v>
      </c>
      <c r="AY808" s="8" t="s">
        <v>46</v>
      </c>
      <c r="AZ808" s="8" t="s">
        <v>47</v>
      </c>
      <c r="BA808" s="2" t="s">
        <v>48</v>
      </c>
      <c r="BB808" s="2" t="s">
        <v>49</v>
      </c>
      <c r="BC808" s="2" t="s">
        <v>50</v>
      </c>
      <c r="BD808"/>
      <c r="BE808"/>
    </row>
    <row r="809" spans="1:57" x14ac:dyDescent="0.3">
      <c r="A809" s="2"/>
      <c r="D809" s="9" t="s">
        <v>57</v>
      </c>
      <c r="E809" s="10">
        <v>13.229462509999999</v>
      </c>
      <c r="F809" s="10">
        <v>0.59250943820000002</v>
      </c>
      <c r="G809" s="10">
        <v>19.740289409999999</v>
      </c>
      <c r="H809" s="10">
        <v>11.6869473</v>
      </c>
      <c r="I809" s="10">
        <v>93.037652280000003</v>
      </c>
      <c r="J809" s="10">
        <v>28.508213649999998</v>
      </c>
      <c r="K809" s="10">
        <v>89.078460820000004</v>
      </c>
      <c r="L809" s="11">
        <v>1.4467592592592594E-3</v>
      </c>
      <c r="M809" s="11">
        <v>2.0891087962962959E-3</v>
      </c>
      <c r="P809" s="10"/>
      <c r="Q809" s="9"/>
      <c r="AJ809" s="13">
        <v>636.70000000000005</v>
      </c>
      <c r="AK809" s="16">
        <v>2.919</v>
      </c>
      <c r="AL809" s="10">
        <f>IF(AK809&gt;3, AK809-3, 3-AK809)</f>
        <v>8.0999999999999961E-2</v>
      </c>
      <c r="AM809" s="10">
        <f t="shared" si="362"/>
        <v>0.60895111839671123</v>
      </c>
      <c r="AN809" s="14">
        <v>12</v>
      </c>
      <c r="AO809" s="10">
        <f>AN809+273.15</f>
        <v>285.14999999999998</v>
      </c>
      <c r="AP809" s="14">
        <v>10.5</v>
      </c>
      <c r="AQ809" s="14">
        <v>37</v>
      </c>
      <c r="AR809" s="10">
        <f>AQ809+273.15</f>
        <v>310.14999999999998</v>
      </c>
      <c r="AS809" s="14">
        <v>47.1</v>
      </c>
      <c r="AT809" s="14">
        <v>0.5</v>
      </c>
      <c r="AU809" s="10">
        <f>IF(ISNUMBER(AM809),((AR809/AO809)*((AJ809-(AT809*AP809))/(AJ809-AS809))*AM809)," ")</f>
        <v>0.70935287741719022</v>
      </c>
      <c r="AV809" s="10">
        <f>IF(ISNUMBER(AM809), AU809*G809, " ")</f>
        <v>14.002831094031588</v>
      </c>
      <c r="AW809" s="10"/>
      <c r="AX809" s="10"/>
      <c r="AY809" s="10"/>
      <c r="AZ809" s="10"/>
      <c r="BA809" s="10"/>
      <c r="BB809" s="10"/>
      <c r="BC809" s="2"/>
      <c r="BD809"/>
      <c r="BE809"/>
    </row>
    <row r="810" spans="1:57" x14ac:dyDescent="0.3">
      <c r="A810" s="2">
        <v>74</v>
      </c>
      <c r="B810" s="3" t="s">
        <v>143</v>
      </c>
      <c r="C810" s="3"/>
      <c r="D810" s="9" t="s">
        <v>58</v>
      </c>
      <c r="E810" s="10">
        <v>8.7430179189999997</v>
      </c>
      <c r="F810" s="10">
        <v>0.67160046090000003</v>
      </c>
      <c r="G810" s="10">
        <v>22.030010749999999</v>
      </c>
      <c r="H810" s="10">
        <v>14.78602515</v>
      </c>
      <c r="I810" s="10">
        <v>81.658529540000004</v>
      </c>
      <c r="J810" s="10">
        <v>28.581635630000001</v>
      </c>
      <c r="K810" s="10">
        <v>97.935141329999993</v>
      </c>
      <c r="L810" s="11">
        <v>4.3749999999999995E-3</v>
      </c>
      <c r="M810" s="11">
        <v>4.999988425925926E-3</v>
      </c>
      <c r="N810" s="10">
        <f>H810-H809</f>
        <v>3.0990778500000005</v>
      </c>
      <c r="O810" s="10">
        <f>I809-I810</f>
        <v>11.37912274</v>
      </c>
      <c r="P810" s="10">
        <f>N810/O810</f>
        <v>0.27234769505614809</v>
      </c>
      <c r="Q810" s="9">
        <f>AVERAGE(P810,P812)</f>
        <v>0.29127686797737989</v>
      </c>
      <c r="R810">
        <f>K810-K809</f>
        <v>8.8566805099999897</v>
      </c>
      <c r="S810">
        <f>R810/O810</f>
        <v>0.77832717972773968</v>
      </c>
      <c r="T810" s="9">
        <f>AVERAGE(S810,S812)</f>
        <v>0.69082059554387443</v>
      </c>
      <c r="U810" s="3">
        <f>AVERAGE(E809,E811,E813)</f>
        <v>13.239852039999999</v>
      </c>
      <c r="V810" s="3">
        <f>AVERAGE(E810,E812,E814)</f>
        <v>8.6838288070000011</v>
      </c>
      <c r="W810" s="3">
        <f>AVERAGE(F809,F811,F813)</f>
        <v>0.54908907974999999</v>
      </c>
      <c r="X810" s="3">
        <f>AVERAGE(F810,F812,F814)</f>
        <v>0.67825281085</v>
      </c>
      <c r="Y810" s="3">
        <f>AVERAGE(G809,G811,G813)</f>
        <v>20.924603364999999</v>
      </c>
      <c r="Z810" s="3">
        <f>AVERAGE(G810,G812,G814)</f>
        <v>21.787975330000002</v>
      </c>
      <c r="AA810" s="3">
        <f>AVERAGE(H809,H811,H813)</f>
        <v>11.429728855</v>
      </c>
      <c r="AB810" s="3">
        <f>AVERAGE(H810,H812,H814)</f>
        <v>14.741251335000001</v>
      </c>
      <c r="AC810" s="3">
        <f>AVERAGE(I809,I811,I813)</f>
        <v>92.353058985000004</v>
      </c>
      <c r="AD810" s="3">
        <f>AVERAGE(I810,I812,I814)</f>
        <v>80.983454925000004</v>
      </c>
      <c r="AE810" s="3">
        <f>AVERAGE(J809,J811,J813)</f>
        <v>28.334674825</v>
      </c>
      <c r="AF810" s="3">
        <f>AVERAGE(J810,J812,J814)</f>
        <v>28.517547045000001</v>
      </c>
      <c r="AG810" s="3">
        <f>AVERAGE(K809,K811,K813)</f>
        <v>89.299261165000004</v>
      </c>
      <c r="AH810" s="3">
        <f>AVERAGE(K810,K812,K814)</f>
        <v>97.154450760000003</v>
      </c>
      <c r="AI810" s="12">
        <v>43633</v>
      </c>
      <c r="AJ810" s="13">
        <v>636.70000000000005</v>
      </c>
      <c r="AK810" s="16">
        <v>2.919</v>
      </c>
      <c r="AL810" s="10">
        <f t="shared" ref="AL810:AL814" si="378">IF(AK810&gt;3, AK810-3, 3-AK810)</f>
        <v>8.0999999999999961E-2</v>
      </c>
      <c r="AM810" s="10">
        <f t="shared" si="362"/>
        <v>0.69023685601233298</v>
      </c>
      <c r="AN810" s="14">
        <v>12</v>
      </c>
      <c r="AO810" s="10">
        <f t="shared" ref="AO810:AO814" si="379">AN810+273.15</f>
        <v>285.14999999999998</v>
      </c>
      <c r="AP810" s="14">
        <v>10.5</v>
      </c>
      <c r="AQ810" s="14">
        <v>37</v>
      </c>
      <c r="AR810" s="10">
        <f t="shared" ref="AR810:AR814" si="380">AQ810+273.15</f>
        <v>310.14999999999998</v>
      </c>
      <c r="AS810" s="14">
        <v>47.1</v>
      </c>
      <c r="AT810" s="14">
        <v>0.5</v>
      </c>
      <c r="AU810" s="10">
        <f t="shared" ref="AU810:AU814" si="381">IF(ISNUMBER(AM810),((AR810/AO810)*((AJ810-(AT810*AP810))/(AJ810-AS810))*AM810)," ")</f>
        <v>0.80404072694841688</v>
      </c>
      <c r="AV810" s="10">
        <f t="shared" ref="AV810:AV814" si="382">IF(ISNUMBER(AM810), AU810*G810, " ")</f>
        <v>17.713025858111436</v>
      </c>
      <c r="AW810" s="10">
        <f>AVERAGE(AU809,AU811,AU813)</f>
        <v>0.65736998192347018</v>
      </c>
      <c r="AX810" s="10">
        <f>AVERAGE(AU810,AU812,AU814)</f>
        <v>0.81200492679804992</v>
      </c>
      <c r="AY810" s="10">
        <f>AVERAGE(AV809,AV811,AV813)</f>
        <v>13.693642067251314</v>
      </c>
      <c r="AZ810" s="10">
        <f>AVERAGE(AV810,AV812,AV814)</f>
        <v>17.690015694458797</v>
      </c>
      <c r="BA810" s="10">
        <f>IF(ISNUMBER(AV810), AV810-AV809, " ")</f>
        <v>3.7101947640798478</v>
      </c>
      <c r="BB810" s="10">
        <f>IF(ISNUMBER(BA810), BA810/O810, " ")</f>
        <v>0.32605279412601257</v>
      </c>
      <c r="BC810" s="2">
        <f>AVERAGE(BB810,BB812,BB814)</f>
        <v>0.35151760760772471</v>
      </c>
      <c r="BD810" s="1" t="s">
        <v>59</v>
      </c>
    </row>
    <row r="811" spans="1:57" x14ac:dyDescent="0.3">
      <c r="A811" s="2"/>
      <c r="D811" s="9" t="s">
        <v>57</v>
      </c>
      <c r="E811" s="10">
        <v>13.25024157</v>
      </c>
      <c r="F811" s="10">
        <v>0.50566872129999996</v>
      </c>
      <c r="G811" s="10">
        <v>22.10891732</v>
      </c>
      <c r="H811" s="10">
        <v>11.172510409999999</v>
      </c>
      <c r="I811" s="10">
        <v>91.668465690000005</v>
      </c>
      <c r="J811" s="10">
        <v>28.161135999999999</v>
      </c>
      <c r="K811" s="10">
        <v>89.520061510000005</v>
      </c>
      <c r="L811" s="11">
        <v>8.3738425925925924E-3</v>
      </c>
      <c r="M811" s="11">
        <v>9.0219791666666677E-3</v>
      </c>
      <c r="P811" s="10"/>
      <c r="Q811" s="9"/>
      <c r="AJ811" s="13">
        <v>636.70000000000005</v>
      </c>
      <c r="AK811" s="16">
        <v>2.919</v>
      </c>
      <c r="AL811" s="10">
        <f t="shared" si="378"/>
        <v>8.0999999999999961E-2</v>
      </c>
      <c r="AM811" s="10">
        <f t="shared" si="362"/>
        <v>0.519700638540596</v>
      </c>
      <c r="AN811" s="14">
        <v>12</v>
      </c>
      <c r="AO811" s="10">
        <f t="shared" si="379"/>
        <v>285.14999999999998</v>
      </c>
      <c r="AP811" s="14">
        <v>10.5</v>
      </c>
      <c r="AQ811" s="14">
        <v>37</v>
      </c>
      <c r="AR811" s="10">
        <f t="shared" si="380"/>
        <v>310.14999999999998</v>
      </c>
      <c r="AS811" s="14">
        <v>47.1</v>
      </c>
      <c r="AT811" s="14">
        <v>0.5</v>
      </c>
      <c r="AU811" s="10">
        <f t="shared" si="381"/>
        <v>0.60538708642975025</v>
      </c>
      <c r="AV811" s="10">
        <f t="shared" si="382"/>
        <v>13.384453040471042</v>
      </c>
      <c r="AW811" s="10"/>
      <c r="AX811" s="10"/>
      <c r="AY811" s="10"/>
      <c r="AZ811" s="10"/>
      <c r="BA811" s="10"/>
      <c r="BB811" s="10"/>
      <c r="BC811" s="2"/>
      <c r="BD811"/>
      <c r="BE811"/>
    </row>
    <row r="812" spans="1:57" x14ac:dyDescent="0.3">
      <c r="A812" s="2"/>
      <c r="D812" s="9" t="s">
        <v>60</v>
      </c>
      <c r="E812" s="10">
        <v>8.6246396950000008</v>
      </c>
      <c r="F812" s="10">
        <v>0.68490516079999997</v>
      </c>
      <c r="G812" s="10">
        <v>21.545939910000001</v>
      </c>
      <c r="H812" s="10">
        <v>14.69647752</v>
      </c>
      <c r="I812" s="10">
        <v>80.308380310000004</v>
      </c>
      <c r="J812" s="10">
        <v>28.45345846</v>
      </c>
      <c r="K812" s="10">
        <v>96.373760189999999</v>
      </c>
      <c r="L812" s="11">
        <v>1.0925925925925924E-2</v>
      </c>
      <c r="M812" s="11">
        <v>1.1556701388888889E-2</v>
      </c>
      <c r="N812" s="10">
        <f>H812-H811</f>
        <v>3.523967110000001</v>
      </c>
      <c r="O812" s="10">
        <f>I811-I812</f>
        <v>11.360085380000001</v>
      </c>
      <c r="P812" s="10">
        <f>N812/O812</f>
        <v>0.3102060408986117</v>
      </c>
      <c r="Q812" s="9"/>
      <c r="R812">
        <f>K812-K811</f>
        <v>6.8536986799999937</v>
      </c>
      <c r="S812">
        <f>R812/O812</f>
        <v>0.60331401136000906</v>
      </c>
      <c r="AJ812" s="13">
        <v>636.70000000000005</v>
      </c>
      <c r="AK812" s="16">
        <v>2.919</v>
      </c>
      <c r="AL812" s="10">
        <f t="shared" si="378"/>
        <v>8.0999999999999961E-2</v>
      </c>
      <c r="AM812" s="10">
        <f t="shared" si="362"/>
        <v>0.70391075107913659</v>
      </c>
      <c r="AN812" s="14">
        <v>12</v>
      </c>
      <c r="AO812" s="10">
        <f t="shared" si="379"/>
        <v>285.14999999999998</v>
      </c>
      <c r="AP812" s="14">
        <v>10.5</v>
      </c>
      <c r="AQ812" s="14">
        <v>37</v>
      </c>
      <c r="AR812" s="10">
        <f t="shared" si="380"/>
        <v>310.14999999999998</v>
      </c>
      <c r="AS812" s="14">
        <v>47.1</v>
      </c>
      <c r="AT812" s="14">
        <v>0.5</v>
      </c>
      <c r="AU812" s="10">
        <f t="shared" si="381"/>
        <v>0.81996912664768296</v>
      </c>
      <c r="AV812" s="10">
        <f t="shared" si="382"/>
        <v>17.667005530806158</v>
      </c>
      <c r="AW812" s="10"/>
      <c r="AX812" s="10"/>
      <c r="AY812" s="10"/>
      <c r="AZ812" s="10"/>
      <c r="BA812" s="10">
        <f>IF(ISNUMBER(AV812), AV812-AV811, " ")</f>
        <v>4.2825524903351155</v>
      </c>
      <c r="BB812" s="10">
        <f>IF(ISNUMBER(BA812), BA812/O812, " ")</f>
        <v>0.37698242108943686</v>
      </c>
      <c r="BC812" s="2"/>
      <c r="BD812"/>
      <c r="BE812"/>
    </row>
    <row r="813" spans="1:57" x14ac:dyDescent="0.3">
      <c r="A813" s="2"/>
      <c r="D813" s="9" t="s">
        <v>57</v>
      </c>
      <c r="E813" s="10"/>
      <c r="F813" s="10"/>
      <c r="G813" s="10"/>
      <c r="H813" s="10"/>
      <c r="I813" s="10"/>
      <c r="J813" s="10"/>
      <c r="K813" s="10"/>
      <c r="L813" s="11"/>
      <c r="M813" s="11"/>
      <c r="P813" s="10"/>
      <c r="Q813" s="9"/>
      <c r="AJ813" s="13">
        <v>636.70000000000005</v>
      </c>
      <c r="AK813" s="16">
        <v>2.919</v>
      </c>
      <c r="AL813" s="10">
        <f t="shared" si="378"/>
        <v>8.0999999999999961E-2</v>
      </c>
      <c r="AM813" s="10" t="str">
        <f t="shared" si="362"/>
        <v xml:space="preserve"> </v>
      </c>
      <c r="AN813" s="14">
        <v>12</v>
      </c>
      <c r="AO813" s="10">
        <f t="shared" si="379"/>
        <v>285.14999999999998</v>
      </c>
      <c r="AP813" s="14">
        <v>10.5</v>
      </c>
      <c r="AQ813" s="14">
        <v>37</v>
      </c>
      <c r="AR813" s="10">
        <f t="shared" si="380"/>
        <v>310.14999999999998</v>
      </c>
      <c r="AS813" s="14">
        <v>47.1</v>
      </c>
      <c r="AT813" s="14">
        <v>0.5</v>
      </c>
      <c r="AU813" s="10" t="str">
        <f t="shared" si="381"/>
        <v xml:space="preserve"> </v>
      </c>
      <c r="AV813" s="10" t="str">
        <f t="shared" si="382"/>
        <v xml:space="preserve"> </v>
      </c>
      <c r="AW813" s="10"/>
      <c r="AX813" s="10"/>
      <c r="AY813" s="10"/>
      <c r="AZ813" s="10"/>
      <c r="BA813" s="10"/>
      <c r="BB813" s="10"/>
      <c r="BC813" s="2"/>
      <c r="BD813"/>
      <c r="BE813"/>
    </row>
    <row r="814" spans="1:57" x14ac:dyDescent="0.3">
      <c r="A814" s="2"/>
      <c r="D814" s="9" t="s">
        <v>61</v>
      </c>
      <c r="E814" s="10"/>
      <c r="F814" s="10"/>
      <c r="G814" s="10"/>
      <c r="H814" s="10"/>
      <c r="I814" s="10"/>
      <c r="J814" s="10"/>
      <c r="K814" s="10"/>
      <c r="L814" s="11"/>
      <c r="M814" s="11"/>
      <c r="N814" s="10">
        <f>H814-H813</f>
        <v>0</v>
      </c>
      <c r="O814" s="10">
        <f>I813-I814</f>
        <v>0</v>
      </c>
      <c r="P814" s="10" t="e">
        <f>N814/O814</f>
        <v>#DIV/0!</v>
      </c>
      <c r="Q814" s="9"/>
      <c r="R814">
        <f>K814-K813</f>
        <v>0</v>
      </c>
      <c r="S814" t="e">
        <f>R814/O814</f>
        <v>#DIV/0!</v>
      </c>
      <c r="AJ814" s="13">
        <v>636.70000000000005</v>
      </c>
      <c r="AK814" s="16">
        <v>2.919</v>
      </c>
      <c r="AL814" s="10">
        <f t="shared" si="378"/>
        <v>8.0999999999999961E-2</v>
      </c>
      <c r="AM814" s="10" t="str">
        <f t="shared" si="362"/>
        <v xml:space="preserve"> </v>
      </c>
      <c r="AN814" s="14">
        <v>12</v>
      </c>
      <c r="AO814" s="10">
        <f t="shared" si="379"/>
        <v>285.14999999999998</v>
      </c>
      <c r="AP814" s="14">
        <v>10.5</v>
      </c>
      <c r="AQ814" s="14">
        <v>37</v>
      </c>
      <c r="AR814" s="10">
        <f t="shared" si="380"/>
        <v>310.14999999999998</v>
      </c>
      <c r="AS814" s="14">
        <v>47.1</v>
      </c>
      <c r="AT814" s="14">
        <v>0.5</v>
      </c>
      <c r="AU814" s="10" t="str">
        <f t="shared" si="381"/>
        <v xml:space="preserve"> </v>
      </c>
      <c r="AV814" s="10" t="str">
        <f t="shared" si="382"/>
        <v xml:space="preserve"> </v>
      </c>
      <c r="AW814" s="10"/>
      <c r="AX814" s="10"/>
      <c r="AY814" s="10"/>
      <c r="AZ814" s="10"/>
      <c r="BA814" s="10" t="str">
        <f>IF(ISNUMBER(AV814), AV814-AV813, " ")</f>
        <v xml:space="preserve"> </v>
      </c>
      <c r="BB814" s="10" t="str">
        <f>IF(ISNUMBER(BA814), BA814/O814, " ")</f>
        <v xml:space="preserve"> </v>
      </c>
      <c r="BC814" s="2"/>
      <c r="BD814"/>
      <c r="BE814"/>
    </row>
    <row r="815" spans="1:57" x14ac:dyDescent="0.3">
      <c r="A815" s="2"/>
      <c r="AM815" s="10" t="str">
        <f t="shared" si="362"/>
        <v xml:space="preserve"> </v>
      </c>
      <c r="BD815"/>
      <c r="BE815"/>
    </row>
    <row r="816" spans="1:57" x14ac:dyDescent="0.3">
      <c r="A816" s="2"/>
      <c r="AM816" s="10" t="str">
        <f t="shared" si="362"/>
        <v xml:space="preserve"> </v>
      </c>
      <c r="BD816"/>
      <c r="BE816"/>
    </row>
    <row r="817" spans="1:57" ht="13.95" customHeight="1" x14ac:dyDescent="0.3">
      <c r="A817" s="2"/>
      <c r="D817" s="9" t="s">
        <v>53</v>
      </c>
      <c r="E817" s="10"/>
      <c r="F817" s="10"/>
      <c r="G817" s="10"/>
      <c r="H817" s="10"/>
      <c r="I817" s="10"/>
      <c r="J817" s="10"/>
      <c r="K817" s="10"/>
      <c r="L817" s="10"/>
      <c r="M817" s="10"/>
      <c r="P817" s="10"/>
      <c r="Q817" s="9"/>
      <c r="R817" s="9"/>
      <c r="AM817" s="10" t="str">
        <f t="shared" si="362"/>
        <v xml:space="preserve"> </v>
      </c>
      <c r="BD817"/>
      <c r="BE817"/>
    </row>
    <row r="818" spans="1:57" x14ac:dyDescent="0.3">
      <c r="A818" s="2"/>
      <c r="D818" s="9" t="s">
        <v>144</v>
      </c>
      <c r="E818" s="10"/>
      <c r="F818" s="2"/>
      <c r="G818" s="10"/>
      <c r="H818" s="10"/>
      <c r="I818" s="10"/>
      <c r="J818" s="10"/>
      <c r="K818" s="10"/>
      <c r="L818" s="10"/>
      <c r="M818" s="10"/>
      <c r="P818" s="10"/>
      <c r="Q818" s="9"/>
      <c r="R818" s="9"/>
      <c r="AM818" s="10" t="str">
        <f t="shared" si="362"/>
        <v xml:space="preserve"> </v>
      </c>
      <c r="BD818"/>
      <c r="BE818"/>
    </row>
    <row r="819" spans="1:57" x14ac:dyDescent="0.3">
      <c r="A819" s="2"/>
      <c r="D819" s="9"/>
      <c r="E819" s="2" t="s">
        <v>0</v>
      </c>
      <c r="F819" s="2" t="s">
        <v>1</v>
      </c>
      <c r="G819" s="2" t="s">
        <v>2</v>
      </c>
      <c r="H819" s="2" t="s">
        <v>3</v>
      </c>
      <c r="I819" s="2" t="s">
        <v>4</v>
      </c>
      <c r="J819" s="2" t="s">
        <v>5</v>
      </c>
      <c r="K819" s="2" t="s">
        <v>6</v>
      </c>
      <c r="L819" s="2" t="s">
        <v>7</v>
      </c>
      <c r="M819" s="2" t="s">
        <v>8</v>
      </c>
      <c r="N819" s="2" t="s">
        <v>9</v>
      </c>
      <c r="O819" s="2" t="s">
        <v>10</v>
      </c>
      <c r="P819" s="2" t="s">
        <v>11</v>
      </c>
      <c r="Q819" s="2" t="s">
        <v>12</v>
      </c>
      <c r="R819" s="2" t="s">
        <v>13</v>
      </c>
      <c r="S819" s="2" t="s">
        <v>14</v>
      </c>
      <c r="T819" s="2" t="s">
        <v>15</v>
      </c>
      <c r="U819" s="3" t="s">
        <v>16</v>
      </c>
      <c r="V819" s="3" t="s">
        <v>17</v>
      </c>
      <c r="W819" s="3" t="s">
        <v>18</v>
      </c>
      <c r="X819" s="3" t="s">
        <v>19</v>
      </c>
      <c r="Y819" s="3" t="s">
        <v>20</v>
      </c>
      <c r="Z819" s="3" t="s">
        <v>21</v>
      </c>
      <c r="AA819" s="3" t="s">
        <v>22</v>
      </c>
      <c r="AB819" s="3" t="s">
        <v>23</v>
      </c>
      <c r="AC819" s="3" t="s">
        <v>24</v>
      </c>
      <c r="AD819" s="3" t="s">
        <v>25</v>
      </c>
      <c r="AE819" s="3" t="s">
        <v>26</v>
      </c>
      <c r="AF819" s="3" t="s">
        <v>27</v>
      </c>
      <c r="AG819" s="3" t="s">
        <v>28</v>
      </c>
      <c r="AH819" s="3" t="s">
        <v>29</v>
      </c>
      <c r="AL819" s="2" t="s">
        <v>33</v>
      </c>
      <c r="AM819" s="10" t="e">
        <f t="shared" si="362"/>
        <v>#VALUE!</v>
      </c>
      <c r="AN819" s="6" t="s">
        <v>35</v>
      </c>
      <c r="AO819" s="2" t="s">
        <v>36</v>
      </c>
      <c r="AP819" s="7" t="s">
        <v>37</v>
      </c>
      <c r="AQ819" s="6" t="s">
        <v>38</v>
      </c>
      <c r="AR819" s="2" t="s">
        <v>39</v>
      </c>
      <c r="AS819" s="7" t="s">
        <v>40</v>
      </c>
      <c r="AT819" s="7" t="s">
        <v>41</v>
      </c>
      <c r="AU819" s="8" t="s">
        <v>55</v>
      </c>
      <c r="AV819" s="8" t="s">
        <v>56</v>
      </c>
      <c r="AW819" s="8" t="s">
        <v>44</v>
      </c>
      <c r="AX819" s="8" t="s">
        <v>45</v>
      </c>
      <c r="AY819" s="8" t="s">
        <v>46</v>
      </c>
      <c r="AZ819" s="8" t="s">
        <v>47</v>
      </c>
      <c r="BA819" s="2" t="s">
        <v>48</v>
      </c>
      <c r="BB819" s="2" t="s">
        <v>49</v>
      </c>
      <c r="BC819" s="2" t="s">
        <v>50</v>
      </c>
      <c r="BD819"/>
      <c r="BE819"/>
    </row>
    <row r="820" spans="1:57" x14ac:dyDescent="0.3">
      <c r="A820" s="2"/>
      <c r="D820" s="9" t="s">
        <v>57</v>
      </c>
      <c r="E820" s="10"/>
      <c r="F820" s="10"/>
      <c r="G820" s="10"/>
      <c r="H820" s="10"/>
      <c r="I820" s="10"/>
      <c r="J820" s="10"/>
      <c r="K820" s="10"/>
      <c r="L820" s="11"/>
      <c r="M820" s="11"/>
      <c r="P820" s="10"/>
      <c r="Q820" s="9"/>
      <c r="AJ820" s="13">
        <v>636.70000000000005</v>
      </c>
      <c r="AK820" s="16">
        <v>2.919</v>
      </c>
      <c r="AL820" s="10">
        <f>IF(AK820&gt;3, AK820-3, 3-AK820)</f>
        <v>8.0999999999999961E-2</v>
      </c>
      <c r="AM820" s="10" t="str">
        <f t="shared" si="362"/>
        <v xml:space="preserve"> </v>
      </c>
      <c r="AN820" s="14">
        <v>12</v>
      </c>
      <c r="AO820" s="10">
        <f>AN820+273.15</f>
        <v>285.14999999999998</v>
      </c>
      <c r="AP820" s="14">
        <v>10.5</v>
      </c>
      <c r="AQ820" s="14">
        <v>37</v>
      </c>
      <c r="AR820" s="10">
        <f>AQ820+273.15</f>
        <v>310.14999999999998</v>
      </c>
      <c r="AS820" s="14">
        <v>47.1</v>
      </c>
      <c r="AT820" s="14">
        <v>0.5</v>
      </c>
      <c r="AU820" s="10" t="str">
        <f>IF(ISNUMBER(AM820),((AR820/AO820)*((AJ820-(AT820*AP820))/(AJ820-AS820))*AM820)," ")</f>
        <v xml:space="preserve"> </v>
      </c>
      <c r="AV820" s="10" t="str">
        <f>IF(ISNUMBER(AM820), AU820*G820, " ")</f>
        <v xml:space="preserve"> </v>
      </c>
      <c r="AW820" s="10"/>
      <c r="AX820" s="10"/>
      <c r="AY820" s="10"/>
      <c r="AZ820" s="10"/>
      <c r="BA820" s="10"/>
      <c r="BB820" s="10"/>
      <c r="BC820" s="2"/>
      <c r="BD820"/>
      <c r="BE820"/>
    </row>
    <row r="821" spans="1:57" x14ac:dyDescent="0.3">
      <c r="A821" s="2">
        <v>75</v>
      </c>
      <c r="B821" s="3" t="s">
        <v>144</v>
      </c>
      <c r="C821" s="3"/>
      <c r="D821" s="9" t="s">
        <v>58</v>
      </c>
      <c r="E821" s="10"/>
      <c r="F821" s="10"/>
      <c r="G821" s="10"/>
      <c r="H821" s="10"/>
      <c r="I821" s="10"/>
      <c r="J821" s="10"/>
      <c r="K821" s="10"/>
      <c r="L821" s="11"/>
      <c r="M821" s="11"/>
      <c r="N821" s="10">
        <f>H821-H820</f>
        <v>0</v>
      </c>
      <c r="O821" s="10">
        <f>I820-I821</f>
        <v>0</v>
      </c>
      <c r="P821" s="10" t="e">
        <f>N821/O821</f>
        <v>#DIV/0!</v>
      </c>
      <c r="Q821" s="9">
        <f>AVERAGE(P823,P825)</f>
        <v>0.20950254860407602</v>
      </c>
      <c r="R821">
        <f>K821-K820</f>
        <v>0</v>
      </c>
      <c r="S821" t="e">
        <f>R821/O821</f>
        <v>#DIV/0!</v>
      </c>
      <c r="T821" s="9">
        <f>AVERAGE(S823,S825)</f>
        <v>0.79345171628682887</v>
      </c>
      <c r="U821" s="3">
        <f>AVERAGE(E820,E822,E824)</f>
        <v>13.164772865</v>
      </c>
      <c r="V821" s="3">
        <f>AVERAGE(E821,E823,E825)</f>
        <v>9.2260621409999999</v>
      </c>
      <c r="W821" s="3">
        <f>AVERAGE(F820,F822,F824)</f>
        <v>0.48989804025</v>
      </c>
      <c r="X821" s="3">
        <f>AVERAGE(F821,F823,F825)</f>
        <v>0.60777363205000001</v>
      </c>
      <c r="Y821" s="3">
        <f>AVERAGE(G820,G822,G824)</f>
        <v>19.920685685000002</v>
      </c>
      <c r="Z821" s="3">
        <f>AVERAGE(G821,G823,G825)</f>
        <v>20.620742225000001</v>
      </c>
      <c r="AA821" s="3">
        <f>AVERAGE(H820,H822,H824)</f>
        <v>9.7441542969999997</v>
      </c>
      <c r="AB821" s="3">
        <f>AVERAGE(H821,H823,H825)</f>
        <v>12.492585890000001</v>
      </c>
      <c r="AC821" s="3">
        <f>AVERAGE(I820,I822,I824)</f>
        <v>85.651891030000002</v>
      </c>
      <c r="AD821" s="3">
        <f>AVERAGE(I821,I823,I825)</f>
        <v>72.533728424999993</v>
      </c>
      <c r="AE821" s="3">
        <f>AVERAGE(J820,J822,J824)</f>
        <v>34.76701963</v>
      </c>
      <c r="AF821" s="3">
        <f>AVERAGE(J821,J823,J825)</f>
        <v>35.207086590000003</v>
      </c>
      <c r="AG821" s="3">
        <f>AVERAGE(K820,K822,K824)</f>
        <v>87.592676824999998</v>
      </c>
      <c r="AH821" s="3">
        <f>AVERAGE(K821,K823,K825)</f>
        <v>98.134035839999996</v>
      </c>
      <c r="AI821" s="12">
        <v>43633</v>
      </c>
      <c r="AJ821" s="13">
        <v>636.70000000000005</v>
      </c>
      <c r="AK821" s="16">
        <v>2.919</v>
      </c>
      <c r="AL821" s="10">
        <f t="shared" ref="AL821:AL825" si="383">IF(AK821&gt;3, AK821-3, 3-AK821)</f>
        <v>8.0999999999999961E-2</v>
      </c>
      <c r="AM821" s="10" t="str">
        <f t="shared" si="362"/>
        <v xml:space="preserve"> </v>
      </c>
      <c r="AN821" s="14">
        <v>12</v>
      </c>
      <c r="AO821" s="10">
        <f t="shared" ref="AO821:AO825" si="384">AN821+273.15</f>
        <v>285.14999999999998</v>
      </c>
      <c r="AP821" s="14">
        <v>10.5</v>
      </c>
      <c r="AQ821" s="14">
        <v>37</v>
      </c>
      <c r="AR821" s="10">
        <f t="shared" ref="AR821:AR825" si="385">AQ821+273.15</f>
        <v>310.14999999999998</v>
      </c>
      <c r="AS821" s="14">
        <v>47.1</v>
      </c>
      <c r="AT821" s="14">
        <v>0.5</v>
      </c>
      <c r="AU821" s="10" t="str">
        <f t="shared" ref="AU821:AU825" si="386">IF(ISNUMBER(AM821),((AR821/AO821)*((AJ821-(AT821*AP821))/(AJ821-AS821))*AM821)," ")</f>
        <v xml:space="preserve"> </v>
      </c>
      <c r="AV821" s="10" t="str">
        <f t="shared" ref="AV821:AV825" si="387">IF(ISNUMBER(AM821), AU821*G821, " ")</f>
        <v xml:space="preserve"> </v>
      </c>
      <c r="AW821" s="10">
        <f>AVERAGE(AU820,AU822,AU824)</f>
        <v>0.58650641169209305</v>
      </c>
      <c r="AX821" s="10">
        <f>AVERAGE(AU821,AU823,AU825)</f>
        <v>0.72762718518491964</v>
      </c>
      <c r="AY821" s="10">
        <f>AVERAGE(AV820,AV822,AV824)</f>
        <v>11.680689526450607</v>
      </c>
      <c r="AZ821" s="10">
        <f>AVERAGE(AV821,AV823,AV825)</f>
        <v>15.004223749659538</v>
      </c>
      <c r="BA821" s="10" t="str">
        <f>IF(ISNUMBER(AV821), AV821-AV820, " ")</f>
        <v xml:space="preserve"> </v>
      </c>
      <c r="BB821" s="10" t="str">
        <f>IF(ISNUMBER(BA821), BA821/O821, " ")</f>
        <v xml:space="preserve"> </v>
      </c>
      <c r="BC821" s="2">
        <f>AVERAGE(BB821,BB823,BB825)</f>
        <v>0.25346782634249848</v>
      </c>
      <c r="BD821" s="1" t="s">
        <v>59</v>
      </c>
    </row>
    <row r="822" spans="1:57" x14ac:dyDescent="0.3">
      <c r="A822" s="2"/>
      <c r="D822" s="9" t="s">
        <v>57</v>
      </c>
      <c r="E822" s="10">
        <v>13.241103389999999</v>
      </c>
      <c r="F822" s="10">
        <v>0.50218674340000002</v>
      </c>
      <c r="G822" s="10">
        <v>19.722184890000001</v>
      </c>
      <c r="H822" s="10">
        <v>9.8668495780000001</v>
      </c>
      <c r="I822" s="10">
        <v>84.290155420000005</v>
      </c>
      <c r="J822" s="10">
        <v>35.055117610000003</v>
      </c>
      <c r="K822" s="10">
        <v>89.684639070000003</v>
      </c>
      <c r="L822" s="11">
        <v>8.2986111111111108E-3</v>
      </c>
      <c r="M822" s="11">
        <v>8.97568287037037E-3</v>
      </c>
      <c r="P822" s="10"/>
      <c r="Q822" s="9"/>
      <c r="AJ822" s="13">
        <v>636.70000000000005</v>
      </c>
      <c r="AK822" s="16">
        <v>2.919</v>
      </c>
      <c r="AL822" s="10">
        <f t="shared" si="383"/>
        <v>8.0999999999999961E-2</v>
      </c>
      <c r="AM822" s="10">
        <f t="shared" si="362"/>
        <v>0.51612203843782123</v>
      </c>
      <c r="AN822" s="14">
        <v>12</v>
      </c>
      <c r="AO822" s="10">
        <f t="shared" si="384"/>
        <v>285.14999999999998</v>
      </c>
      <c r="AP822" s="14">
        <v>10.5</v>
      </c>
      <c r="AQ822" s="14">
        <v>37</v>
      </c>
      <c r="AR822" s="10">
        <f t="shared" si="385"/>
        <v>310.14999999999998</v>
      </c>
      <c r="AS822" s="14">
        <v>47.1</v>
      </c>
      <c r="AT822" s="14">
        <v>0.5</v>
      </c>
      <c r="AU822" s="10">
        <f t="shared" si="386"/>
        <v>0.60121845909113514</v>
      </c>
      <c r="AV822" s="10">
        <f t="shared" si="387"/>
        <v>11.857341609476268</v>
      </c>
      <c r="AW822" s="10"/>
      <c r="AX822" s="10"/>
      <c r="AY822" s="10"/>
      <c r="AZ822" s="10"/>
      <c r="BA822" s="10"/>
      <c r="BB822" s="10"/>
      <c r="BC822" s="2"/>
      <c r="BD822"/>
      <c r="BE822"/>
    </row>
    <row r="823" spans="1:57" x14ac:dyDescent="0.3">
      <c r="A823" s="2"/>
      <c r="D823" s="9" t="s">
        <v>60</v>
      </c>
      <c r="E823" s="10">
        <v>9.29252112</v>
      </c>
      <c r="F823" s="10">
        <v>0.60827853470000004</v>
      </c>
      <c r="G823" s="10">
        <v>20.63915184</v>
      </c>
      <c r="H823" s="10">
        <v>12.464940390000001</v>
      </c>
      <c r="I823" s="10">
        <v>71.876890169999996</v>
      </c>
      <c r="J823" s="10">
        <v>35.605850439999998</v>
      </c>
      <c r="K823" s="10">
        <v>97.196579369999995</v>
      </c>
      <c r="L823" s="11">
        <v>1.0908564814814815E-2</v>
      </c>
      <c r="M823" s="11">
        <v>1.1469895833333332E-2</v>
      </c>
      <c r="N823" s="10">
        <f>H823-H822</f>
        <v>2.5980908120000006</v>
      </c>
      <c r="O823" s="10">
        <f>I822-I823</f>
        <v>12.413265250000009</v>
      </c>
      <c r="P823" s="10">
        <f>N823/O823</f>
        <v>0.20929954848100896</v>
      </c>
      <c r="Q823" s="9"/>
      <c r="R823">
        <f>K823-K822</f>
        <v>7.511940299999992</v>
      </c>
      <c r="S823">
        <f>R823/O823</f>
        <v>0.6051542562501826</v>
      </c>
      <c r="AJ823" s="13">
        <v>636.70000000000005</v>
      </c>
      <c r="AK823" s="16">
        <v>2.919</v>
      </c>
      <c r="AL823" s="10">
        <f t="shared" si="383"/>
        <v>8.0999999999999961E-2</v>
      </c>
      <c r="AM823" s="10">
        <f t="shared" si="362"/>
        <v>0.62515779516957859</v>
      </c>
      <c r="AN823" s="14">
        <v>12</v>
      </c>
      <c r="AO823" s="10">
        <f t="shared" si="384"/>
        <v>285.14999999999998</v>
      </c>
      <c r="AP823" s="14">
        <v>10.5</v>
      </c>
      <c r="AQ823" s="14">
        <v>37</v>
      </c>
      <c r="AR823" s="10">
        <f t="shared" si="385"/>
        <v>310.14999999999998</v>
      </c>
      <c r="AS823" s="14">
        <v>47.1</v>
      </c>
      <c r="AT823" s="14">
        <v>0.5</v>
      </c>
      <c r="AU823" s="10">
        <f t="shared" si="386"/>
        <v>0.72823165513004173</v>
      </c>
      <c r="AV823" s="10">
        <f t="shared" si="387"/>
        <v>15.030083704923447</v>
      </c>
      <c r="AW823" s="10"/>
      <c r="AX823" s="10"/>
      <c r="AY823" s="10"/>
      <c r="AZ823" s="10"/>
      <c r="BA823" s="10">
        <f>IF(ISNUMBER(AV823), AV823-AV822, " ")</f>
        <v>3.1727420954471786</v>
      </c>
      <c r="BB823" s="10">
        <f>IF(ISNUMBER(BA823), BA823/O823, " ")</f>
        <v>0.25559287033258038</v>
      </c>
      <c r="BC823" s="2"/>
      <c r="BD823"/>
      <c r="BE823"/>
    </row>
    <row r="824" spans="1:57" x14ac:dyDescent="0.3">
      <c r="A824" s="2"/>
      <c r="D824" s="9" t="s">
        <v>57</v>
      </c>
      <c r="E824" s="10">
        <v>13.08844234</v>
      </c>
      <c r="F824" s="10">
        <v>0.47760933709999998</v>
      </c>
      <c r="G824" s="10">
        <v>20.11918648</v>
      </c>
      <c r="H824" s="10">
        <v>9.6214590159999993</v>
      </c>
      <c r="I824" s="10">
        <v>87.013626639999998</v>
      </c>
      <c r="J824" s="10">
        <v>34.478921649999997</v>
      </c>
      <c r="K824" s="10">
        <v>85.500714579999993</v>
      </c>
      <c r="L824" s="11">
        <v>1.4728009259259258E-2</v>
      </c>
      <c r="M824" s="11">
        <v>1.5260405092592593E-2</v>
      </c>
      <c r="P824" s="10"/>
      <c r="Q824" s="9"/>
      <c r="AJ824" s="13">
        <v>636.70000000000005</v>
      </c>
      <c r="AK824" s="16">
        <v>2.919</v>
      </c>
      <c r="AL824" s="10">
        <f t="shared" si="383"/>
        <v>8.0999999999999961E-2</v>
      </c>
      <c r="AM824" s="10">
        <f t="shared" si="362"/>
        <v>0.49086262805755387</v>
      </c>
      <c r="AN824" s="14">
        <v>12</v>
      </c>
      <c r="AO824" s="10">
        <f t="shared" si="384"/>
        <v>285.14999999999998</v>
      </c>
      <c r="AP824" s="14">
        <v>10.5</v>
      </c>
      <c r="AQ824" s="14">
        <v>37</v>
      </c>
      <c r="AR824" s="10">
        <f t="shared" si="385"/>
        <v>310.14999999999998</v>
      </c>
      <c r="AS824" s="14">
        <v>47.1</v>
      </c>
      <c r="AT824" s="14">
        <v>0.5</v>
      </c>
      <c r="AU824" s="10">
        <f t="shared" si="386"/>
        <v>0.57179436429305086</v>
      </c>
      <c r="AV824" s="10">
        <f t="shared" si="387"/>
        <v>11.504037443424943</v>
      </c>
      <c r="AW824" s="10"/>
      <c r="AX824" s="10"/>
      <c r="AY824" s="10"/>
      <c r="AZ824" s="10"/>
      <c r="BA824" s="10"/>
      <c r="BB824" s="10"/>
      <c r="BC824" s="2"/>
      <c r="BD824"/>
      <c r="BE824"/>
    </row>
    <row r="825" spans="1:57" x14ac:dyDescent="0.3">
      <c r="A825" s="2"/>
      <c r="D825" s="9" t="s">
        <v>61</v>
      </c>
      <c r="E825" s="10">
        <v>9.1596031619999998</v>
      </c>
      <c r="F825" s="10">
        <v>0.60726872939999998</v>
      </c>
      <c r="G825" s="10">
        <v>20.602332610000001</v>
      </c>
      <c r="H825" s="10">
        <v>12.520231389999999</v>
      </c>
      <c r="I825" s="10">
        <v>73.190566680000003</v>
      </c>
      <c r="J825" s="10">
        <v>34.808322740000001</v>
      </c>
      <c r="K825" s="10">
        <v>99.071492309999996</v>
      </c>
      <c r="L825" s="11">
        <v>1.8032407407407407E-2</v>
      </c>
      <c r="M825" s="11">
        <v>1.8616886574074076E-2</v>
      </c>
      <c r="N825" s="10">
        <f>H825-H824</f>
        <v>2.898772374</v>
      </c>
      <c r="O825" s="10">
        <f>I824-I825</f>
        <v>13.823059959999995</v>
      </c>
      <c r="P825" s="10">
        <f>N825/O825</f>
        <v>0.20970554872714312</v>
      </c>
      <c r="Q825" s="9"/>
      <c r="R825">
        <f>K825-K824</f>
        <v>13.570777730000003</v>
      </c>
      <c r="S825">
        <f>R825/O825</f>
        <v>0.98174917632347503</v>
      </c>
      <c r="AJ825" s="13">
        <v>636.70000000000005</v>
      </c>
      <c r="AK825" s="16">
        <v>2.919</v>
      </c>
      <c r="AL825" s="10">
        <f t="shared" si="383"/>
        <v>8.0999999999999961E-2</v>
      </c>
      <c r="AM825" s="10">
        <f t="shared" si="362"/>
        <v>0.62411996855087359</v>
      </c>
      <c r="AN825" s="14">
        <v>12</v>
      </c>
      <c r="AO825" s="10">
        <f t="shared" si="384"/>
        <v>285.14999999999998</v>
      </c>
      <c r="AP825" s="14">
        <v>10.5</v>
      </c>
      <c r="AQ825" s="14">
        <v>37</v>
      </c>
      <c r="AR825" s="10">
        <f t="shared" si="385"/>
        <v>310.14999999999998</v>
      </c>
      <c r="AS825" s="14">
        <v>47.1</v>
      </c>
      <c r="AT825" s="14">
        <v>0.5</v>
      </c>
      <c r="AU825" s="10">
        <f t="shared" si="386"/>
        <v>0.72702271523979756</v>
      </c>
      <c r="AV825" s="10">
        <f t="shared" si="387"/>
        <v>14.978363794395626</v>
      </c>
      <c r="AW825" s="10"/>
      <c r="AX825" s="10"/>
      <c r="AY825" s="10"/>
      <c r="AZ825" s="10"/>
      <c r="BA825" s="10">
        <f>IF(ISNUMBER(AV825), AV825-AV824, " ")</f>
        <v>3.4743263509706832</v>
      </c>
      <c r="BB825" s="10">
        <f>IF(ISNUMBER(BA825), BA825/O825, " ")</f>
        <v>0.25134278235241658</v>
      </c>
      <c r="BC825" s="2"/>
      <c r="BD825"/>
      <c r="BE825"/>
    </row>
    <row r="826" spans="1:57" x14ac:dyDescent="0.3">
      <c r="A826" s="2"/>
      <c r="AM826" s="10" t="str">
        <f t="shared" si="362"/>
        <v xml:space="preserve"> </v>
      </c>
      <c r="BD826"/>
      <c r="BE826"/>
    </row>
    <row r="827" spans="1:57" x14ac:dyDescent="0.3">
      <c r="A827" s="2"/>
      <c r="AM827" s="10" t="str">
        <f t="shared" si="362"/>
        <v xml:space="preserve"> </v>
      </c>
      <c r="BD827"/>
      <c r="BE827"/>
    </row>
    <row r="828" spans="1:57" ht="13.95" customHeight="1" x14ac:dyDescent="0.3">
      <c r="A828" s="2"/>
      <c r="D828" s="9" t="s">
        <v>53</v>
      </c>
      <c r="E828" s="10"/>
      <c r="F828" s="10"/>
      <c r="G828" s="10"/>
      <c r="H828" s="10"/>
      <c r="I828" s="10"/>
      <c r="J828" s="10"/>
      <c r="K828" s="10"/>
      <c r="L828" s="10"/>
      <c r="M828" s="10"/>
      <c r="P828" s="10"/>
      <c r="Q828" s="9"/>
      <c r="R828" s="9"/>
      <c r="AM828" s="10" t="str">
        <f t="shared" si="362"/>
        <v xml:space="preserve"> </v>
      </c>
      <c r="BD828"/>
      <c r="BE828"/>
    </row>
    <row r="829" spans="1:57" x14ac:dyDescent="0.3">
      <c r="A829" s="2"/>
      <c r="D829" s="9" t="s">
        <v>145</v>
      </c>
      <c r="E829" s="10"/>
      <c r="F829" s="2"/>
      <c r="G829" s="10"/>
      <c r="H829" s="10"/>
      <c r="I829" s="10"/>
      <c r="J829" s="10"/>
      <c r="K829" s="10"/>
      <c r="L829" s="10"/>
      <c r="M829" s="10"/>
      <c r="P829" s="10"/>
      <c r="Q829" s="9"/>
      <c r="R829" s="9"/>
      <c r="AM829" s="10" t="str">
        <f t="shared" si="362"/>
        <v xml:space="preserve"> </v>
      </c>
      <c r="BD829"/>
      <c r="BE829"/>
    </row>
    <row r="830" spans="1:57" x14ac:dyDescent="0.3">
      <c r="A830" s="2"/>
      <c r="D830" s="9"/>
      <c r="E830" s="2" t="s">
        <v>0</v>
      </c>
      <c r="F830" s="2" t="s">
        <v>1</v>
      </c>
      <c r="G830" s="2" t="s">
        <v>2</v>
      </c>
      <c r="H830" s="2" t="s">
        <v>3</v>
      </c>
      <c r="I830" s="2" t="s">
        <v>4</v>
      </c>
      <c r="J830" s="2" t="s">
        <v>5</v>
      </c>
      <c r="K830" s="2" t="s">
        <v>6</v>
      </c>
      <c r="L830" s="2" t="s">
        <v>7</v>
      </c>
      <c r="M830" s="2" t="s">
        <v>8</v>
      </c>
      <c r="N830" s="2" t="s">
        <v>9</v>
      </c>
      <c r="O830" s="2" t="s">
        <v>10</v>
      </c>
      <c r="P830" s="2" t="s">
        <v>11</v>
      </c>
      <c r="Q830" s="2" t="s">
        <v>12</v>
      </c>
      <c r="R830" s="2" t="s">
        <v>13</v>
      </c>
      <c r="S830" s="2" t="s">
        <v>14</v>
      </c>
      <c r="T830" s="2" t="s">
        <v>15</v>
      </c>
      <c r="U830" s="3" t="s">
        <v>16</v>
      </c>
      <c r="V830" s="3" t="s">
        <v>17</v>
      </c>
      <c r="W830" s="3" t="s">
        <v>18</v>
      </c>
      <c r="X830" s="3" t="s">
        <v>19</v>
      </c>
      <c r="Y830" s="3" t="s">
        <v>20</v>
      </c>
      <c r="Z830" s="3" t="s">
        <v>21</v>
      </c>
      <c r="AA830" s="3" t="s">
        <v>22</v>
      </c>
      <c r="AB830" s="3" t="s">
        <v>23</v>
      </c>
      <c r="AC830" s="3" t="s">
        <v>24</v>
      </c>
      <c r="AD830" s="3" t="s">
        <v>25</v>
      </c>
      <c r="AE830" s="3" t="s">
        <v>26</v>
      </c>
      <c r="AF830" s="3" t="s">
        <v>27</v>
      </c>
      <c r="AG830" s="3" t="s">
        <v>28</v>
      </c>
      <c r="AH830" s="3" t="s">
        <v>29</v>
      </c>
      <c r="AL830" s="2" t="s">
        <v>33</v>
      </c>
      <c r="AM830" s="10" t="e">
        <f t="shared" si="362"/>
        <v>#VALUE!</v>
      </c>
      <c r="AN830" s="6" t="s">
        <v>35</v>
      </c>
      <c r="AO830" s="2" t="s">
        <v>36</v>
      </c>
      <c r="AP830" s="7" t="s">
        <v>37</v>
      </c>
      <c r="AQ830" s="6" t="s">
        <v>38</v>
      </c>
      <c r="AR830" s="2" t="s">
        <v>39</v>
      </c>
      <c r="AS830" s="7" t="s">
        <v>40</v>
      </c>
      <c r="AT830" s="7" t="s">
        <v>41</v>
      </c>
      <c r="AU830" s="8" t="s">
        <v>55</v>
      </c>
      <c r="AV830" s="8" t="s">
        <v>56</v>
      </c>
      <c r="AW830" s="8" t="s">
        <v>44</v>
      </c>
      <c r="AX830" s="8" t="s">
        <v>45</v>
      </c>
      <c r="AY830" s="8" t="s">
        <v>46</v>
      </c>
      <c r="AZ830" s="8" t="s">
        <v>47</v>
      </c>
      <c r="BA830" s="2" t="s">
        <v>48</v>
      </c>
      <c r="BB830" s="2" t="s">
        <v>49</v>
      </c>
      <c r="BC830" s="2" t="s">
        <v>50</v>
      </c>
      <c r="BD830"/>
      <c r="BE830"/>
    </row>
    <row r="831" spans="1:57" x14ac:dyDescent="0.3">
      <c r="A831" s="2"/>
      <c r="D831" s="9" t="s">
        <v>57</v>
      </c>
      <c r="E831" s="10">
        <v>13.29959659</v>
      </c>
      <c r="F831" s="10">
        <v>0.57754676599999999</v>
      </c>
      <c r="G831" s="10">
        <v>17.492067080000002</v>
      </c>
      <c r="H831" s="10">
        <v>10.1147673</v>
      </c>
      <c r="I831" s="10">
        <v>95.841528920000002</v>
      </c>
      <c r="J831" s="10">
        <v>32.48737534</v>
      </c>
      <c r="K831" s="10">
        <v>85.997420869999999</v>
      </c>
      <c r="L831" s="11">
        <v>2.0543981481481485E-3</v>
      </c>
      <c r="M831" s="11">
        <v>2.7430439814814817E-3</v>
      </c>
      <c r="P831" s="10"/>
      <c r="Q831" s="9"/>
      <c r="AJ831" s="13">
        <v>636.70000000000005</v>
      </c>
      <c r="AK831" s="16">
        <v>2.919</v>
      </c>
      <c r="AL831" s="10">
        <f>IF(AK831&gt;3, AK831-3, 3-AK831)</f>
        <v>8.0999999999999961E-2</v>
      </c>
      <c r="AM831" s="10">
        <f t="shared" si="362"/>
        <v>0.59357324357656727</v>
      </c>
      <c r="AN831" s="14">
        <v>12</v>
      </c>
      <c r="AO831" s="10">
        <f>AN831+273.15</f>
        <v>285.14999999999998</v>
      </c>
      <c r="AP831" s="14">
        <v>10.5</v>
      </c>
      <c r="AQ831" s="14">
        <v>37</v>
      </c>
      <c r="AR831" s="10">
        <f>AQ831+273.15</f>
        <v>310.14999999999998</v>
      </c>
      <c r="AS831" s="14">
        <v>47.1</v>
      </c>
      <c r="AT831" s="14">
        <v>0.5</v>
      </c>
      <c r="AU831" s="10">
        <f>IF(ISNUMBER(AM831),((AR831/AO831)*((AJ831-(AT831*AP831))/(AJ831-AS831))*AM831)," ")</f>
        <v>0.69143955166298077</v>
      </c>
      <c r="AV831" s="10">
        <f>IF(ISNUMBER(AM831), AU831*G831, " ")</f>
        <v>12.094707019453987</v>
      </c>
      <c r="AW831" s="10"/>
      <c r="AX831" s="10"/>
      <c r="AY831" s="10"/>
      <c r="AZ831" s="10"/>
      <c r="BA831" s="10"/>
      <c r="BB831" s="10"/>
      <c r="BC831" s="2"/>
      <c r="BD831"/>
      <c r="BE831"/>
    </row>
    <row r="832" spans="1:57" x14ac:dyDescent="0.3">
      <c r="A832" s="2">
        <v>76</v>
      </c>
      <c r="B832" s="3" t="s">
        <v>145</v>
      </c>
      <c r="C832" s="3"/>
      <c r="D832" s="9" t="s">
        <v>58</v>
      </c>
      <c r="E832" s="10">
        <v>8.6400501670000001</v>
      </c>
      <c r="F832" s="10">
        <v>0.60879909180000003</v>
      </c>
      <c r="G832" s="10">
        <v>18.264108969999999</v>
      </c>
      <c r="H832" s="10">
        <v>11.188942020000001</v>
      </c>
      <c r="I832" s="10">
        <v>84.880736799999994</v>
      </c>
      <c r="J832" s="10">
        <v>32.504425400000002</v>
      </c>
      <c r="K832" s="10">
        <v>96.541031540000006</v>
      </c>
      <c r="L832" s="11">
        <v>5.9375000000000009E-3</v>
      </c>
      <c r="M832" s="11">
        <v>6.6666550925925929E-3</v>
      </c>
      <c r="N832" s="10">
        <f>H832-H831</f>
        <v>1.0741747200000002</v>
      </c>
      <c r="O832" s="10">
        <f>I831-I832</f>
        <v>10.960792120000008</v>
      </c>
      <c r="P832" s="10">
        <f>N832/O832</f>
        <v>9.8001559398245341E-2</v>
      </c>
      <c r="Q832" s="9">
        <f>AVERAGE(P832,P834,P836)</f>
        <v>0.13024831428675701</v>
      </c>
      <c r="R832">
        <f>K832-K831</f>
        <v>10.543610670000007</v>
      </c>
      <c r="S832">
        <f>R832/O832</f>
        <v>0.96193874991582262</v>
      </c>
      <c r="T832" s="9">
        <f>AVERAGE(S832,S834,S836)</f>
        <v>0.74657139457980859</v>
      </c>
      <c r="U832" s="3">
        <f>AVERAGE(E831,E833,E835)</f>
        <v>13.184051126666667</v>
      </c>
      <c r="V832" s="3">
        <f>AVERAGE(E832,E834,E836)</f>
        <v>8.6297897086666655</v>
      </c>
      <c r="W832" s="3">
        <f>AVERAGE(F831,F833,F835)</f>
        <v>0.54939997363333337</v>
      </c>
      <c r="X832" s="3">
        <f>AVERAGE(F832,F834,F836)</f>
        <v>0.61528959280000006</v>
      </c>
      <c r="Y832" s="3">
        <f>AVERAGE(G831,G833,G835)</f>
        <v>17.499557613333334</v>
      </c>
      <c r="Z832" s="3">
        <f>AVERAGE(G832,G834,G836)</f>
        <v>18.634208009999998</v>
      </c>
      <c r="AA832" s="3">
        <f>AVERAGE(H831,H833,H835)</f>
        <v>9.6307903863333326</v>
      </c>
      <c r="AB832" s="3">
        <f>AVERAGE(H832,H834,H836)</f>
        <v>11.487061943333332</v>
      </c>
      <c r="AC832" s="3">
        <f>AVERAGE(I831,I833,I835)</f>
        <v>95.310933303333343</v>
      </c>
      <c r="AD832" s="3">
        <f>AVERAGE(I832,I834,I836)</f>
        <v>81.659828496666663</v>
      </c>
      <c r="AE832" s="3">
        <f>AVERAGE(J831,J833,J835)</f>
        <v>31.872650093333334</v>
      </c>
      <c r="AF832" s="3">
        <f>AVERAGE(J832,J834,J836)</f>
        <v>31.231215613333333</v>
      </c>
      <c r="AG832" s="3">
        <f>AVERAGE(K831,K833,K835)</f>
        <v>82.261131969999994</v>
      </c>
      <c r="AH832" s="3">
        <f>AVERAGE(K832,K834,K836)</f>
        <v>92.294305953333335</v>
      </c>
      <c r="AI832" s="12">
        <v>43633</v>
      </c>
      <c r="AJ832" s="13">
        <v>636.70000000000005</v>
      </c>
      <c r="AK832" s="16">
        <v>2.919</v>
      </c>
      <c r="AL832" s="10">
        <f t="shared" ref="AL832:AL836" si="388">IF(AK832&gt;3, AK832-3, 3-AK832)</f>
        <v>8.0999999999999961E-2</v>
      </c>
      <c r="AM832" s="10">
        <f t="shared" si="362"/>
        <v>0.6256927973278521</v>
      </c>
      <c r="AN832" s="14">
        <v>12</v>
      </c>
      <c r="AO832" s="10">
        <f t="shared" ref="AO832:AO836" si="389">AN832+273.15</f>
        <v>285.14999999999998</v>
      </c>
      <c r="AP832" s="14">
        <v>10.5</v>
      </c>
      <c r="AQ832" s="14">
        <v>37</v>
      </c>
      <c r="AR832" s="10">
        <f t="shared" ref="AR832:AR836" si="390">AQ832+273.15</f>
        <v>310.14999999999998</v>
      </c>
      <c r="AS832" s="14">
        <v>47.1</v>
      </c>
      <c r="AT832" s="14">
        <v>0.5</v>
      </c>
      <c r="AU832" s="10">
        <f t="shared" ref="AU832:AU836" si="391">IF(ISNUMBER(AM832),((AR832/AO832)*((AJ832-(AT832*AP832))/(AJ832-AS832))*AM832)," ")</f>
        <v>0.72885486659797516</v>
      </c>
      <c r="AV832" s="10">
        <f t="shared" ref="AV832:AV836" si="392">IF(ISNUMBER(AM832), AU832*G832, " ")</f>
        <v>13.31188470686023</v>
      </c>
      <c r="AW832" s="10">
        <f>AVERAGE(AU831,AU833,AU835)</f>
        <v>0.65774218438387977</v>
      </c>
      <c r="AX832" s="10">
        <f>AVERAGE(AU832,AU834,AU836)</f>
        <v>0.73662530072678134</v>
      </c>
      <c r="AY832" s="10">
        <f>AVERAGE(AV831,AV833,AV835)</f>
        <v>11.509775783886306</v>
      </c>
      <c r="AZ832" s="10">
        <f>AVERAGE(AV832,AV834,AV836)</f>
        <v>13.735136454067851</v>
      </c>
      <c r="BA832" s="10">
        <f>IF(ISNUMBER(AV832), AV832-AV831, " ")</f>
        <v>1.2171776874062434</v>
      </c>
      <c r="BB832" s="10">
        <f>IF(ISNUMBER(BA832), BA832/O832, " ")</f>
        <v>0.11104833246360689</v>
      </c>
      <c r="BC832" s="2">
        <f>AVERAGE(BB832,BB834,BB836)</f>
        <v>0.15558977973972865</v>
      </c>
      <c r="BD832" s="1" t="s">
        <v>59</v>
      </c>
    </row>
    <row r="833" spans="1:57" x14ac:dyDescent="0.3">
      <c r="A833" s="2"/>
      <c r="D833" s="9" t="s">
        <v>57</v>
      </c>
      <c r="E833" s="10">
        <v>13.118977470000001</v>
      </c>
      <c r="F833" s="10">
        <v>0.53112383730000001</v>
      </c>
      <c r="G833" s="10">
        <v>17.59132615</v>
      </c>
      <c r="H833" s="10">
        <v>9.3713293229999994</v>
      </c>
      <c r="I833" s="10">
        <v>95.064835830000007</v>
      </c>
      <c r="J833" s="10">
        <v>31.35000857</v>
      </c>
      <c r="K833" s="10">
        <v>82.864419720000001</v>
      </c>
      <c r="L833" s="11">
        <v>1.0497685185185186E-2</v>
      </c>
      <c r="M833" s="11">
        <v>1.1082164351851852E-2</v>
      </c>
      <c r="P833" s="10"/>
      <c r="Q833" s="9"/>
      <c r="AJ833" s="13">
        <v>636.70000000000005</v>
      </c>
      <c r="AK833" s="16">
        <v>2.919</v>
      </c>
      <c r="AL833" s="10">
        <f t="shared" si="388"/>
        <v>8.0999999999999961E-2</v>
      </c>
      <c r="AM833" s="10">
        <f t="shared" si="362"/>
        <v>0.54586211438848919</v>
      </c>
      <c r="AN833" s="14">
        <v>12</v>
      </c>
      <c r="AO833" s="10">
        <f t="shared" si="389"/>
        <v>285.14999999999998</v>
      </c>
      <c r="AP833" s="14">
        <v>10.5</v>
      </c>
      <c r="AQ833" s="14">
        <v>37</v>
      </c>
      <c r="AR833" s="10">
        <f t="shared" si="390"/>
        <v>310.14999999999998</v>
      </c>
      <c r="AS833" s="14">
        <v>47.1</v>
      </c>
      <c r="AT833" s="14">
        <v>0.5</v>
      </c>
      <c r="AU833" s="10">
        <f t="shared" si="391"/>
        <v>0.63586197613689688</v>
      </c>
      <c r="AV833" s="10">
        <f t="shared" si="392"/>
        <v>11.185655408607671</v>
      </c>
      <c r="AW833" s="10"/>
      <c r="AX833" s="10"/>
      <c r="AY833" s="10"/>
      <c r="AZ833" s="10"/>
      <c r="BA833" s="10"/>
      <c r="BB833" s="10"/>
      <c r="BC833" s="2"/>
      <c r="BD833"/>
      <c r="BE833"/>
    </row>
    <row r="834" spans="1:57" x14ac:dyDescent="0.3">
      <c r="A834" s="2"/>
      <c r="D834" s="9" t="s">
        <v>60</v>
      </c>
      <c r="E834" s="10">
        <v>8.677790388</v>
      </c>
      <c r="F834" s="10">
        <v>0.63231576180000004</v>
      </c>
      <c r="G834" s="10">
        <v>19.48017643</v>
      </c>
      <c r="H834" s="10">
        <v>12.31178325</v>
      </c>
      <c r="I834" s="10">
        <v>78.199472349999994</v>
      </c>
      <c r="J834" s="10">
        <v>30.726105820000001</v>
      </c>
      <c r="K834" s="10">
        <v>95.417330039999996</v>
      </c>
      <c r="L834" s="11">
        <v>1.2910879629629628E-2</v>
      </c>
      <c r="M834" s="11">
        <v>1.362267361111111E-2</v>
      </c>
      <c r="N834" s="10">
        <f>H834-H833</f>
        <v>2.9404539270000001</v>
      </c>
      <c r="O834" s="10">
        <f>I833-I834</f>
        <v>16.865363480000013</v>
      </c>
      <c r="P834" s="10">
        <f>N834/O834</f>
        <v>0.17434868394547035</v>
      </c>
      <c r="Q834" s="9"/>
      <c r="R834">
        <f>K834-K833</f>
        <v>12.552910319999995</v>
      </c>
      <c r="S834">
        <f>R834/O834</f>
        <v>0.74430120257331001</v>
      </c>
      <c r="AJ834" s="13">
        <v>636.70000000000005</v>
      </c>
      <c r="AK834" s="16">
        <v>2.919</v>
      </c>
      <c r="AL834" s="10">
        <f t="shared" si="388"/>
        <v>8.0999999999999961E-2</v>
      </c>
      <c r="AM834" s="10">
        <f t="shared" si="362"/>
        <v>0.64986203679342236</v>
      </c>
      <c r="AN834" s="14">
        <v>12</v>
      </c>
      <c r="AO834" s="10">
        <f t="shared" si="389"/>
        <v>285.14999999999998</v>
      </c>
      <c r="AP834" s="14">
        <v>10.5</v>
      </c>
      <c r="AQ834" s="14">
        <v>37</v>
      </c>
      <c r="AR834" s="10">
        <f t="shared" si="390"/>
        <v>310.14999999999998</v>
      </c>
      <c r="AS834" s="14">
        <v>47.1</v>
      </c>
      <c r="AT834" s="14">
        <v>0.5</v>
      </c>
      <c r="AU834" s="10">
        <f t="shared" si="391"/>
        <v>0.7570090468629308</v>
      </c>
      <c r="AV834" s="10">
        <f t="shared" si="392"/>
        <v>14.74666979199603</v>
      </c>
      <c r="AW834" s="10"/>
      <c r="AX834" s="10"/>
      <c r="AY834" s="10"/>
      <c r="AZ834" s="10"/>
      <c r="BA834" s="10">
        <f>IF(ISNUMBER(AV834), AV834-AV833, " ")</f>
        <v>3.5610143833883594</v>
      </c>
      <c r="BB834" s="10">
        <f>IF(ISNUMBER(BA834), BA834/O834, " ")</f>
        <v>0.21114364879305622</v>
      </c>
      <c r="BC834" s="2"/>
      <c r="BD834"/>
      <c r="BE834"/>
    </row>
    <row r="835" spans="1:57" x14ac:dyDescent="0.3">
      <c r="A835" s="2"/>
      <c r="D835" s="9" t="s">
        <v>57</v>
      </c>
      <c r="E835" s="10">
        <v>13.133579320000001</v>
      </c>
      <c r="F835" s="10">
        <v>0.5395293176</v>
      </c>
      <c r="G835" s="10">
        <v>17.415279609999999</v>
      </c>
      <c r="H835" s="10">
        <v>9.4062745359999997</v>
      </c>
      <c r="I835" s="10">
        <v>95.026435160000005</v>
      </c>
      <c r="J835" s="10">
        <v>31.780566369999999</v>
      </c>
      <c r="K835" s="10">
        <v>77.921555319999996</v>
      </c>
      <c r="L835" s="11">
        <v>1.7187499999999998E-2</v>
      </c>
      <c r="M835" s="11">
        <v>1.7852997685185185E-2</v>
      </c>
      <c r="P835" s="10"/>
      <c r="Q835" s="9"/>
      <c r="AJ835" s="13">
        <v>636.70000000000005</v>
      </c>
      <c r="AK835" s="16">
        <v>2.919</v>
      </c>
      <c r="AL835" s="10">
        <f t="shared" si="388"/>
        <v>8.0999999999999961E-2</v>
      </c>
      <c r="AM835" s="10">
        <f t="shared" si="362"/>
        <v>0.5545008402877698</v>
      </c>
      <c r="AN835" s="14">
        <v>12</v>
      </c>
      <c r="AO835" s="10">
        <f t="shared" si="389"/>
        <v>285.14999999999998</v>
      </c>
      <c r="AP835" s="14">
        <v>10.5</v>
      </c>
      <c r="AQ835" s="14">
        <v>37</v>
      </c>
      <c r="AR835" s="10">
        <f t="shared" si="390"/>
        <v>310.14999999999998</v>
      </c>
      <c r="AS835" s="14">
        <v>47.1</v>
      </c>
      <c r="AT835" s="14">
        <v>0.5</v>
      </c>
      <c r="AU835" s="10">
        <f t="shared" si="391"/>
        <v>0.64592502535176166</v>
      </c>
      <c r="AV835" s="10">
        <f t="shared" si="392"/>
        <v>11.248964923597267</v>
      </c>
      <c r="AW835" s="10"/>
      <c r="AX835" s="10"/>
      <c r="AY835" s="10"/>
      <c r="AZ835" s="10"/>
      <c r="BA835" s="10"/>
      <c r="BB835" s="10"/>
      <c r="BC835" s="2"/>
      <c r="BD835"/>
      <c r="BE835"/>
    </row>
    <row r="836" spans="1:57" x14ac:dyDescent="0.3">
      <c r="A836" s="2"/>
      <c r="D836" s="9" t="s">
        <v>61</v>
      </c>
      <c r="E836" s="10">
        <v>8.571528571</v>
      </c>
      <c r="F836" s="10">
        <v>0.60475392480000001</v>
      </c>
      <c r="G836" s="10">
        <v>18.158338629999999</v>
      </c>
      <c r="H836" s="10">
        <v>10.96046056</v>
      </c>
      <c r="I836" s="10">
        <v>81.89927634</v>
      </c>
      <c r="J836" s="10">
        <v>30.46311562</v>
      </c>
      <c r="K836" s="10">
        <v>84.924556280000004</v>
      </c>
      <c r="L836" s="11">
        <v>1.9837962962962963E-2</v>
      </c>
      <c r="M836" s="11">
        <v>2.04803125E-2</v>
      </c>
      <c r="N836" s="10">
        <f>H836-H835</f>
        <v>1.5541860239999998</v>
      </c>
      <c r="O836" s="10">
        <f>I835-I836</f>
        <v>13.127158820000005</v>
      </c>
      <c r="P836" s="10">
        <f>N836/O836</f>
        <v>0.11839469951655535</v>
      </c>
      <c r="Q836" s="9"/>
      <c r="R836">
        <f>K836-K835</f>
        <v>7.0030009600000085</v>
      </c>
      <c r="S836">
        <f>R836/O836</f>
        <v>0.53347423125029314</v>
      </c>
      <c r="AJ836" s="13">
        <v>636.70000000000005</v>
      </c>
      <c r="AK836" s="16">
        <v>2.919</v>
      </c>
      <c r="AL836" s="10">
        <f t="shared" si="388"/>
        <v>8.0999999999999961E-2</v>
      </c>
      <c r="AM836" s="10">
        <f t="shared" si="362"/>
        <v>0.62153538006166498</v>
      </c>
      <c r="AN836" s="14">
        <v>12</v>
      </c>
      <c r="AO836" s="10">
        <f t="shared" si="389"/>
        <v>285.14999999999998</v>
      </c>
      <c r="AP836" s="14">
        <v>10.5</v>
      </c>
      <c r="AQ836" s="14">
        <v>37</v>
      </c>
      <c r="AR836" s="10">
        <f t="shared" si="390"/>
        <v>310.14999999999998</v>
      </c>
      <c r="AS836" s="14">
        <v>47.1</v>
      </c>
      <c r="AT836" s="14">
        <v>0.5</v>
      </c>
      <c r="AU836" s="10">
        <f t="shared" si="391"/>
        <v>0.72401198871943817</v>
      </c>
      <c r="AV836" s="10">
        <f t="shared" si="392"/>
        <v>13.146854863347297</v>
      </c>
      <c r="AW836" s="10"/>
      <c r="AX836" s="10"/>
      <c r="AY836" s="10"/>
      <c r="AZ836" s="10"/>
      <c r="BA836" s="10">
        <f>IF(ISNUMBER(AV836), AV836-AV835, " ")</f>
        <v>1.89788993975003</v>
      </c>
      <c r="BB836" s="10">
        <f>IF(ISNUMBER(BA836), BA836/O836, " ")</f>
        <v>0.14457735796252286</v>
      </c>
      <c r="BC836" s="2"/>
      <c r="BD836"/>
      <c r="BE836"/>
    </row>
    <row r="837" spans="1:57" x14ac:dyDescent="0.3">
      <c r="A837" s="2"/>
      <c r="AM837" s="10" t="str">
        <f t="shared" si="362"/>
        <v xml:space="preserve"> </v>
      </c>
      <c r="BD837"/>
      <c r="BE837"/>
    </row>
    <row r="838" spans="1:57" x14ac:dyDescent="0.3">
      <c r="A838" s="2"/>
      <c r="AM838" s="10" t="str">
        <f t="shared" si="362"/>
        <v xml:space="preserve"> </v>
      </c>
      <c r="BD838"/>
      <c r="BE838"/>
    </row>
    <row r="839" spans="1:57" ht="13.95" customHeight="1" x14ac:dyDescent="0.3">
      <c r="A839" s="2"/>
      <c r="D839" s="9" t="s">
        <v>53</v>
      </c>
      <c r="E839" s="10"/>
      <c r="F839" s="10"/>
      <c r="G839" s="10"/>
      <c r="H839" s="10"/>
      <c r="I839" s="10"/>
      <c r="J839" s="10"/>
      <c r="K839" s="10"/>
      <c r="L839" s="10"/>
      <c r="M839" s="10"/>
      <c r="P839" s="10"/>
      <c r="Q839" s="9"/>
      <c r="R839" s="9"/>
      <c r="AM839" s="10" t="str">
        <f t="shared" ref="AM839:AM902" si="393">IF(F839&lt;=0," ",((F839*3)/AK839))</f>
        <v xml:space="preserve"> </v>
      </c>
      <c r="BD839"/>
      <c r="BE839"/>
    </row>
    <row r="840" spans="1:57" x14ac:dyDescent="0.3">
      <c r="A840" s="2"/>
      <c r="D840" s="9" t="s">
        <v>146</v>
      </c>
      <c r="E840" s="10"/>
      <c r="F840" s="2"/>
      <c r="G840" s="10"/>
      <c r="H840" s="10"/>
      <c r="I840" s="10"/>
      <c r="J840" s="10"/>
      <c r="K840" s="10"/>
      <c r="L840" s="10"/>
      <c r="M840" s="10"/>
      <c r="P840" s="10"/>
      <c r="Q840" s="9"/>
      <c r="R840" s="9"/>
      <c r="AM840" s="10" t="str">
        <f t="shared" si="393"/>
        <v xml:space="preserve"> </v>
      </c>
      <c r="BD840"/>
      <c r="BE840"/>
    </row>
    <row r="841" spans="1:57" x14ac:dyDescent="0.3">
      <c r="A841" s="2"/>
      <c r="D841" s="9"/>
      <c r="E841" s="2" t="s">
        <v>0</v>
      </c>
      <c r="F841" s="2" t="s">
        <v>1</v>
      </c>
      <c r="G841" s="2" t="s">
        <v>2</v>
      </c>
      <c r="H841" s="2" t="s">
        <v>3</v>
      </c>
      <c r="I841" s="2" t="s">
        <v>4</v>
      </c>
      <c r="J841" s="2" t="s">
        <v>5</v>
      </c>
      <c r="K841" s="2" t="s">
        <v>6</v>
      </c>
      <c r="L841" s="2" t="s">
        <v>7</v>
      </c>
      <c r="M841" s="2" t="s">
        <v>8</v>
      </c>
      <c r="N841" s="2" t="s">
        <v>9</v>
      </c>
      <c r="O841" s="2" t="s">
        <v>10</v>
      </c>
      <c r="P841" s="2" t="s">
        <v>11</v>
      </c>
      <c r="Q841" s="2" t="s">
        <v>12</v>
      </c>
      <c r="R841" s="2" t="s">
        <v>13</v>
      </c>
      <c r="S841" s="2" t="s">
        <v>14</v>
      </c>
      <c r="T841" s="2" t="s">
        <v>15</v>
      </c>
      <c r="U841" s="3" t="s">
        <v>16</v>
      </c>
      <c r="V841" s="3" t="s">
        <v>17</v>
      </c>
      <c r="W841" s="3" t="s">
        <v>18</v>
      </c>
      <c r="X841" s="3" t="s">
        <v>19</v>
      </c>
      <c r="Y841" s="3" t="s">
        <v>20</v>
      </c>
      <c r="Z841" s="3" t="s">
        <v>21</v>
      </c>
      <c r="AA841" s="3" t="s">
        <v>22</v>
      </c>
      <c r="AB841" s="3" t="s">
        <v>23</v>
      </c>
      <c r="AC841" s="3" t="s">
        <v>24</v>
      </c>
      <c r="AD841" s="3" t="s">
        <v>25</v>
      </c>
      <c r="AE841" s="3" t="s">
        <v>26</v>
      </c>
      <c r="AF841" s="3" t="s">
        <v>27</v>
      </c>
      <c r="AG841" s="3" t="s">
        <v>28</v>
      </c>
      <c r="AH841" s="3" t="s">
        <v>29</v>
      </c>
      <c r="AL841" s="2" t="s">
        <v>33</v>
      </c>
      <c r="AM841" s="10" t="e">
        <f t="shared" si="393"/>
        <v>#VALUE!</v>
      </c>
      <c r="AN841" s="6" t="s">
        <v>35</v>
      </c>
      <c r="AO841" s="2" t="s">
        <v>36</v>
      </c>
      <c r="AP841" s="7" t="s">
        <v>37</v>
      </c>
      <c r="AQ841" s="6" t="s">
        <v>38</v>
      </c>
      <c r="AR841" s="2" t="s">
        <v>39</v>
      </c>
      <c r="AS841" s="7" t="s">
        <v>40</v>
      </c>
      <c r="AT841" s="7" t="s">
        <v>41</v>
      </c>
      <c r="AU841" s="8" t="s">
        <v>55</v>
      </c>
      <c r="AV841" s="8" t="s">
        <v>56</v>
      </c>
      <c r="AW841" s="8" t="s">
        <v>44</v>
      </c>
      <c r="AX841" s="8" t="s">
        <v>45</v>
      </c>
      <c r="AY841" s="8" t="s">
        <v>46</v>
      </c>
      <c r="AZ841" s="8" t="s">
        <v>47</v>
      </c>
      <c r="BA841" s="2" t="s">
        <v>48</v>
      </c>
      <c r="BB841" s="2" t="s">
        <v>49</v>
      </c>
      <c r="BC841" s="2" t="s">
        <v>50</v>
      </c>
      <c r="BD841"/>
      <c r="BE841"/>
    </row>
    <row r="842" spans="1:57" x14ac:dyDescent="0.3">
      <c r="A842" s="2"/>
      <c r="D842" s="9" t="s">
        <v>57</v>
      </c>
      <c r="E842" s="10">
        <v>13.16891287</v>
      </c>
      <c r="F842" s="10">
        <v>0.45377865000000001</v>
      </c>
      <c r="G842" s="10">
        <v>17.508280020000001</v>
      </c>
      <c r="H842" s="10">
        <v>7.8545752049999997</v>
      </c>
      <c r="I842" s="10">
        <v>87.403672580000006</v>
      </c>
      <c r="J842" s="10">
        <v>28.168507609999999</v>
      </c>
      <c r="K842" s="10">
        <v>69.730880740000003</v>
      </c>
      <c r="L842" s="11">
        <v>4.5833333333333334E-3</v>
      </c>
      <c r="M842" s="11">
        <v>5.3877199074074079E-3</v>
      </c>
      <c r="P842" s="10"/>
      <c r="Q842" s="9"/>
      <c r="AJ842" s="13">
        <v>636.70000000000005</v>
      </c>
      <c r="AK842" s="16">
        <v>2.919</v>
      </c>
      <c r="AL842" s="10">
        <f>IF(AK842&gt;3, AK842-3, 3-AK842)</f>
        <v>8.0999999999999961E-2</v>
      </c>
      <c r="AM842" s="10">
        <f t="shared" si="393"/>
        <v>0.46637065775950665</v>
      </c>
      <c r="AN842" s="14">
        <v>12</v>
      </c>
      <c r="AO842" s="10">
        <f>AN842+273.15</f>
        <v>285.14999999999998</v>
      </c>
      <c r="AP842" s="14">
        <v>10.5</v>
      </c>
      <c r="AQ842" s="14">
        <v>37</v>
      </c>
      <c r="AR842" s="10">
        <f>AQ842+273.15</f>
        <v>310.14999999999998</v>
      </c>
      <c r="AS842" s="14">
        <v>47.1</v>
      </c>
      <c r="AT842" s="14">
        <v>0.5</v>
      </c>
      <c r="AU842" s="10">
        <f>IF(ISNUMBER(AM842),((AR842/AO842)*((AJ842-(AT842*AP842))/(AJ842-AS842))*AM842)," ")</f>
        <v>0.54326424244964544</v>
      </c>
      <c r="AV842" s="10">
        <f>IF(ISNUMBER(AM842), AU842*G842, " ")</f>
        <v>9.5116224816615631</v>
      </c>
      <c r="AW842" s="10"/>
      <c r="AX842" s="10"/>
      <c r="AY842" s="10"/>
      <c r="AZ842" s="10"/>
      <c r="BA842" s="10"/>
      <c r="BB842" s="10"/>
      <c r="BC842" s="2"/>
      <c r="BD842"/>
      <c r="BE842"/>
    </row>
    <row r="843" spans="1:57" x14ac:dyDescent="0.3">
      <c r="A843" s="2">
        <v>77</v>
      </c>
      <c r="B843" s="3" t="s">
        <v>146</v>
      </c>
      <c r="C843" s="3"/>
      <c r="D843" s="9" t="s">
        <v>58</v>
      </c>
      <c r="E843" s="10">
        <v>9.8539772939999999</v>
      </c>
      <c r="F843" s="10">
        <v>0.45735727399999998</v>
      </c>
      <c r="G843" s="10">
        <v>19.645483540000001</v>
      </c>
      <c r="H843" s="10">
        <v>8.9129655129999996</v>
      </c>
      <c r="I843" s="10">
        <v>76.425908719999995</v>
      </c>
      <c r="J843" s="10">
        <v>28.156263299999999</v>
      </c>
      <c r="K843" s="10">
        <v>83.076005370000004</v>
      </c>
      <c r="L843" s="11">
        <v>8.6226851851851846E-3</v>
      </c>
      <c r="M843" s="11">
        <v>9.3749884259259255E-3</v>
      </c>
      <c r="N843" s="10">
        <f>H843-H842</f>
        <v>1.0583903079999999</v>
      </c>
      <c r="O843" s="10">
        <f>I842-I843</f>
        <v>10.97776386000001</v>
      </c>
      <c r="P843" s="10">
        <f>N843/O843</f>
        <v>9.6412194823800743E-2</v>
      </c>
      <c r="Q843" s="9">
        <f>AVERAGE(P843,P845,P847)</f>
        <v>7.4557530823486609E-2</v>
      </c>
      <c r="R843">
        <f>K843-K842</f>
        <v>13.345124630000001</v>
      </c>
      <c r="S843">
        <f>R843/O843</f>
        <v>1.2156505459755798</v>
      </c>
      <c r="T843" s="9">
        <f>AVERAGE(S843,S845,S847)</f>
        <v>0.71383966080015115</v>
      </c>
      <c r="U843" s="3">
        <f>AVERAGE(E842,E844,E846)</f>
        <v>13.159303433333333</v>
      </c>
      <c r="V843" s="3">
        <f>AVERAGE(E843,E845,E847)</f>
        <v>9.8708826203333331</v>
      </c>
      <c r="W843" s="3">
        <f>AVERAGE(F842,F844,F846)</f>
        <v>0.41103597339999998</v>
      </c>
      <c r="X843" s="3">
        <f>AVERAGE(F843,F845,F847)</f>
        <v>0.43652703356666667</v>
      </c>
      <c r="Y843" s="3">
        <f>AVERAGE(G842,G844,G846)</f>
        <v>19.470567066666664</v>
      </c>
      <c r="Z843" s="3">
        <f>AVERAGE(G843,G845,G847)</f>
        <v>19.988933953333333</v>
      </c>
      <c r="AA843" s="3">
        <f>AVERAGE(H842,H844,H846)</f>
        <v>7.8926648823333325</v>
      </c>
      <c r="AB843" s="3">
        <f>AVERAGE(H843,H845,H847)</f>
        <v>8.6665909096666649</v>
      </c>
      <c r="AC843" s="3">
        <f>AVERAGE(I842,I844,I846)</f>
        <v>84.486890596666669</v>
      </c>
      <c r="AD843" s="3">
        <f>AVERAGE(I843,I845,I847)</f>
        <v>74.074448063333321</v>
      </c>
      <c r="AE843" s="3">
        <f>AVERAGE(J842,J844,J846)</f>
        <v>27.595627366666665</v>
      </c>
      <c r="AF843" s="3">
        <f>AVERAGE(J843,J845,J847)</f>
        <v>28.077727373333332</v>
      </c>
      <c r="AG843" s="3">
        <f>AVERAGE(K842,K844,K846)</f>
        <v>72.846981990000003</v>
      </c>
      <c r="AH843" s="3">
        <f>AVERAGE(K843,K845,K847)</f>
        <v>80.431458109999994</v>
      </c>
      <c r="AI843" s="12">
        <v>43633</v>
      </c>
      <c r="AJ843" s="13">
        <v>636.70000000000005</v>
      </c>
      <c r="AK843" s="16">
        <v>2.919</v>
      </c>
      <c r="AL843" s="10">
        <f t="shared" ref="AL843:AL847" si="394">IF(AK843&gt;3, AK843-3, 3-AK843)</f>
        <v>8.0999999999999961E-2</v>
      </c>
      <c r="AM843" s="10">
        <f t="shared" si="393"/>
        <v>0.4700485858170606</v>
      </c>
      <c r="AN843" s="14">
        <v>12</v>
      </c>
      <c r="AO843" s="10">
        <f t="shared" ref="AO843:AO847" si="395">AN843+273.15</f>
        <v>285.14999999999998</v>
      </c>
      <c r="AP843" s="14">
        <v>10.5</v>
      </c>
      <c r="AQ843" s="14">
        <v>37</v>
      </c>
      <c r="AR843" s="10">
        <f t="shared" ref="AR843:AR847" si="396">AQ843+273.15</f>
        <v>310.14999999999998</v>
      </c>
      <c r="AS843" s="14">
        <v>47.1</v>
      </c>
      <c r="AT843" s="14">
        <v>0.5</v>
      </c>
      <c r="AU843" s="10">
        <f t="shared" ref="AU843:AU847" si="397">IF(ISNUMBER(AM843),((AR843/AO843)*((AJ843-(AT843*AP843))/(AJ843-AS843))*AM843)," ")</f>
        <v>0.54754857459346074</v>
      </c>
      <c r="AV843" s="10">
        <f t="shared" ref="AV843:AV847" si="398">IF(ISNUMBER(AM843), AU843*G843, " ")</f>
        <v>10.756856509526296</v>
      </c>
      <c r="AW843" s="10">
        <f>AVERAGE(AU842,AU844,AU846)</f>
        <v>0.49209266832783705</v>
      </c>
      <c r="AX843" s="10">
        <f>AVERAGE(AU843,AU845,AU847)</f>
        <v>0.52261059042638103</v>
      </c>
      <c r="AY843" s="10">
        <f>AVERAGE(AV842,AV844,AV846)</f>
        <v>9.5215638293259399</v>
      </c>
      <c r="AZ843" s="10">
        <f>AVERAGE(AV843,AV845,AV847)</f>
        <v>10.441488316576461</v>
      </c>
      <c r="BA843" s="10">
        <f>IF(ISNUMBER(AV843), AV843-AV842, " ")</f>
        <v>1.2452340278647327</v>
      </c>
      <c r="BB843" s="10">
        <f>IF(ISNUMBER(BA843), BA843/O843, " ")</f>
        <v>0.11343239331299768</v>
      </c>
      <c r="BC843" s="2">
        <f>AVERAGE(BB843,BB845,BB847)</f>
        <v>8.888627938216255E-2</v>
      </c>
      <c r="BD843" s="1" t="s">
        <v>59</v>
      </c>
    </row>
    <row r="844" spans="1:57" x14ac:dyDescent="0.3">
      <c r="A844" s="2"/>
      <c r="D844" s="9" t="s">
        <v>57</v>
      </c>
      <c r="E844" s="10">
        <v>13.158676639999999</v>
      </c>
      <c r="F844" s="10">
        <v>0.37463439440000001</v>
      </c>
      <c r="G844" s="10">
        <v>21.24803417</v>
      </c>
      <c r="H844" s="10">
        <v>7.9392629860000001</v>
      </c>
      <c r="I844" s="10">
        <v>83.643490029999995</v>
      </c>
      <c r="J844" s="10">
        <v>27.127402589999999</v>
      </c>
      <c r="K844" s="10">
        <v>76.473716640000006</v>
      </c>
      <c r="L844" s="11">
        <v>1.390625E-2</v>
      </c>
      <c r="M844" s="11">
        <v>1.4664340277777778E-2</v>
      </c>
      <c r="P844" s="10"/>
      <c r="Q844" s="9"/>
      <c r="AJ844" s="13">
        <v>636.70000000000005</v>
      </c>
      <c r="AK844" s="16">
        <v>2.919</v>
      </c>
      <c r="AL844" s="10">
        <f t="shared" si="394"/>
        <v>8.0999999999999961E-2</v>
      </c>
      <c r="AM844" s="10">
        <f t="shared" si="393"/>
        <v>0.38503021007194244</v>
      </c>
      <c r="AN844" s="14">
        <v>12</v>
      </c>
      <c r="AO844" s="10">
        <f t="shared" si="395"/>
        <v>285.14999999999998</v>
      </c>
      <c r="AP844" s="14">
        <v>10.5</v>
      </c>
      <c r="AQ844" s="14">
        <v>37</v>
      </c>
      <c r="AR844" s="10">
        <f t="shared" si="396"/>
        <v>310.14999999999998</v>
      </c>
      <c r="AS844" s="14">
        <v>47.1</v>
      </c>
      <c r="AT844" s="14">
        <v>0.5</v>
      </c>
      <c r="AU844" s="10">
        <f t="shared" si="397"/>
        <v>0.44851266243860904</v>
      </c>
      <c r="AV844" s="10">
        <f t="shared" si="398"/>
        <v>9.5300123771732412</v>
      </c>
      <c r="AW844" s="10"/>
      <c r="AX844" s="10"/>
      <c r="AY844" s="10"/>
      <c r="AZ844" s="10"/>
      <c r="BA844" s="10"/>
      <c r="BB844" s="10"/>
      <c r="BC844" s="2"/>
      <c r="BD844"/>
      <c r="BE844"/>
    </row>
    <row r="845" spans="1:57" x14ac:dyDescent="0.3">
      <c r="A845" s="2"/>
      <c r="D845" s="9" t="s">
        <v>60</v>
      </c>
      <c r="E845" s="10">
        <v>9.6755560969999994</v>
      </c>
      <c r="F845" s="10">
        <v>0.43886994419999997</v>
      </c>
      <c r="G845" s="10">
        <v>20.09606101</v>
      </c>
      <c r="H845" s="10">
        <v>8.7499802169999992</v>
      </c>
      <c r="I845" s="10">
        <v>74.11374884</v>
      </c>
      <c r="J845" s="10">
        <v>28.12937333</v>
      </c>
      <c r="K845" s="10">
        <v>80.651433119999993</v>
      </c>
      <c r="L845" s="11">
        <v>1.7598379629629627E-2</v>
      </c>
      <c r="M845" s="11">
        <v>1.8431701388888892E-2</v>
      </c>
      <c r="N845" s="10">
        <f>H845-H844</f>
        <v>0.81071723099999904</v>
      </c>
      <c r="O845" s="10">
        <f>I844-I845</f>
        <v>9.5297411899999958</v>
      </c>
      <c r="P845" s="10">
        <f>N845/O845</f>
        <v>8.5072324089002824E-2</v>
      </c>
      <c r="Q845" s="9"/>
      <c r="R845">
        <f>K845-K844</f>
        <v>4.1777164799999866</v>
      </c>
      <c r="S845">
        <f>R845/O845</f>
        <v>0.43838719191911113</v>
      </c>
      <c r="AJ845" s="13">
        <v>636.70000000000005</v>
      </c>
      <c r="AK845" s="16">
        <v>2.919</v>
      </c>
      <c r="AL845" s="10">
        <f t="shared" si="394"/>
        <v>8.0999999999999961E-2</v>
      </c>
      <c r="AM845" s="10">
        <f t="shared" si="393"/>
        <v>0.45104824686536482</v>
      </c>
      <c r="AN845" s="14">
        <v>12</v>
      </c>
      <c r="AO845" s="10">
        <f t="shared" si="395"/>
        <v>285.14999999999998</v>
      </c>
      <c r="AP845" s="14">
        <v>10.5</v>
      </c>
      <c r="AQ845" s="14">
        <v>37</v>
      </c>
      <c r="AR845" s="10">
        <f t="shared" si="396"/>
        <v>310.14999999999998</v>
      </c>
      <c r="AS845" s="14">
        <v>47.1</v>
      </c>
      <c r="AT845" s="14">
        <v>0.5</v>
      </c>
      <c r="AU845" s="10">
        <f t="shared" si="397"/>
        <v>0.52541552532216129</v>
      </c>
      <c r="AV845" s="10">
        <f t="shared" si="398"/>
        <v>10.558782452475352</v>
      </c>
      <c r="AW845" s="10"/>
      <c r="AX845" s="10"/>
      <c r="AY845" s="10"/>
      <c r="AZ845" s="10"/>
      <c r="BA845" s="10">
        <f>IF(ISNUMBER(AV845), AV845-AV844, " ")</f>
        <v>1.028770075302111</v>
      </c>
      <c r="BB845" s="10">
        <f>IF(ISNUMBER(BA845), BA845/O845, " ")</f>
        <v>0.10795362169768552</v>
      </c>
      <c r="BC845" s="2"/>
      <c r="BD845"/>
      <c r="BE845"/>
    </row>
    <row r="846" spans="1:57" x14ac:dyDescent="0.3">
      <c r="A846" s="2"/>
      <c r="D846" s="9" t="s">
        <v>57</v>
      </c>
      <c r="E846" s="10">
        <v>13.15032079</v>
      </c>
      <c r="F846" s="10">
        <v>0.40469487580000002</v>
      </c>
      <c r="G846" s="10">
        <v>19.655387009999998</v>
      </c>
      <c r="H846" s="10">
        <v>7.8841564560000004</v>
      </c>
      <c r="I846" s="10">
        <v>82.413509180000005</v>
      </c>
      <c r="J846" s="10">
        <v>27.490971900000002</v>
      </c>
      <c r="K846" s="10">
        <v>72.33634859</v>
      </c>
      <c r="L846" s="11">
        <v>2.1504629629629627E-2</v>
      </c>
      <c r="M846" s="11">
        <v>2.2285868055555557E-2</v>
      </c>
      <c r="P846" s="10"/>
      <c r="Q846" s="9"/>
      <c r="AJ846" s="13">
        <v>636.70000000000005</v>
      </c>
      <c r="AK846" s="16">
        <v>2.919</v>
      </c>
      <c r="AL846" s="10">
        <f t="shared" si="394"/>
        <v>8.0999999999999961E-2</v>
      </c>
      <c r="AM846" s="10">
        <f t="shared" si="393"/>
        <v>0.41592484665981505</v>
      </c>
      <c r="AN846" s="14">
        <v>12</v>
      </c>
      <c r="AO846" s="10">
        <f t="shared" si="395"/>
        <v>285.14999999999998</v>
      </c>
      <c r="AP846" s="14">
        <v>10.5</v>
      </c>
      <c r="AQ846" s="14">
        <v>37</v>
      </c>
      <c r="AR846" s="10">
        <f t="shared" si="396"/>
        <v>310.14999999999998</v>
      </c>
      <c r="AS846" s="14">
        <v>47.1</v>
      </c>
      <c r="AT846" s="14">
        <v>0.5</v>
      </c>
      <c r="AU846" s="10">
        <f t="shared" si="397"/>
        <v>0.4845011000952566</v>
      </c>
      <c r="AV846" s="10">
        <f t="shared" si="398"/>
        <v>9.5230566291430154</v>
      </c>
      <c r="AW846" s="10"/>
      <c r="AX846" s="10"/>
      <c r="AY846" s="10"/>
      <c r="AZ846" s="10"/>
      <c r="BA846" s="10"/>
      <c r="BB846" s="10"/>
      <c r="BC846" s="2"/>
      <c r="BD846"/>
      <c r="BE846"/>
    </row>
    <row r="847" spans="1:57" x14ac:dyDescent="0.3">
      <c r="A847" s="2"/>
      <c r="D847" s="9" t="s">
        <v>61</v>
      </c>
      <c r="E847" s="10">
        <v>10.08311447</v>
      </c>
      <c r="F847" s="10">
        <v>0.41335388249999999</v>
      </c>
      <c r="G847" s="10">
        <v>20.22525731</v>
      </c>
      <c r="H847" s="10">
        <v>8.3368269989999995</v>
      </c>
      <c r="I847" s="10">
        <v>71.683686629999997</v>
      </c>
      <c r="J847" s="10">
        <v>27.94754549</v>
      </c>
      <c r="K847" s="10">
        <v>77.566935839999999</v>
      </c>
      <c r="L847" s="11">
        <v>2.5173611111111108E-2</v>
      </c>
      <c r="M847" s="11">
        <v>2.5792812499999998E-2</v>
      </c>
      <c r="N847" s="10">
        <f>H847-H846</f>
        <v>0.45267054299999909</v>
      </c>
      <c r="O847" s="10">
        <f>I846-I847</f>
        <v>10.729822550000009</v>
      </c>
      <c r="P847" s="10">
        <f>N847/O847</f>
        <v>4.2188073557656247E-2</v>
      </c>
      <c r="Q847" s="9"/>
      <c r="R847">
        <f>K847-K846</f>
        <v>5.2305872499999992</v>
      </c>
      <c r="S847">
        <f>R847/O847</f>
        <v>0.48748124450576258</v>
      </c>
      <c r="AJ847" s="13">
        <v>636.70000000000005</v>
      </c>
      <c r="AK847" s="16">
        <v>2.919</v>
      </c>
      <c r="AL847" s="10">
        <f t="shared" si="394"/>
        <v>8.0999999999999961E-2</v>
      </c>
      <c r="AM847" s="10">
        <f t="shared" si="393"/>
        <v>0.4248241341212744</v>
      </c>
      <c r="AN847" s="14">
        <v>12</v>
      </c>
      <c r="AO847" s="10">
        <f t="shared" si="395"/>
        <v>285.14999999999998</v>
      </c>
      <c r="AP847" s="14">
        <v>10.5</v>
      </c>
      <c r="AQ847" s="14">
        <v>37</v>
      </c>
      <c r="AR847" s="10">
        <f t="shared" si="396"/>
        <v>310.14999999999998</v>
      </c>
      <c r="AS847" s="14">
        <v>47.1</v>
      </c>
      <c r="AT847" s="14">
        <v>0.5</v>
      </c>
      <c r="AU847" s="10">
        <f t="shared" si="397"/>
        <v>0.49486767136352111</v>
      </c>
      <c r="AV847" s="10">
        <f t="shared" si="398"/>
        <v>10.008825987727732</v>
      </c>
      <c r="AW847" s="10"/>
      <c r="AX847" s="10"/>
      <c r="AY847" s="10"/>
      <c r="AZ847" s="10"/>
      <c r="BA847" s="10">
        <f>IF(ISNUMBER(AV847), AV847-AV846, " ")</f>
        <v>0.48576935858471693</v>
      </c>
      <c r="BB847" s="10">
        <f>IF(ISNUMBER(BA847), BA847/O847, " ")</f>
        <v>4.5272823135804469E-2</v>
      </c>
      <c r="BC847" s="2"/>
      <c r="BD847"/>
      <c r="BE847"/>
    </row>
    <row r="848" spans="1:57" x14ac:dyDescent="0.3">
      <c r="A848" s="2"/>
      <c r="AM848" s="10" t="str">
        <f t="shared" si="393"/>
        <v xml:space="preserve"> </v>
      </c>
      <c r="BD848"/>
      <c r="BE848"/>
    </row>
    <row r="849" spans="1:57" x14ac:dyDescent="0.3">
      <c r="A849" s="2"/>
      <c r="AM849" s="10" t="str">
        <f t="shared" si="393"/>
        <v xml:space="preserve"> </v>
      </c>
      <c r="BD849"/>
      <c r="BE849"/>
    </row>
    <row r="850" spans="1:57" ht="13.95" customHeight="1" x14ac:dyDescent="0.3">
      <c r="A850" s="2"/>
      <c r="D850" s="9" t="s">
        <v>53</v>
      </c>
      <c r="E850" s="10"/>
      <c r="F850" s="10"/>
      <c r="G850" s="10"/>
      <c r="H850" s="10"/>
      <c r="I850" s="10"/>
      <c r="J850" s="10"/>
      <c r="K850" s="10"/>
      <c r="L850" s="10"/>
      <c r="M850" s="10"/>
      <c r="P850" s="10"/>
      <c r="Q850" s="9"/>
      <c r="R850" s="9"/>
      <c r="AM850" s="10" t="str">
        <f t="shared" si="393"/>
        <v xml:space="preserve"> </v>
      </c>
      <c r="BD850"/>
      <c r="BE850"/>
    </row>
    <row r="851" spans="1:57" x14ac:dyDescent="0.3">
      <c r="A851" s="2"/>
      <c r="D851" s="9" t="s">
        <v>147</v>
      </c>
      <c r="E851" s="10"/>
      <c r="F851" s="2"/>
      <c r="G851" s="10"/>
      <c r="H851" s="10"/>
      <c r="I851" s="10"/>
      <c r="J851" s="10"/>
      <c r="K851" s="10"/>
      <c r="L851" s="10"/>
      <c r="M851" s="10"/>
      <c r="P851" s="10"/>
      <c r="Q851" s="9"/>
      <c r="R851" s="9"/>
      <c r="AM851" s="10" t="str">
        <f t="shared" si="393"/>
        <v xml:space="preserve"> </v>
      </c>
      <c r="BD851"/>
      <c r="BE851"/>
    </row>
    <row r="852" spans="1:57" x14ac:dyDescent="0.3">
      <c r="A852" s="2"/>
      <c r="D852" s="9"/>
      <c r="E852" s="2" t="s">
        <v>0</v>
      </c>
      <c r="F852" s="2" t="s">
        <v>1</v>
      </c>
      <c r="G852" s="2" t="s">
        <v>2</v>
      </c>
      <c r="H852" s="2" t="s">
        <v>3</v>
      </c>
      <c r="I852" s="2" t="s">
        <v>4</v>
      </c>
      <c r="J852" s="2" t="s">
        <v>5</v>
      </c>
      <c r="K852" s="2" t="s">
        <v>6</v>
      </c>
      <c r="L852" s="2" t="s">
        <v>7</v>
      </c>
      <c r="M852" s="2" t="s">
        <v>8</v>
      </c>
      <c r="N852" s="2" t="s">
        <v>9</v>
      </c>
      <c r="O852" s="2" t="s">
        <v>10</v>
      </c>
      <c r="P852" s="2" t="s">
        <v>11</v>
      </c>
      <c r="Q852" s="2" t="s">
        <v>12</v>
      </c>
      <c r="R852" s="2" t="s">
        <v>13</v>
      </c>
      <c r="S852" s="2" t="s">
        <v>14</v>
      </c>
      <c r="T852" s="2" t="s">
        <v>15</v>
      </c>
      <c r="U852" s="3" t="s">
        <v>16</v>
      </c>
      <c r="V852" s="3" t="s">
        <v>17</v>
      </c>
      <c r="W852" s="3" t="s">
        <v>18</v>
      </c>
      <c r="X852" s="3" t="s">
        <v>19</v>
      </c>
      <c r="Y852" s="3" t="s">
        <v>20</v>
      </c>
      <c r="Z852" s="3" t="s">
        <v>21</v>
      </c>
      <c r="AA852" s="3" t="s">
        <v>22</v>
      </c>
      <c r="AB852" s="3" t="s">
        <v>23</v>
      </c>
      <c r="AC852" s="3" t="s">
        <v>24</v>
      </c>
      <c r="AD852" s="3" t="s">
        <v>25</v>
      </c>
      <c r="AE852" s="3" t="s">
        <v>26</v>
      </c>
      <c r="AF852" s="3" t="s">
        <v>27</v>
      </c>
      <c r="AG852" s="3" t="s">
        <v>28</v>
      </c>
      <c r="AH852" s="3" t="s">
        <v>29</v>
      </c>
      <c r="AL852" s="2" t="s">
        <v>33</v>
      </c>
      <c r="AM852" s="10" t="e">
        <f t="shared" si="393"/>
        <v>#VALUE!</v>
      </c>
      <c r="AN852" s="6" t="s">
        <v>35</v>
      </c>
      <c r="AO852" s="2" t="s">
        <v>36</v>
      </c>
      <c r="AP852" s="7" t="s">
        <v>37</v>
      </c>
      <c r="AQ852" s="6" t="s">
        <v>38</v>
      </c>
      <c r="AR852" s="2" t="s">
        <v>39</v>
      </c>
      <c r="AS852" s="7" t="s">
        <v>40</v>
      </c>
      <c r="AT852" s="7" t="s">
        <v>41</v>
      </c>
      <c r="AU852" s="8" t="s">
        <v>55</v>
      </c>
      <c r="AV852" s="8" t="s">
        <v>56</v>
      </c>
      <c r="AW852" s="8" t="s">
        <v>44</v>
      </c>
      <c r="AX852" s="8" t="s">
        <v>45</v>
      </c>
      <c r="AY852" s="8" t="s">
        <v>46</v>
      </c>
      <c r="AZ852" s="8" t="s">
        <v>47</v>
      </c>
      <c r="BA852" s="2" t="s">
        <v>48</v>
      </c>
      <c r="BB852" s="2" t="s">
        <v>49</v>
      </c>
      <c r="BC852" s="2" t="s">
        <v>50</v>
      </c>
      <c r="BD852"/>
      <c r="BE852"/>
    </row>
    <row r="853" spans="1:57" x14ac:dyDescent="0.3">
      <c r="A853" s="2"/>
      <c r="D853" s="9" t="s">
        <v>57</v>
      </c>
      <c r="E853" s="10">
        <v>13.20437708</v>
      </c>
      <c r="F853" s="10">
        <v>0.54896359309999998</v>
      </c>
      <c r="G853" s="10">
        <v>19.389023680000001</v>
      </c>
      <c r="H853" s="10">
        <v>10.608584159999999</v>
      </c>
      <c r="I853" s="10">
        <v>93.05639583</v>
      </c>
      <c r="J853" s="10">
        <v>31.705824759999999</v>
      </c>
      <c r="K853" s="10">
        <v>72.036164249999999</v>
      </c>
      <c r="L853" s="11">
        <v>2.6678240740740742E-3</v>
      </c>
      <c r="M853" s="11">
        <v>3.4374884259259259E-3</v>
      </c>
      <c r="P853" s="10"/>
      <c r="Q853" s="9"/>
      <c r="AJ853" s="13">
        <v>636.70000000000005</v>
      </c>
      <c r="AK853" s="16">
        <v>2.919</v>
      </c>
      <c r="AL853" s="10">
        <f>IF(AK853&gt;3, AK853-3, 3-AK853)</f>
        <v>8.0999999999999961E-2</v>
      </c>
      <c r="AM853" s="10">
        <f t="shared" si="393"/>
        <v>0.56419690966084279</v>
      </c>
      <c r="AN853" s="14">
        <v>12</v>
      </c>
      <c r="AO853" s="10">
        <f>AN853+273.15</f>
        <v>285.14999999999998</v>
      </c>
      <c r="AP853" s="14">
        <v>10.5</v>
      </c>
      <c r="AQ853" s="14">
        <v>37</v>
      </c>
      <c r="AR853" s="10">
        <f>AQ853+273.15</f>
        <v>310.14999999999998</v>
      </c>
      <c r="AS853" s="14">
        <v>47.1</v>
      </c>
      <c r="AT853" s="14">
        <v>0.5</v>
      </c>
      <c r="AU853" s="10">
        <f>IF(ISNUMBER(AM853),((AR853/AO853)*((AJ853-(AT853*AP853))/(AJ853-AS853))*AM853)," ")</f>
        <v>0.65721974918367565</v>
      </c>
      <c r="AV853" s="10">
        <f>IF(ISNUMBER(AM853), AU853*G853, " ")</f>
        <v>12.742849279885949</v>
      </c>
      <c r="AW853" s="10"/>
      <c r="AX853" s="10"/>
      <c r="AY853" s="10"/>
      <c r="AZ853" s="10"/>
      <c r="BA853" s="10"/>
      <c r="BB853" s="10"/>
      <c r="BC853" s="2"/>
      <c r="BD853"/>
      <c r="BE853"/>
    </row>
    <row r="854" spans="1:57" x14ac:dyDescent="0.3">
      <c r="A854" s="2">
        <v>78</v>
      </c>
      <c r="B854" s="3" t="s">
        <v>147</v>
      </c>
      <c r="C854" s="3"/>
      <c r="D854" s="9" t="s">
        <v>58</v>
      </c>
      <c r="E854" s="10">
        <v>8.1762607299999992</v>
      </c>
      <c r="F854" s="10">
        <v>0.70408744219999997</v>
      </c>
      <c r="G854" s="10">
        <v>18.09214725</v>
      </c>
      <c r="H854" s="10">
        <v>12.860576610000001</v>
      </c>
      <c r="I854" s="10">
        <v>79.224500219999996</v>
      </c>
      <c r="J854" s="10">
        <v>32.420279229999998</v>
      </c>
      <c r="K854" s="10">
        <v>91.704795540000006</v>
      </c>
      <c r="L854" s="11">
        <v>5.7118055555555559E-3</v>
      </c>
      <c r="M854" s="11">
        <v>6.4004513888888887E-3</v>
      </c>
      <c r="N854" s="10">
        <f>H854-H853</f>
        <v>2.2519924500000013</v>
      </c>
      <c r="O854" s="10">
        <f>I853-I854</f>
        <v>13.831895610000004</v>
      </c>
      <c r="P854" s="10">
        <f>N854/O854</f>
        <v>0.16281155623903676</v>
      </c>
      <c r="Q854" s="9">
        <f>AVERAGE(P854,P856,P858)</f>
        <v>0.14732216381795979</v>
      </c>
      <c r="R854">
        <f>K854-K853</f>
        <v>19.668631290000008</v>
      </c>
      <c r="S854">
        <f>R854/O854</f>
        <v>1.4219765565451663</v>
      </c>
      <c r="T854" s="9">
        <f>AVERAGE(S854,S856,S858)</f>
        <v>1.2720031576147373</v>
      </c>
      <c r="U854" s="3">
        <f>AVERAGE(E853,E855,E857)</f>
        <v>13.185261520000003</v>
      </c>
      <c r="V854" s="3">
        <f>AVERAGE(E854,E856,E858)</f>
        <v>8.4307731813333326</v>
      </c>
      <c r="W854" s="3">
        <f>AVERAGE(F853,F855,F857)</f>
        <v>0.56740958786666662</v>
      </c>
      <c r="X854" s="3">
        <f>AVERAGE(F854,F856,F858)</f>
        <v>0.70616819613333337</v>
      </c>
      <c r="Y854" s="3">
        <f>AVERAGE(G853,G855,G857)</f>
        <v>18.119627176666668</v>
      </c>
      <c r="Z854" s="3">
        <f>AVERAGE(G854,G856,G858)</f>
        <v>17.726361496666666</v>
      </c>
      <c r="AA854" s="3">
        <f>AVERAGE(H853,H855,H857)</f>
        <v>10.244663231333334</v>
      </c>
      <c r="AB854" s="3">
        <f>AVERAGE(H854,H856,H858)</f>
        <v>12.451583343333333</v>
      </c>
      <c r="AC854" s="3">
        <f>AVERAGE(I853,I855,I857)</f>
        <v>93.798312500000009</v>
      </c>
      <c r="AD854" s="3">
        <f>AVERAGE(I854,I856,I858)</f>
        <v>78.80888075</v>
      </c>
      <c r="AE854" s="3">
        <f>AVERAGE(J853,J855,J857)</f>
        <v>31.938634346666664</v>
      </c>
      <c r="AF854" s="3">
        <f>AVERAGE(J854,J856,J858)</f>
        <v>32.531946659999996</v>
      </c>
      <c r="AG854" s="3">
        <f>AVERAGE(K853,K855,K857)</f>
        <v>72.708498193333341</v>
      </c>
      <c r="AH854" s="3">
        <f>AVERAGE(K854,K856,K858)</f>
        <v>91.715733549999996</v>
      </c>
      <c r="AI854" s="12">
        <v>43633</v>
      </c>
      <c r="AJ854" s="13">
        <v>636.70000000000005</v>
      </c>
      <c r="AK854" s="16">
        <v>2.919</v>
      </c>
      <c r="AL854" s="10">
        <f t="shared" ref="AL854:AL858" si="399">IF(AK854&gt;3, AK854-3, 3-AK854)</f>
        <v>8.0999999999999961E-2</v>
      </c>
      <c r="AM854" s="10">
        <f t="shared" si="393"/>
        <v>0.72362532600205542</v>
      </c>
      <c r="AN854" s="14">
        <v>12</v>
      </c>
      <c r="AO854" s="10">
        <f t="shared" ref="AO854:AO858" si="400">AN854+273.15</f>
        <v>285.14999999999998</v>
      </c>
      <c r="AP854" s="14">
        <v>10.5</v>
      </c>
      <c r="AQ854" s="14">
        <v>37</v>
      </c>
      <c r="AR854" s="10">
        <f t="shared" ref="AR854:AR858" si="401">AQ854+273.15</f>
        <v>310.14999999999998</v>
      </c>
      <c r="AS854" s="14">
        <v>47.1</v>
      </c>
      <c r="AT854" s="14">
        <v>0.5</v>
      </c>
      <c r="AU854" s="10">
        <f t="shared" ref="AU854:AU858" si="402">IF(ISNUMBER(AM854),((AR854/AO854)*((AJ854-(AT854*AP854))/(AJ854-AS854))*AM854)," ")</f>
        <v>0.84293417265244086</v>
      </c>
      <c r="AV854" s="10">
        <f t="shared" ref="AV854:AV858" si="403">IF(ISNUMBER(AM854), AU854*G854, " ")</f>
        <v>15.250489173684883</v>
      </c>
      <c r="AW854" s="10">
        <f>AVERAGE(AU853,AU855,AU857)</f>
        <v>0.67930331211274542</v>
      </c>
      <c r="AX854" s="10">
        <f>AVERAGE(AU854,AU856,AU858)</f>
        <v>0.8454252532912423</v>
      </c>
      <c r="AY854" s="10">
        <f>AVERAGE(AV853,AV855,AV857)</f>
        <v>12.294600253048593</v>
      </c>
      <c r="AZ854" s="10">
        <f>AVERAGE(AV854,AV856,AV858)</f>
        <v>14.949536428640286</v>
      </c>
      <c r="BA854" s="10">
        <f>IF(ISNUMBER(AV854), AV854-AV853, " ")</f>
        <v>2.5076398937989346</v>
      </c>
      <c r="BB854" s="10">
        <f>IF(ISNUMBER(BA854), BA854/O854, " ")</f>
        <v>0.18129401526035185</v>
      </c>
      <c r="BC854" s="2">
        <f>AVERAGE(BB854,BB856,BB858)</f>
        <v>0.1769086988379914</v>
      </c>
      <c r="BD854" s="1" t="s">
        <v>79</v>
      </c>
    </row>
    <row r="855" spans="1:57" x14ac:dyDescent="0.3">
      <c r="A855" s="2"/>
      <c r="D855" s="9" t="s">
        <v>57</v>
      </c>
      <c r="E855" s="10">
        <v>13.169927530000001</v>
      </c>
      <c r="F855" s="10">
        <v>0.5611826338</v>
      </c>
      <c r="G855" s="10">
        <v>17.493533450000001</v>
      </c>
      <c r="H855" s="10">
        <v>9.819030154</v>
      </c>
      <c r="I855" s="10">
        <v>93.834773490000003</v>
      </c>
      <c r="J855" s="10">
        <v>32.14833127</v>
      </c>
      <c r="K855" s="10">
        <v>72.164798619999999</v>
      </c>
      <c r="L855" s="11">
        <v>9.6527777777777775E-3</v>
      </c>
      <c r="M855" s="11">
        <v>1.0318275462962963E-2</v>
      </c>
      <c r="P855" s="10"/>
      <c r="Q855" s="9"/>
      <c r="AJ855" s="13">
        <v>636.70000000000005</v>
      </c>
      <c r="AK855" s="16">
        <v>2.919</v>
      </c>
      <c r="AL855" s="10">
        <f t="shared" si="399"/>
        <v>8.0999999999999961E-2</v>
      </c>
      <c r="AM855" s="10">
        <f t="shared" si="393"/>
        <v>0.57675501932168549</v>
      </c>
      <c r="AN855" s="14">
        <v>12</v>
      </c>
      <c r="AO855" s="10">
        <f t="shared" si="400"/>
        <v>285.14999999999998</v>
      </c>
      <c r="AP855" s="14">
        <v>10.5</v>
      </c>
      <c r="AQ855" s="14">
        <v>37</v>
      </c>
      <c r="AR855" s="10">
        <f t="shared" si="401"/>
        <v>310.14999999999998</v>
      </c>
      <c r="AS855" s="14">
        <v>47.1</v>
      </c>
      <c r="AT855" s="14">
        <v>0.5</v>
      </c>
      <c r="AU855" s="10">
        <f t="shared" si="402"/>
        <v>0.6718483966296207</v>
      </c>
      <c r="AV855" s="10">
        <f t="shared" si="403"/>
        <v>11.753002399769137</v>
      </c>
      <c r="AW855" s="10"/>
      <c r="AX855" s="10"/>
      <c r="AY855" s="10"/>
      <c r="AZ855" s="10"/>
      <c r="BA855" s="10"/>
      <c r="BB855" s="10"/>
      <c r="BC855" s="2"/>
      <c r="BD855"/>
      <c r="BE855"/>
    </row>
    <row r="856" spans="1:57" x14ac:dyDescent="0.3">
      <c r="A856" s="2"/>
      <c r="D856" s="9" t="s">
        <v>60</v>
      </c>
      <c r="E856" s="10">
        <v>8.0205200990000005</v>
      </c>
      <c r="F856" s="10">
        <v>0.74978192460000004</v>
      </c>
      <c r="G856" s="10">
        <v>16.474532700000001</v>
      </c>
      <c r="H856" s="10">
        <v>12.33743232</v>
      </c>
      <c r="I856" s="10">
        <v>77.46827734</v>
      </c>
      <c r="J856" s="10">
        <v>32.657337409999997</v>
      </c>
      <c r="K856" s="10">
        <v>92.599329760000003</v>
      </c>
      <c r="L856" s="11">
        <v>1.2442129629629629E-2</v>
      </c>
      <c r="M856" s="11">
        <v>1.2876145833333333E-2</v>
      </c>
      <c r="N856" s="10">
        <f>H856-H855</f>
        <v>2.5184021659999996</v>
      </c>
      <c r="O856" s="10">
        <f>I855-I856</f>
        <v>16.366496150000003</v>
      </c>
      <c r="P856" s="10">
        <f>N856/O856</f>
        <v>0.1538754625864131</v>
      </c>
      <c r="Q856" s="9"/>
      <c r="R856">
        <f>K856-K855</f>
        <v>20.434531140000004</v>
      </c>
      <c r="S856">
        <f>R856/O856</f>
        <v>1.2485586989857935</v>
      </c>
      <c r="AJ856" s="13">
        <v>636.70000000000005</v>
      </c>
      <c r="AK856" s="16">
        <v>2.919</v>
      </c>
      <c r="AL856" s="10">
        <f t="shared" si="399"/>
        <v>8.0999999999999961E-2</v>
      </c>
      <c r="AM856" s="10">
        <f t="shared" si="393"/>
        <v>0.77058779506680364</v>
      </c>
      <c r="AN856" s="14">
        <v>12</v>
      </c>
      <c r="AO856" s="10">
        <f t="shared" si="400"/>
        <v>285.14999999999998</v>
      </c>
      <c r="AP856" s="14">
        <v>10.5</v>
      </c>
      <c r="AQ856" s="14">
        <v>37</v>
      </c>
      <c r="AR856" s="10">
        <f t="shared" si="401"/>
        <v>310.14999999999998</v>
      </c>
      <c r="AS856" s="14">
        <v>47.1</v>
      </c>
      <c r="AT856" s="14">
        <v>0.5</v>
      </c>
      <c r="AU856" s="10">
        <f t="shared" si="402"/>
        <v>0.89763965155755165</v>
      </c>
      <c r="AV856" s="10">
        <f t="shared" si="403"/>
        <v>14.788193792401492</v>
      </c>
      <c r="AW856" s="10"/>
      <c r="AX856" s="10"/>
      <c r="AY856" s="10"/>
      <c r="AZ856" s="10"/>
      <c r="BA856" s="10">
        <f>IF(ISNUMBER(AV856), AV856-AV855, " ")</f>
        <v>3.0351913926323544</v>
      </c>
      <c r="BB856" s="10">
        <f>IF(ISNUMBER(BA856), BA856/O856, " ")</f>
        <v>0.1854515080573525</v>
      </c>
      <c r="BC856" s="2"/>
      <c r="BD856"/>
      <c r="BE856"/>
    </row>
    <row r="857" spans="1:57" x14ac:dyDescent="0.3">
      <c r="A857" s="2"/>
      <c r="D857" s="9" t="s">
        <v>57</v>
      </c>
      <c r="E857" s="10">
        <v>13.18147995</v>
      </c>
      <c r="F857" s="10">
        <v>0.5920825367</v>
      </c>
      <c r="G857" s="10">
        <v>17.476324399999999</v>
      </c>
      <c r="H857" s="10">
        <v>10.30637538</v>
      </c>
      <c r="I857" s="10">
        <v>94.503768179999994</v>
      </c>
      <c r="J857" s="10">
        <v>31.96174701</v>
      </c>
      <c r="K857" s="10">
        <v>73.924531709999997</v>
      </c>
      <c r="L857" s="11">
        <v>1.5636574074074074E-2</v>
      </c>
      <c r="M857" s="11">
        <v>1.6498831018518519E-2</v>
      </c>
      <c r="P857" s="10"/>
      <c r="Q857" s="9"/>
      <c r="AJ857" s="13">
        <v>636.70000000000005</v>
      </c>
      <c r="AK857" s="16">
        <v>2.919</v>
      </c>
      <c r="AL857" s="10">
        <f t="shared" si="399"/>
        <v>8.0999999999999961E-2</v>
      </c>
      <c r="AM857" s="10">
        <f t="shared" si="393"/>
        <v>0.60851237070914699</v>
      </c>
      <c r="AN857" s="14">
        <v>12</v>
      </c>
      <c r="AO857" s="10">
        <f t="shared" si="400"/>
        <v>285.14999999999998</v>
      </c>
      <c r="AP857" s="14">
        <v>10.5</v>
      </c>
      <c r="AQ857" s="14">
        <v>37</v>
      </c>
      <c r="AR857" s="10">
        <f t="shared" si="401"/>
        <v>310.14999999999998</v>
      </c>
      <c r="AS857" s="14">
        <v>47.1</v>
      </c>
      <c r="AT857" s="14">
        <v>0.5</v>
      </c>
      <c r="AU857" s="10">
        <f t="shared" si="402"/>
        <v>0.70884179052493979</v>
      </c>
      <c r="AV857" s="10">
        <f t="shared" si="403"/>
        <v>12.387949079490694</v>
      </c>
      <c r="AW857" s="10"/>
      <c r="AX857" s="10"/>
      <c r="AY857" s="10"/>
      <c r="AZ857" s="10"/>
      <c r="BA857" s="10"/>
      <c r="BB857" s="10"/>
      <c r="BC857" s="2"/>
      <c r="BD857"/>
      <c r="BE857"/>
    </row>
    <row r="858" spans="1:57" x14ac:dyDescent="0.3">
      <c r="A858" s="2"/>
      <c r="D858" s="9" t="s">
        <v>61</v>
      </c>
      <c r="E858" s="10">
        <v>9.095538715</v>
      </c>
      <c r="F858" s="10">
        <v>0.66463522159999999</v>
      </c>
      <c r="G858" s="10">
        <v>18.61240454</v>
      </c>
      <c r="H858" s="10">
        <v>12.1567411</v>
      </c>
      <c r="I858" s="10">
        <v>79.733864690000004</v>
      </c>
      <c r="J858" s="10">
        <v>32.518223339999999</v>
      </c>
      <c r="K858" s="10">
        <v>90.843075350000007</v>
      </c>
      <c r="L858" s="11">
        <v>1.8802083333333334E-2</v>
      </c>
      <c r="M858" s="11">
        <v>1.942707175925926E-2</v>
      </c>
      <c r="N858" s="10">
        <f>H858-H857</f>
        <v>1.8503657199999992</v>
      </c>
      <c r="O858" s="10">
        <f>I857-I858</f>
        <v>14.76990348999999</v>
      </c>
      <c r="P858" s="10">
        <f>N858/O858</f>
        <v>0.12527947262842951</v>
      </c>
      <c r="Q858" s="9"/>
      <c r="R858">
        <f>K858-K857</f>
        <v>16.91854364000001</v>
      </c>
      <c r="S858">
        <f>R858/O858</f>
        <v>1.1454742173132522</v>
      </c>
      <c r="AJ858" s="13">
        <v>636.70000000000005</v>
      </c>
      <c r="AK858" s="16">
        <v>2.919</v>
      </c>
      <c r="AL858" s="10">
        <f t="shared" si="399"/>
        <v>8.0999999999999961E-2</v>
      </c>
      <c r="AM858" s="10">
        <f t="shared" si="393"/>
        <v>0.68307833669064744</v>
      </c>
      <c r="AN858" s="14">
        <v>12</v>
      </c>
      <c r="AO858" s="10">
        <f t="shared" si="400"/>
        <v>285.14999999999998</v>
      </c>
      <c r="AP858" s="14">
        <v>10.5</v>
      </c>
      <c r="AQ858" s="14">
        <v>37</v>
      </c>
      <c r="AR858" s="10">
        <f t="shared" si="401"/>
        <v>310.14999999999998</v>
      </c>
      <c r="AS858" s="14">
        <v>47.1</v>
      </c>
      <c r="AT858" s="14">
        <v>0.5</v>
      </c>
      <c r="AU858" s="10">
        <f t="shared" si="402"/>
        <v>0.79570193566373437</v>
      </c>
      <c r="AV858" s="10">
        <f t="shared" si="403"/>
        <v>14.809926319834478</v>
      </c>
      <c r="AW858" s="10"/>
      <c r="AX858" s="10"/>
      <c r="AY858" s="10"/>
      <c r="AZ858" s="10"/>
      <c r="BA858" s="10">
        <f>IF(ISNUMBER(AV858), AV858-AV857, " ")</f>
        <v>2.421977240343784</v>
      </c>
      <c r="BB858" s="10">
        <f>IF(ISNUMBER(BA858), BA858/O858, " ")</f>
        <v>0.1639805731962698</v>
      </c>
      <c r="BC858" s="2"/>
      <c r="BD858"/>
      <c r="BE858"/>
    </row>
    <row r="859" spans="1:57" x14ac:dyDescent="0.3">
      <c r="A859" s="2"/>
      <c r="AM859" s="10" t="str">
        <f t="shared" si="393"/>
        <v xml:space="preserve"> </v>
      </c>
      <c r="BD859"/>
      <c r="BE859"/>
    </row>
    <row r="860" spans="1:57" x14ac:dyDescent="0.3">
      <c r="A860" s="2"/>
      <c r="AM860" s="10" t="str">
        <f t="shared" si="393"/>
        <v xml:space="preserve"> </v>
      </c>
      <c r="BD860"/>
      <c r="BE860"/>
    </row>
    <row r="861" spans="1:57" ht="13.95" customHeight="1" x14ac:dyDescent="0.3">
      <c r="A861" s="2"/>
      <c r="D861" s="9" t="s">
        <v>53</v>
      </c>
      <c r="E861" s="10"/>
      <c r="F861" s="10"/>
      <c r="G861" s="10"/>
      <c r="H861" s="10"/>
      <c r="I861" s="10"/>
      <c r="J861" s="10"/>
      <c r="K861" s="10"/>
      <c r="L861" s="10"/>
      <c r="M861" s="10"/>
      <c r="P861" s="10"/>
      <c r="Q861" s="9"/>
      <c r="R861" s="9"/>
      <c r="AM861" s="10" t="str">
        <f t="shared" si="393"/>
        <v xml:space="preserve"> </v>
      </c>
      <c r="BD861"/>
      <c r="BE861"/>
    </row>
    <row r="862" spans="1:57" x14ac:dyDescent="0.3">
      <c r="A862" s="2"/>
      <c r="D862" s="9" t="s">
        <v>148</v>
      </c>
      <c r="E862" s="10"/>
      <c r="F862" s="2"/>
      <c r="G862" s="10"/>
      <c r="H862" s="10"/>
      <c r="I862" s="10"/>
      <c r="J862" s="10"/>
      <c r="K862" s="10"/>
      <c r="L862" s="10"/>
      <c r="M862" s="10"/>
      <c r="P862" s="10"/>
      <c r="Q862" s="9"/>
      <c r="R862" s="9"/>
      <c r="AM862" s="10" t="str">
        <f t="shared" si="393"/>
        <v xml:space="preserve"> </v>
      </c>
      <c r="BD862"/>
      <c r="BE862"/>
    </row>
    <row r="863" spans="1:57" x14ac:dyDescent="0.3">
      <c r="A863" s="2"/>
      <c r="D863" s="9"/>
      <c r="E863" s="2" t="s">
        <v>0</v>
      </c>
      <c r="F863" s="2" t="s">
        <v>1</v>
      </c>
      <c r="G863" s="2" t="s">
        <v>2</v>
      </c>
      <c r="H863" s="2" t="s">
        <v>3</v>
      </c>
      <c r="I863" s="2" t="s">
        <v>4</v>
      </c>
      <c r="J863" s="2" t="s">
        <v>5</v>
      </c>
      <c r="K863" s="2" t="s">
        <v>6</v>
      </c>
      <c r="L863" s="2" t="s">
        <v>7</v>
      </c>
      <c r="M863" s="2" t="s">
        <v>8</v>
      </c>
      <c r="N863" s="2" t="s">
        <v>9</v>
      </c>
      <c r="O863" s="2" t="s">
        <v>10</v>
      </c>
      <c r="P863" s="2" t="s">
        <v>11</v>
      </c>
      <c r="Q863" s="2" t="s">
        <v>12</v>
      </c>
      <c r="R863" s="2" t="s">
        <v>13</v>
      </c>
      <c r="S863" s="2" t="s">
        <v>14</v>
      </c>
      <c r="T863" s="2" t="s">
        <v>15</v>
      </c>
      <c r="U863" s="3" t="s">
        <v>16</v>
      </c>
      <c r="V863" s="3" t="s">
        <v>17</v>
      </c>
      <c r="W863" s="3" t="s">
        <v>18</v>
      </c>
      <c r="X863" s="3" t="s">
        <v>19</v>
      </c>
      <c r="Y863" s="3" t="s">
        <v>20</v>
      </c>
      <c r="Z863" s="3" t="s">
        <v>21</v>
      </c>
      <c r="AA863" s="3" t="s">
        <v>22</v>
      </c>
      <c r="AB863" s="3" t="s">
        <v>23</v>
      </c>
      <c r="AC863" s="3" t="s">
        <v>24</v>
      </c>
      <c r="AD863" s="3" t="s">
        <v>25</v>
      </c>
      <c r="AE863" s="3" t="s">
        <v>26</v>
      </c>
      <c r="AF863" s="3" t="s">
        <v>27</v>
      </c>
      <c r="AG863" s="3" t="s">
        <v>28</v>
      </c>
      <c r="AH863" s="3" t="s">
        <v>29</v>
      </c>
      <c r="AL863" s="2" t="s">
        <v>33</v>
      </c>
      <c r="AM863" s="10" t="e">
        <f t="shared" si="393"/>
        <v>#VALUE!</v>
      </c>
      <c r="AN863" s="6" t="s">
        <v>35</v>
      </c>
      <c r="AO863" s="2" t="s">
        <v>36</v>
      </c>
      <c r="AP863" s="7" t="s">
        <v>37</v>
      </c>
      <c r="AQ863" s="6" t="s">
        <v>38</v>
      </c>
      <c r="AR863" s="2" t="s">
        <v>39</v>
      </c>
      <c r="AS863" s="7" t="s">
        <v>40</v>
      </c>
      <c r="AT863" s="7" t="s">
        <v>41</v>
      </c>
      <c r="AU863" s="8" t="s">
        <v>55</v>
      </c>
      <c r="AV863" s="8" t="s">
        <v>56</v>
      </c>
      <c r="AW863" s="8" t="s">
        <v>44</v>
      </c>
      <c r="AX863" s="8" t="s">
        <v>45</v>
      </c>
      <c r="AY863" s="8" t="s">
        <v>46</v>
      </c>
      <c r="AZ863" s="8" t="s">
        <v>47</v>
      </c>
      <c r="BA863" s="2" t="s">
        <v>48</v>
      </c>
      <c r="BB863" s="2" t="s">
        <v>49</v>
      </c>
      <c r="BC863" s="2" t="s">
        <v>50</v>
      </c>
      <c r="BD863"/>
      <c r="BE863"/>
    </row>
    <row r="864" spans="1:57" x14ac:dyDescent="0.3">
      <c r="A864" s="2"/>
      <c r="D864" s="9" t="s">
        <v>57</v>
      </c>
      <c r="E864" s="10">
        <v>13.15035243</v>
      </c>
      <c r="F864" s="10">
        <v>0.48364116829999998</v>
      </c>
      <c r="G864" s="10">
        <v>20.559716340000001</v>
      </c>
      <c r="H864" s="10">
        <v>9.9433969389999994</v>
      </c>
      <c r="I864" s="10">
        <v>93.615234130000005</v>
      </c>
      <c r="J864" s="10">
        <v>29.999202570000001</v>
      </c>
      <c r="K864" s="10">
        <v>61.626801559999997</v>
      </c>
      <c r="L864" s="11">
        <v>2.8703703703703708E-3</v>
      </c>
      <c r="M864" s="11">
        <v>3.4432754629629627E-3</v>
      </c>
      <c r="P864" s="10"/>
      <c r="Q864" s="9"/>
      <c r="AJ864" s="13">
        <v>636.70000000000005</v>
      </c>
      <c r="AK864" s="16">
        <v>2.919</v>
      </c>
      <c r="AL864" s="10">
        <f>IF(AK864&gt;3, AK864-3, 3-AK864)</f>
        <v>8.0999999999999961E-2</v>
      </c>
      <c r="AM864" s="10">
        <f t="shared" si="393"/>
        <v>0.49706183792394654</v>
      </c>
      <c r="AN864" s="14">
        <v>12</v>
      </c>
      <c r="AO864" s="10">
        <f>AN864+273.15</f>
        <v>285.14999999999998</v>
      </c>
      <c r="AP864" s="14">
        <v>10.5</v>
      </c>
      <c r="AQ864" s="14">
        <v>37</v>
      </c>
      <c r="AR864" s="10">
        <f>AQ864+273.15</f>
        <v>310.14999999999998</v>
      </c>
      <c r="AS864" s="14">
        <v>47.1</v>
      </c>
      <c r="AT864" s="14">
        <v>0.5</v>
      </c>
      <c r="AU864" s="10">
        <f>IF(ISNUMBER(AM864),((AR864/AO864)*((AJ864-(AT864*AP864))/(AJ864-AS864))*AM864)," ")</f>
        <v>0.57901567848985624</v>
      </c>
      <c r="AV864" s="10">
        <f>IF(ISNUMBER(AM864), AU864*G864, " ")</f>
        <v>11.904398106164084</v>
      </c>
      <c r="AW864" s="10"/>
      <c r="AX864" s="10"/>
      <c r="AY864" s="10"/>
      <c r="AZ864" s="10"/>
      <c r="BA864" s="10"/>
      <c r="BB864" s="10"/>
      <c r="BC864" s="2"/>
      <c r="BD864"/>
      <c r="BE864"/>
    </row>
    <row r="865" spans="1:57" x14ac:dyDescent="0.3">
      <c r="A865" s="2">
        <v>79</v>
      </c>
      <c r="B865" s="3" t="s">
        <v>148</v>
      </c>
      <c r="C865" s="3"/>
      <c r="D865" s="9" t="s">
        <v>58</v>
      </c>
      <c r="E865" s="10">
        <v>8.6579421330000006</v>
      </c>
      <c r="F865" s="10">
        <v>0.57947822699999996</v>
      </c>
      <c r="G865" s="10">
        <v>22.540779100000002</v>
      </c>
      <c r="H865" s="10">
        <v>13.066329870000001</v>
      </c>
      <c r="I865" s="10">
        <v>80.189305450000006</v>
      </c>
      <c r="J865" s="10">
        <v>30.169303280000001</v>
      </c>
      <c r="K865" s="10">
        <v>77.614568059999996</v>
      </c>
      <c r="L865" s="11">
        <v>5.8796296296296296E-3</v>
      </c>
      <c r="M865" s="11">
        <v>6.4930439814814825E-3</v>
      </c>
      <c r="N865" s="10">
        <f>H865-H864</f>
        <v>3.1229329310000011</v>
      </c>
      <c r="O865" s="10">
        <f>I864-I865</f>
        <v>13.425928679999998</v>
      </c>
      <c r="P865" s="10">
        <f>N865/O865</f>
        <v>0.23260461197385129</v>
      </c>
      <c r="Q865" s="9">
        <f>AVERAGE(P865,P867,P869)</f>
        <v>0.2519441993137716</v>
      </c>
      <c r="R865">
        <f>K865-K864</f>
        <v>15.987766499999999</v>
      </c>
      <c r="S865">
        <f>R865/O865</f>
        <v>1.1908127088308056</v>
      </c>
      <c r="T865" s="9">
        <f>AVERAGE(S865,S867,S869)</f>
        <v>1.1459212884849055</v>
      </c>
      <c r="U865" s="3">
        <f>AVERAGE(E864,E866,E868)</f>
        <v>13.17546342</v>
      </c>
      <c r="V865" s="3">
        <f>AVERAGE(E865,E867,E869)</f>
        <v>8.6549323786666665</v>
      </c>
      <c r="W865" s="3">
        <f>AVERAGE(F864,F866,F868)</f>
        <v>0.49410401786666663</v>
      </c>
      <c r="X865" s="3">
        <f>AVERAGE(F865,F867,F869)</f>
        <v>0.62904232979999997</v>
      </c>
      <c r="Y865" s="3">
        <f>AVERAGE(G864,G866,G868)</f>
        <v>20.830868053333333</v>
      </c>
      <c r="Z865" s="3">
        <f>AVERAGE(G865,G867,G869)</f>
        <v>22.168049236666665</v>
      </c>
      <c r="AA865" s="3">
        <f>AVERAGE(H864,H866,H868)</f>
        <v>10.291918836333332</v>
      </c>
      <c r="AB865" s="3">
        <f>AVERAGE(H865,H867,H869)</f>
        <v>13.880794736666667</v>
      </c>
      <c r="AC865" s="3">
        <f>AVERAGE(I864,I866,I868)</f>
        <v>93.963168633333339</v>
      </c>
      <c r="AD865" s="3">
        <f>AVERAGE(I865,I867,I869)</f>
        <v>79.727927906666665</v>
      </c>
      <c r="AE865" s="3">
        <f>AVERAGE(J864,J866,J868)</f>
        <v>29.674536046666663</v>
      </c>
      <c r="AF865" s="3">
        <f>AVERAGE(J865,J867,J869)</f>
        <v>30.25868758</v>
      </c>
      <c r="AG865" s="3">
        <f>AVERAGE(K864,K866,K868)</f>
        <v>61.921639376666661</v>
      </c>
      <c r="AH865" s="3">
        <f>AVERAGE(K865,K867,K869)</f>
        <v>78.141960973333326</v>
      </c>
      <c r="AI865" s="12">
        <v>43633</v>
      </c>
      <c r="AJ865" s="13">
        <v>636.70000000000005</v>
      </c>
      <c r="AK865" s="16">
        <v>2.919</v>
      </c>
      <c r="AL865" s="10">
        <f t="shared" ref="AL865:AL869" si="404">IF(AK865&gt;3, AK865-3, 3-AK865)</f>
        <v>8.0999999999999961E-2</v>
      </c>
      <c r="AM865" s="10">
        <f t="shared" si="393"/>
        <v>0.5955583011305241</v>
      </c>
      <c r="AN865" s="14">
        <v>12</v>
      </c>
      <c r="AO865" s="10">
        <f t="shared" ref="AO865:AO869" si="405">AN865+273.15</f>
        <v>285.14999999999998</v>
      </c>
      <c r="AP865" s="14">
        <v>10.5</v>
      </c>
      <c r="AQ865" s="14">
        <v>37</v>
      </c>
      <c r="AR865" s="10">
        <f t="shared" ref="AR865:AR869" si="406">AQ865+273.15</f>
        <v>310.14999999999998</v>
      </c>
      <c r="AS865" s="14">
        <v>47.1</v>
      </c>
      <c r="AT865" s="14">
        <v>0.5</v>
      </c>
      <c r="AU865" s="10">
        <f t="shared" ref="AU865:AU869" si="407">IF(ISNUMBER(AM865),((AR865/AO865)*((AJ865-(AT865*AP865))/(AJ865-AS865))*AM865)," ")</f>
        <v>0.69375189865635745</v>
      </c>
      <c r="AV865" s="10">
        <f t="shared" ref="AV865:AV869" si="408">IF(ISNUMBER(AM865), AU865*G865, " ")</f>
        <v>15.637708297818541</v>
      </c>
      <c r="AW865" s="10">
        <f>AVERAGE(AU864,AU866,AU868)</f>
        <v>0.59154181219777702</v>
      </c>
      <c r="AX865" s="10">
        <f>AVERAGE(AU865,AU867,AU869)</f>
        <v>0.75309009087923606</v>
      </c>
      <c r="AY865" s="10">
        <f>AVERAGE(AV864,AV866,AV868)</f>
        <v>12.326552674118327</v>
      </c>
      <c r="AZ865" s="10">
        <f>AVERAGE(AV865,AV867,AV869)</f>
        <v>16.673793655301349</v>
      </c>
      <c r="BA865" s="10">
        <f>IF(ISNUMBER(AV865), AV865-AV864, " ")</f>
        <v>3.7333101916544571</v>
      </c>
      <c r="BB865" s="10">
        <f>IF(ISNUMBER(BA865), BA865/O865, " ")</f>
        <v>0.27806718482095033</v>
      </c>
      <c r="BC865" s="2">
        <f>AVERAGE(BB865,BB867,BB869)</f>
        <v>0.3049042869743217</v>
      </c>
      <c r="BD865" s="1" t="s">
        <v>79</v>
      </c>
    </row>
    <row r="866" spans="1:57" x14ac:dyDescent="0.3">
      <c r="A866" s="2"/>
      <c r="D866" s="9" t="s">
        <v>57</v>
      </c>
      <c r="E866" s="10">
        <v>13.17383643</v>
      </c>
      <c r="F866" s="10">
        <v>0.49487978220000001</v>
      </c>
      <c r="G866" s="10">
        <v>20.256420590000001</v>
      </c>
      <c r="H866" s="10">
        <v>10.007348439999999</v>
      </c>
      <c r="I866" s="10">
        <v>94.361573129999996</v>
      </c>
      <c r="J866" s="10">
        <v>29.62704592</v>
      </c>
      <c r="K866" s="10">
        <v>61.339675</v>
      </c>
      <c r="L866" s="11">
        <v>9.9942129629629634E-3</v>
      </c>
      <c r="M866" s="11">
        <v>1.0405081018518518E-2</v>
      </c>
      <c r="P866" s="10"/>
      <c r="Q866" s="9"/>
      <c r="AJ866" s="13">
        <v>636.70000000000005</v>
      </c>
      <c r="AK866" s="16">
        <v>2.919</v>
      </c>
      <c r="AL866" s="10">
        <f t="shared" si="404"/>
        <v>8.0999999999999961E-2</v>
      </c>
      <c r="AM866" s="10">
        <f t="shared" si="393"/>
        <v>0.50861231469681401</v>
      </c>
      <c r="AN866" s="14">
        <v>12</v>
      </c>
      <c r="AO866" s="10">
        <f t="shared" si="405"/>
        <v>285.14999999999998</v>
      </c>
      <c r="AP866" s="14">
        <v>10.5</v>
      </c>
      <c r="AQ866" s="14">
        <v>37</v>
      </c>
      <c r="AR866" s="10">
        <f t="shared" si="406"/>
        <v>310.14999999999998</v>
      </c>
      <c r="AS866" s="14">
        <v>47.1</v>
      </c>
      <c r="AT866" s="14">
        <v>0.5</v>
      </c>
      <c r="AU866" s="10">
        <f t="shared" si="407"/>
        <v>0.59247055801441639</v>
      </c>
      <c r="AV866" s="10">
        <f t="shared" si="408"/>
        <v>12.001332810332014</v>
      </c>
      <c r="AW866" s="10"/>
      <c r="AX866" s="10"/>
      <c r="AY866" s="10"/>
      <c r="AZ866" s="10"/>
      <c r="BA866" s="10"/>
      <c r="BB866" s="10"/>
      <c r="BC866" s="2"/>
      <c r="BD866"/>
      <c r="BE866"/>
    </row>
    <row r="867" spans="1:57" x14ac:dyDescent="0.3">
      <c r="A867" s="2"/>
      <c r="D867" s="9" t="s">
        <v>60</v>
      </c>
      <c r="E867" s="10">
        <v>8.7101193769999998</v>
      </c>
      <c r="F867" s="10">
        <v>0.62107340730000005</v>
      </c>
      <c r="G867" s="10">
        <v>22.352232310000002</v>
      </c>
      <c r="H867" s="10">
        <v>13.88058633</v>
      </c>
      <c r="I867" s="10">
        <v>80.306077950000002</v>
      </c>
      <c r="J867" s="10">
        <v>30.588187099999999</v>
      </c>
      <c r="K867" s="10">
        <v>79.799565720000004</v>
      </c>
      <c r="L867" s="11">
        <v>1.2858796296296297E-2</v>
      </c>
      <c r="M867" s="11">
        <v>1.3443275462962964E-2</v>
      </c>
      <c r="N867" s="10">
        <f>H867-H866</f>
        <v>3.8732378900000004</v>
      </c>
      <c r="O867" s="10">
        <f>I866-I867</f>
        <v>14.055495179999994</v>
      </c>
      <c r="P867" s="10">
        <f>N867/O867</f>
        <v>0.27556751579349209</v>
      </c>
      <c r="Q867" s="9"/>
      <c r="R867">
        <f>K867-K866</f>
        <v>18.459890720000004</v>
      </c>
      <c r="S867">
        <f>R867/O867</f>
        <v>1.3133575504523785</v>
      </c>
      <c r="AJ867" s="13">
        <v>636.70000000000005</v>
      </c>
      <c r="AK867" s="16">
        <v>2.919</v>
      </c>
      <c r="AL867" s="10">
        <f t="shared" si="404"/>
        <v>8.0999999999999961E-2</v>
      </c>
      <c r="AM867" s="10">
        <f t="shared" si="393"/>
        <v>0.63830771562178834</v>
      </c>
      <c r="AN867" s="14">
        <v>12</v>
      </c>
      <c r="AO867" s="10">
        <f t="shared" si="405"/>
        <v>285.14999999999998</v>
      </c>
      <c r="AP867" s="14">
        <v>10.5</v>
      </c>
      <c r="AQ867" s="14">
        <v>37</v>
      </c>
      <c r="AR867" s="10">
        <f t="shared" si="406"/>
        <v>310.14999999999998</v>
      </c>
      <c r="AS867" s="14">
        <v>47.1</v>
      </c>
      <c r="AT867" s="14">
        <v>0.5</v>
      </c>
      <c r="AU867" s="10">
        <f t="shared" si="407"/>
        <v>0.74354968908840169</v>
      </c>
      <c r="AV867" s="10">
        <f t="shared" si="408"/>
        <v>16.619995384532228</v>
      </c>
      <c r="AW867" s="10"/>
      <c r="AX867" s="10"/>
      <c r="AY867" s="10"/>
      <c r="AZ867" s="10"/>
      <c r="BA867" s="10">
        <f>IF(ISNUMBER(AV867), AV867-AV866, " ")</f>
        <v>4.6186625742002132</v>
      </c>
      <c r="BB867" s="10">
        <f>IF(ISNUMBER(BA867), BA867/O867, " ")</f>
        <v>0.32860191085777279</v>
      </c>
      <c r="BC867" s="2"/>
      <c r="BD867"/>
      <c r="BE867"/>
    </row>
    <row r="868" spans="1:57" x14ac:dyDescent="0.3">
      <c r="A868" s="2"/>
      <c r="D868" s="9" t="s">
        <v>57</v>
      </c>
      <c r="E868" s="10">
        <v>13.2022014</v>
      </c>
      <c r="F868" s="10">
        <v>0.50379110309999997</v>
      </c>
      <c r="G868" s="10">
        <v>21.67646723</v>
      </c>
      <c r="H868" s="10">
        <v>10.92501113</v>
      </c>
      <c r="I868" s="10">
        <v>93.912698640000002</v>
      </c>
      <c r="J868" s="10">
        <v>29.397359649999999</v>
      </c>
      <c r="K868" s="10">
        <v>62.798441570000001</v>
      </c>
      <c r="L868" s="11">
        <v>1.6799768518518519E-2</v>
      </c>
      <c r="M868" s="11">
        <v>1.7401608796296295E-2</v>
      </c>
      <c r="P868" s="10"/>
      <c r="Q868" s="9"/>
      <c r="AJ868" s="13">
        <v>636.70000000000005</v>
      </c>
      <c r="AK868" s="16">
        <v>2.919</v>
      </c>
      <c r="AL868" s="10">
        <f t="shared" si="404"/>
        <v>8.0999999999999961E-2</v>
      </c>
      <c r="AM868" s="10">
        <f t="shared" si="393"/>
        <v>0.51777091788283658</v>
      </c>
      <c r="AN868" s="14">
        <v>12</v>
      </c>
      <c r="AO868" s="10">
        <f t="shared" si="405"/>
        <v>285.14999999999998</v>
      </c>
      <c r="AP868" s="14">
        <v>10.5</v>
      </c>
      <c r="AQ868" s="14">
        <v>37</v>
      </c>
      <c r="AR868" s="10">
        <f t="shared" si="406"/>
        <v>310.14999999999998</v>
      </c>
      <c r="AS868" s="14">
        <v>47.1</v>
      </c>
      <c r="AT868" s="14">
        <v>0.5</v>
      </c>
      <c r="AU868" s="10">
        <f t="shared" si="407"/>
        <v>0.6031392000890583</v>
      </c>
      <c r="AV868" s="10">
        <f t="shared" si="408"/>
        <v>13.073927105858886</v>
      </c>
      <c r="AW868" s="10"/>
      <c r="AX868" s="10"/>
      <c r="AY868" s="10"/>
      <c r="AZ868" s="10"/>
      <c r="BA868" s="10"/>
      <c r="BB868" s="10"/>
      <c r="BC868" s="2"/>
      <c r="BD868"/>
      <c r="BE868"/>
    </row>
    <row r="869" spans="1:57" x14ac:dyDescent="0.3">
      <c r="A869" s="2"/>
      <c r="D869" s="9" t="s">
        <v>61</v>
      </c>
      <c r="E869" s="10">
        <v>8.5967356259999992</v>
      </c>
      <c r="F869" s="10">
        <v>0.68657535510000001</v>
      </c>
      <c r="G869" s="10">
        <v>21.611136299999998</v>
      </c>
      <c r="H869" s="10">
        <v>14.695468010000001</v>
      </c>
      <c r="I869" s="10">
        <v>78.68840032</v>
      </c>
      <c r="J869" s="10">
        <v>30.01857236</v>
      </c>
      <c r="K869" s="10">
        <v>77.011749140000006</v>
      </c>
      <c r="L869" s="11">
        <v>2.0040509259259261E-2</v>
      </c>
      <c r="M869" s="11">
        <v>2.0549756944444445E-2</v>
      </c>
      <c r="N869" s="10">
        <f>H869-H868</f>
        <v>3.7704568800000011</v>
      </c>
      <c r="O869" s="10">
        <f>I868-I869</f>
        <v>15.224298320000003</v>
      </c>
      <c r="P869" s="10">
        <f>N869/O869</f>
        <v>0.24766047017397125</v>
      </c>
      <c r="Q869" s="9"/>
      <c r="R869">
        <f>K869-K868</f>
        <v>14.213307570000005</v>
      </c>
      <c r="S869">
        <f>R869/O869</f>
        <v>0.93359360617153242</v>
      </c>
      <c r="AJ869" s="13">
        <v>636.70000000000005</v>
      </c>
      <c r="AK869" s="16">
        <v>2.919</v>
      </c>
      <c r="AL869" s="10">
        <f t="shared" si="404"/>
        <v>8.0999999999999961E-2</v>
      </c>
      <c r="AM869" s="10">
        <f t="shared" si="393"/>
        <v>0.705627291983556</v>
      </c>
      <c r="AN869" s="14">
        <v>12</v>
      </c>
      <c r="AO869" s="10">
        <f t="shared" si="405"/>
        <v>285.14999999999998</v>
      </c>
      <c r="AP869" s="14">
        <v>10.5</v>
      </c>
      <c r="AQ869" s="14">
        <v>37</v>
      </c>
      <c r="AR869" s="10">
        <f t="shared" si="406"/>
        <v>310.14999999999998</v>
      </c>
      <c r="AS869" s="14">
        <v>47.1</v>
      </c>
      <c r="AT869" s="14">
        <v>0.5</v>
      </c>
      <c r="AU869" s="10">
        <f t="shared" si="407"/>
        <v>0.82196868489294916</v>
      </c>
      <c r="AV869" s="10">
        <f t="shared" si="408"/>
        <v>17.763677283553275</v>
      </c>
      <c r="AW869" s="10"/>
      <c r="AX869" s="10"/>
      <c r="AY869" s="10"/>
      <c r="AZ869" s="10"/>
      <c r="BA869" s="10">
        <f>IF(ISNUMBER(AV869), AV869-AV868, " ")</f>
        <v>4.6897501776943891</v>
      </c>
      <c r="BB869" s="10">
        <f>IF(ISNUMBER(BA869), BA869/O869, " ")</f>
        <v>0.30804376524424204</v>
      </c>
      <c r="BC869" s="2"/>
      <c r="BD869"/>
      <c r="BE869"/>
    </row>
    <row r="870" spans="1:57" x14ac:dyDescent="0.3">
      <c r="A870" s="2"/>
      <c r="AM870" s="10" t="str">
        <f t="shared" si="393"/>
        <v xml:space="preserve"> </v>
      </c>
      <c r="BD870"/>
      <c r="BE870"/>
    </row>
    <row r="871" spans="1:57" x14ac:dyDescent="0.3">
      <c r="A871" s="2"/>
      <c r="AM871" s="10" t="str">
        <f t="shared" si="393"/>
        <v xml:space="preserve"> </v>
      </c>
      <c r="BD871"/>
      <c r="BE871"/>
    </row>
    <row r="872" spans="1:57" ht="13.95" customHeight="1" x14ac:dyDescent="0.3">
      <c r="A872" s="2"/>
      <c r="D872" s="9" t="s">
        <v>53</v>
      </c>
      <c r="E872" s="10"/>
      <c r="F872" s="10"/>
      <c r="G872" s="10"/>
      <c r="H872" s="10"/>
      <c r="I872" s="10"/>
      <c r="J872" s="10"/>
      <c r="K872" s="10"/>
      <c r="L872" s="10"/>
      <c r="M872" s="10"/>
      <c r="P872" s="10"/>
      <c r="Q872" s="9"/>
      <c r="R872" s="9"/>
      <c r="AM872" s="10" t="str">
        <f t="shared" si="393"/>
        <v xml:space="preserve"> </v>
      </c>
      <c r="BD872"/>
      <c r="BE872"/>
    </row>
    <row r="873" spans="1:57" x14ac:dyDescent="0.3">
      <c r="A873" s="2"/>
      <c r="D873" s="9" t="s">
        <v>149</v>
      </c>
      <c r="E873" s="10"/>
      <c r="F873" s="2"/>
      <c r="G873" s="10"/>
      <c r="H873" s="10"/>
      <c r="I873" s="10"/>
      <c r="J873" s="10"/>
      <c r="K873" s="10"/>
      <c r="L873" s="10"/>
      <c r="M873" s="10"/>
      <c r="P873" s="10"/>
      <c r="Q873" s="9"/>
      <c r="R873" s="9"/>
      <c r="AM873" s="10" t="str">
        <f t="shared" si="393"/>
        <v xml:space="preserve"> </v>
      </c>
      <c r="BD873"/>
      <c r="BE873"/>
    </row>
    <row r="874" spans="1:57" x14ac:dyDescent="0.3">
      <c r="A874" s="2"/>
      <c r="D874" s="9"/>
      <c r="E874" s="2" t="s">
        <v>0</v>
      </c>
      <c r="F874" s="2" t="s">
        <v>1</v>
      </c>
      <c r="G874" s="2" t="s">
        <v>2</v>
      </c>
      <c r="H874" s="2" t="s">
        <v>3</v>
      </c>
      <c r="I874" s="2" t="s">
        <v>4</v>
      </c>
      <c r="J874" s="2" t="s">
        <v>5</v>
      </c>
      <c r="K874" s="2" t="s">
        <v>6</v>
      </c>
      <c r="L874" s="2" t="s">
        <v>7</v>
      </c>
      <c r="M874" s="2" t="s">
        <v>8</v>
      </c>
      <c r="N874" s="2" t="s">
        <v>9</v>
      </c>
      <c r="O874" s="2" t="s">
        <v>10</v>
      </c>
      <c r="P874" s="2" t="s">
        <v>11</v>
      </c>
      <c r="Q874" s="2" t="s">
        <v>12</v>
      </c>
      <c r="R874" s="2" t="s">
        <v>13</v>
      </c>
      <c r="S874" s="2" t="s">
        <v>14</v>
      </c>
      <c r="T874" s="2" t="s">
        <v>15</v>
      </c>
      <c r="U874" s="3" t="s">
        <v>16</v>
      </c>
      <c r="V874" s="3" t="s">
        <v>17</v>
      </c>
      <c r="W874" s="3" t="s">
        <v>18</v>
      </c>
      <c r="X874" s="3" t="s">
        <v>19</v>
      </c>
      <c r="Y874" s="3" t="s">
        <v>20</v>
      </c>
      <c r="Z874" s="3" t="s">
        <v>21</v>
      </c>
      <c r="AA874" s="3" t="s">
        <v>22</v>
      </c>
      <c r="AB874" s="3" t="s">
        <v>23</v>
      </c>
      <c r="AC874" s="3" t="s">
        <v>24</v>
      </c>
      <c r="AD874" s="3" t="s">
        <v>25</v>
      </c>
      <c r="AE874" s="3" t="s">
        <v>26</v>
      </c>
      <c r="AF874" s="3" t="s">
        <v>27</v>
      </c>
      <c r="AG874" s="3" t="s">
        <v>28</v>
      </c>
      <c r="AH874" s="3" t="s">
        <v>29</v>
      </c>
      <c r="AL874" s="2" t="s">
        <v>33</v>
      </c>
      <c r="AM874" s="10" t="e">
        <f t="shared" si="393"/>
        <v>#VALUE!</v>
      </c>
      <c r="AN874" s="6" t="s">
        <v>35</v>
      </c>
      <c r="AO874" s="2" t="s">
        <v>36</v>
      </c>
      <c r="AP874" s="7" t="s">
        <v>37</v>
      </c>
      <c r="AQ874" s="6" t="s">
        <v>38</v>
      </c>
      <c r="AR874" s="2" t="s">
        <v>39</v>
      </c>
      <c r="AS874" s="7" t="s">
        <v>40</v>
      </c>
      <c r="AT874" s="7" t="s">
        <v>41</v>
      </c>
      <c r="AU874" s="8" t="s">
        <v>55</v>
      </c>
      <c r="AV874" s="8" t="s">
        <v>56</v>
      </c>
      <c r="AW874" s="8" t="s">
        <v>44</v>
      </c>
      <c r="AX874" s="8" t="s">
        <v>45</v>
      </c>
      <c r="AY874" s="8" t="s">
        <v>46</v>
      </c>
      <c r="AZ874" s="8" t="s">
        <v>47</v>
      </c>
      <c r="BA874" s="2" t="s">
        <v>48</v>
      </c>
      <c r="BB874" s="2" t="s">
        <v>49</v>
      </c>
      <c r="BC874" s="2" t="s">
        <v>50</v>
      </c>
      <c r="BD874"/>
      <c r="BE874"/>
    </row>
    <row r="875" spans="1:57" x14ac:dyDescent="0.3">
      <c r="A875" s="2"/>
      <c r="D875" s="9" t="s">
        <v>57</v>
      </c>
      <c r="E875" s="10">
        <v>13.190591080000001</v>
      </c>
      <c r="F875" s="10">
        <v>0.51081644240000001</v>
      </c>
      <c r="G875" s="10">
        <v>18.968029489999999</v>
      </c>
      <c r="H875" s="10">
        <v>9.7176933640000005</v>
      </c>
      <c r="I875" s="10">
        <v>98.287151789999996</v>
      </c>
      <c r="J875" s="10">
        <v>29.832980559999999</v>
      </c>
      <c r="K875" s="10">
        <v>73.044070770000005</v>
      </c>
      <c r="L875" s="11">
        <v>7.5868055555555558E-3</v>
      </c>
      <c r="M875" s="11">
        <v>8.269664351851851E-3</v>
      </c>
      <c r="P875" s="10"/>
      <c r="Q875" s="9"/>
      <c r="AJ875" s="13">
        <v>636.70000000000005</v>
      </c>
      <c r="AK875" s="16">
        <v>2.919</v>
      </c>
      <c r="AL875" s="10">
        <f>IF(AK875&gt;3, AK875-3, 3-AK875)</f>
        <v>8.0999999999999961E-2</v>
      </c>
      <c r="AM875" s="10">
        <f t="shared" si="393"/>
        <v>0.5249912049331964</v>
      </c>
      <c r="AN875" s="14">
        <v>12</v>
      </c>
      <c r="AO875" s="10">
        <f>AN875+273.15</f>
        <v>285.14999999999998</v>
      </c>
      <c r="AP875" s="14">
        <v>10.5</v>
      </c>
      <c r="AQ875" s="14">
        <v>37</v>
      </c>
      <c r="AR875" s="10">
        <f>AQ875+273.15</f>
        <v>310.14999999999998</v>
      </c>
      <c r="AS875" s="14">
        <v>47.1</v>
      </c>
      <c r="AT875" s="14">
        <v>0.5</v>
      </c>
      <c r="AU875" s="10">
        <f>IF(ISNUMBER(AM875),((AR875/AO875)*((AJ875-(AT875*AP875))/(AJ875-AS875))*AM875)," ")</f>
        <v>0.61154994315236966</v>
      </c>
      <c r="AV875" s="10">
        <f>IF(ISNUMBER(AM875), AU875*G875, " ")</f>
        <v>11.599897356321971</v>
      </c>
      <c r="AW875" s="10"/>
      <c r="AX875" s="10"/>
      <c r="AY875" s="10"/>
      <c r="AZ875" s="10"/>
      <c r="BA875" s="10"/>
      <c r="BB875" s="10"/>
      <c r="BC875" s="2"/>
      <c r="BD875"/>
      <c r="BE875"/>
    </row>
    <row r="876" spans="1:57" x14ac:dyDescent="0.3">
      <c r="A876" s="2">
        <v>80</v>
      </c>
      <c r="B876" s="3" t="s">
        <v>149</v>
      </c>
      <c r="C876" s="3"/>
      <c r="D876" s="9" t="s">
        <v>58</v>
      </c>
      <c r="E876" s="10">
        <v>8.2852826159999999</v>
      </c>
      <c r="F876" s="10">
        <v>0.63551593210000001</v>
      </c>
      <c r="G876" s="10">
        <v>21.624391979999999</v>
      </c>
      <c r="H876" s="10">
        <v>13.715726829999999</v>
      </c>
      <c r="I876" s="10">
        <v>85.865022039999999</v>
      </c>
      <c r="J876" s="10">
        <v>30.209095990000002</v>
      </c>
      <c r="K876" s="10">
        <v>83.861715160000003</v>
      </c>
      <c r="L876" s="11">
        <v>1.1886574074074075E-2</v>
      </c>
      <c r="M876" s="11">
        <v>1.2517349537037039E-2</v>
      </c>
      <c r="N876" s="10">
        <f>H876-H875</f>
        <v>3.998033465999999</v>
      </c>
      <c r="O876" s="10">
        <f>I875-I876</f>
        <v>12.422129749999996</v>
      </c>
      <c r="P876" s="10">
        <f>N876/O876</f>
        <v>0.32184766593667241</v>
      </c>
      <c r="Q876" s="9">
        <f>AVERAGE(P876,P878)</f>
        <v>0.4405530556998325</v>
      </c>
      <c r="R876">
        <f>K876-K875</f>
        <v>10.817644389999998</v>
      </c>
      <c r="S876">
        <f>R876/O876</f>
        <v>0.87083653187570365</v>
      </c>
      <c r="T876" s="9">
        <f>AVERAGE(S876,S878)</f>
        <v>1.0806090623746827</v>
      </c>
      <c r="U876" s="3">
        <f>AVERAGE(E875,E877,E879)</f>
        <v>13.198208185</v>
      </c>
      <c r="V876" s="3">
        <f>AVERAGE(E876,E878,E880)</f>
        <v>7.7159052065000004</v>
      </c>
      <c r="W876" s="3">
        <f>AVERAGE(F875,F877,F879)</f>
        <v>0.50378786885000004</v>
      </c>
      <c r="X876" s="3">
        <f>AVERAGE(F876,F878,F880)</f>
        <v>0.72130915179999999</v>
      </c>
      <c r="Y876" s="3">
        <f>AVERAGE(G875,G877,G879)</f>
        <v>19.484749794999999</v>
      </c>
      <c r="Z876" s="3">
        <f>AVERAGE(G876,G878,G880)</f>
        <v>22.07470953</v>
      </c>
      <c r="AA876" s="3">
        <f>AVERAGE(H875,H877,H879)</f>
        <v>9.8241132145000005</v>
      </c>
      <c r="AB876" s="3">
        <f>AVERAGE(H876,H878,H880)</f>
        <v>15.892920425</v>
      </c>
      <c r="AC876" s="3">
        <f>AVERAGE(I875,I877,I879)</f>
        <v>98.021699839999997</v>
      </c>
      <c r="AD876" s="3">
        <f>AVERAGE(I876,I878,I880)</f>
        <v>84.533515574999996</v>
      </c>
      <c r="AE876" s="3">
        <f>AVERAGE(J875,J877,J879)</f>
        <v>29.124870399999999</v>
      </c>
      <c r="AF876" s="3">
        <f>AVERAGE(J876,J878,J880)</f>
        <v>30.352093680000003</v>
      </c>
      <c r="AG876" s="3">
        <f>AVERAGE(K875,K877,K879)</f>
        <v>71.104324775000009</v>
      </c>
      <c r="AH876" s="3">
        <f>AVERAGE(K876,K878,K880)</f>
        <v>85.903407880000003</v>
      </c>
      <c r="AI876" s="12">
        <v>43633</v>
      </c>
      <c r="AJ876" s="13">
        <v>636.70000000000005</v>
      </c>
      <c r="AK876" s="16">
        <v>2.919</v>
      </c>
      <c r="AL876" s="10">
        <f t="shared" ref="AL876:AL880" si="409">IF(AK876&gt;3, AK876-3, 3-AK876)</f>
        <v>8.0999999999999961E-2</v>
      </c>
      <c r="AM876" s="10">
        <f t="shared" si="393"/>
        <v>0.65315100935251791</v>
      </c>
      <c r="AN876" s="14">
        <v>12</v>
      </c>
      <c r="AO876" s="10">
        <f t="shared" ref="AO876:AO880" si="410">AN876+273.15</f>
        <v>285.14999999999998</v>
      </c>
      <c r="AP876" s="14">
        <v>10.5</v>
      </c>
      <c r="AQ876" s="14">
        <v>37</v>
      </c>
      <c r="AR876" s="10">
        <f t="shared" ref="AR876:AR880" si="411">AQ876+273.15</f>
        <v>310.14999999999998</v>
      </c>
      <c r="AS876" s="14">
        <v>47.1</v>
      </c>
      <c r="AT876" s="14">
        <v>0.5</v>
      </c>
      <c r="AU876" s="10">
        <f t="shared" ref="AU876:AU880" si="412">IF(ISNUMBER(AM876),((AR876/AO876)*((AJ876-(AT876*AP876))/(AJ876-AS876))*AM876)," ")</f>
        <v>0.76084029386791729</v>
      </c>
      <c r="AV876" s="10">
        <f t="shared" ref="AV876:AV880" si="413">IF(ISNUMBER(AM876), AU876*G876, " ")</f>
        <v>16.452708748778232</v>
      </c>
      <c r="AW876" s="10">
        <f>AVERAGE(AU875,AU877,AU879)</f>
        <v>0.60313532804180325</v>
      </c>
      <c r="AX876" s="10">
        <f>AVERAGE(AU876,AU878,AU880)</f>
        <v>0.8635520201856639</v>
      </c>
      <c r="AY876" s="10">
        <f>AVERAGE(AV875,AV877,AV879)</f>
        <v>11.747592956933396</v>
      </c>
      <c r="AZ876" s="10">
        <f>AVERAGE(AV876,AV878,AV880)</f>
        <v>19.108912902594902</v>
      </c>
      <c r="BA876" s="10">
        <f>IF(ISNUMBER(AV876), AV876-AV875, " ")</f>
        <v>4.8528113924562604</v>
      </c>
      <c r="BB876" s="10">
        <f>IF(ISNUMBER(BA876), BA876/O876, " ")</f>
        <v>0.39065856581125002</v>
      </c>
      <c r="BC876" s="2">
        <f>AVERAGE(BB876,BB878,BB880)</f>
        <v>0.53439986736070444</v>
      </c>
      <c r="BD876" s="1" t="s">
        <v>79</v>
      </c>
    </row>
    <row r="877" spans="1:57" x14ac:dyDescent="0.3">
      <c r="A877" s="2"/>
      <c r="D877" s="9" t="s">
        <v>57</v>
      </c>
      <c r="E877" s="10">
        <v>13.20582529</v>
      </c>
      <c r="F877" s="10">
        <v>0.49675929530000001</v>
      </c>
      <c r="G877" s="10">
        <v>20.001470099999999</v>
      </c>
      <c r="H877" s="10">
        <v>9.9305330650000005</v>
      </c>
      <c r="I877" s="10">
        <v>97.756247889999997</v>
      </c>
      <c r="J877" s="10">
        <v>28.416760239999999</v>
      </c>
      <c r="K877" s="10">
        <v>69.164578779999999</v>
      </c>
      <c r="L877" s="11">
        <v>1.6788194444444446E-2</v>
      </c>
      <c r="M877" s="11">
        <v>1.7430543981481483E-2</v>
      </c>
      <c r="P877" s="10"/>
      <c r="Q877" s="9"/>
      <c r="AJ877" s="13">
        <v>636.70000000000005</v>
      </c>
      <c r="AK877" s="16">
        <v>2.919</v>
      </c>
      <c r="AL877" s="10">
        <f t="shared" si="409"/>
        <v>8.0999999999999961E-2</v>
      </c>
      <c r="AM877" s="10">
        <f t="shared" si="393"/>
        <v>0.51054398283658786</v>
      </c>
      <c r="AN877" s="14">
        <v>12</v>
      </c>
      <c r="AO877" s="10">
        <f t="shared" si="410"/>
        <v>285.14999999999998</v>
      </c>
      <c r="AP877" s="14">
        <v>10.5</v>
      </c>
      <c r="AQ877" s="14">
        <v>37</v>
      </c>
      <c r="AR877" s="10">
        <f t="shared" si="411"/>
        <v>310.14999999999998</v>
      </c>
      <c r="AS877" s="14">
        <v>47.1</v>
      </c>
      <c r="AT877" s="14">
        <v>0.5</v>
      </c>
      <c r="AU877" s="10">
        <f t="shared" si="412"/>
        <v>0.59472071293123696</v>
      </c>
      <c r="AV877" s="10">
        <f t="shared" si="413"/>
        <v>11.895288557544818</v>
      </c>
      <c r="AW877" s="10"/>
      <c r="AX877" s="10"/>
      <c r="AY877" s="10"/>
      <c r="AZ877" s="10"/>
      <c r="BA877" s="10"/>
      <c r="BB877" s="10"/>
      <c r="BC877" s="2"/>
      <c r="BD877"/>
      <c r="BE877"/>
    </row>
    <row r="878" spans="1:57" x14ac:dyDescent="0.3">
      <c r="A878" s="2"/>
      <c r="D878" s="9" t="s">
        <v>60</v>
      </c>
      <c r="E878" s="10">
        <v>7.1465277970000001</v>
      </c>
      <c r="F878" s="10">
        <v>0.80710237149999997</v>
      </c>
      <c r="G878" s="10">
        <v>22.525027080000001</v>
      </c>
      <c r="H878" s="10">
        <v>18.070114019999998</v>
      </c>
      <c r="I878" s="10">
        <v>83.202009110000006</v>
      </c>
      <c r="J878" s="10">
        <v>30.495091370000001</v>
      </c>
      <c r="K878" s="10">
        <v>87.945100600000004</v>
      </c>
      <c r="L878" s="11">
        <v>2.0729166666666667E-2</v>
      </c>
      <c r="M878" s="11">
        <v>2.135994212962963E-2</v>
      </c>
      <c r="N878" s="10">
        <f>H878-H877</f>
        <v>8.1395809549999978</v>
      </c>
      <c r="O878" s="10">
        <f>I877-I878</f>
        <v>14.554238779999991</v>
      </c>
      <c r="P878" s="10">
        <f>N878/O878</f>
        <v>0.55925844546299264</v>
      </c>
      <c r="Q878" s="9"/>
      <c r="R878">
        <f>K878-K877</f>
        <v>18.780521820000004</v>
      </c>
      <c r="S878">
        <f>R878/O878</f>
        <v>1.2903815928736615</v>
      </c>
      <c r="AJ878" s="13">
        <v>636.70000000000005</v>
      </c>
      <c r="AK878" s="16">
        <v>2.919</v>
      </c>
      <c r="AL878" s="10">
        <f t="shared" si="409"/>
        <v>8.0999999999999961E-2</v>
      </c>
      <c r="AM878" s="10">
        <f t="shared" si="393"/>
        <v>0.82949884018499476</v>
      </c>
      <c r="AN878" s="14">
        <v>12</v>
      </c>
      <c r="AO878" s="10">
        <f t="shared" si="410"/>
        <v>285.14999999999998</v>
      </c>
      <c r="AP878" s="14">
        <v>10.5</v>
      </c>
      <c r="AQ878" s="14">
        <v>37</v>
      </c>
      <c r="AR878" s="10">
        <f t="shared" si="411"/>
        <v>310.14999999999998</v>
      </c>
      <c r="AS878" s="14">
        <v>47.1</v>
      </c>
      <c r="AT878" s="14">
        <v>0.5</v>
      </c>
      <c r="AU878" s="10">
        <f t="shared" si="412"/>
        <v>0.9662637465034104</v>
      </c>
      <c r="AV878" s="10">
        <f t="shared" si="413"/>
        <v>21.765117056411576</v>
      </c>
      <c r="AW878" s="10"/>
      <c r="AX878" s="10"/>
      <c r="AY878" s="10"/>
      <c r="AZ878" s="10"/>
      <c r="BA878" s="10">
        <f>IF(ISNUMBER(AV878), AV878-AV877, " ")</f>
        <v>9.8698284988667577</v>
      </c>
      <c r="BB878" s="10">
        <f>IF(ISNUMBER(BA878), BA878/O878, " ")</f>
        <v>0.67814116891015874</v>
      </c>
      <c r="BC878" s="2"/>
      <c r="BD878"/>
      <c r="BE878"/>
    </row>
    <row r="879" spans="1:57" x14ac:dyDescent="0.3">
      <c r="A879" s="2"/>
      <c r="D879" s="9" t="s">
        <v>57</v>
      </c>
      <c r="E879" s="10"/>
      <c r="F879" s="10"/>
      <c r="G879" s="10"/>
      <c r="H879" s="10"/>
      <c r="I879" s="10"/>
      <c r="J879" s="10"/>
      <c r="K879" s="10"/>
      <c r="L879" s="11"/>
      <c r="M879" s="11"/>
      <c r="P879" s="10"/>
      <c r="Q879" s="9"/>
      <c r="AJ879" s="13">
        <v>636.70000000000005</v>
      </c>
      <c r="AK879" s="16">
        <v>2.919</v>
      </c>
      <c r="AL879" s="10">
        <f t="shared" si="409"/>
        <v>8.0999999999999961E-2</v>
      </c>
      <c r="AM879" s="10" t="str">
        <f t="shared" si="393"/>
        <v xml:space="preserve"> </v>
      </c>
      <c r="AN879" s="14">
        <v>12</v>
      </c>
      <c r="AO879" s="10">
        <f t="shared" si="410"/>
        <v>285.14999999999998</v>
      </c>
      <c r="AP879" s="14">
        <v>10.5</v>
      </c>
      <c r="AQ879" s="14">
        <v>37</v>
      </c>
      <c r="AR879" s="10">
        <f t="shared" si="411"/>
        <v>310.14999999999998</v>
      </c>
      <c r="AS879" s="14">
        <v>47.1</v>
      </c>
      <c r="AT879" s="14">
        <v>0.5</v>
      </c>
      <c r="AU879" s="10" t="str">
        <f t="shared" si="412"/>
        <v xml:space="preserve"> </v>
      </c>
      <c r="AV879" s="10" t="str">
        <f t="shared" si="413"/>
        <v xml:space="preserve"> </v>
      </c>
      <c r="AW879" s="10"/>
      <c r="AX879" s="10"/>
      <c r="AY879" s="10"/>
      <c r="AZ879" s="10"/>
      <c r="BA879" s="10"/>
      <c r="BB879" s="10"/>
      <c r="BC879" s="2"/>
      <c r="BD879"/>
      <c r="BE879"/>
    </row>
    <row r="880" spans="1:57" x14ac:dyDescent="0.3">
      <c r="A880" s="2"/>
      <c r="D880" s="9" t="s">
        <v>61</v>
      </c>
      <c r="E880" s="10"/>
      <c r="F880" s="10"/>
      <c r="G880" s="10"/>
      <c r="H880" s="10"/>
      <c r="I880" s="10"/>
      <c r="J880" s="10"/>
      <c r="K880" s="10"/>
      <c r="L880" s="11"/>
      <c r="M880" s="11"/>
      <c r="N880" s="10">
        <f>H880-H879</f>
        <v>0</v>
      </c>
      <c r="O880" s="10">
        <f>I879-I880</f>
        <v>0</v>
      </c>
      <c r="P880" s="10" t="e">
        <f>N880/O880</f>
        <v>#DIV/0!</v>
      </c>
      <c r="Q880" s="9"/>
      <c r="R880">
        <f>K880-K879</f>
        <v>0</v>
      </c>
      <c r="S880" t="e">
        <f>R880/O880</f>
        <v>#DIV/0!</v>
      </c>
      <c r="AJ880" s="13">
        <v>636.70000000000005</v>
      </c>
      <c r="AK880" s="16">
        <v>2.919</v>
      </c>
      <c r="AL880" s="10">
        <f t="shared" si="409"/>
        <v>8.0999999999999961E-2</v>
      </c>
      <c r="AM880" s="10" t="str">
        <f t="shared" si="393"/>
        <v xml:space="preserve"> </v>
      </c>
      <c r="AN880" s="14">
        <v>12</v>
      </c>
      <c r="AO880" s="10">
        <f t="shared" si="410"/>
        <v>285.14999999999998</v>
      </c>
      <c r="AP880" s="14">
        <v>10.5</v>
      </c>
      <c r="AQ880" s="14">
        <v>37</v>
      </c>
      <c r="AR880" s="10">
        <f t="shared" si="411"/>
        <v>310.14999999999998</v>
      </c>
      <c r="AS880" s="14">
        <v>47.1</v>
      </c>
      <c r="AT880" s="14">
        <v>0.5</v>
      </c>
      <c r="AU880" s="10" t="str">
        <f t="shared" si="412"/>
        <v xml:space="preserve"> </v>
      </c>
      <c r="AV880" s="10" t="str">
        <f t="shared" si="413"/>
        <v xml:space="preserve"> </v>
      </c>
      <c r="AW880" s="10"/>
      <c r="AX880" s="10"/>
      <c r="AY880" s="10"/>
      <c r="AZ880" s="10"/>
      <c r="BA880" s="10" t="str">
        <f>IF(ISNUMBER(AV880), AV880-AV879, " ")</f>
        <v xml:space="preserve"> </v>
      </c>
      <c r="BB880" s="10" t="str">
        <f>IF(ISNUMBER(BA880), BA880/O880, " ")</f>
        <v xml:space="preserve"> </v>
      </c>
      <c r="BC880" s="2"/>
      <c r="BD880"/>
      <c r="BE880"/>
    </row>
    <row r="881" spans="1:57" x14ac:dyDescent="0.3">
      <c r="A881" s="2"/>
      <c r="AM881" s="10" t="str">
        <f t="shared" si="393"/>
        <v xml:space="preserve"> </v>
      </c>
      <c r="BD881"/>
      <c r="BE881"/>
    </row>
    <row r="882" spans="1:57" x14ac:dyDescent="0.3">
      <c r="A882" s="2"/>
      <c r="AM882" s="10" t="str">
        <f t="shared" si="393"/>
        <v xml:space="preserve"> </v>
      </c>
      <c r="BD882"/>
      <c r="BE882"/>
    </row>
    <row r="883" spans="1:57" ht="13.95" customHeight="1" x14ac:dyDescent="0.3">
      <c r="A883" s="2"/>
      <c r="D883" s="9" t="s">
        <v>53</v>
      </c>
      <c r="E883" s="10"/>
      <c r="F883" s="10"/>
      <c r="G883" s="10"/>
      <c r="H883" s="10"/>
      <c r="I883" s="10"/>
      <c r="J883" s="10"/>
      <c r="K883" s="10"/>
      <c r="L883" s="10"/>
      <c r="M883" s="10"/>
      <c r="P883" s="10"/>
      <c r="Q883" s="9"/>
      <c r="R883" s="9"/>
      <c r="AM883" s="10" t="str">
        <f t="shared" si="393"/>
        <v xml:space="preserve"> </v>
      </c>
      <c r="BD883"/>
      <c r="BE883"/>
    </row>
    <row r="884" spans="1:57" x14ac:dyDescent="0.3">
      <c r="A884" s="2"/>
      <c r="D884" s="9" t="s">
        <v>150</v>
      </c>
      <c r="E884" s="10"/>
      <c r="F884" s="2"/>
      <c r="G884" s="10"/>
      <c r="H884" s="10"/>
      <c r="I884" s="10"/>
      <c r="J884" s="10"/>
      <c r="K884" s="10"/>
      <c r="L884" s="10"/>
      <c r="M884" s="10"/>
      <c r="P884" s="10"/>
      <c r="Q884" s="9"/>
      <c r="R884" s="9"/>
      <c r="AM884" s="10" t="str">
        <f t="shared" si="393"/>
        <v xml:space="preserve"> </v>
      </c>
      <c r="BD884"/>
      <c r="BE884"/>
    </row>
    <row r="885" spans="1:57" x14ac:dyDescent="0.3">
      <c r="A885" s="2"/>
      <c r="D885" s="9"/>
      <c r="E885" s="2" t="s">
        <v>0</v>
      </c>
      <c r="F885" s="2" t="s">
        <v>1</v>
      </c>
      <c r="G885" s="2" t="s">
        <v>2</v>
      </c>
      <c r="H885" s="2" t="s">
        <v>3</v>
      </c>
      <c r="I885" s="2" t="s">
        <v>4</v>
      </c>
      <c r="J885" s="2" t="s">
        <v>5</v>
      </c>
      <c r="K885" s="2" t="s">
        <v>6</v>
      </c>
      <c r="L885" s="2" t="s">
        <v>7</v>
      </c>
      <c r="M885" s="2" t="s">
        <v>8</v>
      </c>
      <c r="N885" s="2" t="s">
        <v>9</v>
      </c>
      <c r="O885" s="2" t="s">
        <v>10</v>
      </c>
      <c r="P885" s="2" t="s">
        <v>11</v>
      </c>
      <c r="Q885" s="2" t="s">
        <v>12</v>
      </c>
      <c r="R885" s="2" t="s">
        <v>13</v>
      </c>
      <c r="S885" s="2" t="s">
        <v>14</v>
      </c>
      <c r="T885" s="2" t="s">
        <v>15</v>
      </c>
      <c r="U885" s="3" t="s">
        <v>16</v>
      </c>
      <c r="V885" s="3" t="s">
        <v>17</v>
      </c>
      <c r="W885" s="3" t="s">
        <v>18</v>
      </c>
      <c r="X885" s="3" t="s">
        <v>19</v>
      </c>
      <c r="Y885" s="3" t="s">
        <v>20</v>
      </c>
      <c r="Z885" s="3" t="s">
        <v>21</v>
      </c>
      <c r="AA885" s="3" t="s">
        <v>22</v>
      </c>
      <c r="AB885" s="3" t="s">
        <v>23</v>
      </c>
      <c r="AC885" s="3" t="s">
        <v>24</v>
      </c>
      <c r="AD885" s="3" t="s">
        <v>25</v>
      </c>
      <c r="AE885" s="3" t="s">
        <v>26</v>
      </c>
      <c r="AF885" s="3" t="s">
        <v>27</v>
      </c>
      <c r="AG885" s="3" t="s">
        <v>28</v>
      </c>
      <c r="AH885" s="3" t="s">
        <v>29</v>
      </c>
      <c r="AL885" s="2" t="s">
        <v>33</v>
      </c>
      <c r="AM885" s="10" t="e">
        <f t="shared" si="393"/>
        <v>#VALUE!</v>
      </c>
      <c r="AN885" s="6" t="s">
        <v>35</v>
      </c>
      <c r="AO885" s="2" t="s">
        <v>36</v>
      </c>
      <c r="AP885" s="7" t="s">
        <v>37</v>
      </c>
      <c r="AQ885" s="6" t="s">
        <v>38</v>
      </c>
      <c r="AR885" s="2" t="s">
        <v>39</v>
      </c>
      <c r="AS885" s="7" t="s">
        <v>40</v>
      </c>
      <c r="AT885" s="7" t="s">
        <v>41</v>
      </c>
      <c r="AU885" s="8" t="s">
        <v>55</v>
      </c>
      <c r="AV885" s="8" t="s">
        <v>56</v>
      </c>
      <c r="AW885" s="8" t="s">
        <v>44</v>
      </c>
      <c r="AX885" s="8" t="s">
        <v>45</v>
      </c>
      <c r="AY885" s="8" t="s">
        <v>46</v>
      </c>
      <c r="AZ885" s="8" t="s">
        <v>47</v>
      </c>
      <c r="BA885" s="2" t="s">
        <v>48</v>
      </c>
      <c r="BB885" s="2" t="s">
        <v>49</v>
      </c>
      <c r="BC885" s="2" t="s">
        <v>50</v>
      </c>
      <c r="BD885"/>
      <c r="BE885"/>
    </row>
    <row r="886" spans="1:57" x14ac:dyDescent="0.3">
      <c r="A886" s="2"/>
      <c r="D886" s="9" t="s">
        <v>57</v>
      </c>
      <c r="E886" s="10">
        <v>13.12126086</v>
      </c>
      <c r="F886" s="10">
        <v>0.64521513220000004</v>
      </c>
      <c r="G886" s="10">
        <v>12.19384735</v>
      </c>
      <c r="H886" s="10">
        <v>7.8691463309999996</v>
      </c>
      <c r="I886" s="10">
        <v>91.03057665</v>
      </c>
      <c r="J886" s="10">
        <v>36.149758329999997</v>
      </c>
      <c r="K886" s="10">
        <v>71.003075769999995</v>
      </c>
      <c r="L886" s="11">
        <v>1.9097222222222222E-3</v>
      </c>
      <c r="M886" s="11">
        <v>2.7546180555555553E-3</v>
      </c>
      <c r="P886" s="10"/>
      <c r="Q886" s="9"/>
      <c r="AJ886" s="13">
        <v>635.29999999999995</v>
      </c>
      <c r="AK886" s="16">
        <v>2.8748</v>
      </c>
      <c r="AL886" s="10">
        <f>IF(AK886&gt;3, AK886-3, 3-AK886)</f>
        <v>0.12519999999999998</v>
      </c>
      <c r="AM886" s="10">
        <f t="shared" si="393"/>
        <v>0.67331480332544869</v>
      </c>
      <c r="AN886" s="14">
        <v>12</v>
      </c>
      <c r="AO886" s="10">
        <f>AN886+273.15</f>
        <v>285.14999999999998</v>
      </c>
      <c r="AP886" s="14">
        <v>10.5</v>
      </c>
      <c r="AQ886" s="14">
        <v>37</v>
      </c>
      <c r="AR886" s="10">
        <f>AQ886+273.15</f>
        <v>310.14999999999998</v>
      </c>
      <c r="AS886" s="14">
        <v>47.1</v>
      </c>
      <c r="AT886" s="14">
        <v>0.5</v>
      </c>
      <c r="AU886" s="10">
        <f>IF(ISNUMBER(AM886),((AR886/AO886)*((AJ886-(AT886*AP886))/(AJ886-AS886))*AM886)," ")</f>
        <v>0.78445234964165467</v>
      </c>
      <c r="AV886" s="10">
        <f>IF(ISNUMBER(AM886), AU886*G886, " ")</f>
        <v>9.5654922048791651</v>
      </c>
      <c r="AW886" s="10"/>
      <c r="AX886" s="10"/>
      <c r="AY886" s="10"/>
      <c r="AZ886" s="10"/>
      <c r="BA886" s="10"/>
      <c r="BB886" s="10"/>
      <c r="BC886" s="2"/>
      <c r="BD886"/>
      <c r="BE886"/>
    </row>
    <row r="887" spans="1:57" x14ac:dyDescent="0.3">
      <c r="A887" s="2">
        <v>81</v>
      </c>
      <c r="B887" s="3" t="s">
        <v>150</v>
      </c>
      <c r="C887" s="3"/>
      <c r="D887" s="9" t="s">
        <v>58</v>
      </c>
      <c r="E887" s="10">
        <v>8.6741518309999996</v>
      </c>
      <c r="F887" s="10">
        <v>0.7466001028</v>
      </c>
      <c r="G887" s="10">
        <v>14.7693403</v>
      </c>
      <c r="H887" s="10">
        <v>10.971543929999999</v>
      </c>
      <c r="I887" s="10">
        <v>75.110250739999998</v>
      </c>
      <c r="J887" s="10">
        <v>35.381603009999999</v>
      </c>
      <c r="K887" s="10">
        <v>83.99219531</v>
      </c>
      <c r="L887" s="11">
        <v>5.7465277777777775E-3</v>
      </c>
      <c r="M887" s="11">
        <v>6.2731365740740742E-3</v>
      </c>
      <c r="N887" s="10">
        <f>H887-H886</f>
        <v>3.1023975989999997</v>
      </c>
      <c r="O887" s="10">
        <f>I886-I887</f>
        <v>15.920325910000003</v>
      </c>
      <c r="P887" s="10">
        <f>N887/O887</f>
        <v>0.19487023171123002</v>
      </c>
      <c r="Q887" s="9">
        <f>AVERAGE(P887,P889,P891)</f>
        <v>0.11192748690957588</v>
      </c>
      <c r="R887">
        <f>K887-K886</f>
        <v>12.989119540000004</v>
      </c>
      <c r="S887">
        <f>R887/O887</f>
        <v>0.81588276605827359</v>
      </c>
      <c r="T887" s="9">
        <f>AVERAGE(S887,S889,S891)</f>
        <v>0.69146789496782823</v>
      </c>
      <c r="U887" s="3">
        <f>AVERAGE(E886,E888,E890)</f>
        <v>13.130955746666666</v>
      </c>
      <c r="V887" s="3">
        <f>AVERAGE(E887,E889,E891)</f>
        <v>9.3235654990000008</v>
      </c>
      <c r="W887" s="3">
        <f>AVERAGE(F886,F888,F890)</f>
        <v>0.61070203846666671</v>
      </c>
      <c r="X887" s="3">
        <f>AVERAGE(F887,F889,F891)</f>
        <v>0.70452310023333331</v>
      </c>
      <c r="Y887" s="3">
        <f>AVERAGE(G886,G888,G890)</f>
        <v>12.905062620000001</v>
      </c>
      <c r="Z887" s="3">
        <f>AVERAGE(G887,G889,G891)</f>
        <v>13.608328556666669</v>
      </c>
      <c r="AA887" s="3">
        <f>AVERAGE(H886,H888,H890)</f>
        <v>7.8293569263333334</v>
      </c>
      <c r="AB887" s="3">
        <f>AVERAGE(H887,H889,H891)</f>
        <v>9.5736316773333332</v>
      </c>
      <c r="AC887" s="3">
        <f>AVERAGE(I886,I888,I890)</f>
        <v>91.800922286666662</v>
      </c>
      <c r="AD887" s="3">
        <f>AVERAGE(I887,I889,I891)</f>
        <v>76.397887093333338</v>
      </c>
      <c r="AE887" s="3">
        <f>AVERAGE(J886,J888,J890)</f>
        <v>35.516233050000004</v>
      </c>
      <c r="AF887" s="3">
        <f>AVERAGE(J887,J889,J891)</f>
        <v>35.440087370000001</v>
      </c>
      <c r="AG887" s="3">
        <f>AVERAGE(K886,K888,K890)</f>
        <v>69.735674793333331</v>
      </c>
      <c r="AH887" s="3">
        <f>AVERAGE(K887,K889,K891)</f>
        <v>80.415848830000002</v>
      </c>
      <c r="AI887" s="12">
        <v>43634</v>
      </c>
      <c r="AJ887" s="13">
        <v>635.29999999999995</v>
      </c>
      <c r="AK887" s="16">
        <v>2.8748</v>
      </c>
      <c r="AL887" s="10">
        <f t="shared" ref="AL887:AL891" si="414">IF(AK887&gt;3, AK887-3, 3-AK887)</f>
        <v>0.12519999999999998</v>
      </c>
      <c r="AM887" s="10">
        <f t="shared" si="393"/>
        <v>0.77911517615138448</v>
      </c>
      <c r="AN887" s="14">
        <v>12</v>
      </c>
      <c r="AO887" s="10">
        <f t="shared" ref="AO887:AO891" si="415">AN887+273.15</f>
        <v>285.14999999999998</v>
      </c>
      <c r="AP887" s="14">
        <v>10.5</v>
      </c>
      <c r="AQ887" s="14">
        <v>37</v>
      </c>
      <c r="AR887" s="10">
        <f t="shared" ref="AR887:AR891" si="416">AQ887+273.15</f>
        <v>310.14999999999998</v>
      </c>
      <c r="AS887" s="14">
        <v>47.1</v>
      </c>
      <c r="AT887" s="14">
        <v>0.5</v>
      </c>
      <c r="AU887" s="10">
        <f t="shared" ref="AU887:AU891" si="417">IF(ISNUMBER(AM887),((AR887/AO887)*((AJ887-(AT887*AP887))/(AJ887-AS887))*AM887)," ")</f>
        <v>0.90771616419966072</v>
      </c>
      <c r="AV887" s="10">
        <f t="shared" ref="AV887:AV891" si="418">IF(ISNUMBER(AM887), AU887*G887, " ")</f>
        <v>13.406368924875466</v>
      </c>
      <c r="AW887" s="10">
        <f>AVERAGE(AU886,AU888,AU890)</f>
        <v>0.74249134141142026</v>
      </c>
      <c r="AX887" s="10">
        <f>AVERAGE(AU887,AU889,AU891)</f>
        <v>0.85655895804928139</v>
      </c>
      <c r="AY887" s="10">
        <f>AVERAGE(AV886,AV888,AV890)</f>
        <v>9.5490165204626134</v>
      </c>
      <c r="AZ887" s="10">
        <f>AVERAGE(AV887,AV889,AV891)</f>
        <v>11.684614897863653</v>
      </c>
      <c r="BA887" s="10">
        <f>IF(ISNUMBER(AV887), AV887-AV886, " ")</f>
        <v>3.8408767199963005</v>
      </c>
      <c r="BB887" s="10">
        <f>IF(ISNUMBER(BA887), BA887/O887, " ")</f>
        <v>0.24125616157039462</v>
      </c>
      <c r="BC887" s="2">
        <f>AVERAGE(BB887,BB889,BB891)</f>
        <v>0.13697943029720117</v>
      </c>
      <c r="BD887" s="1" t="s">
        <v>59</v>
      </c>
    </row>
    <row r="888" spans="1:57" x14ac:dyDescent="0.3">
      <c r="A888" s="2"/>
      <c r="D888" s="9" t="s">
        <v>57</v>
      </c>
      <c r="E888" s="10">
        <v>13.14491821</v>
      </c>
      <c r="F888" s="10">
        <v>0.61769628560000001</v>
      </c>
      <c r="G888" s="10">
        <v>12.347004460000001</v>
      </c>
      <c r="H888" s="10">
        <v>7.5833166969999999</v>
      </c>
      <c r="I888" s="10">
        <v>91.339882790000004</v>
      </c>
      <c r="J888" s="10">
        <v>35.659082349999998</v>
      </c>
      <c r="K888" s="10">
        <v>71.002690610000002</v>
      </c>
      <c r="L888" s="11">
        <v>1.0462962962962964E-2</v>
      </c>
      <c r="M888" s="11">
        <v>1.1093738425925927E-2</v>
      </c>
      <c r="P888" s="10"/>
      <c r="Q888" s="9"/>
      <c r="AJ888" s="13">
        <v>635.29999999999995</v>
      </c>
      <c r="AK888" s="16">
        <v>2.8748</v>
      </c>
      <c r="AL888" s="10">
        <f t="shared" si="414"/>
        <v>0.12519999999999998</v>
      </c>
      <c r="AM888" s="10">
        <f t="shared" si="393"/>
        <v>0.64459748740781964</v>
      </c>
      <c r="AN888" s="14">
        <v>12</v>
      </c>
      <c r="AO888" s="10">
        <f t="shared" si="415"/>
        <v>285.14999999999998</v>
      </c>
      <c r="AP888" s="14">
        <v>10.5</v>
      </c>
      <c r="AQ888" s="14">
        <v>37</v>
      </c>
      <c r="AR888" s="10">
        <f t="shared" si="416"/>
        <v>310.14999999999998</v>
      </c>
      <c r="AS888" s="14">
        <v>47.1</v>
      </c>
      <c r="AT888" s="14">
        <v>0.5</v>
      </c>
      <c r="AU888" s="10">
        <f t="shared" si="417"/>
        <v>0.75099494482042561</v>
      </c>
      <c r="AV888" s="10">
        <f t="shared" si="418"/>
        <v>9.2725379331352489</v>
      </c>
      <c r="AW888" s="10"/>
      <c r="AX888" s="10"/>
      <c r="AY888" s="10"/>
      <c r="AZ888" s="10"/>
      <c r="BA888" s="10"/>
      <c r="BB888" s="10"/>
      <c r="BC888" s="2"/>
      <c r="BD888"/>
      <c r="BE888"/>
    </row>
    <row r="889" spans="1:57" x14ac:dyDescent="0.3">
      <c r="A889" s="2"/>
      <c r="D889" s="9" t="s">
        <v>60</v>
      </c>
      <c r="E889" s="10">
        <v>9.6879824810000006</v>
      </c>
      <c r="F889" s="10">
        <v>0.67235669109999996</v>
      </c>
      <c r="G889" s="10">
        <v>13.18502475</v>
      </c>
      <c r="H889" s="10">
        <v>8.8600403379999992</v>
      </c>
      <c r="I889" s="10">
        <v>76.319373170000006</v>
      </c>
      <c r="J889" s="10">
        <v>35.727888270000001</v>
      </c>
      <c r="K889" s="10">
        <v>80.947315450000005</v>
      </c>
      <c r="L889" s="11">
        <v>1.3194444444444444E-2</v>
      </c>
      <c r="M889" s="11">
        <v>1.3883090277777779E-2</v>
      </c>
      <c r="N889" s="10">
        <f>H889-H888</f>
        <v>1.2767236409999994</v>
      </c>
      <c r="O889" s="10">
        <f>I888-I889</f>
        <v>15.020509619999999</v>
      </c>
      <c r="P889" s="10">
        <f>N889/O889</f>
        <v>8.4998690011158187E-2</v>
      </c>
      <c r="Q889" s="9"/>
      <c r="R889">
        <f>K889-K888</f>
        <v>9.944624840000003</v>
      </c>
      <c r="S889">
        <f>R889/O889</f>
        <v>0.66206973608662445</v>
      </c>
      <c r="AJ889" s="13">
        <v>635.29999999999995</v>
      </c>
      <c r="AK889" s="16">
        <v>2.8748</v>
      </c>
      <c r="AL889" s="10">
        <f t="shared" si="414"/>
        <v>0.12519999999999998</v>
      </c>
      <c r="AM889" s="10">
        <f t="shared" si="393"/>
        <v>0.7016384003408932</v>
      </c>
      <c r="AN889" s="14">
        <v>12</v>
      </c>
      <c r="AO889" s="10">
        <f t="shared" si="415"/>
        <v>285.14999999999998</v>
      </c>
      <c r="AP889" s="14">
        <v>10.5</v>
      </c>
      <c r="AQ889" s="14">
        <v>37</v>
      </c>
      <c r="AR889" s="10">
        <f t="shared" si="416"/>
        <v>310.14999999999998</v>
      </c>
      <c r="AS889" s="14">
        <v>47.1</v>
      </c>
      <c r="AT889" s="14">
        <v>0.5</v>
      </c>
      <c r="AU889" s="10">
        <f t="shared" si="417"/>
        <v>0.81745104819890213</v>
      </c>
      <c r="AV889" s="10">
        <f t="shared" si="418"/>
        <v>10.778112302415968</v>
      </c>
      <c r="AW889" s="10"/>
      <c r="AX889" s="10"/>
      <c r="AY889" s="10"/>
      <c r="AZ889" s="10"/>
      <c r="BA889" s="10">
        <f>IF(ISNUMBER(AV889), AV889-AV888, " ")</f>
        <v>1.5055743692807191</v>
      </c>
      <c r="BB889" s="10">
        <f>IF(ISNUMBER(BA889), BA889/O889, " ")</f>
        <v>0.10023457308505883</v>
      </c>
      <c r="BC889" s="2"/>
      <c r="BD889"/>
      <c r="BE889"/>
    </row>
    <row r="890" spans="1:57" x14ac:dyDescent="0.3">
      <c r="A890" s="2"/>
      <c r="D890" s="9" t="s">
        <v>57</v>
      </c>
      <c r="E890" s="10">
        <v>13.12668817</v>
      </c>
      <c r="F890" s="10">
        <v>0.56919469759999997</v>
      </c>
      <c r="G890" s="10">
        <v>14.174336050000001</v>
      </c>
      <c r="H890" s="10">
        <v>8.0356077510000006</v>
      </c>
      <c r="I890" s="10">
        <v>93.032307419999995</v>
      </c>
      <c r="J890" s="10">
        <v>34.739858470000001</v>
      </c>
      <c r="K890" s="10">
        <v>67.201257999999996</v>
      </c>
      <c r="L890" s="11">
        <v>1.8148148148148146E-2</v>
      </c>
      <c r="M890" s="11">
        <v>1.8721053240740741E-2</v>
      </c>
      <c r="P890" s="10"/>
      <c r="Q890" s="9"/>
      <c r="AJ890" s="13">
        <v>635.29999999999995</v>
      </c>
      <c r="AK890" s="16">
        <v>2.8748</v>
      </c>
      <c r="AL890" s="10">
        <f t="shared" si="414"/>
        <v>0.12519999999999998</v>
      </c>
      <c r="AM890" s="10">
        <f t="shared" si="393"/>
        <v>0.59398361374704323</v>
      </c>
      <c r="AN890" s="14">
        <v>12</v>
      </c>
      <c r="AO890" s="10">
        <f t="shared" si="415"/>
        <v>285.14999999999998</v>
      </c>
      <c r="AP890" s="14">
        <v>10.5</v>
      </c>
      <c r="AQ890" s="14">
        <v>37</v>
      </c>
      <c r="AR890" s="10">
        <f t="shared" si="416"/>
        <v>310.14999999999998</v>
      </c>
      <c r="AS890" s="14">
        <v>47.1</v>
      </c>
      <c r="AT890" s="14">
        <v>0.5</v>
      </c>
      <c r="AU890" s="10">
        <f t="shared" si="417"/>
        <v>0.69202672977218049</v>
      </c>
      <c r="AV890" s="10">
        <f t="shared" si="418"/>
        <v>9.8090194233734262</v>
      </c>
      <c r="AW890" s="10"/>
      <c r="AX890" s="10"/>
      <c r="AY890" s="10"/>
      <c r="AZ890" s="10"/>
      <c r="BA890" s="10"/>
      <c r="BB890" s="10"/>
      <c r="BC890" s="2"/>
      <c r="BD890"/>
      <c r="BE890"/>
    </row>
    <row r="891" spans="1:57" x14ac:dyDescent="0.3">
      <c r="A891" s="2"/>
      <c r="D891" s="9" t="s">
        <v>61</v>
      </c>
      <c r="E891" s="10">
        <v>9.6085621850000003</v>
      </c>
      <c r="F891" s="10">
        <v>0.69461250679999997</v>
      </c>
      <c r="G891" s="10">
        <v>12.87062062</v>
      </c>
      <c r="H891" s="10">
        <v>8.8893107639999993</v>
      </c>
      <c r="I891" s="10">
        <v>77.764037369999997</v>
      </c>
      <c r="J891" s="10">
        <v>35.210770830000001</v>
      </c>
      <c r="K891" s="10">
        <v>76.30803573</v>
      </c>
      <c r="L891" s="11">
        <v>2.0821759259259259E-2</v>
      </c>
      <c r="M891" s="11">
        <v>2.1429386574074075E-2</v>
      </c>
      <c r="N891" s="10">
        <f>H891-H890</f>
        <v>0.85370301299999873</v>
      </c>
      <c r="O891" s="10">
        <f>I890-I891</f>
        <v>15.268270049999998</v>
      </c>
      <c r="P891" s="10">
        <f>N891/O891</f>
        <v>5.5913539006339413E-2</v>
      </c>
      <c r="Q891" s="9"/>
      <c r="R891">
        <f>K891-K890</f>
        <v>9.1067777300000046</v>
      </c>
      <c r="S891">
        <f>R891/O891</f>
        <v>0.59645118275858666</v>
      </c>
      <c r="AJ891" s="13">
        <v>635.29999999999995</v>
      </c>
      <c r="AK891" s="16">
        <v>2.8748</v>
      </c>
      <c r="AL891" s="10">
        <f t="shared" si="414"/>
        <v>0.12519999999999998</v>
      </c>
      <c r="AM891" s="10">
        <f t="shared" si="393"/>
        <v>0.7248634758591902</v>
      </c>
      <c r="AN891" s="14">
        <v>12</v>
      </c>
      <c r="AO891" s="10">
        <f t="shared" si="415"/>
        <v>285.14999999999998</v>
      </c>
      <c r="AP891" s="14">
        <v>10.5</v>
      </c>
      <c r="AQ891" s="14">
        <v>37</v>
      </c>
      <c r="AR891" s="10">
        <f t="shared" si="416"/>
        <v>310.14999999999998</v>
      </c>
      <c r="AS891" s="14">
        <v>47.1</v>
      </c>
      <c r="AT891" s="14">
        <v>0.5</v>
      </c>
      <c r="AU891" s="10">
        <f t="shared" si="417"/>
        <v>0.84450966174928144</v>
      </c>
      <c r="AV891" s="10">
        <f t="shared" si="418"/>
        <v>10.869363466299527</v>
      </c>
      <c r="AW891" s="10"/>
      <c r="AX891" s="10"/>
      <c r="AY891" s="10"/>
      <c r="AZ891" s="10"/>
      <c r="BA891" s="10">
        <f>IF(ISNUMBER(AV891), AV891-AV890, " ")</f>
        <v>1.0603440429261006</v>
      </c>
      <c r="BB891" s="10">
        <f>IF(ISNUMBER(BA891), BA891/O891, " ")</f>
        <v>6.9447556236150065E-2</v>
      </c>
      <c r="BC891" s="2"/>
      <c r="BD891"/>
      <c r="BE891"/>
    </row>
    <row r="892" spans="1:57" x14ac:dyDescent="0.3">
      <c r="A892" s="2"/>
      <c r="AM892" s="10" t="str">
        <f t="shared" si="393"/>
        <v xml:space="preserve"> </v>
      </c>
      <c r="BD892"/>
      <c r="BE892"/>
    </row>
    <row r="893" spans="1:57" x14ac:dyDescent="0.3">
      <c r="A893" s="2"/>
      <c r="AM893" s="10" t="str">
        <f t="shared" si="393"/>
        <v xml:space="preserve"> </v>
      </c>
      <c r="BD893"/>
      <c r="BE893"/>
    </row>
    <row r="894" spans="1:57" ht="13.95" customHeight="1" x14ac:dyDescent="0.3">
      <c r="A894" s="2"/>
      <c r="D894" s="9" t="s">
        <v>53</v>
      </c>
      <c r="E894" s="10"/>
      <c r="F894" s="10"/>
      <c r="G894" s="10"/>
      <c r="H894" s="10"/>
      <c r="I894" s="10"/>
      <c r="J894" s="10"/>
      <c r="K894" s="10"/>
      <c r="L894" s="10"/>
      <c r="M894" s="10"/>
      <c r="P894" s="10"/>
      <c r="Q894" s="9"/>
      <c r="R894" s="9"/>
      <c r="AM894" s="10" t="str">
        <f t="shared" si="393"/>
        <v xml:space="preserve"> </v>
      </c>
      <c r="BD894"/>
      <c r="BE894"/>
    </row>
    <row r="895" spans="1:57" x14ac:dyDescent="0.3">
      <c r="A895" s="2"/>
      <c r="D895" s="9" t="s">
        <v>151</v>
      </c>
      <c r="E895" s="10"/>
      <c r="F895" s="2"/>
      <c r="G895" s="10"/>
      <c r="H895" s="10"/>
      <c r="I895" s="10"/>
      <c r="J895" s="10"/>
      <c r="K895" s="10"/>
      <c r="L895" s="10"/>
      <c r="M895" s="10"/>
      <c r="P895" s="10"/>
      <c r="Q895" s="9"/>
      <c r="R895" s="9"/>
      <c r="AM895" s="10" t="str">
        <f t="shared" si="393"/>
        <v xml:space="preserve"> </v>
      </c>
      <c r="BD895"/>
      <c r="BE895"/>
    </row>
    <row r="896" spans="1:57" x14ac:dyDescent="0.3">
      <c r="A896" s="2"/>
      <c r="D896" s="9"/>
      <c r="E896" s="2" t="s">
        <v>0</v>
      </c>
      <c r="F896" s="2" t="s">
        <v>1</v>
      </c>
      <c r="G896" s="2" t="s">
        <v>2</v>
      </c>
      <c r="H896" s="2" t="s">
        <v>3</v>
      </c>
      <c r="I896" s="2" t="s">
        <v>4</v>
      </c>
      <c r="J896" s="2" t="s">
        <v>5</v>
      </c>
      <c r="K896" s="2" t="s">
        <v>6</v>
      </c>
      <c r="L896" s="2" t="s">
        <v>7</v>
      </c>
      <c r="M896" s="2" t="s">
        <v>8</v>
      </c>
      <c r="N896" s="2" t="s">
        <v>9</v>
      </c>
      <c r="O896" s="2" t="s">
        <v>10</v>
      </c>
      <c r="P896" s="2" t="s">
        <v>11</v>
      </c>
      <c r="Q896" s="2" t="s">
        <v>12</v>
      </c>
      <c r="R896" s="2" t="s">
        <v>13</v>
      </c>
      <c r="S896" s="2" t="s">
        <v>14</v>
      </c>
      <c r="T896" s="2" t="s">
        <v>15</v>
      </c>
      <c r="U896" s="3" t="s">
        <v>16</v>
      </c>
      <c r="V896" s="3" t="s">
        <v>17</v>
      </c>
      <c r="W896" s="3" t="s">
        <v>18</v>
      </c>
      <c r="X896" s="3" t="s">
        <v>19</v>
      </c>
      <c r="Y896" s="3" t="s">
        <v>20</v>
      </c>
      <c r="Z896" s="3" t="s">
        <v>21</v>
      </c>
      <c r="AA896" s="3" t="s">
        <v>22</v>
      </c>
      <c r="AB896" s="3" t="s">
        <v>23</v>
      </c>
      <c r="AC896" s="3" t="s">
        <v>24</v>
      </c>
      <c r="AD896" s="3" t="s">
        <v>25</v>
      </c>
      <c r="AE896" s="3" t="s">
        <v>26</v>
      </c>
      <c r="AF896" s="3" t="s">
        <v>27</v>
      </c>
      <c r="AG896" s="3" t="s">
        <v>28</v>
      </c>
      <c r="AH896" s="3" t="s">
        <v>29</v>
      </c>
      <c r="AL896" s="2" t="s">
        <v>33</v>
      </c>
      <c r="AM896" s="10" t="e">
        <f t="shared" si="393"/>
        <v>#VALUE!</v>
      </c>
      <c r="AN896" s="6" t="s">
        <v>35</v>
      </c>
      <c r="AO896" s="2" t="s">
        <v>36</v>
      </c>
      <c r="AP896" s="7" t="s">
        <v>37</v>
      </c>
      <c r="AQ896" s="6" t="s">
        <v>38</v>
      </c>
      <c r="AR896" s="2" t="s">
        <v>39</v>
      </c>
      <c r="AS896" s="7" t="s">
        <v>40</v>
      </c>
      <c r="AT896" s="7" t="s">
        <v>41</v>
      </c>
      <c r="AU896" s="8" t="s">
        <v>55</v>
      </c>
      <c r="AV896" s="8" t="s">
        <v>56</v>
      </c>
      <c r="AW896" s="8" t="s">
        <v>44</v>
      </c>
      <c r="AX896" s="8" t="s">
        <v>45</v>
      </c>
      <c r="AY896" s="8" t="s">
        <v>46</v>
      </c>
      <c r="AZ896" s="8" t="s">
        <v>47</v>
      </c>
      <c r="BA896" s="2" t="s">
        <v>48</v>
      </c>
      <c r="BB896" s="2" t="s">
        <v>49</v>
      </c>
      <c r="BC896" s="2" t="s">
        <v>50</v>
      </c>
      <c r="BD896"/>
      <c r="BE896"/>
    </row>
    <row r="897" spans="1:57" x14ac:dyDescent="0.3">
      <c r="A897" s="2"/>
      <c r="D897" s="9" t="s">
        <v>57</v>
      </c>
      <c r="E897" s="10">
        <v>13.212636610000001</v>
      </c>
      <c r="F897" s="10">
        <v>0.47049110259999999</v>
      </c>
      <c r="G897" s="10">
        <v>17.381078639999998</v>
      </c>
      <c r="H897" s="10">
        <v>8.18673143</v>
      </c>
      <c r="I897" s="10">
        <v>88.629251400000001</v>
      </c>
      <c r="J897" s="10">
        <v>36.118434309999998</v>
      </c>
      <c r="K897" s="10">
        <v>60.593292249999998</v>
      </c>
      <c r="L897" s="11">
        <v>9.1203703703703707E-3</v>
      </c>
      <c r="M897" s="11">
        <v>9.6990624999999994E-3</v>
      </c>
      <c r="P897" s="10"/>
      <c r="Q897" s="9"/>
      <c r="AJ897" s="13">
        <v>635.29999999999995</v>
      </c>
      <c r="AK897" s="16">
        <v>2.8748</v>
      </c>
      <c r="AL897" s="10">
        <f>IF(AK897&gt;3, AK897-3, 3-AK897)</f>
        <v>0.12519999999999998</v>
      </c>
      <c r="AM897" s="10">
        <f t="shared" si="393"/>
        <v>0.49098139272297198</v>
      </c>
      <c r="AN897" s="14">
        <v>12</v>
      </c>
      <c r="AO897" s="10">
        <f>AN897+273.15</f>
        <v>285.14999999999998</v>
      </c>
      <c r="AP897" s="14">
        <v>10.5</v>
      </c>
      <c r="AQ897" s="14">
        <v>37</v>
      </c>
      <c r="AR897" s="10">
        <f>AQ897+273.15</f>
        <v>310.14999999999998</v>
      </c>
      <c r="AS897" s="14">
        <v>47.1</v>
      </c>
      <c r="AT897" s="14">
        <v>0.5</v>
      </c>
      <c r="AU897" s="10">
        <f>IF(ISNUMBER(AM897),((AR897/AO897)*((AJ897-(AT897*AP897))/(AJ897-AS897))*AM897)," ")</f>
        <v>0.57202293080388922</v>
      </c>
      <c r="AV897" s="10">
        <f>IF(ISNUMBER(AM897), AU897*G897, " ")</f>
        <v>9.9423755441856763</v>
      </c>
      <c r="AW897" s="10"/>
      <c r="AX897" s="10"/>
      <c r="AY897" s="10"/>
      <c r="AZ897" s="10"/>
      <c r="BA897" s="10"/>
      <c r="BB897" s="10"/>
      <c r="BC897" s="2"/>
      <c r="BD897"/>
      <c r="BE897"/>
    </row>
    <row r="898" spans="1:57" x14ac:dyDescent="0.3">
      <c r="A898" s="2">
        <v>82</v>
      </c>
      <c r="B898" s="3" t="s">
        <v>151</v>
      </c>
      <c r="C898" s="3"/>
      <c r="D898" s="9" t="s">
        <v>58</v>
      </c>
      <c r="E898" s="10">
        <v>9.4277146260000002</v>
      </c>
      <c r="F898" s="10">
        <v>0.50299974569999995</v>
      </c>
      <c r="G898" s="10">
        <v>19.038595170000001</v>
      </c>
      <c r="H898" s="10">
        <v>9.5631963169999992</v>
      </c>
      <c r="I898" s="10">
        <v>73.331860719999995</v>
      </c>
      <c r="J898" s="10">
        <v>35.128220140000003</v>
      </c>
      <c r="K898" s="10">
        <v>65.118687320000006</v>
      </c>
      <c r="L898" s="11">
        <v>1.1822916666666667E-2</v>
      </c>
      <c r="M898" s="11">
        <v>1.2418969907407406E-2</v>
      </c>
      <c r="N898" s="10">
        <f>H898-H897</f>
        <v>1.3764648869999991</v>
      </c>
      <c r="O898" s="10">
        <f>I897-I898</f>
        <v>15.297390680000007</v>
      </c>
      <c r="P898" s="10">
        <f>N898/O898</f>
        <v>8.9980370887670802E-2</v>
      </c>
      <c r="Q898" s="9">
        <f>AVERAGE(P898,P900)</f>
        <v>8.4645202168864869E-2</v>
      </c>
      <c r="R898">
        <f>K898-K897</f>
        <v>4.525395070000009</v>
      </c>
      <c r="S898">
        <f>R898/O898</f>
        <v>0.29582790716828361</v>
      </c>
      <c r="T898" s="9">
        <f>AVERAGE(S898,S900)</f>
        <v>0.36776405129165601</v>
      </c>
      <c r="U898" s="3">
        <f>AVERAGE(E897,E899,E901)</f>
        <v>13.230269310000001</v>
      </c>
      <c r="V898" s="3">
        <f>AVERAGE(E898,E900,E902)</f>
        <v>9.4502647720000006</v>
      </c>
      <c r="W898" s="3">
        <f>AVERAGE(F897,F899,F901)</f>
        <v>0.45586525044999998</v>
      </c>
      <c r="X898" s="3">
        <f>AVERAGE(F898,F900,F902)</f>
        <v>0.48835708039999998</v>
      </c>
      <c r="Y898" s="3">
        <f>AVERAGE(G897,G899,G901)</f>
        <v>17.705095524999997</v>
      </c>
      <c r="Z898" s="3">
        <f>AVERAGE(G898,G900,G902)</f>
        <v>19.156852909999998</v>
      </c>
      <c r="AA898" s="3">
        <f>AVERAGE(H897,H899,H901)</f>
        <v>8.071056295</v>
      </c>
      <c r="AB898" s="3">
        <f>AVERAGE(H898,H900,H902)</f>
        <v>9.3551713554999996</v>
      </c>
      <c r="AC898" s="3">
        <f>AVERAGE(I897,I899,I901)</f>
        <v>89.425160035000005</v>
      </c>
      <c r="AD898" s="3">
        <f>AVERAGE(I898,I900,I902)</f>
        <v>74.263132635000005</v>
      </c>
      <c r="AE898" s="3">
        <f>AVERAGE(J897,J899,J901)</f>
        <v>36.218343524999995</v>
      </c>
      <c r="AF898" s="3">
        <f>AVERAGE(J898,J900,J902)</f>
        <v>35.296011725</v>
      </c>
      <c r="AG898" s="3">
        <f>AVERAGE(K897,K899,K901)</f>
        <v>60.03557678</v>
      </c>
      <c r="AH898" s="3">
        <f>AVERAGE(K898,K900,K902)</f>
        <v>65.60188789</v>
      </c>
      <c r="AI898" s="12">
        <v>43634</v>
      </c>
      <c r="AJ898" s="13">
        <v>635.29999999999995</v>
      </c>
      <c r="AK898" s="16">
        <v>2.8748</v>
      </c>
      <c r="AL898" s="10">
        <f t="shared" ref="AL898:AL902" si="419">IF(AK898&gt;3, AK898-3, 3-AK898)</f>
        <v>0.12519999999999998</v>
      </c>
      <c r="AM898" s="10">
        <f t="shared" si="393"/>
        <v>0.52490581504800327</v>
      </c>
      <c r="AN898" s="14">
        <v>12</v>
      </c>
      <c r="AO898" s="10">
        <f t="shared" ref="AO898:AO902" si="420">AN898+273.15</f>
        <v>285.14999999999998</v>
      </c>
      <c r="AP898" s="14">
        <v>10.5</v>
      </c>
      <c r="AQ898" s="14">
        <v>37</v>
      </c>
      <c r="AR898" s="10">
        <f t="shared" ref="AR898:AR902" si="421">AQ898+273.15</f>
        <v>310.14999999999998</v>
      </c>
      <c r="AS898" s="14">
        <v>47.1</v>
      </c>
      <c r="AT898" s="14">
        <v>0.5</v>
      </c>
      <c r="AU898" s="10">
        <f t="shared" ref="AU898:AU902" si="422">IF(ISNUMBER(AM898),((AR898/AO898)*((AJ898-(AT898*AP898))/(AJ898-AS898))*AM898)," ")</f>
        <v>0.61154692860056847</v>
      </c>
      <c r="AV898" s="10">
        <f t="shared" ref="AV898:AV902" si="423">IF(ISNUMBER(AM898), AU898*G898, " ")</f>
        <v>11.642994401083119</v>
      </c>
      <c r="AW898" s="10">
        <f>AVERAGE(AU897,AU899,AU901)</f>
        <v>0.55424082447687506</v>
      </c>
      <c r="AX898" s="10">
        <f>AVERAGE(AU898,AU900,AU902)</f>
        <v>0.59374438085120673</v>
      </c>
      <c r="AY898" s="10">
        <f>AVERAGE(AV897,AV899,AV901)</f>
        <v>9.807125038517011</v>
      </c>
      <c r="AZ898" s="10">
        <f>AVERAGE(AV898,AV900,AV902)</f>
        <v>11.372168481042507</v>
      </c>
      <c r="BA898" s="10">
        <f>IF(ISNUMBER(AV898), AV898-AV897, " ")</f>
        <v>1.7006188568974423</v>
      </c>
      <c r="BB898" s="10">
        <f>IF(ISNUMBER(BA898), BA898/O898, " ")</f>
        <v>0.11117051871603514</v>
      </c>
      <c r="BC898" s="2">
        <f>AVERAGE(BB898,BB900,BB902)</f>
        <v>0.1031496428012787</v>
      </c>
      <c r="BD898" s="1" t="s">
        <v>59</v>
      </c>
    </row>
    <row r="899" spans="1:57" x14ac:dyDescent="0.3">
      <c r="A899" s="2"/>
      <c r="D899" s="9" t="s">
        <v>57</v>
      </c>
      <c r="E899" s="10">
        <v>13.247902010000001</v>
      </c>
      <c r="F899" s="10">
        <v>0.44123939829999997</v>
      </c>
      <c r="G899" s="10">
        <v>18.02911241</v>
      </c>
      <c r="H899" s="10">
        <v>7.95538116</v>
      </c>
      <c r="I899" s="10">
        <v>90.221068669999994</v>
      </c>
      <c r="J899" s="10">
        <v>36.318252739999998</v>
      </c>
      <c r="K899" s="10">
        <v>59.477861310000002</v>
      </c>
      <c r="L899" s="11">
        <v>1.7390046296296296E-2</v>
      </c>
      <c r="M899" s="11">
        <v>1.8003460648148149E-2</v>
      </c>
      <c r="P899" s="10"/>
      <c r="Q899" s="9"/>
      <c r="AJ899" s="13">
        <v>635.29999999999995</v>
      </c>
      <c r="AK899" s="16">
        <v>2.8748</v>
      </c>
      <c r="AL899" s="10">
        <f t="shared" si="419"/>
        <v>0.12519999999999998</v>
      </c>
      <c r="AM899" s="10">
        <f t="shared" si="393"/>
        <v>0.46045575166968133</v>
      </c>
      <c r="AN899" s="14">
        <v>12</v>
      </c>
      <c r="AO899" s="10">
        <f t="shared" si="420"/>
        <v>285.14999999999998</v>
      </c>
      <c r="AP899" s="14">
        <v>10.5</v>
      </c>
      <c r="AQ899" s="14">
        <v>37</v>
      </c>
      <c r="AR899" s="10">
        <f t="shared" si="421"/>
        <v>310.14999999999998</v>
      </c>
      <c r="AS899" s="14">
        <v>47.1</v>
      </c>
      <c r="AT899" s="14">
        <v>0.5</v>
      </c>
      <c r="AU899" s="10">
        <f t="shared" si="422"/>
        <v>0.53645871814986079</v>
      </c>
      <c r="AV899" s="10">
        <f t="shared" si="423"/>
        <v>9.6718745328483475</v>
      </c>
      <c r="AW899" s="10"/>
      <c r="AX899" s="10"/>
      <c r="AY899" s="10"/>
      <c r="AZ899" s="10"/>
      <c r="BA899" s="10"/>
      <c r="BB899" s="10"/>
      <c r="BC899" s="2"/>
      <c r="BD899"/>
      <c r="BE899"/>
    </row>
    <row r="900" spans="1:57" x14ac:dyDescent="0.3">
      <c r="A900" s="2"/>
      <c r="D900" s="9" t="s">
        <v>60</v>
      </c>
      <c r="E900" s="10">
        <v>9.4728149179999992</v>
      </c>
      <c r="F900" s="10">
        <v>0.47371441510000001</v>
      </c>
      <c r="G900" s="10">
        <v>19.275110649999998</v>
      </c>
      <c r="H900" s="10">
        <v>9.147146394</v>
      </c>
      <c r="I900" s="10">
        <v>75.194404550000002</v>
      </c>
      <c r="J900" s="10">
        <v>35.463803310000003</v>
      </c>
      <c r="K900" s="10">
        <v>66.085088459999994</v>
      </c>
      <c r="L900" s="11">
        <v>1.9959490740740739E-2</v>
      </c>
      <c r="M900" s="11">
        <v>2.0781238425925927E-2</v>
      </c>
      <c r="N900" s="10">
        <f>H900-H899</f>
        <v>1.191765234</v>
      </c>
      <c r="O900" s="10">
        <f>I899-I900</f>
        <v>15.026664119999992</v>
      </c>
      <c r="P900" s="10">
        <f>N900/O900</f>
        <v>7.931003345005895E-2</v>
      </c>
      <c r="Q900" s="9"/>
      <c r="R900">
        <f>K900-K899</f>
        <v>6.6072271499999928</v>
      </c>
      <c r="S900">
        <f>R900/O900</f>
        <v>0.43970019541502842</v>
      </c>
      <c r="AJ900" s="13">
        <v>635.29999999999995</v>
      </c>
      <c r="AK900" s="16">
        <v>2.8748</v>
      </c>
      <c r="AL900" s="10">
        <f t="shared" si="419"/>
        <v>0.12519999999999998</v>
      </c>
      <c r="AM900" s="10">
        <f t="shared" si="393"/>
        <v>0.4943450832405733</v>
      </c>
      <c r="AN900" s="14">
        <v>12</v>
      </c>
      <c r="AO900" s="10">
        <f t="shared" si="420"/>
        <v>285.14999999999998</v>
      </c>
      <c r="AP900" s="14">
        <v>10.5</v>
      </c>
      <c r="AQ900" s="14">
        <v>37</v>
      </c>
      <c r="AR900" s="10">
        <f t="shared" si="421"/>
        <v>310.14999999999998</v>
      </c>
      <c r="AS900" s="14">
        <v>47.1</v>
      </c>
      <c r="AT900" s="14">
        <v>0.5</v>
      </c>
      <c r="AU900" s="10">
        <f t="shared" si="422"/>
        <v>0.57594183310184499</v>
      </c>
      <c r="AV900" s="10">
        <f t="shared" si="423"/>
        <v>11.101342561001895</v>
      </c>
      <c r="AW900" s="10"/>
      <c r="AX900" s="10"/>
      <c r="AY900" s="10"/>
      <c r="AZ900" s="10"/>
      <c r="BA900" s="10">
        <f>IF(ISNUMBER(AV900), AV900-AV899, " ")</f>
        <v>1.429468028153547</v>
      </c>
      <c r="BB900" s="10">
        <f>IF(ISNUMBER(BA900), BA900/O900, " ")</f>
        <v>9.5128766886522234E-2</v>
      </c>
      <c r="BC900" s="2"/>
      <c r="BD900"/>
      <c r="BE900"/>
    </row>
    <row r="901" spans="1:57" x14ac:dyDescent="0.3">
      <c r="A901" s="2"/>
      <c r="D901" s="9" t="s">
        <v>57</v>
      </c>
      <c r="E901" s="10"/>
      <c r="F901" s="10"/>
      <c r="G901" s="10"/>
      <c r="H901" s="10"/>
      <c r="I901" s="10"/>
      <c r="J901" s="10"/>
      <c r="K901" s="10"/>
      <c r="L901" s="11"/>
      <c r="M901" s="11"/>
      <c r="P901" s="10"/>
      <c r="Q901" s="9"/>
      <c r="AJ901" s="13">
        <v>635.29999999999995</v>
      </c>
      <c r="AK901" s="16">
        <v>2.8748</v>
      </c>
      <c r="AL901" s="10">
        <f t="shared" si="419"/>
        <v>0.12519999999999998</v>
      </c>
      <c r="AM901" s="10" t="str">
        <f t="shared" si="393"/>
        <v xml:space="preserve"> </v>
      </c>
      <c r="AN901" s="14">
        <v>12</v>
      </c>
      <c r="AO901" s="10">
        <f t="shared" si="420"/>
        <v>285.14999999999998</v>
      </c>
      <c r="AP901" s="14">
        <v>10.5</v>
      </c>
      <c r="AQ901" s="14">
        <v>37</v>
      </c>
      <c r="AR901" s="10">
        <f t="shared" si="421"/>
        <v>310.14999999999998</v>
      </c>
      <c r="AS901" s="14">
        <v>47.1</v>
      </c>
      <c r="AT901" s="14">
        <v>0.5</v>
      </c>
      <c r="AU901" s="10" t="str">
        <f t="shared" si="422"/>
        <v xml:space="preserve"> </v>
      </c>
      <c r="AV901" s="10" t="str">
        <f t="shared" si="423"/>
        <v xml:space="preserve"> </v>
      </c>
      <c r="AW901" s="10"/>
      <c r="AX901" s="10"/>
      <c r="AY901" s="10"/>
      <c r="AZ901" s="10"/>
      <c r="BA901" s="10"/>
      <c r="BB901" s="10"/>
      <c r="BC901" s="2"/>
      <c r="BD901"/>
      <c r="BE901"/>
    </row>
    <row r="902" spans="1:57" x14ac:dyDescent="0.3">
      <c r="A902" s="2"/>
      <c r="D902" s="9" t="s">
        <v>61</v>
      </c>
      <c r="E902" s="10"/>
      <c r="F902" s="10"/>
      <c r="G902" s="10"/>
      <c r="H902" s="10"/>
      <c r="I902" s="10"/>
      <c r="J902" s="10"/>
      <c r="K902" s="10"/>
      <c r="L902" s="11"/>
      <c r="M902" s="11"/>
      <c r="N902" s="10">
        <f>H902-H901</f>
        <v>0</v>
      </c>
      <c r="O902" s="10">
        <f>I901-I902</f>
        <v>0</v>
      </c>
      <c r="P902" s="10" t="e">
        <f>N902/O902</f>
        <v>#DIV/0!</v>
      </c>
      <c r="Q902" s="9"/>
      <c r="R902">
        <f>K902-K901</f>
        <v>0</v>
      </c>
      <c r="S902" t="e">
        <f>R902/O902</f>
        <v>#DIV/0!</v>
      </c>
      <c r="AJ902" s="13">
        <v>635.29999999999995</v>
      </c>
      <c r="AK902" s="16">
        <v>2.8748</v>
      </c>
      <c r="AL902" s="10">
        <f t="shared" si="419"/>
        <v>0.12519999999999998</v>
      </c>
      <c r="AM902" s="10" t="str">
        <f t="shared" si="393"/>
        <v xml:space="preserve"> </v>
      </c>
      <c r="AN902" s="14">
        <v>12</v>
      </c>
      <c r="AO902" s="10">
        <f t="shared" si="420"/>
        <v>285.14999999999998</v>
      </c>
      <c r="AP902" s="14">
        <v>10.5</v>
      </c>
      <c r="AQ902" s="14">
        <v>37</v>
      </c>
      <c r="AR902" s="10">
        <f t="shared" si="421"/>
        <v>310.14999999999998</v>
      </c>
      <c r="AS902" s="14">
        <v>47.1</v>
      </c>
      <c r="AT902" s="14">
        <v>0.5</v>
      </c>
      <c r="AU902" s="10" t="str">
        <f t="shared" si="422"/>
        <v xml:space="preserve"> </v>
      </c>
      <c r="AV902" s="10" t="str">
        <f t="shared" si="423"/>
        <v xml:space="preserve"> </v>
      </c>
      <c r="AW902" s="10"/>
      <c r="AX902" s="10"/>
      <c r="AY902" s="10"/>
      <c r="AZ902" s="10"/>
      <c r="BA902" s="10" t="str">
        <f>IF(ISNUMBER(AV902), AV902-AV901, " ")</f>
        <v xml:space="preserve"> </v>
      </c>
      <c r="BB902" s="10" t="str">
        <f>IF(ISNUMBER(BA902), BA902/O902, " ")</f>
        <v xml:space="preserve"> </v>
      </c>
      <c r="BC902" s="2"/>
      <c r="BD902"/>
      <c r="BE902"/>
    </row>
    <row r="903" spans="1:57" x14ac:dyDescent="0.3">
      <c r="A903" s="2"/>
      <c r="AM903" s="10" t="str">
        <f t="shared" ref="AM903:AM966" si="424">IF(F903&lt;=0," ",((F903*3)/AK903))</f>
        <v xml:space="preserve"> </v>
      </c>
      <c r="BD903"/>
      <c r="BE903"/>
    </row>
    <row r="904" spans="1:57" x14ac:dyDescent="0.3">
      <c r="A904" s="2"/>
      <c r="AM904" s="10" t="str">
        <f t="shared" si="424"/>
        <v xml:space="preserve"> </v>
      </c>
      <c r="BD904"/>
      <c r="BE904"/>
    </row>
    <row r="905" spans="1:57" ht="13.95" customHeight="1" x14ac:dyDescent="0.3">
      <c r="A905" s="2"/>
      <c r="D905" s="9" t="s">
        <v>53</v>
      </c>
      <c r="E905" s="10"/>
      <c r="F905" s="10"/>
      <c r="G905" s="10"/>
      <c r="H905" s="10"/>
      <c r="I905" s="10"/>
      <c r="J905" s="10"/>
      <c r="K905" s="10"/>
      <c r="L905" s="10"/>
      <c r="M905" s="10"/>
      <c r="P905" s="10"/>
      <c r="Q905" s="9"/>
      <c r="R905" s="9"/>
      <c r="AM905" s="10" t="str">
        <f t="shared" si="424"/>
        <v xml:space="preserve"> </v>
      </c>
      <c r="BD905"/>
      <c r="BE905"/>
    </row>
    <row r="906" spans="1:57" x14ac:dyDescent="0.3">
      <c r="A906" s="2"/>
      <c r="D906" s="9" t="s">
        <v>152</v>
      </c>
      <c r="E906" s="10"/>
      <c r="F906" s="2"/>
      <c r="G906" s="10"/>
      <c r="H906" s="10"/>
      <c r="I906" s="10"/>
      <c r="J906" s="10"/>
      <c r="K906" s="10"/>
      <c r="L906" s="10"/>
      <c r="M906" s="10"/>
      <c r="P906" s="10"/>
      <c r="Q906" s="9"/>
      <c r="R906" s="9"/>
      <c r="AM906" s="10" t="str">
        <f t="shared" si="424"/>
        <v xml:space="preserve"> </v>
      </c>
      <c r="BD906"/>
      <c r="BE906"/>
    </row>
    <row r="907" spans="1:57" x14ac:dyDescent="0.3">
      <c r="A907" s="2"/>
      <c r="D907" s="9"/>
      <c r="E907" s="2" t="s">
        <v>0</v>
      </c>
      <c r="F907" s="2" t="s">
        <v>1</v>
      </c>
      <c r="G907" s="2" t="s">
        <v>2</v>
      </c>
      <c r="H907" s="2" t="s">
        <v>3</v>
      </c>
      <c r="I907" s="2" t="s">
        <v>4</v>
      </c>
      <c r="J907" s="2" t="s">
        <v>5</v>
      </c>
      <c r="K907" s="2" t="s">
        <v>6</v>
      </c>
      <c r="L907" s="2" t="s">
        <v>7</v>
      </c>
      <c r="M907" s="2" t="s">
        <v>8</v>
      </c>
      <c r="N907" s="2" t="s">
        <v>9</v>
      </c>
      <c r="O907" s="2" t="s">
        <v>10</v>
      </c>
      <c r="P907" s="2" t="s">
        <v>11</v>
      </c>
      <c r="Q907" s="2" t="s">
        <v>12</v>
      </c>
      <c r="R907" s="2" t="s">
        <v>13</v>
      </c>
      <c r="S907" s="2" t="s">
        <v>14</v>
      </c>
      <c r="T907" s="2" t="s">
        <v>15</v>
      </c>
      <c r="U907" s="3" t="s">
        <v>16</v>
      </c>
      <c r="V907" s="3" t="s">
        <v>17</v>
      </c>
      <c r="W907" s="3" t="s">
        <v>18</v>
      </c>
      <c r="X907" s="3" t="s">
        <v>19</v>
      </c>
      <c r="Y907" s="3" t="s">
        <v>20</v>
      </c>
      <c r="Z907" s="3" t="s">
        <v>21</v>
      </c>
      <c r="AA907" s="3" t="s">
        <v>22</v>
      </c>
      <c r="AB907" s="3" t="s">
        <v>23</v>
      </c>
      <c r="AC907" s="3" t="s">
        <v>24</v>
      </c>
      <c r="AD907" s="3" t="s">
        <v>25</v>
      </c>
      <c r="AE907" s="3" t="s">
        <v>26</v>
      </c>
      <c r="AF907" s="3" t="s">
        <v>27</v>
      </c>
      <c r="AG907" s="3" t="s">
        <v>28</v>
      </c>
      <c r="AH907" s="3" t="s">
        <v>29</v>
      </c>
      <c r="AL907" s="2" t="s">
        <v>33</v>
      </c>
      <c r="AM907" s="10" t="e">
        <f t="shared" si="424"/>
        <v>#VALUE!</v>
      </c>
      <c r="AN907" s="6" t="s">
        <v>35</v>
      </c>
      <c r="AO907" s="2" t="s">
        <v>36</v>
      </c>
      <c r="AP907" s="7" t="s">
        <v>37</v>
      </c>
      <c r="AQ907" s="6" t="s">
        <v>38</v>
      </c>
      <c r="AR907" s="2" t="s">
        <v>39</v>
      </c>
      <c r="AS907" s="7" t="s">
        <v>40</v>
      </c>
      <c r="AT907" s="7" t="s">
        <v>41</v>
      </c>
      <c r="AU907" s="8" t="s">
        <v>55</v>
      </c>
      <c r="AV907" s="8" t="s">
        <v>56</v>
      </c>
      <c r="AW907" s="8" t="s">
        <v>44</v>
      </c>
      <c r="AX907" s="8" t="s">
        <v>45</v>
      </c>
      <c r="AY907" s="8" t="s">
        <v>46</v>
      </c>
      <c r="AZ907" s="8" t="s">
        <v>47</v>
      </c>
      <c r="BA907" s="2" t="s">
        <v>48</v>
      </c>
      <c r="BB907" s="2" t="s">
        <v>49</v>
      </c>
      <c r="BC907" s="2" t="s">
        <v>50</v>
      </c>
      <c r="BD907"/>
      <c r="BE907"/>
    </row>
    <row r="908" spans="1:57" x14ac:dyDescent="0.3">
      <c r="A908" s="2"/>
      <c r="D908" s="9" t="s">
        <v>57</v>
      </c>
      <c r="E908" s="10">
        <v>13.21392762</v>
      </c>
      <c r="F908" s="10">
        <v>0.58740711379999999</v>
      </c>
      <c r="G908" s="10">
        <v>14.889791349999999</v>
      </c>
      <c r="H908" s="10">
        <v>8.7382670460000007</v>
      </c>
      <c r="I908" s="10">
        <v>94.841120340000003</v>
      </c>
      <c r="J908" s="10">
        <v>37.547763279999998</v>
      </c>
      <c r="K908" s="10">
        <v>77.744118279999995</v>
      </c>
      <c r="L908" s="11">
        <v>1.3425925925925925E-3</v>
      </c>
      <c r="M908" s="11">
        <v>2.0196643518518519E-3</v>
      </c>
      <c r="P908" s="10"/>
      <c r="Q908" s="9"/>
      <c r="AJ908" s="13">
        <v>635.29999999999995</v>
      </c>
      <c r="AK908" s="16">
        <v>2.8748</v>
      </c>
      <c r="AL908" s="10">
        <f>IF(AK908&gt;3, AK908-3, 3-AK908)</f>
        <v>0.12519999999999998</v>
      </c>
      <c r="AM908" s="10">
        <f t="shared" si="424"/>
        <v>0.612989196257131</v>
      </c>
      <c r="AN908" s="14">
        <v>12</v>
      </c>
      <c r="AO908" s="10">
        <f>AN908+273.15</f>
        <v>285.14999999999998</v>
      </c>
      <c r="AP908" s="14">
        <v>10.5</v>
      </c>
      <c r="AQ908" s="14">
        <v>37</v>
      </c>
      <c r="AR908" s="10">
        <f>AQ908+273.15</f>
        <v>310.14999999999998</v>
      </c>
      <c r="AS908" s="14">
        <v>47.1</v>
      </c>
      <c r="AT908" s="14">
        <v>0.5</v>
      </c>
      <c r="AU908" s="10">
        <f>IF(ISNUMBER(AM908),((AR908/AO908)*((AJ908-(AT908*AP908))/(AJ908-AS908))*AM908)," ")</f>
        <v>0.71416937951448889</v>
      </c>
      <c r="AV908" s="10">
        <f>IF(ISNUMBER(AM908), AU908*G908, " ")</f>
        <v>10.633833049529704</v>
      </c>
      <c r="AW908" s="10"/>
      <c r="AX908" s="10"/>
      <c r="AY908" s="10"/>
      <c r="AZ908" s="10"/>
      <c r="BA908" s="10"/>
      <c r="BB908" s="10"/>
      <c r="BC908" s="2"/>
      <c r="BD908"/>
      <c r="BE908"/>
    </row>
    <row r="909" spans="1:57" x14ac:dyDescent="0.3">
      <c r="A909" s="2">
        <v>83</v>
      </c>
      <c r="B909" s="3" t="s">
        <v>152</v>
      </c>
      <c r="C909" s="3"/>
      <c r="D909" s="9" t="s">
        <v>58</v>
      </c>
      <c r="E909" s="10">
        <v>9.2633538099999999</v>
      </c>
      <c r="F909" s="10">
        <v>0.63188926670000001</v>
      </c>
      <c r="G909" s="10">
        <v>15.85405682</v>
      </c>
      <c r="H909" s="10">
        <v>10.005663419999999</v>
      </c>
      <c r="I909" s="10">
        <v>82.424379729999998</v>
      </c>
      <c r="J909" s="10">
        <v>37.339086850000001</v>
      </c>
      <c r="K909" s="10">
        <v>88.129951059999996</v>
      </c>
      <c r="L909" s="11">
        <v>4.6643518518518518E-3</v>
      </c>
      <c r="M909" s="11">
        <v>5.1215162037037036E-3</v>
      </c>
      <c r="N909" s="10">
        <f>H909-H908</f>
        <v>1.2673963739999987</v>
      </c>
      <c r="O909" s="10">
        <f>I908-I909</f>
        <v>12.416740610000005</v>
      </c>
      <c r="P909" s="10">
        <f>N909/O909</f>
        <v>0.10207158334122582</v>
      </c>
      <c r="Q909" s="9">
        <f>AVERAGE(P909,P911,P913)</f>
        <v>0.178905052126068</v>
      </c>
      <c r="R909">
        <f>K909-K908</f>
        <v>10.385832780000001</v>
      </c>
      <c r="S909">
        <f>R909/O909</f>
        <v>0.83643792732817646</v>
      </c>
      <c r="T909" s="9">
        <f>AVERAGE(S909,S911,S913)</f>
        <v>0.87564063173248974</v>
      </c>
      <c r="U909" s="3">
        <f>AVERAGE(E908,E910,E912)</f>
        <v>13.242460243333333</v>
      </c>
      <c r="V909" s="3">
        <f>AVERAGE(E909,E911,E913)</f>
        <v>9.0327255163333326</v>
      </c>
      <c r="W909" s="3">
        <f>AVERAGE(F908,F910,F912)</f>
        <v>0.55387090800000005</v>
      </c>
      <c r="X909" s="3">
        <f>AVERAGE(F909,F911,F913)</f>
        <v>0.62610751893333338</v>
      </c>
      <c r="Y909" s="3">
        <f>AVERAGE(G908,G910,G912)</f>
        <v>15.481141969999998</v>
      </c>
      <c r="Z909" s="3">
        <f>AVERAGE(G909,G911,G913)</f>
        <v>17.000583996666666</v>
      </c>
      <c r="AA909" s="3">
        <f>AVERAGE(H908,H910,H912)</f>
        <v>8.562884583333334</v>
      </c>
      <c r="AB909" s="3">
        <f>AVERAGE(H909,H911,H913)</f>
        <v>10.626714653333334</v>
      </c>
      <c r="AC909" s="3">
        <f>AVERAGE(I908,I910,I912)</f>
        <v>95.612098469999992</v>
      </c>
      <c r="AD909" s="3">
        <f>AVERAGE(I909,I911,I913)</f>
        <v>83.735399579999992</v>
      </c>
      <c r="AE909" s="3">
        <f>AVERAGE(J908,J910,J912)</f>
        <v>37.209826723333329</v>
      </c>
      <c r="AF909" s="3">
        <f>AVERAGE(J909,J911,J913)</f>
        <v>37.116386940000005</v>
      </c>
      <c r="AG909" s="3">
        <f>AVERAGE(K908,K910,K912)</f>
        <v>74.021090753333326</v>
      </c>
      <c r="AH909" s="3">
        <f>AVERAGE(K909,K911,K913)</f>
        <v>84.221667413333321</v>
      </c>
      <c r="AI909" s="12">
        <v>43634</v>
      </c>
      <c r="AJ909" s="13">
        <v>635.29999999999995</v>
      </c>
      <c r="AK909" s="16">
        <v>2.8748</v>
      </c>
      <c r="AL909" s="10">
        <f t="shared" ref="AL909:AL913" si="425">IF(AK909&gt;3, AK909-3, 3-AK909)</f>
        <v>0.12519999999999998</v>
      </c>
      <c r="AM909" s="10">
        <f t="shared" si="424"/>
        <v>0.65940858497982469</v>
      </c>
      <c r="AN909" s="14">
        <v>12</v>
      </c>
      <c r="AO909" s="10">
        <f t="shared" ref="AO909:AO913" si="426">AN909+273.15</f>
        <v>285.14999999999998</v>
      </c>
      <c r="AP909" s="14">
        <v>10.5</v>
      </c>
      <c r="AQ909" s="14">
        <v>37</v>
      </c>
      <c r="AR909" s="10">
        <f t="shared" ref="AR909:AR913" si="427">AQ909+273.15</f>
        <v>310.14999999999998</v>
      </c>
      <c r="AS909" s="14">
        <v>47.1</v>
      </c>
      <c r="AT909" s="14">
        <v>0.5</v>
      </c>
      <c r="AU909" s="10">
        <f t="shared" ref="AU909:AU913" si="428">IF(ISNUMBER(AM909),((AR909/AO909)*((AJ909-(AT909*AP909))/(AJ909-AS909))*AM909)," ")</f>
        <v>0.76825076666445435</v>
      </c>
      <c r="AV909" s="10">
        <f t="shared" ref="AV909:AV913" si="429">IF(ISNUMBER(AM909), AU909*G909, " ")</f>
        <v>12.179891306706821</v>
      </c>
      <c r="AW909" s="10">
        <f>AVERAGE(AU908,AU910,AU912)</f>
        <v>0.67339607131854695</v>
      </c>
      <c r="AX909" s="10">
        <f>AVERAGE(AU909,AU911,AU913)</f>
        <v>0.76122131959440154</v>
      </c>
      <c r="AY909" s="10">
        <f>AVERAGE(AV908,AV910,AV912)</f>
        <v>10.412748363571184</v>
      </c>
      <c r="AZ909" s="10">
        <f>AVERAGE(AV909,AV911,AV913)</f>
        <v>12.934207148475702</v>
      </c>
      <c r="BA909" s="10">
        <f>IF(ISNUMBER(AV909), AV909-AV908, " ")</f>
        <v>1.5460582571771173</v>
      </c>
      <c r="BB909" s="10">
        <f>IF(ISNUMBER(BA909), BA909/O909, " ")</f>
        <v>0.12451401746541894</v>
      </c>
      <c r="BC909" s="2">
        <f>AVERAGE(BB909,BB911,BB913)</f>
        <v>0.21854965973792609</v>
      </c>
      <c r="BD909" s="1" t="s">
        <v>59</v>
      </c>
    </row>
    <row r="910" spans="1:57" x14ac:dyDescent="0.3">
      <c r="A910" s="2"/>
      <c r="D910" s="9" t="s">
        <v>57</v>
      </c>
      <c r="E910" s="10">
        <v>13.25967151</v>
      </c>
      <c r="F910" s="10">
        <v>0.53570119780000003</v>
      </c>
      <c r="G910" s="10">
        <v>15.8966695</v>
      </c>
      <c r="H910" s="10">
        <v>8.5242643919999992</v>
      </c>
      <c r="I910" s="10">
        <v>96.930599360000002</v>
      </c>
      <c r="J910" s="10">
        <v>36.733146089999998</v>
      </c>
      <c r="K910" s="10">
        <v>73.503355479999996</v>
      </c>
      <c r="L910" s="11">
        <v>8.9872685185185177E-3</v>
      </c>
      <c r="M910" s="11">
        <v>9.6874884259259258E-3</v>
      </c>
      <c r="P910" s="10"/>
      <c r="Q910" s="9"/>
      <c r="AJ910" s="13">
        <v>635.29999999999995</v>
      </c>
      <c r="AK910" s="16">
        <v>2.8748</v>
      </c>
      <c r="AL910" s="10">
        <f t="shared" si="425"/>
        <v>0.12519999999999998</v>
      </c>
      <c r="AM910" s="10">
        <f t="shared" si="424"/>
        <v>0.55903144336997368</v>
      </c>
      <c r="AN910" s="14">
        <v>12</v>
      </c>
      <c r="AO910" s="10">
        <f t="shared" si="426"/>
        <v>285.14999999999998</v>
      </c>
      <c r="AP910" s="14">
        <v>10.5</v>
      </c>
      <c r="AQ910" s="14">
        <v>37</v>
      </c>
      <c r="AR910" s="10">
        <f t="shared" si="427"/>
        <v>310.14999999999998</v>
      </c>
      <c r="AS910" s="14">
        <v>47.1</v>
      </c>
      <c r="AT910" s="14">
        <v>0.5</v>
      </c>
      <c r="AU910" s="10">
        <f t="shared" si="428"/>
        <v>0.65130534351726566</v>
      </c>
      <c r="AV910" s="10">
        <f t="shared" si="429"/>
        <v>10.35358578947794</v>
      </c>
      <c r="AW910" s="10"/>
      <c r="AX910" s="10"/>
      <c r="AY910" s="10"/>
      <c r="AZ910" s="10"/>
      <c r="BA910" s="10"/>
      <c r="BB910" s="10"/>
      <c r="BC910" s="2"/>
      <c r="BD910"/>
      <c r="BE910"/>
    </row>
    <row r="911" spans="1:57" x14ac:dyDescent="0.3">
      <c r="A911" s="2"/>
      <c r="D911" s="9" t="s">
        <v>60</v>
      </c>
      <c r="E911" s="10">
        <v>9.0431247900000002</v>
      </c>
      <c r="F911" s="10">
        <v>0.61026367609999999</v>
      </c>
      <c r="G911" s="10">
        <v>17.85674719</v>
      </c>
      <c r="H911" s="10">
        <v>10.89000004</v>
      </c>
      <c r="I911" s="10">
        <v>83.736759469999996</v>
      </c>
      <c r="J911" s="10">
        <v>36.545132150000001</v>
      </c>
      <c r="K911" s="10">
        <v>82.963854179999998</v>
      </c>
      <c r="L911" s="11">
        <v>1.1788194444444447E-2</v>
      </c>
      <c r="M911" s="11">
        <v>1.2326377314814814E-2</v>
      </c>
      <c r="N911" s="10">
        <f>H911-H910</f>
        <v>2.3657356480000011</v>
      </c>
      <c r="O911" s="10">
        <f>I910-I911</f>
        <v>13.193839890000007</v>
      </c>
      <c r="P911" s="10">
        <f>N911/O911</f>
        <v>0.17930607523841946</v>
      </c>
      <c r="Q911" s="9"/>
      <c r="R911">
        <f>K911-K910</f>
        <v>9.4604987000000023</v>
      </c>
      <c r="S911">
        <f>R911/O911</f>
        <v>0.71703907117823884</v>
      </c>
      <c r="AJ911" s="13">
        <v>635.29999999999995</v>
      </c>
      <c r="AK911" s="16">
        <v>2.8748</v>
      </c>
      <c r="AL911" s="10">
        <f t="shared" si="425"/>
        <v>0.12519999999999998</v>
      </c>
      <c r="AM911" s="10">
        <f t="shared" si="424"/>
        <v>0.63684118140392376</v>
      </c>
      <c r="AN911" s="14">
        <v>12</v>
      </c>
      <c r="AO911" s="10">
        <f t="shared" si="426"/>
        <v>285.14999999999998</v>
      </c>
      <c r="AP911" s="14">
        <v>10.5</v>
      </c>
      <c r="AQ911" s="14">
        <v>37</v>
      </c>
      <c r="AR911" s="10">
        <f t="shared" si="427"/>
        <v>310.14999999999998</v>
      </c>
      <c r="AS911" s="14">
        <v>47.1</v>
      </c>
      <c r="AT911" s="14">
        <v>0.5</v>
      </c>
      <c r="AU911" s="10">
        <f t="shared" si="428"/>
        <v>0.74195838058740238</v>
      </c>
      <c r="AV911" s="10">
        <f t="shared" si="429"/>
        <v>13.248963227651048</v>
      </c>
      <c r="AW911" s="10"/>
      <c r="AX911" s="10"/>
      <c r="AY911" s="10"/>
      <c r="AZ911" s="10"/>
      <c r="BA911" s="10">
        <f>IF(ISNUMBER(AV911), AV911-AV910, " ")</f>
        <v>2.8953774381731083</v>
      </c>
      <c r="BB911" s="10">
        <f>IF(ISNUMBER(BA911), BA911/O911, " ")</f>
        <v>0.21944918706854999</v>
      </c>
      <c r="BC911" s="2"/>
      <c r="BD911"/>
      <c r="BE911"/>
    </row>
    <row r="912" spans="1:57" x14ac:dyDescent="0.3">
      <c r="A912" s="2"/>
      <c r="D912" s="9" t="s">
        <v>57</v>
      </c>
      <c r="E912" s="10">
        <v>13.2537816</v>
      </c>
      <c r="F912" s="10">
        <v>0.53850441240000002</v>
      </c>
      <c r="G912" s="10">
        <v>15.656965059999999</v>
      </c>
      <c r="H912" s="10">
        <v>8.4261223120000004</v>
      </c>
      <c r="I912" s="10">
        <v>95.06457571</v>
      </c>
      <c r="J912" s="10">
        <v>37.348570799999997</v>
      </c>
      <c r="K912" s="10">
        <v>70.8157985</v>
      </c>
      <c r="L912" s="11">
        <v>1.5422453703703702E-2</v>
      </c>
      <c r="M912" s="11">
        <v>1.5943275462962963E-2</v>
      </c>
      <c r="P912" s="10"/>
      <c r="Q912" s="9"/>
      <c r="AJ912" s="13">
        <v>635.29999999999995</v>
      </c>
      <c r="AK912" s="16">
        <v>2.8748</v>
      </c>
      <c r="AL912" s="10">
        <f t="shared" si="425"/>
        <v>0.12519999999999998</v>
      </c>
      <c r="AM912" s="10">
        <f t="shared" si="424"/>
        <v>0.56195674036454712</v>
      </c>
      <c r="AN912" s="14">
        <v>12</v>
      </c>
      <c r="AO912" s="10">
        <f t="shared" si="426"/>
        <v>285.14999999999998</v>
      </c>
      <c r="AP912" s="14">
        <v>10.5</v>
      </c>
      <c r="AQ912" s="14">
        <v>37</v>
      </c>
      <c r="AR912" s="10">
        <f t="shared" si="427"/>
        <v>310.14999999999998</v>
      </c>
      <c r="AS912" s="14">
        <v>47.1</v>
      </c>
      <c r="AT912" s="14">
        <v>0.5</v>
      </c>
      <c r="AU912" s="10">
        <f t="shared" si="428"/>
        <v>0.65471349092388609</v>
      </c>
      <c r="AV912" s="10">
        <f t="shared" si="429"/>
        <v>10.250826251705911</v>
      </c>
      <c r="AW912" s="10"/>
      <c r="AX912" s="10"/>
      <c r="AY912" s="10"/>
      <c r="AZ912" s="10"/>
      <c r="BA912" s="10"/>
      <c r="BB912" s="10"/>
      <c r="BC912" s="2"/>
      <c r="BD912"/>
      <c r="BE912"/>
    </row>
    <row r="913" spans="1:57" x14ac:dyDescent="0.3">
      <c r="A913" s="2"/>
      <c r="D913" s="9" t="s">
        <v>61</v>
      </c>
      <c r="E913" s="10">
        <v>8.7916979489999996</v>
      </c>
      <c r="F913" s="10">
        <v>0.63616961400000005</v>
      </c>
      <c r="G913" s="10">
        <v>17.290947979999999</v>
      </c>
      <c r="H913" s="10">
        <v>10.9844805</v>
      </c>
      <c r="I913" s="10">
        <v>85.045059539999997</v>
      </c>
      <c r="J913" s="10">
        <v>37.46494182</v>
      </c>
      <c r="K913" s="10">
        <v>81.571196999999998</v>
      </c>
      <c r="L913" s="11">
        <v>1.7841435185185186E-2</v>
      </c>
      <c r="M913" s="11">
        <v>1.8466423611111112E-2</v>
      </c>
      <c r="N913" s="10">
        <f>H913-H912</f>
        <v>2.5583581879999997</v>
      </c>
      <c r="O913" s="10">
        <f>I912-I913</f>
        <v>10.019516170000003</v>
      </c>
      <c r="P913" s="10">
        <f>N913/O913</f>
        <v>0.25533749779855874</v>
      </c>
      <c r="Q913" s="9"/>
      <c r="R913">
        <f>K913-K912</f>
        <v>10.755398499999998</v>
      </c>
      <c r="S913">
        <f>R913/O913</f>
        <v>1.0734448966910539</v>
      </c>
      <c r="AJ913" s="13">
        <v>635.29999999999995</v>
      </c>
      <c r="AK913" s="16">
        <v>2.8748</v>
      </c>
      <c r="AL913" s="10">
        <f t="shared" si="425"/>
        <v>0.12519999999999998</v>
      </c>
      <c r="AM913" s="10">
        <f t="shared" si="424"/>
        <v>0.66387534506748302</v>
      </c>
      <c r="AN913" s="14">
        <v>12</v>
      </c>
      <c r="AO913" s="10">
        <f t="shared" si="426"/>
        <v>285.14999999999998</v>
      </c>
      <c r="AP913" s="14">
        <v>10.5</v>
      </c>
      <c r="AQ913" s="14">
        <v>37</v>
      </c>
      <c r="AR913" s="10">
        <f t="shared" si="427"/>
        <v>310.14999999999998</v>
      </c>
      <c r="AS913" s="14">
        <v>47.1</v>
      </c>
      <c r="AT913" s="14">
        <v>0.5</v>
      </c>
      <c r="AU913" s="10">
        <f t="shared" si="428"/>
        <v>0.77345481153134776</v>
      </c>
      <c r="AV913" s="10">
        <f t="shared" si="429"/>
        <v>13.373766911069238</v>
      </c>
      <c r="AW913" s="10"/>
      <c r="AX913" s="10"/>
      <c r="AY913" s="10"/>
      <c r="AZ913" s="10"/>
      <c r="BA913" s="10">
        <f>IF(ISNUMBER(AV913), AV913-AV912, " ")</f>
        <v>3.1229406593633264</v>
      </c>
      <c r="BB913" s="10">
        <f>IF(ISNUMBER(BA913), BA913/O913, " ")</f>
        <v>0.31168577467980929</v>
      </c>
      <c r="BC913" s="2"/>
      <c r="BD913"/>
      <c r="BE913"/>
    </row>
    <row r="914" spans="1:57" x14ac:dyDescent="0.3">
      <c r="A914" s="2"/>
      <c r="AM914" s="10" t="str">
        <f t="shared" si="424"/>
        <v xml:space="preserve"> </v>
      </c>
      <c r="BD914"/>
      <c r="BE914"/>
    </row>
    <row r="915" spans="1:57" x14ac:dyDescent="0.3">
      <c r="A915" s="2"/>
      <c r="AM915" s="10" t="str">
        <f t="shared" si="424"/>
        <v xml:space="preserve"> </v>
      </c>
      <c r="BD915"/>
      <c r="BE915"/>
    </row>
    <row r="916" spans="1:57" ht="13.95" customHeight="1" x14ac:dyDescent="0.3">
      <c r="A916" s="2"/>
      <c r="D916" s="9" t="s">
        <v>53</v>
      </c>
      <c r="E916" s="10"/>
      <c r="F916" s="10"/>
      <c r="G916" s="10"/>
      <c r="H916" s="10"/>
      <c r="I916" s="10"/>
      <c r="J916" s="10"/>
      <c r="K916" s="10"/>
      <c r="L916" s="10"/>
      <c r="M916" s="10"/>
      <c r="P916" s="10"/>
      <c r="Q916" s="9"/>
      <c r="R916" s="9"/>
      <c r="AM916" s="10" t="str">
        <f t="shared" si="424"/>
        <v xml:space="preserve"> </v>
      </c>
      <c r="BD916"/>
      <c r="BE916"/>
    </row>
    <row r="917" spans="1:57" x14ac:dyDescent="0.3">
      <c r="A917" s="2"/>
      <c r="D917" s="9" t="s">
        <v>153</v>
      </c>
      <c r="E917" s="10"/>
      <c r="F917" s="2"/>
      <c r="G917" s="10"/>
      <c r="H917" s="10"/>
      <c r="I917" s="10"/>
      <c r="J917" s="10"/>
      <c r="K917" s="10"/>
      <c r="L917" s="10"/>
      <c r="M917" s="10"/>
      <c r="P917" s="10"/>
      <c r="Q917" s="9"/>
      <c r="R917" s="9"/>
      <c r="AM917" s="10" t="str">
        <f t="shared" si="424"/>
        <v xml:space="preserve"> </v>
      </c>
      <c r="BD917"/>
      <c r="BE917"/>
    </row>
    <row r="918" spans="1:57" x14ac:dyDescent="0.3">
      <c r="A918" s="2"/>
      <c r="D918" s="9"/>
      <c r="E918" s="2" t="s">
        <v>0</v>
      </c>
      <c r="F918" s="2" t="s">
        <v>1</v>
      </c>
      <c r="G918" s="2" t="s">
        <v>2</v>
      </c>
      <c r="H918" s="2" t="s">
        <v>3</v>
      </c>
      <c r="I918" s="2" t="s">
        <v>4</v>
      </c>
      <c r="J918" s="2" t="s">
        <v>5</v>
      </c>
      <c r="K918" s="2" t="s">
        <v>6</v>
      </c>
      <c r="L918" s="2" t="s">
        <v>7</v>
      </c>
      <c r="M918" s="2" t="s">
        <v>8</v>
      </c>
      <c r="N918" s="2" t="s">
        <v>9</v>
      </c>
      <c r="O918" s="2" t="s">
        <v>10</v>
      </c>
      <c r="P918" s="2" t="s">
        <v>11</v>
      </c>
      <c r="Q918" s="2" t="s">
        <v>12</v>
      </c>
      <c r="R918" s="2" t="s">
        <v>13</v>
      </c>
      <c r="S918" s="2" t="s">
        <v>14</v>
      </c>
      <c r="T918" s="2" t="s">
        <v>15</v>
      </c>
      <c r="U918" s="3" t="s">
        <v>16</v>
      </c>
      <c r="V918" s="3" t="s">
        <v>17</v>
      </c>
      <c r="W918" s="3" t="s">
        <v>18</v>
      </c>
      <c r="X918" s="3" t="s">
        <v>19</v>
      </c>
      <c r="Y918" s="3" t="s">
        <v>20</v>
      </c>
      <c r="Z918" s="3" t="s">
        <v>21</v>
      </c>
      <c r="AA918" s="3" t="s">
        <v>22</v>
      </c>
      <c r="AB918" s="3" t="s">
        <v>23</v>
      </c>
      <c r="AC918" s="3" t="s">
        <v>24</v>
      </c>
      <c r="AD918" s="3" t="s">
        <v>25</v>
      </c>
      <c r="AE918" s="3" t="s">
        <v>26</v>
      </c>
      <c r="AF918" s="3" t="s">
        <v>27</v>
      </c>
      <c r="AG918" s="3" t="s">
        <v>28</v>
      </c>
      <c r="AH918" s="3" t="s">
        <v>29</v>
      </c>
      <c r="AL918" s="2" t="s">
        <v>33</v>
      </c>
      <c r="AM918" s="10" t="e">
        <f t="shared" si="424"/>
        <v>#VALUE!</v>
      </c>
      <c r="AN918" s="6" t="s">
        <v>35</v>
      </c>
      <c r="AO918" s="2" t="s">
        <v>36</v>
      </c>
      <c r="AP918" s="7" t="s">
        <v>37</v>
      </c>
      <c r="AQ918" s="6" t="s">
        <v>38</v>
      </c>
      <c r="AR918" s="2" t="s">
        <v>39</v>
      </c>
      <c r="AS918" s="7" t="s">
        <v>40</v>
      </c>
      <c r="AT918" s="7" t="s">
        <v>41</v>
      </c>
      <c r="AU918" s="8" t="s">
        <v>55</v>
      </c>
      <c r="AV918" s="8" t="s">
        <v>56</v>
      </c>
      <c r="AW918" s="8" t="s">
        <v>44</v>
      </c>
      <c r="AX918" s="8" t="s">
        <v>45</v>
      </c>
      <c r="AY918" s="8" t="s">
        <v>46</v>
      </c>
      <c r="AZ918" s="8" t="s">
        <v>47</v>
      </c>
      <c r="BA918" s="2" t="s">
        <v>48</v>
      </c>
      <c r="BB918" s="2" t="s">
        <v>49</v>
      </c>
      <c r="BC918" s="2" t="s">
        <v>50</v>
      </c>
      <c r="BD918"/>
      <c r="BE918"/>
    </row>
    <row r="919" spans="1:57" x14ac:dyDescent="0.3">
      <c r="A919" s="2"/>
      <c r="D919" s="9" t="s">
        <v>57</v>
      </c>
      <c r="E919" s="10"/>
      <c r="F919" s="10"/>
      <c r="G919" s="10"/>
      <c r="H919" s="10"/>
      <c r="I919" s="10"/>
      <c r="J919" s="10"/>
      <c r="K919" s="10"/>
      <c r="L919" s="11"/>
      <c r="M919" s="11"/>
      <c r="P919" s="10"/>
      <c r="Q919" s="9"/>
      <c r="AJ919" s="13">
        <v>635.29999999999995</v>
      </c>
      <c r="AK919" s="16">
        <v>2.8748</v>
      </c>
      <c r="AL919" s="10">
        <f>IF(AK919&gt;3, AK919-3, 3-AK919)</f>
        <v>0.12519999999999998</v>
      </c>
      <c r="AM919" s="10" t="str">
        <f t="shared" si="424"/>
        <v xml:space="preserve"> </v>
      </c>
      <c r="AN919" s="14">
        <v>12</v>
      </c>
      <c r="AO919" s="10">
        <f>AN919+273.15</f>
        <v>285.14999999999998</v>
      </c>
      <c r="AP919" s="14">
        <v>10.5</v>
      </c>
      <c r="AQ919" s="14">
        <v>37</v>
      </c>
      <c r="AR919" s="10">
        <f>AQ919+273.15</f>
        <v>310.14999999999998</v>
      </c>
      <c r="AS919" s="14">
        <v>47.1</v>
      </c>
      <c r="AT919" s="14">
        <v>0.5</v>
      </c>
      <c r="AU919" s="10" t="str">
        <f>IF(ISNUMBER(AM919),((AR919/AO919)*((AJ919-(AT919*AP919))/(AJ919-AS919))*AM919)," ")</f>
        <v xml:space="preserve"> </v>
      </c>
      <c r="AV919" s="10" t="str">
        <f>IF(ISNUMBER(AM919), AU919*G919, " ")</f>
        <v xml:space="preserve"> </v>
      </c>
      <c r="AW919" s="10"/>
      <c r="AX919" s="10"/>
      <c r="AY919" s="10"/>
      <c r="AZ919" s="10"/>
      <c r="BA919" s="10"/>
      <c r="BB919" s="10"/>
      <c r="BC919" s="2"/>
      <c r="BD919"/>
      <c r="BE919"/>
    </row>
    <row r="920" spans="1:57" x14ac:dyDescent="0.3">
      <c r="A920" s="2">
        <v>84</v>
      </c>
      <c r="B920" s="3" t="s">
        <v>153</v>
      </c>
      <c r="C920" s="3"/>
      <c r="D920" s="9" t="s">
        <v>58</v>
      </c>
      <c r="E920" s="10"/>
      <c r="F920" s="10"/>
      <c r="G920" s="10"/>
      <c r="H920" s="10"/>
      <c r="I920" s="10"/>
      <c r="J920" s="10"/>
      <c r="K920" s="10"/>
      <c r="L920" s="11"/>
      <c r="M920" s="11"/>
      <c r="N920" s="10">
        <f>H920-H919</f>
        <v>0</v>
      </c>
      <c r="O920" s="10">
        <f>I919-I920</f>
        <v>0</v>
      </c>
      <c r="P920" s="10" t="e">
        <f>N920/O920</f>
        <v>#DIV/0!</v>
      </c>
      <c r="Q920" s="9">
        <f>AVERAGE(P922,P924)</f>
        <v>7.6641832961384174E-2</v>
      </c>
      <c r="R920">
        <f>K920-K919</f>
        <v>0</v>
      </c>
      <c r="S920" t="e">
        <f>R920/O920</f>
        <v>#DIV/0!</v>
      </c>
      <c r="T920" s="9">
        <f>AVERAGE(S922,S924)</f>
        <v>0.56667495270959978</v>
      </c>
      <c r="U920" s="3">
        <f>AVERAGE(E919,E921,E923)</f>
        <v>13.331394405000001</v>
      </c>
      <c r="V920" s="3">
        <f>AVERAGE(E920,E922,E924)</f>
        <v>9.1565383774999987</v>
      </c>
      <c r="W920" s="3">
        <f>AVERAGE(F919,F921,F923)</f>
        <v>0.46103460629999998</v>
      </c>
      <c r="X920" s="3">
        <f>AVERAGE(F920,F922,F924)</f>
        <v>0.50038472994999994</v>
      </c>
      <c r="Y920" s="3">
        <f>AVERAGE(G919,G921,G923)</f>
        <v>20.140143739999999</v>
      </c>
      <c r="Z920" s="3">
        <f>AVERAGE(G920,G922,G924)</f>
        <v>20.5502319</v>
      </c>
      <c r="AA920" s="3">
        <f>AVERAGE(H919,H921,H923)</f>
        <v>9.2878496889999997</v>
      </c>
      <c r="AB920" s="3">
        <f>AVERAGE(H920,H922,H924)</f>
        <v>10.26529506</v>
      </c>
      <c r="AC920" s="3">
        <f>AVERAGE(I919,I921,I923)</f>
        <v>90.567416769999994</v>
      </c>
      <c r="AD920" s="3">
        <f>AVERAGE(I920,I922,I924)</f>
        <v>77.87349227</v>
      </c>
      <c r="AE920" s="3">
        <f>AVERAGE(J919,J921,J923)</f>
        <v>32.606167354999997</v>
      </c>
      <c r="AF920" s="3">
        <f>AVERAGE(J920,J922,J924)</f>
        <v>33.337503999999996</v>
      </c>
      <c r="AG920" s="3">
        <f>AVERAGE(K919,K921,K923)</f>
        <v>74.388514885000006</v>
      </c>
      <c r="AH920" s="3">
        <f>AVERAGE(K920,K922,K924)</f>
        <v>81.629161185000001</v>
      </c>
      <c r="AI920" s="12">
        <v>43634</v>
      </c>
      <c r="AJ920" s="13">
        <v>635.29999999999995</v>
      </c>
      <c r="AK920" s="16">
        <v>2.8748</v>
      </c>
      <c r="AL920" s="10">
        <f t="shared" ref="AL920:AL924" si="430">IF(AK920&gt;3, AK920-3, 3-AK920)</f>
        <v>0.12519999999999998</v>
      </c>
      <c r="AM920" s="10" t="str">
        <f t="shared" si="424"/>
        <v xml:space="preserve"> </v>
      </c>
      <c r="AN920" s="14">
        <v>12</v>
      </c>
      <c r="AO920" s="10">
        <f t="shared" ref="AO920:AO924" si="431">AN920+273.15</f>
        <v>285.14999999999998</v>
      </c>
      <c r="AP920" s="14">
        <v>10.5</v>
      </c>
      <c r="AQ920" s="14">
        <v>37</v>
      </c>
      <c r="AR920" s="10">
        <f t="shared" ref="AR920:AR924" si="432">AQ920+273.15</f>
        <v>310.14999999999998</v>
      </c>
      <c r="AS920" s="14">
        <v>47.1</v>
      </c>
      <c r="AT920" s="14">
        <v>0.5</v>
      </c>
      <c r="AU920" s="10" t="str">
        <f t="shared" ref="AU920:AU924" si="433">IF(ISNUMBER(AM920),((AR920/AO920)*((AJ920-(AT920*AP920))/(AJ920-AS920))*AM920)," ")</f>
        <v xml:space="preserve"> </v>
      </c>
      <c r="AV920" s="10" t="str">
        <f t="shared" ref="AV920:AV924" si="434">IF(ISNUMBER(AM920), AU920*G920, " ")</f>
        <v xml:space="preserve"> </v>
      </c>
      <c r="AW920" s="10">
        <f>AVERAGE(AU919,AU921,AU923)</f>
        <v>0.56052572565214587</v>
      </c>
      <c r="AX920" s="10">
        <f>AVERAGE(AU920,AU922,AU924)</f>
        <v>0.60836759329508228</v>
      </c>
      <c r="AY920" s="10">
        <f>AVERAGE(AV919,AV921,AV923)</f>
        <v>11.290195254737696</v>
      </c>
      <c r="AZ920" s="10">
        <f>AVERAGE(AV920,AV922,AV924)</f>
        <v>12.498618433196913</v>
      </c>
      <c r="BA920" s="10" t="str">
        <f>IF(ISNUMBER(AV920), AV920-AV919, " ")</f>
        <v xml:space="preserve"> </v>
      </c>
      <c r="BB920" s="10" t="str">
        <f>IF(ISNUMBER(BA920), BA920/O920, " ")</f>
        <v xml:space="preserve"> </v>
      </c>
      <c r="BC920" s="2">
        <f>AVERAGE(BB920,BB922,BB924)</f>
        <v>9.4749522074880965E-2</v>
      </c>
      <c r="BD920" s="1" t="s">
        <v>59</v>
      </c>
    </row>
    <row r="921" spans="1:57" x14ac:dyDescent="0.3">
      <c r="A921" s="2"/>
      <c r="D921" s="9" t="s">
        <v>57</v>
      </c>
      <c r="E921" s="10">
        <v>13.34124482</v>
      </c>
      <c r="F921" s="10">
        <v>0.45797302029999998</v>
      </c>
      <c r="G921" s="10">
        <v>19.837487419999999</v>
      </c>
      <c r="H921" s="10">
        <v>9.0835110429999997</v>
      </c>
      <c r="I921" s="10">
        <v>91.333264959999994</v>
      </c>
      <c r="J921" s="10">
        <v>32.721919049999997</v>
      </c>
      <c r="K921" s="10">
        <v>72.847097050000002</v>
      </c>
      <c r="L921" s="11">
        <v>9.7222222222222224E-3</v>
      </c>
      <c r="M921" s="11">
        <v>1.034142361111111E-2</v>
      </c>
      <c r="P921" s="10"/>
      <c r="Q921" s="9"/>
      <c r="AJ921" s="13">
        <v>635.29999999999995</v>
      </c>
      <c r="AK921" s="16">
        <v>2.8748</v>
      </c>
      <c r="AL921" s="10">
        <f t="shared" si="430"/>
        <v>0.12519999999999998</v>
      </c>
      <c r="AM921" s="10">
        <f t="shared" si="424"/>
        <v>0.47791813722693754</v>
      </c>
      <c r="AN921" s="14">
        <v>12</v>
      </c>
      <c r="AO921" s="10">
        <f t="shared" si="431"/>
        <v>285.14999999999998</v>
      </c>
      <c r="AP921" s="14">
        <v>10.5</v>
      </c>
      <c r="AQ921" s="14">
        <v>37</v>
      </c>
      <c r="AR921" s="10">
        <f t="shared" si="432"/>
        <v>310.14999999999998</v>
      </c>
      <c r="AS921" s="14">
        <v>47.1</v>
      </c>
      <c r="AT921" s="14">
        <v>0.5</v>
      </c>
      <c r="AU921" s="10">
        <f t="shared" si="433"/>
        <v>0.5568034503807322</v>
      </c>
      <c r="AV921" s="10">
        <f t="shared" si="434"/>
        <v>11.045581442340369</v>
      </c>
      <c r="AW921" s="10"/>
      <c r="AX921" s="10"/>
      <c r="AY921" s="10"/>
      <c r="AZ921" s="10"/>
      <c r="BA921" s="10"/>
      <c r="BB921" s="10"/>
      <c r="BC921" s="2"/>
      <c r="BD921"/>
      <c r="BE921"/>
    </row>
    <row r="922" spans="1:57" x14ac:dyDescent="0.3">
      <c r="A922" s="2"/>
      <c r="D922" s="9" t="s">
        <v>60</v>
      </c>
      <c r="E922" s="10">
        <v>9.2991955829999995</v>
      </c>
      <c r="F922" s="10">
        <v>0.51255200400000001</v>
      </c>
      <c r="G922" s="10">
        <v>20.315208779999999</v>
      </c>
      <c r="H922" s="10">
        <v>10.386698859999999</v>
      </c>
      <c r="I922" s="10">
        <v>78.453527940000001</v>
      </c>
      <c r="J922" s="10">
        <v>33.82872759</v>
      </c>
      <c r="K922" s="10">
        <v>83.425551720000001</v>
      </c>
      <c r="L922" s="11">
        <v>1.2499999999999999E-2</v>
      </c>
      <c r="M922" s="11">
        <v>1.317707175925926E-2</v>
      </c>
      <c r="N922" s="10">
        <f>H922-H921</f>
        <v>1.3031878169999995</v>
      </c>
      <c r="O922" s="10">
        <f>I921-I922</f>
        <v>12.879737019999993</v>
      </c>
      <c r="P922" s="10">
        <f>N922/O922</f>
        <v>0.10118124422698813</v>
      </c>
      <c r="Q922" s="9"/>
      <c r="R922">
        <f>K922-K921</f>
        <v>10.578454669999999</v>
      </c>
      <c r="S922">
        <f>R922/O922</f>
        <v>0.82132536196767825</v>
      </c>
      <c r="AJ922" s="13">
        <v>635.29999999999995</v>
      </c>
      <c r="AK922" s="16">
        <v>2.8748</v>
      </c>
      <c r="AL922" s="10">
        <f t="shared" si="430"/>
        <v>0.12519999999999998</v>
      </c>
      <c r="AM922" s="10">
        <f t="shared" si="424"/>
        <v>0.53487408237094758</v>
      </c>
      <c r="AN922" s="14">
        <v>12</v>
      </c>
      <c r="AO922" s="10">
        <f t="shared" si="431"/>
        <v>285.14999999999998</v>
      </c>
      <c r="AP922" s="14">
        <v>10.5</v>
      </c>
      <c r="AQ922" s="14">
        <v>37</v>
      </c>
      <c r="AR922" s="10">
        <f t="shared" si="432"/>
        <v>310.14999999999998</v>
      </c>
      <c r="AS922" s="14">
        <v>47.1</v>
      </c>
      <c r="AT922" s="14">
        <v>0.5</v>
      </c>
      <c r="AU922" s="10">
        <f t="shared" si="433"/>
        <v>0.62316056116102803</v>
      </c>
      <c r="AV922" s="10">
        <f t="shared" si="434"/>
        <v>12.659636903448243</v>
      </c>
      <c r="AW922" s="10"/>
      <c r="AX922" s="10"/>
      <c r="AY922" s="10"/>
      <c r="AZ922" s="10"/>
      <c r="BA922" s="10">
        <f>IF(ISNUMBER(AV922), AV922-AV921, " ")</f>
        <v>1.6140554611078741</v>
      </c>
      <c r="BB922" s="10">
        <f>IF(ISNUMBER(BA922), BA922/O922, " ")</f>
        <v>0.12531742368664256</v>
      </c>
      <c r="BC922" s="2"/>
      <c r="BD922"/>
      <c r="BE922"/>
    </row>
    <row r="923" spans="1:57" x14ac:dyDescent="0.3">
      <c r="A923" s="2"/>
      <c r="D923" s="9" t="s">
        <v>57</v>
      </c>
      <c r="E923" s="10">
        <v>13.32154399</v>
      </c>
      <c r="F923" s="10">
        <v>0.46409619229999999</v>
      </c>
      <c r="G923" s="10">
        <v>20.44280006</v>
      </c>
      <c r="H923" s="10">
        <v>9.4921883349999998</v>
      </c>
      <c r="I923" s="10">
        <v>89.801568579999994</v>
      </c>
      <c r="J923" s="10">
        <v>32.490415659999996</v>
      </c>
      <c r="K923" s="10">
        <v>75.929932719999996</v>
      </c>
      <c r="L923" s="11">
        <v>1.5908564814814816E-2</v>
      </c>
      <c r="M923" s="11">
        <v>1.6608784722222224E-2</v>
      </c>
      <c r="P923" s="10"/>
      <c r="Q923" s="9"/>
      <c r="AJ923" s="13">
        <v>635.29999999999995</v>
      </c>
      <c r="AK923" s="16">
        <v>2.8748</v>
      </c>
      <c r="AL923" s="10">
        <f t="shared" si="430"/>
        <v>0.12519999999999998</v>
      </c>
      <c r="AM923" s="10">
        <f t="shared" si="424"/>
        <v>0.48430797860720742</v>
      </c>
      <c r="AN923" s="14">
        <v>12</v>
      </c>
      <c r="AO923" s="10">
        <f t="shared" si="431"/>
        <v>285.14999999999998</v>
      </c>
      <c r="AP923" s="14">
        <v>10.5</v>
      </c>
      <c r="AQ923" s="14">
        <v>37</v>
      </c>
      <c r="AR923" s="10">
        <f t="shared" si="432"/>
        <v>310.14999999999998</v>
      </c>
      <c r="AS923" s="14">
        <v>47.1</v>
      </c>
      <c r="AT923" s="14">
        <v>0.5</v>
      </c>
      <c r="AU923" s="10">
        <f t="shared" si="433"/>
        <v>0.56424800092355964</v>
      </c>
      <c r="AV923" s="10">
        <f t="shared" si="434"/>
        <v>11.534809067135026</v>
      </c>
      <c r="AW923" s="10"/>
      <c r="AX923" s="10"/>
      <c r="AY923" s="10"/>
      <c r="AZ923" s="10"/>
      <c r="BA923" s="10"/>
      <c r="BB923" s="10"/>
      <c r="BC923" s="2"/>
      <c r="BD923"/>
      <c r="BE923"/>
    </row>
    <row r="924" spans="1:57" x14ac:dyDescent="0.3">
      <c r="A924" s="2"/>
      <c r="D924" s="9" t="s">
        <v>61</v>
      </c>
      <c r="E924" s="10">
        <v>9.0138811719999996</v>
      </c>
      <c r="F924" s="10">
        <v>0.48821745589999999</v>
      </c>
      <c r="G924" s="10">
        <v>20.785255020000001</v>
      </c>
      <c r="H924" s="10">
        <v>10.14389126</v>
      </c>
      <c r="I924" s="10">
        <v>77.293456599999999</v>
      </c>
      <c r="J924" s="10">
        <v>32.846280409999999</v>
      </c>
      <c r="K924" s="10">
        <v>79.832770650000001</v>
      </c>
      <c r="L924" s="11">
        <v>1.8674768518518518E-2</v>
      </c>
      <c r="M924" s="11">
        <v>1.9398136574074073E-2</v>
      </c>
      <c r="N924" s="10">
        <f>H924-H923</f>
        <v>0.65170292500000038</v>
      </c>
      <c r="O924" s="10">
        <f>I923-I924</f>
        <v>12.508111979999995</v>
      </c>
      <c r="P924" s="10">
        <f>N924/O924</f>
        <v>5.2102421695780228E-2</v>
      </c>
      <c r="Q924" s="9"/>
      <c r="R924">
        <f>K924-K923</f>
        <v>3.902837930000004</v>
      </c>
      <c r="S924">
        <f>R924/O924</f>
        <v>0.31202454345152142</v>
      </c>
      <c r="AJ924" s="13">
        <v>635.29999999999995</v>
      </c>
      <c r="AK924" s="16">
        <v>2.8748</v>
      </c>
      <c r="AL924" s="10">
        <f t="shared" si="430"/>
        <v>0.12519999999999998</v>
      </c>
      <c r="AM924" s="10">
        <f t="shared" si="424"/>
        <v>0.5094797438778349</v>
      </c>
      <c r="AN924" s="14">
        <v>12</v>
      </c>
      <c r="AO924" s="10">
        <f t="shared" si="431"/>
        <v>285.14999999999998</v>
      </c>
      <c r="AP924" s="14">
        <v>10.5</v>
      </c>
      <c r="AQ924" s="14">
        <v>37</v>
      </c>
      <c r="AR924" s="10">
        <f t="shared" si="432"/>
        <v>310.14999999999998</v>
      </c>
      <c r="AS924" s="14">
        <v>47.1</v>
      </c>
      <c r="AT924" s="14">
        <v>0.5</v>
      </c>
      <c r="AU924" s="10">
        <f t="shared" si="433"/>
        <v>0.59357462542913664</v>
      </c>
      <c r="AV924" s="10">
        <f t="shared" si="434"/>
        <v>12.337599962945582</v>
      </c>
      <c r="AW924" s="10"/>
      <c r="AX924" s="10"/>
      <c r="AY924" s="10"/>
      <c r="AZ924" s="10"/>
      <c r="BA924" s="10">
        <f>IF(ISNUMBER(AV924), AV924-AV923, " ")</f>
        <v>0.80279089581055629</v>
      </c>
      <c r="BB924" s="10">
        <f>IF(ISNUMBER(BA924), BA924/O924, " ")</f>
        <v>6.4181620463119371E-2</v>
      </c>
      <c r="BC924" s="2"/>
      <c r="BD924"/>
      <c r="BE924"/>
    </row>
    <row r="925" spans="1:57" x14ac:dyDescent="0.3">
      <c r="A925" s="2"/>
      <c r="AM925" s="10" t="str">
        <f t="shared" si="424"/>
        <v xml:space="preserve"> </v>
      </c>
      <c r="BD925"/>
      <c r="BE925"/>
    </row>
    <row r="926" spans="1:57" x14ac:dyDescent="0.3">
      <c r="A926" s="2"/>
      <c r="AM926" s="10" t="str">
        <f t="shared" si="424"/>
        <v xml:space="preserve"> </v>
      </c>
      <c r="BD926"/>
      <c r="BE926"/>
    </row>
    <row r="927" spans="1:57" ht="13.95" customHeight="1" x14ac:dyDescent="0.3">
      <c r="A927" s="2"/>
      <c r="D927" s="9" t="s">
        <v>53</v>
      </c>
      <c r="E927" s="10"/>
      <c r="F927" s="10"/>
      <c r="G927" s="10"/>
      <c r="H927" s="10"/>
      <c r="I927" s="10"/>
      <c r="J927" s="10"/>
      <c r="K927" s="10"/>
      <c r="L927" s="10"/>
      <c r="M927" s="10"/>
      <c r="P927" s="10"/>
      <c r="Q927" s="9"/>
      <c r="R927" s="9"/>
      <c r="AM927" s="10" t="str">
        <f t="shared" si="424"/>
        <v xml:space="preserve"> </v>
      </c>
      <c r="BD927"/>
      <c r="BE927"/>
    </row>
    <row r="928" spans="1:57" x14ac:dyDescent="0.3">
      <c r="A928" s="2"/>
      <c r="D928" s="9" t="s">
        <v>154</v>
      </c>
      <c r="E928" s="10"/>
      <c r="F928" s="2"/>
      <c r="G928" s="10"/>
      <c r="H928" s="10"/>
      <c r="I928" s="10"/>
      <c r="J928" s="10"/>
      <c r="K928" s="10"/>
      <c r="L928" s="10"/>
      <c r="M928" s="10"/>
      <c r="P928" s="10"/>
      <c r="Q928" s="9"/>
      <c r="R928" s="9"/>
      <c r="AM928" s="10" t="str">
        <f t="shared" si="424"/>
        <v xml:space="preserve"> </v>
      </c>
      <c r="BD928"/>
      <c r="BE928"/>
    </row>
    <row r="929" spans="1:57" x14ac:dyDescent="0.3">
      <c r="A929" s="2"/>
      <c r="D929" s="9"/>
      <c r="E929" s="2" t="s">
        <v>0</v>
      </c>
      <c r="F929" s="2" t="s">
        <v>1</v>
      </c>
      <c r="G929" s="2" t="s">
        <v>2</v>
      </c>
      <c r="H929" s="2" t="s">
        <v>3</v>
      </c>
      <c r="I929" s="2" t="s">
        <v>4</v>
      </c>
      <c r="J929" s="2" t="s">
        <v>5</v>
      </c>
      <c r="K929" s="2" t="s">
        <v>6</v>
      </c>
      <c r="L929" s="2" t="s">
        <v>7</v>
      </c>
      <c r="M929" s="2" t="s">
        <v>8</v>
      </c>
      <c r="N929" s="2" t="s">
        <v>9</v>
      </c>
      <c r="O929" s="2" t="s">
        <v>10</v>
      </c>
      <c r="P929" s="2" t="s">
        <v>11</v>
      </c>
      <c r="Q929" s="2" t="s">
        <v>12</v>
      </c>
      <c r="R929" s="2" t="s">
        <v>13</v>
      </c>
      <c r="S929" s="2" t="s">
        <v>14</v>
      </c>
      <c r="T929" s="2" t="s">
        <v>15</v>
      </c>
      <c r="U929" s="3" t="s">
        <v>16</v>
      </c>
      <c r="V929" s="3" t="s">
        <v>17</v>
      </c>
      <c r="W929" s="3" t="s">
        <v>18</v>
      </c>
      <c r="X929" s="3" t="s">
        <v>19</v>
      </c>
      <c r="Y929" s="3" t="s">
        <v>20</v>
      </c>
      <c r="Z929" s="3" t="s">
        <v>21</v>
      </c>
      <c r="AA929" s="3" t="s">
        <v>22</v>
      </c>
      <c r="AB929" s="3" t="s">
        <v>23</v>
      </c>
      <c r="AC929" s="3" t="s">
        <v>24</v>
      </c>
      <c r="AD929" s="3" t="s">
        <v>25</v>
      </c>
      <c r="AE929" s="3" t="s">
        <v>26</v>
      </c>
      <c r="AF929" s="3" t="s">
        <v>27</v>
      </c>
      <c r="AG929" s="3" t="s">
        <v>28</v>
      </c>
      <c r="AH929" s="3" t="s">
        <v>29</v>
      </c>
      <c r="AL929" s="2" t="s">
        <v>33</v>
      </c>
      <c r="AM929" s="10" t="e">
        <f t="shared" si="424"/>
        <v>#VALUE!</v>
      </c>
      <c r="AN929" s="6" t="s">
        <v>35</v>
      </c>
      <c r="AO929" s="2" t="s">
        <v>36</v>
      </c>
      <c r="AP929" s="7" t="s">
        <v>37</v>
      </c>
      <c r="AQ929" s="6" t="s">
        <v>38</v>
      </c>
      <c r="AR929" s="2" t="s">
        <v>39</v>
      </c>
      <c r="AS929" s="7" t="s">
        <v>40</v>
      </c>
      <c r="AT929" s="7" t="s">
        <v>41</v>
      </c>
      <c r="AU929" s="8" t="s">
        <v>55</v>
      </c>
      <c r="AV929" s="8" t="s">
        <v>56</v>
      </c>
      <c r="AW929" s="8" t="s">
        <v>44</v>
      </c>
      <c r="AX929" s="8" t="s">
        <v>45</v>
      </c>
      <c r="AY929" s="8" t="s">
        <v>46</v>
      </c>
      <c r="AZ929" s="8" t="s">
        <v>47</v>
      </c>
      <c r="BA929" s="2" t="s">
        <v>48</v>
      </c>
      <c r="BB929" s="2" t="s">
        <v>49</v>
      </c>
      <c r="BC929" s="2" t="s">
        <v>50</v>
      </c>
      <c r="BD929"/>
      <c r="BE929"/>
    </row>
    <row r="930" spans="1:57" x14ac:dyDescent="0.3">
      <c r="A930" s="2"/>
      <c r="D930" s="9" t="s">
        <v>57</v>
      </c>
      <c r="E930" s="10">
        <v>13.31951594</v>
      </c>
      <c r="F930" s="10">
        <v>0.52975909190000003</v>
      </c>
      <c r="G930" s="10">
        <v>17.232531550000001</v>
      </c>
      <c r="H930" s="10">
        <v>9.1298987880000002</v>
      </c>
      <c r="I930" s="10">
        <v>84.550020040000007</v>
      </c>
      <c r="J930" s="10">
        <v>36.616048810000002</v>
      </c>
      <c r="K930" s="10">
        <v>60.164264940000002</v>
      </c>
      <c r="L930" s="11">
        <v>1.712962962962963E-3</v>
      </c>
      <c r="M930" s="11">
        <v>2.4189699074074074E-3</v>
      </c>
      <c r="P930" s="10"/>
      <c r="Q930" s="9"/>
      <c r="AJ930" s="13">
        <v>635.29999999999995</v>
      </c>
      <c r="AK930" s="16">
        <v>2.8748</v>
      </c>
      <c r="AL930" s="10">
        <f>IF(AK930&gt;3, AK930-3, 3-AK930)</f>
        <v>0.12519999999999998</v>
      </c>
      <c r="AM930" s="10">
        <f t="shared" si="424"/>
        <v>0.55283055367329903</v>
      </c>
      <c r="AN930" s="14">
        <v>12</v>
      </c>
      <c r="AO930" s="10">
        <f>AN930+273.15</f>
        <v>285.14999999999998</v>
      </c>
      <c r="AP930" s="14">
        <v>10.5</v>
      </c>
      <c r="AQ930" s="14">
        <v>37</v>
      </c>
      <c r="AR930" s="10">
        <f>AQ930+273.15</f>
        <v>310.14999999999998</v>
      </c>
      <c r="AS930" s="14">
        <v>47.1</v>
      </c>
      <c r="AT930" s="14">
        <v>0.5</v>
      </c>
      <c r="AU930" s="10">
        <f>IF(ISNUMBER(AM930),((AR930/AO930)*((AJ930-(AT930*AP930))/(AJ930-AS930))*AM930)," ")</f>
        <v>0.6440809330804228</v>
      </c>
      <c r="AV930" s="10">
        <f>IF(ISNUMBER(AM930), AU930*G930, " ")</f>
        <v>11.099145000061824</v>
      </c>
      <c r="AW930" s="10"/>
      <c r="AX930" s="10"/>
      <c r="AY930" s="10"/>
      <c r="AZ930" s="10"/>
      <c r="BA930" s="10"/>
      <c r="BB930" s="10"/>
      <c r="BC930" s="2"/>
      <c r="BD930"/>
      <c r="BE930"/>
    </row>
    <row r="931" spans="1:57" x14ac:dyDescent="0.3">
      <c r="A931" s="2">
        <v>85</v>
      </c>
      <c r="B931" s="3" t="s">
        <v>154</v>
      </c>
      <c r="C931" s="3"/>
      <c r="D931" s="9" t="s">
        <v>58</v>
      </c>
      <c r="E931" s="10">
        <v>9.1616092400000007</v>
      </c>
      <c r="F931" s="10">
        <v>0.59931131940000004</v>
      </c>
      <c r="G931" s="10">
        <v>19.993179130000001</v>
      </c>
      <c r="H931" s="10">
        <v>11.934781839999999</v>
      </c>
      <c r="I931" s="10">
        <v>72.513313699999998</v>
      </c>
      <c r="J931" s="10">
        <v>36.429875610000003</v>
      </c>
      <c r="K931" s="10">
        <v>67.283818780000004</v>
      </c>
      <c r="L931" s="11">
        <v>4.4849537037037037E-3</v>
      </c>
      <c r="M931" s="11">
        <v>5.1388773148148149E-3</v>
      </c>
      <c r="N931" s="10">
        <f>H931-H930</f>
        <v>2.8048830519999992</v>
      </c>
      <c r="O931" s="10">
        <f>I930-I931</f>
        <v>12.036706340000009</v>
      </c>
      <c r="P931" s="10">
        <f>N931/O931</f>
        <v>0.23302745558217192</v>
      </c>
      <c r="Q931" s="9">
        <f>AVERAGE(P931,P933,P935)</f>
        <v>0.18692791358973357</v>
      </c>
      <c r="R931">
        <f>K931-K930</f>
        <v>7.1195538400000018</v>
      </c>
      <c r="S931">
        <f>R931/O931</f>
        <v>0.59148687679955447</v>
      </c>
      <c r="T931" s="9">
        <f>AVERAGE(S931,S933,S935)</f>
        <v>0.49001949473770551</v>
      </c>
      <c r="U931" s="3">
        <f>AVERAGE(E930,E932,E934)</f>
        <v>13.306987923333333</v>
      </c>
      <c r="V931" s="3">
        <f>AVERAGE(E931,E933,E935)</f>
        <v>9.4890075040000017</v>
      </c>
      <c r="W931" s="3">
        <f>AVERAGE(F930,F932,F934)</f>
        <v>0.52359238183333334</v>
      </c>
      <c r="X931" s="3">
        <f>AVERAGE(F931,F933,F935)</f>
        <v>0.58744688570000003</v>
      </c>
      <c r="Y931" s="3">
        <f>AVERAGE(G930,G932,G934)</f>
        <v>17.250821733333336</v>
      </c>
      <c r="Z931" s="3">
        <f>AVERAGE(G931,G933,G935)</f>
        <v>19.298718326666666</v>
      </c>
      <c r="AA931" s="3">
        <f>AVERAGE(H930,H932,H934)</f>
        <v>9.0297095439999993</v>
      </c>
      <c r="AB931" s="3">
        <f>AVERAGE(H931,H933,H935)</f>
        <v>11.293292146666666</v>
      </c>
      <c r="AC931" s="3">
        <f>AVERAGE(I930,I932,I934)</f>
        <v>85.451983983333335</v>
      </c>
      <c r="AD931" s="3">
        <f>AVERAGE(I931,I933,I935)</f>
        <v>73.31324596666667</v>
      </c>
      <c r="AE931" s="3">
        <f>AVERAGE(J930,J932,J934)</f>
        <v>36.189956933333328</v>
      </c>
      <c r="AF931" s="3">
        <f>AVERAGE(J931,J933,J935)</f>
        <v>36.223669720000004</v>
      </c>
      <c r="AG931" s="3">
        <f>AVERAGE(K930,K932,K934)</f>
        <v>58.595817436666664</v>
      </c>
      <c r="AH931" s="3">
        <f>AVERAGE(K931,K933,K935)</f>
        <v>64.59422623333333</v>
      </c>
      <c r="AI931" s="12">
        <v>43634</v>
      </c>
      <c r="AJ931" s="13">
        <v>635.29999999999995</v>
      </c>
      <c r="AK931" s="16">
        <v>2.8748</v>
      </c>
      <c r="AL931" s="10">
        <f t="shared" ref="AL931:AL935" si="435">IF(AK931&gt;3, AK931-3, 3-AK931)</f>
        <v>0.12519999999999998</v>
      </c>
      <c r="AM931" s="10">
        <f t="shared" si="424"/>
        <v>0.62541184019757901</v>
      </c>
      <c r="AN931" s="14">
        <v>12</v>
      </c>
      <c r="AO931" s="10">
        <f t="shared" ref="AO931:AO935" si="436">AN931+273.15</f>
        <v>285.14999999999998</v>
      </c>
      <c r="AP931" s="14">
        <v>10.5</v>
      </c>
      <c r="AQ931" s="14">
        <v>37</v>
      </c>
      <c r="AR931" s="10">
        <f t="shared" ref="AR931:AR935" si="437">AQ931+273.15</f>
        <v>310.14999999999998</v>
      </c>
      <c r="AS931" s="14">
        <v>47.1</v>
      </c>
      <c r="AT931" s="14">
        <v>0.5</v>
      </c>
      <c r="AU931" s="10">
        <f t="shared" ref="AU931:AU935" si="438">IF(ISNUMBER(AM931),((AR931/AO931)*((AJ931-(AT931*AP931))/(AJ931-AS931))*AM931)," ")</f>
        <v>0.72864250884376613</v>
      </c>
      <c r="AV931" s="10">
        <f t="shared" ref="AV931:AV935" si="439">IF(ISNUMBER(AM931), AU931*G931, " ")</f>
        <v>14.567880201046027</v>
      </c>
      <c r="AW931" s="10">
        <f>AVERAGE(AU930,AU932,AU934)</f>
        <v>0.63658344897018349</v>
      </c>
      <c r="AX931" s="10">
        <f>AVERAGE(AU931,AU933,AU935)</f>
        <v>0.71421773417768197</v>
      </c>
      <c r="AY931" s="10">
        <f>AVERAGE(AV930,AV932,AV934)</f>
        <v>10.981669680995433</v>
      </c>
      <c r="AZ931" s="10">
        <f>AVERAGE(AV931,AV933,AV935)</f>
        <v>13.788400499868317</v>
      </c>
      <c r="BA931" s="10">
        <f>IF(ISNUMBER(AV931), AV931-AV930, " ")</f>
        <v>3.4687352009842023</v>
      </c>
      <c r="BB931" s="10">
        <f>IF(ISNUMBER(BA931), BA931/O931, " ")</f>
        <v>0.28817976471329282</v>
      </c>
      <c r="BC931" s="2">
        <f>AVERAGE(BB931,BB933,BB935)</f>
        <v>0.23199561660869392</v>
      </c>
      <c r="BD931" s="1" t="s">
        <v>59</v>
      </c>
    </row>
    <row r="932" spans="1:57" x14ac:dyDescent="0.3">
      <c r="A932" s="2"/>
      <c r="D932" s="9" t="s">
        <v>57</v>
      </c>
      <c r="E932" s="10">
        <v>13.312064530000001</v>
      </c>
      <c r="F932" s="10">
        <v>0.5222667956</v>
      </c>
      <c r="G932" s="10">
        <v>17.365705890000001</v>
      </c>
      <c r="H932" s="10">
        <v>9.0748950439999998</v>
      </c>
      <c r="I932" s="10">
        <v>86.580446629999997</v>
      </c>
      <c r="J932" s="10">
        <v>36.045600299999997</v>
      </c>
      <c r="K932" s="10">
        <v>56.832639980000003</v>
      </c>
      <c r="L932" s="11">
        <v>1.1811342592592594E-2</v>
      </c>
      <c r="M932" s="11">
        <v>1.2471053240740743E-2</v>
      </c>
      <c r="P932" s="10"/>
      <c r="Q932" s="9"/>
      <c r="AJ932" s="13">
        <v>635.29999999999995</v>
      </c>
      <c r="AK932" s="16">
        <v>2.8748</v>
      </c>
      <c r="AL932" s="10">
        <f t="shared" si="435"/>
        <v>0.12519999999999998</v>
      </c>
      <c r="AM932" s="10">
        <f t="shared" si="424"/>
        <v>0.54501196145818842</v>
      </c>
      <c r="AN932" s="14">
        <v>12</v>
      </c>
      <c r="AO932" s="10">
        <f t="shared" si="436"/>
        <v>285.14999999999998</v>
      </c>
      <c r="AP932" s="14">
        <v>10.5</v>
      </c>
      <c r="AQ932" s="14">
        <v>37</v>
      </c>
      <c r="AR932" s="10">
        <f t="shared" si="437"/>
        <v>310.14999999999998</v>
      </c>
      <c r="AS932" s="14">
        <v>47.1</v>
      </c>
      <c r="AT932" s="14">
        <v>0.5</v>
      </c>
      <c r="AU932" s="10">
        <f t="shared" si="438"/>
        <v>0.63497180165520906</v>
      </c>
      <c r="AV932" s="10">
        <f t="shared" si="439"/>
        <v>11.026733555987777</v>
      </c>
      <c r="AW932" s="10"/>
      <c r="AX932" s="10"/>
      <c r="AY932" s="10"/>
      <c r="AZ932" s="10"/>
      <c r="BA932" s="10"/>
      <c r="BB932" s="10"/>
      <c r="BC932" s="2"/>
      <c r="BD932"/>
      <c r="BE932"/>
    </row>
    <row r="933" spans="1:57" x14ac:dyDescent="0.3">
      <c r="A933" s="2"/>
      <c r="D933" s="9" t="s">
        <v>60</v>
      </c>
      <c r="E933" s="10">
        <v>9.6387189230000008</v>
      </c>
      <c r="F933" s="10">
        <v>0.5893740838</v>
      </c>
      <c r="G933" s="10">
        <v>18.936559899999999</v>
      </c>
      <c r="H933" s="10">
        <v>11.16239837</v>
      </c>
      <c r="I933" s="10">
        <v>73.444130349999995</v>
      </c>
      <c r="J933" s="10">
        <v>36.040527480000002</v>
      </c>
      <c r="K933" s="10">
        <v>63.755804699999999</v>
      </c>
      <c r="L933" s="11">
        <v>1.4155092592592592E-2</v>
      </c>
      <c r="M933" s="11">
        <v>1.4762719907407407E-2</v>
      </c>
      <c r="N933" s="10">
        <f>H933-H932</f>
        <v>2.0875033260000002</v>
      </c>
      <c r="O933" s="10">
        <f>I932-I933</f>
        <v>13.136316280000003</v>
      </c>
      <c r="P933" s="10">
        <f>N933/O933</f>
        <v>0.15891086066329091</v>
      </c>
      <c r="Q933" s="9"/>
      <c r="R933">
        <f>K933-K932</f>
        <v>6.9231647199999955</v>
      </c>
      <c r="S933">
        <f>R933/O933</f>
        <v>0.52702481977694848</v>
      </c>
      <c r="AJ933" s="13">
        <v>635.29999999999995</v>
      </c>
      <c r="AK933" s="16">
        <v>2.8748</v>
      </c>
      <c r="AL933" s="10">
        <f t="shared" si="435"/>
        <v>0.12519999999999998</v>
      </c>
      <c r="AM933" s="10">
        <f t="shared" si="424"/>
        <v>0.61504182948379016</v>
      </c>
      <c r="AN933" s="14">
        <v>12</v>
      </c>
      <c r="AO933" s="10">
        <f t="shared" si="436"/>
        <v>285.14999999999998</v>
      </c>
      <c r="AP933" s="14">
        <v>10.5</v>
      </c>
      <c r="AQ933" s="14">
        <v>37</v>
      </c>
      <c r="AR933" s="10">
        <f t="shared" si="437"/>
        <v>310.14999999999998</v>
      </c>
      <c r="AS933" s="14">
        <v>47.1</v>
      </c>
      <c r="AT933" s="14">
        <v>0.5</v>
      </c>
      <c r="AU933" s="10">
        <f t="shared" si="438"/>
        <v>0.71656082100612506</v>
      </c>
      <c r="AV933" s="10">
        <f t="shared" si="439"/>
        <v>13.569196908975664</v>
      </c>
      <c r="AW933" s="10"/>
      <c r="AX933" s="10"/>
      <c r="AY933" s="10"/>
      <c r="AZ933" s="10"/>
      <c r="BA933" s="10">
        <f>IF(ISNUMBER(AV933), AV933-AV932, " ")</f>
        <v>2.5424633529878875</v>
      </c>
      <c r="BB933" s="10">
        <f>IF(ISNUMBER(BA933), BA933/O933, " ")</f>
        <v>0.19354462078983128</v>
      </c>
      <c r="BC933" s="2"/>
      <c r="BD933"/>
      <c r="BE933"/>
    </row>
    <row r="934" spans="1:57" x14ac:dyDescent="0.3">
      <c r="A934" s="2"/>
      <c r="D934" s="9" t="s">
        <v>57</v>
      </c>
      <c r="E934" s="10">
        <v>13.289383300000001</v>
      </c>
      <c r="F934" s="10">
        <v>0.51875125799999999</v>
      </c>
      <c r="G934" s="10">
        <v>17.154227760000001</v>
      </c>
      <c r="H934" s="10">
        <v>8.8843347999999995</v>
      </c>
      <c r="I934" s="10">
        <v>85.225485280000001</v>
      </c>
      <c r="J934" s="10">
        <v>35.908221689999998</v>
      </c>
      <c r="K934" s="10">
        <v>58.79054739</v>
      </c>
      <c r="L934" s="11">
        <v>1.773726851851852E-2</v>
      </c>
      <c r="M934" s="11">
        <v>1.8437488425925925E-2</v>
      </c>
      <c r="P934" s="10"/>
      <c r="Q934" s="9"/>
      <c r="AJ934" s="13">
        <v>635.29999999999995</v>
      </c>
      <c r="AK934" s="16">
        <v>2.8748</v>
      </c>
      <c r="AL934" s="10">
        <f t="shared" si="435"/>
        <v>0.12519999999999998</v>
      </c>
      <c r="AM934" s="10">
        <f t="shared" si="424"/>
        <v>0.54134331918742173</v>
      </c>
      <c r="AN934" s="14">
        <v>12</v>
      </c>
      <c r="AO934" s="10">
        <f t="shared" si="436"/>
        <v>285.14999999999998</v>
      </c>
      <c r="AP934" s="14">
        <v>10.5</v>
      </c>
      <c r="AQ934" s="14">
        <v>37</v>
      </c>
      <c r="AR934" s="10">
        <f t="shared" si="437"/>
        <v>310.14999999999998</v>
      </c>
      <c r="AS934" s="14">
        <v>47.1</v>
      </c>
      <c r="AT934" s="14">
        <v>0.5</v>
      </c>
      <c r="AU934" s="10">
        <f t="shared" si="438"/>
        <v>0.63069761217491838</v>
      </c>
      <c r="AV934" s="10">
        <f t="shared" si="439"/>
        <v>10.8191304869367</v>
      </c>
      <c r="AW934" s="10"/>
      <c r="AX934" s="10"/>
      <c r="AY934" s="10"/>
      <c r="AZ934" s="10"/>
      <c r="BA934" s="10"/>
      <c r="BB934" s="10"/>
      <c r="BC934" s="2"/>
      <c r="BD934"/>
      <c r="BE934"/>
    </row>
    <row r="935" spans="1:57" x14ac:dyDescent="0.3">
      <c r="A935" s="2"/>
      <c r="D935" s="9" t="s">
        <v>61</v>
      </c>
      <c r="E935" s="10">
        <v>9.6666943490000001</v>
      </c>
      <c r="F935" s="10">
        <v>0.57365525390000005</v>
      </c>
      <c r="G935" s="10">
        <v>18.966415949999998</v>
      </c>
      <c r="H935" s="10">
        <v>10.782696230000001</v>
      </c>
      <c r="I935" s="10">
        <v>73.982293850000005</v>
      </c>
      <c r="J935" s="10">
        <v>36.200606069999999</v>
      </c>
      <c r="K935" s="10">
        <v>62.743055220000002</v>
      </c>
      <c r="L935" s="11">
        <v>2.0364583333333332E-2</v>
      </c>
      <c r="M935" s="11">
        <v>2.0989571759259262E-2</v>
      </c>
      <c r="N935" s="10">
        <f>H935-H934</f>
        <v>1.8983614300000013</v>
      </c>
      <c r="O935" s="10">
        <f>I934-I935</f>
        <v>11.243191429999996</v>
      </c>
      <c r="P935" s="10">
        <f>N935/O935</f>
        <v>0.16884542452373791</v>
      </c>
      <c r="Q935" s="9"/>
      <c r="R935">
        <f>K935-K934</f>
        <v>3.9525078300000018</v>
      </c>
      <c r="S935">
        <f>R935/O935</f>
        <v>0.35154678763661351</v>
      </c>
      <c r="AJ935" s="13">
        <v>635.29999999999995</v>
      </c>
      <c r="AK935" s="16">
        <v>2.8748</v>
      </c>
      <c r="AL935" s="10">
        <f t="shared" si="435"/>
        <v>0.12519999999999998</v>
      </c>
      <c r="AM935" s="10">
        <f t="shared" si="424"/>
        <v>0.59863843109085846</v>
      </c>
      <c r="AN935" s="14">
        <v>12</v>
      </c>
      <c r="AO935" s="10">
        <f t="shared" si="436"/>
        <v>285.14999999999998</v>
      </c>
      <c r="AP935" s="14">
        <v>10.5</v>
      </c>
      <c r="AQ935" s="14">
        <v>37</v>
      </c>
      <c r="AR935" s="10">
        <f t="shared" si="437"/>
        <v>310.14999999999998</v>
      </c>
      <c r="AS935" s="14">
        <v>47.1</v>
      </c>
      <c r="AT935" s="14">
        <v>0.5</v>
      </c>
      <c r="AU935" s="10">
        <f t="shared" si="438"/>
        <v>0.69744987268315495</v>
      </c>
      <c r="AV935" s="10">
        <f t="shared" si="439"/>
        <v>13.228124389583257</v>
      </c>
      <c r="AW935" s="10"/>
      <c r="AX935" s="10"/>
      <c r="AY935" s="10"/>
      <c r="AZ935" s="10"/>
      <c r="BA935" s="10">
        <f>IF(ISNUMBER(AV935), AV935-AV934, " ")</f>
        <v>2.4089939026465572</v>
      </c>
      <c r="BB935" s="10">
        <f>IF(ISNUMBER(BA935), BA935/O935, " ")</f>
        <v>0.21426246432295765</v>
      </c>
      <c r="BC935" s="2"/>
      <c r="BD935"/>
      <c r="BE935"/>
    </row>
    <row r="936" spans="1:57" x14ac:dyDescent="0.3">
      <c r="A936" s="2"/>
      <c r="AM936" s="10" t="str">
        <f t="shared" si="424"/>
        <v xml:space="preserve"> </v>
      </c>
      <c r="BD936"/>
      <c r="BE936"/>
    </row>
    <row r="937" spans="1:57" x14ac:dyDescent="0.3">
      <c r="A937" s="2"/>
      <c r="AM937" s="10" t="str">
        <f t="shared" si="424"/>
        <v xml:space="preserve"> </v>
      </c>
      <c r="BD937"/>
      <c r="BE937"/>
    </row>
    <row r="938" spans="1:57" ht="13.95" customHeight="1" x14ac:dyDescent="0.3">
      <c r="A938" s="2"/>
      <c r="D938" s="9" t="s">
        <v>53</v>
      </c>
      <c r="E938" s="10"/>
      <c r="F938" s="10"/>
      <c r="G938" s="10"/>
      <c r="H938" s="10"/>
      <c r="I938" s="10"/>
      <c r="J938" s="10"/>
      <c r="K938" s="10"/>
      <c r="L938" s="10"/>
      <c r="M938" s="10"/>
      <c r="P938" s="10"/>
      <c r="Q938" s="9"/>
      <c r="R938" s="9"/>
      <c r="AM938" s="10" t="str">
        <f t="shared" si="424"/>
        <v xml:space="preserve"> </v>
      </c>
      <c r="BD938"/>
      <c r="BE938"/>
    </row>
    <row r="939" spans="1:57" x14ac:dyDescent="0.3">
      <c r="A939" s="2"/>
      <c r="D939" s="9" t="s">
        <v>155</v>
      </c>
      <c r="E939" s="10"/>
      <c r="F939" s="2"/>
      <c r="G939" s="10"/>
      <c r="H939" s="10"/>
      <c r="I939" s="10"/>
      <c r="J939" s="10"/>
      <c r="K939" s="10"/>
      <c r="L939" s="10"/>
      <c r="M939" s="10"/>
      <c r="P939" s="10"/>
      <c r="Q939" s="9"/>
      <c r="R939" s="9"/>
      <c r="AM939" s="10" t="str">
        <f t="shared" si="424"/>
        <v xml:space="preserve"> </v>
      </c>
      <c r="BD939"/>
      <c r="BE939"/>
    </row>
    <row r="940" spans="1:57" x14ac:dyDescent="0.3">
      <c r="A940" s="2"/>
      <c r="D940" s="9"/>
      <c r="E940" s="2" t="s">
        <v>0</v>
      </c>
      <c r="F940" s="2" t="s">
        <v>1</v>
      </c>
      <c r="G940" s="2" t="s">
        <v>2</v>
      </c>
      <c r="H940" s="2" t="s">
        <v>3</v>
      </c>
      <c r="I940" s="2" t="s">
        <v>4</v>
      </c>
      <c r="J940" s="2" t="s">
        <v>5</v>
      </c>
      <c r="K940" s="2" t="s">
        <v>6</v>
      </c>
      <c r="L940" s="2" t="s">
        <v>7</v>
      </c>
      <c r="M940" s="2" t="s">
        <v>8</v>
      </c>
      <c r="N940" s="2" t="s">
        <v>9</v>
      </c>
      <c r="O940" s="2" t="s">
        <v>10</v>
      </c>
      <c r="P940" s="2" t="s">
        <v>11</v>
      </c>
      <c r="Q940" s="2" t="s">
        <v>12</v>
      </c>
      <c r="R940" s="2" t="s">
        <v>13</v>
      </c>
      <c r="S940" s="2" t="s">
        <v>14</v>
      </c>
      <c r="T940" s="2" t="s">
        <v>15</v>
      </c>
      <c r="U940" s="3" t="s">
        <v>16</v>
      </c>
      <c r="V940" s="3" t="s">
        <v>17</v>
      </c>
      <c r="W940" s="3" t="s">
        <v>18</v>
      </c>
      <c r="X940" s="3" t="s">
        <v>19</v>
      </c>
      <c r="Y940" s="3" t="s">
        <v>20</v>
      </c>
      <c r="Z940" s="3" t="s">
        <v>21</v>
      </c>
      <c r="AA940" s="3" t="s">
        <v>22</v>
      </c>
      <c r="AB940" s="3" t="s">
        <v>23</v>
      </c>
      <c r="AC940" s="3" t="s">
        <v>24</v>
      </c>
      <c r="AD940" s="3" t="s">
        <v>25</v>
      </c>
      <c r="AE940" s="3" t="s">
        <v>26</v>
      </c>
      <c r="AF940" s="3" t="s">
        <v>27</v>
      </c>
      <c r="AG940" s="3" t="s">
        <v>28</v>
      </c>
      <c r="AH940" s="3" t="s">
        <v>29</v>
      </c>
      <c r="AL940" s="2" t="s">
        <v>33</v>
      </c>
      <c r="AM940" s="10" t="e">
        <f t="shared" si="424"/>
        <v>#VALUE!</v>
      </c>
      <c r="AN940" s="6" t="s">
        <v>35</v>
      </c>
      <c r="AO940" s="2" t="s">
        <v>36</v>
      </c>
      <c r="AP940" s="7" t="s">
        <v>37</v>
      </c>
      <c r="AQ940" s="6" t="s">
        <v>38</v>
      </c>
      <c r="AR940" s="2" t="s">
        <v>39</v>
      </c>
      <c r="AS940" s="7" t="s">
        <v>40</v>
      </c>
      <c r="AT940" s="7" t="s">
        <v>41</v>
      </c>
      <c r="AU940" s="8" t="s">
        <v>55</v>
      </c>
      <c r="AV940" s="8" t="s">
        <v>56</v>
      </c>
      <c r="AW940" s="8" t="s">
        <v>44</v>
      </c>
      <c r="AX940" s="8" t="s">
        <v>45</v>
      </c>
      <c r="AY940" s="8" t="s">
        <v>46</v>
      </c>
      <c r="AZ940" s="8" t="s">
        <v>47</v>
      </c>
      <c r="BA940" s="2" t="s">
        <v>48</v>
      </c>
      <c r="BB940" s="2" t="s">
        <v>49</v>
      </c>
      <c r="BC940" s="2" t="s">
        <v>50</v>
      </c>
      <c r="BD940"/>
      <c r="BE940"/>
    </row>
    <row r="941" spans="1:57" x14ac:dyDescent="0.3">
      <c r="A941" s="2"/>
      <c r="D941" s="9" t="s">
        <v>57</v>
      </c>
      <c r="E941" s="10">
        <v>13.310030469999999</v>
      </c>
      <c r="F941" s="10">
        <v>0.59536452009999996</v>
      </c>
      <c r="G941" s="10">
        <v>18.24618379</v>
      </c>
      <c r="H941" s="10">
        <v>10.85422956</v>
      </c>
      <c r="I941" s="10">
        <v>93.927274510000004</v>
      </c>
      <c r="J941" s="10">
        <v>33.20277514</v>
      </c>
      <c r="K941" s="10">
        <v>75.872828630000001</v>
      </c>
      <c r="L941" s="11">
        <v>9.0856481481481485E-4</v>
      </c>
      <c r="M941" s="11">
        <v>1.7476736111111111E-3</v>
      </c>
      <c r="P941" s="10"/>
      <c r="Q941" s="9"/>
      <c r="AJ941" s="13">
        <v>635.29999999999995</v>
      </c>
      <c r="AK941" s="16">
        <v>2.8748</v>
      </c>
      <c r="AL941" s="10">
        <f>IF(AK941&gt;3, AK941-3, 3-AK941)</f>
        <v>0.12519999999999998</v>
      </c>
      <c r="AM941" s="10">
        <f t="shared" si="424"/>
        <v>0.62129315441074162</v>
      </c>
      <c r="AN941" s="14">
        <v>12</v>
      </c>
      <c r="AO941" s="10">
        <f>AN941+273.15</f>
        <v>285.14999999999998</v>
      </c>
      <c r="AP941" s="14">
        <v>10.5</v>
      </c>
      <c r="AQ941" s="14">
        <v>37</v>
      </c>
      <c r="AR941" s="10">
        <f>AQ941+273.15</f>
        <v>310.14999999999998</v>
      </c>
      <c r="AS941" s="14">
        <v>47.1</v>
      </c>
      <c r="AT941" s="14">
        <v>0.5</v>
      </c>
      <c r="AU941" s="10">
        <f>IF(ISNUMBER(AM941),((AR941/AO941)*((AJ941-(AT941*AP941))/(AJ941-AS941))*AM941)," ")</f>
        <v>0.72384399152770085</v>
      </c>
      <c r="AV941" s="10">
        <f>IF(ISNUMBER(AM941), AU941*G941, " ")</f>
        <v>13.207390504701632</v>
      </c>
      <c r="AW941" s="10"/>
      <c r="AX941" s="10"/>
      <c r="AY941" s="10"/>
      <c r="AZ941" s="10"/>
      <c r="BA941" s="10"/>
      <c r="BB941" s="10"/>
      <c r="BC941" s="2"/>
      <c r="BD941"/>
      <c r="BE941"/>
    </row>
    <row r="942" spans="1:57" x14ac:dyDescent="0.3">
      <c r="A942" s="2">
        <v>86</v>
      </c>
      <c r="B942" s="3" t="s">
        <v>155</v>
      </c>
      <c r="C942" s="3"/>
      <c r="D942" s="9" t="s">
        <v>58</v>
      </c>
      <c r="E942" s="10">
        <v>9.2121465049999998</v>
      </c>
      <c r="F942" s="10">
        <v>0.6321763359</v>
      </c>
      <c r="G942" s="10">
        <v>22.28529752</v>
      </c>
      <c r="H942" s="10">
        <v>14.060863729999999</v>
      </c>
      <c r="I942" s="10">
        <v>80.443266710000003</v>
      </c>
      <c r="J942" s="10">
        <v>33.17104595</v>
      </c>
      <c r="K942" s="10">
        <v>81.866111480000001</v>
      </c>
      <c r="L942" s="11">
        <v>5.3125000000000004E-3</v>
      </c>
      <c r="M942" s="11">
        <v>6.0069328703703699E-3</v>
      </c>
      <c r="N942" s="10">
        <f>H942-H941</f>
        <v>3.2066341699999992</v>
      </c>
      <c r="O942" s="10">
        <f>I941-I942</f>
        <v>13.484007800000001</v>
      </c>
      <c r="P942" s="10">
        <f>N942/O942</f>
        <v>0.23781016872446478</v>
      </c>
      <c r="Q942" s="9">
        <f>AVERAGE(P942,P944,P946)</f>
        <v>0.19314267075033797</v>
      </c>
      <c r="R942">
        <f>K942-K941</f>
        <v>5.9932828499999999</v>
      </c>
      <c r="S942">
        <f>R942/O942</f>
        <v>0.44447340426486548</v>
      </c>
      <c r="T942" s="9">
        <f>AVERAGE(S942,S944,S946)</f>
        <v>0.45180898318643847</v>
      </c>
      <c r="U942" s="3">
        <f>AVERAGE(E941,E943,E945)</f>
        <v>13.312310776666665</v>
      </c>
      <c r="V942" s="3">
        <f>AVERAGE(E942,E944,E946)</f>
        <v>9.1066756126666668</v>
      </c>
      <c r="W942" s="3">
        <f>AVERAGE(F941,F943,F945)</f>
        <v>0.56510804356666666</v>
      </c>
      <c r="X942" s="3">
        <f>AVERAGE(F942,F944,F946)</f>
        <v>0.63620226990000006</v>
      </c>
      <c r="Y942" s="3">
        <f>AVERAGE(G941,G943,G945)</f>
        <v>18.819179516666665</v>
      </c>
      <c r="Z942" s="3">
        <f>AVERAGE(G942,G944,G946)</f>
        <v>21.241927913333331</v>
      </c>
      <c r="AA942" s="3">
        <f>AVERAGE(H941,H943,H945)</f>
        <v>10.585164506666667</v>
      </c>
      <c r="AB942" s="3">
        <f>AVERAGE(H942,H944,H946)</f>
        <v>13.486355823333334</v>
      </c>
      <c r="AC942" s="3">
        <f>AVERAGE(I941,I943,I945)</f>
        <v>92.37000664</v>
      </c>
      <c r="AD942" s="3">
        <f>AVERAGE(I942,I944,I946)</f>
        <v>77.157995619999994</v>
      </c>
      <c r="AE942" s="3">
        <f>AVERAGE(J941,J943,J945)</f>
        <v>33.002429619999994</v>
      </c>
      <c r="AF942" s="3">
        <f>AVERAGE(J942,J944,J946)</f>
        <v>33.309571963333333</v>
      </c>
      <c r="AG942" s="3">
        <f>AVERAGE(K941,K943,K945)</f>
        <v>75.179332993333347</v>
      </c>
      <c r="AH942" s="3">
        <f>AVERAGE(K942,K944,K946)</f>
        <v>82.028570176666662</v>
      </c>
      <c r="AI942" s="12">
        <v>43634</v>
      </c>
      <c r="AJ942" s="13">
        <v>635.29999999999995</v>
      </c>
      <c r="AK942" s="16">
        <v>2.8748</v>
      </c>
      <c r="AL942" s="10">
        <f t="shared" ref="AL942:AL946" si="440">IF(AK942&gt;3, AK942-3, 3-AK942)</f>
        <v>0.12519999999999998</v>
      </c>
      <c r="AM942" s="10">
        <f t="shared" si="424"/>
        <v>0.65970815628913315</v>
      </c>
      <c r="AN942" s="14">
        <v>12</v>
      </c>
      <c r="AO942" s="10">
        <f t="shared" ref="AO942:AO946" si="441">AN942+273.15</f>
        <v>285.14999999999998</v>
      </c>
      <c r="AP942" s="14">
        <v>10.5</v>
      </c>
      <c r="AQ942" s="14">
        <v>37</v>
      </c>
      <c r="AR942" s="10">
        <f t="shared" ref="AR942:AR946" si="442">AQ942+273.15</f>
        <v>310.14999999999998</v>
      </c>
      <c r="AS942" s="14">
        <v>47.1</v>
      </c>
      <c r="AT942" s="14">
        <v>0.5</v>
      </c>
      <c r="AU942" s="10">
        <f t="shared" ref="AU942:AU946" si="443">IF(ISNUMBER(AM942),((AR942/AO942)*((AJ942-(AT942*AP942))/(AJ942-AS942))*AM942)," ")</f>
        <v>0.76859978530523221</v>
      </c>
      <c r="AV942" s="10">
        <f t="shared" ref="AV942:AV946" si="444">IF(ISNUMBER(AM942), AU942*G942, " ")</f>
        <v>17.128474889335223</v>
      </c>
      <c r="AW942" s="10">
        <f>AVERAGE(AU941,AU943,AU945)</f>
        <v>0.68705817711643291</v>
      </c>
      <c r="AX942" s="10">
        <f>AVERAGE(AU942,AU944,AU946)</f>
        <v>0.77349451456403584</v>
      </c>
      <c r="AY942" s="10">
        <f>AVERAGE(AV941,AV943,AV945)</f>
        <v>12.911812019677969</v>
      </c>
      <c r="AZ942" s="10">
        <f>AVERAGE(AV942,AV944,AV946)</f>
        <v>16.431063109354156</v>
      </c>
      <c r="BA942" s="10">
        <f>IF(ISNUMBER(AV942), AV942-AV941, " ")</f>
        <v>3.9210843846335912</v>
      </c>
      <c r="BB942" s="10">
        <f>IF(ISNUMBER(BA942), BA942/O942, " ")</f>
        <v>0.2907951732743429</v>
      </c>
      <c r="BC942" s="2">
        <f>AVERAGE(BB942,BB944,BB946)</f>
        <v>0.23438500303332563</v>
      </c>
      <c r="BD942" s="1" t="s">
        <v>59</v>
      </c>
    </row>
    <row r="943" spans="1:57" x14ac:dyDescent="0.3">
      <c r="A943" s="2"/>
      <c r="D943" s="9" t="s">
        <v>57</v>
      </c>
      <c r="E943" s="10">
        <v>13.31600218</v>
      </c>
      <c r="F943" s="10">
        <v>0.53989231260000003</v>
      </c>
      <c r="G943" s="10">
        <v>20.025426589999999</v>
      </c>
      <c r="H943" s="10">
        <v>10.7866576</v>
      </c>
      <c r="I943" s="10">
        <v>89.799701810000002</v>
      </c>
      <c r="J943" s="10">
        <v>32.664013910000001</v>
      </c>
      <c r="K943" s="10">
        <v>74.883530570000005</v>
      </c>
      <c r="L943" s="11">
        <v>9.5023148148148159E-3</v>
      </c>
      <c r="M943" s="11">
        <v>1.0358784722222222E-2</v>
      </c>
      <c r="P943" s="10"/>
      <c r="Q943" s="9"/>
      <c r="AJ943" s="13">
        <v>635.29999999999995</v>
      </c>
      <c r="AK943" s="16">
        <v>2.8748</v>
      </c>
      <c r="AL943" s="10">
        <f t="shared" si="440"/>
        <v>0.12519999999999998</v>
      </c>
      <c r="AM943" s="10">
        <f t="shared" si="424"/>
        <v>0.56340508480589957</v>
      </c>
      <c r="AN943" s="14">
        <v>12</v>
      </c>
      <c r="AO943" s="10">
        <f t="shared" si="441"/>
        <v>285.14999999999998</v>
      </c>
      <c r="AP943" s="14">
        <v>10.5</v>
      </c>
      <c r="AQ943" s="14">
        <v>37</v>
      </c>
      <c r="AR943" s="10">
        <f t="shared" si="442"/>
        <v>310.14999999999998</v>
      </c>
      <c r="AS943" s="14">
        <v>47.1</v>
      </c>
      <c r="AT943" s="14">
        <v>0.5</v>
      </c>
      <c r="AU943" s="10">
        <f t="shared" si="443"/>
        <v>0.65640089953943703</v>
      </c>
      <c r="AV943" s="10">
        <f t="shared" si="444"/>
        <v>13.144708027336961</v>
      </c>
      <c r="AW943" s="10"/>
      <c r="AX943" s="10"/>
      <c r="AY943" s="10"/>
      <c r="AZ943" s="10"/>
      <c r="BA943" s="10"/>
      <c r="BB943" s="10"/>
      <c r="BC943" s="2"/>
      <c r="BD943"/>
      <c r="BE943"/>
    </row>
    <row r="944" spans="1:57" x14ac:dyDescent="0.3">
      <c r="A944" s="2"/>
      <c r="D944" s="9" t="s">
        <v>60</v>
      </c>
      <c r="E944" s="10">
        <v>9.0922448229999997</v>
      </c>
      <c r="F944" s="10">
        <v>0.65542262120000006</v>
      </c>
      <c r="G944" s="10">
        <v>20.942646570000001</v>
      </c>
      <c r="H944" s="10">
        <v>13.70619396</v>
      </c>
      <c r="I944" s="10">
        <v>73.116317069999994</v>
      </c>
      <c r="J944" s="10">
        <v>33.940014329999997</v>
      </c>
      <c r="K944" s="10">
        <v>81.24536947</v>
      </c>
      <c r="L944" s="11">
        <v>1.269675925925926E-2</v>
      </c>
      <c r="M944" s="11">
        <v>1.339119212962963E-2</v>
      </c>
      <c r="N944" s="10">
        <f>H944-H943</f>
        <v>2.9195363600000004</v>
      </c>
      <c r="O944" s="10">
        <f>I943-I944</f>
        <v>16.683384740000008</v>
      </c>
      <c r="P944" s="10">
        <f>N944/O944</f>
        <v>0.17499664519515234</v>
      </c>
      <c r="Q944" s="9"/>
      <c r="R944">
        <f>K944-K943</f>
        <v>6.3618388999999951</v>
      </c>
      <c r="S944">
        <f>R944/O944</f>
        <v>0.3813278300024382</v>
      </c>
      <c r="AJ944" s="13">
        <v>635.29999999999995</v>
      </c>
      <c r="AK944" s="16">
        <v>2.8748</v>
      </c>
      <c r="AL944" s="10">
        <f t="shared" si="440"/>
        <v>0.12519999999999998</v>
      </c>
      <c r="AM944" s="10">
        <f t="shared" si="424"/>
        <v>0.68396683720606655</v>
      </c>
      <c r="AN944" s="14">
        <v>12</v>
      </c>
      <c r="AO944" s="10">
        <f t="shared" si="441"/>
        <v>285.14999999999998</v>
      </c>
      <c r="AP944" s="14">
        <v>10.5</v>
      </c>
      <c r="AQ944" s="14">
        <v>37</v>
      </c>
      <c r="AR944" s="10">
        <f t="shared" si="442"/>
        <v>310.14999999999998</v>
      </c>
      <c r="AS944" s="14">
        <v>47.1</v>
      </c>
      <c r="AT944" s="14">
        <v>0.5</v>
      </c>
      <c r="AU944" s="10">
        <f t="shared" si="443"/>
        <v>0.79686261147585691</v>
      </c>
      <c r="AV944" s="10">
        <f t="shared" si="444"/>
        <v>16.688412036986097</v>
      </c>
      <c r="AW944" s="10"/>
      <c r="AX944" s="10"/>
      <c r="AY944" s="10"/>
      <c r="AZ944" s="10"/>
      <c r="BA944" s="10">
        <f>IF(ISNUMBER(AV944), AV944-AV943, " ")</f>
        <v>3.5437040096491366</v>
      </c>
      <c r="BB944" s="10">
        <f>IF(ISNUMBER(BA944), BA944/O944, " ")</f>
        <v>0.21240917624783703</v>
      </c>
      <c r="BC944" s="2"/>
      <c r="BD944"/>
      <c r="BE944"/>
    </row>
    <row r="945" spans="1:57" x14ac:dyDescent="0.3">
      <c r="A945" s="2"/>
      <c r="D945" s="9" t="s">
        <v>57</v>
      </c>
      <c r="E945" s="10">
        <v>13.31089968</v>
      </c>
      <c r="F945" s="10">
        <v>0.56006729799999999</v>
      </c>
      <c r="G945" s="10">
        <v>18.18592817</v>
      </c>
      <c r="H945" s="10">
        <v>10.11460636</v>
      </c>
      <c r="I945" s="10">
        <v>93.383043599999993</v>
      </c>
      <c r="J945" s="10">
        <v>33.140499810000001</v>
      </c>
      <c r="K945" s="10">
        <v>74.781639780000006</v>
      </c>
      <c r="L945" s="11">
        <v>1.9907407407407408E-2</v>
      </c>
      <c r="M945" s="11">
        <v>2.0787025462962964E-2</v>
      </c>
      <c r="P945" s="10"/>
      <c r="Q945" s="9"/>
      <c r="AJ945" s="13">
        <v>635.29999999999995</v>
      </c>
      <c r="AK945" s="16">
        <v>2.8748</v>
      </c>
      <c r="AL945" s="10">
        <f t="shared" si="440"/>
        <v>0.12519999999999998</v>
      </c>
      <c r="AM945" s="10">
        <f t="shared" si="424"/>
        <v>0.58445870808404066</v>
      </c>
      <c r="AN945" s="14">
        <v>12</v>
      </c>
      <c r="AO945" s="10">
        <f t="shared" si="441"/>
        <v>285.14999999999998</v>
      </c>
      <c r="AP945" s="14">
        <v>10.5</v>
      </c>
      <c r="AQ945" s="14">
        <v>37</v>
      </c>
      <c r="AR945" s="10">
        <f t="shared" si="442"/>
        <v>310.14999999999998</v>
      </c>
      <c r="AS945" s="14">
        <v>47.1</v>
      </c>
      <c r="AT945" s="14">
        <v>0.5</v>
      </c>
      <c r="AU945" s="10">
        <f t="shared" si="443"/>
        <v>0.68092964028216085</v>
      </c>
      <c r="AV945" s="10">
        <f t="shared" si="444"/>
        <v>12.383337526995316</v>
      </c>
      <c r="AW945" s="10"/>
      <c r="AX945" s="10"/>
      <c r="AY945" s="10"/>
      <c r="AZ945" s="10"/>
      <c r="BA945" s="10"/>
      <c r="BB945" s="10"/>
      <c r="BC945" s="2"/>
      <c r="BD945"/>
      <c r="BE945"/>
    </row>
    <row r="946" spans="1:57" x14ac:dyDescent="0.3">
      <c r="A946" s="2"/>
      <c r="D946" s="9" t="s">
        <v>61</v>
      </c>
      <c r="E946" s="10">
        <v>9.0156355099999992</v>
      </c>
      <c r="F946" s="10">
        <v>0.62100785260000002</v>
      </c>
      <c r="G946" s="10">
        <v>20.49783965</v>
      </c>
      <c r="H946" s="10">
        <v>12.692009779999999</v>
      </c>
      <c r="I946" s="10">
        <v>77.91440308</v>
      </c>
      <c r="J946" s="10">
        <v>32.817655610000003</v>
      </c>
      <c r="K946" s="10">
        <v>82.974229579999999</v>
      </c>
      <c r="L946" s="11">
        <v>2.3252314814814812E-2</v>
      </c>
      <c r="M946" s="11">
        <v>2.4039340277777779E-2</v>
      </c>
      <c r="N946" s="10">
        <f>H946-H945</f>
        <v>2.5774034199999996</v>
      </c>
      <c r="O946" s="10">
        <f>I945-I946</f>
        <v>15.468640519999994</v>
      </c>
      <c r="P946" s="10">
        <f>N946/O946</f>
        <v>0.16662119833139677</v>
      </c>
      <c r="Q946" s="9"/>
      <c r="R946">
        <f>K946-K945</f>
        <v>8.1925897999999933</v>
      </c>
      <c r="S946">
        <f>R946/O946</f>
        <v>0.52962571529201175</v>
      </c>
      <c r="AJ946" s="13">
        <v>635.29999999999995</v>
      </c>
      <c r="AK946" s="16">
        <v>2.8748</v>
      </c>
      <c r="AL946" s="10">
        <f t="shared" si="440"/>
        <v>0.12519999999999998</v>
      </c>
      <c r="AM946" s="10">
        <f t="shared" si="424"/>
        <v>0.64805327598441631</v>
      </c>
      <c r="AN946" s="14">
        <v>12</v>
      </c>
      <c r="AO946" s="10">
        <f t="shared" si="441"/>
        <v>285.14999999999998</v>
      </c>
      <c r="AP946" s="14">
        <v>10.5</v>
      </c>
      <c r="AQ946" s="14">
        <v>37</v>
      </c>
      <c r="AR946" s="10">
        <f t="shared" si="442"/>
        <v>310.14999999999998</v>
      </c>
      <c r="AS946" s="14">
        <v>47.1</v>
      </c>
      <c r="AT946" s="14">
        <v>0.5</v>
      </c>
      <c r="AU946" s="10">
        <f t="shared" si="443"/>
        <v>0.75502114691101851</v>
      </c>
      <c r="AV946" s="10">
        <f t="shared" si="444"/>
        <v>15.476302401741149</v>
      </c>
      <c r="AW946" s="10"/>
      <c r="AX946" s="10"/>
      <c r="AY946" s="10"/>
      <c r="AZ946" s="10"/>
      <c r="BA946" s="10">
        <f>IF(ISNUMBER(AV946), AV946-AV945, " ")</f>
        <v>3.0929648747458334</v>
      </c>
      <c r="BB946" s="10">
        <f>IF(ISNUMBER(BA946), BA946/O946, " ")</f>
        <v>0.19995065957779687</v>
      </c>
      <c r="BC946" s="2"/>
      <c r="BD946"/>
      <c r="BE946"/>
    </row>
    <row r="947" spans="1:57" x14ac:dyDescent="0.3">
      <c r="A947" s="2"/>
      <c r="AM947" s="10" t="str">
        <f t="shared" si="424"/>
        <v xml:space="preserve"> </v>
      </c>
      <c r="BD947"/>
      <c r="BE947"/>
    </row>
    <row r="948" spans="1:57" x14ac:dyDescent="0.3">
      <c r="A948" s="2"/>
      <c r="AM948" s="10" t="str">
        <f t="shared" si="424"/>
        <v xml:space="preserve"> </v>
      </c>
      <c r="BD948"/>
      <c r="BE948"/>
    </row>
    <row r="949" spans="1:57" ht="13.95" customHeight="1" x14ac:dyDescent="0.3">
      <c r="A949" s="2"/>
      <c r="D949" s="9" t="s">
        <v>53</v>
      </c>
      <c r="E949" s="10"/>
      <c r="F949" s="10"/>
      <c r="G949" s="10"/>
      <c r="H949" s="10"/>
      <c r="I949" s="10"/>
      <c r="J949" s="10"/>
      <c r="K949" s="10"/>
      <c r="L949" s="10"/>
      <c r="M949" s="10"/>
      <c r="P949" s="10"/>
      <c r="Q949" s="9"/>
      <c r="R949" s="9"/>
      <c r="AM949" s="10" t="str">
        <f t="shared" si="424"/>
        <v xml:space="preserve"> </v>
      </c>
      <c r="BD949"/>
      <c r="BE949"/>
    </row>
    <row r="950" spans="1:57" x14ac:dyDescent="0.3">
      <c r="A950" s="2"/>
      <c r="D950" s="9" t="s">
        <v>156</v>
      </c>
      <c r="E950" s="10"/>
      <c r="F950" s="2"/>
      <c r="G950" s="10"/>
      <c r="H950" s="10"/>
      <c r="I950" s="10"/>
      <c r="J950" s="10"/>
      <c r="K950" s="10"/>
      <c r="L950" s="10"/>
      <c r="M950" s="10"/>
      <c r="P950" s="10"/>
      <c r="Q950" s="9"/>
      <c r="R950" s="9"/>
      <c r="AM950" s="10" t="str">
        <f t="shared" si="424"/>
        <v xml:space="preserve"> </v>
      </c>
      <c r="BD950"/>
      <c r="BE950"/>
    </row>
    <row r="951" spans="1:57" x14ac:dyDescent="0.3">
      <c r="A951" s="2"/>
      <c r="D951" s="9"/>
      <c r="E951" s="2" t="s">
        <v>0</v>
      </c>
      <c r="F951" s="2" t="s">
        <v>1</v>
      </c>
      <c r="G951" s="2" t="s">
        <v>2</v>
      </c>
      <c r="H951" s="2" t="s">
        <v>3</v>
      </c>
      <c r="I951" s="2" t="s">
        <v>4</v>
      </c>
      <c r="J951" s="2" t="s">
        <v>5</v>
      </c>
      <c r="K951" s="2" t="s">
        <v>6</v>
      </c>
      <c r="L951" s="2" t="s">
        <v>7</v>
      </c>
      <c r="M951" s="2" t="s">
        <v>8</v>
      </c>
      <c r="N951" s="2" t="s">
        <v>9</v>
      </c>
      <c r="O951" s="2" t="s">
        <v>10</v>
      </c>
      <c r="P951" s="2" t="s">
        <v>11</v>
      </c>
      <c r="Q951" s="2" t="s">
        <v>12</v>
      </c>
      <c r="R951" s="2" t="s">
        <v>13</v>
      </c>
      <c r="S951" s="2" t="s">
        <v>14</v>
      </c>
      <c r="T951" s="2" t="s">
        <v>15</v>
      </c>
      <c r="U951" s="3" t="s">
        <v>16</v>
      </c>
      <c r="V951" s="3" t="s">
        <v>17</v>
      </c>
      <c r="W951" s="3" t="s">
        <v>18</v>
      </c>
      <c r="X951" s="3" t="s">
        <v>19</v>
      </c>
      <c r="Y951" s="3" t="s">
        <v>20</v>
      </c>
      <c r="Z951" s="3" t="s">
        <v>21</v>
      </c>
      <c r="AA951" s="3" t="s">
        <v>22</v>
      </c>
      <c r="AB951" s="3" t="s">
        <v>23</v>
      </c>
      <c r="AC951" s="3" t="s">
        <v>24</v>
      </c>
      <c r="AD951" s="3" t="s">
        <v>25</v>
      </c>
      <c r="AE951" s="3" t="s">
        <v>26</v>
      </c>
      <c r="AF951" s="3" t="s">
        <v>27</v>
      </c>
      <c r="AG951" s="3" t="s">
        <v>28</v>
      </c>
      <c r="AH951" s="3" t="s">
        <v>29</v>
      </c>
      <c r="AL951" s="2" t="s">
        <v>33</v>
      </c>
      <c r="AM951" s="10" t="e">
        <f t="shared" si="424"/>
        <v>#VALUE!</v>
      </c>
      <c r="AN951" s="6" t="s">
        <v>35</v>
      </c>
      <c r="AO951" s="2" t="s">
        <v>36</v>
      </c>
      <c r="AP951" s="7" t="s">
        <v>37</v>
      </c>
      <c r="AQ951" s="6" t="s">
        <v>38</v>
      </c>
      <c r="AR951" s="2" t="s">
        <v>39</v>
      </c>
      <c r="AS951" s="7" t="s">
        <v>40</v>
      </c>
      <c r="AT951" s="7" t="s">
        <v>41</v>
      </c>
      <c r="AU951" s="8" t="s">
        <v>55</v>
      </c>
      <c r="AV951" s="8" t="s">
        <v>56</v>
      </c>
      <c r="AW951" s="8" t="s">
        <v>44</v>
      </c>
      <c r="AX951" s="8" t="s">
        <v>45</v>
      </c>
      <c r="AY951" s="8" t="s">
        <v>46</v>
      </c>
      <c r="AZ951" s="8" t="s">
        <v>47</v>
      </c>
      <c r="BA951" s="2" t="s">
        <v>48</v>
      </c>
      <c r="BB951" s="2" t="s">
        <v>49</v>
      </c>
      <c r="BC951" s="2" t="s">
        <v>50</v>
      </c>
      <c r="BD951"/>
      <c r="BE951"/>
    </row>
    <row r="952" spans="1:57" x14ac:dyDescent="0.3">
      <c r="A952" s="2"/>
      <c r="D952" s="9" t="s">
        <v>57</v>
      </c>
      <c r="E952" s="10">
        <v>13.30752178</v>
      </c>
      <c r="F952" s="10">
        <v>0.41152177550000002</v>
      </c>
      <c r="G952" s="10">
        <v>26.595924050000001</v>
      </c>
      <c r="H952" s="10">
        <v>10.94348235</v>
      </c>
      <c r="I952" s="10">
        <v>91.011609949999993</v>
      </c>
      <c r="J952" s="10">
        <v>33.682457399999997</v>
      </c>
      <c r="K952" s="10">
        <v>84.250619950000001</v>
      </c>
      <c r="L952" s="11">
        <v>1.3599537037037037E-3</v>
      </c>
      <c r="M952" s="11">
        <v>2.0370254629629631E-3</v>
      </c>
      <c r="P952" s="10"/>
      <c r="Q952" s="9"/>
      <c r="AJ952" s="13">
        <v>635.29999999999995</v>
      </c>
      <c r="AK952" s="16">
        <v>2.8748</v>
      </c>
      <c r="AL952" s="10">
        <f>IF(AK952&gt;3, AK952-3, 3-AK952)</f>
        <v>0.12519999999999998</v>
      </c>
      <c r="AM952" s="10">
        <f t="shared" si="424"/>
        <v>0.42944390096702378</v>
      </c>
      <c r="AN952" s="14">
        <v>12</v>
      </c>
      <c r="AO952" s="10">
        <f>AN952+273.15</f>
        <v>285.14999999999998</v>
      </c>
      <c r="AP952" s="14">
        <v>10.5</v>
      </c>
      <c r="AQ952" s="14">
        <v>37</v>
      </c>
      <c r="AR952" s="10">
        <f>AQ952+273.15</f>
        <v>310.14999999999998</v>
      </c>
      <c r="AS952" s="14">
        <v>47.1</v>
      </c>
      <c r="AT952" s="14">
        <v>0.5</v>
      </c>
      <c r="AU952" s="10">
        <f>IF(ISNUMBER(AM952),((AR952/AO952)*((AJ952-(AT952*AP952))/(AJ952-AS952))*AM952)," ")</f>
        <v>0.50032804193379476</v>
      </c>
      <c r="AV952" s="10">
        <f>IF(ISNUMBER(AM952), AU952*G952, " ")</f>
        <v>13.306686603356422</v>
      </c>
      <c r="AW952" s="10"/>
      <c r="AX952" s="10"/>
      <c r="AY952" s="10"/>
      <c r="AZ952" s="10"/>
      <c r="BA952" s="10"/>
      <c r="BB952" s="10"/>
      <c r="BC952" s="2"/>
      <c r="BD952"/>
      <c r="BE952"/>
    </row>
    <row r="953" spans="1:57" x14ac:dyDescent="0.3">
      <c r="A953" s="2">
        <v>87</v>
      </c>
      <c r="B953" s="3" t="s">
        <v>156</v>
      </c>
      <c r="C953" s="3"/>
      <c r="D953" s="9" t="s">
        <v>58</v>
      </c>
      <c r="E953" s="10">
        <v>9.7073033259999999</v>
      </c>
      <c r="F953" s="10">
        <v>0.40763915020000002</v>
      </c>
      <c r="G953" s="10">
        <v>27.856516880000001</v>
      </c>
      <c r="H953" s="10">
        <v>11.3185453</v>
      </c>
      <c r="I953" s="10">
        <v>73.641196489999999</v>
      </c>
      <c r="J953" s="10">
        <v>34.182963950000001</v>
      </c>
      <c r="K953" s="10">
        <v>89.665581829999994</v>
      </c>
      <c r="L953" s="11">
        <v>4.5659722222222221E-3</v>
      </c>
      <c r="M953" s="11">
        <v>5.1330902777777781E-3</v>
      </c>
      <c r="N953" s="10">
        <f>H953-H952</f>
        <v>0.37506295000000023</v>
      </c>
      <c r="O953" s="10">
        <f>I952-I953</f>
        <v>17.370413459999995</v>
      </c>
      <c r="P953" s="10">
        <f>N953/O953</f>
        <v>2.1592056565819955E-2</v>
      </c>
      <c r="Q953" s="9">
        <f>AVERAGE(P953,P955,P957)</f>
        <v>4.254488129193356E-2</v>
      </c>
      <c r="R953">
        <f>K953-K952</f>
        <v>5.4149618799999928</v>
      </c>
      <c r="S953">
        <f>R953/O953</f>
        <v>0.31173477202885153</v>
      </c>
      <c r="T953" s="9">
        <f>AVERAGE(S953,S955,S957)</f>
        <v>0.45906612141923125</v>
      </c>
      <c r="U953" s="3">
        <f>AVERAGE(E952,E954,E956)</f>
        <v>13.276055863333333</v>
      </c>
      <c r="V953" s="3">
        <f>AVERAGE(E953,E955,E957)</f>
        <v>9.9509333786666669</v>
      </c>
      <c r="W953" s="3">
        <f>AVERAGE(F952,F954,F956)</f>
        <v>0.38864389390000004</v>
      </c>
      <c r="X953" s="3">
        <f>AVERAGE(F953,F955,F957)</f>
        <v>0.40317241590000003</v>
      </c>
      <c r="Y953" s="3">
        <f>AVERAGE(G952,G954,G956)</f>
        <v>27.214249870000003</v>
      </c>
      <c r="Z953" s="3">
        <f>AVERAGE(G953,G955,G957)</f>
        <v>27.79107248</v>
      </c>
      <c r="AA953" s="3">
        <f>AVERAGE(H952,H954,H956)</f>
        <v>10.55974499</v>
      </c>
      <c r="AB953" s="3">
        <f>AVERAGE(H953,H955,H957)</f>
        <v>11.160864233333333</v>
      </c>
      <c r="AC953" s="3">
        <f>AVERAGE(I952,I954,I956)</f>
        <v>89.79200634</v>
      </c>
      <c r="AD953" s="3">
        <f>AVERAGE(I953,I955,I957)</f>
        <v>75.007903176666659</v>
      </c>
      <c r="AE953" s="3">
        <f>AVERAGE(J952,J954,J956)</f>
        <v>33.567861603333334</v>
      </c>
      <c r="AF953" s="3">
        <f>AVERAGE(J953,J955,J957)</f>
        <v>34.036610780000004</v>
      </c>
      <c r="AG953" s="3">
        <f>AVERAGE(K952,K954,K956)</f>
        <v>84.695912423333326</v>
      </c>
      <c r="AH953" s="3">
        <f>AVERAGE(K953,K955,K957)</f>
        <v>91.287159443333337</v>
      </c>
      <c r="AI953" s="12">
        <v>43634</v>
      </c>
      <c r="AJ953" s="13">
        <v>635.29999999999995</v>
      </c>
      <c r="AK953" s="16">
        <v>2.8748</v>
      </c>
      <c r="AL953" s="10">
        <f t="shared" ref="AL953:AL957" si="445">IF(AK953&gt;3, AK953-3, 3-AK953)</f>
        <v>0.12519999999999998</v>
      </c>
      <c r="AM953" s="10">
        <f t="shared" si="424"/>
        <v>0.42539218401280088</v>
      </c>
      <c r="AN953" s="14">
        <v>12</v>
      </c>
      <c r="AO953" s="10">
        <f t="shared" ref="AO953:AO957" si="446">AN953+273.15</f>
        <v>285.14999999999998</v>
      </c>
      <c r="AP953" s="14">
        <v>10.5</v>
      </c>
      <c r="AQ953" s="14">
        <v>37</v>
      </c>
      <c r="AR953" s="10">
        <f t="shared" ref="AR953:AR957" si="447">AQ953+273.15</f>
        <v>310.14999999999998</v>
      </c>
      <c r="AS953" s="14">
        <v>47.1</v>
      </c>
      <c r="AT953" s="14">
        <v>0.5</v>
      </c>
      <c r="AU953" s="10">
        <f t="shared" ref="AU953:AU957" si="448">IF(ISNUMBER(AM953),((AR953/AO953)*((AJ953-(AT953*AP953))/(AJ953-AS953))*AM953)," ")</f>
        <v>0.49560754734623291</v>
      </c>
      <c r="AV953" s="10">
        <f t="shared" ref="AV953:AV957" si="449">IF(ISNUMBER(AM953), AU953*G953, " ")</f>
        <v>13.805900008505736</v>
      </c>
      <c r="AW953" s="10">
        <f>AVERAGE(AU952,AU954,AU956)</f>
        <v>0.47251312086281683</v>
      </c>
      <c r="AX953" s="10">
        <f>AVERAGE(AU953,AU955,AU957)</f>
        <v>0.49017689322485092</v>
      </c>
      <c r="AY953" s="10">
        <f>AVERAGE(AV952,AV954,AV956)</f>
        <v>12.8429045690928</v>
      </c>
      <c r="AZ953" s="10">
        <f>AVERAGE(AV953,AV955,AV957)</f>
        <v>13.621871472762558</v>
      </c>
      <c r="BA953" s="10">
        <f>IF(ISNUMBER(AV953), AV953-AV952, " ")</f>
        <v>0.49921340514931423</v>
      </c>
      <c r="BB953" s="10">
        <f>IF(ISNUMBER(BA953), BA953/O953, " ")</f>
        <v>2.8739293183716444E-2</v>
      </c>
      <c r="BC953" s="2">
        <f>AVERAGE(BB953,BB955,BB957)</f>
        <v>5.5087960270337001E-2</v>
      </c>
      <c r="BD953" s="1" t="s">
        <v>59</v>
      </c>
    </row>
    <row r="954" spans="1:57" x14ac:dyDescent="0.3">
      <c r="A954" s="2"/>
      <c r="D954" s="9" t="s">
        <v>57</v>
      </c>
      <c r="E954" s="10">
        <v>13.27318423</v>
      </c>
      <c r="F954" s="10">
        <v>0.38610395289999999</v>
      </c>
      <c r="G954" s="10">
        <v>26.471659509999999</v>
      </c>
      <c r="H954" s="10">
        <v>10.21063505</v>
      </c>
      <c r="I954" s="10">
        <v>89.085869040000006</v>
      </c>
      <c r="J954" s="10">
        <v>33.838204159999997</v>
      </c>
      <c r="K954" s="10">
        <v>84.525347679999996</v>
      </c>
      <c r="L954" s="11">
        <v>8.4201388888888885E-3</v>
      </c>
      <c r="M954" s="11">
        <v>9.0161921296296309E-3</v>
      </c>
      <c r="P954" s="10"/>
      <c r="Q954" s="9"/>
      <c r="AJ954" s="13">
        <v>635.29999999999995</v>
      </c>
      <c r="AK954" s="16">
        <v>2.8748</v>
      </c>
      <c r="AL954" s="10">
        <f t="shared" si="445"/>
        <v>0.12519999999999998</v>
      </c>
      <c r="AM954" s="10">
        <f t="shared" si="424"/>
        <v>0.40291911044246553</v>
      </c>
      <c r="AN954" s="14">
        <v>12</v>
      </c>
      <c r="AO954" s="10">
        <f t="shared" si="446"/>
        <v>285.14999999999998</v>
      </c>
      <c r="AP954" s="14">
        <v>10.5</v>
      </c>
      <c r="AQ954" s="14">
        <v>37</v>
      </c>
      <c r="AR954" s="10">
        <f t="shared" si="447"/>
        <v>310.14999999999998</v>
      </c>
      <c r="AS954" s="14">
        <v>47.1</v>
      </c>
      <c r="AT954" s="14">
        <v>0.5</v>
      </c>
      <c r="AU954" s="10">
        <f t="shared" si="448"/>
        <v>0.4694250614141684</v>
      </c>
      <c r="AV954" s="10">
        <f t="shared" si="449"/>
        <v>12.426460391216704</v>
      </c>
      <c r="AW954" s="10"/>
      <c r="AX954" s="10"/>
      <c r="AY954" s="10"/>
      <c r="AZ954" s="10"/>
      <c r="BA954" s="10"/>
      <c r="BB954" s="10"/>
      <c r="BC954" s="2"/>
      <c r="BD954"/>
      <c r="BE954"/>
    </row>
    <row r="955" spans="1:57" x14ac:dyDescent="0.3">
      <c r="A955" s="2"/>
      <c r="D955" s="9" t="s">
        <v>60</v>
      </c>
      <c r="E955" s="10">
        <v>10.149520369999999</v>
      </c>
      <c r="F955" s="10">
        <v>0.39626295350000001</v>
      </c>
      <c r="G955" s="10">
        <v>27.982035960000001</v>
      </c>
      <c r="H955" s="10">
        <v>10.997717010000001</v>
      </c>
      <c r="I955" s="10">
        <v>75.783626249999998</v>
      </c>
      <c r="J955" s="10">
        <v>34.260237719999999</v>
      </c>
      <c r="K955" s="10">
        <v>92.152365520000004</v>
      </c>
      <c r="L955" s="11">
        <v>1.1562499999999998E-2</v>
      </c>
      <c r="M955" s="11">
        <v>1.2291655092592592E-2</v>
      </c>
      <c r="N955" s="10">
        <f>H955-H954</f>
        <v>0.78708196000000008</v>
      </c>
      <c r="O955" s="10">
        <f>I954-I955</f>
        <v>13.302242790000008</v>
      </c>
      <c r="P955" s="10">
        <f>N955/O955</f>
        <v>5.9169116999705548E-2</v>
      </c>
      <c r="Q955" s="9"/>
      <c r="R955">
        <f>K955-K954</f>
        <v>7.6270178400000077</v>
      </c>
      <c r="S955">
        <f>R955/O955</f>
        <v>0.57336330124222634</v>
      </c>
      <c r="AJ955" s="13">
        <v>635.29999999999995</v>
      </c>
      <c r="AK955" s="16">
        <v>2.8748</v>
      </c>
      <c r="AL955" s="10">
        <f t="shared" si="445"/>
        <v>0.12519999999999998</v>
      </c>
      <c r="AM955" s="10">
        <f t="shared" si="424"/>
        <v>0.41352054421177131</v>
      </c>
      <c r="AN955" s="14">
        <v>12</v>
      </c>
      <c r="AO955" s="10">
        <f t="shared" si="446"/>
        <v>285.14999999999998</v>
      </c>
      <c r="AP955" s="14">
        <v>10.5</v>
      </c>
      <c r="AQ955" s="14">
        <v>37</v>
      </c>
      <c r="AR955" s="10">
        <f t="shared" si="447"/>
        <v>310.14999999999998</v>
      </c>
      <c r="AS955" s="14">
        <v>47.1</v>
      </c>
      <c r="AT955" s="14">
        <v>0.5</v>
      </c>
      <c r="AU955" s="10">
        <f t="shared" si="448"/>
        <v>0.48177637106728854</v>
      </c>
      <c r="AV955" s="10">
        <f t="shared" si="449"/>
        <v>13.481083739883172</v>
      </c>
      <c r="AW955" s="10"/>
      <c r="AX955" s="10"/>
      <c r="AY955" s="10"/>
      <c r="AZ955" s="10"/>
      <c r="BA955" s="10">
        <f>IF(ISNUMBER(AV955), AV955-AV954, " ")</f>
        <v>1.0546233486664676</v>
      </c>
      <c r="BB955" s="10">
        <f>IF(ISNUMBER(BA955), BA955/O955, " ")</f>
        <v>7.9281619296505637E-2</v>
      </c>
      <c r="BC955" s="2"/>
      <c r="BD955"/>
      <c r="BE955"/>
    </row>
    <row r="956" spans="1:57" x14ac:dyDescent="0.3">
      <c r="A956" s="2"/>
      <c r="D956" s="9" t="s">
        <v>57</v>
      </c>
      <c r="E956" s="10">
        <v>13.24746158</v>
      </c>
      <c r="F956" s="10">
        <v>0.36830595329999999</v>
      </c>
      <c r="G956" s="10">
        <v>28.57516605</v>
      </c>
      <c r="H956" s="10">
        <v>10.525117570000001</v>
      </c>
      <c r="I956" s="10">
        <v>89.278540030000002</v>
      </c>
      <c r="J956" s="10">
        <v>33.182923250000002</v>
      </c>
      <c r="K956" s="10">
        <v>85.311769639999994</v>
      </c>
      <c r="L956" s="11">
        <v>1.5260416666666667E-2</v>
      </c>
      <c r="M956" s="11">
        <v>1.5879618055555555E-2</v>
      </c>
      <c r="P956" s="10"/>
      <c r="Q956" s="9"/>
      <c r="AJ956" s="13">
        <v>635.29999999999995</v>
      </c>
      <c r="AK956" s="16">
        <v>2.8748</v>
      </c>
      <c r="AL956" s="10">
        <f t="shared" si="445"/>
        <v>0.12519999999999998</v>
      </c>
      <c r="AM956" s="10">
        <f t="shared" si="424"/>
        <v>0.38434599272992903</v>
      </c>
      <c r="AN956" s="14">
        <v>12</v>
      </c>
      <c r="AO956" s="10">
        <f t="shared" si="446"/>
        <v>285.14999999999998</v>
      </c>
      <c r="AP956" s="14">
        <v>10.5</v>
      </c>
      <c r="AQ956" s="14">
        <v>37</v>
      </c>
      <c r="AR956" s="10">
        <f t="shared" si="447"/>
        <v>310.14999999999998</v>
      </c>
      <c r="AS956" s="14">
        <v>47.1</v>
      </c>
      <c r="AT956" s="14">
        <v>0.5</v>
      </c>
      <c r="AU956" s="10">
        <f t="shared" si="448"/>
        <v>0.44778625924048743</v>
      </c>
      <c r="AV956" s="10">
        <f t="shared" si="449"/>
        <v>12.795566712705275</v>
      </c>
      <c r="AW956" s="10"/>
      <c r="AX956" s="10"/>
      <c r="AY956" s="10"/>
      <c r="AZ956" s="10"/>
      <c r="BA956" s="10"/>
      <c r="BB956" s="10"/>
      <c r="BC956" s="2"/>
      <c r="BD956"/>
      <c r="BE956"/>
    </row>
    <row r="957" spans="1:57" x14ac:dyDescent="0.3">
      <c r="A957" s="2"/>
      <c r="D957" s="9" t="s">
        <v>61</v>
      </c>
      <c r="E957" s="10">
        <v>9.9959764399999997</v>
      </c>
      <c r="F957" s="10">
        <v>0.40561514399999998</v>
      </c>
      <c r="G957" s="10">
        <v>27.534664599999999</v>
      </c>
      <c r="H957" s="10">
        <v>11.166330390000001</v>
      </c>
      <c r="I957" s="10">
        <v>75.598886789999995</v>
      </c>
      <c r="J957" s="10">
        <v>33.666630670000004</v>
      </c>
      <c r="K957" s="10">
        <v>92.04353098</v>
      </c>
      <c r="L957" s="11">
        <v>1.8373842592592591E-2</v>
      </c>
      <c r="M957" s="11">
        <v>1.9091423611111113E-2</v>
      </c>
      <c r="N957" s="10">
        <f>H957-H956</f>
        <v>0.64121281999999979</v>
      </c>
      <c r="O957" s="10">
        <f>I956-I957</f>
        <v>13.679653240000007</v>
      </c>
      <c r="P957" s="10">
        <f>N957/O957</f>
        <v>4.687347031027516E-2</v>
      </c>
      <c r="Q957" s="9"/>
      <c r="R957">
        <f>K957-K956</f>
        <v>6.7317613400000056</v>
      </c>
      <c r="S957">
        <f>R957/O957</f>
        <v>0.49210029098661584</v>
      </c>
      <c r="AJ957" s="13">
        <v>635.29999999999995</v>
      </c>
      <c r="AK957" s="16">
        <v>2.8748</v>
      </c>
      <c r="AL957" s="10">
        <f t="shared" si="445"/>
        <v>0.12519999999999998</v>
      </c>
      <c r="AM957" s="10">
        <f t="shared" si="424"/>
        <v>0.42328003061082509</v>
      </c>
      <c r="AN957" s="14">
        <v>12</v>
      </c>
      <c r="AO957" s="10">
        <f t="shared" si="446"/>
        <v>285.14999999999998</v>
      </c>
      <c r="AP957" s="14">
        <v>10.5</v>
      </c>
      <c r="AQ957" s="14">
        <v>37</v>
      </c>
      <c r="AR957" s="10">
        <f t="shared" si="447"/>
        <v>310.14999999999998</v>
      </c>
      <c r="AS957" s="14">
        <v>47.1</v>
      </c>
      <c r="AT957" s="14">
        <v>0.5</v>
      </c>
      <c r="AU957" s="10">
        <f t="shared" si="448"/>
        <v>0.4931467612610313</v>
      </c>
      <c r="AV957" s="10">
        <f t="shared" si="449"/>
        <v>13.57863066989877</v>
      </c>
      <c r="AW957" s="10"/>
      <c r="AX957" s="10"/>
      <c r="AY957" s="10"/>
      <c r="AZ957" s="10"/>
      <c r="BA957" s="10">
        <f>IF(ISNUMBER(AV957), AV957-AV956, " ")</f>
        <v>0.78306395719349453</v>
      </c>
      <c r="BB957" s="10">
        <f>IF(ISNUMBER(BA957), BA957/O957, " ")</f>
        <v>5.7242968330788922E-2</v>
      </c>
      <c r="BC957" s="2"/>
      <c r="BD957"/>
      <c r="BE957"/>
    </row>
    <row r="958" spans="1:57" x14ac:dyDescent="0.3">
      <c r="A958" s="2"/>
      <c r="AM958" s="10" t="str">
        <f t="shared" si="424"/>
        <v xml:space="preserve"> </v>
      </c>
      <c r="BD958"/>
      <c r="BE958"/>
    </row>
    <row r="959" spans="1:57" x14ac:dyDescent="0.3">
      <c r="A959" s="2"/>
      <c r="AM959" s="10" t="str">
        <f t="shared" si="424"/>
        <v xml:space="preserve"> </v>
      </c>
      <c r="BD959"/>
      <c r="BE959"/>
    </row>
    <row r="960" spans="1:57" ht="13.95" customHeight="1" x14ac:dyDescent="0.3">
      <c r="A960" s="2"/>
      <c r="D960" s="9" t="s">
        <v>53</v>
      </c>
      <c r="E960" s="10"/>
      <c r="F960" s="10"/>
      <c r="G960" s="10"/>
      <c r="H960" s="10"/>
      <c r="I960" s="10"/>
      <c r="J960" s="10"/>
      <c r="K960" s="10"/>
      <c r="L960" s="10"/>
      <c r="M960" s="10"/>
      <c r="P960" s="10"/>
      <c r="Q960" s="9"/>
      <c r="R960" s="9"/>
      <c r="AM960" s="10" t="str">
        <f t="shared" si="424"/>
        <v xml:space="preserve"> </v>
      </c>
      <c r="BD960"/>
      <c r="BE960"/>
    </row>
    <row r="961" spans="1:57" x14ac:dyDescent="0.3">
      <c r="A961" s="2"/>
      <c r="D961" s="9" t="s">
        <v>157</v>
      </c>
      <c r="E961" s="10"/>
      <c r="F961" s="2"/>
      <c r="G961" s="10"/>
      <c r="H961" s="10"/>
      <c r="I961" s="10"/>
      <c r="J961" s="10"/>
      <c r="K961" s="10"/>
      <c r="L961" s="10"/>
      <c r="M961" s="10"/>
      <c r="P961" s="10"/>
      <c r="Q961" s="9"/>
      <c r="R961" s="9"/>
      <c r="AM961" s="10" t="str">
        <f t="shared" si="424"/>
        <v xml:space="preserve"> </v>
      </c>
      <c r="BD961"/>
      <c r="BE961"/>
    </row>
    <row r="962" spans="1:57" x14ac:dyDescent="0.3">
      <c r="A962" s="2"/>
      <c r="D962" s="9"/>
      <c r="E962" s="2" t="s">
        <v>0</v>
      </c>
      <c r="F962" s="2" t="s">
        <v>1</v>
      </c>
      <c r="G962" s="2" t="s">
        <v>2</v>
      </c>
      <c r="H962" s="2" t="s">
        <v>3</v>
      </c>
      <c r="I962" s="2" t="s">
        <v>4</v>
      </c>
      <c r="J962" s="2" t="s">
        <v>5</v>
      </c>
      <c r="K962" s="2" t="s">
        <v>6</v>
      </c>
      <c r="L962" s="2" t="s">
        <v>7</v>
      </c>
      <c r="M962" s="2" t="s">
        <v>8</v>
      </c>
      <c r="N962" s="2" t="s">
        <v>9</v>
      </c>
      <c r="O962" s="2" t="s">
        <v>10</v>
      </c>
      <c r="P962" s="2" t="s">
        <v>11</v>
      </c>
      <c r="Q962" s="2" t="s">
        <v>12</v>
      </c>
      <c r="R962" s="2" t="s">
        <v>13</v>
      </c>
      <c r="S962" s="2" t="s">
        <v>14</v>
      </c>
      <c r="T962" s="2" t="s">
        <v>15</v>
      </c>
      <c r="U962" s="3" t="s">
        <v>16</v>
      </c>
      <c r="V962" s="3" t="s">
        <v>17</v>
      </c>
      <c r="W962" s="3" t="s">
        <v>18</v>
      </c>
      <c r="X962" s="3" t="s">
        <v>19</v>
      </c>
      <c r="Y962" s="3" t="s">
        <v>20</v>
      </c>
      <c r="Z962" s="3" t="s">
        <v>21</v>
      </c>
      <c r="AA962" s="3" t="s">
        <v>22</v>
      </c>
      <c r="AB962" s="3" t="s">
        <v>23</v>
      </c>
      <c r="AC962" s="3" t="s">
        <v>24</v>
      </c>
      <c r="AD962" s="3" t="s">
        <v>25</v>
      </c>
      <c r="AE962" s="3" t="s">
        <v>26</v>
      </c>
      <c r="AF962" s="3" t="s">
        <v>27</v>
      </c>
      <c r="AG962" s="3" t="s">
        <v>28</v>
      </c>
      <c r="AH962" s="3" t="s">
        <v>29</v>
      </c>
      <c r="AL962" s="2" t="s">
        <v>33</v>
      </c>
      <c r="AM962" s="10" t="e">
        <f t="shared" si="424"/>
        <v>#VALUE!</v>
      </c>
      <c r="AN962" s="6" t="s">
        <v>35</v>
      </c>
      <c r="AO962" s="2" t="s">
        <v>36</v>
      </c>
      <c r="AP962" s="7" t="s">
        <v>37</v>
      </c>
      <c r="AQ962" s="6" t="s">
        <v>38</v>
      </c>
      <c r="AR962" s="2" t="s">
        <v>39</v>
      </c>
      <c r="AS962" s="7" t="s">
        <v>40</v>
      </c>
      <c r="AT962" s="7" t="s">
        <v>41</v>
      </c>
      <c r="AU962" s="8" t="s">
        <v>55</v>
      </c>
      <c r="AV962" s="8" t="s">
        <v>56</v>
      </c>
      <c r="AW962" s="8" t="s">
        <v>44</v>
      </c>
      <c r="AX962" s="8" t="s">
        <v>45</v>
      </c>
      <c r="AY962" s="8" t="s">
        <v>46</v>
      </c>
      <c r="AZ962" s="8" t="s">
        <v>47</v>
      </c>
      <c r="BA962" s="2" t="s">
        <v>48</v>
      </c>
      <c r="BB962" s="2" t="s">
        <v>49</v>
      </c>
      <c r="BC962" s="2" t="s">
        <v>50</v>
      </c>
      <c r="BD962"/>
      <c r="BE962"/>
    </row>
    <row r="963" spans="1:57" x14ac:dyDescent="0.3">
      <c r="A963" s="2"/>
      <c r="D963" s="9" t="s">
        <v>57</v>
      </c>
      <c r="E963" s="10">
        <v>13.023081579999999</v>
      </c>
      <c r="F963" s="10">
        <v>0.58582147900000003</v>
      </c>
      <c r="G963" s="10">
        <v>15.49274374</v>
      </c>
      <c r="H963" s="10">
        <v>9.0664512750000004</v>
      </c>
      <c r="I963" s="10">
        <v>97.157587890000002</v>
      </c>
      <c r="J963" s="10">
        <v>28.775017640000002</v>
      </c>
      <c r="K963" s="10">
        <v>61.274273549999997</v>
      </c>
      <c r="L963" s="11">
        <v>1.2905092592592593E-3</v>
      </c>
      <c r="M963" s="11">
        <v>2.0196643518518519E-3</v>
      </c>
      <c r="P963" s="10"/>
      <c r="Q963" s="9"/>
      <c r="AJ963" s="13">
        <v>635.29999999999995</v>
      </c>
      <c r="AK963" s="16">
        <v>2.8748</v>
      </c>
      <c r="AL963" s="10">
        <f>IF(AK963&gt;3, AK963-3, 3-AK963)</f>
        <v>0.12519999999999998</v>
      </c>
      <c r="AM963" s="10">
        <f t="shared" si="424"/>
        <v>0.61133450570474468</v>
      </c>
      <c r="AN963" s="14">
        <v>12</v>
      </c>
      <c r="AO963" s="10">
        <f>AN963+273.15</f>
        <v>285.14999999999998</v>
      </c>
      <c r="AP963" s="14">
        <v>10.5</v>
      </c>
      <c r="AQ963" s="14">
        <v>37</v>
      </c>
      <c r="AR963" s="10">
        <f>AQ963+273.15</f>
        <v>310.14999999999998</v>
      </c>
      <c r="AS963" s="14">
        <v>47.1</v>
      </c>
      <c r="AT963" s="14">
        <v>0.5</v>
      </c>
      <c r="AU963" s="10">
        <f>IF(ISNUMBER(AM963),((AR963/AO963)*((AJ963-(AT963*AP963))/(AJ963-AS963))*AM963)," ")</f>
        <v>0.71224156523602888</v>
      </c>
      <c r="AV963" s="10">
        <f>IF(ISNUMBER(AM963), AU963*G963, " ")</f>
        <v>11.034576051178288</v>
      </c>
      <c r="AW963" s="10"/>
      <c r="AX963" s="10"/>
      <c r="AY963" s="10"/>
      <c r="AZ963" s="10"/>
      <c r="BA963" s="10"/>
      <c r="BB963" s="10"/>
      <c r="BC963" s="2"/>
      <c r="BD963"/>
      <c r="BE963"/>
    </row>
    <row r="964" spans="1:57" x14ac:dyDescent="0.3">
      <c r="A964" s="2">
        <v>88</v>
      </c>
      <c r="B964" s="3" t="s">
        <v>157</v>
      </c>
      <c r="C964" s="3"/>
      <c r="D964" s="9" t="s">
        <v>58</v>
      </c>
      <c r="E964" s="10">
        <v>7.502460417</v>
      </c>
      <c r="F964" s="10">
        <v>0.86195771580000002</v>
      </c>
      <c r="G964" s="10">
        <v>17.500688100000001</v>
      </c>
      <c r="H964" s="10">
        <v>15.12547462</v>
      </c>
      <c r="I964" s="10">
        <v>86.790242629999995</v>
      </c>
      <c r="J964" s="10">
        <v>28.35627414</v>
      </c>
      <c r="K964" s="10">
        <v>70.696545119999996</v>
      </c>
      <c r="L964" s="11">
        <v>5.0520833333333338E-3</v>
      </c>
      <c r="M964" s="11">
        <v>5.9143402777777779E-3</v>
      </c>
      <c r="N964" s="10">
        <f>H964-H963</f>
        <v>6.0590233449999999</v>
      </c>
      <c r="O964" s="10">
        <f>I963-I964</f>
        <v>10.367345260000008</v>
      </c>
      <c r="P964" s="10">
        <f>N964/O964</f>
        <v>0.58443344878050252</v>
      </c>
      <c r="Q964" s="9">
        <f>AVERAGE(P964)</f>
        <v>0.58443344878050252</v>
      </c>
      <c r="R964">
        <f>K964-K963</f>
        <v>9.4222715699999995</v>
      </c>
      <c r="S964">
        <f>R964/O964</f>
        <v>0.90884130254189999</v>
      </c>
      <c r="T964" s="9">
        <f>AVERAGE(S964)</f>
        <v>0.90884130254189999</v>
      </c>
      <c r="U964" s="3">
        <f>AVERAGE(E963,E965,E967)</f>
        <v>13.023081579999999</v>
      </c>
      <c r="V964" s="3">
        <f>AVERAGE(E964,E966,E968)</f>
        <v>7.502460417</v>
      </c>
      <c r="W964" s="3">
        <f>AVERAGE(F963,F965,F967)</f>
        <v>0.58582147900000003</v>
      </c>
      <c r="X964" s="3">
        <f>AVERAGE(F964,F966,F968)</f>
        <v>0.86195771580000002</v>
      </c>
      <c r="Y964" s="3">
        <f>AVERAGE(G963,G965,G967)</f>
        <v>15.49274374</v>
      </c>
      <c r="Z964" s="3">
        <f>AVERAGE(G964,G966,G968)</f>
        <v>17.500688100000001</v>
      </c>
      <c r="AA964" s="3">
        <f>AVERAGE(H963,H965,H967)</f>
        <v>9.0664512750000004</v>
      </c>
      <c r="AB964" s="3">
        <f>AVERAGE(H964,H966,H968)</f>
        <v>15.12547462</v>
      </c>
      <c r="AC964" s="3">
        <f>AVERAGE(I963,I965,I967)</f>
        <v>97.157587890000002</v>
      </c>
      <c r="AD964" s="3">
        <f>AVERAGE(I964,I966,I968)</f>
        <v>86.790242629999995</v>
      </c>
      <c r="AE964" s="3">
        <f>AVERAGE(J963,J965,J967)</f>
        <v>28.775017640000002</v>
      </c>
      <c r="AF964" s="3">
        <f>AVERAGE(J964,J966,J968)</f>
        <v>28.35627414</v>
      </c>
      <c r="AG964" s="3">
        <f>AVERAGE(K963,K965,K967)</f>
        <v>61.274273549999997</v>
      </c>
      <c r="AH964" s="3">
        <f>AVERAGE(K964,K966,K968)</f>
        <v>70.696545119999996</v>
      </c>
      <c r="AI964" s="12">
        <v>43634</v>
      </c>
      <c r="AJ964" s="13">
        <v>635.29999999999995</v>
      </c>
      <c r="AK964" s="16">
        <v>2.8748</v>
      </c>
      <c r="AL964" s="10">
        <f t="shared" ref="AL964:AL968" si="450">IF(AK964&gt;3, AK964-3, 3-AK964)</f>
        <v>0.12519999999999998</v>
      </c>
      <c r="AM964" s="10">
        <f t="shared" si="424"/>
        <v>0.89949671191039382</v>
      </c>
      <c r="AN964" s="14">
        <v>12</v>
      </c>
      <c r="AO964" s="10">
        <f t="shared" ref="AO964:AO968" si="451">AN964+273.15</f>
        <v>285.14999999999998</v>
      </c>
      <c r="AP964" s="14">
        <v>10.5</v>
      </c>
      <c r="AQ964" s="14">
        <v>37</v>
      </c>
      <c r="AR964" s="10">
        <f t="shared" ref="AR964:AR968" si="452">AQ964+273.15</f>
        <v>310.14999999999998</v>
      </c>
      <c r="AS964" s="14">
        <v>47.1</v>
      </c>
      <c r="AT964" s="14">
        <v>0.5</v>
      </c>
      <c r="AU964" s="10">
        <f t="shared" ref="AU964:AU968" si="453">IF(ISNUMBER(AM964),((AR964/AO964)*((AJ964-(AT964*AP964))/(AJ964-AS964))*AM964)," ")</f>
        <v>1.0479679128812964</v>
      </c>
      <c r="AV964" s="10">
        <f t="shared" ref="AV964:AV968" si="454">IF(ISNUMBER(AM964), AU964*G964, " ")</f>
        <v>18.340159582143542</v>
      </c>
      <c r="AW964" s="10">
        <f>AVERAGE(AU963,AU965,AU967)</f>
        <v>0.71224156523602888</v>
      </c>
      <c r="AX964" s="10">
        <f>AVERAGE(AU964,AU966,AU968)</f>
        <v>1.0479679128812964</v>
      </c>
      <c r="AY964" s="10">
        <f>AVERAGE(AV963,AV965,AV967)</f>
        <v>11.034576051178288</v>
      </c>
      <c r="AZ964" s="10">
        <f>AVERAGE(AV964,AV966,AV968)</f>
        <v>18.340159582143542</v>
      </c>
      <c r="BA964" s="10">
        <f>IF(ISNUMBER(AV964), AV964-AV963, " ")</f>
        <v>7.3055835309652544</v>
      </c>
      <c r="BB964" s="10">
        <f>IF(ISNUMBER(BA964), BA964/O964, " ")</f>
        <v>0.70467254130641821</v>
      </c>
      <c r="BC964" s="2">
        <f>AVERAGE(BB964,BB966,BB968)</f>
        <v>0.70467254130641821</v>
      </c>
      <c r="BD964" s="1" t="s">
        <v>59</v>
      </c>
    </row>
    <row r="965" spans="1:57" x14ac:dyDescent="0.3">
      <c r="A965" s="2"/>
      <c r="D965" s="9" t="s">
        <v>57</v>
      </c>
      <c r="E965" s="10"/>
      <c r="F965" s="10"/>
      <c r="G965" s="10"/>
      <c r="H965" s="10"/>
      <c r="I965" s="10"/>
      <c r="J965" s="10"/>
      <c r="K965" s="10"/>
      <c r="L965" s="11"/>
      <c r="M965" s="11"/>
      <c r="P965" s="10"/>
      <c r="Q965" s="9"/>
      <c r="AJ965" s="13">
        <v>635.29999999999995</v>
      </c>
      <c r="AK965" s="16">
        <v>2.8748</v>
      </c>
      <c r="AL965" s="10">
        <f t="shared" si="450"/>
        <v>0.12519999999999998</v>
      </c>
      <c r="AM965" s="10" t="str">
        <f t="shared" si="424"/>
        <v xml:space="preserve"> </v>
      </c>
      <c r="AN965" s="14">
        <v>12</v>
      </c>
      <c r="AO965" s="10">
        <f t="shared" si="451"/>
        <v>285.14999999999998</v>
      </c>
      <c r="AP965" s="14">
        <v>10.5</v>
      </c>
      <c r="AQ965" s="14">
        <v>37</v>
      </c>
      <c r="AR965" s="10">
        <f t="shared" si="452"/>
        <v>310.14999999999998</v>
      </c>
      <c r="AS965" s="14">
        <v>47.1</v>
      </c>
      <c r="AT965" s="14">
        <v>0.5</v>
      </c>
      <c r="AU965" s="10" t="str">
        <f t="shared" si="453"/>
        <v xml:space="preserve"> </v>
      </c>
      <c r="AV965" s="10" t="str">
        <f t="shared" si="454"/>
        <v xml:space="preserve"> </v>
      </c>
      <c r="AW965" s="10"/>
      <c r="AX965" s="10"/>
      <c r="AY965" s="10"/>
      <c r="AZ965" s="10"/>
      <c r="BA965" s="10"/>
      <c r="BB965" s="10"/>
      <c r="BC965" s="2"/>
      <c r="BD965"/>
      <c r="BE965"/>
    </row>
    <row r="966" spans="1:57" x14ac:dyDescent="0.3">
      <c r="A966" s="2"/>
      <c r="D966" s="9" t="s">
        <v>60</v>
      </c>
      <c r="E966" s="10"/>
      <c r="F966" s="10"/>
      <c r="G966" s="10"/>
      <c r="H966" s="10"/>
      <c r="I966" s="10"/>
      <c r="J966" s="10"/>
      <c r="K966" s="10"/>
      <c r="L966" s="11"/>
      <c r="M966" s="11"/>
      <c r="N966" s="10">
        <f>H966-H965</f>
        <v>0</v>
      </c>
      <c r="O966" s="10">
        <f>I965-I966</f>
        <v>0</v>
      </c>
      <c r="P966" s="10" t="e">
        <f>N966/O966</f>
        <v>#DIV/0!</v>
      </c>
      <c r="Q966" s="9"/>
      <c r="R966">
        <f>K966-K965</f>
        <v>0</v>
      </c>
      <c r="S966" t="e">
        <f>R966/O966</f>
        <v>#DIV/0!</v>
      </c>
      <c r="AJ966" s="13">
        <v>635.29999999999995</v>
      </c>
      <c r="AK966" s="16">
        <v>2.8748</v>
      </c>
      <c r="AL966" s="10">
        <f t="shared" si="450"/>
        <v>0.12519999999999998</v>
      </c>
      <c r="AM966" s="10" t="str">
        <f t="shared" si="424"/>
        <v xml:space="preserve"> </v>
      </c>
      <c r="AN966" s="14">
        <v>12</v>
      </c>
      <c r="AO966" s="10">
        <f t="shared" si="451"/>
        <v>285.14999999999998</v>
      </c>
      <c r="AP966" s="14">
        <v>10.5</v>
      </c>
      <c r="AQ966" s="14">
        <v>37</v>
      </c>
      <c r="AR966" s="10">
        <f t="shared" si="452"/>
        <v>310.14999999999998</v>
      </c>
      <c r="AS966" s="14">
        <v>47.1</v>
      </c>
      <c r="AT966" s="14">
        <v>0.5</v>
      </c>
      <c r="AU966" s="10" t="str">
        <f t="shared" si="453"/>
        <v xml:space="preserve"> </v>
      </c>
      <c r="AV966" s="10" t="str">
        <f t="shared" si="454"/>
        <v xml:space="preserve"> </v>
      </c>
      <c r="AW966" s="10"/>
      <c r="AX966" s="10"/>
      <c r="AY966" s="10"/>
      <c r="AZ966" s="10"/>
      <c r="BA966" s="10" t="str">
        <f>IF(ISNUMBER(AV966), AV966-AV965, " ")</f>
        <v xml:space="preserve"> </v>
      </c>
      <c r="BB966" s="10" t="str">
        <f>IF(ISNUMBER(BA966), BA966/O966, " ")</f>
        <v xml:space="preserve"> </v>
      </c>
      <c r="BC966" s="2"/>
      <c r="BD966"/>
      <c r="BE966"/>
    </row>
    <row r="967" spans="1:57" x14ac:dyDescent="0.3">
      <c r="A967" s="2"/>
      <c r="D967" s="9" t="s">
        <v>57</v>
      </c>
      <c r="E967" s="10"/>
      <c r="F967" s="10"/>
      <c r="G967" s="10"/>
      <c r="H967" s="10"/>
      <c r="I967" s="10"/>
      <c r="J967" s="10"/>
      <c r="K967" s="10"/>
      <c r="L967" s="11"/>
      <c r="M967" s="11"/>
      <c r="P967" s="10"/>
      <c r="Q967" s="9"/>
      <c r="AJ967" s="13">
        <v>635.29999999999995</v>
      </c>
      <c r="AK967" s="16">
        <v>2.8748</v>
      </c>
      <c r="AL967" s="10">
        <f t="shared" si="450"/>
        <v>0.12519999999999998</v>
      </c>
      <c r="AM967" s="10" t="str">
        <f t="shared" ref="AM967:AM1030" si="455">IF(F967&lt;=0," ",((F967*3)/AK967))</f>
        <v xml:space="preserve"> </v>
      </c>
      <c r="AN967" s="14">
        <v>12</v>
      </c>
      <c r="AO967" s="10">
        <f t="shared" si="451"/>
        <v>285.14999999999998</v>
      </c>
      <c r="AP967" s="14">
        <v>10.5</v>
      </c>
      <c r="AQ967" s="14">
        <v>37</v>
      </c>
      <c r="AR967" s="10">
        <f t="shared" si="452"/>
        <v>310.14999999999998</v>
      </c>
      <c r="AS967" s="14">
        <v>47.1</v>
      </c>
      <c r="AT967" s="14">
        <v>0.5</v>
      </c>
      <c r="AU967" s="10" t="str">
        <f t="shared" si="453"/>
        <v xml:space="preserve"> </v>
      </c>
      <c r="AV967" s="10" t="str">
        <f t="shared" si="454"/>
        <v xml:space="preserve"> </v>
      </c>
      <c r="AW967" s="10"/>
      <c r="AX967" s="10"/>
      <c r="AY967" s="10"/>
      <c r="AZ967" s="10"/>
      <c r="BA967" s="10"/>
      <c r="BB967" s="10"/>
      <c r="BC967" s="2"/>
      <c r="BD967"/>
      <c r="BE967"/>
    </row>
    <row r="968" spans="1:57" x14ac:dyDescent="0.3">
      <c r="A968" s="2"/>
      <c r="D968" s="9" t="s">
        <v>61</v>
      </c>
      <c r="E968" s="10"/>
      <c r="F968" s="10"/>
      <c r="G968" s="10"/>
      <c r="H968" s="10"/>
      <c r="I968" s="10"/>
      <c r="J968" s="10"/>
      <c r="K968" s="10"/>
      <c r="L968" s="11"/>
      <c r="M968" s="11"/>
      <c r="N968" s="10">
        <f>H968-H967</f>
        <v>0</v>
      </c>
      <c r="O968" s="10">
        <f>I967-I968</f>
        <v>0</v>
      </c>
      <c r="P968" s="10" t="e">
        <f>N968/O968</f>
        <v>#DIV/0!</v>
      </c>
      <c r="Q968" s="9"/>
      <c r="R968">
        <f>K968-K967</f>
        <v>0</v>
      </c>
      <c r="S968" t="e">
        <f>R968/O968</f>
        <v>#DIV/0!</v>
      </c>
      <c r="AJ968" s="13">
        <v>635.29999999999995</v>
      </c>
      <c r="AK968" s="16">
        <v>2.8748</v>
      </c>
      <c r="AL968" s="10">
        <f t="shared" si="450"/>
        <v>0.12519999999999998</v>
      </c>
      <c r="AM968" s="10" t="str">
        <f t="shared" si="455"/>
        <v xml:space="preserve"> </v>
      </c>
      <c r="AN968" s="14">
        <v>12</v>
      </c>
      <c r="AO968" s="10">
        <f t="shared" si="451"/>
        <v>285.14999999999998</v>
      </c>
      <c r="AP968" s="14">
        <v>10.5</v>
      </c>
      <c r="AQ968" s="14">
        <v>37</v>
      </c>
      <c r="AR968" s="10">
        <f t="shared" si="452"/>
        <v>310.14999999999998</v>
      </c>
      <c r="AS968" s="14">
        <v>47.1</v>
      </c>
      <c r="AT968" s="14">
        <v>0.5</v>
      </c>
      <c r="AU968" s="10" t="str">
        <f t="shared" si="453"/>
        <v xml:space="preserve"> </v>
      </c>
      <c r="AV968" s="10" t="str">
        <f t="shared" si="454"/>
        <v xml:space="preserve"> </v>
      </c>
      <c r="AW968" s="10"/>
      <c r="AX968" s="10"/>
      <c r="AY968" s="10"/>
      <c r="AZ968" s="10"/>
      <c r="BA968" s="10" t="str">
        <f>IF(ISNUMBER(AV968), AV968-AV967, " ")</f>
        <v xml:space="preserve"> </v>
      </c>
      <c r="BB968" s="10" t="str">
        <f>IF(ISNUMBER(BA968), BA968/O968, " ")</f>
        <v xml:space="preserve"> </v>
      </c>
      <c r="BC968" s="2"/>
      <c r="BD968"/>
      <c r="BE968"/>
    </row>
    <row r="969" spans="1:57" x14ac:dyDescent="0.3">
      <c r="A969" s="2"/>
      <c r="AM969" s="10" t="str">
        <f t="shared" si="455"/>
        <v xml:space="preserve"> </v>
      </c>
      <c r="BD969"/>
      <c r="BE969"/>
    </row>
    <row r="970" spans="1:57" x14ac:dyDescent="0.3">
      <c r="A970" s="2"/>
      <c r="AM970" s="10" t="str">
        <f t="shared" si="455"/>
        <v xml:space="preserve"> </v>
      </c>
      <c r="BD970"/>
      <c r="BE970"/>
    </row>
    <row r="971" spans="1:57" ht="13.95" customHeight="1" x14ac:dyDescent="0.3">
      <c r="A971" s="2"/>
      <c r="D971" s="9" t="s">
        <v>53</v>
      </c>
      <c r="E971" s="10"/>
      <c r="F971" s="10"/>
      <c r="G971" s="10"/>
      <c r="H971" s="10"/>
      <c r="I971" s="10"/>
      <c r="J971" s="10"/>
      <c r="K971" s="10"/>
      <c r="L971" s="10"/>
      <c r="M971" s="10"/>
      <c r="P971" s="10"/>
      <c r="Q971" s="9"/>
      <c r="R971" s="9"/>
      <c r="AM971" s="10" t="str">
        <f t="shared" si="455"/>
        <v xml:space="preserve"> </v>
      </c>
      <c r="BD971"/>
      <c r="BE971"/>
    </row>
    <row r="972" spans="1:57" x14ac:dyDescent="0.3">
      <c r="A972" s="2"/>
      <c r="D972" s="9" t="s">
        <v>158</v>
      </c>
      <c r="E972" s="10"/>
      <c r="F972" s="2"/>
      <c r="G972" s="10"/>
      <c r="H972" s="10"/>
      <c r="I972" s="10"/>
      <c r="J972" s="10"/>
      <c r="K972" s="10"/>
      <c r="L972" s="10"/>
      <c r="M972" s="10"/>
      <c r="P972" s="10"/>
      <c r="Q972" s="9"/>
      <c r="R972" s="9"/>
      <c r="AM972" s="10" t="str">
        <f t="shared" si="455"/>
        <v xml:space="preserve"> </v>
      </c>
      <c r="BD972"/>
      <c r="BE972"/>
    </row>
    <row r="973" spans="1:57" x14ac:dyDescent="0.3">
      <c r="A973" s="2"/>
      <c r="D973" s="9"/>
      <c r="E973" s="2" t="s">
        <v>0</v>
      </c>
      <c r="F973" s="2" t="s">
        <v>1</v>
      </c>
      <c r="G973" s="2" t="s">
        <v>2</v>
      </c>
      <c r="H973" s="2" t="s">
        <v>3</v>
      </c>
      <c r="I973" s="2" t="s">
        <v>4</v>
      </c>
      <c r="J973" s="2" t="s">
        <v>5</v>
      </c>
      <c r="K973" s="2" t="s">
        <v>6</v>
      </c>
      <c r="L973" s="2" t="s">
        <v>7</v>
      </c>
      <c r="M973" s="2" t="s">
        <v>8</v>
      </c>
      <c r="N973" s="2" t="s">
        <v>9</v>
      </c>
      <c r="O973" s="2" t="s">
        <v>10</v>
      </c>
      <c r="P973" s="2" t="s">
        <v>11</v>
      </c>
      <c r="Q973" s="2" t="s">
        <v>12</v>
      </c>
      <c r="R973" s="2" t="s">
        <v>13</v>
      </c>
      <c r="S973" s="2" t="s">
        <v>14</v>
      </c>
      <c r="T973" s="2" t="s">
        <v>15</v>
      </c>
      <c r="U973" s="3" t="s">
        <v>16</v>
      </c>
      <c r="V973" s="3" t="s">
        <v>17</v>
      </c>
      <c r="W973" s="3" t="s">
        <v>18</v>
      </c>
      <c r="X973" s="3" t="s">
        <v>19</v>
      </c>
      <c r="Y973" s="3" t="s">
        <v>20</v>
      </c>
      <c r="Z973" s="3" t="s">
        <v>21</v>
      </c>
      <c r="AA973" s="3" t="s">
        <v>22</v>
      </c>
      <c r="AB973" s="3" t="s">
        <v>23</v>
      </c>
      <c r="AC973" s="3" t="s">
        <v>24</v>
      </c>
      <c r="AD973" s="3" t="s">
        <v>25</v>
      </c>
      <c r="AE973" s="3" t="s">
        <v>26</v>
      </c>
      <c r="AF973" s="3" t="s">
        <v>27</v>
      </c>
      <c r="AG973" s="3" t="s">
        <v>28</v>
      </c>
      <c r="AH973" s="3" t="s">
        <v>29</v>
      </c>
      <c r="AL973" s="2" t="s">
        <v>33</v>
      </c>
      <c r="AM973" s="10" t="e">
        <f t="shared" si="455"/>
        <v>#VALUE!</v>
      </c>
      <c r="AN973" s="6" t="s">
        <v>35</v>
      </c>
      <c r="AO973" s="2" t="s">
        <v>36</v>
      </c>
      <c r="AP973" s="7" t="s">
        <v>37</v>
      </c>
      <c r="AQ973" s="6" t="s">
        <v>38</v>
      </c>
      <c r="AR973" s="2" t="s">
        <v>39</v>
      </c>
      <c r="AS973" s="7" t="s">
        <v>40</v>
      </c>
      <c r="AT973" s="7" t="s">
        <v>41</v>
      </c>
      <c r="AU973" s="8" t="s">
        <v>55</v>
      </c>
      <c r="AV973" s="8" t="s">
        <v>56</v>
      </c>
      <c r="AW973" s="8" t="s">
        <v>44</v>
      </c>
      <c r="AX973" s="8" t="s">
        <v>45</v>
      </c>
      <c r="AY973" s="8" t="s">
        <v>46</v>
      </c>
      <c r="AZ973" s="8" t="s">
        <v>47</v>
      </c>
      <c r="BA973" s="2" t="s">
        <v>48</v>
      </c>
      <c r="BB973" s="2" t="s">
        <v>49</v>
      </c>
      <c r="BC973" s="2" t="s">
        <v>50</v>
      </c>
      <c r="BD973"/>
      <c r="BE973"/>
    </row>
    <row r="974" spans="1:57" x14ac:dyDescent="0.3">
      <c r="A974" s="2"/>
      <c r="D974" s="9" t="s">
        <v>57</v>
      </c>
      <c r="E974" s="10">
        <v>13.16811416</v>
      </c>
      <c r="F974" s="10">
        <v>0.56458101890000001</v>
      </c>
      <c r="G974" s="10">
        <v>19.738471560000001</v>
      </c>
      <c r="H974" s="10">
        <v>11.128489930000001</v>
      </c>
      <c r="I974" s="10">
        <v>97.286170569999996</v>
      </c>
      <c r="J974" s="10">
        <v>28.13053103</v>
      </c>
      <c r="K974" s="10">
        <v>59.497826240000002</v>
      </c>
      <c r="L974" s="11">
        <v>1.8923611111111112E-3</v>
      </c>
      <c r="M974" s="11">
        <v>2.6967476851851853E-3</v>
      </c>
      <c r="P974" s="10"/>
      <c r="Q974" s="9"/>
      <c r="AJ974" s="13">
        <v>635.29999999999995</v>
      </c>
      <c r="AK974" s="16">
        <v>2.8748</v>
      </c>
      <c r="AL974" s="10">
        <f>IF(AK974&gt;3, AK974-3, 3-AK974)</f>
        <v>0.12519999999999998</v>
      </c>
      <c r="AM974" s="10">
        <f t="shared" si="455"/>
        <v>0.58916900539167938</v>
      </c>
      <c r="AN974" s="14">
        <v>12</v>
      </c>
      <c r="AO974" s="10">
        <f>AN974+273.15</f>
        <v>285.14999999999998</v>
      </c>
      <c r="AP974" s="14">
        <v>10.5</v>
      </c>
      <c r="AQ974" s="14">
        <v>37</v>
      </c>
      <c r="AR974" s="10">
        <f>AQ974+273.15</f>
        <v>310.14999999999998</v>
      </c>
      <c r="AS974" s="14">
        <v>47.1</v>
      </c>
      <c r="AT974" s="14">
        <v>0.5</v>
      </c>
      <c r="AU974" s="10">
        <f>IF(ISNUMBER(AM974),((AR974/AO974)*((AJ974-(AT974*AP974))/(AJ974-AS974))*AM974)," ")</f>
        <v>0.68641742069666922</v>
      </c>
      <c r="AV974" s="10">
        <f>IF(ISNUMBER(AM974), AU974*G974, " ")</f>
        <v>13.54883073670976</v>
      </c>
      <c r="AW974" s="10"/>
      <c r="AX974" s="10"/>
      <c r="AY974" s="10"/>
      <c r="AZ974" s="10"/>
      <c r="BA974" s="10"/>
      <c r="BB974" s="10"/>
      <c r="BC974" s="2"/>
      <c r="BD974"/>
      <c r="BE974"/>
    </row>
    <row r="975" spans="1:57" x14ac:dyDescent="0.3">
      <c r="A975" s="2">
        <v>89</v>
      </c>
      <c r="B975" s="3" t="s">
        <v>158</v>
      </c>
      <c r="C975" s="3"/>
      <c r="D975" s="9" t="s">
        <v>58</v>
      </c>
      <c r="E975" s="10">
        <v>8.8044970780000007</v>
      </c>
      <c r="F975" s="10">
        <v>0.70424226069999996</v>
      </c>
      <c r="G975" s="10">
        <v>19.84932268</v>
      </c>
      <c r="H975" s="10">
        <v>13.95065769</v>
      </c>
      <c r="I975" s="10">
        <v>85.527484090000002</v>
      </c>
      <c r="J975" s="10">
        <v>28.664823089999999</v>
      </c>
      <c r="K975" s="10">
        <v>64.924421179999996</v>
      </c>
      <c r="L975" s="11">
        <v>4.820601851851852E-3</v>
      </c>
      <c r="M975" s="11">
        <v>5.5323958333333327E-3</v>
      </c>
      <c r="N975" s="10">
        <f>H975-H974</f>
        <v>2.8221677599999992</v>
      </c>
      <c r="O975" s="10">
        <f>I974-I975</f>
        <v>11.758686479999994</v>
      </c>
      <c r="P975" s="10">
        <f>N975/O975</f>
        <v>0.24000705901974184</v>
      </c>
      <c r="Q975" s="9">
        <f>AVERAGE(P975,P977,P979)</f>
        <v>0.25999449665369606</v>
      </c>
      <c r="R975">
        <f>K975-K974</f>
        <v>5.426594939999994</v>
      </c>
      <c r="S975">
        <f>R975/O975</f>
        <v>0.46149669431444834</v>
      </c>
      <c r="T975" s="9">
        <f>AVERAGE(S975,S977,S979)</f>
        <v>0.53035497400586584</v>
      </c>
      <c r="U975" s="3">
        <f>AVERAGE(E974,E976,E978)</f>
        <v>13.177107586666667</v>
      </c>
      <c r="V975" s="3">
        <f>AVERAGE(E975,E977,E979)</f>
        <v>8.8545546083333324</v>
      </c>
      <c r="W975" s="3">
        <f>AVERAGE(F974,F976,F978)</f>
        <v>0.55378959569999997</v>
      </c>
      <c r="X975" s="3">
        <f>AVERAGE(F975,F977,F979)</f>
        <v>0.68559533279999985</v>
      </c>
      <c r="Y975" s="3">
        <f>AVERAGE(G974,G976,G978)</f>
        <v>20.26384224666667</v>
      </c>
      <c r="Z975" s="3">
        <f>AVERAGE(G975,G977,G979)</f>
        <v>21.400952569999998</v>
      </c>
      <c r="AA975" s="3">
        <f>AVERAGE(H974,H976,H978)</f>
        <v>11.210663199999999</v>
      </c>
      <c r="AB975" s="3">
        <f>AVERAGE(H975,H977,H979)</f>
        <v>14.585821666666668</v>
      </c>
      <c r="AC975" s="3">
        <f>AVERAGE(I974,I976,I978)</f>
        <v>96.485408043333337</v>
      </c>
      <c r="AD975" s="3">
        <f>AVERAGE(I975,I977,I979)</f>
        <v>83.600304316666666</v>
      </c>
      <c r="AE975" s="3">
        <f>AVERAGE(J974,J976,J978)</f>
        <v>27.783965690000002</v>
      </c>
      <c r="AF975" s="3">
        <f>AVERAGE(J975,J977,J979)</f>
        <v>28.130818313333332</v>
      </c>
      <c r="AG975" s="3">
        <f>AVERAGE(K974,K976,K978)</f>
        <v>59.594446296666668</v>
      </c>
      <c r="AH975" s="3">
        <f>AVERAGE(K975,K977,K979)</f>
        <v>66.47552326666667</v>
      </c>
      <c r="AI975" s="12">
        <v>43634</v>
      </c>
      <c r="AJ975" s="13">
        <v>635.29999999999995</v>
      </c>
      <c r="AK975" s="16">
        <v>2.8748</v>
      </c>
      <c r="AL975" s="10">
        <f t="shared" ref="AL975:AL979" si="456">IF(AK975&gt;3, AK975-3, 3-AK975)</f>
        <v>0.12519999999999998</v>
      </c>
      <c r="AM975" s="10">
        <f t="shared" si="455"/>
        <v>0.73491261378182826</v>
      </c>
      <c r="AN975" s="14">
        <v>12</v>
      </c>
      <c r="AO975" s="10">
        <f t="shared" ref="AO975:AO979" si="457">AN975+273.15</f>
        <v>285.14999999999998</v>
      </c>
      <c r="AP975" s="14">
        <v>10.5</v>
      </c>
      <c r="AQ975" s="14">
        <v>37</v>
      </c>
      <c r="AR975" s="10">
        <f t="shared" ref="AR975:AR979" si="458">AQ975+273.15</f>
        <v>310.14999999999998</v>
      </c>
      <c r="AS975" s="14">
        <v>47.1</v>
      </c>
      <c r="AT975" s="14">
        <v>0.5</v>
      </c>
      <c r="AU975" s="10">
        <f t="shared" ref="AU975:AU979" si="459">IF(ISNUMBER(AM975),((AR975/AO975)*((AJ975-(AT975*AP975))/(AJ975-AS975))*AM975)," ")</f>
        <v>0.85621751343522778</v>
      </c>
      <c r="AV975" s="10">
        <f t="shared" ref="AV975:AV979" si="460">IF(ISNUMBER(AM975), AU975*G975, " ")</f>
        <v>16.995337708443071</v>
      </c>
      <c r="AW975" s="10">
        <f>AVERAGE(AU974,AU976,AU978)</f>
        <v>0.67329721185043068</v>
      </c>
      <c r="AX975" s="10">
        <f>AVERAGE(AU975,AU977,AU979)</f>
        <v>0.83354658450819308</v>
      </c>
      <c r="AY975" s="10">
        <f>AVERAGE(AV974,AV976,AV978)</f>
        <v>13.646008287083569</v>
      </c>
      <c r="AZ975" s="10">
        <f>AVERAGE(AV975,AV977,AV979)</f>
        <v>17.814711855682855</v>
      </c>
      <c r="BA975" s="10">
        <f>IF(ISNUMBER(AV975), AV975-AV974, " ")</f>
        <v>3.4465069717333101</v>
      </c>
      <c r="BB975" s="10">
        <f>IF(ISNUMBER(BA975), BA975/O975, " ")</f>
        <v>0.29310305854275243</v>
      </c>
      <c r="BC975" s="2">
        <f>AVERAGE(BB975,BB977,BB979)</f>
        <v>0.32069611551701716</v>
      </c>
      <c r="BD975" s="1" t="s">
        <v>59</v>
      </c>
    </row>
    <row r="976" spans="1:57" x14ac:dyDescent="0.3">
      <c r="A976" s="2"/>
      <c r="D976" s="9" t="s">
        <v>57</v>
      </c>
      <c r="E976" s="10">
        <v>13.1865272</v>
      </c>
      <c r="F976" s="10">
        <v>0.53490317809999999</v>
      </c>
      <c r="G976" s="10">
        <v>19.99004219</v>
      </c>
      <c r="H976" s="10">
        <v>10.731367909999999</v>
      </c>
      <c r="I976" s="10">
        <v>96.441705159999998</v>
      </c>
      <c r="J976" s="10">
        <v>27.448399349999999</v>
      </c>
      <c r="K976" s="10">
        <v>59.49978548</v>
      </c>
      <c r="L976" s="11">
        <v>1.0393518518518519E-2</v>
      </c>
      <c r="M976" s="11">
        <v>1.1111099537037037E-2</v>
      </c>
      <c r="P976" s="10"/>
      <c r="Q976" s="9"/>
      <c r="AJ976" s="13">
        <v>635.29999999999995</v>
      </c>
      <c r="AK976" s="16">
        <v>2.8748</v>
      </c>
      <c r="AL976" s="10">
        <f t="shared" si="456"/>
        <v>0.12519999999999998</v>
      </c>
      <c r="AM976" s="10">
        <f t="shared" si="455"/>
        <v>0.55819866922916372</v>
      </c>
      <c r="AN976" s="14">
        <v>12</v>
      </c>
      <c r="AO976" s="10">
        <f t="shared" si="457"/>
        <v>285.14999999999998</v>
      </c>
      <c r="AP976" s="14">
        <v>10.5</v>
      </c>
      <c r="AQ976" s="14">
        <v>37</v>
      </c>
      <c r="AR976" s="10">
        <f t="shared" si="458"/>
        <v>310.14999999999998</v>
      </c>
      <c r="AS976" s="14">
        <v>47.1</v>
      </c>
      <c r="AT976" s="14">
        <v>0.5</v>
      </c>
      <c r="AU976" s="10">
        <f t="shared" si="459"/>
        <v>0.6503351114233733</v>
      </c>
      <c r="AV976" s="10">
        <f t="shared" si="460"/>
        <v>13.000226314991584</v>
      </c>
      <c r="AW976" s="10"/>
      <c r="AX976" s="10"/>
      <c r="AY976" s="10"/>
      <c r="AZ976" s="10"/>
      <c r="BA976" s="10"/>
      <c r="BB976" s="10"/>
      <c r="BC976" s="2"/>
      <c r="BD976"/>
      <c r="BE976"/>
    </row>
    <row r="977" spans="1:57" x14ac:dyDescent="0.3">
      <c r="A977" s="2"/>
      <c r="D977" s="9" t="s">
        <v>60</v>
      </c>
      <c r="E977" s="10">
        <v>8.8555846119999995</v>
      </c>
      <c r="F977" s="10">
        <v>0.66477568109999996</v>
      </c>
      <c r="G977" s="10">
        <v>22.862600390000001</v>
      </c>
      <c r="H977" s="10">
        <v>15.03660354</v>
      </c>
      <c r="I977" s="10">
        <v>82.439185420000001</v>
      </c>
      <c r="J977" s="10">
        <v>27.679338260000002</v>
      </c>
      <c r="K977" s="10">
        <v>67.734742510000004</v>
      </c>
      <c r="L977" s="11">
        <v>1.3223379629629632E-2</v>
      </c>
      <c r="M977" s="11">
        <v>1.4010405092592592E-2</v>
      </c>
      <c r="N977" s="10">
        <f>H977-H976</f>
        <v>4.3052356300000003</v>
      </c>
      <c r="O977" s="10">
        <f>I976-I977</f>
        <v>14.002519739999997</v>
      </c>
      <c r="P977" s="10">
        <f>N977/O977</f>
        <v>0.30746149335548101</v>
      </c>
      <c r="Q977" s="9"/>
      <c r="R977">
        <f>K977-K976</f>
        <v>8.2349570300000039</v>
      </c>
      <c r="S977">
        <f>R977/O977</f>
        <v>0.58810536838421956</v>
      </c>
      <c r="AJ977" s="13">
        <v>635.29999999999995</v>
      </c>
      <c r="AK977" s="16">
        <v>2.8748</v>
      </c>
      <c r="AL977" s="10">
        <f t="shared" si="456"/>
        <v>0.12519999999999998</v>
      </c>
      <c r="AM977" s="10">
        <f t="shared" si="455"/>
        <v>0.69372723086823418</v>
      </c>
      <c r="AN977" s="14">
        <v>12</v>
      </c>
      <c r="AO977" s="10">
        <f t="shared" si="457"/>
        <v>285.14999999999998</v>
      </c>
      <c r="AP977" s="14">
        <v>10.5</v>
      </c>
      <c r="AQ977" s="14">
        <v>37</v>
      </c>
      <c r="AR977" s="10">
        <f t="shared" si="458"/>
        <v>310.14999999999998</v>
      </c>
      <c r="AS977" s="14">
        <v>47.1</v>
      </c>
      <c r="AT977" s="14">
        <v>0.5</v>
      </c>
      <c r="AU977" s="10">
        <f t="shared" si="459"/>
        <v>0.8082340586858392</v>
      </c>
      <c r="AV977" s="10">
        <f t="shared" si="460"/>
        <v>18.478332305322152</v>
      </c>
      <c r="AW977" s="10"/>
      <c r="AX977" s="10"/>
      <c r="AY977" s="10"/>
      <c r="AZ977" s="10"/>
      <c r="BA977" s="10">
        <f>IF(ISNUMBER(AV977), AV977-AV976, " ")</f>
        <v>5.4781059903305671</v>
      </c>
      <c r="BB977" s="10">
        <f>IF(ISNUMBER(BA977), BA977/O977, " ")</f>
        <v>0.39122287217218865</v>
      </c>
      <c r="BC977" s="2"/>
      <c r="BD977"/>
      <c r="BE977"/>
    </row>
    <row r="978" spans="1:57" x14ac:dyDescent="0.3">
      <c r="A978" s="2"/>
      <c r="D978" s="9" t="s">
        <v>57</v>
      </c>
      <c r="E978" s="10">
        <v>13.1766814</v>
      </c>
      <c r="F978" s="10">
        <v>0.56188459010000003</v>
      </c>
      <c r="G978" s="10">
        <v>21.063012990000001</v>
      </c>
      <c r="H978" s="10">
        <v>11.772131760000001</v>
      </c>
      <c r="I978" s="10">
        <v>95.728348400000002</v>
      </c>
      <c r="J978" s="10">
        <v>27.772966690000001</v>
      </c>
      <c r="K978" s="10">
        <v>59.785727170000001</v>
      </c>
      <c r="L978" s="11">
        <v>1.8634259259259257E-2</v>
      </c>
      <c r="M978" s="11">
        <v>1.9438645833333334E-2</v>
      </c>
      <c r="P978" s="10"/>
      <c r="Q978" s="9"/>
      <c r="AJ978" s="13">
        <v>635.29999999999995</v>
      </c>
      <c r="AK978" s="16">
        <v>2.8748</v>
      </c>
      <c r="AL978" s="10">
        <f t="shared" si="456"/>
        <v>0.12519999999999998</v>
      </c>
      <c r="AM978" s="10">
        <f t="shared" si="455"/>
        <v>0.58635514481007378</v>
      </c>
      <c r="AN978" s="14">
        <v>12</v>
      </c>
      <c r="AO978" s="10">
        <f t="shared" si="457"/>
        <v>285.14999999999998</v>
      </c>
      <c r="AP978" s="14">
        <v>10.5</v>
      </c>
      <c r="AQ978" s="14">
        <v>37</v>
      </c>
      <c r="AR978" s="10">
        <f t="shared" si="458"/>
        <v>310.14999999999998</v>
      </c>
      <c r="AS978" s="14">
        <v>47.1</v>
      </c>
      <c r="AT978" s="14">
        <v>0.5</v>
      </c>
      <c r="AU978" s="10">
        <f t="shared" si="459"/>
        <v>0.68313910343124951</v>
      </c>
      <c r="AV978" s="10">
        <f t="shared" si="460"/>
        <v>14.388967809549362</v>
      </c>
      <c r="AW978" s="10"/>
      <c r="AX978" s="10"/>
      <c r="AY978" s="10"/>
      <c r="AZ978" s="10"/>
      <c r="BA978" s="10"/>
      <c r="BB978" s="10"/>
      <c r="BC978" s="2"/>
      <c r="BD978"/>
      <c r="BE978"/>
    </row>
    <row r="979" spans="1:57" x14ac:dyDescent="0.3">
      <c r="A979" s="2"/>
      <c r="D979" s="9" t="s">
        <v>61</v>
      </c>
      <c r="E979" s="10">
        <v>8.9035821350000006</v>
      </c>
      <c r="F979" s="10">
        <v>0.68776805659999996</v>
      </c>
      <c r="G979" s="10">
        <v>21.490934639999999</v>
      </c>
      <c r="H979" s="10">
        <v>14.77020377</v>
      </c>
      <c r="I979" s="10">
        <v>82.834243439999995</v>
      </c>
      <c r="J979" s="10">
        <v>28.04829359</v>
      </c>
      <c r="K979" s="10">
        <v>66.767406109999996</v>
      </c>
      <c r="L979" s="11">
        <v>2.1521990740740741E-2</v>
      </c>
      <c r="M979" s="11">
        <v>2.2187488425925925E-2</v>
      </c>
      <c r="N979" s="10">
        <f>H979-H978</f>
        <v>2.9980720099999996</v>
      </c>
      <c r="O979" s="10">
        <f>I978-I979</f>
        <v>12.894104960000007</v>
      </c>
      <c r="P979" s="10">
        <f>N979/O979</f>
        <v>0.23251493758586544</v>
      </c>
      <c r="Q979" s="9"/>
      <c r="R979">
        <f>K979-K978</f>
        <v>6.9816789399999948</v>
      </c>
      <c r="S979">
        <f>R979/O979</f>
        <v>0.54146285931892946</v>
      </c>
      <c r="AJ979" s="13">
        <v>635.29999999999995</v>
      </c>
      <c r="AK979" s="16">
        <v>2.8748</v>
      </c>
      <c r="AL979" s="10">
        <f t="shared" si="456"/>
        <v>0.12519999999999998</v>
      </c>
      <c r="AM979" s="10">
        <f t="shared" si="455"/>
        <v>0.71772094399610398</v>
      </c>
      <c r="AN979" s="14">
        <v>12</v>
      </c>
      <c r="AO979" s="10">
        <f t="shared" si="457"/>
        <v>285.14999999999998</v>
      </c>
      <c r="AP979" s="14">
        <v>10.5</v>
      </c>
      <c r="AQ979" s="14">
        <v>37</v>
      </c>
      <c r="AR979" s="10">
        <f t="shared" si="458"/>
        <v>310.14999999999998</v>
      </c>
      <c r="AS979" s="14">
        <v>47.1</v>
      </c>
      <c r="AT979" s="14">
        <v>0.5</v>
      </c>
      <c r="AU979" s="10">
        <f t="shared" si="459"/>
        <v>0.83618818140351192</v>
      </c>
      <c r="AV979" s="10">
        <f t="shared" si="460"/>
        <v>17.970465553283336</v>
      </c>
      <c r="AW979" s="10"/>
      <c r="AX979" s="10"/>
      <c r="AY979" s="10"/>
      <c r="AZ979" s="10"/>
      <c r="BA979" s="10">
        <f>IF(ISNUMBER(AV979), AV979-AV978, " ")</f>
        <v>3.5814977437339746</v>
      </c>
      <c r="BB979" s="10">
        <f>IF(ISNUMBER(BA979), BA979/O979, " ")</f>
        <v>0.27776241583611033</v>
      </c>
      <c r="BC979" s="2"/>
      <c r="BD979"/>
      <c r="BE979"/>
    </row>
    <row r="980" spans="1:57" x14ac:dyDescent="0.3">
      <c r="A980" s="2"/>
      <c r="AM980" s="10" t="str">
        <f t="shared" si="455"/>
        <v xml:space="preserve"> </v>
      </c>
      <c r="BD980"/>
      <c r="BE980"/>
    </row>
    <row r="981" spans="1:57" x14ac:dyDescent="0.3">
      <c r="A981" s="2"/>
      <c r="AM981" s="10" t="str">
        <f t="shared" si="455"/>
        <v xml:space="preserve"> </v>
      </c>
      <c r="BD981"/>
      <c r="BE981"/>
    </row>
    <row r="982" spans="1:57" ht="13.95" customHeight="1" x14ac:dyDescent="0.3">
      <c r="A982" s="2"/>
      <c r="D982" s="9" t="s">
        <v>53</v>
      </c>
      <c r="E982" s="10"/>
      <c r="F982" s="10"/>
      <c r="G982" s="10"/>
      <c r="H982" s="10"/>
      <c r="I982" s="10"/>
      <c r="J982" s="10"/>
      <c r="K982" s="10"/>
      <c r="L982" s="10"/>
      <c r="M982" s="10"/>
      <c r="P982" s="10"/>
      <c r="Q982" s="9"/>
      <c r="R982" s="9"/>
      <c r="AM982" s="10" t="str">
        <f t="shared" si="455"/>
        <v xml:space="preserve"> </v>
      </c>
      <c r="BD982"/>
      <c r="BE982"/>
    </row>
    <row r="983" spans="1:57" x14ac:dyDescent="0.3">
      <c r="A983" s="2"/>
      <c r="D983" s="9" t="s">
        <v>159</v>
      </c>
      <c r="E983" s="10"/>
      <c r="F983" s="2"/>
      <c r="G983" s="10"/>
      <c r="H983" s="10"/>
      <c r="I983" s="10"/>
      <c r="J983" s="10"/>
      <c r="K983" s="10"/>
      <c r="L983" s="10"/>
      <c r="M983" s="10"/>
      <c r="P983" s="10"/>
      <c r="Q983" s="9"/>
      <c r="R983" s="9"/>
      <c r="AM983" s="10" t="str">
        <f t="shared" si="455"/>
        <v xml:space="preserve"> </v>
      </c>
      <c r="BD983"/>
      <c r="BE983"/>
    </row>
    <row r="984" spans="1:57" x14ac:dyDescent="0.3">
      <c r="A984" s="2"/>
      <c r="D984" s="9"/>
      <c r="E984" s="2" t="s">
        <v>0</v>
      </c>
      <c r="F984" s="2" t="s">
        <v>1</v>
      </c>
      <c r="G984" s="2" t="s">
        <v>2</v>
      </c>
      <c r="H984" s="2" t="s">
        <v>3</v>
      </c>
      <c r="I984" s="2" t="s">
        <v>4</v>
      </c>
      <c r="J984" s="2" t="s">
        <v>5</v>
      </c>
      <c r="K984" s="2" t="s">
        <v>6</v>
      </c>
      <c r="L984" s="2" t="s">
        <v>7</v>
      </c>
      <c r="M984" s="2" t="s">
        <v>8</v>
      </c>
      <c r="N984" s="2" t="s">
        <v>9</v>
      </c>
      <c r="O984" s="2" t="s">
        <v>10</v>
      </c>
      <c r="P984" s="2" t="s">
        <v>11</v>
      </c>
      <c r="Q984" s="2" t="s">
        <v>12</v>
      </c>
      <c r="R984" s="2" t="s">
        <v>13</v>
      </c>
      <c r="S984" s="2" t="s">
        <v>14</v>
      </c>
      <c r="T984" s="2" t="s">
        <v>15</v>
      </c>
      <c r="U984" s="3" t="s">
        <v>16</v>
      </c>
      <c r="V984" s="3" t="s">
        <v>17</v>
      </c>
      <c r="W984" s="3" t="s">
        <v>18</v>
      </c>
      <c r="X984" s="3" t="s">
        <v>19</v>
      </c>
      <c r="Y984" s="3" t="s">
        <v>20</v>
      </c>
      <c r="Z984" s="3" t="s">
        <v>21</v>
      </c>
      <c r="AA984" s="3" t="s">
        <v>22</v>
      </c>
      <c r="AB984" s="3" t="s">
        <v>23</v>
      </c>
      <c r="AC984" s="3" t="s">
        <v>24</v>
      </c>
      <c r="AD984" s="3" t="s">
        <v>25</v>
      </c>
      <c r="AE984" s="3" t="s">
        <v>26</v>
      </c>
      <c r="AF984" s="3" t="s">
        <v>27</v>
      </c>
      <c r="AG984" s="3" t="s">
        <v>28</v>
      </c>
      <c r="AH984" s="3" t="s">
        <v>29</v>
      </c>
      <c r="AL984" s="2" t="s">
        <v>33</v>
      </c>
      <c r="AM984" s="10" t="e">
        <f t="shared" si="455"/>
        <v>#VALUE!</v>
      </c>
      <c r="AN984" s="6" t="s">
        <v>35</v>
      </c>
      <c r="AO984" s="2" t="s">
        <v>36</v>
      </c>
      <c r="AP984" s="7" t="s">
        <v>37</v>
      </c>
      <c r="AQ984" s="6" t="s">
        <v>38</v>
      </c>
      <c r="AR984" s="2" t="s">
        <v>39</v>
      </c>
      <c r="AS984" s="7" t="s">
        <v>40</v>
      </c>
      <c r="AT984" s="7" t="s">
        <v>41</v>
      </c>
      <c r="AU984" s="8" t="s">
        <v>55</v>
      </c>
      <c r="AV984" s="8" t="s">
        <v>56</v>
      </c>
      <c r="AW984" s="8" t="s">
        <v>44</v>
      </c>
      <c r="AX984" s="8" t="s">
        <v>45</v>
      </c>
      <c r="AY984" s="8" t="s">
        <v>46</v>
      </c>
      <c r="AZ984" s="8" t="s">
        <v>47</v>
      </c>
      <c r="BA984" s="2" t="s">
        <v>48</v>
      </c>
      <c r="BB984" s="2" t="s">
        <v>49</v>
      </c>
      <c r="BC984" s="2" t="s">
        <v>50</v>
      </c>
      <c r="BD984"/>
      <c r="BE984"/>
    </row>
    <row r="985" spans="1:57" x14ac:dyDescent="0.3">
      <c r="A985" s="2"/>
      <c r="D985" s="9" t="s">
        <v>57</v>
      </c>
      <c r="E985" s="10">
        <v>13.16156754</v>
      </c>
      <c r="F985" s="10">
        <v>0.5711857964</v>
      </c>
      <c r="G985" s="10">
        <v>19.110697680000001</v>
      </c>
      <c r="H985" s="10">
        <v>10.86338802</v>
      </c>
      <c r="I985" s="10">
        <v>86.951229740000002</v>
      </c>
      <c r="J985" s="10">
        <v>31.025105109999998</v>
      </c>
      <c r="K985" s="10">
        <v>78.804454219999997</v>
      </c>
      <c r="L985" s="11">
        <v>2.0196759259259261E-3</v>
      </c>
      <c r="M985" s="11">
        <v>2.7430439814814817E-3</v>
      </c>
      <c r="P985" s="10"/>
      <c r="Q985" s="9"/>
      <c r="AJ985" s="13">
        <v>635.29999999999995</v>
      </c>
      <c r="AK985" s="16">
        <v>2.8748</v>
      </c>
      <c r="AL985" s="10">
        <f>IF(AK985&gt;3, AK985-3, 3-AK985)</f>
        <v>0.12519999999999998</v>
      </c>
      <c r="AM985" s="10">
        <f t="shared" si="455"/>
        <v>0.59606142660358985</v>
      </c>
      <c r="AN985" s="14">
        <v>12</v>
      </c>
      <c r="AO985" s="10">
        <f>AN985+273.15</f>
        <v>285.14999999999998</v>
      </c>
      <c r="AP985" s="14">
        <v>10.5</v>
      </c>
      <c r="AQ985" s="14">
        <v>37</v>
      </c>
      <c r="AR985" s="10">
        <f>AQ985+273.15</f>
        <v>310.14999999999998</v>
      </c>
      <c r="AS985" s="14">
        <v>47.1</v>
      </c>
      <c r="AT985" s="14">
        <v>0.5</v>
      </c>
      <c r="AU985" s="10">
        <f>IF(ISNUMBER(AM985),((AR985/AO985)*((AJ985-(AT985*AP985))/(AJ985-AS985))*AM985)," ")</f>
        <v>0.69444750705107516</v>
      </c>
      <c r="AV985" s="10">
        <f>IF(ISNUMBER(AM985), AU985*G985, " ")</f>
        <v>13.271376361882767</v>
      </c>
      <c r="AW985" s="10"/>
      <c r="AX985" s="10"/>
      <c r="AY985" s="10"/>
      <c r="AZ985" s="10"/>
      <c r="BA985" s="10"/>
      <c r="BB985" s="10"/>
      <c r="BC985" s="2"/>
      <c r="BD985"/>
      <c r="BE985"/>
    </row>
    <row r="986" spans="1:57" x14ac:dyDescent="0.3">
      <c r="A986" s="2">
        <v>90</v>
      </c>
      <c r="B986" s="3" t="s">
        <v>159</v>
      </c>
      <c r="C986" s="3"/>
      <c r="D986" s="9" t="s">
        <v>58</v>
      </c>
      <c r="E986" s="10">
        <v>8.9113674520000004</v>
      </c>
      <c r="F986" s="10">
        <v>0.58788268430000001</v>
      </c>
      <c r="G986" s="10">
        <v>21.430069029999999</v>
      </c>
      <c r="H986" s="10">
        <v>12.51200983</v>
      </c>
      <c r="I986" s="10">
        <v>67.951255770000003</v>
      </c>
      <c r="J986" s="10">
        <v>31.313226109999999</v>
      </c>
      <c r="K986" s="10">
        <v>93.350045249999994</v>
      </c>
      <c r="L986" s="11">
        <v>5.1099537037037042E-3</v>
      </c>
      <c r="M986" s="11">
        <v>5.7233680555555553E-3</v>
      </c>
      <c r="N986" s="10">
        <f>H986-H985</f>
        <v>1.6486218099999999</v>
      </c>
      <c r="O986" s="10">
        <f>I985-I986</f>
        <v>18.999973969999999</v>
      </c>
      <c r="P986" s="10">
        <f>N986/O986</f>
        <v>8.6769687821840732E-2</v>
      </c>
      <c r="Q986" s="9">
        <f>AVERAGE(P986,P988,P990)</f>
        <v>7.9603175437236121E-2</v>
      </c>
      <c r="R986">
        <f>K986-K985</f>
        <v>14.545591029999997</v>
      </c>
      <c r="S986">
        <f>R986/O986</f>
        <v>0.76555847144668476</v>
      </c>
      <c r="T986" s="9">
        <f>AVERAGE(S986,S988,S990)</f>
        <v>0.6138125832728949</v>
      </c>
      <c r="U986" s="3">
        <f>AVERAGE(E985,E987,E989)</f>
        <v>13.146450003333333</v>
      </c>
      <c r="V986" s="3">
        <f>AVERAGE(E986,E988,E990)</f>
        <v>9.3250763016666678</v>
      </c>
      <c r="W986" s="3">
        <f>AVERAGE(F985,F987,F989)</f>
        <v>0.54227338149999993</v>
      </c>
      <c r="X986" s="3">
        <f>AVERAGE(F986,F988,F990)</f>
        <v>0.5433338468333333</v>
      </c>
      <c r="Y986" s="3">
        <f>AVERAGE(G985,G987,G989)</f>
        <v>20.507955913333333</v>
      </c>
      <c r="Z986" s="3">
        <f>AVERAGE(G986,G988,G990)</f>
        <v>23.239436620000003</v>
      </c>
      <c r="AA986" s="3">
        <f>AVERAGE(H985,H987,H989)</f>
        <v>11.061969456666667</v>
      </c>
      <c r="AB986" s="3">
        <f>AVERAGE(H986,H988,H990)</f>
        <v>12.537184033333332</v>
      </c>
      <c r="AC986" s="3">
        <f>AVERAGE(I985,I987,I989)</f>
        <v>83.870515910000009</v>
      </c>
      <c r="AD986" s="3">
        <f>AVERAGE(I986,I988,I990)</f>
        <v>65.44910171333332</v>
      </c>
      <c r="AE986" s="3">
        <f>AVERAGE(J985,J987,J989)</f>
        <v>31.048710233333335</v>
      </c>
      <c r="AF986" s="3">
        <f>AVERAGE(J986,J988,J990)</f>
        <v>31.073482446666663</v>
      </c>
      <c r="AG986" s="3">
        <f>AVERAGE(K985,K987,K989)</f>
        <v>78.845421569999999</v>
      </c>
      <c r="AH986" s="3">
        <f>AVERAGE(K986,K988,K990)</f>
        <v>90.232057756666677</v>
      </c>
      <c r="AI986" s="12">
        <v>43634</v>
      </c>
      <c r="AJ986" s="13">
        <v>635.29999999999995</v>
      </c>
      <c r="AK986" s="16">
        <v>2.8748</v>
      </c>
      <c r="AL986" s="10">
        <f t="shared" ref="AL986:AL990" si="461">IF(AK986&gt;3, AK986-3, 3-AK986)</f>
        <v>0.12519999999999998</v>
      </c>
      <c r="AM986" s="10">
        <f t="shared" si="455"/>
        <v>0.61348547825935718</v>
      </c>
      <c r="AN986" s="14">
        <v>12</v>
      </c>
      <c r="AO986" s="10">
        <f t="shared" ref="AO986:AO990" si="462">AN986+273.15</f>
        <v>285.14999999999998</v>
      </c>
      <c r="AP986" s="14">
        <v>10.5</v>
      </c>
      <c r="AQ986" s="14">
        <v>37</v>
      </c>
      <c r="AR986" s="10">
        <f t="shared" ref="AR986:AR990" si="463">AQ986+273.15</f>
        <v>310.14999999999998</v>
      </c>
      <c r="AS986" s="14">
        <v>47.1</v>
      </c>
      <c r="AT986" s="14">
        <v>0.5</v>
      </c>
      <c r="AU986" s="10">
        <f t="shared" ref="AU986:AU990" si="464">IF(ISNUMBER(AM986),((AR986/AO986)*((AJ986-(AT986*AP986))/(AJ986-AS986))*AM986)," ")</f>
        <v>0.71474757797501354</v>
      </c>
      <c r="AV986" s="10">
        <f t="shared" ref="AV986:AV990" si="465">IF(ISNUMBER(AM986), AU986*G986, " ")</f>
        <v>15.317089935029847</v>
      </c>
      <c r="AW986" s="10">
        <f>AVERAGE(AU985,AU987,AU989)</f>
        <v>0.65929580234014307</v>
      </c>
      <c r="AX986" s="10">
        <f>AVERAGE(AU986,AU988,AU990)</f>
        <v>0.66058511575040102</v>
      </c>
      <c r="AY986" s="10">
        <f>AVERAGE(AV985,AV987,AV989)</f>
        <v>13.492730751561879</v>
      </c>
      <c r="AZ986" s="10">
        <f>AVERAGE(AV986,AV988,AV990)</f>
        <v>15.304573723457972</v>
      </c>
      <c r="BA986" s="10">
        <f>IF(ISNUMBER(AV986), AV986-AV985, " ")</f>
        <v>2.0457135731470792</v>
      </c>
      <c r="BB986" s="10">
        <f>IF(ISNUMBER(BA986), BA986/O986, " ")</f>
        <v>0.10766928293571128</v>
      </c>
      <c r="BC986" s="2">
        <f>AVERAGE(BB986,BB988,BB990)</f>
        <v>9.7811998597018349E-2</v>
      </c>
      <c r="BD986" s="1" t="s">
        <v>59</v>
      </c>
    </row>
    <row r="987" spans="1:57" x14ac:dyDescent="0.3">
      <c r="A987" s="2"/>
      <c r="D987" s="9" t="s">
        <v>57</v>
      </c>
      <c r="E987" s="10">
        <v>13.137359050000001</v>
      </c>
      <c r="F987" s="10">
        <v>0.53120579459999995</v>
      </c>
      <c r="G987" s="10">
        <v>19.924816249999999</v>
      </c>
      <c r="H987" s="10">
        <v>10.536978469999999</v>
      </c>
      <c r="I987" s="10">
        <v>83.359828050000004</v>
      </c>
      <c r="J987" s="10">
        <v>31.531395199999999</v>
      </c>
      <c r="K987" s="10">
        <v>78.306850769999997</v>
      </c>
      <c r="L987" s="11">
        <v>1.042824074074074E-2</v>
      </c>
      <c r="M987" s="11">
        <v>1.108795138888889E-2</v>
      </c>
      <c r="P987" s="10"/>
      <c r="Q987" s="9"/>
      <c r="AJ987" s="13">
        <v>635.29999999999995</v>
      </c>
      <c r="AK987" s="16">
        <v>2.8748</v>
      </c>
      <c r="AL987" s="10">
        <f t="shared" si="461"/>
        <v>0.12519999999999998</v>
      </c>
      <c r="AM987" s="10">
        <f t="shared" si="455"/>
        <v>0.55434026151384441</v>
      </c>
      <c r="AN987" s="14">
        <v>12</v>
      </c>
      <c r="AO987" s="10">
        <f t="shared" si="462"/>
        <v>285.14999999999998</v>
      </c>
      <c r="AP987" s="14">
        <v>10.5</v>
      </c>
      <c r="AQ987" s="14">
        <v>37</v>
      </c>
      <c r="AR987" s="10">
        <f t="shared" si="463"/>
        <v>310.14999999999998</v>
      </c>
      <c r="AS987" s="14">
        <v>47.1</v>
      </c>
      <c r="AT987" s="14">
        <v>0.5</v>
      </c>
      <c r="AU987" s="10">
        <f t="shared" si="464"/>
        <v>0.64583983375650944</v>
      </c>
      <c r="AV987" s="10">
        <f t="shared" si="465"/>
        <v>12.868240014528997</v>
      </c>
      <c r="AW987" s="10"/>
      <c r="AX987" s="10"/>
      <c r="AY987" s="10"/>
      <c r="AZ987" s="10"/>
      <c r="BA987" s="10"/>
      <c r="BB987" s="10"/>
      <c r="BC987" s="2"/>
      <c r="BD987"/>
      <c r="BE987"/>
    </row>
    <row r="988" spans="1:57" x14ac:dyDescent="0.3">
      <c r="A988" s="2"/>
      <c r="D988" s="9" t="s">
        <v>60</v>
      </c>
      <c r="E988" s="10">
        <v>9.5547813549999994</v>
      </c>
      <c r="F988" s="10">
        <v>0.5133793713</v>
      </c>
      <c r="G988" s="10">
        <v>23.831234569999999</v>
      </c>
      <c r="H988" s="10">
        <v>12.20931384</v>
      </c>
      <c r="I988" s="10">
        <v>64.397263839999994</v>
      </c>
      <c r="J988" s="10">
        <v>31.122931250000001</v>
      </c>
      <c r="K988" s="10">
        <v>89.721568590000004</v>
      </c>
      <c r="L988" s="11">
        <v>1.3015046296296297E-2</v>
      </c>
      <c r="M988" s="11">
        <v>1.3599525462962963E-2</v>
      </c>
      <c r="N988" s="10">
        <f>H988-H987</f>
        <v>1.6723353700000008</v>
      </c>
      <c r="O988" s="10">
        <f>I987-I988</f>
        <v>18.962564210000011</v>
      </c>
      <c r="P988" s="10">
        <f>N988/O988</f>
        <v>8.8191415015385188E-2</v>
      </c>
      <c r="Q988" s="9"/>
      <c r="R988">
        <f>K988-K987</f>
        <v>11.414717820000007</v>
      </c>
      <c r="S988">
        <f>R988/O988</f>
        <v>0.60196066806093629</v>
      </c>
      <c r="AJ988" s="13">
        <v>635.29999999999995</v>
      </c>
      <c r="AK988" s="16">
        <v>2.8748</v>
      </c>
      <c r="AL988" s="10">
        <f t="shared" si="461"/>
        <v>0.12519999999999998</v>
      </c>
      <c r="AM988" s="10">
        <f t="shared" si="455"/>
        <v>0.5357374822248504</v>
      </c>
      <c r="AN988" s="14">
        <v>12</v>
      </c>
      <c r="AO988" s="10">
        <f t="shared" si="462"/>
        <v>285.14999999999998</v>
      </c>
      <c r="AP988" s="14">
        <v>10.5</v>
      </c>
      <c r="AQ988" s="14">
        <v>37</v>
      </c>
      <c r="AR988" s="10">
        <f t="shared" si="463"/>
        <v>310.14999999999998</v>
      </c>
      <c r="AS988" s="14">
        <v>47.1</v>
      </c>
      <c r="AT988" s="14">
        <v>0.5</v>
      </c>
      <c r="AU988" s="10">
        <f t="shared" si="464"/>
        <v>0.62416647405753523</v>
      </c>
      <c r="AV988" s="10">
        <f t="shared" si="465"/>
        <v>14.874657653994941</v>
      </c>
      <c r="AW988" s="10"/>
      <c r="AX988" s="10"/>
      <c r="AY988" s="10"/>
      <c r="AZ988" s="10"/>
      <c r="BA988" s="10">
        <f>IF(ISNUMBER(AV988), AV988-AV987, " ")</f>
        <v>2.0064176394659441</v>
      </c>
      <c r="BB988" s="10">
        <f>IF(ISNUMBER(BA988), BA988/O988, " ")</f>
        <v>0.1058094051651437</v>
      </c>
      <c r="BC988" s="2"/>
      <c r="BD988"/>
      <c r="BE988"/>
    </row>
    <row r="989" spans="1:57" x14ac:dyDescent="0.3">
      <c r="A989" s="2"/>
      <c r="D989" s="9" t="s">
        <v>57</v>
      </c>
      <c r="E989" s="10">
        <v>13.140423419999999</v>
      </c>
      <c r="F989" s="10">
        <v>0.52442855349999995</v>
      </c>
      <c r="G989" s="10">
        <v>22.48835381</v>
      </c>
      <c r="H989" s="10">
        <v>11.78554188</v>
      </c>
      <c r="I989" s="10">
        <v>81.300489940000006</v>
      </c>
      <c r="J989" s="10">
        <v>30.58963039</v>
      </c>
      <c r="K989" s="10">
        <v>79.424959720000004</v>
      </c>
      <c r="L989" s="11">
        <v>1.8831018518518518E-2</v>
      </c>
      <c r="M989" s="11">
        <v>1.9398136574074073E-2</v>
      </c>
      <c r="P989" s="10"/>
      <c r="Q989" s="9"/>
      <c r="AJ989" s="13">
        <v>635.29999999999995</v>
      </c>
      <c r="AK989" s="16">
        <v>2.8748</v>
      </c>
      <c r="AL989" s="10">
        <f t="shared" si="461"/>
        <v>0.12519999999999998</v>
      </c>
      <c r="AM989" s="10">
        <f t="shared" si="455"/>
        <v>0.54726786576457487</v>
      </c>
      <c r="AN989" s="14">
        <v>12</v>
      </c>
      <c r="AO989" s="10">
        <f t="shared" si="462"/>
        <v>285.14999999999998</v>
      </c>
      <c r="AP989" s="14">
        <v>10.5</v>
      </c>
      <c r="AQ989" s="14">
        <v>37</v>
      </c>
      <c r="AR989" s="10">
        <f t="shared" si="463"/>
        <v>310.14999999999998</v>
      </c>
      <c r="AS989" s="14">
        <v>47.1</v>
      </c>
      <c r="AT989" s="14">
        <v>0.5</v>
      </c>
      <c r="AU989" s="10">
        <f t="shared" si="464"/>
        <v>0.63760006621284449</v>
      </c>
      <c r="AV989" s="10">
        <f t="shared" si="465"/>
        <v>14.338575878273874</v>
      </c>
      <c r="AW989" s="10"/>
      <c r="AX989" s="10"/>
      <c r="AY989" s="10"/>
      <c r="AZ989" s="10"/>
      <c r="BA989" s="10"/>
      <c r="BB989" s="10"/>
      <c r="BC989" s="2"/>
      <c r="BD989"/>
      <c r="BE989"/>
    </row>
    <row r="990" spans="1:57" x14ac:dyDescent="0.3">
      <c r="A990" s="2"/>
      <c r="D990" s="9" t="s">
        <v>61</v>
      </c>
      <c r="E990" s="10">
        <v>9.5090800980000001</v>
      </c>
      <c r="F990" s="10">
        <v>0.5287394849</v>
      </c>
      <c r="G990" s="10">
        <v>24.45700626</v>
      </c>
      <c r="H990" s="10">
        <v>12.890228430000001</v>
      </c>
      <c r="I990" s="10">
        <v>63.998785529999999</v>
      </c>
      <c r="J990" s="10">
        <v>30.78428998</v>
      </c>
      <c r="K990" s="10">
        <v>87.624559430000005</v>
      </c>
      <c r="L990" s="11">
        <v>2.1111111111111108E-2</v>
      </c>
      <c r="M990" s="11">
        <v>2.1655081018518516E-2</v>
      </c>
      <c r="N990" s="10">
        <f>H990-H989</f>
        <v>1.1046865500000003</v>
      </c>
      <c r="O990" s="10">
        <f>I989-I990</f>
        <v>17.301704410000006</v>
      </c>
      <c r="P990" s="10">
        <f>N990/O990</f>
        <v>6.3848423474482413E-2</v>
      </c>
      <c r="Q990" s="9"/>
      <c r="R990">
        <f>K990-K989</f>
        <v>8.1995997100000011</v>
      </c>
      <c r="S990">
        <f>R990/O990</f>
        <v>0.47391861031106347</v>
      </c>
      <c r="AJ990" s="13">
        <v>635.29999999999995</v>
      </c>
      <c r="AK990" s="16">
        <v>2.8748</v>
      </c>
      <c r="AL990" s="10">
        <f t="shared" si="461"/>
        <v>0.12519999999999998</v>
      </c>
      <c r="AM990" s="10">
        <f t="shared" si="455"/>
        <v>0.55176654191595942</v>
      </c>
      <c r="AN990" s="14">
        <v>12</v>
      </c>
      <c r="AO990" s="10">
        <f t="shared" si="462"/>
        <v>285.14999999999998</v>
      </c>
      <c r="AP990" s="14">
        <v>10.5</v>
      </c>
      <c r="AQ990" s="14">
        <v>37</v>
      </c>
      <c r="AR990" s="10">
        <f t="shared" si="463"/>
        <v>310.14999999999998</v>
      </c>
      <c r="AS990" s="14">
        <v>47.1</v>
      </c>
      <c r="AT990" s="14">
        <v>0.5</v>
      </c>
      <c r="AU990" s="10">
        <f t="shared" si="464"/>
        <v>0.6428412952186543</v>
      </c>
      <c r="AV990" s="10">
        <f t="shared" si="465"/>
        <v>15.721973581349136</v>
      </c>
      <c r="AW990" s="10"/>
      <c r="AX990" s="10"/>
      <c r="AY990" s="10"/>
      <c r="AZ990" s="10"/>
      <c r="BA990" s="10">
        <f>IF(ISNUMBER(AV990), AV990-AV989, " ")</f>
        <v>1.3833977030752624</v>
      </c>
      <c r="BB990" s="10">
        <f>IF(ISNUMBER(BA990), BA990/O990, " ")</f>
        <v>7.9957307690200097E-2</v>
      </c>
      <c r="BC990" s="2"/>
      <c r="BD990"/>
      <c r="BE990"/>
    </row>
    <row r="991" spans="1:57" x14ac:dyDescent="0.3">
      <c r="A991" s="2"/>
      <c r="AM991" s="10" t="str">
        <f t="shared" si="455"/>
        <v xml:space="preserve"> </v>
      </c>
      <c r="BD991"/>
      <c r="BE991"/>
    </row>
    <row r="992" spans="1:57" x14ac:dyDescent="0.3">
      <c r="A992" s="2"/>
      <c r="AM992" s="10" t="str">
        <f t="shared" si="455"/>
        <v xml:space="preserve"> </v>
      </c>
      <c r="BD992"/>
      <c r="BE992"/>
    </row>
    <row r="993" spans="1:57" ht="13.95" customHeight="1" x14ac:dyDescent="0.3">
      <c r="A993" s="2"/>
      <c r="D993" s="9" t="s">
        <v>53</v>
      </c>
      <c r="E993" s="10"/>
      <c r="F993" s="10"/>
      <c r="G993" s="10"/>
      <c r="H993" s="10"/>
      <c r="I993" s="10"/>
      <c r="J993" s="10"/>
      <c r="K993" s="10"/>
      <c r="L993" s="10"/>
      <c r="M993" s="10"/>
      <c r="P993" s="10"/>
      <c r="Q993" s="9"/>
      <c r="R993" s="9"/>
      <c r="AM993" s="10" t="str">
        <f t="shared" si="455"/>
        <v xml:space="preserve"> </v>
      </c>
      <c r="BD993"/>
      <c r="BE993"/>
    </row>
    <row r="994" spans="1:57" x14ac:dyDescent="0.3">
      <c r="A994" s="2"/>
      <c r="D994" s="9" t="s">
        <v>160</v>
      </c>
      <c r="E994" s="10"/>
      <c r="F994" s="2"/>
      <c r="G994" s="10"/>
      <c r="H994" s="10"/>
      <c r="I994" s="10"/>
      <c r="J994" s="10"/>
      <c r="K994" s="10"/>
      <c r="L994" s="10"/>
      <c r="M994" s="10"/>
      <c r="P994" s="10"/>
      <c r="Q994" s="9"/>
      <c r="R994" s="9"/>
      <c r="AM994" s="10" t="str">
        <f t="shared" si="455"/>
        <v xml:space="preserve"> </v>
      </c>
      <c r="BD994"/>
      <c r="BE994"/>
    </row>
    <row r="995" spans="1:57" x14ac:dyDescent="0.3">
      <c r="A995" s="2"/>
      <c r="D995" s="9"/>
      <c r="E995" s="2" t="s">
        <v>0</v>
      </c>
      <c r="F995" s="2" t="s">
        <v>1</v>
      </c>
      <c r="G995" s="2" t="s">
        <v>2</v>
      </c>
      <c r="H995" s="2" t="s">
        <v>3</v>
      </c>
      <c r="I995" s="2" t="s">
        <v>4</v>
      </c>
      <c r="J995" s="2" t="s">
        <v>5</v>
      </c>
      <c r="K995" s="2" t="s">
        <v>6</v>
      </c>
      <c r="L995" s="2" t="s">
        <v>7</v>
      </c>
      <c r="M995" s="2" t="s">
        <v>8</v>
      </c>
      <c r="N995" s="2" t="s">
        <v>9</v>
      </c>
      <c r="O995" s="2" t="s">
        <v>10</v>
      </c>
      <c r="P995" s="2" t="s">
        <v>11</v>
      </c>
      <c r="Q995" s="2" t="s">
        <v>12</v>
      </c>
      <c r="R995" s="2" t="s">
        <v>13</v>
      </c>
      <c r="S995" s="2" t="s">
        <v>14</v>
      </c>
      <c r="T995" s="2" t="s">
        <v>15</v>
      </c>
      <c r="U995" s="3" t="s">
        <v>16</v>
      </c>
      <c r="V995" s="3" t="s">
        <v>17</v>
      </c>
      <c r="W995" s="3" t="s">
        <v>18</v>
      </c>
      <c r="X995" s="3" t="s">
        <v>19</v>
      </c>
      <c r="Y995" s="3" t="s">
        <v>20</v>
      </c>
      <c r="Z995" s="3" t="s">
        <v>21</v>
      </c>
      <c r="AA995" s="3" t="s">
        <v>22</v>
      </c>
      <c r="AB995" s="3" t="s">
        <v>23</v>
      </c>
      <c r="AC995" s="3" t="s">
        <v>24</v>
      </c>
      <c r="AD995" s="3" t="s">
        <v>25</v>
      </c>
      <c r="AE995" s="3" t="s">
        <v>26</v>
      </c>
      <c r="AF995" s="3" t="s">
        <v>27</v>
      </c>
      <c r="AG995" s="3" t="s">
        <v>28</v>
      </c>
      <c r="AH995" s="3" t="s">
        <v>29</v>
      </c>
      <c r="AL995" s="2" t="s">
        <v>33</v>
      </c>
      <c r="AM995" s="10" t="e">
        <f t="shared" si="455"/>
        <v>#VALUE!</v>
      </c>
      <c r="AN995" s="6" t="s">
        <v>35</v>
      </c>
      <c r="AO995" s="2" t="s">
        <v>36</v>
      </c>
      <c r="AP995" s="7" t="s">
        <v>37</v>
      </c>
      <c r="AQ995" s="6" t="s">
        <v>38</v>
      </c>
      <c r="AR995" s="2" t="s">
        <v>39</v>
      </c>
      <c r="AS995" s="7" t="s">
        <v>40</v>
      </c>
      <c r="AT995" s="7" t="s">
        <v>41</v>
      </c>
      <c r="AU995" s="8" t="s">
        <v>55</v>
      </c>
      <c r="AV995" s="8" t="s">
        <v>56</v>
      </c>
      <c r="AW995" s="8" t="s">
        <v>44</v>
      </c>
      <c r="AX995" s="8" t="s">
        <v>45</v>
      </c>
      <c r="AY995" s="8" t="s">
        <v>46</v>
      </c>
      <c r="AZ995" s="8" t="s">
        <v>47</v>
      </c>
      <c r="BA995" s="2" t="s">
        <v>48</v>
      </c>
      <c r="BB995" s="2" t="s">
        <v>49</v>
      </c>
      <c r="BC995" s="2" t="s">
        <v>50</v>
      </c>
      <c r="BD995"/>
      <c r="BE995"/>
    </row>
    <row r="996" spans="1:57" x14ac:dyDescent="0.3">
      <c r="A996" s="2"/>
      <c r="D996" s="9" t="s">
        <v>57</v>
      </c>
      <c r="E996" s="10">
        <v>13.13283991</v>
      </c>
      <c r="F996" s="10">
        <v>0.55479409589999995</v>
      </c>
      <c r="G996" s="10">
        <v>16.527499550000002</v>
      </c>
      <c r="H996" s="10">
        <v>9.1988375480000002</v>
      </c>
      <c r="I996" s="10">
        <v>93.871247069999995</v>
      </c>
      <c r="J996" s="10">
        <v>33.687716330000001</v>
      </c>
      <c r="K996" s="10">
        <v>59.620543910000002</v>
      </c>
      <c r="L996" s="11">
        <v>1.4004629629629629E-3</v>
      </c>
      <c r="M996" s="11">
        <v>2.0254513888888891E-3</v>
      </c>
      <c r="P996" s="10"/>
      <c r="Q996" s="9"/>
      <c r="AJ996" s="13">
        <v>635.29999999999995</v>
      </c>
      <c r="AK996" s="16">
        <v>2.8748</v>
      </c>
      <c r="AL996" s="10">
        <f>IF(AK996&gt;3, AK996-3, 3-AK996)</f>
        <v>0.12519999999999998</v>
      </c>
      <c r="AM996" s="10">
        <f t="shared" si="455"/>
        <v>0.57895585352024481</v>
      </c>
      <c r="AN996" s="14">
        <v>12</v>
      </c>
      <c r="AO996" s="10">
        <f>AN996+273.15</f>
        <v>285.14999999999998</v>
      </c>
      <c r="AP996" s="14">
        <v>10.5</v>
      </c>
      <c r="AQ996" s="14">
        <v>37</v>
      </c>
      <c r="AR996" s="10">
        <f>AQ996+273.15</f>
        <v>310.14999999999998</v>
      </c>
      <c r="AS996" s="14">
        <v>47.1</v>
      </c>
      <c r="AT996" s="14">
        <v>0.5</v>
      </c>
      <c r="AU996" s="10">
        <f>IF(ISNUMBER(AM996),((AR996/AO996)*((AJ996-(AT996*AP996))/(AJ996-AS996))*AM996)," ")</f>
        <v>0.67451848286963112</v>
      </c>
      <c r="AV996" s="10">
        <f>IF(ISNUMBER(AM996), AU996*G996, " ")</f>
        <v>11.148103922094512</v>
      </c>
      <c r="AW996" s="10"/>
      <c r="AX996" s="10"/>
      <c r="AY996" s="10"/>
      <c r="AZ996" s="10"/>
      <c r="BA996" s="10"/>
      <c r="BB996" s="10"/>
      <c r="BC996" s="2"/>
      <c r="BD996"/>
      <c r="BE996"/>
    </row>
    <row r="997" spans="1:57" x14ac:dyDescent="0.3">
      <c r="A997" s="2">
        <v>91</v>
      </c>
      <c r="B997" s="3" t="s">
        <v>160</v>
      </c>
      <c r="C997" s="3"/>
      <c r="D997" s="9" t="s">
        <v>58</v>
      </c>
      <c r="E997" s="10">
        <v>9.191365459</v>
      </c>
      <c r="F997" s="10">
        <v>0.63527342220000005</v>
      </c>
      <c r="G997" s="10">
        <v>15.12906298</v>
      </c>
      <c r="H997" s="10">
        <v>9.5991402309999998</v>
      </c>
      <c r="I997" s="10">
        <v>78.360573380000005</v>
      </c>
      <c r="J997" s="10">
        <v>33.301616709999998</v>
      </c>
      <c r="K997" s="10">
        <v>73.077241659999999</v>
      </c>
      <c r="L997" s="11">
        <v>4.0509259259259257E-3</v>
      </c>
      <c r="M997" s="11">
        <v>4.6759143518518521E-3</v>
      </c>
      <c r="N997" s="10">
        <f>H997-H996</f>
        <v>0.4003026829999996</v>
      </c>
      <c r="O997" s="10">
        <f>I996-I997</f>
        <v>15.51067368999999</v>
      </c>
      <c r="P997" s="10">
        <f>N997/O997</f>
        <v>2.5808207367426079E-2</v>
      </c>
      <c r="Q997" s="9">
        <f>AVERAGE(P997,P999,P1001)</f>
        <v>2.4125251273122556E-2</v>
      </c>
      <c r="R997">
        <f>K997-K996</f>
        <v>13.456697749999996</v>
      </c>
      <c r="S997">
        <f>R997/O997</f>
        <v>0.86757661330183045</v>
      </c>
      <c r="T997" s="9">
        <f>AVERAGE(S997,S999,S1001)</f>
        <v>0.72361833290906985</v>
      </c>
      <c r="U997" s="3">
        <f>AVERAGE(E996,E998,E1000)</f>
        <v>13.137686483333333</v>
      </c>
      <c r="V997" s="3">
        <f>AVERAGE(E997,E999,E1001)</f>
        <v>9.2915067386666674</v>
      </c>
      <c r="W997" s="3">
        <f>AVERAGE(F996,F998,F1000)</f>
        <v>0.55046283233333326</v>
      </c>
      <c r="X997" s="3">
        <f>AVERAGE(F997,F999,F1001)</f>
        <v>0.61211211703333335</v>
      </c>
      <c r="Y997" s="3">
        <f>AVERAGE(G996,G998,G1000)</f>
        <v>16.850136126666669</v>
      </c>
      <c r="Z997" s="3">
        <f>AVERAGE(G997,G999,G1001)</f>
        <v>15.722749460000001</v>
      </c>
      <c r="AA997" s="3">
        <f>AVERAGE(H996,H998,H1000)</f>
        <v>9.2633888150000008</v>
      </c>
      <c r="AB997" s="3">
        <f>AVERAGE(H997,H999,H1001)</f>
        <v>9.5875054640000013</v>
      </c>
      <c r="AC997" s="3">
        <f>AVERAGE(I996,I998,I1000)</f>
        <v>93.693728930000006</v>
      </c>
      <c r="AD997" s="3">
        <f>AVERAGE(I997,I999,I1001)</f>
        <v>79.455285860000004</v>
      </c>
      <c r="AE997" s="3">
        <f>AVERAGE(J996,J998,J1000)</f>
        <v>33.002135333333335</v>
      </c>
      <c r="AF997" s="3">
        <f>AVERAGE(J997,J999,J1001)</f>
        <v>32.965682243333333</v>
      </c>
      <c r="AG997" s="3">
        <f>AVERAGE(K996,K998,K1000)</f>
        <v>61.205535529999999</v>
      </c>
      <c r="AH997" s="3">
        <f>AVERAGE(K997,K999,K1001)</f>
        <v>71.552376996666666</v>
      </c>
      <c r="AI997" s="12">
        <v>43634</v>
      </c>
      <c r="AJ997" s="13">
        <v>635.29999999999995</v>
      </c>
      <c r="AK997" s="16">
        <v>2.8748</v>
      </c>
      <c r="AL997" s="10">
        <f t="shared" ref="AL997:AL1001" si="466">IF(AK997&gt;3, AK997-3, 3-AK997)</f>
        <v>0.12519999999999998</v>
      </c>
      <c r="AM997" s="10">
        <f t="shared" si="455"/>
        <v>0.66294012334771124</v>
      </c>
      <c r="AN997" s="14">
        <v>12</v>
      </c>
      <c r="AO997" s="10">
        <f t="shared" ref="AO997:AO1001" si="467">AN997+273.15</f>
        <v>285.14999999999998</v>
      </c>
      <c r="AP997" s="14">
        <v>10.5</v>
      </c>
      <c r="AQ997" s="14">
        <v>37</v>
      </c>
      <c r="AR997" s="10">
        <f t="shared" ref="AR997:AR1001" si="468">AQ997+273.15</f>
        <v>310.14999999999998</v>
      </c>
      <c r="AS997" s="14">
        <v>47.1</v>
      </c>
      <c r="AT997" s="14">
        <v>0.5</v>
      </c>
      <c r="AU997" s="10">
        <f t="shared" ref="AU997:AU1001" si="469">IF(ISNUMBER(AM997),((AR997/AO997)*((AJ997-(AT997*AP997))/(AJ997-AS997))*AM997)," ")</f>
        <v>0.77236522182993683</v>
      </c>
      <c r="AV997" s="10">
        <f t="shared" ref="AV997:AV1001" si="470">IF(ISNUMBER(AM997), AU997*G997, " ")</f>
        <v>11.685162084626786</v>
      </c>
      <c r="AW997" s="10">
        <f>AVERAGE(AU996,AU998,AU1000)</f>
        <v>0.66925253402214535</v>
      </c>
      <c r="AX997" s="10">
        <f>AVERAGE(AU997,AU999,AU1001)</f>
        <v>0.74420571447801187</v>
      </c>
      <c r="AY997" s="10">
        <f>AVERAGE(AV996,AV998,AV1000)</f>
        <v>11.256993486658876</v>
      </c>
      <c r="AZ997" s="10">
        <f>AVERAGE(AV997,AV999,AV1001)</f>
        <v>11.692496314309174</v>
      </c>
      <c r="BA997" s="10">
        <f>IF(ISNUMBER(AV997), AV997-AV996, " ")</f>
        <v>0.5370581625322739</v>
      </c>
      <c r="BB997" s="10">
        <f>IF(ISNUMBER(BA997), BA997/O997, " ")</f>
        <v>3.4625070017334253E-2</v>
      </c>
      <c r="BC997" s="2">
        <f>AVERAGE(BB997,BB999,BB1001)</f>
        <v>3.2117839665474969E-2</v>
      </c>
      <c r="BD997" s="1" t="s">
        <v>59</v>
      </c>
    </row>
    <row r="998" spans="1:57" x14ac:dyDescent="0.3">
      <c r="A998" s="2"/>
      <c r="D998" s="9" t="s">
        <v>57</v>
      </c>
      <c r="E998" s="10">
        <v>13.13511564</v>
      </c>
      <c r="F998" s="10">
        <v>0.57192477819999998</v>
      </c>
      <c r="G998" s="10">
        <v>16.011329790000001</v>
      </c>
      <c r="H998" s="10">
        <v>9.1544405710000003</v>
      </c>
      <c r="I998" s="10">
        <v>93.672194689999998</v>
      </c>
      <c r="J998" s="10">
        <v>32.79872108</v>
      </c>
      <c r="K998" s="10">
        <v>61.203593359999999</v>
      </c>
      <c r="L998" s="11">
        <v>7.719907407407408E-3</v>
      </c>
      <c r="M998" s="11">
        <v>8.3217476851851855E-3</v>
      </c>
      <c r="P998" s="10"/>
      <c r="Q998" s="9"/>
      <c r="AJ998" s="13">
        <v>635.29999999999995</v>
      </c>
      <c r="AK998" s="16">
        <v>2.8748</v>
      </c>
      <c r="AL998" s="10">
        <f t="shared" si="466"/>
        <v>0.12519999999999998</v>
      </c>
      <c r="AM998" s="10">
        <f t="shared" si="455"/>
        <v>0.59683259169333513</v>
      </c>
      <c r="AN998" s="14">
        <v>12</v>
      </c>
      <c r="AO998" s="10">
        <f t="shared" si="467"/>
        <v>285.14999999999998</v>
      </c>
      <c r="AP998" s="14">
        <v>10.5</v>
      </c>
      <c r="AQ998" s="14">
        <v>37</v>
      </c>
      <c r="AR998" s="10">
        <f t="shared" si="468"/>
        <v>310.14999999999998</v>
      </c>
      <c r="AS998" s="14">
        <v>47.1</v>
      </c>
      <c r="AT998" s="14">
        <v>0.5</v>
      </c>
      <c r="AU998" s="10">
        <f t="shared" si="469"/>
        <v>0.69534596088518741</v>
      </c>
      <c r="AV998" s="10">
        <f t="shared" si="470"/>
        <v>11.133413497877177</v>
      </c>
      <c r="AW998" s="10"/>
      <c r="AX998" s="10"/>
      <c r="AY998" s="10"/>
      <c r="AZ998" s="10"/>
      <c r="BA998" s="10"/>
      <c r="BB998" s="10"/>
      <c r="BC998" s="2"/>
      <c r="BD998"/>
      <c r="BE998"/>
    </row>
    <row r="999" spans="1:57" x14ac:dyDescent="0.3">
      <c r="A999" s="2"/>
      <c r="D999" s="9" t="s">
        <v>60</v>
      </c>
      <c r="E999" s="10">
        <v>9.3461844040000006</v>
      </c>
      <c r="F999" s="10">
        <v>0.5992764666</v>
      </c>
      <c r="G999" s="10">
        <v>16.12254192</v>
      </c>
      <c r="H999" s="10">
        <v>9.6467573340000001</v>
      </c>
      <c r="I999" s="10">
        <v>81.767993930000003</v>
      </c>
      <c r="J999" s="10">
        <v>32.511636180000004</v>
      </c>
      <c r="K999" s="10">
        <v>69.464845980000007</v>
      </c>
      <c r="L999" s="11">
        <v>9.8668981481481489E-3</v>
      </c>
      <c r="M999" s="11">
        <v>1.0526608796296294E-2</v>
      </c>
      <c r="N999" s="10">
        <f>H999-H998</f>
        <v>0.49231676299999982</v>
      </c>
      <c r="O999" s="10">
        <f>I998-I999</f>
        <v>11.904200759999995</v>
      </c>
      <c r="P999" s="10">
        <f>N999/O999</f>
        <v>4.1356557481310494E-2</v>
      </c>
      <c r="Q999" s="9"/>
      <c r="R999">
        <f>K999-K998</f>
        <v>8.2612526200000076</v>
      </c>
      <c r="S999">
        <f>R999/O999</f>
        <v>0.69397793153481824</v>
      </c>
      <c r="AJ999" s="13">
        <v>635.29999999999995</v>
      </c>
      <c r="AK999" s="16">
        <v>2.8748</v>
      </c>
      <c r="AL999" s="10">
        <f t="shared" si="466"/>
        <v>0.12519999999999998</v>
      </c>
      <c r="AM999" s="10">
        <f t="shared" si="455"/>
        <v>0.62537546952831502</v>
      </c>
      <c r="AN999" s="14">
        <v>12</v>
      </c>
      <c r="AO999" s="10">
        <f t="shared" si="467"/>
        <v>285.14999999999998</v>
      </c>
      <c r="AP999" s="14">
        <v>10.5</v>
      </c>
      <c r="AQ999" s="14">
        <v>37</v>
      </c>
      <c r="AR999" s="10">
        <f t="shared" si="468"/>
        <v>310.14999999999998</v>
      </c>
      <c r="AS999" s="14">
        <v>47.1</v>
      </c>
      <c r="AT999" s="14">
        <v>0.5</v>
      </c>
      <c r="AU999" s="10">
        <f t="shared" si="469"/>
        <v>0.72860013482076647</v>
      </c>
      <c r="AV999" s="10">
        <f t="shared" si="470"/>
        <v>11.746886216565459</v>
      </c>
      <c r="AW999" s="10"/>
      <c r="AX999" s="10"/>
      <c r="AY999" s="10"/>
      <c r="AZ999" s="10"/>
      <c r="BA999" s="10">
        <f>IF(ISNUMBER(AV999), AV999-AV998, " ")</f>
        <v>0.61347271868828201</v>
      </c>
      <c r="BB999" s="10">
        <f>IF(ISNUMBER(BA999), BA999/O999, " ")</f>
        <v>5.1534137491165956E-2</v>
      </c>
      <c r="BC999" s="2"/>
      <c r="BD999"/>
      <c r="BE999"/>
    </row>
    <row r="1000" spans="1:57" x14ac:dyDescent="0.3">
      <c r="A1000" s="2"/>
      <c r="D1000" s="9" t="s">
        <v>57</v>
      </c>
      <c r="E1000" s="10">
        <v>13.145103900000001</v>
      </c>
      <c r="F1000" s="10">
        <v>0.52466962289999997</v>
      </c>
      <c r="G1000" s="10">
        <v>18.011579040000001</v>
      </c>
      <c r="H1000" s="10">
        <v>9.436888326</v>
      </c>
      <c r="I1000" s="10">
        <v>93.537745029999996</v>
      </c>
      <c r="J1000" s="10">
        <v>32.519968589999998</v>
      </c>
      <c r="K1000" s="10">
        <v>62.792469320000002</v>
      </c>
      <c r="L1000" s="11">
        <v>1.3570601851851853E-2</v>
      </c>
      <c r="M1000" s="11">
        <v>1.4207164351851849E-2</v>
      </c>
      <c r="P1000" s="10"/>
      <c r="Q1000" s="9"/>
      <c r="AJ1000" s="13">
        <v>635.29999999999995</v>
      </c>
      <c r="AK1000" s="16">
        <v>2.8748</v>
      </c>
      <c r="AL1000" s="10">
        <f t="shared" si="466"/>
        <v>0.12519999999999998</v>
      </c>
      <c r="AM1000" s="10">
        <f t="shared" si="455"/>
        <v>0.54751943394323088</v>
      </c>
      <c r="AN1000" s="14">
        <v>12</v>
      </c>
      <c r="AO1000" s="10">
        <f t="shared" si="467"/>
        <v>285.14999999999998</v>
      </c>
      <c r="AP1000" s="14">
        <v>10.5</v>
      </c>
      <c r="AQ1000" s="14">
        <v>37</v>
      </c>
      <c r="AR1000" s="10">
        <f t="shared" si="468"/>
        <v>310.14999999999998</v>
      </c>
      <c r="AS1000" s="14">
        <v>47.1</v>
      </c>
      <c r="AT1000" s="14">
        <v>0.5</v>
      </c>
      <c r="AU1000" s="10">
        <f t="shared" si="469"/>
        <v>0.63789315831161775</v>
      </c>
      <c r="AV1000" s="10">
        <f t="shared" si="470"/>
        <v>11.489463040004937</v>
      </c>
      <c r="AW1000" s="10"/>
      <c r="AX1000" s="10"/>
      <c r="AY1000" s="10"/>
      <c r="AZ1000" s="10"/>
      <c r="BA1000" s="10"/>
      <c r="BB1000" s="10"/>
      <c r="BC1000" s="2"/>
      <c r="BD1000"/>
      <c r="BE1000"/>
    </row>
    <row r="1001" spans="1:57" x14ac:dyDescent="0.3">
      <c r="A1001" s="2"/>
      <c r="D1001" s="9" t="s">
        <v>61</v>
      </c>
      <c r="E1001" s="10">
        <v>9.3369703529999999</v>
      </c>
      <c r="F1001" s="10">
        <v>0.60178646229999999</v>
      </c>
      <c r="G1001" s="10">
        <v>15.916643479999999</v>
      </c>
      <c r="H1001" s="10">
        <v>9.5166188270000003</v>
      </c>
      <c r="I1001" s="10">
        <v>78.237290270000003</v>
      </c>
      <c r="J1001" s="10">
        <v>33.083793839999998</v>
      </c>
      <c r="K1001" s="10">
        <v>72.115043349999993</v>
      </c>
      <c r="L1001" s="11">
        <v>1.6585648148148148E-2</v>
      </c>
      <c r="M1001" s="11">
        <v>1.7309016203703703E-2</v>
      </c>
      <c r="N1001" s="10">
        <f>H1001-H1000</f>
        <v>7.9730501000000231E-2</v>
      </c>
      <c r="O1001" s="10">
        <f>I1000-I1001</f>
        <v>15.300454759999994</v>
      </c>
      <c r="P1001" s="10">
        <f>N1001/O1001</f>
        <v>5.2109889706311099E-3</v>
      </c>
      <c r="Q1001" s="9"/>
      <c r="R1001">
        <f>K1001-K1000</f>
        <v>9.3225740299999913</v>
      </c>
      <c r="S1001">
        <f>R1001/O1001</f>
        <v>0.60930045389056098</v>
      </c>
      <c r="AJ1001" s="13">
        <v>635.29999999999995</v>
      </c>
      <c r="AK1001" s="16">
        <v>2.8748</v>
      </c>
      <c r="AL1001" s="10">
        <f t="shared" si="466"/>
        <v>0.12519999999999998</v>
      </c>
      <c r="AM1001" s="10">
        <f t="shared" si="455"/>
        <v>0.62799477768888268</v>
      </c>
      <c r="AN1001" s="14">
        <v>12</v>
      </c>
      <c r="AO1001" s="10">
        <f t="shared" si="467"/>
        <v>285.14999999999998</v>
      </c>
      <c r="AP1001" s="14">
        <v>10.5</v>
      </c>
      <c r="AQ1001" s="14">
        <v>37</v>
      </c>
      <c r="AR1001" s="10">
        <f t="shared" si="468"/>
        <v>310.14999999999998</v>
      </c>
      <c r="AS1001" s="14">
        <v>47.1</v>
      </c>
      <c r="AT1001" s="14">
        <v>0.5</v>
      </c>
      <c r="AU1001" s="10">
        <f t="shared" si="469"/>
        <v>0.73165178678333243</v>
      </c>
      <c r="AV1001" s="10">
        <f t="shared" si="470"/>
        <v>11.645440641735277</v>
      </c>
      <c r="AW1001" s="10"/>
      <c r="AX1001" s="10"/>
      <c r="AY1001" s="10"/>
      <c r="AZ1001" s="10"/>
      <c r="BA1001" s="10">
        <f>IF(ISNUMBER(AV1001), AV1001-AV1000, " ")</f>
        <v>0.15597760173034025</v>
      </c>
      <c r="BB1001" s="10">
        <f>IF(ISNUMBER(BA1001), BA1001/O1001, " ")</f>
        <v>1.019431148792471E-2</v>
      </c>
      <c r="BC1001" s="2"/>
      <c r="BD1001"/>
      <c r="BE1001"/>
    </row>
    <row r="1002" spans="1:57" x14ac:dyDescent="0.3">
      <c r="A1002" s="2"/>
      <c r="AM1002" s="10" t="str">
        <f t="shared" si="455"/>
        <v xml:space="preserve"> </v>
      </c>
      <c r="BD1002"/>
      <c r="BE1002"/>
    </row>
    <row r="1003" spans="1:57" x14ac:dyDescent="0.3">
      <c r="A1003" s="2"/>
      <c r="AM1003" s="10" t="str">
        <f t="shared" si="455"/>
        <v xml:space="preserve"> </v>
      </c>
      <c r="BD1003"/>
      <c r="BE1003"/>
    </row>
    <row r="1004" spans="1:57" ht="13.95" customHeight="1" x14ac:dyDescent="0.3">
      <c r="A1004" s="2"/>
      <c r="D1004" s="9" t="s">
        <v>53</v>
      </c>
      <c r="E1004" s="10"/>
      <c r="F1004" s="10"/>
      <c r="G1004" s="10"/>
      <c r="H1004" s="10"/>
      <c r="I1004" s="10"/>
      <c r="J1004" s="10"/>
      <c r="K1004" s="10"/>
      <c r="L1004" s="10"/>
      <c r="M1004" s="10"/>
      <c r="P1004" s="10"/>
      <c r="Q1004" s="9"/>
      <c r="R1004" s="9"/>
      <c r="AM1004" s="10" t="str">
        <f t="shared" si="455"/>
        <v xml:space="preserve"> </v>
      </c>
      <c r="BD1004"/>
      <c r="BE1004"/>
    </row>
    <row r="1005" spans="1:57" x14ac:dyDescent="0.3">
      <c r="A1005" s="2"/>
      <c r="D1005" s="9" t="s">
        <v>161</v>
      </c>
      <c r="E1005" s="10"/>
      <c r="F1005" s="2"/>
      <c r="G1005" s="10"/>
      <c r="H1005" s="10"/>
      <c r="I1005" s="10"/>
      <c r="J1005" s="10"/>
      <c r="K1005" s="10"/>
      <c r="L1005" s="10"/>
      <c r="M1005" s="10"/>
      <c r="P1005" s="10"/>
      <c r="Q1005" s="9"/>
      <c r="R1005" s="9"/>
      <c r="AM1005" s="10" t="str">
        <f t="shared" si="455"/>
        <v xml:space="preserve"> </v>
      </c>
      <c r="BD1005"/>
      <c r="BE1005"/>
    </row>
    <row r="1006" spans="1:57" x14ac:dyDescent="0.3">
      <c r="A1006" s="2"/>
      <c r="D1006" s="9"/>
      <c r="E1006" s="2" t="s">
        <v>0</v>
      </c>
      <c r="F1006" s="2" t="s">
        <v>1</v>
      </c>
      <c r="G1006" s="2" t="s">
        <v>2</v>
      </c>
      <c r="H1006" s="2" t="s">
        <v>3</v>
      </c>
      <c r="I1006" s="2" t="s">
        <v>4</v>
      </c>
      <c r="J1006" s="2" t="s">
        <v>5</v>
      </c>
      <c r="K1006" s="2" t="s">
        <v>6</v>
      </c>
      <c r="L1006" s="2" t="s">
        <v>7</v>
      </c>
      <c r="M1006" s="2" t="s">
        <v>8</v>
      </c>
      <c r="N1006" s="2" t="s">
        <v>9</v>
      </c>
      <c r="O1006" s="2" t="s">
        <v>10</v>
      </c>
      <c r="P1006" s="2" t="s">
        <v>11</v>
      </c>
      <c r="Q1006" s="2" t="s">
        <v>12</v>
      </c>
      <c r="R1006" s="2" t="s">
        <v>13</v>
      </c>
      <c r="S1006" s="2" t="s">
        <v>14</v>
      </c>
      <c r="T1006" s="2" t="s">
        <v>15</v>
      </c>
      <c r="U1006" s="3" t="s">
        <v>16</v>
      </c>
      <c r="V1006" s="3" t="s">
        <v>17</v>
      </c>
      <c r="W1006" s="3" t="s">
        <v>18</v>
      </c>
      <c r="X1006" s="3" t="s">
        <v>19</v>
      </c>
      <c r="Y1006" s="3" t="s">
        <v>20</v>
      </c>
      <c r="Z1006" s="3" t="s">
        <v>21</v>
      </c>
      <c r="AA1006" s="3" t="s">
        <v>22</v>
      </c>
      <c r="AB1006" s="3" t="s">
        <v>23</v>
      </c>
      <c r="AC1006" s="3" t="s">
        <v>24</v>
      </c>
      <c r="AD1006" s="3" t="s">
        <v>25</v>
      </c>
      <c r="AE1006" s="3" t="s">
        <v>26</v>
      </c>
      <c r="AF1006" s="3" t="s">
        <v>27</v>
      </c>
      <c r="AG1006" s="3" t="s">
        <v>28</v>
      </c>
      <c r="AH1006" s="3" t="s">
        <v>29</v>
      </c>
      <c r="AL1006" s="2" t="s">
        <v>33</v>
      </c>
      <c r="AM1006" s="10" t="str">
        <f>IF(F1007&lt;=0," ",((F1007*3)/AK1006))</f>
        <v xml:space="preserve"> </v>
      </c>
      <c r="AN1006" s="6" t="s">
        <v>35</v>
      </c>
      <c r="AO1006" s="2" t="s">
        <v>36</v>
      </c>
      <c r="AP1006" s="7" t="s">
        <v>37</v>
      </c>
      <c r="AQ1006" s="6" t="s">
        <v>38</v>
      </c>
      <c r="AR1006" s="2" t="s">
        <v>39</v>
      </c>
      <c r="AS1006" s="7" t="s">
        <v>40</v>
      </c>
      <c r="AT1006" s="7" t="s">
        <v>41</v>
      </c>
      <c r="AU1006" s="8" t="s">
        <v>55</v>
      </c>
      <c r="AV1006" s="8" t="s">
        <v>56</v>
      </c>
      <c r="AW1006" s="8" t="s">
        <v>44</v>
      </c>
      <c r="AX1006" s="8" t="s">
        <v>45</v>
      </c>
      <c r="AY1006" s="8" t="s">
        <v>46</v>
      </c>
      <c r="AZ1006" s="8" t="s">
        <v>47</v>
      </c>
      <c r="BA1006" s="2" t="s">
        <v>48</v>
      </c>
      <c r="BB1006" s="2" t="s">
        <v>49</v>
      </c>
      <c r="BC1006" s="2" t="s">
        <v>50</v>
      </c>
      <c r="BD1006"/>
      <c r="BE1006"/>
    </row>
    <row r="1007" spans="1:57" x14ac:dyDescent="0.3">
      <c r="A1007" s="2"/>
      <c r="D1007" s="9" t="s">
        <v>57</v>
      </c>
      <c r="E1007" s="10"/>
      <c r="F1007" s="10"/>
      <c r="G1007" s="10"/>
      <c r="H1007" s="10"/>
      <c r="I1007" s="10"/>
      <c r="J1007" s="10"/>
      <c r="K1007" s="10"/>
      <c r="L1007" s="11"/>
      <c r="M1007" s="11"/>
      <c r="P1007" s="10"/>
      <c r="Q1007" s="9"/>
      <c r="AJ1007" s="13">
        <v>635.29999999999995</v>
      </c>
      <c r="AK1007" s="16">
        <v>2.8748</v>
      </c>
      <c r="AL1007" s="10">
        <f>IF(AK1007&gt;3, AK1007-3, 3-AK1007)</f>
        <v>0.12519999999999998</v>
      </c>
      <c r="AM1007" s="10" t="str">
        <f t="shared" si="455"/>
        <v xml:space="preserve"> </v>
      </c>
      <c r="AN1007" s="14">
        <v>12</v>
      </c>
      <c r="AO1007" s="10">
        <f>AN1007+273.15</f>
        <v>285.14999999999998</v>
      </c>
      <c r="AP1007" s="14">
        <v>10.5</v>
      </c>
      <c r="AQ1007" s="14">
        <v>37</v>
      </c>
      <c r="AR1007" s="10">
        <f>AQ1007+273.15</f>
        <v>310.14999999999998</v>
      </c>
      <c r="AS1007" s="14">
        <v>47.1</v>
      </c>
      <c r="AT1007" s="14">
        <v>0.5</v>
      </c>
      <c r="AU1007" s="10" t="str">
        <f>IF(ISNUMBER(AM1007),((AR1007/AO1007)*((AJ1007-(AT1007*AP1007))/(AJ1007-AS1007))*AM1007)," ")</f>
        <v xml:space="preserve"> </v>
      </c>
      <c r="AV1007" s="10" t="str">
        <f>IF(ISNUMBER(AM1007), AU1007*G1007, " ")</f>
        <v xml:space="preserve"> </v>
      </c>
      <c r="AW1007" s="10"/>
      <c r="AX1007" s="10"/>
      <c r="AY1007" s="10"/>
      <c r="AZ1007" s="10"/>
      <c r="BA1007" s="10"/>
      <c r="BB1007" s="10"/>
      <c r="BC1007" s="2"/>
      <c r="BD1007"/>
      <c r="BE1007"/>
    </row>
    <row r="1008" spans="1:57" x14ac:dyDescent="0.3">
      <c r="A1008" s="2">
        <v>92</v>
      </c>
      <c r="B1008" s="3" t="s">
        <v>161</v>
      </c>
      <c r="C1008" s="3"/>
      <c r="D1008" s="9" t="s">
        <v>58</v>
      </c>
      <c r="E1008" s="10"/>
      <c r="F1008" s="10"/>
      <c r="G1008" s="10"/>
      <c r="H1008" s="10"/>
      <c r="I1008" s="10"/>
      <c r="J1008" s="10"/>
      <c r="K1008" s="10"/>
      <c r="L1008" s="11"/>
      <c r="M1008" s="11"/>
      <c r="N1008" s="10">
        <f>H1008-H1007</f>
        <v>0</v>
      </c>
      <c r="O1008" s="10">
        <f>I1007-I1008</f>
        <v>0</v>
      </c>
      <c r="P1008" s="10" t="e">
        <f>N1008/O1008</f>
        <v>#DIV/0!</v>
      </c>
      <c r="Q1008" s="9">
        <f>AVERAGE(P1010,P1012)</f>
        <v>0.18814340683469935</v>
      </c>
      <c r="R1008">
        <f>K1008-K1007</f>
        <v>0</v>
      </c>
      <c r="S1008" t="e">
        <f>R1008/O1008</f>
        <v>#DIV/0!</v>
      </c>
      <c r="T1008" s="9">
        <f>AVERAGE(S1010,S1012)</f>
        <v>0.48132000407480141</v>
      </c>
      <c r="U1008" s="3">
        <f>AVERAGE(E1007,E1009,E1011)</f>
        <v>13.13830598</v>
      </c>
      <c r="V1008" s="3">
        <f>AVERAGE(E1008,E1010,E1012)</f>
        <v>8.6504840489999992</v>
      </c>
      <c r="W1008" s="3">
        <f>AVERAGE(F1007,F1009,F1011)</f>
        <v>0.6968324105</v>
      </c>
      <c r="X1008" s="3">
        <f>AVERAGE(F1008,F1010,F1012)</f>
        <v>0.81158075954999997</v>
      </c>
      <c r="Y1008" s="3">
        <f>AVERAGE(G1007,G1009,G1011)</f>
        <v>15.412900175000001</v>
      </c>
      <c r="Z1008" s="3">
        <f>AVERAGE(G1008,G1010,G1012)</f>
        <v>16.851032189999998</v>
      </c>
      <c r="AA1008" s="3">
        <f>AVERAGE(H1007,H1009,H1011)</f>
        <v>10.72906388</v>
      </c>
      <c r="AB1008" s="3">
        <f>AVERAGE(H1008,H1010,H1012)</f>
        <v>13.685484389999999</v>
      </c>
      <c r="AC1008" s="3">
        <f>AVERAGE(I1007,I1009,I1011)</f>
        <v>91.227917445000003</v>
      </c>
      <c r="AD1008" s="3">
        <f>AVERAGE(I1008,I1010,I1012)</f>
        <v>75.599854205000014</v>
      </c>
      <c r="AE1008" s="3">
        <f>AVERAGE(J1007,J1009,J1011)</f>
        <v>31.744905785</v>
      </c>
      <c r="AF1008" s="3">
        <f>AVERAGE(J1008,J1010,J1012)</f>
        <v>31.798469834999999</v>
      </c>
      <c r="AG1008" s="3">
        <f>AVERAGE(K1007,K1009,K1011)</f>
        <v>62.583919054999996</v>
      </c>
      <c r="AH1008" s="3">
        <f>AVERAGE(K1008,K1010,K1012)</f>
        <v>70.125491705000002</v>
      </c>
      <c r="AI1008" s="12">
        <v>43634</v>
      </c>
      <c r="AJ1008" s="13">
        <v>635.29999999999995</v>
      </c>
      <c r="AK1008" s="16">
        <v>2.8748</v>
      </c>
      <c r="AL1008" s="10">
        <f t="shared" ref="AL1008:AL1012" si="471">IF(AK1008&gt;3, AK1008-3, 3-AK1008)</f>
        <v>0.12519999999999998</v>
      </c>
      <c r="AM1008" s="10" t="str">
        <f t="shared" si="455"/>
        <v xml:space="preserve"> </v>
      </c>
      <c r="AN1008" s="14">
        <v>12</v>
      </c>
      <c r="AO1008" s="10">
        <f t="shared" ref="AO1008:AO1012" si="472">AN1008+273.15</f>
        <v>285.14999999999998</v>
      </c>
      <c r="AP1008" s="14">
        <v>10.5</v>
      </c>
      <c r="AQ1008" s="14">
        <v>37</v>
      </c>
      <c r="AR1008" s="10">
        <f t="shared" ref="AR1008:AR1012" si="473">AQ1008+273.15</f>
        <v>310.14999999999998</v>
      </c>
      <c r="AS1008" s="14">
        <v>47.1</v>
      </c>
      <c r="AT1008" s="14">
        <v>0.5</v>
      </c>
      <c r="AU1008" s="10" t="str">
        <f t="shared" ref="AU1008:AU1013" si="474">IF(ISNUMBER(AM1008),((AR1008/AO1008)*((AJ1008-(AT1008*AP1008))/(AJ1008-AS1008))*AM1008)," ")</f>
        <v xml:space="preserve"> </v>
      </c>
      <c r="AV1008" s="10" t="str">
        <f t="shared" ref="AV1008:AV1013" si="475">IF(ISNUMBER(AM1008), AU1008*G1008, " ")</f>
        <v xml:space="preserve"> </v>
      </c>
      <c r="AW1008" s="10">
        <f>AVERAGE(AU1007,AU1009,AU1011)</f>
        <v>0.84720861995180452</v>
      </c>
      <c r="AX1008" s="10">
        <f>AVERAGE(AU1008,AU1010,AU1012)</f>
        <v>0.98671962571952265</v>
      </c>
      <c r="AY1008" s="10">
        <f>AVERAGE(AV1007,AV1009,AV1011)</f>
        <v>13.045540896014794</v>
      </c>
      <c r="AZ1008" s="10">
        <f>AVERAGE(AV1008,AV1010,AV1012)</f>
        <v>16.641938799266509</v>
      </c>
      <c r="BA1008" s="10" t="str">
        <f>IF(ISNUMBER(AV1008), AV1008-AV1007, " ")</f>
        <v xml:space="preserve"> </v>
      </c>
      <c r="BB1008" s="10" t="str">
        <f>IF(ISNUMBER(BA1008), BA1008/O1008, " ")</f>
        <v xml:space="preserve"> </v>
      </c>
      <c r="BC1008" s="2">
        <f>AVERAGE(BB1008,BB1010,BB1012)</f>
        <v>0.22891335892872314</v>
      </c>
      <c r="BD1008" s="1" t="s">
        <v>59</v>
      </c>
    </row>
    <row r="1009" spans="1:57" x14ac:dyDescent="0.3">
      <c r="A1009" s="2"/>
      <c r="D1009" s="9" t="s">
        <v>57</v>
      </c>
      <c r="E1009" s="10">
        <v>13.148647260000001</v>
      </c>
      <c r="F1009" s="10">
        <v>0.71762636310000005</v>
      </c>
      <c r="G1009" s="10">
        <v>14.922379510000001</v>
      </c>
      <c r="H1009" s="10">
        <v>10.690888470000001</v>
      </c>
      <c r="I1009" s="10">
        <v>91.805971540000002</v>
      </c>
      <c r="J1009" s="10">
        <v>31.81342682</v>
      </c>
      <c r="K1009" s="10">
        <v>59.323400380000002</v>
      </c>
      <c r="L1009" s="11">
        <v>9.1666666666666667E-3</v>
      </c>
      <c r="M1009" s="11">
        <v>9.8090162037037035E-3</v>
      </c>
      <c r="P1009" s="10"/>
      <c r="Q1009" s="9"/>
      <c r="AJ1009" s="13">
        <v>635.29999999999995</v>
      </c>
      <c r="AK1009" s="16">
        <v>2.8748</v>
      </c>
      <c r="AL1009" s="10">
        <f t="shared" si="471"/>
        <v>0.12519999999999998</v>
      </c>
      <c r="AM1009" s="10">
        <f t="shared" si="455"/>
        <v>0.74887960529428144</v>
      </c>
      <c r="AN1009" s="14">
        <v>12</v>
      </c>
      <c r="AO1009" s="10">
        <f t="shared" si="472"/>
        <v>285.14999999999998</v>
      </c>
      <c r="AP1009" s="14">
        <v>10.5</v>
      </c>
      <c r="AQ1009" s="14">
        <v>37</v>
      </c>
      <c r="AR1009" s="10">
        <f t="shared" si="473"/>
        <v>310.14999999999998</v>
      </c>
      <c r="AS1009" s="14">
        <v>47.1</v>
      </c>
      <c r="AT1009" s="14">
        <v>0.5</v>
      </c>
      <c r="AU1009" s="10">
        <f t="shared" si="474"/>
        <v>0.87248990081666655</v>
      </c>
      <c r="AV1009" s="10">
        <f t="shared" si="475"/>
        <v>13.019625418628557</v>
      </c>
      <c r="AW1009" s="10"/>
      <c r="AX1009" s="10"/>
      <c r="AY1009" s="10"/>
      <c r="AZ1009" s="10"/>
      <c r="BA1009" s="10"/>
      <c r="BB1009" s="10"/>
      <c r="BC1009" s="2"/>
      <c r="BD1009"/>
      <c r="BE1009"/>
    </row>
    <row r="1010" spans="1:57" x14ac:dyDescent="0.3">
      <c r="A1010" s="2"/>
      <c r="D1010" s="9" t="s">
        <v>60</v>
      </c>
      <c r="E1010" s="10">
        <v>8.3956862409999999</v>
      </c>
      <c r="F1010" s="10">
        <v>0.82768542469999995</v>
      </c>
      <c r="G1010" s="10">
        <v>17.601521909999999</v>
      </c>
      <c r="H1010" s="10">
        <v>14.57830375</v>
      </c>
      <c r="I1010" s="10">
        <v>75.890947890000007</v>
      </c>
      <c r="J1010" s="10">
        <v>31.90125256</v>
      </c>
      <c r="K1010" s="10">
        <v>68.063616139999993</v>
      </c>
      <c r="L1010" s="11">
        <v>1.2332175925925925E-2</v>
      </c>
      <c r="M1010" s="11">
        <v>1.303818287037037E-2</v>
      </c>
      <c r="N1010" s="10">
        <f>H1010-H1009</f>
        <v>3.887415279999999</v>
      </c>
      <c r="O1010" s="10">
        <f>I1009-I1010</f>
        <v>15.915023649999995</v>
      </c>
      <c r="P1010" s="10">
        <f>N1010/O1010</f>
        <v>0.24426072907532251</v>
      </c>
      <c r="Q1010" s="9"/>
      <c r="R1010">
        <f>K1010-K1009</f>
        <v>8.740215759999991</v>
      </c>
      <c r="S1010">
        <f>R1010/O1010</f>
        <v>0.54918019301843723</v>
      </c>
      <c r="AJ1010" s="13">
        <v>635.29999999999995</v>
      </c>
      <c r="AK1010" s="16">
        <v>2.8748</v>
      </c>
      <c r="AL1010" s="10">
        <f t="shared" si="471"/>
        <v>0.12519999999999998</v>
      </c>
      <c r="AM1010" s="10">
        <f t="shared" si="455"/>
        <v>0.86373183320578817</v>
      </c>
      <c r="AN1010" s="14">
        <v>12</v>
      </c>
      <c r="AO1010" s="10">
        <f t="shared" si="472"/>
        <v>285.14999999999998</v>
      </c>
      <c r="AP1010" s="14">
        <v>10.5</v>
      </c>
      <c r="AQ1010" s="14">
        <v>37</v>
      </c>
      <c r="AR1010" s="10">
        <f t="shared" si="473"/>
        <v>310.14999999999998</v>
      </c>
      <c r="AS1010" s="14">
        <v>47.1</v>
      </c>
      <c r="AT1010" s="14">
        <v>0.5</v>
      </c>
      <c r="AU1010" s="10">
        <f t="shared" si="474"/>
        <v>1.0062996724150077</v>
      </c>
      <c r="AV1010" s="10">
        <f t="shared" si="475"/>
        <v>17.712405732038579</v>
      </c>
      <c r="AW1010" s="10"/>
      <c r="AX1010" s="10"/>
      <c r="AY1010" s="10"/>
      <c r="AZ1010" s="10"/>
      <c r="BA1010" s="10">
        <f>IF(ISNUMBER(AV1010), AV1010-AV1009, " ")</f>
        <v>4.6927803134100223</v>
      </c>
      <c r="BB1010" s="10">
        <f>IF(ISNUMBER(BA1010), BA1010/O1010, " ")</f>
        <v>0.29486480300706458</v>
      </c>
      <c r="BC1010" s="2"/>
      <c r="BD1010"/>
      <c r="BE1010"/>
    </row>
    <row r="1011" spans="1:57" x14ac:dyDescent="0.3">
      <c r="A1011" s="2"/>
      <c r="D1011" s="9" t="s">
        <v>57</v>
      </c>
      <c r="E1011" s="10">
        <v>13.1279647</v>
      </c>
      <c r="F1011" s="10">
        <v>0.67603845789999994</v>
      </c>
      <c r="G1011" s="10">
        <v>15.903420840000001</v>
      </c>
      <c r="H1011" s="10">
        <v>10.767239289999999</v>
      </c>
      <c r="I1011" s="10">
        <v>90.649863350000004</v>
      </c>
      <c r="J1011" s="10">
        <v>31.67638475</v>
      </c>
      <c r="K1011" s="10">
        <v>65.844437729999996</v>
      </c>
      <c r="L1011" s="11">
        <v>1.6186342592592592E-2</v>
      </c>
      <c r="M1011" s="11">
        <v>1.6637719907407408E-2</v>
      </c>
      <c r="P1011" s="10"/>
      <c r="Q1011" s="9"/>
      <c r="AJ1011" s="13">
        <v>635.29999999999995</v>
      </c>
      <c r="AK1011" s="16">
        <v>2.8748</v>
      </c>
      <c r="AL1011" s="10">
        <f t="shared" si="471"/>
        <v>0.12519999999999998</v>
      </c>
      <c r="AM1011" s="10">
        <f t="shared" si="455"/>
        <v>0.70548051123556421</v>
      </c>
      <c r="AN1011" s="14">
        <v>12</v>
      </c>
      <c r="AO1011" s="10">
        <f t="shared" si="472"/>
        <v>285.14999999999998</v>
      </c>
      <c r="AP1011" s="14">
        <v>10.5</v>
      </c>
      <c r="AQ1011" s="14">
        <v>37</v>
      </c>
      <c r="AR1011" s="10">
        <f t="shared" si="473"/>
        <v>310.14999999999998</v>
      </c>
      <c r="AS1011" s="14">
        <v>47.1</v>
      </c>
      <c r="AT1011" s="14">
        <v>0.5</v>
      </c>
      <c r="AU1011" s="10">
        <f t="shared" si="474"/>
        <v>0.8219273390869426</v>
      </c>
      <c r="AV1011" s="10">
        <f t="shared" si="475"/>
        <v>13.071456373401031</v>
      </c>
      <c r="AW1011" s="10"/>
      <c r="AX1011" s="10"/>
      <c r="AY1011" s="10"/>
      <c r="AZ1011" s="10"/>
      <c r="BA1011" s="10"/>
      <c r="BB1011" s="10"/>
      <c r="BC1011" s="2"/>
      <c r="BD1011"/>
      <c r="BE1011"/>
    </row>
    <row r="1012" spans="1:57" x14ac:dyDescent="0.3">
      <c r="A1012" s="2"/>
      <c r="D1012" s="9" t="s">
        <v>61</v>
      </c>
      <c r="E1012" s="10">
        <v>8.9052818570000003</v>
      </c>
      <c r="F1012" s="10">
        <v>0.7954760944</v>
      </c>
      <c r="G1012" s="10">
        <v>16.100542470000001</v>
      </c>
      <c r="H1012" s="10">
        <v>12.79266503</v>
      </c>
      <c r="I1012" s="10">
        <v>75.308760520000007</v>
      </c>
      <c r="J1012" s="10">
        <v>31.695687110000001</v>
      </c>
      <c r="K1012" s="10">
        <v>72.187367269999996</v>
      </c>
      <c r="L1012" s="11">
        <v>1.9346064814814816E-2</v>
      </c>
      <c r="M1012" s="11">
        <v>2.0052071759259261E-2</v>
      </c>
      <c r="N1012" s="10">
        <f>H1012-H1011</f>
        <v>2.0254257400000011</v>
      </c>
      <c r="O1012" s="10">
        <f>I1011-I1012</f>
        <v>15.341102829999997</v>
      </c>
      <c r="P1012" s="10">
        <f>N1012/O1012</f>
        <v>0.13202608459407619</v>
      </c>
      <c r="Q1012" s="9"/>
      <c r="R1012">
        <f>K1012-K1011</f>
        <v>6.3429295400000001</v>
      </c>
      <c r="S1012">
        <f>R1012/O1012</f>
        <v>0.41345981513116559</v>
      </c>
      <c r="AJ1012" s="13">
        <v>635.29999999999995</v>
      </c>
      <c r="AK1012" s="16">
        <v>2.8748</v>
      </c>
      <c r="AL1012" s="10">
        <f t="shared" si="471"/>
        <v>0.12519999999999998</v>
      </c>
      <c r="AM1012" s="10">
        <f t="shared" si="455"/>
        <v>0.83011975900932233</v>
      </c>
      <c r="AN1012" s="14">
        <v>12</v>
      </c>
      <c r="AO1012" s="10">
        <f t="shared" si="472"/>
        <v>285.14999999999998</v>
      </c>
      <c r="AP1012" s="14">
        <v>10.5</v>
      </c>
      <c r="AQ1012" s="14">
        <v>37</v>
      </c>
      <c r="AR1012" s="10">
        <f t="shared" si="473"/>
        <v>310.14999999999998</v>
      </c>
      <c r="AS1012" s="14">
        <v>47.1</v>
      </c>
      <c r="AT1012" s="14">
        <v>0.5</v>
      </c>
      <c r="AU1012" s="10">
        <f t="shared" si="474"/>
        <v>0.96713957902403758</v>
      </c>
      <c r="AV1012" s="10">
        <f t="shared" si="475"/>
        <v>15.57147186649444</v>
      </c>
      <c r="AW1012" s="10"/>
      <c r="AX1012" s="10"/>
      <c r="AY1012" s="10"/>
      <c r="AZ1012" s="10"/>
      <c r="BA1012" s="10">
        <f>IF(ISNUMBER(AV1012), AV1012-AV1011, " ")</f>
        <v>2.5000154930934091</v>
      </c>
      <c r="BB1012" s="10">
        <f>IF(ISNUMBER(BA1012), BA1012/O1012, " ")</f>
        <v>0.16296191485038169</v>
      </c>
      <c r="BC1012" s="2"/>
      <c r="BD1012"/>
      <c r="BE1012"/>
    </row>
    <row r="1013" spans="1:57" x14ac:dyDescent="0.3">
      <c r="A1013" s="2"/>
      <c r="AL1013" s="10"/>
      <c r="AM1013" s="10" t="str">
        <f t="shared" si="455"/>
        <v xml:space="preserve"> </v>
      </c>
      <c r="AN1013" s="14"/>
      <c r="AO1013" s="10"/>
      <c r="AP1013" s="14"/>
      <c r="AQ1013" s="14"/>
      <c r="AR1013" s="10"/>
      <c r="AS1013" s="14"/>
      <c r="AT1013" s="14"/>
      <c r="AU1013" s="10" t="str">
        <f t="shared" si="474"/>
        <v xml:space="preserve"> </v>
      </c>
      <c r="AV1013" s="10" t="str">
        <f t="shared" si="475"/>
        <v xml:space="preserve"> </v>
      </c>
      <c r="AW1013" s="10"/>
      <c r="AX1013" s="10"/>
      <c r="AY1013" s="10"/>
      <c r="AZ1013" s="10"/>
      <c r="BA1013" s="10" t="str">
        <f>IF(ISNUMBER(AV1013), AV1013-AV1012, " ")</f>
        <v xml:space="preserve"> </v>
      </c>
      <c r="BB1013" s="10" t="str">
        <f>IF(ISNUMBER(BA1013), BA1013/O1013, " ")</f>
        <v xml:space="preserve"> </v>
      </c>
      <c r="BC1013" s="2"/>
      <c r="BD1013"/>
      <c r="BE1013"/>
    </row>
    <row r="1014" spans="1:57" x14ac:dyDescent="0.3">
      <c r="A1014" s="2"/>
      <c r="AM1014" s="10" t="str">
        <f t="shared" si="455"/>
        <v xml:space="preserve"> </v>
      </c>
      <c r="BD1014"/>
      <c r="BE1014"/>
    </row>
    <row r="1015" spans="1:57" ht="13.95" customHeight="1" x14ac:dyDescent="0.3">
      <c r="A1015" s="2"/>
      <c r="D1015" s="9" t="s">
        <v>53</v>
      </c>
      <c r="E1015" s="10"/>
      <c r="F1015" s="10"/>
      <c r="G1015" s="10"/>
      <c r="H1015" s="10"/>
      <c r="I1015" s="10"/>
      <c r="J1015" s="10"/>
      <c r="K1015" s="10"/>
      <c r="L1015" s="10"/>
      <c r="M1015" s="10"/>
      <c r="P1015" s="10"/>
      <c r="Q1015" s="9"/>
      <c r="R1015" s="9"/>
      <c r="AM1015" s="10" t="str">
        <f t="shared" si="455"/>
        <v xml:space="preserve"> </v>
      </c>
      <c r="BD1015"/>
      <c r="BE1015"/>
    </row>
    <row r="1016" spans="1:57" x14ac:dyDescent="0.3">
      <c r="A1016" s="2"/>
      <c r="D1016" s="9" t="s">
        <v>162</v>
      </c>
      <c r="E1016" s="10"/>
      <c r="F1016" s="2"/>
      <c r="G1016" s="10"/>
      <c r="H1016" s="10"/>
      <c r="I1016" s="10"/>
      <c r="J1016" s="10"/>
      <c r="K1016" s="10"/>
      <c r="L1016" s="10"/>
      <c r="M1016" s="10"/>
      <c r="P1016" s="10"/>
      <c r="Q1016" s="9"/>
      <c r="R1016" s="9"/>
      <c r="AM1016" s="10" t="str">
        <f t="shared" si="455"/>
        <v xml:space="preserve"> </v>
      </c>
      <c r="BD1016"/>
      <c r="BE1016"/>
    </row>
    <row r="1017" spans="1:57" x14ac:dyDescent="0.3">
      <c r="A1017" s="2"/>
      <c r="D1017" s="9"/>
      <c r="E1017" s="2" t="s">
        <v>0</v>
      </c>
      <c r="F1017" s="2" t="s">
        <v>1</v>
      </c>
      <c r="G1017" s="2" t="s">
        <v>2</v>
      </c>
      <c r="H1017" s="2" t="s">
        <v>3</v>
      </c>
      <c r="I1017" s="2" t="s">
        <v>4</v>
      </c>
      <c r="J1017" s="2" t="s">
        <v>5</v>
      </c>
      <c r="K1017" s="2" t="s">
        <v>6</v>
      </c>
      <c r="L1017" s="2" t="s">
        <v>7</v>
      </c>
      <c r="M1017" s="2" t="s">
        <v>8</v>
      </c>
      <c r="N1017" s="2" t="s">
        <v>9</v>
      </c>
      <c r="O1017" s="2" t="s">
        <v>10</v>
      </c>
      <c r="P1017" s="2" t="s">
        <v>11</v>
      </c>
      <c r="Q1017" s="2" t="s">
        <v>12</v>
      </c>
      <c r="R1017" s="2" t="s">
        <v>13</v>
      </c>
      <c r="S1017" s="2" t="s">
        <v>14</v>
      </c>
      <c r="T1017" s="2" t="s">
        <v>15</v>
      </c>
      <c r="U1017" s="3" t="s">
        <v>16</v>
      </c>
      <c r="V1017" s="3" t="s">
        <v>17</v>
      </c>
      <c r="W1017" s="3" t="s">
        <v>18</v>
      </c>
      <c r="X1017" s="3" t="s">
        <v>19</v>
      </c>
      <c r="Y1017" s="3" t="s">
        <v>20</v>
      </c>
      <c r="Z1017" s="3" t="s">
        <v>21</v>
      </c>
      <c r="AA1017" s="3" t="s">
        <v>22</v>
      </c>
      <c r="AB1017" s="3" t="s">
        <v>23</v>
      </c>
      <c r="AC1017" s="3" t="s">
        <v>24</v>
      </c>
      <c r="AD1017" s="3" t="s">
        <v>25</v>
      </c>
      <c r="AE1017" s="3" t="s">
        <v>26</v>
      </c>
      <c r="AF1017" s="3" t="s">
        <v>27</v>
      </c>
      <c r="AG1017" s="3" t="s">
        <v>28</v>
      </c>
      <c r="AH1017" s="3" t="s">
        <v>29</v>
      </c>
      <c r="AL1017" s="2" t="s">
        <v>33</v>
      </c>
      <c r="AM1017" s="10" t="e">
        <f t="shared" si="455"/>
        <v>#VALUE!</v>
      </c>
      <c r="AN1017" s="6" t="s">
        <v>35</v>
      </c>
      <c r="AO1017" s="2" t="s">
        <v>36</v>
      </c>
      <c r="AP1017" s="7" t="s">
        <v>37</v>
      </c>
      <c r="AQ1017" s="6" t="s">
        <v>38</v>
      </c>
      <c r="AR1017" s="2" t="s">
        <v>39</v>
      </c>
      <c r="AS1017" s="7" t="s">
        <v>40</v>
      </c>
      <c r="AT1017" s="7" t="s">
        <v>41</v>
      </c>
      <c r="AU1017" s="8" t="s">
        <v>55</v>
      </c>
      <c r="AV1017" s="8" t="s">
        <v>56</v>
      </c>
      <c r="AW1017" s="8" t="s">
        <v>44</v>
      </c>
      <c r="AX1017" s="8" t="s">
        <v>45</v>
      </c>
      <c r="AY1017" s="8" t="s">
        <v>46</v>
      </c>
      <c r="AZ1017" s="8" t="s">
        <v>47</v>
      </c>
      <c r="BA1017" s="2" t="s">
        <v>48</v>
      </c>
      <c r="BB1017" s="2" t="s">
        <v>49</v>
      </c>
      <c r="BC1017" s="2" t="s">
        <v>50</v>
      </c>
      <c r="BD1017"/>
      <c r="BE1017"/>
    </row>
    <row r="1018" spans="1:57" x14ac:dyDescent="0.3">
      <c r="A1018" s="2"/>
      <c r="D1018" s="9" t="s">
        <v>57</v>
      </c>
      <c r="E1018" s="10">
        <v>13.132016849999999</v>
      </c>
      <c r="F1018" s="10">
        <v>0.60643991259999996</v>
      </c>
      <c r="G1018" s="10">
        <v>17.054909290000001</v>
      </c>
      <c r="H1018" s="10">
        <v>10.317272190000001</v>
      </c>
      <c r="I1018" s="10">
        <v>90.196153839999994</v>
      </c>
      <c r="J1018" s="10">
        <v>28.574662010000001</v>
      </c>
      <c r="K1018" s="10">
        <v>73.645691810000002</v>
      </c>
      <c r="L1018" s="11">
        <v>8.3796296296296292E-3</v>
      </c>
      <c r="M1018" s="11">
        <v>8.9988310185185189E-3</v>
      </c>
      <c r="P1018" s="10"/>
      <c r="Q1018" s="9"/>
      <c r="AJ1018" s="13">
        <v>635.29999999999995</v>
      </c>
      <c r="AK1018" s="16">
        <v>2.8748</v>
      </c>
      <c r="AL1018" s="10">
        <f>IF(AK1018&gt;3, AK1018-3, 3-AK1018)</f>
        <v>0.12519999999999998</v>
      </c>
      <c r="AM1018" s="10">
        <f t="shared" si="455"/>
        <v>0.63285088973145953</v>
      </c>
      <c r="AN1018" s="14">
        <v>12</v>
      </c>
      <c r="AO1018" s="10">
        <f>AN1018+273.15</f>
        <v>285.14999999999998</v>
      </c>
      <c r="AP1018" s="14">
        <v>10.5</v>
      </c>
      <c r="AQ1018" s="14">
        <v>37</v>
      </c>
      <c r="AR1018" s="10">
        <f>AQ1018+273.15</f>
        <v>310.14999999999998</v>
      </c>
      <c r="AS1018" s="14">
        <v>47.1</v>
      </c>
      <c r="AT1018" s="14">
        <v>0.5</v>
      </c>
      <c r="AU1018" s="10">
        <f>IF(ISNUMBER(AM1018),((AR1018/AO1018)*((AJ1018-(AT1018*AP1018))/(AJ1018-AS1018))*AM1018)," ")</f>
        <v>0.7373094501572971</v>
      </c>
      <c r="AV1018" s="10">
        <f>IF(ISNUMBER(AM1018), AU1018*G1018, " ")</f>
        <v>12.574745791092479</v>
      </c>
      <c r="AW1018" s="10"/>
      <c r="AX1018" s="10"/>
      <c r="AY1018" s="10"/>
      <c r="AZ1018" s="10"/>
      <c r="BA1018" s="10"/>
      <c r="BB1018" s="10"/>
      <c r="BC1018" s="2"/>
      <c r="BD1018"/>
      <c r="BE1018"/>
    </row>
    <row r="1019" spans="1:57" x14ac:dyDescent="0.3">
      <c r="A1019" s="2">
        <v>93</v>
      </c>
      <c r="B1019" s="3" t="s">
        <v>162</v>
      </c>
      <c r="C1019" s="3"/>
      <c r="D1019" s="9" t="s">
        <v>58</v>
      </c>
      <c r="E1019" s="10">
        <v>8.2968014290000003</v>
      </c>
      <c r="F1019" s="10">
        <v>0.76972028800000003</v>
      </c>
      <c r="G1019" s="10">
        <v>21.29413796</v>
      </c>
      <c r="H1019" s="10">
        <v>16.23319326</v>
      </c>
      <c r="I1019" s="10">
        <v>79.604454480000001</v>
      </c>
      <c r="J1019" s="10">
        <v>28.302220899999998</v>
      </c>
      <c r="K1019" s="10">
        <v>84.607627190000002</v>
      </c>
      <c r="L1019" s="11">
        <v>1.1440972222222222E-2</v>
      </c>
      <c r="M1019" s="11">
        <v>1.241318287037037E-2</v>
      </c>
      <c r="N1019" s="10">
        <f>H1019-H1018</f>
        <v>5.9159210699999996</v>
      </c>
      <c r="O1019" s="10">
        <f>I1018-I1019</f>
        <v>10.591699359999993</v>
      </c>
      <c r="P1019" s="10">
        <f>N1019/O1019</f>
        <v>0.55854314486509404</v>
      </c>
      <c r="Q1019" s="9">
        <f>AVERAGE(P1019)</f>
        <v>0.55854314486509404</v>
      </c>
      <c r="R1019">
        <f>K1019-K1018</f>
        <v>10.96193538</v>
      </c>
      <c r="S1019">
        <f>R1019/O1019</f>
        <v>1.0349552991843991</v>
      </c>
      <c r="T1019" s="9">
        <f>AVERAGE(S1019)</f>
        <v>1.0349552991843991</v>
      </c>
      <c r="U1019" s="3">
        <f>AVERAGE(E1018,E1020,E1022)</f>
        <v>13.132016849999999</v>
      </c>
      <c r="V1019" s="3">
        <f>AVERAGE(E1019,E1021,E1023)</f>
        <v>8.2968014290000003</v>
      </c>
      <c r="W1019" s="3">
        <f>AVERAGE(F1018,F1020,F1022)</f>
        <v>0.60643991259999996</v>
      </c>
      <c r="X1019" s="3">
        <f>AVERAGE(F1019,F1021,F1023)</f>
        <v>0.76972028800000003</v>
      </c>
      <c r="Y1019" s="3">
        <f>AVERAGE(G1018,G1020,G1022)</f>
        <v>17.054909290000001</v>
      </c>
      <c r="Z1019" s="3">
        <f>AVERAGE(G1019,G1021,G1023)</f>
        <v>21.29413796</v>
      </c>
      <c r="AA1019" s="3">
        <f>AVERAGE(H1018,H1020,H1022)</f>
        <v>10.317272190000001</v>
      </c>
      <c r="AB1019" s="3">
        <f>AVERAGE(H1019,H1021,H1023)</f>
        <v>16.23319326</v>
      </c>
      <c r="AC1019" s="3">
        <f>AVERAGE(I1018,I1020,I1022)</f>
        <v>90.196153839999994</v>
      </c>
      <c r="AD1019" s="3">
        <f>AVERAGE(I1019,I1021,I1023)</f>
        <v>79.604454480000001</v>
      </c>
      <c r="AE1019" s="3">
        <f>AVERAGE(J1018,J1020,J1022)</f>
        <v>28.574662010000001</v>
      </c>
      <c r="AF1019" s="3">
        <f>AVERAGE(J1019,J1021,J1023)</f>
        <v>28.302220899999998</v>
      </c>
      <c r="AG1019" s="3">
        <f>AVERAGE(K1018,K1020,K1022)</f>
        <v>73.645691810000002</v>
      </c>
      <c r="AH1019" s="3">
        <f>AVERAGE(K1019,K1021,K1023)</f>
        <v>84.607627190000002</v>
      </c>
      <c r="AI1019" s="12">
        <v>43634</v>
      </c>
      <c r="AJ1019" s="13">
        <v>635.29999999999995</v>
      </c>
      <c r="AK1019" s="16">
        <v>2.8748</v>
      </c>
      <c r="AL1019" s="10">
        <f t="shared" ref="AL1019:AL1023" si="476">IF(AK1019&gt;3, AK1019-3, 3-AK1019)</f>
        <v>0.12519999999999998</v>
      </c>
      <c r="AM1019" s="10">
        <f t="shared" si="455"/>
        <v>0.80324226520105746</v>
      </c>
      <c r="AN1019" s="14">
        <v>12</v>
      </c>
      <c r="AO1019" s="10">
        <f t="shared" ref="AO1019:AO1023" si="477">AN1019+273.15</f>
        <v>285.14999999999998</v>
      </c>
      <c r="AP1019" s="14">
        <v>10.5</v>
      </c>
      <c r="AQ1019" s="14">
        <v>37</v>
      </c>
      <c r="AR1019" s="10">
        <f t="shared" ref="AR1019:AR1023" si="478">AQ1019+273.15</f>
        <v>310.14999999999998</v>
      </c>
      <c r="AS1019" s="14">
        <v>47.1</v>
      </c>
      <c r="AT1019" s="14">
        <v>0.5</v>
      </c>
      <c r="AU1019" s="10">
        <f t="shared" ref="AU1019:AU1023" si="479">IF(ISNUMBER(AM1019),((AR1019/AO1019)*((AJ1019-(AT1019*AP1019))/(AJ1019-AS1019))*AM1019)," ")</f>
        <v>0.93582567790937377</v>
      </c>
      <c r="AV1019" s="10">
        <f t="shared" ref="AV1019:AV1023" si="480">IF(ISNUMBER(AM1019), AU1019*G1019, " ")</f>
        <v>19.927601091912731</v>
      </c>
      <c r="AW1019" s="10">
        <f>AVERAGE(AU1018,AU1020,AU1022)</f>
        <v>0.7373094501572971</v>
      </c>
      <c r="AX1019" s="10">
        <f>AVERAGE(AU1019,AU1021,AU1023)</f>
        <v>0.93582567790937377</v>
      </c>
      <c r="AY1019" s="10">
        <f>AVERAGE(AV1018,AV1020,AV1022)</f>
        <v>12.574745791092479</v>
      </c>
      <c r="AZ1019" s="10">
        <f>AVERAGE(AV1019,AV1021,AV1023)</f>
        <v>19.927601091912731</v>
      </c>
      <c r="BA1019" s="10">
        <f>IF(ISNUMBER(AV1019), AV1019-AV1018, " ")</f>
        <v>7.3528553008202522</v>
      </c>
      <c r="BB1019" s="10">
        <f>IF(ISNUMBER(BA1019), BA1019/O1019, " ")</f>
        <v>0.69420921524534829</v>
      </c>
      <c r="BC1019" s="2">
        <f>AVERAGE(BB1019,BB1021,BB1023)</f>
        <v>0.69420921524534829</v>
      </c>
      <c r="BD1019" s="1" t="s">
        <v>59</v>
      </c>
    </row>
    <row r="1020" spans="1:57" x14ac:dyDescent="0.3">
      <c r="A1020" s="2"/>
      <c r="D1020" s="9" t="s">
        <v>57</v>
      </c>
      <c r="E1020" s="10"/>
      <c r="F1020" s="10"/>
      <c r="G1020" s="10"/>
      <c r="H1020" s="10"/>
      <c r="I1020" s="10"/>
      <c r="J1020" s="10"/>
      <c r="K1020" s="10"/>
      <c r="L1020" s="11"/>
      <c r="M1020" s="11"/>
      <c r="P1020" s="10"/>
      <c r="Q1020" s="9"/>
      <c r="AJ1020" s="13">
        <v>635.29999999999995</v>
      </c>
      <c r="AK1020" s="16">
        <v>2.8748</v>
      </c>
      <c r="AL1020" s="10">
        <f t="shared" si="476"/>
        <v>0.12519999999999998</v>
      </c>
      <c r="AM1020" s="10" t="str">
        <f t="shared" si="455"/>
        <v xml:space="preserve"> </v>
      </c>
      <c r="AN1020" s="14">
        <v>12</v>
      </c>
      <c r="AO1020" s="10">
        <f t="shared" si="477"/>
        <v>285.14999999999998</v>
      </c>
      <c r="AP1020" s="14">
        <v>10.5</v>
      </c>
      <c r="AQ1020" s="14">
        <v>37</v>
      </c>
      <c r="AR1020" s="10">
        <f t="shared" si="478"/>
        <v>310.14999999999998</v>
      </c>
      <c r="AS1020" s="14">
        <v>47.1</v>
      </c>
      <c r="AT1020" s="14">
        <v>0.5</v>
      </c>
      <c r="AU1020" s="10" t="str">
        <f t="shared" si="479"/>
        <v xml:space="preserve"> </v>
      </c>
      <c r="AV1020" s="10" t="str">
        <f t="shared" si="480"/>
        <v xml:space="preserve"> </v>
      </c>
      <c r="AW1020" s="10"/>
      <c r="AX1020" s="10"/>
      <c r="AY1020" s="10"/>
      <c r="AZ1020" s="10"/>
      <c r="BA1020" s="10"/>
      <c r="BB1020" s="10"/>
      <c r="BC1020" s="2"/>
      <c r="BD1020"/>
      <c r="BE1020"/>
    </row>
    <row r="1021" spans="1:57" x14ac:dyDescent="0.3">
      <c r="A1021" s="2"/>
      <c r="D1021" s="9" t="s">
        <v>60</v>
      </c>
      <c r="E1021" s="10"/>
      <c r="F1021" s="10"/>
      <c r="G1021" s="10"/>
      <c r="H1021" s="10"/>
      <c r="I1021" s="10"/>
      <c r="J1021" s="10"/>
      <c r="K1021" s="10"/>
      <c r="L1021" s="11"/>
      <c r="M1021" s="11"/>
      <c r="N1021" s="10">
        <f>H1021-H1020</f>
        <v>0</v>
      </c>
      <c r="O1021" s="10">
        <f>I1020-I1021</f>
        <v>0</v>
      </c>
      <c r="P1021" s="10" t="e">
        <f>N1021/O1021</f>
        <v>#DIV/0!</v>
      </c>
      <c r="Q1021" s="9"/>
      <c r="R1021">
        <f>K1021-K1020</f>
        <v>0</v>
      </c>
      <c r="S1021" t="e">
        <f>R1021/O1021</f>
        <v>#DIV/0!</v>
      </c>
      <c r="AJ1021" s="13">
        <v>635.29999999999995</v>
      </c>
      <c r="AK1021" s="16">
        <v>2.8748</v>
      </c>
      <c r="AL1021" s="10">
        <f t="shared" si="476"/>
        <v>0.12519999999999998</v>
      </c>
      <c r="AM1021" s="10" t="str">
        <f t="shared" si="455"/>
        <v xml:space="preserve"> </v>
      </c>
      <c r="AN1021" s="14">
        <v>12</v>
      </c>
      <c r="AO1021" s="10">
        <f t="shared" si="477"/>
        <v>285.14999999999998</v>
      </c>
      <c r="AP1021" s="14">
        <v>10.5</v>
      </c>
      <c r="AQ1021" s="14">
        <v>37</v>
      </c>
      <c r="AR1021" s="10">
        <f t="shared" si="478"/>
        <v>310.14999999999998</v>
      </c>
      <c r="AS1021" s="14">
        <v>47.1</v>
      </c>
      <c r="AT1021" s="14">
        <v>0.5</v>
      </c>
      <c r="AU1021" s="10" t="str">
        <f t="shared" si="479"/>
        <v xml:space="preserve"> </v>
      </c>
      <c r="AV1021" s="10" t="str">
        <f t="shared" si="480"/>
        <v xml:space="preserve"> </v>
      </c>
      <c r="AW1021" s="10"/>
      <c r="AX1021" s="10"/>
      <c r="AY1021" s="10"/>
      <c r="AZ1021" s="10"/>
      <c r="BA1021" s="10" t="str">
        <f>IF(ISNUMBER(AV1021), AV1021-AV1020, " ")</f>
        <v xml:space="preserve"> </v>
      </c>
      <c r="BB1021" s="10" t="str">
        <f>IF(ISNUMBER(BA1021), BA1021/O1021, " ")</f>
        <v xml:space="preserve"> </v>
      </c>
      <c r="BC1021" s="2"/>
      <c r="BD1021"/>
      <c r="BE1021"/>
    </row>
    <row r="1022" spans="1:57" x14ac:dyDescent="0.3">
      <c r="A1022" s="2"/>
      <c r="D1022" s="9" t="s">
        <v>57</v>
      </c>
      <c r="E1022" s="10"/>
      <c r="F1022" s="10"/>
      <c r="G1022" s="10"/>
      <c r="H1022" s="10"/>
      <c r="I1022" s="10"/>
      <c r="J1022" s="10"/>
      <c r="K1022" s="10"/>
      <c r="L1022" s="11"/>
      <c r="M1022" s="11"/>
      <c r="P1022" s="10"/>
      <c r="Q1022" s="9"/>
      <c r="AJ1022" s="13">
        <v>635.29999999999995</v>
      </c>
      <c r="AK1022" s="16">
        <v>2.8748</v>
      </c>
      <c r="AL1022" s="10">
        <f t="shared" si="476"/>
        <v>0.12519999999999998</v>
      </c>
      <c r="AM1022" s="10" t="str">
        <f t="shared" si="455"/>
        <v xml:space="preserve"> </v>
      </c>
      <c r="AN1022" s="14">
        <v>12</v>
      </c>
      <c r="AO1022" s="10">
        <f t="shared" si="477"/>
        <v>285.14999999999998</v>
      </c>
      <c r="AP1022" s="14">
        <v>10.5</v>
      </c>
      <c r="AQ1022" s="14">
        <v>37</v>
      </c>
      <c r="AR1022" s="10">
        <f t="shared" si="478"/>
        <v>310.14999999999998</v>
      </c>
      <c r="AS1022" s="14">
        <v>47.1</v>
      </c>
      <c r="AT1022" s="14">
        <v>0.5</v>
      </c>
      <c r="AU1022" s="10" t="str">
        <f t="shared" si="479"/>
        <v xml:space="preserve"> </v>
      </c>
      <c r="AV1022" s="10" t="str">
        <f t="shared" si="480"/>
        <v xml:space="preserve"> </v>
      </c>
      <c r="AW1022" s="10"/>
      <c r="AX1022" s="10"/>
      <c r="AY1022" s="10"/>
      <c r="AZ1022" s="10"/>
      <c r="BA1022" s="10"/>
      <c r="BB1022" s="10"/>
      <c r="BC1022" s="2"/>
      <c r="BD1022"/>
      <c r="BE1022"/>
    </row>
    <row r="1023" spans="1:57" x14ac:dyDescent="0.3">
      <c r="A1023" s="2"/>
      <c r="D1023" s="9" t="s">
        <v>61</v>
      </c>
      <c r="E1023" s="10"/>
      <c r="F1023" s="10"/>
      <c r="G1023" s="10"/>
      <c r="H1023" s="10"/>
      <c r="I1023" s="10"/>
      <c r="J1023" s="10"/>
      <c r="K1023" s="10"/>
      <c r="L1023" s="11"/>
      <c r="M1023" s="11"/>
      <c r="N1023" s="10">
        <f>H1023-H1022</f>
        <v>0</v>
      </c>
      <c r="O1023" s="10">
        <f>I1022-I1023</f>
        <v>0</v>
      </c>
      <c r="P1023" s="10" t="e">
        <f>N1023/O1023</f>
        <v>#DIV/0!</v>
      </c>
      <c r="Q1023" s="9"/>
      <c r="R1023">
        <f>K1023-K1022</f>
        <v>0</v>
      </c>
      <c r="S1023" t="e">
        <f>R1023/O1023</f>
        <v>#DIV/0!</v>
      </c>
      <c r="AJ1023" s="13">
        <v>635.29999999999995</v>
      </c>
      <c r="AK1023" s="16">
        <v>2.8748</v>
      </c>
      <c r="AL1023" s="10">
        <f t="shared" si="476"/>
        <v>0.12519999999999998</v>
      </c>
      <c r="AM1023" s="10" t="str">
        <f t="shared" si="455"/>
        <v xml:space="preserve"> </v>
      </c>
      <c r="AN1023" s="14">
        <v>12</v>
      </c>
      <c r="AO1023" s="10">
        <f t="shared" si="477"/>
        <v>285.14999999999998</v>
      </c>
      <c r="AP1023" s="14">
        <v>10.5</v>
      </c>
      <c r="AQ1023" s="14">
        <v>37</v>
      </c>
      <c r="AR1023" s="10">
        <f t="shared" si="478"/>
        <v>310.14999999999998</v>
      </c>
      <c r="AS1023" s="14">
        <v>47.1</v>
      </c>
      <c r="AT1023" s="14">
        <v>0.5</v>
      </c>
      <c r="AU1023" s="10" t="str">
        <f t="shared" si="479"/>
        <v xml:space="preserve"> </v>
      </c>
      <c r="AV1023" s="10" t="str">
        <f t="shared" si="480"/>
        <v xml:space="preserve"> </v>
      </c>
      <c r="AW1023" s="10"/>
      <c r="AX1023" s="10"/>
      <c r="AY1023" s="10"/>
      <c r="AZ1023" s="10"/>
      <c r="BA1023" s="10" t="str">
        <f>IF(ISNUMBER(AV1023), AV1023-AV1022, " ")</f>
        <v xml:space="preserve"> </v>
      </c>
      <c r="BB1023" s="10" t="str">
        <f>IF(ISNUMBER(BA1023), BA1023/O1023, " ")</f>
        <v xml:space="preserve"> </v>
      </c>
      <c r="BC1023" s="2"/>
      <c r="BD1023"/>
      <c r="BE1023"/>
    </row>
    <row r="1024" spans="1:57" x14ac:dyDescent="0.3">
      <c r="A1024" s="2"/>
      <c r="AM1024" s="10" t="str">
        <f t="shared" si="455"/>
        <v xml:space="preserve"> </v>
      </c>
      <c r="BD1024"/>
      <c r="BE1024"/>
    </row>
    <row r="1025" spans="1:57" x14ac:dyDescent="0.3">
      <c r="A1025" s="2"/>
      <c r="AM1025" s="10" t="str">
        <f t="shared" si="455"/>
        <v xml:space="preserve"> </v>
      </c>
      <c r="BD1025"/>
      <c r="BE1025"/>
    </row>
    <row r="1026" spans="1:57" ht="13.95" customHeight="1" x14ac:dyDescent="0.3">
      <c r="A1026" s="2"/>
      <c r="D1026" s="9" t="s">
        <v>53</v>
      </c>
      <c r="E1026" s="10"/>
      <c r="F1026" s="10"/>
      <c r="G1026" s="10"/>
      <c r="H1026" s="10"/>
      <c r="I1026" s="10"/>
      <c r="J1026" s="10"/>
      <c r="K1026" s="10"/>
      <c r="L1026" s="10"/>
      <c r="M1026" s="10"/>
      <c r="P1026" s="10"/>
      <c r="Q1026" s="9"/>
      <c r="R1026" s="9"/>
      <c r="AM1026" s="10" t="str">
        <f t="shared" si="455"/>
        <v xml:space="preserve"> </v>
      </c>
      <c r="BD1026"/>
      <c r="BE1026"/>
    </row>
    <row r="1027" spans="1:57" x14ac:dyDescent="0.3">
      <c r="A1027" s="2"/>
      <c r="D1027" s="9" t="s">
        <v>163</v>
      </c>
      <c r="E1027" s="10"/>
      <c r="F1027" s="2"/>
      <c r="G1027" s="10"/>
      <c r="H1027" s="10"/>
      <c r="I1027" s="10"/>
      <c r="J1027" s="10"/>
      <c r="K1027" s="10"/>
      <c r="L1027" s="10"/>
      <c r="M1027" s="10"/>
      <c r="P1027" s="10"/>
      <c r="Q1027" s="9"/>
      <c r="R1027" s="9"/>
      <c r="AM1027" s="10" t="str">
        <f t="shared" si="455"/>
        <v xml:space="preserve"> </v>
      </c>
      <c r="BD1027"/>
      <c r="BE1027"/>
    </row>
    <row r="1028" spans="1:57" x14ac:dyDescent="0.3">
      <c r="A1028" s="2"/>
      <c r="D1028" s="9"/>
      <c r="E1028" s="2" t="s">
        <v>0</v>
      </c>
      <c r="F1028" s="2" t="s">
        <v>1</v>
      </c>
      <c r="G1028" s="2" t="s">
        <v>2</v>
      </c>
      <c r="H1028" s="2" t="s">
        <v>3</v>
      </c>
      <c r="I1028" s="2" t="s">
        <v>4</v>
      </c>
      <c r="J1028" s="2" t="s">
        <v>5</v>
      </c>
      <c r="K1028" s="2" t="s">
        <v>6</v>
      </c>
      <c r="L1028" s="2" t="s">
        <v>7</v>
      </c>
      <c r="M1028" s="2" t="s">
        <v>8</v>
      </c>
      <c r="N1028" s="2" t="s">
        <v>9</v>
      </c>
      <c r="O1028" s="2" t="s">
        <v>10</v>
      </c>
      <c r="P1028" s="2" t="s">
        <v>11</v>
      </c>
      <c r="Q1028" s="2" t="s">
        <v>12</v>
      </c>
      <c r="R1028" s="2" t="s">
        <v>13</v>
      </c>
      <c r="S1028" s="2" t="s">
        <v>14</v>
      </c>
      <c r="T1028" s="2" t="s">
        <v>15</v>
      </c>
      <c r="U1028" s="3" t="s">
        <v>16</v>
      </c>
      <c r="V1028" s="3" t="s">
        <v>17</v>
      </c>
      <c r="W1028" s="3" t="s">
        <v>18</v>
      </c>
      <c r="X1028" s="3" t="s">
        <v>19</v>
      </c>
      <c r="Y1028" s="3" t="s">
        <v>20</v>
      </c>
      <c r="Z1028" s="3" t="s">
        <v>21</v>
      </c>
      <c r="AA1028" s="3" t="s">
        <v>22</v>
      </c>
      <c r="AB1028" s="3" t="s">
        <v>23</v>
      </c>
      <c r="AC1028" s="3" t="s">
        <v>24</v>
      </c>
      <c r="AD1028" s="3" t="s">
        <v>25</v>
      </c>
      <c r="AE1028" s="3" t="s">
        <v>26</v>
      </c>
      <c r="AF1028" s="3" t="s">
        <v>27</v>
      </c>
      <c r="AG1028" s="3" t="s">
        <v>28</v>
      </c>
      <c r="AH1028" s="3" t="s">
        <v>29</v>
      </c>
      <c r="AL1028" s="2" t="s">
        <v>33</v>
      </c>
      <c r="AM1028" s="10" t="e">
        <f t="shared" si="455"/>
        <v>#VALUE!</v>
      </c>
      <c r="AN1028" s="6" t="s">
        <v>35</v>
      </c>
      <c r="AO1028" s="2" t="s">
        <v>36</v>
      </c>
      <c r="AP1028" s="7" t="s">
        <v>37</v>
      </c>
      <c r="AQ1028" s="6" t="s">
        <v>38</v>
      </c>
      <c r="AR1028" s="2" t="s">
        <v>39</v>
      </c>
      <c r="AS1028" s="7" t="s">
        <v>40</v>
      </c>
      <c r="AT1028" s="7" t="s">
        <v>41</v>
      </c>
      <c r="AU1028" s="8" t="s">
        <v>55</v>
      </c>
      <c r="AV1028" s="8" t="s">
        <v>56</v>
      </c>
      <c r="AW1028" s="8" t="s">
        <v>44</v>
      </c>
      <c r="AX1028" s="8" t="s">
        <v>45</v>
      </c>
      <c r="AY1028" s="8" t="s">
        <v>46</v>
      </c>
      <c r="AZ1028" s="8" t="s">
        <v>47</v>
      </c>
      <c r="BA1028" s="2" t="s">
        <v>48</v>
      </c>
      <c r="BB1028" s="2" t="s">
        <v>49</v>
      </c>
      <c r="BC1028" s="2" t="s">
        <v>50</v>
      </c>
      <c r="BD1028"/>
      <c r="BE1028"/>
    </row>
    <row r="1029" spans="1:57" x14ac:dyDescent="0.3">
      <c r="A1029" s="2"/>
      <c r="D1029" s="9" t="s">
        <v>57</v>
      </c>
      <c r="E1029" s="10">
        <v>13.186835990000001</v>
      </c>
      <c r="F1029" s="10">
        <v>0.41552350199999999</v>
      </c>
      <c r="G1029" s="10">
        <v>27.29328941</v>
      </c>
      <c r="H1029" s="10">
        <v>11.342864990000001</v>
      </c>
      <c r="I1029" s="10">
        <v>95.580545009999994</v>
      </c>
      <c r="J1029" s="10">
        <v>27.356696209999999</v>
      </c>
      <c r="K1029" s="10">
        <v>67.083002660000005</v>
      </c>
      <c r="L1029" s="11">
        <v>2.2164351851851854E-3</v>
      </c>
      <c r="M1029" s="11">
        <v>2.7604050925925925E-3</v>
      </c>
      <c r="P1029" s="10"/>
      <c r="Q1029" s="9"/>
      <c r="AJ1029" s="13">
        <v>638.4</v>
      </c>
      <c r="AK1029" s="16">
        <v>3.0015999999999998</v>
      </c>
      <c r="AL1029" s="10">
        <f>IF(AK1029&gt;3, AK1029-3, 3-AK1029)</f>
        <v>1.5999999999998238E-3</v>
      </c>
      <c r="AM1029" s="10">
        <f t="shared" si="455"/>
        <v>0.41530200759594882</v>
      </c>
      <c r="AN1029" s="14">
        <v>12</v>
      </c>
      <c r="AO1029" s="10">
        <f>AN1029+273.15</f>
        <v>285.14999999999998</v>
      </c>
      <c r="AP1029" s="14">
        <v>10.5</v>
      </c>
      <c r="AQ1029" s="14">
        <v>37</v>
      </c>
      <c r="AR1029" s="10">
        <f>AQ1029+273.15</f>
        <v>310.14999999999998</v>
      </c>
      <c r="AS1029" s="14">
        <v>47.1</v>
      </c>
      <c r="AT1029" s="14">
        <v>0.5</v>
      </c>
      <c r="AU1029" s="10">
        <f>IF(ISNUMBER(AM1029),((AR1029/AO1029)*((AJ1029-(AT1029*AP1029))/(AJ1029-AS1029))*AM1029)," ")</f>
        <v>0.48368338846420961</v>
      </c>
      <c r="AV1029" s="10">
        <f>IF(ISNUMBER(AM1029), AU1029*G1029, " ")</f>
        <v>13.201310704163129</v>
      </c>
      <c r="AW1029" s="10"/>
      <c r="AX1029" s="10"/>
      <c r="AY1029" s="10"/>
      <c r="AZ1029" s="10"/>
      <c r="BA1029" s="10"/>
      <c r="BB1029" s="10"/>
      <c r="BC1029" s="2"/>
      <c r="BD1029"/>
      <c r="BE1029"/>
    </row>
    <row r="1030" spans="1:57" ht="15.6" x14ac:dyDescent="0.3">
      <c r="A1030" s="2">
        <v>94</v>
      </c>
      <c r="B1030" s="3" t="s">
        <v>163</v>
      </c>
      <c r="C1030" s="3"/>
      <c r="D1030" s="9" t="s">
        <v>58</v>
      </c>
      <c r="E1030" s="10">
        <v>8.7931500099999997</v>
      </c>
      <c r="F1030" s="10">
        <v>0.56674375440000002</v>
      </c>
      <c r="G1030" s="10">
        <v>24.693006690000001</v>
      </c>
      <c r="H1030" s="10">
        <v>13.86788069</v>
      </c>
      <c r="I1030" s="10">
        <v>83.021014429999994</v>
      </c>
      <c r="J1030" s="10">
        <v>27.461683539999999</v>
      </c>
      <c r="K1030" s="10">
        <v>81.942120540000005</v>
      </c>
      <c r="L1030" s="11">
        <v>4.7453703703703703E-3</v>
      </c>
      <c r="M1030" s="11">
        <v>5.3819328703703711E-3</v>
      </c>
      <c r="N1030" s="10">
        <f>H1030-H1029</f>
        <v>2.5250156999999991</v>
      </c>
      <c r="O1030" s="10">
        <f>I1029-I1030</f>
        <v>12.559530580000001</v>
      </c>
      <c r="P1030" s="10">
        <f>N1030/O1030</f>
        <v>0.20104379569893122</v>
      </c>
      <c r="Q1030" s="9">
        <f>AVERAGE(P1030,P1032,P1034)</f>
        <v>0.18902042419155474</v>
      </c>
      <c r="R1030">
        <f>K1030-K1029</f>
        <v>14.859117879999999</v>
      </c>
      <c r="S1030">
        <f>R1030/O1030</f>
        <v>1.1830950038580184</v>
      </c>
      <c r="T1030" s="9">
        <f>AVERAGE(S1030,S1032,S1034)</f>
        <v>1.0411469838860483</v>
      </c>
      <c r="U1030" s="3">
        <f>AVERAGE(E1029,E1031,E1033)</f>
        <v>13.219725936666668</v>
      </c>
      <c r="V1030" s="3">
        <f>AVERAGE(E1030,E1032,E1034)</f>
        <v>8.6317635173333347</v>
      </c>
      <c r="W1030" s="3">
        <f>AVERAGE(F1029,F1031,F1033)</f>
        <v>0.42284167396666666</v>
      </c>
      <c r="X1030" s="3">
        <f>AVERAGE(F1030,F1032,F1034)</f>
        <v>0.54559453960000004</v>
      </c>
      <c r="Y1030" s="3">
        <f>AVERAGE(G1029,G1031,G1033)</f>
        <v>25.486698590000003</v>
      </c>
      <c r="Z1030" s="3">
        <f>AVERAGE(G1030,G1032,G1034)</f>
        <v>24.536854669999997</v>
      </c>
      <c r="AA1030" s="3">
        <f>AVERAGE(H1029,H1031,H1033)</f>
        <v>10.717621139999999</v>
      </c>
      <c r="AB1030" s="3">
        <f>AVERAGE(H1030,H1032,H1034)</f>
        <v>13.330458563333332</v>
      </c>
      <c r="AC1030" s="3">
        <f>AVERAGE(I1029,I1031,I1033)</f>
        <v>95.216655623333338</v>
      </c>
      <c r="AD1030" s="3">
        <f>AVERAGE(I1030,I1032,I1034)</f>
        <v>80.979400143333336</v>
      </c>
      <c r="AE1030" s="3">
        <f>AVERAGE(J1029,J1031,J1033)</f>
        <v>27.238948329999999</v>
      </c>
      <c r="AF1030" s="3">
        <f>AVERAGE(J1030,J1032,J1034)</f>
        <v>27.263674643333331</v>
      </c>
      <c r="AG1030" s="3">
        <f>AVERAGE(K1029,K1031,K1033)</f>
        <v>67.926041086666672</v>
      </c>
      <c r="AH1030" s="3">
        <f>AVERAGE(K1030,K1032,K1034)</f>
        <v>82.697273956666677</v>
      </c>
      <c r="AI1030" s="18">
        <v>43635</v>
      </c>
      <c r="AJ1030" s="13">
        <v>638.4</v>
      </c>
      <c r="AK1030" s="16">
        <v>3.0015999999999998</v>
      </c>
      <c r="AL1030" s="10">
        <f t="shared" ref="AL1030:AL1034" si="481">IF(AK1030&gt;3, AK1030-3, 3-AK1030)</f>
        <v>1.5999999999998238E-3</v>
      </c>
      <c r="AM1030" s="10">
        <f t="shared" si="455"/>
        <v>0.56644165218550113</v>
      </c>
      <c r="AN1030" s="14">
        <v>12</v>
      </c>
      <c r="AO1030" s="10">
        <f t="shared" ref="AO1030:AO1034" si="482">AN1030+273.15</f>
        <v>285.14999999999998</v>
      </c>
      <c r="AP1030" s="14">
        <v>10.5</v>
      </c>
      <c r="AQ1030" s="14">
        <v>37</v>
      </c>
      <c r="AR1030" s="10">
        <f t="shared" ref="AR1030:AR1034" si="483">AQ1030+273.15</f>
        <v>310.14999999999998</v>
      </c>
      <c r="AS1030" s="14">
        <v>47.1</v>
      </c>
      <c r="AT1030" s="14">
        <v>0.5</v>
      </c>
      <c r="AU1030" s="10">
        <f t="shared" ref="AU1030:AU1034" si="484">IF(ISNUMBER(AM1030),((AR1030/AO1030)*((AJ1030-(AT1030*AP1030))/(AJ1030-AS1030))*AM1030)," ")</f>
        <v>0.65970886893208713</v>
      </c>
      <c r="AV1030" s="10">
        <f t="shared" ref="AV1030:AV1034" si="485">IF(ISNUMBER(AM1030), AU1030*G1030, " ")</f>
        <v>16.290195513992362</v>
      </c>
      <c r="AW1030" s="10">
        <f>AVERAGE(AU1029,AU1031,AU1033)</f>
        <v>0.49220198776644869</v>
      </c>
      <c r="AX1030" s="10">
        <f>AVERAGE(AU1030,AU1032,AU1034)</f>
        <v>0.63509046870060892</v>
      </c>
      <c r="AY1030" s="10">
        <f>AVERAGE(AV1029,AV1031,AV1033)</f>
        <v>12.535050043956771</v>
      </c>
      <c r="AZ1030" s="10">
        <f>AVERAGE(AV1030,AV1032,AV1034)</f>
        <v>15.587112935036046</v>
      </c>
      <c r="BA1030" s="10">
        <f>IF(ISNUMBER(AV1030), AV1030-AV1029, " ")</f>
        <v>3.0888848098292332</v>
      </c>
      <c r="BB1030" s="10">
        <f>IF(ISNUMBER(BA1030), BA1030/O1030, " ")</f>
        <v>0.2459395110473335</v>
      </c>
      <c r="BC1030" s="2">
        <f>AVERAGE(BB1030,BB1032,BB1034)</f>
        <v>0.22126587799755928</v>
      </c>
      <c r="BD1030" s="1" t="s">
        <v>59</v>
      </c>
    </row>
    <row r="1031" spans="1:57" x14ac:dyDescent="0.3">
      <c r="A1031" s="2"/>
      <c r="D1031" s="9" t="s">
        <v>57</v>
      </c>
      <c r="E1031" s="10">
        <v>13.22976907</v>
      </c>
      <c r="F1031" s="10">
        <v>0.43626725430000002</v>
      </c>
      <c r="G1031" s="10">
        <v>24.338140320000001</v>
      </c>
      <c r="H1031" s="10">
        <v>10.579173409999999</v>
      </c>
      <c r="I1031" s="10">
        <v>95.933420949999999</v>
      </c>
      <c r="J1031" s="10">
        <v>27.101657700000001</v>
      </c>
      <c r="K1031" s="10">
        <v>66.799117210000006</v>
      </c>
      <c r="L1031" s="11">
        <v>8.6342592592592599E-3</v>
      </c>
      <c r="M1031" s="11">
        <v>9.1377199074074069E-3</v>
      </c>
      <c r="P1031" s="10"/>
      <c r="Q1031" s="9"/>
      <c r="AJ1031" s="13">
        <v>638.4</v>
      </c>
      <c r="AK1031" s="16">
        <v>3.0015999999999998</v>
      </c>
      <c r="AL1031" s="10">
        <f t="shared" si="481"/>
        <v>1.5999999999998238E-3</v>
      </c>
      <c r="AM1031" s="10">
        <f t="shared" ref="AM1031:AM1094" si="486">IF(F1031&lt;=0," ",((F1031*3)/AK1031))</f>
        <v>0.43603470245868869</v>
      </c>
      <c r="AN1031" s="14">
        <v>12</v>
      </c>
      <c r="AO1031" s="10">
        <f t="shared" si="482"/>
        <v>285.14999999999998</v>
      </c>
      <c r="AP1031" s="14">
        <v>10.5</v>
      </c>
      <c r="AQ1031" s="14">
        <v>37</v>
      </c>
      <c r="AR1031" s="10">
        <f t="shared" si="483"/>
        <v>310.14999999999998</v>
      </c>
      <c r="AS1031" s="14">
        <v>47.1</v>
      </c>
      <c r="AT1031" s="14">
        <v>0.5</v>
      </c>
      <c r="AU1031" s="10">
        <f t="shared" si="484"/>
        <v>0.5078298166533094</v>
      </c>
      <c r="AV1031" s="10">
        <f t="shared" si="485"/>
        <v>12.359633336388118</v>
      </c>
      <c r="AW1031" s="10"/>
      <c r="AX1031" s="10"/>
      <c r="AY1031" s="10"/>
      <c r="AZ1031" s="10"/>
      <c r="BA1031" s="10"/>
      <c r="BB1031" s="10"/>
      <c r="BC1031" s="2"/>
      <c r="BD1031"/>
      <c r="BE1031"/>
    </row>
    <row r="1032" spans="1:57" x14ac:dyDescent="0.3">
      <c r="A1032" s="2"/>
      <c r="D1032" s="9" t="s">
        <v>60</v>
      </c>
      <c r="E1032" s="10">
        <v>8.5145961230000005</v>
      </c>
      <c r="F1032" s="10">
        <v>0.50773909360000002</v>
      </c>
      <c r="G1032" s="10">
        <v>24.361081800000001</v>
      </c>
      <c r="H1032" s="10">
        <v>12.3581743</v>
      </c>
      <c r="I1032" s="10">
        <v>79.489855820000002</v>
      </c>
      <c r="J1032" s="10">
        <v>26.756964610000001</v>
      </c>
      <c r="K1032" s="10">
        <v>83.964920199999995</v>
      </c>
      <c r="L1032" s="11">
        <v>1.2627314814814815E-2</v>
      </c>
      <c r="M1032" s="11">
        <v>1.3206006944444444E-2</v>
      </c>
      <c r="N1032" s="10">
        <f>H1032-H1031</f>
        <v>1.7790008900000007</v>
      </c>
      <c r="O1032" s="10">
        <f>I1031-I1032</f>
        <v>16.443565129999996</v>
      </c>
      <c r="P1032" s="10">
        <f>N1032/O1032</f>
        <v>0.10818827157830591</v>
      </c>
      <c r="Q1032" s="9"/>
      <c r="R1032">
        <f>K1032-K1031</f>
        <v>17.165802989999989</v>
      </c>
      <c r="S1032">
        <f>R1032/O1032</f>
        <v>1.0439222184660142</v>
      </c>
      <c r="AJ1032" s="13">
        <v>638.4</v>
      </c>
      <c r="AK1032" s="16">
        <v>3.0015999999999998</v>
      </c>
      <c r="AL1032" s="10">
        <f t="shared" si="481"/>
        <v>1.5999999999998238E-3</v>
      </c>
      <c r="AM1032" s="10">
        <f t="shared" si="486"/>
        <v>0.50746844376332623</v>
      </c>
      <c r="AN1032" s="14">
        <v>12</v>
      </c>
      <c r="AO1032" s="10">
        <f t="shared" si="482"/>
        <v>285.14999999999998</v>
      </c>
      <c r="AP1032" s="14">
        <v>10.5</v>
      </c>
      <c r="AQ1032" s="14">
        <v>37</v>
      </c>
      <c r="AR1032" s="10">
        <f t="shared" si="483"/>
        <v>310.14999999999998</v>
      </c>
      <c r="AS1032" s="14">
        <v>47.1</v>
      </c>
      <c r="AT1032" s="14">
        <v>0.5</v>
      </c>
      <c r="AU1032" s="10">
        <f t="shared" si="484"/>
        <v>0.5910254511866202</v>
      </c>
      <c r="AV1032" s="10">
        <f t="shared" si="485"/>
        <v>14.398019362239163</v>
      </c>
      <c r="AW1032" s="10"/>
      <c r="AX1032" s="10"/>
      <c r="AY1032" s="10"/>
      <c r="AZ1032" s="10"/>
      <c r="BA1032" s="10">
        <f>IF(ISNUMBER(AV1032), AV1032-AV1031, " ")</f>
        <v>2.0383860258510449</v>
      </c>
      <c r="BB1032" s="10">
        <f>IF(ISNUMBER(BA1032), BA1032/O1032, " ")</f>
        <v>0.12396253548034844</v>
      </c>
      <c r="BC1032" s="2"/>
      <c r="BD1032"/>
      <c r="BE1032"/>
    </row>
    <row r="1033" spans="1:57" x14ac:dyDescent="0.3">
      <c r="A1033" s="2"/>
      <c r="D1033" s="9" t="s">
        <v>57</v>
      </c>
      <c r="E1033" s="10">
        <v>13.242572750000001</v>
      </c>
      <c r="F1033" s="10">
        <v>0.41673426559999999</v>
      </c>
      <c r="G1033" s="10">
        <v>24.828666040000002</v>
      </c>
      <c r="H1033" s="10">
        <v>10.230825019999999</v>
      </c>
      <c r="I1033" s="10">
        <v>94.136000910000007</v>
      </c>
      <c r="J1033" s="10">
        <v>27.258491079999999</v>
      </c>
      <c r="K1033" s="10">
        <v>69.896003390000004</v>
      </c>
      <c r="L1033" s="11">
        <v>1.8761574074074073E-2</v>
      </c>
      <c r="M1033" s="11">
        <v>1.9415497685185187E-2</v>
      </c>
      <c r="P1033" s="10"/>
      <c r="Q1033" s="9"/>
      <c r="AJ1033" s="13">
        <v>638.4</v>
      </c>
      <c r="AK1033" s="16">
        <v>3.0015999999999998</v>
      </c>
      <c r="AL1033" s="10">
        <f t="shared" si="481"/>
        <v>1.5999999999998238E-3</v>
      </c>
      <c r="AM1033" s="10">
        <f t="shared" si="486"/>
        <v>0.41651212579957358</v>
      </c>
      <c r="AN1033" s="14">
        <v>12</v>
      </c>
      <c r="AO1033" s="10">
        <f t="shared" si="482"/>
        <v>285.14999999999998</v>
      </c>
      <c r="AP1033" s="14">
        <v>10.5</v>
      </c>
      <c r="AQ1033" s="14">
        <v>37</v>
      </c>
      <c r="AR1033" s="10">
        <f t="shared" si="483"/>
        <v>310.14999999999998</v>
      </c>
      <c r="AS1033" s="14">
        <v>47.1</v>
      </c>
      <c r="AT1033" s="14">
        <v>0.5</v>
      </c>
      <c r="AU1033" s="10">
        <f t="shared" si="484"/>
        <v>0.48509275818182701</v>
      </c>
      <c r="AV1033" s="10">
        <f t="shared" si="485"/>
        <v>12.044206091319062</v>
      </c>
      <c r="AW1033" s="10"/>
      <c r="AX1033" s="10"/>
      <c r="AY1033" s="10"/>
      <c r="AZ1033" s="10"/>
      <c r="BA1033" s="10"/>
      <c r="BB1033" s="10"/>
      <c r="BC1033" s="2"/>
      <c r="BD1033"/>
      <c r="BE1033"/>
    </row>
    <row r="1034" spans="1:57" x14ac:dyDescent="0.3">
      <c r="A1034" s="2"/>
      <c r="D1034" s="9" t="s">
        <v>61</v>
      </c>
      <c r="E1034" s="10">
        <v>8.5875444190000003</v>
      </c>
      <c r="F1034" s="10">
        <v>0.56230077079999996</v>
      </c>
      <c r="G1034" s="10">
        <v>24.556475519999999</v>
      </c>
      <c r="H1034" s="10">
        <v>13.7653207</v>
      </c>
      <c r="I1034" s="10">
        <v>80.427330179999998</v>
      </c>
      <c r="J1034" s="10">
        <v>27.572375780000002</v>
      </c>
      <c r="K1034" s="10">
        <v>82.184781130000005</v>
      </c>
      <c r="L1034" s="11">
        <v>2.2002314814814818E-2</v>
      </c>
      <c r="M1034" s="11">
        <v>2.2760405092592594E-2</v>
      </c>
      <c r="N1034" s="10">
        <f>H1034-H1033</f>
        <v>3.5344956800000009</v>
      </c>
      <c r="O1034" s="10">
        <f>I1033-I1034</f>
        <v>13.708670730000009</v>
      </c>
      <c r="P1034" s="10">
        <f>N1034/O1034</f>
        <v>0.25782920529742703</v>
      </c>
      <c r="Q1034" s="9"/>
      <c r="R1034">
        <f>K1034-K1033</f>
        <v>12.28877774</v>
      </c>
      <c r="S1034">
        <f>R1034/O1034</f>
        <v>0.89642372933411263</v>
      </c>
      <c r="AJ1034" s="13">
        <v>638.4</v>
      </c>
      <c r="AK1034" s="16">
        <v>3.0015999999999998</v>
      </c>
      <c r="AL1034" s="10">
        <f t="shared" si="481"/>
        <v>1.5999999999998238E-3</v>
      </c>
      <c r="AM1034" s="10">
        <f t="shared" si="486"/>
        <v>0.56200103691364611</v>
      </c>
      <c r="AN1034" s="14">
        <v>12</v>
      </c>
      <c r="AO1034" s="10">
        <f t="shared" si="482"/>
        <v>285.14999999999998</v>
      </c>
      <c r="AP1034" s="14">
        <v>10.5</v>
      </c>
      <c r="AQ1034" s="14">
        <v>37</v>
      </c>
      <c r="AR1034" s="10">
        <f t="shared" si="483"/>
        <v>310.14999999999998</v>
      </c>
      <c r="AS1034" s="14">
        <v>47.1</v>
      </c>
      <c r="AT1034" s="14">
        <v>0.5</v>
      </c>
      <c r="AU1034" s="10">
        <f t="shared" si="484"/>
        <v>0.65453708598311944</v>
      </c>
      <c r="AV1034" s="10">
        <f t="shared" si="485"/>
        <v>16.073123928876608</v>
      </c>
      <c r="AW1034" s="10"/>
      <c r="AX1034" s="10"/>
      <c r="AY1034" s="10"/>
      <c r="AZ1034" s="10"/>
      <c r="BA1034" s="10">
        <f>IF(ISNUMBER(AV1034), AV1034-AV1033, " ")</f>
        <v>4.0289178375575467</v>
      </c>
      <c r="BB1034" s="10">
        <f>IF(ISNUMBER(BA1034), BA1034/O1034, " ")</f>
        <v>0.29389558746499589</v>
      </c>
      <c r="BC1034" s="2"/>
      <c r="BD1034"/>
      <c r="BE1034"/>
    </row>
    <row r="1035" spans="1:57" x14ac:dyDescent="0.3">
      <c r="A1035" s="2"/>
      <c r="AM1035" s="10" t="str">
        <f t="shared" si="486"/>
        <v xml:space="preserve"> </v>
      </c>
      <c r="BD1035"/>
      <c r="BE1035"/>
    </row>
    <row r="1036" spans="1:57" x14ac:dyDescent="0.3">
      <c r="A1036" s="2"/>
      <c r="AM1036" s="10" t="str">
        <f t="shared" si="486"/>
        <v xml:space="preserve"> </v>
      </c>
      <c r="BD1036"/>
      <c r="BE1036"/>
    </row>
    <row r="1037" spans="1:57" ht="13.95" customHeight="1" x14ac:dyDescent="0.3">
      <c r="A1037" s="2"/>
      <c r="D1037" s="9" t="s">
        <v>53</v>
      </c>
      <c r="E1037" s="10"/>
      <c r="F1037" s="10"/>
      <c r="G1037" s="10"/>
      <c r="H1037" s="10"/>
      <c r="I1037" s="10"/>
      <c r="J1037" s="10"/>
      <c r="K1037" s="10"/>
      <c r="L1037" s="10"/>
      <c r="M1037" s="10"/>
      <c r="P1037" s="10"/>
      <c r="Q1037" s="9"/>
      <c r="R1037" s="9"/>
      <c r="AM1037" s="10" t="str">
        <f t="shared" si="486"/>
        <v xml:space="preserve"> </v>
      </c>
      <c r="BD1037"/>
      <c r="BE1037"/>
    </row>
    <row r="1038" spans="1:57" x14ac:dyDescent="0.3">
      <c r="A1038" s="2"/>
      <c r="D1038" s="9" t="s">
        <v>164</v>
      </c>
      <c r="E1038" s="10"/>
      <c r="F1038" s="2"/>
      <c r="G1038" s="10"/>
      <c r="H1038" s="10"/>
      <c r="I1038" s="10"/>
      <c r="J1038" s="10"/>
      <c r="K1038" s="10"/>
      <c r="L1038" s="10"/>
      <c r="M1038" s="10"/>
      <c r="P1038" s="10"/>
      <c r="Q1038" s="9"/>
      <c r="R1038" s="9"/>
      <c r="AM1038" s="10" t="str">
        <f t="shared" si="486"/>
        <v xml:space="preserve"> </v>
      </c>
      <c r="BD1038"/>
      <c r="BE1038"/>
    </row>
    <row r="1039" spans="1:57" x14ac:dyDescent="0.3">
      <c r="A1039" s="2"/>
      <c r="D1039" s="9"/>
      <c r="E1039" s="2" t="s">
        <v>0</v>
      </c>
      <c r="F1039" s="2" t="s">
        <v>1</v>
      </c>
      <c r="G1039" s="2" t="s">
        <v>2</v>
      </c>
      <c r="H1039" s="2" t="s">
        <v>3</v>
      </c>
      <c r="I1039" s="2" t="s">
        <v>4</v>
      </c>
      <c r="J1039" s="2" t="s">
        <v>5</v>
      </c>
      <c r="K1039" s="2" t="s">
        <v>6</v>
      </c>
      <c r="L1039" s="2" t="s">
        <v>7</v>
      </c>
      <c r="M1039" s="2" t="s">
        <v>8</v>
      </c>
      <c r="N1039" s="2" t="s">
        <v>9</v>
      </c>
      <c r="O1039" s="2" t="s">
        <v>10</v>
      </c>
      <c r="P1039" s="2" t="s">
        <v>11</v>
      </c>
      <c r="Q1039" s="2" t="s">
        <v>12</v>
      </c>
      <c r="R1039" s="2" t="s">
        <v>13</v>
      </c>
      <c r="S1039" s="2" t="s">
        <v>14</v>
      </c>
      <c r="T1039" s="2" t="s">
        <v>15</v>
      </c>
      <c r="U1039" s="3" t="s">
        <v>16</v>
      </c>
      <c r="V1039" s="3" t="s">
        <v>17</v>
      </c>
      <c r="W1039" s="3" t="s">
        <v>18</v>
      </c>
      <c r="X1039" s="3" t="s">
        <v>19</v>
      </c>
      <c r="Y1039" s="3" t="s">
        <v>20</v>
      </c>
      <c r="Z1039" s="3" t="s">
        <v>21</v>
      </c>
      <c r="AA1039" s="3" t="s">
        <v>22</v>
      </c>
      <c r="AB1039" s="3" t="s">
        <v>23</v>
      </c>
      <c r="AC1039" s="3" t="s">
        <v>24</v>
      </c>
      <c r="AD1039" s="3" t="s">
        <v>25</v>
      </c>
      <c r="AE1039" s="3" t="s">
        <v>26</v>
      </c>
      <c r="AF1039" s="3" t="s">
        <v>27</v>
      </c>
      <c r="AG1039" s="3" t="s">
        <v>28</v>
      </c>
      <c r="AH1039" s="3" t="s">
        <v>29</v>
      </c>
      <c r="AL1039" s="2" t="s">
        <v>33</v>
      </c>
      <c r="AM1039" s="10" t="e">
        <f t="shared" si="486"/>
        <v>#VALUE!</v>
      </c>
      <c r="AN1039" s="6" t="s">
        <v>35</v>
      </c>
      <c r="AO1039" s="2" t="s">
        <v>36</v>
      </c>
      <c r="AP1039" s="7" t="s">
        <v>37</v>
      </c>
      <c r="AQ1039" s="6" t="s">
        <v>38</v>
      </c>
      <c r="AR1039" s="2" t="s">
        <v>39</v>
      </c>
      <c r="AS1039" s="7" t="s">
        <v>40</v>
      </c>
      <c r="AT1039" s="7" t="s">
        <v>41</v>
      </c>
      <c r="AU1039" s="8" t="s">
        <v>55</v>
      </c>
      <c r="AV1039" s="8" t="s">
        <v>56</v>
      </c>
      <c r="AW1039" s="8" t="s">
        <v>44</v>
      </c>
      <c r="AX1039" s="8" t="s">
        <v>45</v>
      </c>
      <c r="AY1039" s="8" t="s">
        <v>46</v>
      </c>
      <c r="AZ1039" s="8" t="s">
        <v>47</v>
      </c>
      <c r="BA1039" s="2" t="s">
        <v>48</v>
      </c>
      <c r="BB1039" s="2" t="s">
        <v>49</v>
      </c>
      <c r="BC1039" s="2" t="s">
        <v>50</v>
      </c>
      <c r="BD1039"/>
      <c r="BE1039"/>
    </row>
    <row r="1040" spans="1:57" x14ac:dyDescent="0.3">
      <c r="A1040" s="2"/>
      <c r="D1040" s="9" t="s">
        <v>57</v>
      </c>
      <c r="E1040" s="10">
        <v>13.30240558</v>
      </c>
      <c r="F1040" s="10">
        <v>0.51212672240000001</v>
      </c>
      <c r="G1040" s="10">
        <v>18.481011680000002</v>
      </c>
      <c r="H1040" s="10">
        <v>9.4615856590000007</v>
      </c>
      <c r="I1040" s="10">
        <v>87.451547570000002</v>
      </c>
      <c r="J1040" s="10">
        <v>32.643432590000003</v>
      </c>
      <c r="K1040" s="10">
        <v>67.341740759999993</v>
      </c>
      <c r="L1040" s="11">
        <v>1.4467592592592594E-3</v>
      </c>
      <c r="M1040" s="11">
        <v>2.0543865740740744E-3</v>
      </c>
      <c r="P1040" s="10"/>
      <c r="Q1040" s="9"/>
      <c r="AJ1040" s="13">
        <v>638.4</v>
      </c>
      <c r="AK1040" s="16">
        <v>3.0015999999999998</v>
      </c>
      <c r="AL1040" s="10">
        <f>IF(AK1040&gt;3, AK1040-3, 3-AK1040)</f>
        <v>1.5999999999998238E-3</v>
      </c>
      <c r="AM1040" s="10">
        <f t="shared" si="486"/>
        <v>0.51185373374200427</v>
      </c>
      <c r="AN1040" s="14">
        <v>12</v>
      </c>
      <c r="AO1040" s="10">
        <f>AN1040+273.15</f>
        <v>285.14999999999998</v>
      </c>
      <c r="AP1040" s="14">
        <v>10.5</v>
      </c>
      <c r="AQ1040" s="14">
        <v>37</v>
      </c>
      <c r="AR1040" s="10">
        <f>AQ1040+273.15</f>
        <v>310.14999999999998</v>
      </c>
      <c r="AS1040" s="14">
        <v>47.1</v>
      </c>
      <c r="AT1040" s="14">
        <v>0.5</v>
      </c>
      <c r="AU1040" s="10">
        <f>IF(ISNUMBER(AM1040),((AR1040/AO1040)*((AJ1040-(AT1040*AP1040))/(AJ1040-AS1040))*AM1040)," ")</f>
        <v>0.59613279927906859</v>
      </c>
      <c r="AV1040" s="10">
        <f>IF(ISNUMBER(AM1040), AU1040*G1040, " ")</f>
        <v>11.017137226307563</v>
      </c>
      <c r="AW1040" s="10"/>
      <c r="AX1040" s="10"/>
      <c r="AY1040" s="10"/>
      <c r="AZ1040" s="10"/>
      <c r="BA1040" s="10"/>
      <c r="BB1040" s="10"/>
      <c r="BC1040" s="2"/>
      <c r="BD1040"/>
      <c r="BE1040"/>
    </row>
    <row r="1041" spans="1:57" ht="15.6" x14ac:dyDescent="0.3">
      <c r="A1041" s="2">
        <v>95</v>
      </c>
      <c r="B1041" s="3" t="s">
        <v>164</v>
      </c>
      <c r="C1041" s="3"/>
      <c r="D1041" s="9" t="s">
        <v>58</v>
      </c>
      <c r="E1041" s="10">
        <v>9.3877681230000007</v>
      </c>
      <c r="F1041" s="10">
        <v>0.58465424929999998</v>
      </c>
      <c r="G1041" s="10">
        <v>18.295919959999999</v>
      </c>
      <c r="H1041" s="10">
        <v>10.6935518</v>
      </c>
      <c r="I1041" s="10">
        <v>72.249902860000006</v>
      </c>
      <c r="J1041" s="10">
        <v>32.849036890000001</v>
      </c>
      <c r="K1041" s="10">
        <v>77.070436799999996</v>
      </c>
      <c r="L1041" s="11">
        <v>3.6921296296296298E-3</v>
      </c>
      <c r="M1041" s="11">
        <v>4.357627314814815E-3</v>
      </c>
      <c r="N1041" s="10">
        <f>H1041-H1040</f>
        <v>1.2319661409999991</v>
      </c>
      <c r="O1041" s="10">
        <f>I1040-I1041</f>
        <v>15.201644709999997</v>
      </c>
      <c r="P1041" s="10">
        <f>N1041/O1041</f>
        <v>8.1041634935039825E-2</v>
      </c>
      <c r="Q1041" s="9">
        <f>AVERAGE(P1041,P1043,P1045)</f>
        <v>9.9185931471228825E-2</v>
      </c>
      <c r="R1041">
        <f>K1041-K1040</f>
        <v>9.7286960400000027</v>
      </c>
      <c r="S1041">
        <f>R1041/O1041</f>
        <v>0.63997654369597523</v>
      </c>
      <c r="T1041" s="9">
        <f>AVERAGE(S1041,S1043,S1045)</f>
        <v>0.5501779345940897</v>
      </c>
      <c r="U1041" s="3">
        <f>AVERAGE(E1040,E1042,E1044)</f>
        <v>13.30260887</v>
      </c>
      <c r="V1041" s="3">
        <f>AVERAGE(E1041,E1043,E1045)</f>
        <v>9.4221043399999989</v>
      </c>
      <c r="W1041" s="3">
        <f>AVERAGE(F1040,F1042,F1044)</f>
        <v>0.48915933083333335</v>
      </c>
      <c r="X1041" s="3">
        <f>AVERAGE(F1041,F1043,F1045)</f>
        <v>0.54938277879999997</v>
      </c>
      <c r="Y1041" s="3">
        <f>AVERAGE(G1040,G1042,G1044)</f>
        <v>18.563379430000001</v>
      </c>
      <c r="Z1041" s="3">
        <f>AVERAGE(G1041,G1043,G1045)</f>
        <v>19.417797989999997</v>
      </c>
      <c r="AA1041" s="3">
        <f>AVERAGE(H1040,H1042,H1044)</f>
        <v>9.0730864590000007</v>
      </c>
      <c r="AB1041" s="3">
        <f>AVERAGE(H1041,H1043,H1045)</f>
        <v>10.647400553333334</v>
      </c>
      <c r="AC1041" s="3">
        <f>AVERAGE(I1040,I1042,I1044)</f>
        <v>87.455864253333331</v>
      </c>
      <c r="AD1041" s="3">
        <f>AVERAGE(I1041,I1043,I1045)</f>
        <v>71.72874005333334</v>
      </c>
      <c r="AE1041" s="3">
        <f>AVERAGE(J1040,J1042,J1044)</f>
        <v>32.595231873333333</v>
      </c>
      <c r="AF1041" s="3">
        <f>AVERAGE(J1041,J1043,J1045)</f>
        <v>32.611075169999999</v>
      </c>
      <c r="AG1041" s="3">
        <f>AVERAGE(K1040,K1042,K1044)</f>
        <v>63.545329799999998</v>
      </c>
      <c r="AH1041" s="3">
        <f>AVERAGE(K1041,K1043,K1045)</f>
        <v>72.233922120000003</v>
      </c>
      <c r="AI1041" s="18">
        <v>43635</v>
      </c>
      <c r="AJ1041" s="13">
        <v>638.4</v>
      </c>
      <c r="AK1041" s="16">
        <v>3.0015999999999998</v>
      </c>
      <c r="AL1041" s="10">
        <f t="shared" ref="AL1041:AL1045" si="487">IF(AK1041&gt;3, AK1041-3, 3-AK1041)</f>
        <v>1.5999999999998238E-3</v>
      </c>
      <c r="AM1041" s="10">
        <f t="shared" si="486"/>
        <v>0.58434259991337956</v>
      </c>
      <c r="AN1041" s="14">
        <v>12</v>
      </c>
      <c r="AO1041" s="10">
        <f t="shared" ref="AO1041:AO1045" si="488">AN1041+273.15</f>
        <v>285.14999999999998</v>
      </c>
      <c r="AP1041" s="14">
        <v>10.5</v>
      </c>
      <c r="AQ1041" s="14">
        <v>37</v>
      </c>
      <c r="AR1041" s="10">
        <f t="shared" ref="AR1041:AR1045" si="489">AQ1041+273.15</f>
        <v>310.14999999999998</v>
      </c>
      <c r="AS1041" s="14">
        <v>47.1</v>
      </c>
      <c r="AT1041" s="14">
        <v>0.5</v>
      </c>
      <c r="AU1041" s="10">
        <f t="shared" ref="AU1041:AU1045" si="490">IF(ISNUMBER(AM1041),((AR1041/AO1041)*((AJ1041-(AT1041*AP1041))/(AJ1041-AS1041))*AM1041)," ")</f>
        <v>0.68055728982911479</v>
      </c>
      <c r="AV1041" s="10">
        <f t="shared" ref="AV1041:AV1045" si="491">IF(ISNUMBER(AM1041), AU1041*G1041, " ")</f>
        <v>12.451421702908005</v>
      </c>
      <c r="AW1041" s="10">
        <f>AVERAGE(AU1040,AU1042,AU1044)</f>
        <v>0.56939797989176555</v>
      </c>
      <c r="AX1041" s="10">
        <f>AVERAGE(AU1041,AU1043,AU1045)</f>
        <v>0.6395001070574039</v>
      </c>
      <c r="AY1041" s="10">
        <f>AVERAGE(AV1040,AV1042,AV1044)</f>
        <v>10.568620106522275</v>
      </c>
      <c r="AZ1041" s="10">
        <f>AVERAGE(AV1041,AV1043,AV1045)</f>
        <v>12.394228274451729</v>
      </c>
      <c r="BA1041" s="10">
        <f>IF(ISNUMBER(AV1041), AV1041-AV1040, " ")</f>
        <v>1.4342844766004426</v>
      </c>
      <c r="BB1041" s="10">
        <f>IF(ISNUMBER(BA1041), BA1041/O1041, " ")</f>
        <v>9.4350611658285677E-2</v>
      </c>
      <c r="BC1041" s="2">
        <f>AVERAGE(BB1041,BB1043,BB1045)</f>
        <v>0.11505156315025067</v>
      </c>
      <c r="BD1041" s="1" t="s">
        <v>59</v>
      </c>
    </row>
    <row r="1042" spans="1:57" x14ac:dyDescent="0.3">
      <c r="A1042" s="2"/>
      <c r="D1042" s="9" t="s">
        <v>57</v>
      </c>
      <c r="E1042" s="10">
        <v>13.29373958</v>
      </c>
      <c r="F1042" s="10">
        <v>0.47706771860000002</v>
      </c>
      <c r="G1042" s="10">
        <v>19.09124924</v>
      </c>
      <c r="H1042" s="10">
        <v>9.1064484009999997</v>
      </c>
      <c r="I1042" s="10">
        <v>87.435919490000003</v>
      </c>
      <c r="J1042" s="10">
        <v>32.33721508</v>
      </c>
      <c r="K1042" s="10">
        <v>62.160428230000001</v>
      </c>
      <c r="L1042" s="11">
        <v>7.355324074074074E-3</v>
      </c>
      <c r="M1042" s="11">
        <v>7.9918865740740749E-3</v>
      </c>
      <c r="P1042" s="10"/>
      <c r="Q1042" s="9"/>
      <c r="AJ1042" s="13">
        <v>638.4</v>
      </c>
      <c r="AK1042" s="16">
        <v>3.0015999999999998</v>
      </c>
      <c r="AL1042" s="10">
        <f t="shared" si="487"/>
        <v>1.5999999999998238E-3</v>
      </c>
      <c r="AM1042" s="10">
        <f t="shared" si="486"/>
        <v>0.47681341811034117</v>
      </c>
      <c r="AN1042" s="14">
        <v>12</v>
      </c>
      <c r="AO1042" s="10">
        <f t="shared" si="488"/>
        <v>285.14999999999998</v>
      </c>
      <c r="AP1042" s="14">
        <v>10.5</v>
      </c>
      <c r="AQ1042" s="14">
        <v>37</v>
      </c>
      <c r="AR1042" s="10">
        <f t="shared" si="489"/>
        <v>310.14999999999998</v>
      </c>
      <c r="AS1042" s="14">
        <v>47.1</v>
      </c>
      <c r="AT1042" s="14">
        <v>0.5</v>
      </c>
      <c r="AU1042" s="10">
        <f t="shared" si="490"/>
        <v>0.55532293492111073</v>
      </c>
      <c r="AV1042" s="10">
        <f t="shared" si="491"/>
        <v>10.601808559267225</v>
      </c>
      <c r="AW1042" s="10"/>
      <c r="AX1042" s="10"/>
      <c r="AY1042" s="10"/>
      <c r="AZ1042" s="10"/>
      <c r="BA1042" s="10"/>
      <c r="BB1042" s="10"/>
      <c r="BC1042" s="2"/>
      <c r="BD1042"/>
      <c r="BE1042"/>
    </row>
    <row r="1043" spans="1:57" x14ac:dyDescent="0.3">
      <c r="A1043" s="2"/>
      <c r="D1043" s="9" t="s">
        <v>60</v>
      </c>
      <c r="E1043" s="10">
        <v>9.3279947060000001</v>
      </c>
      <c r="F1043" s="10">
        <v>0.52080975920000006</v>
      </c>
      <c r="G1043" s="10">
        <v>20.02881528</v>
      </c>
      <c r="H1043" s="10">
        <v>10.423205680000001</v>
      </c>
      <c r="I1043" s="10">
        <v>72.089872510000006</v>
      </c>
      <c r="J1043" s="10">
        <v>32.594069640000001</v>
      </c>
      <c r="K1043" s="10">
        <v>67.788189819999999</v>
      </c>
      <c r="L1043" s="11">
        <v>9.8206018518518529E-3</v>
      </c>
      <c r="M1043" s="11">
        <v>1.0457164351851851E-2</v>
      </c>
      <c r="N1043" s="10">
        <f>H1043-H1042</f>
        <v>1.3167572790000008</v>
      </c>
      <c r="O1043" s="10">
        <f>I1042-I1043</f>
        <v>15.346046979999997</v>
      </c>
      <c r="P1043" s="10">
        <f>N1043/O1043</f>
        <v>8.5804329982573868E-2</v>
      </c>
      <c r="Q1043" s="9"/>
      <c r="R1043">
        <f>K1043-K1042</f>
        <v>5.6277615899999986</v>
      </c>
      <c r="S1043">
        <f>R1043/O1043</f>
        <v>0.36672386037488852</v>
      </c>
      <c r="AJ1043" s="13">
        <v>638.4</v>
      </c>
      <c r="AK1043" s="16">
        <v>3.0015999999999998</v>
      </c>
      <c r="AL1043" s="10">
        <f t="shared" si="487"/>
        <v>1.5999999999998238E-3</v>
      </c>
      <c r="AM1043" s="10">
        <f t="shared" si="486"/>
        <v>0.52053214205756937</v>
      </c>
      <c r="AN1043" s="14">
        <v>12</v>
      </c>
      <c r="AO1043" s="10">
        <f t="shared" si="488"/>
        <v>285.14999999999998</v>
      </c>
      <c r="AP1043" s="14">
        <v>10.5</v>
      </c>
      <c r="AQ1043" s="14">
        <v>37</v>
      </c>
      <c r="AR1043" s="10">
        <f t="shared" si="489"/>
        <v>310.14999999999998</v>
      </c>
      <c r="AS1043" s="14">
        <v>47.1</v>
      </c>
      <c r="AT1043" s="14">
        <v>0.5</v>
      </c>
      <c r="AU1043" s="10">
        <f t="shared" si="490"/>
        <v>0.60624014733848941</v>
      </c>
      <c r="AV1043" s="10">
        <f t="shared" si="491"/>
        <v>12.142271926362588</v>
      </c>
      <c r="AW1043" s="10"/>
      <c r="AX1043" s="10"/>
      <c r="AY1043" s="10"/>
      <c r="AZ1043" s="10"/>
      <c r="BA1043" s="10">
        <f>IF(ISNUMBER(AV1043), AV1043-AV1042, " ")</f>
        <v>1.5404633670953629</v>
      </c>
      <c r="BB1043" s="10">
        <f>IF(ISNUMBER(BA1043), BA1043/O1043, " ")</f>
        <v>0.10038177056951531</v>
      </c>
      <c r="BC1043" s="2"/>
      <c r="BD1043"/>
      <c r="BE1043"/>
    </row>
    <row r="1044" spans="1:57" x14ac:dyDescent="0.3">
      <c r="A1044" s="2"/>
      <c r="D1044" s="9" t="s">
        <v>57</v>
      </c>
      <c r="E1044" s="10">
        <v>13.31168145</v>
      </c>
      <c r="F1044" s="10">
        <v>0.47828355150000001</v>
      </c>
      <c r="G1044" s="10">
        <v>18.117877369999999</v>
      </c>
      <c r="H1044" s="10">
        <v>8.6512253169999997</v>
      </c>
      <c r="I1044" s="10">
        <v>87.480125700000002</v>
      </c>
      <c r="J1044" s="10">
        <v>32.805047950000002</v>
      </c>
      <c r="K1044" s="10">
        <v>61.133820409999998</v>
      </c>
      <c r="L1044" s="11">
        <v>1.3177083333333334E-2</v>
      </c>
      <c r="M1044" s="11">
        <v>1.3854155092592592E-2</v>
      </c>
      <c r="P1044" s="10"/>
      <c r="Q1044" s="9"/>
      <c r="AJ1044" s="13">
        <v>638.4</v>
      </c>
      <c r="AK1044" s="16">
        <v>3.0015999999999998</v>
      </c>
      <c r="AL1044" s="10">
        <f t="shared" si="487"/>
        <v>1.5999999999998238E-3</v>
      </c>
      <c r="AM1044" s="10">
        <f t="shared" si="486"/>
        <v>0.4780286029117804</v>
      </c>
      <c r="AN1044" s="14">
        <v>12</v>
      </c>
      <c r="AO1044" s="10">
        <f t="shared" si="488"/>
        <v>285.14999999999998</v>
      </c>
      <c r="AP1044" s="14">
        <v>10.5</v>
      </c>
      <c r="AQ1044" s="14">
        <v>37</v>
      </c>
      <c r="AR1044" s="10">
        <f t="shared" si="489"/>
        <v>310.14999999999998</v>
      </c>
      <c r="AS1044" s="14">
        <v>47.1</v>
      </c>
      <c r="AT1044" s="14">
        <v>0.5</v>
      </c>
      <c r="AU1044" s="10">
        <f t="shared" si="490"/>
        <v>0.55673820547511732</v>
      </c>
      <c r="AV1044" s="10">
        <f t="shared" si="491"/>
        <v>10.086914533992038</v>
      </c>
      <c r="AW1044" s="10"/>
      <c r="AX1044" s="10"/>
      <c r="AY1044" s="10"/>
      <c r="AZ1044" s="10"/>
      <c r="BA1044" s="10"/>
      <c r="BB1044" s="10"/>
      <c r="BC1044" s="2"/>
      <c r="BD1044"/>
      <c r="BE1044"/>
    </row>
    <row r="1045" spans="1:57" x14ac:dyDescent="0.3">
      <c r="A1045" s="2"/>
      <c r="D1045" s="9" t="s">
        <v>61</v>
      </c>
      <c r="E1045" s="10">
        <v>9.5505501909999992</v>
      </c>
      <c r="F1045" s="10">
        <v>0.54268432789999999</v>
      </c>
      <c r="G1045" s="10">
        <v>19.928658729999999</v>
      </c>
      <c r="H1045" s="10">
        <v>10.82544418</v>
      </c>
      <c r="I1045" s="10">
        <v>70.846444790000007</v>
      </c>
      <c r="J1045" s="10">
        <v>32.390118979999997</v>
      </c>
      <c r="K1045" s="10">
        <v>71.843139739999998</v>
      </c>
      <c r="L1045" s="11">
        <v>1.5804398148148147E-2</v>
      </c>
      <c r="M1045" s="11">
        <v>1.642359953703704E-2</v>
      </c>
      <c r="N1045" s="10">
        <f>H1045-H1044</f>
        <v>2.1742188630000001</v>
      </c>
      <c r="O1045" s="10">
        <f>I1044-I1045</f>
        <v>16.633680909999995</v>
      </c>
      <c r="P1045" s="10">
        <f>N1045/O1045</f>
        <v>0.13071182949607277</v>
      </c>
      <c r="Q1045" s="9"/>
      <c r="R1045">
        <f>K1045-K1044</f>
        <v>10.70931933</v>
      </c>
      <c r="S1045">
        <f>R1045/O1045</f>
        <v>0.6438333997114053</v>
      </c>
      <c r="AJ1045" s="13">
        <v>638.4</v>
      </c>
      <c r="AK1045" s="16">
        <v>3.0015999999999998</v>
      </c>
      <c r="AL1045" s="10">
        <f t="shared" si="487"/>
        <v>1.5999999999998238E-3</v>
      </c>
      <c r="AM1045" s="10">
        <f t="shared" si="486"/>
        <v>0.54239505053971215</v>
      </c>
      <c r="AN1045" s="14">
        <v>12</v>
      </c>
      <c r="AO1045" s="10">
        <f t="shared" si="488"/>
        <v>285.14999999999998</v>
      </c>
      <c r="AP1045" s="14">
        <v>10.5</v>
      </c>
      <c r="AQ1045" s="14">
        <v>37</v>
      </c>
      <c r="AR1045" s="10">
        <f t="shared" si="489"/>
        <v>310.14999999999998</v>
      </c>
      <c r="AS1045" s="14">
        <v>47.1</v>
      </c>
      <c r="AT1045" s="14">
        <v>0.5</v>
      </c>
      <c r="AU1045" s="10">
        <f t="shared" si="490"/>
        <v>0.63170288400460728</v>
      </c>
      <c r="AV1045" s="10">
        <f t="shared" si="491"/>
        <v>12.588991194084594</v>
      </c>
      <c r="AW1045" s="10"/>
      <c r="AX1045" s="10"/>
      <c r="AY1045" s="10"/>
      <c r="AZ1045" s="10"/>
      <c r="BA1045" s="10">
        <f>IF(ISNUMBER(AV1045), AV1045-AV1044, " ")</f>
        <v>2.5020766600925555</v>
      </c>
      <c r="BB1045" s="10">
        <f>IF(ISNUMBER(BA1045), BA1045/O1045, " ")</f>
        <v>0.15042230722295105</v>
      </c>
      <c r="BC1045" s="2"/>
      <c r="BD1045"/>
      <c r="BE1045"/>
    </row>
    <row r="1046" spans="1:57" x14ac:dyDescent="0.3">
      <c r="A1046" s="2"/>
      <c r="AM1046" s="10" t="str">
        <f t="shared" si="486"/>
        <v xml:space="preserve"> </v>
      </c>
      <c r="BD1046"/>
      <c r="BE1046"/>
    </row>
    <row r="1047" spans="1:57" x14ac:dyDescent="0.3">
      <c r="A1047" s="2"/>
      <c r="AM1047" s="10" t="str">
        <f t="shared" si="486"/>
        <v xml:space="preserve"> </v>
      </c>
      <c r="BD1047"/>
      <c r="BE1047"/>
    </row>
    <row r="1048" spans="1:57" ht="13.95" customHeight="1" x14ac:dyDescent="0.3">
      <c r="A1048" s="2"/>
      <c r="D1048" s="9" t="s">
        <v>53</v>
      </c>
      <c r="E1048" s="10"/>
      <c r="F1048" s="10"/>
      <c r="G1048" s="10"/>
      <c r="H1048" s="10"/>
      <c r="I1048" s="10"/>
      <c r="J1048" s="10"/>
      <c r="K1048" s="10"/>
      <c r="L1048" s="10"/>
      <c r="M1048" s="10"/>
      <c r="P1048" s="10"/>
      <c r="Q1048" s="9"/>
      <c r="R1048" s="9"/>
      <c r="AM1048" s="10" t="str">
        <f t="shared" si="486"/>
        <v xml:space="preserve"> </v>
      </c>
      <c r="BD1048"/>
      <c r="BE1048"/>
    </row>
    <row r="1049" spans="1:57" x14ac:dyDescent="0.3">
      <c r="A1049" s="2"/>
      <c r="D1049" s="9" t="s">
        <v>165</v>
      </c>
      <c r="E1049" s="10"/>
      <c r="F1049" s="2"/>
      <c r="G1049" s="10"/>
      <c r="H1049" s="10"/>
      <c r="I1049" s="10"/>
      <c r="J1049" s="10"/>
      <c r="K1049" s="10"/>
      <c r="L1049" s="10"/>
      <c r="M1049" s="10"/>
      <c r="P1049" s="10"/>
      <c r="Q1049" s="9"/>
      <c r="R1049" s="9"/>
      <c r="AM1049" s="10" t="str">
        <f t="shared" si="486"/>
        <v xml:space="preserve"> </v>
      </c>
      <c r="BD1049"/>
      <c r="BE1049"/>
    </row>
    <row r="1050" spans="1:57" x14ac:dyDescent="0.3">
      <c r="A1050" s="2"/>
      <c r="D1050" s="9"/>
      <c r="E1050" s="2" t="s">
        <v>0</v>
      </c>
      <c r="F1050" s="2" t="s">
        <v>1</v>
      </c>
      <c r="G1050" s="2" t="s">
        <v>2</v>
      </c>
      <c r="H1050" s="2" t="s">
        <v>3</v>
      </c>
      <c r="I1050" s="2" t="s">
        <v>4</v>
      </c>
      <c r="J1050" s="2" t="s">
        <v>5</v>
      </c>
      <c r="K1050" s="2" t="s">
        <v>6</v>
      </c>
      <c r="L1050" s="2" t="s">
        <v>7</v>
      </c>
      <c r="M1050" s="2" t="s">
        <v>8</v>
      </c>
      <c r="N1050" s="2" t="s">
        <v>9</v>
      </c>
      <c r="O1050" s="2" t="s">
        <v>10</v>
      </c>
      <c r="P1050" s="2" t="s">
        <v>11</v>
      </c>
      <c r="Q1050" s="2" t="s">
        <v>12</v>
      </c>
      <c r="R1050" s="2" t="s">
        <v>13</v>
      </c>
      <c r="S1050" s="2" t="s">
        <v>14</v>
      </c>
      <c r="T1050" s="2" t="s">
        <v>15</v>
      </c>
      <c r="U1050" s="3" t="s">
        <v>16</v>
      </c>
      <c r="V1050" s="3" t="s">
        <v>17</v>
      </c>
      <c r="W1050" s="3" t="s">
        <v>18</v>
      </c>
      <c r="X1050" s="3" t="s">
        <v>19</v>
      </c>
      <c r="Y1050" s="3" t="s">
        <v>20</v>
      </c>
      <c r="Z1050" s="3" t="s">
        <v>21</v>
      </c>
      <c r="AA1050" s="3" t="s">
        <v>22</v>
      </c>
      <c r="AB1050" s="3" t="s">
        <v>23</v>
      </c>
      <c r="AC1050" s="3" t="s">
        <v>24</v>
      </c>
      <c r="AD1050" s="3" t="s">
        <v>25</v>
      </c>
      <c r="AE1050" s="3" t="s">
        <v>26</v>
      </c>
      <c r="AF1050" s="3" t="s">
        <v>27</v>
      </c>
      <c r="AG1050" s="3" t="s">
        <v>28</v>
      </c>
      <c r="AH1050" s="3" t="s">
        <v>29</v>
      </c>
      <c r="AL1050" s="2" t="s">
        <v>33</v>
      </c>
      <c r="AM1050" s="10" t="e">
        <f t="shared" si="486"/>
        <v>#VALUE!</v>
      </c>
      <c r="AN1050" s="6" t="s">
        <v>35</v>
      </c>
      <c r="AO1050" s="2" t="s">
        <v>36</v>
      </c>
      <c r="AP1050" s="7" t="s">
        <v>37</v>
      </c>
      <c r="AQ1050" s="6" t="s">
        <v>38</v>
      </c>
      <c r="AR1050" s="2" t="s">
        <v>39</v>
      </c>
      <c r="AS1050" s="7" t="s">
        <v>40</v>
      </c>
      <c r="AT1050" s="7" t="s">
        <v>41</v>
      </c>
      <c r="AU1050" s="8" t="s">
        <v>55</v>
      </c>
      <c r="AV1050" s="8" t="s">
        <v>56</v>
      </c>
      <c r="AW1050" s="8" t="s">
        <v>44</v>
      </c>
      <c r="AX1050" s="8" t="s">
        <v>45</v>
      </c>
      <c r="AY1050" s="8" t="s">
        <v>46</v>
      </c>
      <c r="AZ1050" s="8" t="s">
        <v>47</v>
      </c>
      <c r="BA1050" s="2" t="s">
        <v>48</v>
      </c>
      <c r="BB1050" s="2" t="s">
        <v>49</v>
      </c>
      <c r="BC1050" s="2" t="s">
        <v>50</v>
      </c>
      <c r="BD1050"/>
      <c r="BE1050"/>
    </row>
    <row r="1051" spans="1:57" x14ac:dyDescent="0.3">
      <c r="A1051" s="2"/>
      <c r="D1051" s="9" t="s">
        <v>57</v>
      </c>
      <c r="E1051" s="10"/>
      <c r="F1051" s="10"/>
      <c r="G1051" s="10"/>
      <c r="H1051" s="10"/>
      <c r="I1051" s="10"/>
      <c r="J1051" s="10"/>
      <c r="K1051" s="10"/>
      <c r="L1051" s="11"/>
      <c r="M1051" s="11"/>
      <c r="P1051" s="10"/>
      <c r="Q1051" s="9"/>
      <c r="AJ1051" s="13">
        <v>638.4</v>
      </c>
      <c r="AK1051" s="16">
        <v>3.0015999999999998</v>
      </c>
      <c r="AL1051" s="10">
        <f>IF(AK1051&gt;3, AK1051-3, 3-AK1051)</f>
        <v>1.5999999999998238E-3</v>
      </c>
      <c r="AM1051" s="10" t="str">
        <f t="shared" si="486"/>
        <v xml:space="preserve"> </v>
      </c>
      <c r="AN1051" s="14">
        <v>12</v>
      </c>
      <c r="AO1051" s="10">
        <f>AN1051+273.15</f>
        <v>285.14999999999998</v>
      </c>
      <c r="AP1051" s="14">
        <v>10.5</v>
      </c>
      <c r="AQ1051" s="14">
        <v>37</v>
      </c>
      <c r="AR1051" s="10">
        <f>AQ1051+273.15</f>
        <v>310.14999999999998</v>
      </c>
      <c r="AS1051" s="14">
        <v>47.1</v>
      </c>
      <c r="AT1051" s="14">
        <v>0.5</v>
      </c>
      <c r="AU1051" s="10" t="str">
        <f>IF(ISNUMBER(AM1051),((AR1051/AO1051)*((AJ1051-(AT1051*AP1051))/(AJ1051-AS1051))*AM1051)," ")</f>
        <v xml:space="preserve"> </v>
      </c>
      <c r="AV1051" s="10" t="str">
        <f>IF(ISNUMBER(AM1051), AU1051*G1051, " ")</f>
        <v xml:space="preserve"> </v>
      </c>
      <c r="AW1051" s="10"/>
      <c r="AX1051" s="10"/>
      <c r="AY1051" s="10"/>
      <c r="AZ1051" s="10"/>
      <c r="BA1051" s="10"/>
      <c r="BB1051" s="10"/>
      <c r="BC1051" s="2"/>
      <c r="BD1051"/>
      <c r="BE1051"/>
    </row>
    <row r="1052" spans="1:57" ht="15.6" x14ac:dyDescent="0.3">
      <c r="A1052" s="2">
        <v>96</v>
      </c>
      <c r="B1052" s="3" t="s">
        <v>165</v>
      </c>
      <c r="C1052" s="3"/>
      <c r="D1052" s="9" t="s">
        <v>58</v>
      </c>
      <c r="E1052" s="10"/>
      <c r="F1052" s="10"/>
      <c r="G1052" s="10"/>
      <c r="H1052" s="10"/>
      <c r="I1052" s="10"/>
      <c r="J1052" s="10"/>
      <c r="K1052" s="10"/>
      <c r="L1052" s="11"/>
      <c r="M1052" s="11"/>
      <c r="N1052" s="10">
        <f>H1052-H1051</f>
        <v>0</v>
      </c>
      <c r="O1052" s="10">
        <f>I1051-I1052</f>
        <v>0</v>
      </c>
      <c r="P1052" s="10" t="e">
        <f>N1052/O1052</f>
        <v>#DIV/0!</v>
      </c>
      <c r="Q1052" s="9" t="e">
        <f>AVERAGE(P1052,P1054,P1056)</f>
        <v>#DIV/0!</v>
      </c>
      <c r="R1052">
        <f>K1052-K1051</f>
        <v>0</v>
      </c>
      <c r="S1052" t="e">
        <f>R1052/O1052</f>
        <v>#DIV/0!</v>
      </c>
      <c r="T1052" s="9" t="e">
        <f>AVERAGE(S1052,S1054,S1056)</f>
        <v>#DIV/0!</v>
      </c>
      <c r="U1052" s="3" t="e">
        <f>AVERAGE(E1051,E1053,E1055)</f>
        <v>#DIV/0!</v>
      </c>
      <c r="V1052" s="3" t="e">
        <f>AVERAGE(E1052,E1054,E1056)</f>
        <v>#DIV/0!</v>
      </c>
      <c r="W1052" s="3" t="e">
        <f>AVERAGE(F1051,F1053,F1055)</f>
        <v>#DIV/0!</v>
      </c>
      <c r="X1052" s="3" t="e">
        <f>AVERAGE(F1052,F1054,F1056)</f>
        <v>#DIV/0!</v>
      </c>
      <c r="Y1052" s="3" t="e">
        <f>AVERAGE(G1051,G1053,G1055)</f>
        <v>#DIV/0!</v>
      </c>
      <c r="Z1052" s="3" t="e">
        <f>AVERAGE(G1052,G1054,G1056)</f>
        <v>#DIV/0!</v>
      </c>
      <c r="AA1052" s="3" t="e">
        <f>AVERAGE(H1051,H1053,H1055)</f>
        <v>#DIV/0!</v>
      </c>
      <c r="AB1052" s="3" t="e">
        <f>AVERAGE(H1052,H1054,H1056)</f>
        <v>#DIV/0!</v>
      </c>
      <c r="AC1052" s="3" t="e">
        <f>AVERAGE(I1051,I1053,I1055)</f>
        <v>#DIV/0!</v>
      </c>
      <c r="AD1052" s="3" t="e">
        <f>AVERAGE(I1052,I1054,I1056)</f>
        <v>#DIV/0!</v>
      </c>
      <c r="AE1052" s="3" t="e">
        <f>AVERAGE(J1051,J1053,J1055)</f>
        <v>#DIV/0!</v>
      </c>
      <c r="AF1052" s="3" t="e">
        <f>AVERAGE(J1052,J1054,J1056)</f>
        <v>#DIV/0!</v>
      </c>
      <c r="AG1052" s="3" t="e">
        <f>AVERAGE(K1051,K1053,K1055)</f>
        <v>#DIV/0!</v>
      </c>
      <c r="AH1052" s="3" t="e">
        <f>AVERAGE(K1052,K1054,K1056)</f>
        <v>#DIV/0!</v>
      </c>
      <c r="AI1052" s="18">
        <v>43635</v>
      </c>
      <c r="AJ1052" s="13">
        <v>638.4</v>
      </c>
      <c r="AK1052" s="16">
        <v>3.0015999999999998</v>
      </c>
      <c r="AL1052" s="10">
        <f t="shared" ref="AL1052:AL1056" si="492">IF(AK1052&gt;3, AK1052-3, 3-AK1052)</f>
        <v>1.5999999999998238E-3</v>
      </c>
      <c r="AM1052" s="10" t="str">
        <f t="shared" si="486"/>
        <v xml:space="preserve"> </v>
      </c>
      <c r="AN1052" s="14">
        <v>12</v>
      </c>
      <c r="AO1052" s="10">
        <f t="shared" ref="AO1052:AO1056" si="493">AN1052+273.15</f>
        <v>285.14999999999998</v>
      </c>
      <c r="AP1052" s="14">
        <v>10.5</v>
      </c>
      <c r="AQ1052" s="14">
        <v>37</v>
      </c>
      <c r="AR1052" s="10">
        <f t="shared" ref="AR1052:AR1056" si="494">AQ1052+273.15</f>
        <v>310.14999999999998</v>
      </c>
      <c r="AS1052" s="14">
        <v>47.1</v>
      </c>
      <c r="AT1052" s="14">
        <v>0.5</v>
      </c>
      <c r="AU1052" s="10" t="str">
        <f t="shared" ref="AU1052:AU1056" si="495">IF(ISNUMBER(AM1052),((AR1052/AO1052)*((AJ1052-(AT1052*AP1052))/(AJ1052-AS1052))*AM1052)," ")</f>
        <v xml:space="preserve"> </v>
      </c>
      <c r="AV1052" s="10" t="str">
        <f t="shared" ref="AV1052:AV1056" si="496">IF(ISNUMBER(AM1052), AU1052*G1052, " ")</f>
        <v xml:space="preserve"> </v>
      </c>
      <c r="AW1052" s="10" t="e">
        <f>AVERAGE(AU1051,AU1053,AU1055)</f>
        <v>#DIV/0!</v>
      </c>
      <c r="AX1052" s="10" t="e">
        <f>AVERAGE(AU1052,AU1054,AU1056)</f>
        <v>#DIV/0!</v>
      </c>
      <c r="AY1052" s="10" t="e">
        <f>AVERAGE(AV1051,AV1053,AV1055)</f>
        <v>#DIV/0!</v>
      </c>
      <c r="AZ1052" s="10" t="e">
        <f>AVERAGE(AV1052,AV1054,AV1056)</f>
        <v>#DIV/0!</v>
      </c>
      <c r="BA1052" s="10" t="str">
        <f>IF(ISNUMBER(AV1052), AV1052-AV1051, " ")</f>
        <v xml:space="preserve"> </v>
      </c>
      <c r="BB1052" s="10" t="str">
        <f>IF(ISNUMBER(BA1052), BA1052/O1052, " ")</f>
        <v xml:space="preserve"> </v>
      </c>
      <c r="BC1052" s="2" t="e">
        <f>AVERAGE(BB1052,BB1054,BB1056)</f>
        <v>#DIV/0!</v>
      </c>
      <c r="BD1052" s="1" t="s">
        <v>59</v>
      </c>
      <c r="BE1052" s="17" t="s">
        <v>166</v>
      </c>
    </row>
    <row r="1053" spans="1:57" x14ac:dyDescent="0.3">
      <c r="A1053" s="2"/>
      <c r="D1053" s="9" t="s">
        <v>57</v>
      </c>
      <c r="E1053" s="10"/>
      <c r="F1053" s="10"/>
      <c r="H1053" s="10"/>
      <c r="I1053" s="10"/>
      <c r="J1053" s="10"/>
      <c r="K1053" s="10"/>
      <c r="L1053" s="11"/>
      <c r="M1053" s="11"/>
      <c r="P1053" s="10"/>
      <c r="Q1053" s="9"/>
      <c r="AJ1053" s="13">
        <v>638.4</v>
      </c>
      <c r="AK1053" s="16">
        <v>3.0015999999999998</v>
      </c>
      <c r="AL1053" s="10">
        <f t="shared" si="492"/>
        <v>1.5999999999998238E-3</v>
      </c>
      <c r="AM1053" s="10" t="str">
        <f t="shared" si="486"/>
        <v xml:space="preserve"> </v>
      </c>
      <c r="AN1053" s="14">
        <v>12</v>
      </c>
      <c r="AO1053" s="10">
        <f t="shared" si="493"/>
        <v>285.14999999999998</v>
      </c>
      <c r="AP1053" s="14">
        <v>10.5</v>
      </c>
      <c r="AQ1053" s="14">
        <v>37</v>
      </c>
      <c r="AR1053" s="10">
        <f t="shared" si="494"/>
        <v>310.14999999999998</v>
      </c>
      <c r="AS1053" s="14">
        <v>47.1</v>
      </c>
      <c r="AT1053" s="14">
        <v>0.5</v>
      </c>
      <c r="AU1053" s="10" t="str">
        <f t="shared" si="495"/>
        <v xml:space="preserve"> </v>
      </c>
      <c r="AV1053" s="10" t="str">
        <f t="shared" si="496"/>
        <v xml:space="preserve"> </v>
      </c>
      <c r="AW1053" s="10"/>
      <c r="AX1053" s="10"/>
      <c r="AY1053" s="10"/>
      <c r="AZ1053" s="10"/>
      <c r="BA1053" s="10"/>
      <c r="BB1053" s="10"/>
      <c r="BC1053" s="2"/>
      <c r="BD1053"/>
      <c r="BE1053"/>
    </row>
    <row r="1054" spans="1:57" x14ac:dyDescent="0.3">
      <c r="A1054" s="2"/>
      <c r="D1054" s="9" t="s">
        <v>60</v>
      </c>
      <c r="E1054" s="10"/>
      <c r="F1054" s="10"/>
      <c r="G1054" s="10"/>
      <c r="H1054" s="10"/>
      <c r="I1054" s="10"/>
      <c r="J1054" s="10"/>
      <c r="K1054" s="10"/>
      <c r="L1054" s="11"/>
      <c r="M1054" s="11"/>
      <c r="N1054" s="10">
        <f>H1054-H1053</f>
        <v>0</v>
      </c>
      <c r="O1054" s="10">
        <f>I1053-I1054</f>
        <v>0</v>
      </c>
      <c r="P1054" s="10" t="e">
        <f>N1054/O1054</f>
        <v>#DIV/0!</v>
      </c>
      <c r="Q1054" s="9"/>
      <c r="R1054">
        <f>K1054-K1053</f>
        <v>0</v>
      </c>
      <c r="S1054" t="e">
        <f>R1054/O1054</f>
        <v>#DIV/0!</v>
      </c>
      <c r="AJ1054" s="13">
        <v>638.4</v>
      </c>
      <c r="AK1054" s="16">
        <v>3.0015999999999998</v>
      </c>
      <c r="AL1054" s="10">
        <f t="shared" si="492"/>
        <v>1.5999999999998238E-3</v>
      </c>
      <c r="AM1054" s="10" t="str">
        <f t="shared" si="486"/>
        <v xml:space="preserve"> </v>
      </c>
      <c r="AN1054" s="14">
        <v>12</v>
      </c>
      <c r="AO1054" s="10">
        <f t="shared" si="493"/>
        <v>285.14999999999998</v>
      </c>
      <c r="AP1054" s="14">
        <v>10.5</v>
      </c>
      <c r="AQ1054" s="14">
        <v>37</v>
      </c>
      <c r="AR1054" s="10">
        <f t="shared" si="494"/>
        <v>310.14999999999998</v>
      </c>
      <c r="AS1054" s="14">
        <v>47.1</v>
      </c>
      <c r="AT1054" s="14">
        <v>0.5</v>
      </c>
      <c r="AU1054" s="10" t="str">
        <f t="shared" si="495"/>
        <v xml:space="preserve"> </v>
      </c>
      <c r="AV1054" s="10" t="str">
        <f t="shared" si="496"/>
        <v xml:space="preserve"> </v>
      </c>
      <c r="AW1054" s="10"/>
      <c r="AX1054" s="10"/>
      <c r="AY1054" s="10"/>
      <c r="AZ1054" s="10"/>
      <c r="BA1054" s="10" t="str">
        <f>IF(ISNUMBER(AV1054), AV1054-AV1053, " ")</f>
        <v xml:space="preserve"> </v>
      </c>
      <c r="BB1054" s="10" t="str">
        <f>IF(ISNUMBER(BA1054), BA1054/O1054, " ")</f>
        <v xml:space="preserve"> </v>
      </c>
      <c r="BC1054" s="2"/>
      <c r="BD1054"/>
      <c r="BE1054"/>
    </row>
    <row r="1055" spans="1:57" x14ac:dyDescent="0.3">
      <c r="A1055" s="2"/>
      <c r="D1055" s="9" t="s">
        <v>57</v>
      </c>
      <c r="E1055" s="10"/>
      <c r="F1055" s="10"/>
      <c r="G1055" s="10"/>
      <c r="H1055" s="10"/>
      <c r="I1055" s="10"/>
      <c r="J1055" s="10"/>
      <c r="K1055" s="10"/>
      <c r="L1055" s="11"/>
      <c r="M1055" s="11"/>
      <c r="P1055" s="10"/>
      <c r="Q1055" s="9"/>
      <c r="AJ1055" s="13">
        <v>638.4</v>
      </c>
      <c r="AK1055" s="16">
        <v>3.0015999999999998</v>
      </c>
      <c r="AL1055" s="10">
        <f t="shared" si="492"/>
        <v>1.5999999999998238E-3</v>
      </c>
      <c r="AM1055" s="10" t="str">
        <f t="shared" si="486"/>
        <v xml:space="preserve"> </v>
      </c>
      <c r="AN1055" s="14">
        <v>12</v>
      </c>
      <c r="AO1055" s="10">
        <f t="shared" si="493"/>
        <v>285.14999999999998</v>
      </c>
      <c r="AP1055" s="14">
        <v>10.5</v>
      </c>
      <c r="AQ1055" s="14">
        <v>37</v>
      </c>
      <c r="AR1055" s="10">
        <f t="shared" si="494"/>
        <v>310.14999999999998</v>
      </c>
      <c r="AS1055" s="14">
        <v>47.1</v>
      </c>
      <c r="AT1055" s="14">
        <v>0.5</v>
      </c>
      <c r="AU1055" s="10" t="str">
        <f t="shared" si="495"/>
        <v xml:space="preserve"> </v>
      </c>
      <c r="AV1055" s="10" t="str">
        <f t="shared" si="496"/>
        <v xml:space="preserve"> </v>
      </c>
      <c r="AW1055" s="10"/>
      <c r="AX1055" s="10"/>
      <c r="AY1055" s="10"/>
      <c r="AZ1055" s="10"/>
      <c r="BA1055" s="10"/>
      <c r="BB1055" s="10"/>
      <c r="BC1055" s="2"/>
      <c r="BD1055"/>
      <c r="BE1055"/>
    </row>
    <row r="1056" spans="1:57" x14ac:dyDescent="0.3">
      <c r="A1056" s="2"/>
      <c r="D1056" s="9" t="s">
        <v>61</v>
      </c>
      <c r="E1056" s="10"/>
      <c r="F1056" s="10"/>
      <c r="G1056" s="10"/>
      <c r="H1056" s="10"/>
      <c r="I1056" s="10"/>
      <c r="J1056" s="10"/>
      <c r="K1056" s="10"/>
      <c r="L1056" s="11"/>
      <c r="M1056" s="11"/>
      <c r="N1056" s="10">
        <f>H1056-H1055</f>
        <v>0</v>
      </c>
      <c r="O1056" s="10">
        <f>I1055-I1056</f>
        <v>0</v>
      </c>
      <c r="P1056" s="10" t="e">
        <f>N1056/O1056</f>
        <v>#DIV/0!</v>
      </c>
      <c r="Q1056" s="9"/>
      <c r="R1056">
        <f>K1056-K1055</f>
        <v>0</v>
      </c>
      <c r="S1056" t="e">
        <f>R1056/O1056</f>
        <v>#DIV/0!</v>
      </c>
      <c r="AJ1056" s="13">
        <v>638.4</v>
      </c>
      <c r="AK1056" s="16">
        <v>3.0015999999999998</v>
      </c>
      <c r="AL1056" s="10">
        <f t="shared" si="492"/>
        <v>1.5999999999998238E-3</v>
      </c>
      <c r="AM1056" s="10" t="str">
        <f t="shared" si="486"/>
        <v xml:space="preserve"> </v>
      </c>
      <c r="AN1056" s="14">
        <v>12</v>
      </c>
      <c r="AO1056" s="10">
        <f t="shared" si="493"/>
        <v>285.14999999999998</v>
      </c>
      <c r="AP1056" s="14">
        <v>10.5</v>
      </c>
      <c r="AQ1056" s="14">
        <v>37</v>
      </c>
      <c r="AR1056" s="10">
        <f t="shared" si="494"/>
        <v>310.14999999999998</v>
      </c>
      <c r="AS1056" s="14">
        <v>47.1</v>
      </c>
      <c r="AT1056" s="14">
        <v>0.5</v>
      </c>
      <c r="AU1056" s="10" t="str">
        <f t="shared" si="495"/>
        <v xml:space="preserve"> </v>
      </c>
      <c r="AV1056" s="10" t="str">
        <f t="shared" si="496"/>
        <v xml:space="preserve"> </v>
      </c>
      <c r="AW1056" s="10"/>
      <c r="AX1056" s="10"/>
      <c r="AY1056" s="10"/>
      <c r="AZ1056" s="10"/>
      <c r="BA1056" s="10" t="str">
        <f>IF(ISNUMBER(AV1056), AV1056-AV1055, " ")</f>
        <v xml:space="preserve"> </v>
      </c>
      <c r="BB1056" s="10" t="str">
        <f>IF(ISNUMBER(BA1056), BA1056/O1056, " ")</f>
        <v xml:space="preserve"> </v>
      </c>
      <c r="BC1056" s="2"/>
      <c r="BD1056"/>
      <c r="BE1056"/>
    </row>
    <row r="1057" spans="1:57" x14ac:dyDescent="0.3">
      <c r="A1057" s="2"/>
      <c r="AM1057" s="10" t="str">
        <f t="shared" si="486"/>
        <v xml:space="preserve"> </v>
      </c>
      <c r="BD1057"/>
      <c r="BE1057"/>
    </row>
    <row r="1058" spans="1:57" x14ac:dyDescent="0.3">
      <c r="A1058" s="2"/>
      <c r="AM1058" s="10" t="str">
        <f t="shared" si="486"/>
        <v xml:space="preserve"> </v>
      </c>
      <c r="BD1058"/>
      <c r="BE1058"/>
    </row>
    <row r="1059" spans="1:57" ht="13.95" customHeight="1" x14ac:dyDescent="0.3">
      <c r="A1059" s="2"/>
      <c r="D1059" s="9" t="s">
        <v>53</v>
      </c>
      <c r="E1059" s="10"/>
      <c r="F1059" s="10"/>
      <c r="G1059" s="10"/>
      <c r="H1059" s="10"/>
      <c r="I1059" s="10"/>
      <c r="J1059" s="10"/>
      <c r="K1059" s="10"/>
      <c r="L1059" s="10"/>
      <c r="M1059" s="10"/>
      <c r="P1059" s="10"/>
      <c r="Q1059" s="9"/>
      <c r="R1059" s="9"/>
      <c r="AM1059" s="10" t="str">
        <f t="shared" si="486"/>
        <v xml:space="preserve"> </v>
      </c>
      <c r="BD1059"/>
      <c r="BE1059"/>
    </row>
    <row r="1060" spans="1:57" x14ac:dyDescent="0.3">
      <c r="A1060" s="2"/>
      <c r="D1060" s="9" t="s">
        <v>167</v>
      </c>
      <c r="E1060" s="10"/>
      <c r="F1060" s="2"/>
      <c r="G1060" s="10"/>
      <c r="H1060" s="10"/>
      <c r="I1060" s="10"/>
      <c r="J1060" s="10"/>
      <c r="K1060" s="10"/>
      <c r="L1060" s="10"/>
      <c r="M1060" s="10"/>
      <c r="P1060" s="10"/>
      <c r="Q1060" s="9"/>
      <c r="R1060" s="9"/>
      <c r="AM1060" s="10" t="str">
        <f t="shared" si="486"/>
        <v xml:space="preserve"> </v>
      </c>
      <c r="BD1060"/>
      <c r="BE1060"/>
    </row>
    <row r="1061" spans="1:57" x14ac:dyDescent="0.3">
      <c r="A1061" s="2"/>
      <c r="D1061" s="9"/>
      <c r="E1061" s="2" t="s">
        <v>0</v>
      </c>
      <c r="F1061" s="2" t="s">
        <v>1</v>
      </c>
      <c r="G1061" s="2" t="s">
        <v>2</v>
      </c>
      <c r="H1061" s="2" t="s">
        <v>3</v>
      </c>
      <c r="I1061" s="2" t="s">
        <v>4</v>
      </c>
      <c r="J1061" s="2" t="s">
        <v>5</v>
      </c>
      <c r="K1061" s="2" t="s">
        <v>6</v>
      </c>
      <c r="L1061" s="2" t="s">
        <v>7</v>
      </c>
      <c r="M1061" s="2" t="s">
        <v>8</v>
      </c>
      <c r="N1061" s="2" t="s">
        <v>9</v>
      </c>
      <c r="O1061" s="2" t="s">
        <v>10</v>
      </c>
      <c r="P1061" s="2" t="s">
        <v>11</v>
      </c>
      <c r="Q1061" s="2" t="s">
        <v>12</v>
      </c>
      <c r="R1061" s="2" t="s">
        <v>13</v>
      </c>
      <c r="S1061" s="2" t="s">
        <v>14</v>
      </c>
      <c r="T1061" s="2" t="s">
        <v>15</v>
      </c>
      <c r="U1061" s="3" t="s">
        <v>16</v>
      </c>
      <c r="V1061" s="3" t="s">
        <v>17</v>
      </c>
      <c r="W1061" s="3" t="s">
        <v>18</v>
      </c>
      <c r="X1061" s="3" t="s">
        <v>19</v>
      </c>
      <c r="Y1061" s="3" t="s">
        <v>20</v>
      </c>
      <c r="Z1061" s="3" t="s">
        <v>21</v>
      </c>
      <c r="AA1061" s="3" t="s">
        <v>22</v>
      </c>
      <c r="AB1061" s="3" t="s">
        <v>23</v>
      </c>
      <c r="AC1061" s="3" t="s">
        <v>24</v>
      </c>
      <c r="AD1061" s="3" t="s">
        <v>25</v>
      </c>
      <c r="AE1061" s="3" t="s">
        <v>26</v>
      </c>
      <c r="AF1061" s="3" t="s">
        <v>27</v>
      </c>
      <c r="AG1061" s="3" t="s">
        <v>28</v>
      </c>
      <c r="AH1061" s="3" t="s">
        <v>29</v>
      </c>
      <c r="AL1061" s="2" t="s">
        <v>33</v>
      </c>
      <c r="AM1061" s="10" t="e">
        <f t="shared" si="486"/>
        <v>#VALUE!</v>
      </c>
      <c r="AN1061" s="6" t="s">
        <v>35</v>
      </c>
      <c r="AO1061" s="2" t="s">
        <v>36</v>
      </c>
      <c r="AP1061" s="7" t="s">
        <v>37</v>
      </c>
      <c r="AQ1061" s="6" t="s">
        <v>38</v>
      </c>
      <c r="AR1061" s="2" t="s">
        <v>39</v>
      </c>
      <c r="AS1061" s="7" t="s">
        <v>40</v>
      </c>
      <c r="AT1061" s="7" t="s">
        <v>41</v>
      </c>
      <c r="AU1061" s="8" t="s">
        <v>55</v>
      </c>
      <c r="AV1061" s="8" t="s">
        <v>56</v>
      </c>
      <c r="AW1061" s="8" t="s">
        <v>44</v>
      </c>
      <c r="AX1061" s="8" t="s">
        <v>45</v>
      </c>
      <c r="AY1061" s="8" t="s">
        <v>46</v>
      </c>
      <c r="AZ1061" s="8" t="s">
        <v>47</v>
      </c>
      <c r="BA1061" s="2" t="s">
        <v>48</v>
      </c>
      <c r="BB1061" s="2" t="s">
        <v>49</v>
      </c>
      <c r="BC1061" s="2" t="s">
        <v>50</v>
      </c>
      <c r="BD1061"/>
      <c r="BE1061"/>
    </row>
    <row r="1062" spans="1:57" x14ac:dyDescent="0.3">
      <c r="A1062" s="2"/>
      <c r="D1062" s="9" t="s">
        <v>57</v>
      </c>
      <c r="E1062" s="10">
        <v>13.320279190000001</v>
      </c>
      <c r="F1062" s="10">
        <v>0.64391217010000001</v>
      </c>
      <c r="G1062" s="10">
        <v>21.001401390000002</v>
      </c>
      <c r="H1062" s="10">
        <v>13.46416254</v>
      </c>
      <c r="I1062" s="10">
        <v>95.316635300000002</v>
      </c>
      <c r="J1062" s="10">
        <v>28.40944099</v>
      </c>
      <c r="K1062" s="10">
        <v>68.211846100000002</v>
      </c>
      <c r="L1062" s="11">
        <v>7.239583333333334E-3</v>
      </c>
      <c r="M1062" s="11">
        <v>7.9803124999999996E-3</v>
      </c>
      <c r="P1062" s="10"/>
      <c r="Q1062" s="9"/>
      <c r="AJ1062" s="13">
        <v>638.4</v>
      </c>
      <c r="AK1062" s="16">
        <v>3.0015999999999998</v>
      </c>
      <c r="AL1062" s="10">
        <f>IF(AK1062&gt;3, AK1062-3, 3-AK1062)</f>
        <v>1.5999999999998238E-3</v>
      </c>
      <c r="AM1062" s="10">
        <f t="shared" si="486"/>
        <v>0.64356893333555443</v>
      </c>
      <c r="AN1062" s="14">
        <v>12</v>
      </c>
      <c r="AO1062" s="10">
        <f>AN1062+273.15</f>
        <v>285.14999999999998</v>
      </c>
      <c r="AP1062" s="14">
        <v>10.5</v>
      </c>
      <c r="AQ1062" s="14">
        <v>37</v>
      </c>
      <c r="AR1062" s="10">
        <f>AQ1062+273.15</f>
        <v>310.14999999999998</v>
      </c>
      <c r="AS1062" s="14">
        <v>47.1</v>
      </c>
      <c r="AT1062" s="14">
        <v>0.5</v>
      </c>
      <c r="AU1062" s="10">
        <f>IF(ISNUMBER(AM1062),((AR1062/AO1062)*((AJ1062-(AT1062*AP1062))/(AJ1062-AS1062))*AM1062)," ")</f>
        <v>0.74953551076711555</v>
      </c>
      <c r="AV1062" s="10">
        <f>IF(ISNUMBER(AM1062), AU1062*G1062, " ")</f>
        <v>15.741296117678862</v>
      </c>
      <c r="AW1062" s="10"/>
      <c r="AX1062" s="10"/>
      <c r="AY1062" s="10"/>
      <c r="AZ1062" s="10"/>
      <c r="BA1062" s="10"/>
      <c r="BB1062" s="10"/>
      <c r="BC1062" s="2"/>
      <c r="BD1062"/>
      <c r="BE1062"/>
    </row>
    <row r="1063" spans="1:57" ht="15.6" x14ac:dyDescent="0.3">
      <c r="A1063" s="2">
        <v>97</v>
      </c>
      <c r="B1063" s="3" t="s">
        <v>167</v>
      </c>
      <c r="C1063" s="3"/>
      <c r="D1063" s="9" t="s">
        <v>58</v>
      </c>
      <c r="E1063" s="10">
        <v>8.320686233</v>
      </c>
      <c r="F1063" s="10">
        <v>0.6982670956</v>
      </c>
      <c r="G1063" s="10">
        <v>23.050564649999998</v>
      </c>
      <c r="H1063" s="10">
        <v>16.120053649999999</v>
      </c>
      <c r="I1063" s="10">
        <v>81.406472179999994</v>
      </c>
      <c r="J1063" s="10">
        <v>28.366754440000001</v>
      </c>
      <c r="K1063" s="10">
        <v>85.208971250000005</v>
      </c>
      <c r="L1063" s="11">
        <v>1.0526620370370372E-2</v>
      </c>
      <c r="M1063" s="11">
        <v>1.1134247685185186E-2</v>
      </c>
      <c r="N1063" s="10">
        <f>H1063-H1062</f>
        <v>2.6558911099999989</v>
      </c>
      <c r="O1063" s="10">
        <f>I1062-I1063</f>
        <v>13.910163120000007</v>
      </c>
      <c r="P1063" s="10">
        <f>N1063/O1063</f>
        <v>0.19093170130991227</v>
      </c>
      <c r="Q1063" s="9">
        <f>AVERAGE(P1063,P1065)</f>
        <v>0.27868778502535502</v>
      </c>
      <c r="R1063">
        <f>K1063-K1062</f>
        <v>16.997125150000002</v>
      </c>
      <c r="S1063">
        <f>R1063/O1063</f>
        <v>1.2219213393379671</v>
      </c>
      <c r="T1063" s="9">
        <f>AVERAGE(S1063,S1065)</f>
        <v>1.2357466442696501</v>
      </c>
      <c r="U1063" s="3">
        <f>AVERAGE(E1062,E1064,E1066)</f>
        <v>13.315861225000001</v>
      </c>
      <c r="V1063" s="3">
        <f>AVERAGE(E1063,E1065,E1067)</f>
        <v>8.5094712804999997</v>
      </c>
      <c r="W1063" s="3">
        <f>AVERAGE(F1062,F1064,F1066)</f>
        <v>0.63546089270000006</v>
      </c>
      <c r="X1063" s="3">
        <f>AVERAGE(F1063,F1065,F1067)</f>
        <v>0.68792104905000007</v>
      </c>
      <c r="Y1063" s="3">
        <f>AVERAGE(G1062,G1064,G1066)</f>
        <v>18.716228815000001</v>
      </c>
      <c r="Z1063" s="3">
        <f>AVERAGE(G1063,G1065,G1067)</f>
        <v>22.685133154999999</v>
      </c>
      <c r="AA1063" s="3">
        <f>AVERAGE(H1062,H1064,H1066)</f>
        <v>11.791200885</v>
      </c>
      <c r="AB1063" s="3">
        <f>AVERAGE(H1063,H1065,H1067)</f>
        <v>15.603852529999999</v>
      </c>
      <c r="AC1063" s="3">
        <f>AVERAGE(I1062,I1064,I1066)</f>
        <v>94.263415890000005</v>
      </c>
      <c r="AD1063" s="3">
        <f>AVERAGE(I1063,I1065,I1067)</f>
        <v>80.527743079999993</v>
      </c>
      <c r="AE1063" s="3">
        <f>AVERAGE(J1062,J1064,J1066)</f>
        <v>28.777131709999999</v>
      </c>
      <c r="AF1063" s="3">
        <f>AVERAGE(J1063,J1065,J1067)</f>
        <v>28.449690844999999</v>
      </c>
      <c r="AG1063" s="3">
        <f>AVERAGE(K1062,K1064,K1066)</f>
        <v>64.532669170000005</v>
      </c>
      <c r="AH1063" s="3">
        <f>AVERAGE(K1063,K1065,K1067)</f>
        <v>81.504068369999999</v>
      </c>
      <c r="AI1063" s="18">
        <v>43635</v>
      </c>
      <c r="AJ1063" s="13">
        <v>638.4</v>
      </c>
      <c r="AK1063" s="16">
        <v>3.0015999999999998</v>
      </c>
      <c r="AL1063" s="10">
        <f t="shared" ref="AL1063:AL1067" si="497">IF(AK1063&gt;3, AK1063-3, 3-AK1063)</f>
        <v>1.5999999999998238E-3</v>
      </c>
      <c r="AM1063" s="10">
        <f t="shared" si="486"/>
        <v>0.69789488499466956</v>
      </c>
      <c r="AN1063" s="14">
        <v>12</v>
      </c>
      <c r="AO1063" s="10">
        <f t="shared" ref="AO1063:AO1067" si="498">AN1063+273.15</f>
        <v>285.14999999999998</v>
      </c>
      <c r="AP1063" s="14">
        <v>10.5</v>
      </c>
      <c r="AQ1063" s="14">
        <v>37</v>
      </c>
      <c r="AR1063" s="10">
        <f t="shared" ref="AR1063:AR1067" si="499">AQ1063+273.15</f>
        <v>310.14999999999998</v>
      </c>
      <c r="AS1063" s="14">
        <v>47.1</v>
      </c>
      <c r="AT1063" s="14">
        <v>0.5</v>
      </c>
      <c r="AU1063" s="10">
        <f t="shared" ref="AU1063:AU1067" si="500">IF(ISNUMBER(AM1063),((AR1063/AO1063)*((AJ1063-(AT1063*AP1063))/(AJ1063-AS1063))*AM1063)," ")</f>
        <v>0.81280647960285579</v>
      </c>
      <c r="AV1063" s="10">
        <f t="shared" ref="AV1063:AV1067" si="501">IF(ISNUMBER(AM1063), AU1063*G1063, " ")</f>
        <v>18.735648306024533</v>
      </c>
      <c r="AW1063" s="10">
        <f>AVERAGE(AU1062,AU1064,AU1066)</f>
        <v>0.73969793847575804</v>
      </c>
      <c r="AX1063" s="10">
        <f>AVERAGE(AU1063,AU1065,AU1067)</f>
        <v>0.80076333203496575</v>
      </c>
      <c r="AY1063" s="10">
        <f>AVERAGE(AV1062,AV1064,AV1066)</f>
        <v>13.866836420900871</v>
      </c>
      <c r="AZ1063" s="10">
        <f>AVERAGE(AV1063,AV1065,AV1067)</f>
        <v>18.169823758274916</v>
      </c>
      <c r="BA1063" s="10">
        <f>IF(ISNUMBER(AV1063), AV1063-AV1062, " ")</f>
        <v>2.9943521883456707</v>
      </c>
      <c r="BB1063" s="10">
        <f>IF(ISNUMBER(BA1063), BA1063/O1063, " ")</f>
        <v>0.21526362865151427</v>
      </c>
      <c r="BC1063" s="2">
        <f>AVERAGE(BB1063,BB1065,BB1067)</f>
        <v>0.31453200486601496</v>
      </c>
      <c r="BD1063" s="1" t="s">
        <v>79</v>
      </c>
    </row>
    <row r="1064" spans="1:57" x14ac:dyDescent="0.3">
      <c r="A1064" s="2"/>
      <c r="D1064" s="9" t="s">
        <v>57</v>
      </c>
      <c r="E1064" s="10">
        <v>13.311443260000001</v>
      </c>
      <c r="F1064" s="10">
        <v>0.62700961529999999</v>
      </c>
      <c r="G1064" s="10">
        <v>16.43105624</v>
      </c>
      <c r="H1064" s="10">
        <v>10.11823923</v>
      </c>
      <c r="I1064" s="10">
        <v>93.210196479999993</v>
      </c>
      <c r="J1064" s="10">
        <v>29.144822430000001</v>
      </c>
      <c r="K1064" s="10">
        <v>60.853492240000001</v>
      </c>
      <c r="L1064" s="11">
        <v>1.5653935185185184E-2</v>
      </c>
      <c r="M1064" s="11">
        <v>1.6302071759259261E-2</v>
      </c>
      <c r="P1064" s="10"/>
      <c r="Q1064" s="9"/>
      <c r="AJ1064" s="13">
        <v>638.4</v>
      </c>
      <c r="AK1064" s="16">
        <v>3.0015999999999998</v>
      </c>
      <c r="AL1064" s="10">
        <f t="shared" si="497"/>
        <v>1.5999999999998238E-3</v>
      </c>
      <c r="AM1064" s="10">
        <f t="shared" si="486"/>
        <v>0.62667538842617276</v>
      </c>
      <c r="AN1064" s="14">
        <v>12</v>
      </c>
      <c r="AO1064" s="10">
        <f t="shared" si="498"/>
        <v>285.14999999999998</v>
      </c>
      <c r="AP1064" s="14">
        <v>10.5</v>
      </c>
      <c r="AQ1064" s="14">
        <v>37</v>
      </c>
      <c r="AR1064" s="10">
        <f t="shared" si="499"/>
        <v>310.14999999999998</v>
      </c>
      <c r="AS1064" s="14">
        <v>47.1</v>
      </c>
      <c r="AT1064" s="14">
        <v>0.5</v>
      </c>
      <c r="AU1064" s="10">
        <f t="shared" si="500"/>
        <v>0.72986036618440064</v>
      </c>
      <c r="AV1064" s="10">
        <f t="shared" si="501"/>
        <v>11.992376724122881</v>
      </c>
      <c r="AW1064" s="10"/>
      <c r="AX1064" s="10"/>
      <c r="AY1064" s="10"/>
      <c r="AZ1064" s="10"/>
      <c r="BA1064" s="10"/>
      <c r="BB1064" s="10"/>
      <c r="BC1064" s="2"/>
      <c r="BD1064"/>
      <c r="BE1064"/>
    </row>
    <row r="1065" spans="1:57" x14ac:dyDescent="0.3">
      <c r="A1065" s="2"/>
      <c r="D1065" s="9" t="s">
        <v>60</v>
      </c>
      <c r="E1065" s="10">
        <v>8.6982563279999994</v>
      </c>
      <c r="F1065" s="10">
        <v>0.67757500250000002</v>
      </c>
      <c r="G1065" s="10">
        <v>22.31970166</v>
      </c>
      <c r="H1065" s="10">
        <v>15.087651409999999</v>
      </c>
      <c r="I1065" s="10">
        <v>79.649013980000007</v>
      </c>
      <c r="J1065" s="10">
        <v>28.532627250000001</v>
      </c>
      <c r="K1065" s="10">
        <v>77.799165489999993</v>
      </c>
      <c r="L1065" s="11">
        <v>1.8159722222222219E-2</v>
      </c>
      <c r="M1065" s="11">
        <v>1.8790497685185186E-2</v>
      </c>
      <c r="N1065" s="10">
        <f>H1065-H1064</f>
        <v>4.9694121799999991</v>
      </c>
      <c r="O1065" s="10">
        <f>I1064-I1065</f>
        <v>13.561182499999987</v>
      </c>
      <c r="P1065" s="10">
        <f>N1065/O1065</f>
        <v>0.36644386874079776</v>
      </c>
      <c r="Q1065" s="9"/>
      <c r="R1065">
        <f>K1065-K1064</f>
        <v>16.945673249999992</v>
      </c>
      <c r="S1065">
        <f>R1065/O1065</f>
        <v>1.2495719492013331</v>
      </c>
      <c r="AJ1065" s="13">
        <v>638.4</v>
      </c>
      <c r="AK1065" s="16">
        <v>3.0015999999999998</v>
      </c>
      <c r="AL1065" s="10">
        <f t="shared" si="497"/>
        <v>1.5999999999998238E-3</v>
      </c>
      <c r="AM1065" s="10">
        <f t="shared" si="486"/>
        <v>0.67721382179504264</v>
      </c>
      <c r="AN1065" s="14">
        <v>12</v>
      </c>
      <c r="AO1065" s="10">
        <f t="shared" si="498"/>
        <v>285.14999999999998</v>
      </c>
      <c r="AP1065" s="14">
        <v>10.5</v>
      </c>
      <c r="AQ1065" s="14">
        <v>37</v>
      </c>
      <c r="AR1065" s="10">
        <f t="shared" si="499"/>
        <v>310.14999999999998</v>
      </c>
      <c r="AS1065" s="14">
        <v>47.1</v>
      </c>
      <c r="AT1065" s="14">
        <v>0.5</v>
      </c>
      <c r="AU1065" s="10">
        <f t="shared" si="500"/>
        <v>0.7887201844670757</v>
      </c>
      <c r="AV1065" s="10">
        <f t="shared" si="501"/>
        <v>17.603999210525295</v>
      </c>
      <c r="AW1065" s="10"/>
      <c r="AX1065" s="10"/>
      <c r="AY1065" s="10"/>
      <c r="AZ1065" s="10"/>
      <c r="BA1065" s="10">
        <f>IF(ISNUMBER(AV1065), AV1065-AV1064, " ")</f>
        <v>5.611622486402414</v>
      </c>
      <c r="BB1065" s="10">
        <f>IF(ISNUMBER(BA1065), BA1065/O1065, " ")</f>
        <v>0.41380038108051559</v>
      </c>
      <c r="BC1065" s="2"/>
      <c r="BD1065"/>
      <c r="BE1065"/>
    </row>
    <row r="1066" spans="1:57" x14ac:dyDescent="0.3">
      <c r="A1066" s="2"/>
      <c r="D1066" s="9" t="s">
        <v>57</v>
      </c>
      <c r="E1066" s="10"/>
      <c r="F1066" s="10"/>
      <c r="G1066" s="10"/>
      <c r="H1066" s="10"/>
      <c r="I1066" s="10"/>
      <c r="J1066" s="10"/>
      <c r="K1066" s="10"/>
      <c r="L1066" s="11"/>
      <c r="M1066" s="11"/>
      <c r="P1066" s="10"/>
      <c r="Q1066" s="9"/>
      <c r="AJ1066" s="13">
        <v>638.4</v>
      </c>
      <c r="AK1066" s="16">
        <v>3.0015999999999998</v>
      </c>
      <c r="AL1066" s="10">
        <f t="shared" si="497"/>
        <v>1.5999999999998238E-3</v>
      </c>
      <c r="AM1066" s="10" t="str">
        <f t="shared" si="486"/>
        <v xml:space="preserve"> </v>
      </c>
      <c r="AN1066" s="14">
        <v>12</v>
      </c>
      <c r="AO1066" s="10">
        <f t="shared" si="498"/>
        <v>285.14999999999998</v>
      </c>
      <c r="AP1066" s="14">
        <v>10.5</v>
      </c>
      <c r="AQ1066" s="14">
        <v>37</v>
      </c>
      <c r="AR1066" s="10">
        <f t="shared" si="499"/>
        <v>310.14999999999998</v>
      </c>
      <c r="AS1066" s="14">
        <v>47.1</v>
      </c>
      <c r="AT1066" s="14">
        <v>0.5</v>
      </c>
      <c r="AU1066" s="10" t="str">
        <f t="shared" si="500"/>
        <v xml:space="preserve"> </v>
      </c>
      <c r="AV1066" s="10" t="str">
        <f t="shared" si="501"/>
        <v xml:space="preserve"> </v>
      </c>
      <c r="AW1066" s="10"/>
      <c r="AX1066" s="10"/>
      <c r="AY1066" s="10"/>
      <c r="AZ1066" s="10"/>
      <c r="BA1066" s="10"/>
      <c r="BB1066" s="10"/>
      <c r="BC1066" s="2"/>
      <c r="BD1066"/>
      <c r="BE1066"/>
    </row>
    <row r="1067" spans="1:57" x14ac:dyDescent="0.3">
      <c r="A1067" s="2"/>
      <c r="D1067" s="9" t="s">
        <v>61</v>
      </c>
      <c r="E1067" s="10"/>
      <c r="F1067" s="10"/>
      <c r="G1067" s="10"/>
      <c r="H1067" s="10"/>
      <c r="I1067" s="10"/>
      <c r="J1067" s="10"/>
      <c r="K1067" s="10"/>
      <c r="L1067" s="11"/>
      <c r="M1067" s="11"/>
      <c r="N1067" s="10">
        <f>H1067-H1066</f>
        <v>0</v>
      </c>
      <c r="O1067" s="10">
        <f>I1066-I1067</f>
        <v>0</v>
      </c>
      <c r="P1067" s="10" t="e">
        <f>N1067/O1067</f>
        <v>#DIV/0!</v>
      </c>
      <c r="Q1067" s="9"/>
      <c r="R1067">
        <f>K1067-K1066</f>
        <v>0</v>
      </c>
      <c r="S1067" t="e">
        <f>R1067/O1067</f>
        <v>#DIV/0!</v>
      </c>
      <c r="AJ1067" s="13">
        <v>638.4</v>
      </c>
      <c r="AK1067" s="16">
        <v>3.0015999999999998</v>
      </c>
      <c r="AL1067" s="10">
        <f t="shared" si="497"/>
        <v>1.5999999999998238E-3</v>
      </c>
      <c r="AM1067" s="10" t="str">
        <f t="shared" si="486"/>
        <v xml:space="preserve"> </v>
      </c>
      <c r="AN1067" s="14">
        <v>12</v>
      </c>
      <c r="AO1067" s="10">
        <f t="shared" si="498"/>
        <v>285.14999999999998</v>
      </c>
      <c r="AP1067" s="14">
        <v>10.5</v>
      </c>
      <c r="AQ1067" s="14">
        <v>37</v>
      </c>
      <c r="AR1067" s="10">
        <f t="shared" si="499"/>
        <v>310.14999999999998</v>
      </c>
      <c r="AS1067" s="14">
        <v>47.1</v>
      </c>
      <c r="AT1067" s="14">
        <v>0.5</v>
      </c>
      <c r="AU1067" s="10" t="str">
        <f t="shared" si="500"/>
        <v xml:space="preserve"> </v>
      </c>
      <c r="AV1067" s="10" t="str">
        <f t="shared" si="501"/>
        <v xml:space="preserve"> </v>
      </c>
      <c r="AW1067" s="10"/>
      <c r="AX1067" s="10"/>
      <c r="AY1067" s="10"/>
      <c r="AZ1067" s="10"/>
      <c r="BA1067" s="10" t="str">
        <f>IF(ISNUMBER(AV1067), AV1067-AV1066, " ")</f>
        <v xml:space="preserve"> </v>
      </c>
      <c r="BB1067" s="10" t="str">
        <f>IF(ISNUMBER(BA1067), BA1067/O1067, " ")</f>
        <v xml:space="preserve"> </v>
      </c>
      <c r="BC1067" s="2"/>
      <c r="BD1067"/>
      <c r="BE1067"/>
    </row>
    <row r="1068" spans="1:57" x14ac:dyDescent="0.3">
      <c r="A1068" s="2"/>
      <c r="AM1068" s="10" t="str">
        <f t="shared" si="486"/>
        <v xml:space="preserve"> </v>
      </c>
      <c r="BD1068"/>
      <c r="BE1068"/>
    </row>
    <row r="1069" spans="1:57" x14ac:dyDescent="0.3">
      <c r="A1069" s="2"/>
      <c r="AM1069" s="10" t="str">
        <f t="shared" si="486"/>
        <v xml:space="preserve"> </v>
      </c>
      <c r="BD1069"/>
      <c r="BE1069"/>
    </row>
    <row r="1070" spans="1:57" ht="13.95" customHeight="1" x14ac:dyDescent="0.3">
      <c r="A1070" s="2"/>
      <c r="D1070" s="9" t="s">
        <v>53</v>
      </c>
      <c r="E1070" s="10"/>
      <c r="F1070" s="10"/>
      <c r="G1070" s="10"/>
      <c r="H1070" s="10"/>
      <c r="I1070" s="10"/>
      <c r="J1070" s="10"/>
      <c r="K1070" s="10"/>
      <c r="L1070" s="10"/>
      <c r="M1070" s="10"/>
      <c r="P1070" s="10"/>
      <c r="Q1070" s="9"/>
      <c r="R1070" s="9"/>
      <c r="AM1070" s="10" t="str">
        <f t="shared" si="486"/>
        <v xml:space="preserve"> </v>
      </c>
      <c r="BD1070"/>
      <c r="BE1070"/>
    </row>
    <row r="1071" spans="1:57" x14ac:dyDescent="0.3">
      <c r="A1071" s="2"/>
      <c r="D1071" s="9" t="s">
        <v>168</v>
      </c>
      <c r="E1071" s="10"/>
      <c r="F1071" s="2"/>
      <c r="G1071" s="10"/>
      <c r="H1071" s="10"/>
      <c r="I1071" s="10"/>
      <c r="J1071" s="10"/>
      <c r="K1071" s="10"/>
      <c r="L1071" s="10"/>
      <c r="M1071" s="10"/>
      <c r="P1071" s="10"/>
      <c r="Q1071" s="9"/>
      <c r="R1071" s="9"/>
      <c r="AM1071" s="10" t="str">
        <f t="shared" si="486"/>
        <v xml:space="preserve"> </v>
      </c>
      <c r="BD1071"/>
      <c r="BE1071"/>
    </row>
    <row r="1072" spans="1:57" x14ac:dyDescent="0.3">
      <c r="A1072" s="2"/>
      <c r="D1072" s="9"/>
      <c r="E1072" s="2" t="s">
        <v>0</v>
      </c>
      <c r="F1072" s="2" t="s">
        <v>1</v>
      </c>
      <c r="G1072" s="2" t="s">
        <v>2</v>
      </c>
      <c r="H1072" s="2" t="s">
        <v>3</v>
      </c>
      <c r="I1072" s="2" t="s">
        <v>4</v>
      </c>
      <c r="J1072" s="2" t="s">
        <v>5</v>
      </c>
      <c r="K1072" s="2" t="s">
        <v>6</v>
      </c>
      <c r="L1072" s="2" t="s">
        <v>7</v>
      </c>
      <c r="M1072" s="2" t="s">
        <v>8</v>
      </c>
      <c r="N1072" s="2" t="s">
        <v>9</v>
      </c>
      <c r="O1072" s="2" t="s">
        <v>10</v>
      </c>
      <c r="P1072" s="2" t="s">
        <v>11</v>
      </c>
      <c r="Q1072" s="2" t="s">
        <v>12</v>
      </c>
      <c r="R1072" s="2" t="s">
        <v>13</v>
      </c>
      <c r="S1072" s="2" t="s">
        <v>14</v>
      </c>
      <c r="T1072" s="2" t="s">
        <v>15</v>
      </c>
      <c r="U1072" s="3" t="s">
        <v>16</v>
      </c>
      <c r="V1072" s="3" t="s">
        <v>17</v>
      </c>
      <c r="W1072" s="3" t="s">
        <v>18</v>
      </c>
      <c r="X1072" s="3" t="s">
        <v>19</v>
      </c>
      <c r="Y1072" s="3" t="s">
        <v>20</v>
      </c>
      <c r="Z1072" s="3" t="s">
        <v>21</v>
      </c>
      <c r="AA1072" s="3" t="s">
        <v>22</v>
      </c>
      <c r="AB1072" s="3" t="s">
        <v>23</v>
      </c>
      <c r="AC1072" s="3" t="s">
        <v>24</v>
      </c>
      <c r="AD1072" s="3" t="s">
        <v>25</v>
      </c>
      <c r="AE1072" s="3" t="s">
        <v>26</v>
      </c>
      <c r="AF1072" s="3" t="s">
        <v>27</v>
      </c>
      <c r="AG1072" s="3" t="s">
        <v>28</v>
      </c>
      <c r="AH1072" s="3" t="s">
        <v>29</v>
      </c>
      <c r="AL1072" s="2" t="s">
        <v>33</v>
      </c>
      <c r="AM1072" s="10" t="e">
        <f t="shared" si="486"/>
        <v>#VALUE!</v>
      </c>
      <c r="AN1072" s="6" t="s">
        <v>35</v>
      </c>
      <c r="AO1072" s="2" t="s">
        <v>36</v>
      </c>
      <c r="AP1072" s="7" t="s">
        <v>37</v>
      </c>
      <c r="AQ1072" s="6" t="s">
        <v>38</v>
      </c>
      <c r="AR1072" s="2" t="s">
        <v>39</v>
      </c>
      <c r="AS1072" s="7" t="s">
        <v>40</v>
      </c>
      <c r="AT1072" s="7" t="s">
        <v>41</v>
      </c>
      <c r="AU1072" s="8" t="s">
        <v>55</v>
      </c>
      <c r="AV1072" s="8" t="s">
        <v>56</v>
      </c>
      <c r="AW1072" s="8" t="s">
        <v>44</v>
      </c>
      <c r="AX1072" s="8" t="s">
        <v>45</v>
      </c>
      <c r="AY1072" s="8" t="s">
        <v>46</v>
      </c>
      <c r="AZ1072" s="8" t="s">
        <v>47</v>
      </c>
      <c r="BA1072" s="2" t="s">
        <v>48</v>
      </c>
      <c r="BB1072" s="2" t="s">
        <v>49</v>
      </c>
      <c r="BC1072" s="2" t="s">
        <v>50</v>
      </c>
      <c r="BD1072"/>
      <c r="BE1072"/>
    </row>
    <row r="1073" spans="1:57" x14ac:dyDescent="0.3">
      <c r="A1073" s="2"/>
      <c r="D1073" s="9" t="s">
        <v>57</v>
      </c>
      <c r="E1073" s="10">
        <v>13.360423089999999</v>
      </c>
      <c r="F1073" s="10">
        <v>0.73839277349999999</v>
      </c>
      <c r="G1073" s="10">
        <v>12.786671350000001</v>
      </c>
      <c r="H1073" s="10">
        <v>9.4470882389999993</v>
      </c>
      <c r="I1073" s="10">
        <v>89.50410316</v>
      </c>
      <c r="J1073" s="10">
        <v>37.503412640000001</v>
      </c>
      <c r="K1073" s="10">
        <v>80.223484920000004</v>
      </c>
      <c r="L1073" s="11">
        <v>1.1342592592592591E-3</v>
      </c>
      <c r="M1073" s="11">
        <v>2.0138773148148147E-3</v>
      </c>
      <c r="P1073" s="10"/>
      <c r="Q1073" s="9"/>
      <c r="AJ1073" s="13">
        <v>638.4</v>
      </c>
      <c r="AK1073" s="16">
        <v>3.0015999999999998</v>
      </c>
      <c r="AL1073" s="10">
        <f>IF(AK1073&gt;3, AK1073-3, 3-AK1073)</f>
        <v>1.5999999999998238E-3</v>
      </c>
      <c r="AM1073" s="10">
        <f t="shared" si="486"/>
        <v>0.73799917394056502</v>
      </c>
      <c r="AN1073" s="14">
        <v>12</v>
      </c>
      <c r="AO1073" s="10">
        <f>AN1073+273.15</f>
        <v>285.14999999999998</v>
      </c>
      <c r="AP1073" s="14">
        <v>10.5</v>
      </c>
      <c r="AQ1073" s="14">
        <v>37</v>
      </c>
      <c r="AR1073" s="10">
        <f>AQ1073+273.15</f>
        <v>310.14999999999998</v>
      </c>
      <c r="AS1073" s="14">
        <v>47.1</v>
      </c>
      <c r="AT1073" s="14">
        <v>0.5</v>
      </c>
      <c r="AU1073" s="10">
        <f>IF(ISNUMBER(AM1073),((AR1073/AO1073)*((AJ1073-(AT1073*AP1073))/(AJ1073-AS1073))*AM1073)," ")</f>
        <v>0.85951412371367053</v>
      </c>
      <c r="AV1073" s="10">
        <f>IF(ISNUMBER(AM1073), AU1073*G1073, " ")</f>
        <v>10.990324620609947</v>
      </c>
      <c r="AW1073" s="10"/>
      <c r="AX1073" s="10"/>
      <c r="AY1073" s="10"/>
      <c r="AZ1073" s="10"/>
      <c r="BA1073" s="10"/>
      <c r="BB1073" s="10"/>
      <c r="BC1073" s="2"/>
      <c r="BD1073"/>
      <c r="BE1073"/>
    </row>
    <row r="1074" spans="1:57" ht="15.6" x14ac:dyDescent="0.3">
      <c r="A1074" s="2">
        <v>98</v>
      </c>
      <c r="B1074" s="3" t="s">
        <v>168</v>
      </c>
      <c r="C1074" s="3"/>
      <c r="D1074" s="9" t="s">
        <v>58</v>
      </c>
      <c r="E1074" s="10">
        <v>8.3536500670000002</v>
      </c>
      <c r="F1074" s="10">
        <v>0.87692616990000005</v>
      </c>
      <c r="G1074" s="10">
        <v>15.25680751</v>
      </c>
      <c r="H1074" s="10">
        <v>13.34184065</v>
      </c>
      <c r="I1074" s="10">
        <v>76.525984350000002</v>
      </c>
      <c r="J1074" s="10">
        <v>37.71137873</v>
      </c>
      <c r="K1074" s="10">
        <v>89.042962399999993</v>
      </c>
      <c r="L1074" s="11">
        <v>4.2766203703703707E-3</v>
      </c>
      <c r="M1074" s="11">
        <v>4.9826273148148147E-3</v>
      </c>
      <c r="N1074" s="10">
        <f>H1074-H1073</f>
        <v>3.8947524110000007</v>
      </c>
      <c r="O1074" s="10">
        <f>I1073-I1074</f>
        <v>12.978118809999998</v>
      </c>
      <c r="P1074" s="10">
        <f>N1074/O1074</f>
        <v>0.30010146062147208</v>
      </c>
      <c r="Q1074" s="9">
        <f>AVERAGE(P1074,P1078)</f>
        <v>0.28976656659049305</v>
      </c>
      <c r="R1074">
        <f>K1074-K1073</f>
        <v>8.8194774799999891</v>
      </c>
      <c r="S1074">
        <f>R1074/O1074</f>
        <v>0.67956516727249705</v>
      </c>
      <c r="T1074" s="9">
        <f>AVERAGE(S1074,S1078)</f>
        <v>0.68227434689086963</v>
      </c>
      <c r="U1074" s="3">
        <f>AVERAGE(E1073,E1075,E1077)</f>
        <v>13.350552575</v>
      </c>
      <c r="V1074" s="3">
        <f>AVERAGE(E1074,E1076,E1078)</f>
        <v>8.5712822104999997</v>
      </c>
      <c r="W1074" s="3">
        <f>AVERAGE(F1073,F1075,F1077)</f>
        <v>0.72386232230000003</v>
      </c>
      <c r="X1074" s="3">
        <f>AVERAGE(F1074,F1076,F1078)</f>
        <v>0.83826470924999996</v>
      </c>
      <c r="Y1074" s="3">
        <f>AVERAGE(G1073,G1075,G1077)</f>
        <v>12.94882904</v>
      </c>
      <c r="Z1074" s="3">
        <f>AVERAGE(G1074,G1076,G1078)</f>
        <v>16.127405769999999</v>
      </c>
      <c r="AA1074" s="3">
        <f>AVERAGE(H1073,H1075,H1077)</f>
        <v>9.3733180259999997</v>
      </c>
      <c r="AB1074" s="3">
        <f>AVERAGE(H1074,H1076,H1078)</f>
        <v>13.43199605</v>
      </c>
      <c r="AC1074" s="3">
        <f>AVERAGE(I1073,I1075,I1077)</f>
        <v>90.492411914999991</v>
      </c>
      <c r="AD1074" s="3">
        <f>AVERAGE(I1074,I1076,I1078)</f>
        <v>76.447652760000011</v>
      </c>
      <c r="AE1074" s="3">
        <f>AVERAGE(J1073,J1075,J1077)</f>
        <v>37.072359640000002</v>
      </c>
      <c r="AF1074" s="3">
        <f>AVERAGE(J1074,J1076,J1078)</f>
        <v>36.405255574999998</v>
      </c>
      <c r="AG1074" s="3">
        <f>AVERAGE(K1073,K1075,K1077)</f>
        <v>78.541308665000003</v>
      </c>
      <c r="AH1074" s="3">
        <f>AVERAGE(K1074,K1076,K1078)</f>
        <v>88.126577264999995</v>
      </c>
      <c r="AI1074" s="18">
        <v>43635</v>
      </c>
      <c r="AJ1074" s="13">
        <v>638.4</v>
      </c>
      <c r="AK1074" s="16">
        <v>3.0015999999999998</v>
      </c>
      <c r="AL1074" s="10">
        <f t="shared" ref="AL1074:AL1078" si="502">IF(AK1074&gt;3, AK1074-3, 3-AK1074)</f>
        <v>1.5999999999998238E-3</v>
      </c>
      <c r="AM1074" s="10">
        <f t="shared" si="486"/>
        <v>0.87645872524653534</v>
      </c>
      <c r="AN1074" s="14">
        <v>12</v>
      </c>
      <c r="AO1074" s="10">
        <f t="shared" ref="AO1074:AO1078" si="503">AN1074+273.15</f>
        <v>285.14999999999998</v>
      </c>
      <c r="AP1074" s="14">
        <v>10.5</v>
      </c>
      <c r="AQ1074" s="14">
        <v>37</v>
      </c>
      <c r="AR1074" s="10">
        <f t="shared" ref="AR1074:AR1078" si="504">AQ1074+273.15</f>
        <v>310.14999999999998</v>
      </c>
      <c r="AS1074" s="14">
        <v>47.1</v>
      </c>
      <c r="AT1074" s="14">
        <v>0.5</v>
      </c>
      <c r="AU1074" s="10">
        <f t="shared" ref="AU1074:AU1078" si="505">IF(ISNUMBER(AM1074),((AR1074/AO1074)*((AJ1074-(AT1074*AP1074))/(AJ1074-AS1074))*AM1074)," ")</f>
        <v>1.0207716753652438</v>
      </c>
      <c r="AV1074" s="10">
        <f t="shared" ref="AV1074:AV1078" si="506">IF(ISNUMBER(AM1074), AU1074*G1074, " ")</f>
        <v>15.573716962707733</v>
      </c>
      <c r="AW1074" s="10">
        <f>AVERAGE(AU1073,AU1075,AU1077)</f>
        <v>0.8426001878267666</v>
      </c>
      <c r="AX1074" s="10">
        <f>AVERAGE(AU1074,AU1076,AU1078)</f>
        <v>0.97576842957971976</v>
      </c>
      <c r="AY1074" s="10">
        <f>AVERAGE(AV1073,AV1075,AV1077)</f>
        <v>10.907943056468461</v>
      </c>
      <c r="AZ1074" s="10">
        <f>AVERAGE(AV1074,AV1076,AV1078)</f>
        <v>15.697433653912579</v>
      </c>
      <c r="BA1074" s="10">
        <f>IF(ISNUMBER(AV1074), AV1074-AV1073, " ")</f>
        <v>4.5833923420977865</v>
      </c>
      <c r="BB1074" s="10">
        <f>IF(ISNUMBER(BA1074), BA1074/O1074, " ")</f>
        <v>0.35316307464885871</v>
      </c>
      <c r="BC1074" s="2">
        <f>AVERAGE(BB1074,BB1076,BB1078)</f>
        <v>0.34187360219209617</v>
      </c>
      <c r="BD1074" s="1" t="s">
        <v>59</v>
      </c>
    </row>
    <row r="1075" spans="1:57" x14ac:dyDescent="0.3">
      <c r="A1075" s="2"/>
      <c r="D1075" s="9" t="s">
        <v>57</v>
      </c>
      <c r="E1075" s="10"/>
      <c r="F1075" s="10"/>
      <c r="G1075" s="10"/>
      <c r="H1075" s="10"/>
      <c r="I1075" s="10"/>
      <c r="J1075" s="10"/>
      <c r="K1075" s="10"/>
      <c r="L1075" s="11"/>
      <c r="M1075" s="11"/>
      <c r="P1075" s="10"/>
      <c r="Q1075" s="9"/>
      <c r="AJ1075" s="13">
        <v>638.4</v>
      </c>
      <c r="AK1075" s="16">
        <v>3.0015999999999998</v>
      </c>
      <c r="AL1075" s="10">
        <f t="shared" si="502"/>
        <v>1.5999999999998238E-3</v>
      </c>
      <c r="AM1075" s="10" t="str">
        <f t="shared" si="486"/>
        <v xml:space="preserve"> </v>
      </c>
      <c r="AN1075" s="14">
        <v>12</v>
      </c>
      <c r="AO1075" s="10">
        <f t="shared" si="503"/>
        <v>285.14999999999998</v>
      </c>
      <c r="AP1075" s="14">
        <v>10.5</v>
      </c>
      <c r="AQ1075" s="14">
        <v>37</v>
      </c>
      <c r="AR1075" s="10">
        <f t="shared" si="504"/>
        <v>310.14999999999998</v>
      </c>
      <c r="AS1075" s="14">
        <v>47.1</v>
      </c>
      <c r="AT1075" s="14">
        <v>0.5</v>
      </c>
      <c r="AU1075" s="10" t="str">
        <f t="shared" si="505"/>
        <v xml:space="preserve"> </v>
      </c>
      <c r="AV1075" s="10" t="str">
        <f t="shared" si="506"/>
        <v xml:space="preserve"> </v>
      </c>
      <c r="AW1075" s="10"/>
      <c r="AX1075" s="10"/>
      <c r="AY1075" s="10"/>
      <c r="AZ1075" s="10"/>
      <c r="BA1075" s="10"/>
      <c r="BB1075" s="10"/>
      <c r="BC1075" s="2"/>
      <c r="BD1075"/>
      <c r="BE1075"/>
    </row>
    <row r="1076" spans="1:57" x14ac:dyDescent="0.3">
      <c r="A1076" s="2"/>
      <c r="D1076" s="9" t="s">
        <v>60</v>
      </c>
      <c r="E1076" s="10"/>
      <c r="F1076" s="10"/>
      <c r="G1076" s="10"/>
      <c r="H1076" s="10"/>
      <c r="I1076" s="10"/>
      <c r="J1076" s="10"/>
      <c r="K1076" s="10"/>
      <c r="L1076" s="11"/>
      <c r="M1076" s="11"/>
      <c r="N1076" s="10">
        <f>H1076-H1075</f>
        <v>0</v>
      </c>
      <c r="O1076" s="10">
        <f>I1075-I1076</f>
        <v>0</v>
      </c>
      <c r="P1076" s="10" t="e">
        <f>N1076/O1076</f>
        <v>#DIV/0!</v>
      </c>
      <c r="Q1076" s="9"/>
      <c r="R1076">
        <f>K1076-K1075</f>
        <v>0</v>
      </c>
      <c r="S1076" t="e">
        <f>R1076/O1076</f>
        <v>#DIV/0!</v>
      </c>
      <c r="AJ1076" s="13">
        <v>638.4</v>
      </c>
      <c r="AK1076" s="16">
        <v>3.0015999999999998</v>
      </c>
      <c r="AL1076" s="10">
        <f t="shared" si="502"/>
        <v>1.5999999999998238E-3</v>
      </c>
      <c r="AM1076" s="10" t="str">
        <f t="shared" si="486"/>
        <v xml:space="preserve"> </v>
      </c>
      <c r="AN1076" s="14">
        <v>12</v>
      </c>
      <c r="AO1076" s="10">
        <f t="shared" si="503"/>
        <v>285.14999999999998</v>
      </c>
      <c r="AP1076" s="14">
        <v>10.5</v>
      </c>
      <c r="AQ1076" s="14">
        <v>37</v>
      </c>
      <c r="AR1076" s="10">
        <f t="shared" si="504"/>
        <v>310.14999999999998</v>
      </c>
      <c r="AS1076" s="14">
        <v>47.1</v>
      </c>
      <c r="AT1076" s="14">
        <v>0.5</v>
      </c>
      <c r="AU1076" s="10" t="str">
        <f t="shared" si="505"/>
        <v xml:space="preserve"> </v>
      </c>
      <c r="AV1076" s="10" t="str">
        <f t="shared" si="506"/>
        <v xml:space="preserve"> </v>
      </c>
      <c r="AW1076" s="10"/>
      <c r="AX1076" s="10"/>
      <c r="AY1076" s="10"/>
      <c r="AZ1076" s="10"/>
      <c r="BA1076" s="10" t="str">
        <f>IF(ISNUMBER(AV1076), AV1076-AV1075, " ")</f>
        <v xml:space="preserve"> </v>
      </c>
      <c r="BB1076" s="10" t="str">
        <f>IF(ISNUMBER(BA1076), BA1076/O1076, " ")</f>
        <v xml:space="preserve"> </v>
      </c>
      <c r="BC1076" s="2"/>
      <c r="BD1076"/>
      <c r="BE1076"/>
    </row>
    <row r="1077" spans="1:57" x14ac:dyDescent="0.3">
      <c r="A1077" s="2"/>
      <c r="D1077" s="9" t="s">
        <v>57</v>
      </c>
      <c r="E1077" s="10">
        <v>13.340682060000001</v>
      </c>
      <c r="F1077" s="10">
        <v>0.70933187109999996</v>
      </c>
      <c r="G1077" s="10">
        <v>13.11098673</v>
      </c>
      <c r="H1077" s="10">
        <v>9.2995478130000002</v>
      </c>
      <c r="I1077" s="10">
        <v>91.480720669999997</v>
      </c>
      <c r="J1077" s="10">
        <v>36.641306640000003</v>
      </c>
      <c r="K1077" s="10">
        <v>76.859132410000001</v>
      </c>
      <c r="L1077" s="11">
        <v>1.4924768518518518E-2</v>
      </c>
      <c r="M1077" s="11">
        <v>1.565392361111111E-2</v>
      </c>
      <c r="P1077" s="10"/>
      <c r="Q1077" s="9"/>
      <c r="AJ1077" s="13">
        <v>638.4</v>
      </c>
      <c r="AK1077" s="16">
        <v>3.0015999999999998</v>
      </c>
      <c r="AL1077" s="10">
        <f t="shared" si="502"/>
        <v>1.5999999999998238E-3</v>
      </c>
      <c r="AM1077" s="10">
        <f t="shared" si="486"/>
        <v>0.70895376242670582</v>
      </c>
      <c r="AN1077" s="14">
        <v>12</v>
      </c>
      <c r="AO1077" s="10">
        <f t="shared" si="503"/>
        <v>285.14999999999998</v>
      </c>
      <c r="AP1077" s="14">
        <v>10.5</v>
      </c>
      <c r="AQ1077" s="14">
        <v>37</v>
      </c>
      <c r="AR1077" s="10">
        <f t="shared" si="504"/>
        <v>310.14999999999998</v>
      </c>
      <c r="AS1077" s="14">
        <v>47.1</v>
      </c>
      <c r="AT1077" s="14">
        <v>0.5</v>
      </c>
      <c r="AU1077" s="10">
        <f t="shared" si="505"/>
        <v>0.82568625193986256</v>
      </c>
      <c r="AV1077" s="10">
        <f t="shared" si="506"/>
        <v>10.825561492326974</v>
      </c>
      <c r="AW1077" s="10"/>
      <c r="AX1077" s="10"/>
      <c r="AY1077" s="10"/>
      <c r="AZ1077" s="10"/>
      <c r="BA1077" s="10"/>
      <c r="BB1077" s="10"/>
      <c r="BC1077" s="2"/>
      <c r="BD1077"/>
      <c r="BE1077"/>
    </row>
    <row r="1078" spans="1:57" x14ac:dyDescent="0.3">
      <c r="A1078" s="2"/>
      <c r="D1078" s="9" t="s">
        <v>61</v>
      </c>
      <c r="E1078" s="10">
        <v>8.7889143539999992</v>
      </c>
      <c r="F1078" s="10">
        <v>0.79960324859999998</v>
      </c>
      <c r="G1078" s="10">
        <v>16.998004030000001</v>
      </c>
      <c r="H1078" s="10">
        <v>13.522151450000001</v>
      </c>
      <c r="I1078" s="10">
        <v>76.369321170000006</v>
      </c>
      <c r="J1078" s="10">
        <v>35.099132419999997</v>
      </c>
      <c r="K1078" s="10">
        <v>87.210192129999996</v>
      </c>
      <c r="L1078" s="11">
        <v>1.8142361111111113E-2</v>
      </c>
      <c r="M1078" s="11">
        <v>1.8715266203703704E-2</v>
      </c>
      <c r="N1078" s="10">
        <f>H1078-H1077</f>
        <v>4.2226036370000006</v>
      </c>
      <c r="O1078" s="10">
        <f>I1077-I1078</f>
        <v>15.11139949999999</v>
      </c>
      <c r="P1078" s="10">
        <f>N1078/O1078</f>
        <v>0.27943167255951401</v>
      </c>
      <c r="Q1078" s="9"/>
      <c r="R1078">
        <f>K1078-K1077</f>
        <v>10.351059719999995</v>
      </c>
      <c r="S1078">
        <f>R1078/O1078</f>
        <v>0.68498352650924232</v>
      </c>
      <c r="AJ1078" s="13">
        <v>638.4</v>
      </c>
      <c r="AK1078" s="16">
        <v>3.0015999999999998</v>
      </c>
      <c r="AL1078" s="10">
        <f t="shared" si="502"/>
        <v>1.5999999999998238E-3</v>
      </c>
      <c r="AM1078" s="10">
        <f t="shared" si="486"/>
        <v>0.79917702085554376</v>
      </c>
      <c r="AN1078" s="14">
        <v>12</v>
      </c>
      <c r="AO1078" s="10">
        <f t="shared" si="503"/>
        <v>285.14999999999998</v>
      </c>
      <c r="AP1078" s="14">
        <v>10.5</v>
      </c>
      <c r="AQ1078" s="14">
        <v>37</v>
      </c>
      <c r="AR1078" s="10">
        <f t="shared" si="504"/>
        <v>310.14999999999998</v>
      </c>
      <c r="AS1078" s="14">
        <v>47.1</v>
      </c>
      <c r="AT1078" s="14">
        <v>0.5</v>
      </c>
      <c r="AU1078" s="10">
        <f t="shared" si="505"/>
        <v>0.93076518379419559</v>
      </c>
      <c r="AV1078" s="10">
        <f t="shared" si="506"/>
        <v>15.821150345117427</v>
      </c>
      <c r="AW1078" s="10"/>
      <c r="AX1078" s="10"/>
      <c r="AY1078" s="10"/>
      <c r="AZ1078" s="10"/>
      <c r="BA1078" s="10">
        <f>IF(ISNUMBER(AV1078), AV1078-AV1077, " ")</f>
        <v>4.9955888527904531</v>
      </c>
      <c r="BB1078" s="10">
        <f>IF(ISNUMBER(BA1078), BA1078/O1078, " ")</f>
        <v>0.33058412973533369</v>
      </c>
      <c r="BC1078" s="2"/>
      <c r="BD1078"/>
      <c r="BE1078"/>
    </row>
    <row r="1079" spans="1:57" x14ac:dyDescent="0.3">
      <c r="A1079" s="2"/>
      <c r="AM1079" s="10" t="str">
        <f t="shared" si="486"/>
        <v xml:space="preserve"> </v>
      </c>
      <c r="BD1079"/>
      <c r="BE1079"/>
    </row>
    <row r="1080" spans="1:57" x14ac:dyDescent="0.3">
      <c r="A1080" s="2"/>
      <c r="AM1080" s="10" t="str">
        <f t="shared" si="486"/>
        <v xml:space="preserve"> </v>
      </c>
      <c r="BD1080"/>
      <c r="BE1080"/>
    </row>
    <row r="1081" spans="1:57" ht="13.95" customHeight="1" x14ac:dyDescent="0.3">
      <c r="A1081" s="2"/>
      <c r="D1081" s="9" t="s">
        <v>53</v>
      </c>
      <c r="E1081" s="10"/>
      <c r="F1081" s="10"/>
      <c r="G1081" s="10"/>
      <c r="H1081" s="10"/>
      <c r="I1081" s="10"/>
      <c r="J1081" s="10"/>
      <c r="K1081" s="10"/>
      <c r="L1081" s="10"/>
      <c r="M1081" s="10"/>
      <c r="P1081" s="10"/>
      <c r="Q1081" s="9"/>
      <c r="R1081" s="9"/>
      <c r="AM1081" s="10" t="str">
        <f t="shared" si="486"/>
        <v xml:space="preserve"> </v>
      </c>
      <c r="BD1081"/>
      <c r="BE1081"/>
    </row>
    <row r="1082" spans="1:57" x14ac:dyDescent="0.3">
      <c r="A1082" s="2"/>
      <c r="D1082" s="9" t="s">
        <v>169</v>
      </c>
      <c r="E1082" s="10"/>
      <c r="F1082" s="2"/>
      <c r="G1082" s="10"/>
      <c r="H1082" s="10"/>
      <c r="I1082" s="10"/>
      <c r="J1082" s="10"/>
      <c r="K1082" s="10"/>
      <c r="L1082" s="10"/>
      <c r="M1082" s="10"/>
      <c r="P1082" s="10"/>
      <c r="Q1082" s="9"/>
      <c r="R1082" s="9"/>
      <c r="AM1082" s="10" t="str">
        <f t="shared" si="486"/>
        <v xml:space="preserve"> </v>
      </c>
      <c r="BD1082"/>
      <c r="BE1082"/>
    </row>
    <row r="1083" spans="1:57" x14ac:dyDescent="0.3">
      <c r="A1083" s="2"/>
      <c r="D1083" s="9"/>
      <c r="E1083" s="2" t="s">
        <v>0</v>
      </c>
      <c r="F1083" s="2" t="s">
        <v>1</v>
      </c>
      <c r="G1083" s="2" t="s">
        <v>2</v>
      </c>
      <c r="H1083" s="2" t="s">
        <v>3</v>
      </c>
      <c r="I1083" s="2" t="s">
        <v>4</v>
      </c>
      <c r="J1083" s="2" t="s">
        <v>5</v>
      </c>
      <c r="K1083" s="2" t="s">
        <v>6</v>
      </c>
      <c r="L1083" s="2" t="s">
        <v>7</v>
      </c>
      <c r="M1083" s="2" t="s">
        <v>8</v>
      </c>
      <c r="N1083" s="2" t="s">
        <v>9</v>
      </c>
      <c r="O1083" s="2" t="s">
        <v>10</v>
      </c>
      <c r="P1083" s="2" t="s">
        <v>11</v>
      </c>
      <c r="Q1083" s="2" t="s">
        <v>12</v>
      </c>
      <c r="R1083" s="2" t="s">
        <v>13</v>
      </c>
      <c r="S1083" s="2" t="s">
        <v>14</v>
      </c>
      <c r="T1083" s="2" t="s">
        <v>15</v>
      </c>
      <c r="U1083" s="3" t="s">
        <v>16</v>
      </c>
      <c r="V1083" s="3" t="s">
        <v>17</v>
      </c>
      <c r="W1083" s="3" t="s">
        <v>18</v>
      </c>
      <c r="X1083" s="3" t="s">
        <v>19</v>
      </c>
      <c r="Y1083" s="3" t="s">
        <v>20</v>
      </c>
      <c r="Z1083" s="3" t="s">
        <v>21</v>
      </c>
      <c r="AA1083" s="3" t="s">
        <v>22</v>
      </c>
      <c r="AB1083" s="3" t="s">
        <v>23</v>
      </c>
      <c r="AC1083" s="3" t="s">
        <v>24</v>
      </c>
      <c r="AD1083" s="3" t="s">
        <v>25</v>
      </c>
      <c r="AE1083" s="3" t="s">
        <v>26</v>
      </c>
      <c r="AF1083" s="3" t="s">
        <v>27</v>
      </c>
      <c r="AG1083" s="3" t="s">
        <v>28</v>
      </c>
      <c r="AH1083" s="3" t="s">
        <v>29</v>
      </c>
      <c r="AL1083" s="2" t="s">
        <v>33</v>
      </c>
      <c r="AM1083" s="10" t="e">
        <f t="shared" si="486"/>
        <v>#VALUE!</v>
      </c>
      <c r="AN1083" s="6" t="s">
        <v>35</v>
      </c>
      <c r="AO1083" s="2" t="s">
        <v>36</v>
      </c>
      <c r="AP1083" s="7" t="s">
        <v>37</v>
      </c>
      <c r="AQ1083" s="6" t="s">
        <v>38</v>
      </c>
      <c r="AR1083" s="2" t="s">
        <v>39</v>
      </c>
      <c r="AS1083" s="7" t="s">
        <v>40</v>
      </c>
      <c r="AT1083" s="7" t="s">
        <v>41</v>
      </c>
      <c r="AU1083" s="8" t="s">
        <v>55</v>
      </c>
      <c r="AV1083" s="8" t="s">
        <v>56</v>
      </c>
      <c r="AW1083" s="8" t="s">
        <v>44</v>
      </c>
      <c r="AX1083" s="8" t="s">
        <v>45</v>
      </c>
      <c r="AY1083" s="8" t="s">
        <v>46</v>
      </c>
      <c r="AZ1083" s="8" t="s">
        <v>47</v>
      </c>
      <c r="BA1083" s="2" t="s">
        <v>48</v>
      </c>
      <c r="BB1083" s="2" t="s">
        <v>49</v>
      </c>
      <c r="BC1083" s="2" t="s">
        <v>50</v>
      </c>
      <c r="BD1083"/>
      <c r="BE1083"/>
    </row>
    <row r="1084" spans="1:57" x14ac:dyDescent="0.3">
      <c r="A1084" s="2"/>
      <c r="D1084" s="9" t="s">
        <v>57</v>
      </c>
      <c r="E1084" s="10"/>
      <c r="F1084" s="10"/>
      <c r="G1084" s="10"/>
      <c r="H1084" s="10"/>
      <c r="I1084" s="10"/>
      <c r="J1084" s="10"/>
      <c r="K1084" s="10"/>
      <c r="L1084" s="11"/>
      <c r="M1084" s="11"/>
      <c r="P1084" s="10"/>
      <c r="Q1084" s="9"/>
      <c r="AJ1084" s="13">
        <v>638.4</v>
      </c>
      <c r="AK1084" s="16">
        <v>3.0015999999999998</v>
      </c>
      <c r="AL1084" s="10">
        <f>IF(AK1084&gt;3, AK1084-3, 3-AK1084)</f>
        <v>1.5999999999998238E-3</v>
      </c>
      <c r="AM1084" s="10" t="str">
        <f t="shared" si="486"/>
        <v xml:space="preserve"> </v>
      </c>
      <c r="AN1084" s="14">
        <v>12</v>
      </c>
      <c r="AO1084" s="10">
        <f>AN1084+273.15</f>
        <v>285.14999999999998</v>
      </c>
      <c r="AP1084" s="14">
        <v>10.5</v>
      </c>
      <c r="AQ1084" s="14">
        <v>37</v>
      </c>
      <c r="AR1084" s="10">
        <f>AQ1084+273.15</f>
        <v>310.14999999999998</v>
      </c>
      <c r="AS1084" s="14">
        <v>47.1</v>
      </c>
      <c r="AT1084" s="14">
        <v>0.5</v>
      </c>
      <c r="AU1084" s="10" t="str">
        <f>IF(ISNUMBER(AM1084),((AR1084/AO1084)*((AJ1084-(AT1084*AP1084))/(AJ1084-AS1084))*AM1084)," ")</f>
        <v xml:space="preserve"> </v>
      </c>
      <c r="AV1084" s="10" t="str">
        <f>IF(ISNUMBER(AM1084), AU1084*G1084, " ")</f>
        <v xml:space="preserve"> </v>
      </c>
      <c r="AW1084" s="10"/>
      <c r="AX1084" s="10"/>
      <c r="AY1084" s="10"/>
      <c r="AZ1084" s="10"/>
      <c r="BA1084" s="10"/>
      <c r="BB1084" s="10"/>
      <c r="BC1084" s="2"/>
      <c r="BD1084"/>
      <c r="BE1084"/>
    </row>
    <row r="1085" spans="1:57" ht="15.6" x14ac:dyDescent="0.3">
      <c r="A1085" s="2">
        <v>99</v>
      </c>
      <c r="B1085" s="3" t="s">
        <v>169</v>
      </c>
      <c r="C1085" s="3"/>
      <c r="D1085" s="9" t="s">
        <v>58</v>
      </c>
      <c r="E1085" s="10"/>
      <c r="F1085" s="10"/>
      <c r="G1085" s="10"/>
      <c r="H1085" s="10"/>
      <c r="I1085" s="10"/>
      <c r="J1085" s="10"/>
      <c r="K1085" s="10"/>
      <c r="L1085" s="11"/>
      <c r="M1085" s="11"/>
      <c r="N1085" s="10">
        <f>H1085-H1084</f>
        <v>0</v>
      </c>
      <c r="O1085" s="10">
        <f>I1084-I1085</f>
        <v>0</v>
      </c>
      <c r="P1085" s="10" t="e">
        <f>N1085/O1085</f>
        <v>#DIV/0!</v>
      </c>
      <c r="Q1085" s="9" t="e">
        <f>AVERAGE(P1085,P1087,P1089)</f>
        <v>#DIV/0!</v>
      </c>
      <c r="R1085">
        <f>K1085-K1084</f>
        <v>0</v>
      </c>
      <c r="S1085" t="e">
        <f>R1085/O1085</f>
        <v>#DIV/0!</v>
      </c>
      <c r="T1085" s="9" t="e">
        <f>AVERAGE(S1085,S1087,S1089)</f>
        <v>#DIV/0!</v>
      </c>
      <c r="U1085" s="3" t="e">
        <f>AVERAGE(E1084,E1086,E1088)</f>
        <v>#DIV/0!</v>
      </c>
      <c r="V1085" s="3" t="e">
        <f>AVERAGE(E1085,E1087,E1089)</f>
        <v>#DIV/0!</v>
      </c>
      <c r="W1085" s="3" t="e">
        <f>AVERAGE(F1084,F1086,F1088)</f>
        <v>#DIV/0!</v>
      </c>
      <c r="X1085" s="3" t="e">
        <f>AVERAGE(F1085,F1087,F1089)</f>
        <v>#DIV/0!</v>
      </c>
      <c r="Y1085" s="3" t="e">
        <f>AVERAGE(G1084,G1086,G1088)</f>
        <v>#DIV/0!</v>
      </c>
      <c r="Z1085" s="3" t="e">
        <f>AVERAGE(G1085,G1087,G1089)</f>
        <v>#DIV/0!</v>
      </c>
      <c r="AA1085" s="3" t="e">
        <f>AVERAGE(H1084,H1086,H1088)</f>
        <v>#DIV/0!</v>
      </c>
      <c r="AB1085" s="3" t="e">
        <f>AVERAGE(H1085,H1087,H1089)</f>
        <v>#DIV/0!</v>
      </c>
      <c r="AC1085" s="3" t="e">
        <f>AVERAGE(I1084,I1086,I1088)</f>
        <v>#DIV/0!</v>
      </c>
      <c r="AD1085" s="3" t="e">
        <f>AVERAGE(I1085,I1087,I1089)</f>
        <v>#DIV/0!</v>
      </c>
      <c r="AE1085" s="3" t="e">
        <f>AVERAGE(J1084,J1086,J1088)</f>
        <v>#DIV/0!</v>
      </c>
      <c r="AF1085" s="3" t="e">
        <f>AVERAGE(J1085,J1087,J1089)</f>
        <v>#DIV/0!</v>
      </c>
      <c r="AG1085" s="3" t="e">
        <f>AVERAGE(K1084,K1086,K1088)</f>
        <v>#DIV/0!</v>
      </c>
      <c r="AH1085" s="3" t="e">
        <f>AVERAGE(K1085,K1087,K1089)</f>
        <v>#DIV/0!</v>
      </c>
      <c r="AI1085" s="18">
        <v>43635</v>
      </c>
      <c r="AJ1085" s="13">
        <v>638.4</v>
      </c>
      <c r="AK1085" s="16">
        <v>3.0015999999999998</v>
      </c>
      <c r="AL1085" s="10">
        <f t="shared" ref="AL1085:AL1089" si="507">IF(AK1085&gt;3, AK1085-3, 3-AK1085)</f>
        <v>1.5999999999998238E-3</v>
      </c>
      <c r="AM1085" s="10" t="str">
        <f t="shared" si="486"/>
        <v xml:space="preserve"> </v>
      </c>
      <c r="AN1085" s="14">
        <v>12</v>
      </c>
      <c r="AO1085" s="10">
        <f t="shared" ref="AO1085:AO1089" si="508">AN1085+273.15</f>
        <v>285.14999999999998</v>
      </c>
      <c r="AP1085" s="14">
        <v>10.5</v>
      </c>
      <c r="AQ1085" s="14">
        <v>37</v>
      </c>
      <c r="AR1085" s="10">
        <f t="shared" ref="AR1085:AR1089" si="509">AQ1085+273.15</f>
        <v>310.14999999999998</v>
      </c>
      <c r="AS1085" s="14">
        <v>47.1</v>
      </c>
      <c r="AT1085" s="14">
        <v>0.5</v>
      </c>
      <c r="AU1085" s="10" t="str">
        <f t="shared" ref="AU1085:AU1089" si="510">IF(ISNUMBER(AM1085),((AR1085/AO1085)*((AJ1085-(AT1085*AP1085))/(AJ1085-AS1085))*AM1085)," ")</f>
        <v xml:space="preserve"> </v>
      </c>
      <c r="AV1085" s="10" t="str">
        <f t="shared" ref="AV1085:AV1089" si="511">IF(ISNUMBER(AM1085), AU1085*G1085, " ")</f>
        <v xml:space="preserve"> </v>
      </c>
      <c r="AW1085" s="10" t="e">
        <f>AVERAGE(AU1084,AU1086,AU1088)</f>
        <v>#DIV/0!</v>
      </c>
      <c r="AX1085" s="10" t="e">
        <f>AVERAGE(AU1085,AU1087,AU1089)</f>
        <v>#DIV/0!</v>
      </c>
      <c r="AY1085" s="10" t="e">
        <f>AVERAGE(AV1084,AV1086,AV1088)</f>
        <v>#DIV/0!</v>
      </c>
      <c r="AZ1085" s="10" t="e">
        <f>AVERAGE(AV1085,AV1087,AV1089)</f>
        <v>#DIV/0!</v>
      </c>
      <c r="BA1085" s="10" t="str">
        <f>IF(ISNUMBER(AV1085), AV1085-AV1084, " ")</f>
        <v xml:space="preserve"> </v>
      </c>
      <c r="BB1085" s="10" t="str">
        <f>IF(ISNUMBER(BA1085), BA1085/O1085, " ")</f>
        <v xml:space="preserve"> </v>
      </c>
      <c r="BC1085" s="2" t="e">
        <f>AVERAGE(BB1085,BB1087,BB1089)</f>
        <v>#DIV/0!</v>
      </c>
      <c r="BE1085" s="17" t="s">
        <v>170</v>
      </c>
    </row>
    <row r="1086" spans="1:57" x14ac:dyDescent="0.3">
      <c r="A1086" s="2"/>
      <c r="D1086" s="9" t="s">
        <v>57</v>
      </c>
      <c r="E1086" s="10"/>
      <c r="F1086" s="10"/>
      <c r="H1086" s="10"/>
      <c r="I1086" s="10"/>
      <c r="J1086" s="10"/>
      <c r="K1086" s="10"/>
      <c r="L1086" s="11"/>
      <c r="M1086" s="11"/>
      <c r="P1086" s="10"/>
      <c r="Q1086" s="9"/>
      <c r="AJ1086" s="13">
        <v>638.4</v>
      </c>
      <c r="AK1086" s="16">
        <v>3.0015999999999998</v>
      </c>
      <c r="AL1086" s="10">
        <f t="shared" si="507"/>
        <v>1.5999999999998238E-3</v>
      </c>
      <c r="AM1086" s="10" t="str">
        <f t="shared" si="486"/>
        <v xml:space="preserve"> </v>
      </c>
      <c r="AN1086" s="14">
        <v>12</v>
      </c>
      <c r="AO1086" s="10">
        <f t="shared" si="508"/>
        <v>285.14999999999998</v>
      </c>
      <c r="AP1086" s="14">
        <v>10.5</v>
      </c>
      <c r="AQ1086" s="14">
        <v>37</v>
      </c>
      <c r="AR1086" s="10">
        <f t="shared" si="509"/>
        <v>310.14999999999998</v>
      </c>
      <c r="AS1086" s="14">
        <v>47.1</v>
      </c>
      <c r="AT1086" s="14">
        <v>0.5</v>
      </c>
      <c r="AU1086" s="10" t="str">
        <f t="shared" si="510"/>
        <v xml:space="preserve"> </v>
      </c>
      <c r="AV1086" s="10" t="str">
        <f t="shared" si="511"/>
        <v xml:space="preserve"> </v>
      </c>
      <c r="AW1086" s="10"/>
      <c r="AX1086" s="10"/>
      <c r="AY1086" s="10"/>
      <c r="AZ1086" s="10"/>
      <c r="BA1086" s="10"/>
      <c r="BB1086" s="10"/>
      <c r="BC1086" s="2"/>
      <c r="BD1086"/>
      <c r="BE1086"/>
    </row>
    <row r="1087" spans="1:57" x14ac:dyDescent="0.3">
      <c r="A1087" s="2"/>
      <c r="D1087" s="9" t="s">
        <v>60</v>
      </c>
      <c r="E1087" s="10"/>
      <c r="F1087" s="10"/>
      <c r="G1087" s="10"/>
      <c r="H1087" s="10"/>
      <c r="I1087" s="10"/>
      <c r="J1087" s="10"/>
      <c r="K1087" s="10"/>
      <c r="L1087" s="11"/>
      <c r="M1087" s="11"/>
      <c r="N1087" s="10">
        <f>H1087-H1086</f>
        <v>0</v>
      </c>
      <c r="O1087" s="10">
        <f>I1086-I1087</f>
        <v>0</v>
      </c>
      <c r="P1087" s="10" t="e">
        <f>N1087/O1087</f>
        <v>#DIV/0!</v>
      </c>
      <c r="Q1087" s="9"/>
      <c r="R1087">
        <f>K1087-K1086</f>
        <v>0</v>
      </c>
      <c r="S1087" t="e">
        <f>R1087/O1087</f>
        <v>#DIV/0!</v>
      </c>
      <c r="AJ1087" s="13">
        <v>638.4</v>
      </c>
      <c r="AK1087" s="16">
        <v>3.0015999999999998</v>
      </c>
      <c r="AL1087" s="10">
        <f t="shared" si="507"/>
        <v>1.5999999999998238E-3</v>
      </c>
      <c r="AM1087" s="10" t="str">
        <f t="shared" si="486"/>
        <v xml:space="preserve"> </v>
      </c>
      <c r="AN1087" s="14">
        <v>12</v>
      </c>
      <c r="AO1087" s="10">
        <f t="shared" si="508"/>
        <v>285.14999999999998</v>
      </c>
      <c r="AP1087" s="14">
        <v>10.5</v>
      </c>
      <c r="AQ1087" s="14">
        <v>37</v>
      </c>
      <c r="AR1087" s="10">
        <f t="shared" si="509"/>
        <v>310.14999999999998</v>
      </c>
      <c r="AS1087" s="14">
        <v>47.1</v>
      </c>
      <c r="AT1087" s="14">
        <v>0.5</v>
      </c>
      <c r="AU1087" s="10" t="str">
        <f t="shared" si="510"/>
        <v xml:space="preserve"> </v>
      </c>
      <c r="AV1087" s="10" t="str">
        <f t="shared" si="511"/>
        <v xml:space="preserve"> </v>
      </c>
      <c r="AW1087" s="10"/>
      <c r="AX1087" s="10"/>
      <c r="AY1087" s="10"/>
      <c r="AZ1087" s="10"/>
      <c r="BA1087" s="10" t="str">
        <f>IF(ISNUMBER(AV1087), AV1087-AV1086, " ")</f>
        <v xml:space="preserve"> </v>
      </c>
      <c r="BB1087" s="10" t="str">
        <f>IF(ISNUMBER(BA1087), BA1087/O1087, " ")</f>
        <v xml:space="preserve"> </v>
      </c>
      <c r="BC1087" s="2"/>
      <c r="BD1087"/>
      <c r="BE1087"/>
    </row>
    <row r="1088" spans="1:57" x14ac:dyDescent="0.3">
      <c r="A1088" s="2"/>
      <c r="D1088" s="9" t="s">
        <v>57</v>
      </c>
      <c r="E1088" s="10"/>
      <c r="F1088" s="10"/>
      <c r="G1088" s="10"/>
      <c r="H1088" s="10"/>
      <c r="I1088" s="10"/>
      <c r="J1088" s="10"/>
      <c r="K1088" s="10"/>
      <c r="L1088" s="11"/>
      <c r="M1088" s="11"/>
      <c r="P1088" s="10"/>
      <c r="Q1088" s="9"/>
      <c r="AJ1088" s="13">
        <v>638.4</v>
      </c>
      <c r="AK1088" s="16">
        <v>3.0015999999999998</v>
      </c>
      <c r="AL1088" s="10">
        <f t="shared" si="507"/>
        <v>1.5999999999998238E-3</v>
      </c>
      <c r="AM1088" s="10" t="str">
        <f t="shared" si="486"/>
        <v xml:space="preserve"> </v>
      </c>
      <c r="AN1088" s="14">
        <v>12</v>
      </c>
      <c r="AO1088" s="10">
        <f t="shared" si="508"/>
        <v>285.14999999999998</v>
      </c>
      <c r="AP1088" s="14">
        <v>10.5</v>
      </c>
      <c r="AQ1088" s="14">
        <v>37</v>
      </c>
      <c r="AR1088" s="10">
        <f t="shared" si="509"/>
        <v>310.14999999999998</v>
      </c>
      <c r="AS1088" s="14">
        <v>47.1</v>
      </c>
      <c r="AT1088" s="14">
        <v>0.5</v>
      </c>
      <c r="AU1088" s="10" t="str">
        <f t="shared" si="510"/>
        <v xml:space="preserve"> </v>
      </c>
      <c r="AV1088" s="10" t="str">
        <f t="shared" si="511"/>
        <v xml:space="preserve"> </v>
      </c>
      <c r="AW1088" s="10"/>
      <c r="AX1088" s="10"/>
      <c r="AY1088" s="10"/>
      <c r="AZ1088" s="10"/>
      <c r="BA1088" s="10"/>
      <c r="BB1088" s="10"/>
      <c r="BC1088" s="2"/>
      <c r="BD1088"/>
      <c r="BE1088"/>
    </row>
    <row r="1089" spans="1:57" x14ac:dyDescent="0.3">
      <c r="A1089" s="2"/>
      <c r="D1089" s="9" t="s">
        <v>61</v>
      </c>
      <c r="E1089" s="10"/>
      <c r="F1089" s="10"/>
      <c r="G1089" s="10"/>
      <c r="H1089" s="10"/>
      <c r="I1089" s="10"/>
      <c r="J1089" s="10"/>
      <c r="K1089" s="10"/>
      <c r="L1089" s="11"/>
      <c r="M1089" s="11"/>
      <c r="N1089" s="10">
        <f>H1089-H1088</f>
        <v>0</v>
      </c>
      <c r="O1089" s="10">
        <f>I1088-I1089</f>
        <v>0</v>
      </c>
      <c r="P1089" s="10" t="e">
        <f>N1089/O1089</f>
        <v>#DIV/0!</v>
      </c>
      <c r="Q1089" s="9"/>
      <c r="R1089">
        <f>K1089-K1088</f>
        <v>0</v>
      </c>
      <c r="S1089" t="e">
        <f>R1089/O1089</f>
        <v>#DIV/0!</v>
      </c>
      <c r="AJ1089" s="13">
        <v>638.4</v>
      </c>
      <c r="AK1089" s="16">
        <v>3.0015999999999998</v>
      </c>
      <c r="AL1089" s="10">
        <f t="shared" si="507"/>
        <v>1.5999999999998238E-3</v>
      </c>
      <c r="AM1089" s="10" t="str">
        <f t="shared" si="486"/>
        <v xml:space="preserve"> </v>
      </c>
      <c r="AN1089" s="14">
        <v>12</v>
      </c>
      <c r="AO1089" s="10">
        <f t="shared" si="508"/>
        <v>285.14999999999998</v>
      </c>
      <c r="AP1089" s="14">
        <v>10.5</v>
      </c>
      <c r="AQ1089" s="14">
        <v>37</v>
      </c>
      <c r="AR1089" s="10">
        <f t="shared" si="509"/>
        <v>310.14999999999998</v>
      </c>
      <c r="AS1089" s="14">
        <v>47.1</v>
      </c>
      <c r="AT1089" s="14">
        <v>0.5</v>
      </c>
      <c r="AU1089" s="10" t="str">
        <f t="shared" si="510"/>
        <v xml:space="preserve"> </v>
      </c>
      <c r="AV1089" s="10" t="str">
        <f t="shared" si="511"/>
        <v xml:space="preserve"> </v>
      </c>
      <c r="AW1089" s="10"/>
      <c r="AX1089" s="10"/>
      <c r="AY1089" s="10"/>
      <c r="AZ1089" s="10"/>
      <c r="BA1089" s="10" t="str">
        <f>IF(ISNUMBER(AV1089), AV1089-AV1088, " ")</f>
        <v xml:space="preserve"> </v>
      </c>
      <c r="BB1089" s="10" t="str">
        <f>IF(ISNUMBER(BA1089), BA1089/O1089, " ")</f>
        <v xml:space="preserve"> </v>
      </c>
      <c r="BC1089" s="2"/>
      <c r="BD1089"/>
      <c r="BE1089"/>
    </row>
    <row r="1090" spans="1:57" x14ac:dyDescent="0.3">
      <c r="A1090" s="2"/>
      <c r="AM1090" s="10" t="str">
        <f t="shared" si="486"/>
        <v xml:space="preserve"> </v>
      </c>
      <c r="BD1090"/>
      <c r="BE1090"/>
    </row>
    <row r="1091" spans="1:57" x14ac:dyDescent="0.3">
      <c r="A1091" s="2"/>
      <c r="AM1091" s="10" t="str">
        <f t="shared" si="486"/>
        <v xml:space="preserve"> </v>
      </c>
      <c r="BD1091"/>
      <c r="BE1091"/>
    </row>
    <row r="1092" spans="1:57" ht="13.95" customHeight="1" x14ac:dyDescent="0.3">
      <c r="A1092" s="2"/>
      <c r="D1092" s="9" t="s">
        <v>53</v>
      </c>
      <c r="E1092" s="10"/>
      <c r="F1092" s="10"/>
      <c r="G1092" s="10"/>
      <c r="H1092" s="10"/>
      <c r="I1092" s="10"/>
      <c r="J1092" s="10"/>
      <c r="K1092" s="10"/>
      <c r="L1092" s="10"/>
      <c r="M1092" s="10"/>
      <c r="P1092" s="10"/>
      <c r="Q1092" s="9"/>
      <c r="R1092" s="9"/>
      <c r="AM1092" s="10" t="str">
        <f t="shared" si="486"/>
        <v xml:space="preserve"> </v>
      </c>
      <c r="BD1092"/>
      <c r="BE1092"/>
    </row>
    <row r="1093" spans="1:57" x14ac:dyDescent="0.3">
      <c r="A1093" s="2"/>
      <c r="D1093" s="9" t="s">
        <v>171</v>
      </c>
      <c r="E1093" s="10"/>
      <c r="F1093" s="2"/>
      <c r="G1093" s="10"/>
      <c r="H1093" s="10"/>
      <c r="I1093" s="10"/>
      <c r="J1093" s="10"/>
      <c r="K1093" s="10"/>
      <c r="L1093" s="10"/>
      <c r="M1093" s="10"/>
      <c r="P1093" s="10"/>
      <c r="Q1093" s="9"/>
      <c r="R1093" s="9"/>
      <c r="AM1093" s="10" t="str">
        <f t="shared" si="486"/>
        <v xml:space="preserve"> </v>
      </c>
      <c r="BD1093"/>
      <c r="BE1093"/>
    </row>
    <row r="1094" spans="1:57" x14ac:dyDescent="0.3">
      <c r="A1094" s="2"/>
      <c r="D1094" s="9"/>
      <c r="E1094" s="2" t="s">
        <v>0</v>
      </c>
      <c r="F1094" s="2" t="s">
        <v>1</v>
      </c>
      <c r="G1094" s="2" t="s">
        <v>2</v>
      </c>
      <c r="H1094" s="2" t="s">
        <v>3</v>
      </c>
      <c r="I1094" s="2" t="s">
        <v>4</v>
      </c>
      <c r="J1094" s="2" t="s">
        <v>5</v>
      </c>
      <c r="K1094" s="2" t="s">
        <v>6</v>
      </c>
      <c r="L1094" s="2" t="s">
        <v>7</v>
      </c>
      <c r="M1094" s="2" t="s">
        <v>8</v>
      </c>
      <c r="N1094" s="2" t="s">
        <v>9</v>
      </c>
      <c r="O1094" s="2" t="s">
        <v>10</v>
      </c>
      <c r="P1094" s="2" t="s">
        <v>11</v>
      </c>
      <c r="Q1094" s="2" t="s">
        <v>12</v>
      </c>
      <c r="R1094" s="2" t="s">
        <v>13</v>
      </c>
      <c r="S1094" s="2" t="s">
        <v>14</v>
      </c>
      <c r="T1094" s="2" t="s">
        <v>15</v>
      </c>
      <c r="U1094" s="3" t="s">
        <v>16</v>
      </c>
      <c r="V1094" s="3" t="s">
        <v>17</v>
      </c>
      <c r="W1094" s="3" t="s">
        <v>18</v>
      </c>
      <c r="X1094" s="3" t="s">
        <v>19</v>
      </c>
      <c r="Y1094" s="3" t="s">
        <v>20</v>
      </c>
      <c r="Z1094" s="3" t="s">
        <v>21</v>
      </c>
      <c r="AA1094" s="3" t="s">
        <v>22</v>
      </c>
      <c r="AB1094" s="3" t="s">
        <v>23</v>
      </c>
      <c r="AC1094" s="3" t="s">
        <v>24</v>
      </c>
      <c r="AD1094" s="3" t="s">
        <v>25</v>
      </c>
      <c r="AE1094" s="3" t="s">
        <v>26</v>
      </c>
      <c r="AF1094" s="3" t="s">
        <v>27</v>
      </c>
      <c r="AG1094" s="3" t="s">
        <v>28</v>
      </c>
      <c r="AH1094" s="3" t="s">
        <v>29</v>
      </c>
      <c r="AL1094" s="2" t="s">
        <v>33</v>
      </c>
      <c r="AM1094" s="10" t="e">
        <f t="shared" si="486"/>
        <v>#VALUE!</v>
      </c>
      <c r="AN1094" s="6" t="s">
        <v>35</v>
      </c>
      <c r="AO1094" s="2" t="s">
        <v>36</v>
      </c>
      <c r="AP1094" s="7" t="s">
        <v>37</v>
      </c>
      <c r="AQ1094" s="6" t="s">
        <v>38</v>
      </c>
      <c r="AR1094" s="2" t="s">
        <v>39</v>
      </c>
      <c r="AS1094" s="7" t="s">
        <v>40</v>
      </c>
      <c r="AT1094" s="7" t="s">
        <v>41</v>
      </c>
      <c r="AU1094" s="8" t="s">
        <v>55</v>
      </c>
      <c r="AV1094" s="8" t="s">
        <v>56</v>
      </c>
      <c r="AW1094" s="8" t="s">
        <v>44</v>
      </c>
      <c r="AX1094" s="8" t="s">
        <v>45</v>
      </c>
      <c r="AY1094" s="8" t="s">
        <v>46</v>
      </c>
      <c r="AZ1094" s="8" t="s">
        <v>47</v>
      </c>
      <c r="BA1094" s="2" t="s">
        <v>48</v>
      </c>
      <c r="BB1094" s="2" t="s">
        <v>49</v>
      </c>
      <c r="BC1094" s="2" t="s">
        <v>50</v>
      </c>
      <c r="BD1094"/>
      <c r="BE1094"/>
    </row>
    <row r="1095" spans="1:57" x14ac:dyDescent="0.3">
      <c r="A1095" s="2"/>
      <c r="D1095" s="9" t="s">
        <v>57</v>
      </c>
      <c r="E1095" s="10"/>
      <c r="F1095" s="10"/>
      <c r="G1095" s="10"/>
      <c r="H1095" s="10"/>
      <c r="I1095" s="10"/>
      <c r="J1095" s="10"/>
      <c r="K1095" s="10"/>
      <c r="L1095" s="11"/>
      <c r="M1095" s="11"/>
      <c r="P1095" s="10"/>
      <c r="Q1095" s="9"/>
      <c r="AJ1095" s="13">
        <v>638.4</v>
      </c>
      <c r="AK1095" s="16">
        <v>3.0015999999999998</v>
      </c>
      <c r="AL1095" s="10">
        <f>IF(AK1095&gt;3, AK1095-3, 3-AK1095)</f>
        <v>1.5999999999998238E-3</v>
      </c>
      <c r="AM1095" s="10" t="str">
        <f t="shared" ref="AM1095:AM1158" si="512">IF(F1095&lt;=0," ",((F1095*3)/AK1095))</f>
        <v xml:space="preserve"> </v>
      </c>
      <c r="AN1095" s="14">
        <v>12</v>
      </c>
      <c r="AO1095" s="10">
        <f>AN1095+273.15</f>
        <v>285.14999999999998</v>
      </c>
      <c r="AP1095" s="14">
        <v>10.5</v>
      </c>
      <c r="AQ1095" s="14">
        <v>37</v>
      </c>
      <c r="AR1095" s="10">
        <f>AQ1095+273.15</f>
        <v>310.14999999999998</v>
      </c>
      <c r="AS1095" s="14">
        <v>47.1</v>
      </c>
      <c r="AT1095" s="14">
        <v>0.5</v>
      </c>
      <c r="AU1095" s="10" t="str">
        <f>IF(ISNUMBER(AM1095),((AR1095/AO1095)*((AJ1095-(AT1095*AP1095))/(AJ1095-AS1095))*AM1095)," ")</f>
        <v xml:space="preserve"> </v>
      </c>
      <c r="AV1095" s="10" t="str">
        <f>IF(ISNUMBER(AM1095), AU1095*G1095, " ")</f>
        <v xml:space="preserve"> </v>
      </c>
      <c r="AW1095" s="10"/>
      <c r="AX1095" s="10"/>
      <c r="AY1095" s="10"/>
      <c r="AZ1095" s="10"/>
      <c r="BA1095" s="10"/>
      <c r="BB1095" s="10"/>
      <c r="BC1095" s="2"/>
      <c r="BD1095"/>
      <c r="BE1095"/>
    </row>
    <row r="1096" spans="1:57" ht="15.6" x14ac:dyDescent="0.3">
      <c r="A1096" s="2">
        <v>100</v>
      </c>
      <c r="B1096" s="3" t="s">
        <v>171</v>
      </c>
      <c r="C1096" s="3"/>
      <c r="D1096" s="9" t="s">
        <v>58</v>
      </c>
      <c r="E1096" s="10"/>
      <c r="F1096" s="10"/>
      <c r="G1096" s="10"/>
      <c r="H1096" s="10"/>
      <c r="I1096" s="10"/>
      <c r="J1096" s="10"/>
      <c r="K1096" s="10"/>
      <c r="L1096" s="11"/>
      <c r="M1096" s="11"/>
      <c r="N1096" s="10">
        <f>H1096-H1095</f>
        <v>0</v>
      </c>
      <c r="O1096" s="10">
        <f>I1095-I1096</f>
        <v>0</v>
      </c>
      <c r="P1096" s="10" t="e">
        <f>N1096/O1096</f>
        <v>#DIV/0!</v>
      </c>
      <c r="Q1096" s="9">
        <f>AVERAGE(P1098)</f>
        <v>9.1231665451516897E-2</v>
      </c>
      <c r="R1096">
        <f>K1096-K1095</f>
        <v>0</v>
      </c>
      <c r="S1096" t="e">
        <f>R1096/O1096</f>
        <v>#DIV/0!</v>
      </c>
      <c r="T1096" s="9">
        <f>AVERAGE(S1098)</f>
        <v>0.46624964396643165</v>
      </c>
      <c r="U1096" s="3">
        <f>AVERAGE(E1095,E1097,E1099)</f>
        <v>13.37397917</v>
      </c>
      <c r="V1096" s="3">
        <f>AVERAGE(E1096,E1098,E1100)</f>
        <v>9.8692591840000006</v>
      </c>
      <c r="W1096" s="3">
        <f>AVERAGE(F1095,F1097,F1099)</f>
        <v>0.42547105969999999</v>
      </c>
      <c r="X1096" s="3">
        <f>AVERAGE(F1096,F1098,F1100)</f>
        <v>0.45323028840000001</v>
      </c>
      <c r="Y1096" s="3">
        <f>AVERAGE(G1095,G1097,G1099)</f>
        <v>23.628654090000001</v>
      </c>
      <c r="Z1096" s="3">
        <f>AVERAGE(G1096,G1098,G1100)</f>
        <v>24.200355120000001</v>
      </c>
      <c r="AA1096" s="3">
        <f>AVERAGE(H1095,H1097,H1099)</f>
        <v>10.03191103</v>
      </c>
      <c r="AB1096" s="3">
        <f>AVERAGE(H1096,H1098,H1100)</f>
        <v>10.877357930000001</v>
      </c>
      <c r="AC1096" s="3">
        <f>AVERAGE(I1095,I1097,I1099)</f>
        <v>76.549087060000005</v>
      </c>
      <c r="AD1096" s="3">
        <f>AVERAGE(I1096,I1098,I1100)</f>
        <v>67.282053559999994</v>
      </c>
      <c r="AE1096" s="3">
        <f>AVERAGE(J1095,J1097,J1099)</f>
        <v>32.301819719999997</v>
      </c>
      <c r="AF1096" s="3">
        <f>AVERAGE(J1096,J1098,J1100)</f>
        <v>31.997630170000001</v>
      </c>
      <c r="AG1096" s="3">
        <f>AVERAGE(K1095,K1097,K1099)</f>
        <v>76.520494630000002</v>
      </c>
      <c r="AH1096" s="3">
        <f>AVERAGE(K1096,K1098,K1100)</f>
        <v>80.841245700000002</v>
      </c>
      <c r="AI1096" s="18">
        <v>43635</v>
      </c>
      <c r="AJ1096" s="13">
        <v>638.4</v>
      </c>
      <c r="AK1096" s="16">
        <v>3.0015999999999998</v>
      </c>
      <c r="AL1096" s="10">
        <f t="shared" ref="AL1096:AL1100" si="513">IF(AK1096&gt;3, AK1096-3, 3-AK1096)</f>
        <v>1.5999999999998238E-3</v>
      </c>
      <c r="AM1096" s="10" t="str">
        <f t="shared" si="512"/>
        <v xml:space="preserve"> </v>
      </c>
      <c r="AN1096" s="14">
        <v>12</v>
      </c>
      <c r="AO1096" s="10">
        <f t="shared" ref="AO1096:AO1100" si="514">AN1096+273.15</f>
        <v>285.14999999999998</v>
      </c>
      <c r="AP1096" s="14">
        <v>10.5</v>
      </c>
      <c r="AQ1096" s="14">
        <v>37</v>
      </c>
      <c r="AR1096" s="10">
        <f t="shared" ref="AR1096:AR1100" si="515">AQ1096+273.15</f>
        <v>310.14999999999998</v>
      </c>
      <c r="AS1096" s="14">
        <v>47.1</v>
      </c>
      <c r="AT1096" s="14">
        <v>0.5</v>
      </c>
      <c r="AU1096" s="10" t="str">
        <f t="shared" ref="AU1096:AU1100" si="516">IF(ISNUMBER(AM1096),((AR1096/AO1096)*((AJ1096-(AT1096*AP1096))/(AJ1096-AS1096))*AM1096)," ")</f>
        <v xml:space="preserve"> </v>
      </c>
      <c r="AV1096" s="10" t="str">
        <f t="shared" ref="AV1096:AV1100" si="517">IF(ISNUMBER(AM1096), AU1096*G1096, " ")</f>
        <v xml:space="preserve"> </v>
      </c>
      <c r="AW1096" s="10">
        <f>AVERAGE(AU1095,AU1097,AU1099)</f>
        <v>0.49526268155381986</v>
      </c>
      <c r="AX1096" s="10">
        <f>AVERAGE(AU1096,AU1098,AU1100)</f>
        <v>0.52757536118359682</v>
      </c>
      <c r="AY1096" s="10">
        <f>AVERAGE(AV1095,AV1097,AV1099)</f>
        <v>11.702390586121034</v>
      </c>
      <c r="AZ1096" s="10">
        <f>AVERAGE(AV1096,AV1098,AV1100)</f>
        <v>12.767511093205307</v>
      </c>
      <c r="BA1096" s="10" t="str">
        <f>IF(ISNUMBER(AV1096), AV1096-AV1095, " ")</f>
        <v xml:space="preserve"> </v>
      </c>
      <c r="BB1096" s="10" t="str">
        <f>IF(ISNUMBER(BA1096), BA1096/O1096, " ")</f>
        <v xml:space="preserve"> </v>
      </c>
      <c r="BC1096" s="2">
        <f>AVERAGE(BB1096,BB1098,BB1100)</f>
        <v>0.11493651200076835</v>
      </c>
      <c r="BD1096" s="1" t="s">
        <v>59</v>
      </c>
    </row>
    <row r="1097" spans="1:57" x14ac:dyDescent="0.3">
      <c r="A1097" s="2"/>
      <c r="D1097" s="9" t="s">
        <v>57</v>
      </c>
      <c r="E1097" s="10">
        <v>13.37397917</v>
      </c>
      <c r="F1097" s="10">
        <v>0.42547105969999999</v>
      </c>
      <c r="G1097" s="10">
        <v>23.628654090000001</v>
      </c>
      <c r="H1097" s="10">
        <v>10.03191103</v>
      </c>
      <c r="I1097" s="10">
        <v>76.549087060000005</v>
      </c>
      <c r="J1097" s="10">
        <v>32.301819719999997</v>
      </c>
      <c r="K1097" s="10">
        <v>76.520494630000002</v>
      </c>
      <c r="L1097" s="11">
        <v>1.0341435185185186E-2</v>
      </c>
      <c r="M1097" s="11">
        <v>1.0879618055555556E-2</v>
      </c>
      <c r="P1097" s="10"/>
      <c r="Q1097" s="9"/>
      <c r="AJ1097" s="13">
        <v>638.4</v>
      </c>
      <c r="AK1097" s="16">
        <v>3.0015999999999998</v>
      </c>
      <c r="AL1097" s="10">
        <f t="shared" si="513"/>
        <v>1.5999999999998238E-3</v>
      </c>
      <c r="AM1097" s="10">
        <f t="shared" si="512"/>
        <v>0.42524426275986144</v>
      </c>
      <c r="AN1097" s="14">
        <v>12</v>
      </c>
      <c r="AO1097" s="10">
        <f t="shared" si="514"/>
        <v>285.14999999999998</v>
      </c>
      <c r="AP1097" s="14">
        <v>10.5</v>
      </c>
      <c r="AQ1097" s="14">
        <v>37</v>
      </c>
      <c r="AR1097" s="10">
        <f t="shared" si="515"/>
        <v>310.14999999999998</v>
      </c>
      <c r="AS1097" s="14">
        <v>47.1</v>
      </c>
      <c r="AT1097" s="14">
        <v>0.5</v>
      </c>
      <c r="AU1097" s="10">
        <f t="shared" si="516"/>
        <v>0.49526268155381986</v>
      </c>
      <c r="AV1097" s="10">
        <f t="shared" si="517"/>
        <v>11.702390586121034</v>
      </c>
      <c r="AW1097" s="10"/>
      <c r="AX1097" s="10"/>
      <c r="AY1097" s="10"/>
      <c r="AZ1097" s="10"/>
      <c r="BA1097" s="10"/>
      <c r="BB1097" s="10"/>
      <c r="BC1097" s="2"/>
      <c r="BD1097"/>
      <c r="BE1097"/>
    </row>
    <row r="1098" spans="1:57" x14ac:dyDescent="0.3">
      <c r="A1098" s="2"/>
      <c r="D1098" s="9" t="s">
        <v>60</v>
      </c>
      <c r="E1098" s="10">
        <v>9.8692591840000006</v>
      </c>
      <c r="F1098" s="10">
        <v>0.45323028840000001</v>
      </c>
      <c r="G1098" s="10">
        <v>24.200355120000001</v>
      </c>
      <c r="H1098" s="10">
        <v>10.877357930000001</v>
      </c>
      <c r="I1098" s="10">
        <v>67.282053559999994</v>
      </c>
      <c r="J1098" s="10">
        <v>31.997630170000001</v>
      </c>
      <c r="K1098" s="10">
        <v>80.841245700000002</v>
      </c>
      <c r="L1098" s="11">
        <v>1.2129629629629629E-2</v>
      </c>
      <c r="M1098" s="11">
        <v>1.2482627314814816E-2</v>
      </c>
      <c r="N1098" s="10">
        <f>H1098-H1097</f>
        <v>0.84544690000000067</v>
      </c>
      <c r="O1098" s="10">
        <f>I1097-I1098</f>
        <v>9.2670335000000108</v>
      </c>
      <c r="P1098" s="10">
        <f>N1098/O1098</f>
        <v>9.1231665451516897E-2</v>
      </c>
      <c r="Q1098" s="9"/>
      <c r="R1098">
        <f>K1098-K1097</f>
        <v>4.32075107</v>
      </c>
      <c r="S1098">
        <f>R1098/O1098</f>
        <v>0.46624964396643165</v>
      </c>
      <c r="AJ1098" s="13">
        <v>638.4</v>
      </c>
      <c r="AK1098" s="16">
        <v>3.0015999999999998</v>
      </c>
      <c r="AL1098" s="10">
        <f t="shared" si="513"/>
        <v>1.5999999999998238E-3</v>
      </c>
      <c r="AM1098" s="10">
        <f t="shared" si="512"/>
        <v>0.45298869442963763</v>
      </c>
      <c r="AN1098" s="14">
        <v>12</v>
      </c>
      <c r="AO1098" s="10">
        <f t="shared" si="514"/>
        <v>285.14999999999998</v>
      </c>
      <c r="AP1098" s="14">
        <v>10.5</v>
      </c>
      <c r="AQ1098" s="14">
        <v>37</v>
      </c>
      <c r="AR1098" s="10">
        <f t="shared" si="515"/>
        <v>310.14999999999998</v>
      </c>
      <c r="AS1098" s="14">
        <v>47.1</v>
      </c>
      <c r="AT1098" s="14">
        <v>0.5</v>
      </c>
      <c r="AU1098" s="10">
        <f t="shared" si="516"/>
        <v>0.52757536118359682</v>
      </c>
      <c r="AV1098" s="10">
        <f t="shared" si="517"/>
        <v>12.767511093205307</v>
      </c>
      <c r="AW1098" s="10"/>
      <c r="AX1098" s="10"/>
      <c r="AY1098" s="10"/>
      <c r="AZ1098" s="10"/>
      <c r="BA1098" s="10">
        <f>IF(ISNUMBER(AV1098), AV1098-AV1097, " ")</f>
        <v>1.0651205070842735</v>
      </c>
      <c r="BB1098" s="10">
        <f>IF(ISNUMBER(BA1098), BA1098/O1098, " ")</f>
        <v>0.11493651200076835</v>
      </c>
      <c r="BC1098" s="2"/>
      <c r="BD1098"/>
      <c r="BE1098"/>
    </row>
    <row r="1099" spans="1:57" x14ac:dyDescent="0.3">
      <c r="A1099" s="2"/>
      <c r="D1099" s="9" t="s">
        <v>57</v>
      </c>
      <c r="E1099" s="10"/>
      <c r="F1099" s="10"/>
      <c r="G1099" s="10"/>
      <c r="H1099" s="10"/>
      <c r="I1099" s="10"/>
      <c r="J1099" s="10"/>
      <c r="K1099" s="10"/>
      <c r="L1099" s="11"/>
      <c r="M1099" s="11"/>
      <c r="P1099" s="10"/>
      <c r="Q1099" s="9"/>
      <c r="AJ1099" s="13">
        <v>638.4</v>
      </c>
      <c r="AK1099" s="16">
        <v>3.0015999999999998</v>
      </c>
      <c r="AL1099" s="10">
        <f t="shared" si="513"/>
        <v>1.5999999999998238E-3</v>
      </c>
      <c r="AM1099" s="10" t="str">
        <f t="shared" si="512"/>
        <v xml:space="preserve"> </v>
      </c>
      <c r="AN1099" s="14">
        <v>12</v>
      </c>
      <c r="AO1099" s="10">
        <f t="shared" si="514"/>
        <v>285.14999999999998</v>
      </c>
      <c r="AP1099" s="14">
        <v>10.5</v>
      </c>
      <c r="AQ1099" s="14">
        <v>37</v>
      </c>
      <c r="AR1099" s="10">
        <f t="shared" si="515"/>
        <v>310.14999999999998</v>
      </c>
      <c r="AS1099" s="14">
        <v>47.1</v>
      </c>
      <c r="AT1099" s="14">
        <v>0.5</v>
      </c>
      <c r="AU1099" s="10" t="str">
        <f t="shared" si="516"/>
        <v xml:space="preserve"> </v>
      </c>
      <c r="AV1099" s="10" t="str">
        <f t="shared" si="517"/>
        <v xml:space="preserve"> </v>
      </c>
      <c r="AW1099" s="10"/>
      <c r="AX1099" s="10"/>
      <c r="AY1099" s="10"/>
      <c r="AZ1099" s="10"/>
      <c r="BA1099" s="10"/>
      <c r="BB1099" s="10"/>
      <c r="BC1099" s="2"/>
      <c r="BD1099"/>
      <c r="BE1099"/>
    </row>
    <row r="1100" spans="1:57" x14ac:dyDescent="0.3">
      <c r="A1100" s="2"/>
      <c r="D1100" s="9" t="s">
        <v>61</v>
      </c>
      <c r="E1100" s="10"/>
      <c r="F1100" s="10"/>
      <c r="G1100" s="10"/>
      <c r="H1100" s="2"/>
      <c r="I1100" s="10"/>
      <c r="J1100" s="10"/>
      <c r="K1100" s="10"/>
      <c r="L1100" s="11"/>
      <c r="M1100" s="11"/>
      <c r="N1100" s="10">
        <f>H1100-H1099</f>
        <v>0</v>
      </c>
      <c r="O1100" s="10">
        <f>I1099-I1100</f>
        <v>0</v>
      </c>
      <c r="P1100" s="10" t="e">
        <f>N1100/O1100</f>
        <v>#DIV/0!</v>
      </c>
      <c r="Q1100" s="9"/>
      <c r="R1100">
        <f>K1100-K1099</f>
        <v>0</v>
      </c>
      <c r="S1100" t="e">
        <f>R1100/O1100</f>
        <v>#DIV/0!</v>
      </c>
      <c r="AJ1100" s="13">
        <v>638.4</v>
      </c>
      <c r="AK1100" s="16">
        <v>3.0015999999999998</v>
      </c>
      <c r="AL1100" s="10">
        <f t="shared" si="513"/>
        <v>1.5999999999998238E-3</v>
      </c>
      <c r="AM1100" s="10" t="str">
        <f t="shared" si="512"/>
        <v xml:space="preserve"> </v>
      </c>
      <c r="AN1100" s="14">
        <v>12</v>
      </c>
      <c r="AO1100" s="10">
        <f t="shared" si="514"/>
        <v>285.14999999999998</v>
      </c>
      <c r="AP1100" s="14">
        <v>10.5</v>
      </c>
      <c r="AQ1100" s="14">
        <v>37</v>
      </c>
      <c r="AR1100" s="10">
        <f t="shared" si="515"/>
        <v>310.14999999999998</v>
      </c>
      <c r="AS1100" s="14">
        <v>47.1</v>
      </c>
      <c r="AT1100" s="14">
        <v>0.5</v>
      </c>
      <c r="AU1100" s="10" t="str">
        <f t="shared" si="516"/>
        <v xml:space="preserve"> </v>
      </c>
      <c r="AV1100" s="10" t="str">
        <f t="shared" si="517"/>
        <v xml:space="preserve"> </v>
      </c>
      <c r="AW1100" s="10"/>
      <c r="AX1100" s="10"/>
      <c r="AY1100" s="10"/>
      <c r="AZ1100" s="10"/>
      <c r="BA1100" s="10" t="str">
        <f>IF(ISNUMBER(AV1100), AV1100-AV1099, " ")</f>
        <v xml:space="preserve"> </v>
      </c>
      <c r="BB1100" s="10" t="str">
        <f>IF(ISNUMBER(BA1100), BA1100/O1100, " ")</f>
        <v xml:space="preserve"> </v>
      </c>
      <c r="BC1100" s="2"/>
      <c r="BD1100"/>
      <c r="BE1100"/>
    </row>
    <row r="1101" spans="1:57" x14ac:dyDescent="0.3">
      <c r="A1101" s="2"/>
      <c r="AM1101" s="10" t="str">
        <f t="shared" si="512"/>
        <v xml:space="preserve"> </v>
      </c>
      <c r="BD1101"/>
      <c r="BE1101"/>
    </row>
    <row r="1102" spans="1:57" x14ac:dyDescent="0.3">
      <c r="A1102" s="2"/>
      <c r="AM1102" s="10" t="str">
        <f t="shared" si="512"/>
        <v xml:space="preserve"> </v>
      </c>
      <c r="BD1102"/>
      <c r="BE1102"/>
    </row>
    <row r="1103" spans="1:57" ht="13.95" customHeight="1" x14ac:dyDescent="0.3">
      <c r="A1103" s="2"/>
      <c r="D1103" s="9" t="s">
        <v>53</v>
      </c>
      <c r="E1103" s="10"/>
      <c r="F1103" s="10"/>
      <c r="G1103" s="10"/>
      <c r="H1103" s="10"/>
      <c r="I1103" s="10"/>
      <c r="J1103" s="10"/>
      <c r="K1103" s="10"/>
      <c r="L1103" s="10"/>
      <c r="M1103" s="10"/>
      <c r="P1103" s="10"/>
      <c r="Q1103" s="9"/>
      <c r="R1103" s="9"/>
      <c r="AM1103" s="10" t="str">
        <f t="shared" si="512"/>
        <v xml:space="preserve"> </v>
      </c>
      <c r="BD1103"/>
      <c r="BE1103"/>
    </row>
    <row r="1104" spans="1:57" x14ac:dyDescent="0.3">
      <c r="A1104" s="2"/>
      <c r="D1104" s="9" t="s">
        <v>172</v>
      </c>
      <c r="E1104" s="10"/>
      <c r="F1104" s="2"/>
      <c r="G1104" s="10"/>
      <c r="H1104" s="10"/>
      <c r="I1104" s="10"/>
      <c r="J1104" s="10"/>
      <c r="K1104" s="10"/>
      <c r="L1104" s="10"/>
      <c r="M1104" s="10"/>
      <c r="P1104" s="10"/>
      <c r="Q1104" s="9"/>
      <c r="R1104" s="9"/>
      <c r="AM1104" s="10" t="str">
        <f t="shared" si="512"/>
        <v xml:space="preserve"> </v>
      </c>
      <c r="BD1104"/>
      <c r="BE1104"/>
    </row>
    <row r="1105" spans="1:57" x14ac:dyDescent="0.3">
      <c r="A1105" s="2"/>
      <c r="D1105" s="9"/>
      <c r="E1105" s="2" t="s">
        <v>0</v>
      </c>
      <c r="F1105" s="2" t="s">
        <v>1</v>
      </c>
      <c r="G1105" s="2" t="s">
        <v>2</v>
      </c>
      <c r="H1105" s="2" t="s">
        <v>3</v>
      </c>
      <c r="I1105" s="2" t="s">
        <v>4</v>
      </c>
      <c r="J1105" s="2" t="s">
        <v>5</v>
      </c>
      <c r="K1105" s="2" t="s">
        <v>6</v>
      </c>
      <c r="L1105" s="2" t="s">
        <v>7</v>
      </c>
      <c r="M1105" s="2" t="s">
        <v>8</v>
      </c>
      <c r="N1105" s="2" t="s">
        <v>9</v>
      </c>
      <c r="O1105" s="2" t="s">
        <v>10</v>
      </c>
      <c r="P1105" s="2" t="s">
        <v>11</v>
      </c>
      <c r="Q1105" s="2" t="s">
        <v>12</v>
      </c>
      <c r="R1105" s="2" t="s">
        <v>13</v>
      </c>
      <c r="S1105" s="2" t="s">
        <v>14</v>
      </c>
      <c r="T1105" s="2" t="s">
        <v>15</v>
      </c>
      <c r="U1105" s="3" t="s">
        <v>16</v>
      </c>
      <c r="V1105" s="3" t="s">
        <v>17</v>
      </c>
      <c r="W1105" s="3" t="s">
        <v>18</v>
      </c>
      <c r="X1105" s="3" t="s">
        <v>19</v>
      </c>
      <c r="Y1105" s="3" t="s">
        <v>20</v>
      </c>
      <c r="Z1105" s="3" t="s">
        <v>21</v>
      </c>
      <c r="AA1105" s="3" t="s">
        <v>22</v>
      </c>
      <c r="AB1105" s="3" t="s">
        <v>23</v>
      </c>
      <c r="AC1105" s="3" t="s">
        <v>24</v>
      </c>
      <c r="AD1105" s="3" t="s">
        <v>25</v>
      </c>
      <c r="AE1105" s="3" t="s">
        <v>26</v>
      </c>
      <c r="AF1105" s="3" t="s">
        <v>27</v>
      </c>
      <c r="AG1105" s="3" t="s">
        <v>28</v>
      </c>
      <c r="AH1105" s="3" t="s">
        <v>29</v>
      </c>
      <c r="AL1105" s="2" t="s">
        <v>33</v>
      </c>
      <c r="AM1105" s="10" t="e">
        <f t="shared" si="512"/>
        <v>#VALUE!</v>
      </c>
      <c r="AN1105" s="6" t="s">
        <v>35</v>
      </c>
      <c r="AO1105" s="2" t="s">
        <v>36</v>
      </c>
      <c r="AP1105" s="7" t="s">
        <v>37</v>
      </c>
      <c r="AQ1105" s="6" t="s">
        <v>38</v>
      </c>
      <c r="AR1105" s="2" t="s">
        <v>39</v>
      </c>
      <c r="AS1105" s="7" t="s">
        <v>40</v>
      </c>
      <c r="AT1105" s="7" t="s">
        <v>41</v>
      </c>
      <c r="AU1105" s="8" t="s">
        <v>55</v>
      </c>
      <c r="AV1105" s="8" t="s">
        <v>56</v>
      </c>
      <c r="AW1105" s="8" t="s">
        <v>44</v>
      </c>
      <c r="AX1105" s="8" t="s">
        <v>45</v>
      </c>
      <c r="AY1105" s="8" t="s">
        <v>46</v>
      </c>
      <c r="AZ1105" s="8" t="s">
        <v>47</v>
      </c>
      <c r="BA1105" s="2" t="s">
        <v>48</v>
      </c>
      <c r="BB1105" s="2" t="s">
        <v>49</v>
      </c>
      <c r="BC1105" s="2" t="s">
        <v>50</v>
      </c>
      <c r="BD1105"/>
      <c r="BE1105"/>
    </row>
    <row r="1106" spans="1:57" x14ac:dyDescent="0.3">
      <c r="A1106" s="2"/>
      <c r="D1106" s="9" t="s">
        <v>57</v>
      </c>
      <c r="E1106" s="10">
        <v>13.37084144</v>
      </c>
      <c r="F1106" s="10">
        <v>0.55408234789999999</v>
      </c>
      <c r="G1106" s="10">
        <v>20.35961537</v>
      </c>
      <c r="H1106" s="10">
        <v>11.290116769999999</v>
      </c>
      <c r="I1106" s="10">
        <v>94.032417409999994</v>
      </c>
      <c r="J1106" s="10">
        <v>30.165780300000002</v>
      </c>
      <c r="K1106" s="10">
        <v>65.169691760000006</v>
      </c>
      <c r="L1106" s="11">
        <v>1.1921296296296296E-3</v>
      </c>
      <c r="M1106" s="11">
        <v>2.0370254629629631E-3</v>
      </c>
      <c r="P1106" s="10"/>
      <c r="Q1106" s="9"/>
      <c r="AJ1106" s="13">
        <v>638.4</v>
      </c>
      <c r="AK1106" s="16">
        <v>3.0015999999999998</v>
      </c>
      <c r="AL1106" s="10">
        <f>IF(AK1106&gt;3, AK1106-3, 3-AK1106)</f>
        <v>1.5999999999998238E-3</v>
      </c>
      <c r="AM1106" s="10">
        <f t="shared" si="512"/>
        <v>0.5537869948360874</v>
      </c>
      <c r="AN1106" s="14">
        <v>12</v>
      </c>
      <c r="AO1106" s="10">
        <f>AN1106+273.15</f>
        <v>285.14999999999998</v>
      </c>
      <c r="AP1106" s="14">
        <v>10.5</v>
      </c>
      <c r="AQ1106" s="14">
        <v>37</v>
      </c>
      <c r="AR1106" s="10">
        <f>AQ1106+273.15</f>
        <v>310.14999999999998</v>
      </c>
      <c r="AS1106" s="14">
        <v>47.1</v>
      </c>
      <c r="AT1106" s="14">
        <v>0.5</v>
      </c>
      <c r="AU1106" s="10">
        <f>IF(ISNUMBER(AM1106),((AR1106/AO1106)*((AJ1106-(AT1106*AP1106))/(AJ1106-AS1106))*AM1106)," ")</f>
        <v>0.64497056419320664</v>
      </c>
      <c r="AV1106" s="10">
        <f>IF(ISNUMBER(AM1106), AU1106*G1106, " ")</f>
        <v>13.131352611945582</v>
      </c>
      <c r="AW1106" s="10"/>
      <c r="AX1106" s="10"/>
      <c r="AY1106" s="10"/>
      <c r="AZ1106" s="10"/>
      <c r="BA1106" s="10"/>
      <c r="BB1106" s="10"/>
      <c r="BC1106" s="2"/>
      <c r="BD1106"/>
      <c r="BE1106"/>
    </row>
    <row r="1107" spans="1:57" ht="15.6" x14ac:dyDescent="0.3">
      <c r="A1107" s="2">
        <v>101</v>
      </c>
      <c r="B1107" s="3" t="s">
        <v>172</v>
      </c>
      <c r="C1107" s="3"/>
      <c r="D1107" s="9" t="s">
        <v>58</v>
      </c>
      <c r="E1107" s="10">
        <v>9.1337552439999996</v>
      </c>
      <c r="F1107" s="10">
        <v>0.67112745210000002</v>
      </c>
      <c r="G1107" s="10">
        <v>21.42695281</v>
      </c>
      <c r="H1107" s="10">
        <v>14.36405205</v>
      </c>
      <c r="I1107" s="10">
        <v>81.405609979999994</v>
      </c>
      <c r="J1107" s="10">
        <v>30.55054651</v>
      </c>
      <c r="K1107" s="10">
        <v>80.35353714</v>
      </c>
      <c r="L1107" s="11">
        <v>4.2939814814814811E-3</v>
      </c>
      <c r="M1107" s="11">
        <v>4.8668865740740738E-3</v>
      </c>
      <c r="N1107" s="10">
        <f>H1107-H1106</f>
        <v>3.0739352800000006</v>
      </c>
      <c r="O1107" s="10">
        <f>I1106-I1107</f>
        <v>12.626807429999999</v>
      </c>
      <c r="P1107" s="10">
        <f>N1107/O1107</f>
        <v>0.24344516989279852</v>
      </c>
      <c r="Q1107" s="9">
        <f>AVERAGE(P1107,P1109,P1111)</f>
        <v>0.20580663120775725</v>
      </c>
      <c r="R1107">
        <f>K1107-K1106</f>
        <v>15.183845379999994</v>
      </c>
      <c r="S1107">
        <f>R1107/O1107</f>
        <v>1.2025086677036616</v>
      </c>
      <c r="T1107" s="9">
        <f>AVERAGE(S1107,S1109,S1111)</f>
        <v>0.93601310793137793</v>
      </c>
      <c r="U1107" s="3">
        <f>AVERAGE(E1106,E1108,E1110)</f>
        <v>13.37205763</v>
      </c>
      <c r="V1107" s="3">
        <f>AVERAGE(E1107,E1109,E1111)</f>
        <v>9.1727304413333339</v>
      </c>
      <c r="W1107" s="3">
        <f>AVERAGE(F1106,F1108,F1110)</f>
        <v>0.5299610159</v>
      </c>
      <c r="X1107" s="3">
        <f>AVERAGE(F1107,F1109,F1111)</f>
        <v>0.61412068723333346</v>
      </c>
      <c r="Y1107" s="3">
        <f>AVERAGE(G1106,G1108,G1110)</f>
        <v>21.284739683333331</v>
      </c>
      <c r="Z1107" s="3">
        <f>AVERAGE(G1107,G1109,G1111)</f>
        <v>22.609878120000001</v>
      </c>
      <c r="AA1107" s="3">
        <f>AVERAGE(H1106,H1108,H1110)</f>
        <v>11.270085416666667</v>
      </c>
      <c r="AB1107" s="3">
        <f>AVERAGE(H1107,H1109,H1111)</f>
        <v>13.842649246666667</v>
      </c>
      <c r="AC1107" s="3">
        <f>AVERAGE(I1106,I1108,I1110)</f>
        <v>93.984621006666657</v>
      </c>
      <c r="AD1107" s="3">
        <f>AVERAGE(I1107,I1109,I1111)</f>
        <v>81.46068416</v>
      </c>
      <c r="AE1107" s="3">
        <f>AVERAGE(J1106,J1108,J1110)</f>
        <v>29.47903565</v>
      </c>
      <c r="AF1107" s="3">
        <f>AVERAGE(J1107,J1109,J1111)</f>
        <v>29.602913709999999</v>
      </c>
      <c r="AG1107" s="3">
        <f>AVERAGE(K1106,K1108,K1110)</f>
        <v>65.582730866666665</v>
      </c>
      <c r="AH1107" s="3">
        <f>AVERAGE(K1107,K1109,K1111)</f>
        <v>77.341814823333337</v>
      </c>
      <c r="AI1107" s="18">
        <v>43635</v>
      </c>
      <c r="AJ1107" s="13">
        <v>638.4</v>
      </c>
      <c r="AK1107" s="16">
        <v>3.0015999999999998</v>
      </c>
      <c r="AL1107" s="10">
        <f t="shared" ref="AL1107:AL1111" si="518">IF(AK1107&gt;3, AK1107-3, 3-AK1107)</f>
        <v>1.5999999999998238E-3</v>
      </c>
      <c r="AM1107" s="10">
        <f t="shared" si="512"/>
        <v>0.67076970825559712</v>
      </c>
      <c r="AN1107" s="14">
        <v>12</v>
      </c>
      <c r="AO1107" s="10">
        <f t="shared" ref="AO1107:AO1111" si="519">AN1107+273.15</f>
        <v>285.14999999999998</v>
      </c>
      <c r="AP1107" s="14">
        <v>10.5</v>
      </c>
      <c r="AQ1107" s="14">
        <v>37</v>
      </c>
      <c r="AR1107" s="10">
        <f t="shared" ref="AR1107:AR1111" si="520">AQ1107+273.15</f>
        <v>310.14999999999998</v>
      </c>
      <c r="AS1107" s="14">
        <v>47.1</v>
      </c>
      <c r="AT1107" s="14">
        <v>0.5</v>
      </c>
      <c r="AU1107" s="10">
        <f t="shared" ref="AU1107:AU1111" si="521">IF(ISNUMBER(AM1107),((AR1107/AO1107)*((AJ1107-(AT1107*AP1107))/(AJ1107-AS1107))*AM1107)," ")</f>
        <v>0.7812150180691334</v>
      </c>
      <c r="AV1107" s="10">
        <f t="shared" ref="AV1107:AV1111" si="522">IF(ISNUMBER(AM1107), AU1107*G1107, " ")</f>
        <v>16.739057326630618</v>
      </c>
      <c r="AW1107" s="10">
        <f>AVERAGE(AU1106,AU1108,AU1110)</f>
        <v>0.61689251917319199</v>
      </c>
      <c r="AX1107" s="10">
        <f>AVERAGE(AU1107,AU1109,AU1111)</f>
        <v>0.71485721865856766</v>
      </c>
      <c r="AY1107" s="10">
        <f>AVERAGE(AV1106,AV1108,AV1110)</f>
        <v>13.118106352179369</v>
      </c>
      <c r="AZ1107" s="10">
        <f>AVERAGE(AV1107,AV1109,AV1111)</f>
        <v>16.120789394016153</v>
      </c>
      <c r="BA1107" s="10">
        <f>IF(ISNUMBER(AV1107), AV1107-AV1106, " ")</f>
        <v>3.6077047146850365</v>
      </c>
      <c r="BB1107" s="10">
        <f>IF(ISNUMBER(BA1107), BA1107/O1107, " ")</f>
        <v>0.28571788511746049</v>
      </c>
      <c r="BC1107" s="2">
        <f>AVERAGE(BB1107,BB1109,BB1111)</f>
        <v>0.24024310653304962</v>
      </c>
      <c r="BD1107" s="1" t="s">
        <v>59</v>
      </c>
    </row>
    <row r="1108" spans="1:57" x14ac:dyDescent="0.3">
      <c r="A1108" s="2"/>
      <c r="D1108" s="9" t="s">
        <v>57</v>
      </c>
      <c r="E1108" s="10">
        <v>13.37890221</v>
      </c>
      <c r="F1108" s="10">
        <v>0.52032817570000001</v>
      </c>
      <c r="G1108" s="10">
        <v>22.117520769999999</v>
      </c>
      <c r="H1108" s="10">
        <v>11.485464289999999</v>
      </c>
      <c r="I1108" s="10">
        <v>94.133238649999996</v>
      </c>
      <c r="J1108" s="10">
        <v>29.533156630000001</v>
      </c>
      <c r="K1108" s="10">
        <v>66.186527729999995</v>
      </c>
      <c r="L1108" s="11">
        <v>8.4780092592592598E-3</v>
      </c>
      <c r="M1108" s="11">
        <v>9.0104050925925942E-3</v>
      </c>
      <c r="P1108" s="10"/>
      <c r="Q1108" s="9"/>
      <c r="AJ1108" s="13">
        <v>638.4</v>
      </c>
      <c r="AK1108" s="16">
        <v>3.0015999999999998</v>
      </c>
      <c r="AL1108" s="10">
        <f t="shared" si="518"/>
        <v>1.5999999999998238E-3</v>
      </c>
      <c r="AM1108" s="10">
        <f t="shared" si="512"/>
        <v>0.52005081526519192</v>
      </c>
      <c r="AN1108" s="14">
        <v>12</v>
      </c>
      <c r="AO1108" s="10">
        <f t="shared" si="519"/>
        <v>285.14999999999998</v>
      </c>
      <c r="AP1108" s="14">
        <v>10.5</v>
      </c>
      <c r="AQ1108" s="14">
        <v>37</v>
      </c>
      <c r="AR1108" s="10">
        <f t="shared" si="520"/>
        <v>310.14999999999998</v>
      </c>
      <c r="AS1108" s="14">
        <v>47.1</v>
      </c>
      <c r="AT1108" s="14">
        <v>0.5</v>
      </c>
      <c r="AU1108" s="10">
        <f t="shared" si="521"/>
        <v>0.60567956788152166</v>
      </c>
      <c r="AV1108" s="10">
        <f t="shared" si="522"/>
        <v>13.396130422584179</v>
      </c>
      <c r="AW1108" s="10"/>
      <c r="AX1108" s="10"/>
      <c r="AY1108" s="10"/>
      <c r="AZ1108" s="10"/>
      <c r="BA1108" s="10"/>
      <c r="BB1108" s="10"/>
      <c r="BC1108" s="2"/>
      <c r="BD1108"/>
      <c r="BE1108"/>
    </row>
    <row r="1109" spans="1:57" x14ac:dyDescent="0.3">
      <c r="A1109" s="2"/>
      <c r="D1109" s="9" t="s">
        <v>60</v>
      </c>
      <c r="E1109" s="10">
        <v>9.2487882339999992</v>
      </c>
      <c r="F1109" s="10">
        <v>0.59370593729999999</v>
      </c>
      <c r="G1109" s="10">
        <v>22.755737740000001</v>
      </c>
      <c r="H1109" s="10">
        <v>13.50935546</v>
      </c>
      <c r="I1109" s="10">
        <v>81.307150800000002</v>
      </c>
      <c r="J1109" s="10">
        <v>29.9221979</v>
      </c>
      <c r="K1109" s="10">
        <v>77.723861760000005</v>
      </c>
      <c r="L1109" s="11">
        <v>1.1944444444444445E-2</v>
      </c>
      <c r="M1109" s="11">
        <v>1.2488414351851851E-2</v>
      </c>
      <c r="N1109" s="10">
        <f>H1109-H1108</f>
        <v>2.0238911700000006</v>
      </c>
      <c r="O1109" s="10">
        <f>I1108-I1109</f>
        <v>12.826087849999993</v>
      </c>
      <c r="P1109" s="10">
        <f>N1109/O1109</f>
        <v>0.15779489378750838</v>
      </c>
      <c r="Q1109" s="9"/>
      <c r="R1109">
        <f>K1109-K1108</f>
        <v>11.537334030000011</v>
      </c>
      <c r="S1109">
        <f>R1109/O1109</f>
        <v>0.89952089560964743</v>
      </c>
      <c r="AJ1109" s="13">
        <v>638.4</v>
      </c>
      <c r="AK1109" s="16">
        <v>3.0015999999999998</v>
      </c>
      <c r="AL1109" s="10">
        <f t="shared" si="518"/>
        <v>1.5999999999998238E-3</v>
      </c>
      <c r="AM1109" s="10">
        <f t="shared" si="512"/>
        <v>0.59338946291977612</v>
      </c>
      <c r="AN1109" s="14">
        <v>12</v>
      </c>
      <c r="AO1109" s="10">
        <f t="shared" si="519"/>
        <v>285.14999999999998</v>
      </c>
      <c r="AP1109" s="14">
        <v>10.5</v>
      </c>
      <c r="AQ1109" s="14">
        <v>37</v>
      </c>
      <c r="AR1109" s="10">
        <f t="shared" si="520"/>
        <v>310.14999999999998</v>
      </c>
      <c r="AS1109" s="14">
        <v>47.1</v>
      </c>
      <c r="AT1109" s="14">
        <v>0.5</v>
      </c>
      <c r="AU1109" s="10">
        <f t="shared" si="521"/>
        <v>0.69109376033460457</v>
      </c>
      <c r="AV1109" s="10">
        <f t="shared" si="522"/>
        <v>15.726348363924677</v>
      </c>
      <c r="AW1109" s="10"/>
      <c r="AX1109" s="10"/>
      <c r="AY1109" s="10"/>
      <c r="AZ1109" s="10"/>
      <c r="BA1109" s="10">
        <f>IF(ISNUMBER(AV1109), AV1109-AV1108, " ")</f>
        <v>2.3302179413404982</v>
      </c>
      <c r="BB1109" s="10">
        <f>IF(ISNUMBER(BA1109), BA1109/O1109, " ")</f>
        <v>0.18167799632999546</v>
      </c>
      <c r="BC1109" s="2"/>
      <c r="BD1109"/>
      <c r="BE1109"/>
    </row>
    <row r="1110" spans="1:57" x14ac:dyDescent="0.3">
      <c r="A1110" s="2"/>
      <c r="D1110" s="9" t="s">
        <v>57</v>
      </c>
      <c r="E1110" s="10">
        <v>13.36642924</v>
      </c>
      <c r="F1110" s="10">
        <v>0.5154725241</v>
      </c>
      <c r="G1110" s="10">
        <v>21.377082909999999</v>
      </c>
      <c r="H1110" s="10">
        <v>11.03467519</v>
      </c>
      <c r="I1110" s="10">
        <v>93.788206959999997</v>
      </c>
      <c r="J1110" s="10">
        <v>28.738170019999998</v>
      </c>
      <c r="K1110" s="10">
        <v>65.391973109999995</v>
      </c>
      <c r="L1110" s="11">
        <v>1.7326388888888888E-2</v>
      </c>
      <c r="M1110" s="11">
        <v>1.7858784722222222E-2</v>
      </c>
      <c r="P1110" s="10"/>
      <c r="Q1110" s="9"/>
      <c r="AJ1110" s="13">
        <v>638.4</v>
      </c>
      <c r="AK1110" s="16">
        <v>3.0015999999999998</v>
      </c>
      <c r="AL1110" s="10">
        <f t="shared" si="518"/>
        <v>1.5999999999998238E-3</v>
      </c>
      <c r="AM1110" s="10">
        <f t="shared" si="512"/>
        <v>0.51519775196561834</v>
      </c>
      <c r="AN1110" s="14">
        <v>12</v>
      </c>
      <c r="AO1110" s="10">
        <f t="shared" si="519"/>
        <v>285.14999999999998</v>
      </c>
      <c r="AP1110" s="14">
        <v>10.5</v>
      </c>
      <c r="AQ1110" s="14">
        <v>37</v>
      </c>
      <c r="AR1110" s="10">
        <f t="shared" si="520"/>
        <v>310.14999999999998</v>
      </c>
      <c r="AS1110" s="14">
        <v>47.1</v>
      </c>
      <c r="AT1110" s="14">
        <v>0.5</v>
      </c>
      <c r="AU1110" s="10">
        <f t="shared" si="521"/>
        <v>0.60002742544484755</v>
      </c>
      <c r="AV1110" s="10">
        <f t="shared" si="522"/>
        <v>12.826836022008349</v>
      </c>
      <c r="AW1110" s="10"/>
      <c r="AX1110" s="10"/>
      <c r="AY1110" s="10"/>
      <c r="AZ1110" s="10"/>
      <c r="BA1110" s="10"/>
      <c r="BB1110" s="10"/>
      <c r="BC1110" s="2"/>
      <c r="BD1110"/>
      <c r="BE1110"/>
    </row>
    <row r="1111" spans="1:57" x14ac:dyDescent="0.3">
      <c r="A1111" s="2"/>
      <c r="D1111" s="9" t="s">
        <v>61</v>
      </c>
      <c r="E1111" s="10">
        <v>9.1356478459999995</v>
      </c>
      <c r="F1111" s="10">
        <v>0.57752867230000005</v>
      </c>
      <c r="G1111" s="10">
        <v>23.64694381</v>
      </c>
      <c r="H1111" s="10">
        <v>13.65454023</v>
      </c>
      <c r="I1111" s="10">
        <v>81.669291700000002</v>
      </c>
      <c r="J1111" s="10">
        <v>28.335996720000001</v>
      </c>
      <c r="K1111" s="10">
        <v>73.948045570000005</v>
      </c>
      <c r="L1111" s="11">
        <v>1.9560185185185184E-2</v>
      </c>
      <c r="M1111" s="11">
        <v>1.9913182870370371E-2</v>
      </c>
      <c r="N1111" s="10">
        <f>H1111-H1110</f>
        <v>2.6198650400000005</v>
      </c>
      <c r="O1111" s="10">
        <f>I1110-I1111</f>
        <v>12.118915259999994</v>
      </c>
      <c r="P1111" s="10">
        <f>N1111/O1111</f>
        <v>0.21617982994296486</v>
      </c>
      <c r="Q1111" s="9"/>
      <c r="R1111">
        <f>K1111-K1110</f>
        <v>8.55607246000001</v>
      </c>
      <c r="S1111">
        <f>R1111/O1111</f>
        <v>0.70600976048082487</v>
      </c>
      <c r="AJ1111" s="13">
        <v>638.4</v>
      </c>
      <c r="AK1111" s="16">
        <v>3.0015999999999998</v>
      </c>
      <c r="AL1111" s="10">
        <f t="shared" si="518"/>
        <v>1.5999999999998238E-3</v>
      </c>
      <c r="AM1111" s="10">
        <f t="shared" si="512"/>
        <v>0.57722082119536255</v>
      </c>
      <c r="AN1111" s="14">
        <v>12</v>
      </c>
      <c r="AO1111" s="10">
        <f t="shared" si="519"/>
        <v>285.14999999999998</v>
      </c>
      <c r="AP1111" s="14">
        <v>10.5</v>
      </c>
      <c r="AQ1111" s="14">
        <v>37</v>
      </c>
      <c r="AR1111" s="10">
        <f t="shared" si="520"/>
        <v>310.14999999999998</v>
      </c>
      <c r="AS1111" s="14">
        <v>47.1</v>
      </c>
      <c r="AT1111" s="14">
        <v>0.5</v>
      </c>
      <c r="AU1111" s="10">
        <f t="shared" si="521"/>
        <v>0.67226287757196501</v>
      </c>
      <c r="AV1111" s="10">
        <f t="shared" si="522"/>
        <v>15.896962491493166</v>
      </c>
      <c r="AW1111" s="10"/>
      <c r="AX1111" s="10"/>
      <c r="AY1111" s="10"/>
      <c r="AZ1111" s="10"/>
      <c r="BA1111" s="10">
        <f>IF(ISNUMBER(AV1111), AV1111-AV1110, " ")</f>
        <v>3.0701264694848174</v>
      </c>
      <c r="BB1111" s="10">
        <f>IF(ISNUMBER(BA1111), BA1111/O1111, " ")</f>
        <v>0.25333343815169301</v>
      </c>
      <c r="BC1111" s="2"/>
      <c r="BD1111"/>
      <c r="BE1111"/>
    </row>
    <row r="1112" spans="1:57" x14ac:dyDescent="0.3">
      <c r="A1112" s="2"/>
      <c r="AM1112" s="10" t="str">
        <f t="shared" si="512"/>
        <v xml:space="preserve"> </v>
      </c>
      <c r="BD1112"/>
      <c r="BE1112"/>
    </row>
    <row r="1113" spans="1:57" x14ac:dyDescent="0.3">
      <c r="A1113" s="2"/>
      <c r="AM1113" s="10" t="str">
        <f t="shared" si="512"/>
        <v xml:space="preserve"> </v>
      </c>
      <c r="BD1113"/>
      <c r="BE1113"/>
    </row>
    <row r="1114" spans="1:57" ht="13.95" customHeight="1" x14ac:dyDescent="0.3">
      <c r="A1114" s="2"/>
      <c r="D1114" s="9" t="s">
        <v>53</v>
      </c>
      <c r="E1114" s="10"/>
      <c r="F1114" s="10"/>
      <c r="G1114" s="10"/>
      <c r="H1114" s="10"/>
      <c r="I1114" s="10"/>
      <c r="J1114" s="10"/>
      <c r="K1114" s="10"/>
      <c r="L1114" s="10"/>
      <c r="M1114" s="10"/>
      <c r="P1114" s="10"/>
      <c r="Q1114" s="9"/>
      <c r="R1114" s="9"/>
      <c r="AM1114" s="10" t="str">
        <f t="shared" si="512"/>
        <v xml:space="preserve"> </v>
      </c>
      <c r="BD1114"/>
      <c r="BE1114"/>
    </row>
    <row r="1115" spans="1:57" x14ac:dyDescent="0.3">
      <c r="A1115" s="2"/>
      <c r="D1115" s="9" t="s">
        <v>173</v>
      </c>
      <c r="E1115" s="10"/>
      <c r="F1115" s="2"/>
      <c r="G1115" s="10"/>
      <c r="H1115" s="10"/>
      <c r="I1115" s="10"/>
      <c r="J1115" s="10"/>
      <c r="K1115" s="10"/>
      <c r="L1115" s="10"/>
      <c r="M1115" s="10"/>
      <c r="P1115" s="10"/>
      <c r="Q1115" s="9"/>
      <c r="R1115" s="9"/>
      <c r="AM1115" s="10" t="str">
        <f t="shared" si="512"/>
        <v xml:space="preserve"> </v>
      </c>
      <c r="BD1115"/>
      <c r="BE1115"/>
    </row>
    <row r="1116" spans="1:57" x14ac:dyDescent="0.3">
      <c r="A1116" s="2"/>
      <c r="D1116" s="9"/>
      <c r="E1116" s="2" t="s">
        <v>0</v>
      </c>
      <c r="F1116" s="2" t="s">
        <v>1</v>
      </c>
      <c r="G1116" s="2" t="s">
        <v>2</v>
      </c>
      <c r="H1116" s="2" t="s">
        <v>3</v>
      </c>
      <c r="I1116" s="2" t="s">
        <v>4</v>
      </c>
      <c r="J1116" s="2" t="s">
        <v>5</v>
      </c>
      <c r="K1116" s="2" t="s">
        <v>6</v>
      </c>
      <c r="L1116" s="2" t="s">
        <v>7</v>
      </c>
      <c r="M1116" s="2" t="s">
        <v>8</v>
      </c>
      <c r="N1116" s="2" t="s">
        <v>9</v>
      </c>
      <c r="O1116" s="2" t="s">
        <v>10</v>
      </c>
      <c r="P1116" s="2" t="s">
        <v>11</v>
      </c>
      <c r="Q1116" s="2" t="s">
        <v>12</v>
      </c>
      <c r="R1116" s="2" t="s">
        <v>13</v>
      </c>
      <c r="S1116" s="2" t="s">
        <v>14</v>
      </c>
      <c r="T1116" s="2" t="s">
        <v>15</v>
      </c>
      <c r="U1116" s="3" t="s">
        <v>16</v>
      </c>
      <c r="V1116" s="3" t="s">
        <v>17</v>
      </c>
      <c r="W1116" s="3" t="s">
        <v>18</v>
      </c>
      <c r="X1116" s="3" t="s">
        <v>19</v>
      </c>
      <c r="Y1116" s="3" t="s">
        <v>20</v>
      </c>
      <c r="Z1116" s="3" t="s">
        <v>21</v>
      </c>
      <c r="AA1116" s="3" t="s">
        <v>22</v>
      </c>
      <c r="AB1116" s="3" t="s">
        <v>23</v>
      </c>
      <c r="AC1116" s="3" t="s">
        <v>24</v>
      </c>
      <c r="AD1116" s="3" t="s">
        <v>25</v>
      </c>
      <c r="AE1116" s="3" t="s">
        <v>26</v>
      </c>
      <c r="AF1116" s="3" t="s">
        <v>27</v>
      </c>
      <c r="AG1116" s="3" t="s">
        <v>28</v>
      </c>
      <c r="AH1116" s="3" t="s">
        <v>29</v>
      </c>
      <c r="AL1116" s="2" t="s">
        <v>33</v>
      </c>
      <c r="AM1116" s="10" t="e">
        <f t="shared" si="512"/>
        <v>#VALUE!</v>
      </c>
      <c r="AN1116" s="6" t="s">
        <v>35</v>
      </c>
      <c r="AO1116" s="2" t="s">
        <v>36</v>
      </c>
      <c r="AP1116" s="7" t="s">
        <v>37</v>
      </c>
      <c r="AQ1116" s="6" t="s">
        <v>38</v>
      </c>
      <c r="AR1116" s="2" t="s">
        <v>39</v>
      </c>
      <c r="AS1116" s="7" t="s">
        <v>40</v>
      </c>
      <c r="AT1116" s="7" t="s">
        <v>41</v>
      </c>
      <c r="AU1116" s="8" t="s">
        <v>55</v>
      </c>
      <c r="AV1116" s="8" t="s">
        <v>56</v>
      </c>
      <c r="AW1116" s="8" t="s">
        <v>44</v>
      </c>
      <c r="AX1116" s="8" t="s">
        <v>45</v>
      </c>
      <c r="AY1116" s="8" t="s">
        <v>46</v>
      </c>
      <c r="AZ1116" s="8" t="s">
        <v>47</v>
      </c>
      <c r="BA1116" s="2" t="s">
        <v>48</v>
      </c>
      <c r="BB1116" s="2" t="s">
        <v>49</v>
      </c>
      <c r="BC1116" s="2" t="s">
        <v>50</v>
      </c>
      <c r="BD1116"/>
      <c r="BE1116"/>
    </row>
    <row r="1117" spans="1:57" x14ac:dyDescent="0.3">
      <c r="A1117" s="2"/>
      <c r="D1117" s="9" t="s">
        <v>57</v>
      </c>
      <c r="E1117" s="10">
        <v>13.372646</v>
      </c>
      <c r="F1117" s="10">
        <v>0.52119147840000002</v>
      </c>
      <c r="G1117" s="10">
        <v>18.346148540000002</v>
      </c>
      <c r="H1117" s="10">
        <v>9.5585179710000006</v>
      </c>
      <c r="I1117" s="10">
        <v>97.387260069999996</v>
      </c>
      <c r="J1117" s="10">
        <v>31.0520785</v>
      </c>
      <c r="K1117" s="10">
        <v>72.79272469</v>
      </c>
      <c r="L1117" s="11">
        <v>2.1874999999999998E-3</v>
      </c>
      <c r="M1117" s="11">
        <v>2.7314699074074077E-3</v>
      </c>
      <c r="P1117" s="10"/>
      <c r="Q1117" s="9"/>
      <c r="AJ1117" s="13">
        <v>638.4</v>
      </c>
      <c r="AK1117" s="16">
        <v>3.0015999999999998</v>
      </c>
      <c r="AL1117" s="10">
        <f>IF(AK1117&gt;3, AK1117-3, 3-AK1117)</f>
        <v>1.5999999999998238E-3</v>
      </c>
      <c r="AM1117" s="10">
        <f t="shared" si="512"/>
        <v>0.52091365778251608</v>
      </c>
      <c r="AN1117" s="14">
        <v>12</v>
      </c>
      <c r="AO1117" s="10">
        <f>AN1117+273.15</f>
        <v>285.14999999999998</v>
      </c>
      <c r="AP1117" s="14">
        <v>10.5</v>
      </c>
      <c r="AQ1117" s="14">
        <v>37</v>
      </c>
      <c r="AR1117" s="10">
        <f>AQ1117+273.15</f>
        <v>310.14999999999998</v>
      </c>
      <c r="AS1117" s="14">
        <v>47.1</v>
      </c>
      <c r="AT1117" s="14">
        <v>0.5</v>
      </c>
      <c r="AU1117" s="10">
        <f>IF(ISNUMBER(AM1117),((AR1117/AO1117)*((AJ1117-(AT1117*AP1117))/(AJ1117-AS1117))*AM1117)," ")</f>
        <v>0.60668448137786191</v>
      </c>
      <c r="AV1117" s="10">
        <f>IF(ISNUMBER(AM1117), AU1117*G1117, " ")</f>
        <v>11.13032361227112</v>
      </c>
      <c r="AW1117" s="10"/>
      <c r="AX1117" s="10"/>
      <c r="AY1117" s="10"/>
      <c r="AZ1117" s="10"/>
      <c r="BA1117" s="10"/>
      <c r="BB1117" s="10"/>
      <c r="BC1117" s="2"/>
      <c r="BD1117"/>
      <c r="BE1117"/>
    </row>
    <row r="1118" spans="1:57" ht="15.6" x14ac:dyDescent="0.3">
      <c r="A1118" s="2">
        <v>102</v>
      </c>
      <c r="B1118" s="3" t="s">
        <v>173</v>
      </c>
      <c r="C1118" s="3"/>
      <c r="D1118" s="9" t="s">
        <v>58</v>
      </c>
      <c r="E1118" s="10">
        <v>7.894517156</v>
      </c>
      <c r="F1118" s="10">
        <v>0.83806408600000004</v>
      </c>
      <c r="G1118" s="10">
        <v>18.637461049999999</v>
      </c>
      <c r="H1118" s="10">
        <v>15.62025948</v>
      </c>
      <c r="I1118" s="10">
        <v>85.641497810000004</v>
      </c>
      <c r="J1118" s="10">
        <v>31.01341841</v>
      </c>
      <c r="K1118" s="10">
        <v>97.938184500000006</v>
      </c>
      <c r="L1118" s="11">
        <v>6.1805555555555563E-3</v>
      </c>
      <c r="M1118" s="11">
        <v>6.5856365740740745E-3</v>
      </c>
      <c r="N1118" s="10">
        <f>H1118-H1117</f>
        <v>6.0617415089999991</v>
      </c>
      <c r="O1118" s="10">
        <f>I1117-I1118</f>
        <v>11.745762259999992</v>
      </c>
      <c r="P1118" s="10">
        <f>N1118/O1118</f>
        <v>0.51607902278451212</v>
      </c>
      <c r="Q1118" s="9">
        <f>AVERAGE(P1118,P1120)</f>
        <v>0.58645660191074744</v>
      </c>
      <c r="R1118">
        <f>K1118-K1117</f>
        <v>25.145459810000006</v>
      </c>
      <c r="S1118">
        <f>R1118/O1118</f>
        <v>2.1408112350130288</v>
      </c>
      <c r="T1118" s="9">
        <f>AVERAGE(S1118,S1120)</f>
        <v>2.3726362351807881</v>
      </c>
      <c r="U1118" s="3">
        <f>AVERAGE(E1117,E1119,E1121)</f>
        <v>13.374595325</v>
      </c>
      <c r="V1118" s="3">
        <f>AVERAGE(E1118,E1120,E1122)</f>
        <v>7.9761845704999992</v>
      </c>
      <c r="W1118" s="3">
        <f>AVERAGE(F1117,F1119,F1121)</f>
        <v>0.55547934269999999</v>
      </c>
      <c r="X1118" s="3">
        <f>AVERAGE(F1118,F1120,F1122)</f>
        <v>0.91203657599999999</v>
      </c>
      <c r="Y1118" s="3">
        <f>AVERAGE(G1117,G1119,G1121)</f>
        <v>18.613714515000002</v>
      </c>
      <c r="Z1118" s="3">
        <f>AVERAGE(G1118,G1120,G1122)</f>
        <v>19.1449909</v>
      </c>
      <c r="AA1118" s="3">
        <f>AVERAGE(H1117,H1119,H1121)</f>
        <v>10.339567450500001</v>
      </c>
      <c r="AB1118" s="3">
        <f>AVERAGE(H1118,H1120,H1122)</f>
        <v>17.288556294999999</v>
      </c>
      <c r="AC1118" s="3">
        <f>AVERAGE(I1117,I1119,I1121)</f>
        <v>96.82486926</v>
      </c>
      <c r="AD1118" s="3">
        <f>AVERAGE(I1118,I1120,I1122)</f>
        <v>84.986832535000005</v>
      </c>
      <c r="AE1118" s="3">
        <f>AVERAGE(J1117,J1119,J1121)</f>
        <v>30.750050985000001</v>
      </c>
      <c r="AF1118" s="3">
        <f>AVERAGE(J1118,J1120,J1122)</f>
        <v>30.983457404999999</v>
      </c>
      <c r="AG1118" s="3">
        <f>AVERAGE(K1117,K1119,K1121)</f>
        <v>70.979032785000001</v>
      </c>
      <c r="AH1118" s="3">
        <f>AVERAGE(K1118,K1120,K1122)</f>
        <v>99.0877792</v>
      </c>
      <c r="AI1118" s="18">
        <v>43635</v>
      </c>
      <c r="AJ1118" s="13">
        <v>638.4</v>
      </c>
      <c r="AK1118" s="16">
        <v>3.0015999999999998</v>
      </c>
      <c r="AL1118" s="10">
        <f t="shared" ref="AL1118:AL1122" si="523">IF(AK1118&gt;3, AK1118-3, 3-AK1118)</f>
        <v>1.5999999999998238E-3</v>
      </c>
      <c r="AM1118" s="10">
        <f t="shared" si="512"/>
        <v>0.83761735674307036</v>
      </c>
      <c r="AN1118" s="14">
        <v>12</v>
      </c>
      <c r="AO1118" s="10">
        <f t="shared" ref="AO1118:AO1122" si="524">AN1118+273.15</f>
        <v>285.14999999999998</v>
      </c>
      <c r="AP1118" s="14">
        <v>10.5</v>
      </c>
      <c r="AQ1118" s="14">
        <v>37</v>
      </c>
      <c r="AR1118" s="10">
        <f t="shared" ref="AR1118:AR1122" si="525">AQ1118+273.15</f>
        <v>310.14999999999998</v>
      </c>
      <c r="AS1118" s="14">
        <v>47.1</v>
      </c>
      <c r="AT1118" s="14">
        <v>0.5</v>
      </c>
      <c r="AU1118" s="10">
        <f t="shared" ref="AU1118:AU1122" si="526">IF(ISNUMBER(AM1118),((AR1118/AO1118)*((AJ1118-(AT1118*AP1118))/(AJ1118-AS1118))*AM1118)," ")</f>
        <v>0.97553489734171706</v>
      </c>
      <c r="AV1118" s="10">
        <f t="shared" ref="AV1118:AV1122" si="527">IF(ISNUMBER(AM1118), AU1118*G1118, " ")</f>
        <v>18.181493652122001</v>
      </c>
      <c r="AW1118" s="10">
        <f>AVERAGE(AU1117,AU1119,AU1121)</f>
        <v>0.64659671331661028</v>
      </c>
      <c r="AX1118" s="10">
        <f>AVERAGE(AU1118,AU1120,AU1122)</f>
        <v>1.0616413737362458</v>
      </c>
      <c r="AY1118" s="10">
        <f>AVERAGE(AV1117,AV1119,AV1121)</f>
        <v>12.046245783265801</v>
      </c>
      <c r="AZ1118" s="10">
        <f>AVERAGE(AV1118,AV1120,AV1122)</f>
        <v>20.368816046292466</v>
      </c>
      <c r="BA1118" s="10">
        <f>IF(ISNUMBER(AV1118), AV1118-AV1117, " ")</f>
        <v>7.0511700398508808</v>
      </c>
      <c r="BB1118" s="10">
        <f>IF(ISNUMBER(BA1118), BA1118/O1118, " ")</f>
        <v>0.6003160870932599</v>
      </c>
      <c r="BC1118" s="2">
        <f>AVERAGE(BB1118,BB1120,BB1122)</f>
        <v>0.70224187578749087</v>
      </c>
      <c r="BD1118" s="1" t="s">
        <v>79</v>
      </c>
    </row>
    <row r="1119" spans="1:57" x14ac:dyDescent="0.3">
      <c r="A1119" s="2"/>
      <c r="D1119" s="9" t="s">
        <v>57</v>
      </c>
      <c r="E1119" s="10">
        <v>13.37654465</v>
      </c>
      <c r="F1119" s="10">
        <v>0.58976720699999996</v>
      </c>
      <c r="G1119" s="10">
        <v>18.881280490000002</v>
      </c>
      <c r="H1119" s="10">
        <v>11.120616930000001</v>
      </c>
      <c r="I1119" s="10">
        <v>96.262478450000003</v>
      </c>
      <c r="J1119" s="10">
        <v>30.448023469999999</v>
      </c>
      <c r="K1119" s="10">
        <v>69.165340880000002</v>
      </c>
      <c r="L1119" s="11">
        <v>1.0555555555555554E-2</v>
      </c>
      <c r="M1119" s="11">
        <v>1.1099525462962964E-2</v>
      </c>
      <c r="P1119" s="10"/>
      <c r="Q1119" s="9"/>
      <c r="AJ1119" s="13">
        <v>638.4</v>
      </c>
      <c r="AK1119" s="16">
        <v>3.0015999999999998</v>
      </c>
      <c r="AL1119" s="10">
        <f t="shared" si="523"/>
        <v>1.5999999999998238E-3</v>
      </c>
      <c r="AM1119" s="10">
        <f t="shared" si="512"/>
        <v>0.58945283215618338</v>
      </c>
      <c r="AN1119" s="14">
        <v>12</v>
      </c>
      <c r="AO1119" s="10">
        <f t="shared" si="524"/>
        <v>285.14999999999998</v>
      </c>
      <c r="AP1119" s="14">
        <v>10.5</v>
      </c>
      <c r="AQ1119" s="14">
        <v>37</v>
      </c>
      <c r="AR1119" s="10">
        <f t="shared" si="525"/>
        <v>310.14999999999998</v>
      </c>
      <c r="AS1119" s="14">
        <v>47.1</v>
      </c>
      <c r="AT1119" s="14">
        <v>0.5</v>
      </c>
      <c r="AU1119" s="10">
        <f t="shared" si="526"/>
        <v>0.68650894525535866</v>
      </c>
      <c r="AV1119" s="10">
        <f t="shared" si="527"/>
        <v>12.962167954260483</v>
      </c>
      <c r="AW1119" s="10"/>
      <c r="AX1119" s="10"/>
      <c r="AY1119" s="10"/>
      <c r="AZ1119" s="10"/>
      <c r="BA1119" s="10"/>
      <c r="BB1119" s="10"/>
      <c r="BC1119" s="2"/>
      <c r="BD1119"/>
      <c r="BE1119"/>
    </row>
    <row r="1120" spans="1:57" x14ac:dyDescent="0.3">
      <c r="A1120" s="2"/>
      <c r="D1120" s="9" t="s">
        <v>60</v>
      </c>
      <c r="E1120" s="10">
        <v>8.0578519849999992</v>
      </c>
      <c r="F1120" s="10">
        <v>0.98600906600000005</v>
      </c>
      <c r="G1120" s="10">
        <v>19.652520750000001</v>
      </c>
      <c r="H1120" s="10">
        <v>18.956853110000001</v>
      </c>
      <c r="I1120" s="10">
        <v>84.332167260000006</v>
      </c>
      <c r="J1120" s="10">
        <v>30.953496399999999</v>
      </c>
      <c r="K1120" s="10">
        <v>100.23737389999999</v>
      </c>
      <c r="L1120" s="11">
        <v>1.3501157407407406E-2</v>
      </c>
      <c r="M1120" s="11">
        <v>1.4126145833333334E-2</v>
      </c>
      <c r="N1120" s="10">
        <f>H1120-H1119</f>
        <v>7.8362361800000002</v>
      </c>
      <c r="O1120" s="10">
        <f>I1119-I1120</f>
        <v>11.930311189999998</v>
      </c>
      <c r="P1120" s="10">
        <f>N1120/O1120</f>
        <v>0.65683418103698277</v>
      </c>
      <c r="Q1120" s="9"/>
      <c r="R1120">
        <f>K1120-K1119</f>
        <v>31.072033019999992</v>
      </c>
      <c r="S1120">
        <f>R1120/O1120</f>
        <v>2.6044612353485475</v>
      </c>
      <c r="AJ1120" s="13">
        <v>638.4</v>
      </c>
      <c r="AK1120" s="16">
        <v>3.0015999999999998</v>
      </c>
      <c r="AL1120" s="10">
        <f t="shared" si="523"/>
        <v>1.5999999999998238E-3</v>
      </c>
      <c r="AM1120" s="10">
        <f t="shared" si="512"/>
        <v>0.9854834748134329</v>
      </c>
      <c r="AN1120" s="14">
        <v>12</v>
      </c>
      <c r="AO1120" s="10">
        <f t="shared" si="524"/>
        <v>285.14999999999998</v>
      </c>
      <c r="AP1120" s="14">
        <v>10.5</v>
      </c>
      <c r="AQ1120" s="14">
        <v>37</v>
      </c>
      <c r="AR1120" s="10">
        <f t="shared" si="525"/>
        <v>310.14999999999998</v>
      </c>
      <c r="AS1120" s="14">
        <v>47.1</v>
      </c>
      <c r="AT1120" s="14">
        <v>0.5</v>
      </c>
      <c r="AU1120" s="10">
        <f t="shared" si="526"/>
        <v>1.1477478501307743</v>
      </c>
      <c r="AV1120" s="10">
        <f t="shared" si="527"/>
        <v>22.556138440462934</v>
      </c>
      <c r="AW1120" s="10"/>
      <c r="AX1120" s="10"/>
      <c r="AY1120" s="10"/>
      <c r="AZ1120" s="10"/>
      <c r="BA1120" s="10">
        <f>IF(ISNUMBER(AV1120), AV1120-AV1119, " ")</f>
        <v>9.5939704862024513</v>
      </c>
      <c r="BB1120" s="10">
        <f>IF(ISNUMBER(BA1120), BA1120/O1120, " ")</f>
        <v>0.80416766448172194</v>
      </c>
      <c r="BC1120" s="2"/>
      <c r="BD1120"/>
      <c r="BE1120"/>
    </row>
    <row r="1121" spans="1:57" x14ac:dyDescent="0.3">
      <c r="A1121" s="2"/>
      <c r="D1121" s="9" t="s">
        <v>57</v>
      </c>
      <c r="E1121" s="10"/>
      <c r="F1121" s="10"/>
      <c r="G1121" s="10"/>
      <c r="H1121" s="10"/>
      <c r="I1121" s="10"/>
      <c r="J1121" s="10"/>
      <c r="K1121" s="10"/>
      <c r="L1121" s="11"/>
      <c r="M1121" s="11"/>
      <c r="P1121" s="10"/>
      <c r="Q1121" s="9"/>
      <c r="AJ1121" s="13">
        <v>638.4</v>
      </c>
      <c r="AK1121" s="16">
        <v>3.0015999999999998</v>
      </c>
      <c r="AL1121" s="10">
        <f t="shared" si="523"/>
        <v>1.5999999999998238E-3</v>
      </c>
      <c r="AM1121" s="10" t="str">
        <f t="shared" si="512"/>
        <v xml:space="preserve"> </v>
      </c>
      <c r="AN1121" s="14">
        <v>12</v>
      </c>
      <c r="AO1121" s="10">
        <f t="shared" si="524"/>
        <v>285.14999999999998</v>
      </c>
      <c r="AP1121" s="14">
        <v>10.5</v>
      </c>
      <c r="AQ1121" s="14">
        <v>37</v>
      </c>
      <c r="AR1121" s="10">
        <f t="shared" si="525"/>
        <v>310.14999999999998</v>
      </c>
      <c r="AS1121" s="14">
        <v>47.1</v>
      </c>
      <c r="AT1121" s="14">
        <v>0.5</v>
      </c>
      <c r="AU1121" s="10" t="str">
        <f t="shared" si="526"/>
        <v xml:space="preserve"> </v>
      </c>
      <c r="AV1121" s="10" t="str">
        <f t="shared" si="527"/>
        <v xml:space="preserve"> </v>
      </c>
      <c r="AW1121" s="10"/>
      <c r="AX1121" s="10"/>
      <c r="AY1121" s="10"/>
      <c r="AZ1121" s="10"/>
      <c r="BA1121" s="10"/>
      <c r="BB1121" s="10"/>
      <c r="BC1121" s="2"/>
      <c r="BD1121"/>
      <c r="BE1121"/>
    </row>
    <row r="1122" spans="1:57" x14ac:dyDescent="0.3">
      <c r="A1122" s="2"/>
      <c r="D1122" s="9" t="s">
        <v>61</v>
      </c>
      <c r="E1122" s="10"/>
      <c r="F1122" s="10"/>
      <c r="G1122" s="10"/>
      <c r="H1122" s="10"/>
      <c r="I1122" s="10"/>
      <c r="J1122" s="10"/>
      <c r="K1122" s="10"/>
      <c r="L1122" s="11"/>
      <c r="M1122" s="11"/>
      <c r="N1122" s="10">
        <f>H1122-H1121</f>
        <v>0</v>
      </c>
      <c r="O1122" s="10">
        <f>I1121-I1122</f>
        <v>0</v>
      </c>
      <c r="P1122" s="10" t="e">
        <f>N1122/O1122</f>
        <v>#DIV/0!</v>
      </c>
      <c r="Q1122" s="9"/>
      <c r="R1122">
        <f>K1122-K1121</f>
        <v>0</v>
      </c>
      <c r="S1122" t="e">
        <f>R1122/O1122</f>
        <v>#DIV/0!</v>
      </c>
      <c r="AJ1122" s="13">
        <v>638.4</v>
      </c>
      <c r="AK1122" s="16">
        <v>3.0015999999999998</v>
      </c>
      <c r="AL1122" s="10">
        <f t="shared" si="523"/>
        <v>1.5999999999998238E-3</v>
      </c>
      <c r="AM1122" s="10" t="str">
        <f t="shared" si="512"/>
        <v xml:space="preserve"> </v>
      </c>
      <c r="AN1122" s="14">
        <v>12</v>
      </c>
      <c r="AO1122" s="10">
        <f t="shared" si="524"/>
        <v>285.14999999999998</v>
      </c>
      <c r="AP1122" s="14">
        <v>10.5</v>
      </c>
      <c r="AQ1122" s="14">
        <v>37</v>
      </c>
      <c r="AR1122" s="10">
        <f t="shared" si="525"/>
        <v>310.14999999999998</v>
      </c>
      <c r="AS1122" s="14">
        <v>47.1</v>
      </c>
      <c r="AT1122" s="14">
        <v>0.5</v>
      </c>
      <c r="AU1122" s="10" t="str">
        <f t="shared" si="526"/>
        <v xml:space="preserve"> </v>
      </c>
      <c r="AV1122" s="10" t="str">
        <f t="shared" si="527"/>
        <v xml:space="preserve"> </v>
      </c>
      <c r="AW1122" s="10"/>
      <c r="AX1122" s="10"/>
      <c r="AY1122" s="10"/>
      <c r="AZ1122" s="10"/>
      <c r="BA1122" s="10" t="str">
        <f>IF(ISNUMBER(AV1122), AV1122-AV1121, " ")</f>
        <v xml:space="preserve"> </v>
      </c>
      <c r="BB1122" s="10" t="str">
        <f>IF(ISNUMBER(BA1122), BA1122/O1122, " ")</f>
        <v xml:space="preserve"> </v>
      </c>
      <c r="BC1122" s="2"/>
      <c r="BD1122"/>
      <c r="BE1122"/>
    </row>
    <row r="1123" spans="1:57" x14ac:dyDescent="0.3">
      <c r="A1123" s="2"/>
      <c r="AM1123" s="10" t="str">
        <f t="shared" si="512"/>
        <v xml:space="preserve"> </v>
      </c>
      <c r="BD1123"/>
      <c r="BE1123"/>
    </row>
    <row r="1124" spans="1:57" ht="13.95" customHeight="1" x14ac:dyDescent="0.3">
      <c r="A1124" s="2"/>
      <c r="AM1124" s="10" t="str">
        <f t="shared" si="512"/>
        <v xml:space="preserve"> </v>
      </c>
      <c r="BD1124"/>
      <c r="BE1124"/>
    </row>
    <row r="1125" spans="1:57" x14ac:dyDescent="0.3">
      <c r="A1125" s="2"/>
      <c r="D1125" s="9" t="s">
        <v>53</v>
      </c>
      <c r="E1125" s="10"/>
      <c r="F1125" s="10"/>
      <c r="G1125" s="10"/>
      <c r="H1125" s="10"/>
      <c r="I1125" s="10"/>
      <c r="J1125" s="10"/>
      <c r="K1125" s="10"/>
      <c r="L1125" s="10"/>
      <c r="M1125" s="10"/>
      <c r="P1125" s="10"/>
      <c r="Q1125" s="9"/>
      <c r="R1125" s="9"/>
      <c r="AM1125" s="10" t="str">
        <f t="shared" si="512"/>
        <v xml:space="preserve"> </v>
      </c>
      <c r="BD1125"/>
      <c r="BE1125"/>
    </row>
    <row r="1126" spans="1:57" x14ac:dyDescent="0.3">
      <c r="A1126" s="2"/>
      <c r="D1126" s="9" t="s">
        <v>174</v>
      </c>
      <c r="E1126" s="10"/>
      <c r="F1126" s="2"/>
      <c r="G1126" s="10"/>
      <c r="H1126" s="10"/>
      <c r="I1126" s="10"/>
      <c r="J1126" s="10"/>
      <c r="K1126" s="10"/>
      <c r="L1126" s="10"/>
      <c r="M1126" s="10"/>
      <c r="P1126" s="10"/>
      <c r="Q1126" s="9"/>
      <c r="R1126" s="9"/>
      <c r="AM1126" s="10" t="str">
        <f t="shared" si="512"/>
        <v xml:space="preserve"> </v>
      </c>
      <c r="BD1126"/>
      <c r="BE1126"/>
    </row>
    <row r="1127" spans="1:57" x14ac:dyDescent="0.3">
      <c r="A1127" s="2"/>
      <c r="D1127" s="9"/>
      <c r="E1127" s="2" t="s">
        <v>0</v>
      </c>
      <c r="F1127" s="2" t="s">
        <v>1</v>
      </c>
      <c r="G1127" s="2" t="s">
        <v>2</v>
      </c>
      <c r="H1127" s="2" t="s">
        <v>3</v>
      </c>
      <c r="I1127" s="2" t="s">
        <v>4</v>
      </c>
      <c r="J1127" s="2" t="s">
        <v>5</v>
      </c>
      <c r="K1127" s="2" t="s">
        <v>6</v>
      </c>
      <c r="L1127" s="2" t="s">
        <v>7</v>
      </c>
      <c r="M1127" s="2" t="s">
        <v>8</v>
      </c>
      <c r="N1127" s="2" t="s">
        <v>9</v>
      </c>
      <c r="O1127" s="2" t="s">
        <v>10</v>
      </c>
      <c r="P1127" s="2" t="s">
        <v>11</v>
      </c>
      <c r="Q1127" s="2" t="s">
        <v>12</v>
      </c>
      <c r="R1127" s="2" t="s">
        <v>13</v>
      </c>
      <c r="S1127" s="2" t="s">
        <v>14</v>
      </c>
      <c r="T1127" s="2" t="s">
        <v>15</v>
      </c>
      <c r="U1127" s="3" t="s">
        <v>16</v>
      </c>
      <c r="V1127" s="3" t="s">
        <v>17</v>
      </c>
      <c r="W1127" s="3" t="s">
        <v>18</v>
      </c>
      <c r="X1127" s="3" t="s">
        <v>19</v>
      </c>
      <c r="Y1127" s="3" t="s">
        <v>20</v>
      </c>
      <c r="Z1127" s="3" t="s">
        <v>21</v>
      </c>
      <c r="AA1127" s="3" t="s">
        <v>22</v>
      </c>
      <c r="AB1127" s="3" t="s">
        <v>23</v>
      </c>
      <c r="AC1127" s="3" t="s">
        <v>24</v>
      </c>
      <c r="AD1127" s="3" t="s">
        <v>25</v>
      </c>
      <c r="AE1127" s="3" t="s">
        <v>26</v>
      </c>
      <c r="AF1127" s="3" t="s">
        <v>27</v>
      </c>
      <c r="AG1127" s="3" t="s">
        <v>28</v>
      </c>
      <c r="AH1127" s="3" t="s">
        <v>29</v>
      </c>
      <c r="AL1127" s="2" t="s">
        <v>33</v>
      </c>
      <c r="AM1127" s="10" t="e">
        <f t="shared" si="512"/>
        <v>#VALUE!</v>
      </c>
      <c r="AN1127" s="6" t="s">
        <v>35</v>
      </c>
      <c r="AO1127" s="2" t="s">
        <v>36</v>
      </c>
      <c r="AP1127" s="7" t="s">
        <v>37</v>
      </c>
      <c r="AQ1127" s="6" t="s">
        <v>38</v>
      </c>
      <c r="AR1127" s="2" t="s">
        <v>39</v>
      </c>
      <c r="AS1127" s="7" t="s">
        <v>40</v>
      </c>
      <c r="AT1127" s="7" t="s">
        <v>41</v>
      </c>
      <c r="AU1127" s="8" t="s">
        <v>55</v>
      </c>
      <c r="AV1127" s="8" t="s">
        <v>56</v>
      </c>
      <c r="AW1127" s="8" t="s">
        <v>44</v>
      </c>
      <c r="AX1127" s="8" t="s">
        <v>45</v>
      </c>
      <c r="AY1127" s="8" t="s">
        <v>46</v>
      </c>
      <c r="AZ1127" s="8" t="s">
        <v>47</v>
      </c>
      <c r="BA1127" s="2" t="s">
        <v>48</v>
      </c>
      <c r="BB1127" s="2" t="s">
        <v>49</v>
      </c>
      <c r="BC1127" s="2" t="s">
        <v>50</v>
      </c>
      <c r="BD1127"/>
      <c r="BE1127"/>
    </row>
    <row r="1128" spans="1:57" x14ac:dyDescent="0.3">
      <c r="A1128" s="2"/>
      <c r="D1128" s="9" t="s">
        <v>57</v>
      </c>
      <c r="E1128" s="10">
        <v>13.373070670000001</v>
      </c>
      <c r="F1128" s="10">
        <v>0.53645673790000004</v>
      </c>
      <c r="G1128" s="10">
        <v>22.303295720000001</v>
      </c>
      <c r="H1128" s="10">
        <v>11.99718092</v>
      </c>
      <c r="I1128" s="10">
        <v>92.734507179999994</v>
      </c>
      <c r="J1128" s="10">
        <v>32.202208450000001</v>
      </c>
      <c r="K1128" s="10">
        <v>76.843043350000002</v>
      </c>
      <c r="L1128" s="11">
        <v>2.1527777777777778E-3</v>
      </c>
      <c r="M1128" s="11">
        <v>2.8356365740740742E-3</v>
      </c>
      <c r="P1128" s="10"/>
      <c r="Q1128" s="9"/>
      <c r="AJ1128" s="13">
        <v>638.4</v>
      </c>
      <c r="AK1128" s="16">
        <v>3.0015999999999998</v>
      </c>
      <c r="AL1128" s="10">
        <f>IF(AK1128&gt;3, AK1128-3, 3-AK1128)</f>
        <v>1.5999999999998238E-3</v>
      </c>
      <c r="AM1128" s="10">
        <f t="shared" si="512"/>
        <v>0.53617078015058639</v>
      </c>
      <c r="AN1128" s="14">
        <v>12</v>
      </c>
      <c r="AO1128" s="10">
        <f>AN1128+273.15</f>
        <v>285.14999999999998</v>
      </c>
      <c r="AP1128" s="14">
        <v>10.5</v>
      </c>
      <c r="AQ1128" s="14">
        <v>37</v>
      </c>
      <c r="AR1128" s="10">
        <f>AQ1128+273.15</f>
        <v>310.14999999999998</v>
      </c>
      <c r="AS1128" s="14">
        <v>47.1</v>
      </c>
      <c r="AT1128" s="14">
        <v>0.5</v>
      </c>
      <c r="AU1128" s="10">
        <f>IF(ISNUMBER(AM1128),((AR1128/AO1128)*((AJ1128-(AT1128*AP1128))/(AJ1128-AS1128))*AM1128)," ")</f>
        <v>0.62445375894027866</v>
      </c>
      <c r="AV1128" s="10">
        <f>IF(ISNUMBER(AM1128), AU1128*G1128, " ")</f>
        <v>13.92737684911063</v>
      </c>
      <c r="AW1128" s="10"/>
      <c r="AX1128" s="10"/>
      <c r="AY1128" s="10"/>
      <c r="AZ1128" s="10"/>
      <c r="BA1128" s="10"/>
      <c r="BB1128" s="10"/>
      <c r="BC1128" s="2"/>
      <c r="BD1128"/>
      <c r="BE1128"/>
    </row>
    <row r="1129" spans="1:57" ht="15.6" x14ac:dyDescent="0.3">
      <c r="A1129" s="2">
        <v>103</v>
      </c>
      <c r="B1129" s="3" t="s">
        <v>174</v>
      </c>
      <c r="C1129" s="3"/>
      <c r="D1129" s="9" t="s">
        <v>58</v>
      </c>
      <c r="E1129" s="10">
        <v>8.8650349249999998</v>
      </c>
      <c r="F1129" s="10">
        <v>0.64986947129999995</v>
      </c>
      <c r="G1129" s="10">
        <v>25.1480581</v>
      </c>
      <c r="H1129" s="10">
        <v>16.327851320000001</v>
      </c>
      <c r="I1129" s="10">
        <v>79.96989404</v>
      </c>
      <c r="J1129" s="10">
        <v>31.844413209999999</v>
      </c>
      <c r="K1129" s="10">
        <v>91.4111446</v>
      </c>
      <c r="L1129" s="11">
        <v>5.0231481481481481E-3</v>
      </c>
      <c r="M1129" s="11">
        <v>5.5786921296296296E-3</v>
      </c>
      <c r="N1129" s="10">
        <f>H1129-H1128</f>
        <v>4.3306704000000007</v>
      </c>
      <c r="O1129" s="10">
        <f>I1128-I1129</f>
        <v>12.764613139999994</v>
      </c>
      <c r="P1129" s="10">
        <f>N1129/O1129</f>
        <v>0.3392715746652078</v>
      </c>
      <c r="Q1129" s="9">
        <f>AVERAGE(P1129,P1131,P1133)</f>
        <v>0.35372801381466318</v>
      </c>
      <c r="R1129">
        <f>K1129-K1128</f>
        <v>14.568101249999998</v>
      </c>
      <c r="S1129">
        <f>R1129/O1129</f>
        <v>1.1412881134915465</v>
      </c>
      <c r="T1129" s="9">
        <f>AVERAGE(S1129,S1131,S1133)</f>
        <v>1.1562332987404083</v>
      </c>
      <c r="U1129" s="3">
        <f>AVERAGE(E1128,E1130,E1132)</f>
        <v>13.346695733333334</v>
      </c>
      <c r="V1129" s="3">
        <f>AVERAGE(E1129,E1131,E1133)</f>
        <v>8.8372736036666666</v>
      </c>
      <c r="W1129" s="3">
        <f>AVERAGE(F1128,F1130,F1132)</f>
        <v>0.50016502783333339</v>
      </c>
      <c r="X1129" s="3">
        <f>AVERAGE(F1129,F1131,F1133)</f>
        <v>0.63063430803333331</v>
      </c>
      <c r="Y1129" s="3">
        <f>AVERAGE(G1128,G1130,G1132)</f>
        <v>23.003711620000001</v>
      </c>
      <c r="Z1129" s="3">
        <f>AVERAGE(G1129,G1131,G1133)</f>
        <v>25.564117486666671</v>
      </c>
      <c r="AA1129" s="3">
        <f>AVERAGE(H1128,H1130,H1132)</f>
        <v>11.494201213333334</v>
      </c>
      <c r="AB1129" s="3">
        <f>AVERAGE(H1129,H1131,H1133)</f>
        <v>16.109377519999999</v>
      </c>
      <c r="AC1129" s="3">
        <f>AVERAGE(I1128,I1130,I1132)</f>
        <v>93.246127816666672</v>
      </c>
      <c r="AD1129" s="3">
        <f>AVERAGE(I1129,I1131,I1133)</f>
        <v>80.226577063333323</v>
      </c>
      <c r="AE1129" s="3">
        <f>AVERAGE(J1128,J1130,J1132)</f>
        <v>31.436193410000001</v>
      </c>
      <c r="AF1129" s="3">
        <f>AVERAGE(J1129,J1131,J1133)</f>
        <v>31.427632713333335</v>
      </c>
      <c r="AG1129" s="3">
        <f>AVERAGE(K1128,K1130,K1132)</f>
        <v>77.057740550000005</v>
      </c>
      <c r="AH1129" s="3">
        <f>AVERAGE(K1129,K1131,K1133)</f>
        <v>92.144964273333315</v>
      </c>
      <c r="AI1129" s="18">
        <v>43635</v>
      </c>
      <c r="AJ1129" s="13">
        <v>638.4</v>
      </c>
      <c r="AK1129" s="16">
        <v>3.0015999999999998</v>
      </c>
      <c r="AL1129" s="10">
        <f t="shared" ref="AL1129:AL1133" si="528">IF(AK1129&gt;3, AK1129-3, 3-AK1129)</f>
        <v>1.5999999999998238E-3</v>
      </c>
      <c r="AM1129" s="10">
        <f t="shared" si="512"/>
        <v>0.64952305900186569</v>
      </c>
      <c r="AN1129" s="14">
        <v>12</v>
      </c>
      <c r="AO1129" s="10">
        <f t="shared" ref="AO1129:AO1133" si="529">AN1129+273.15</f>
        <v>285.14999999999998</v>
      </c>
      <c r="AP1129" s="14">
        <v>10.5</v>
      </c>
      <c r="AQ1129" s="14">
        <v>37</v>
      </c>
      <c r="AR1129" s="10">
        <f t="shared" ref="AR1129:AR1133" si="530">AQ1129+273.15</f>
        <v>310.14999999999998</v>
      </c>
      <c r="AS1129" s="14">
        <v>47.1</v>
      </c>
      <c r="AT1129" s="14">
        <v>0.5</v>
      </c>
      <c r="AU1129" s="10">
        <f t="shared" ref="AU1129:AU1133" si="531">IF(ISNUMBER(AM1129),((AR1129/AO1129)*((AJ1129-(AT1129*AP1129))/(AJ1129-AS1129))*AM1129)," ")</f>
        <v>0.75647001054065155</v>
      </c>
      <c r="AV1129" s="10">
        <f t="shared" ref="AV1129:AV1133" si="532">IF(ISNUMBER(AM1129), AU1129*G1129, " ")</f>
        <v>19.023751775983918</v>
      </c>
      <c r="AW1129" s="10">
        <f>AVERAGE(AU1128,AU1130,AU1132)</f>
        <v>0.58220898285970446</v>
      </c>
      <c r="AX1129" s="10">
        <f>AVERAGE(AU1129,AU1131,AU1133)</f>
        <v>0.73407963093106776</v>
      </c>
      <c r="AY1129" s="10">
        <f>AVERAGE(AV1128,AV1130,AV1132)</f>
        <v>13.377971749281933</v>
      </c>
      <c r="AZ1129" s="10">
        <f>AVERAGE(AV1129,AV1131,AV1133)</f>
        <v>18.765704261034568</v>
      </c>
      <c r="BA1129" s="10">
        <f>IF(ISNUMBER(AV1129), AV1129-AV1128, " ")</f>
        <v>5.0963749268732883</v>
      </c>
      <c r="BB1129" s="10">
        <f>IF(ISNUMBER(BA1129), BA1129/O1129, " ")</f>
        <v>0.39925807942451208</v>
      </c>
      <c r="BC1129" s="2">
        <f>AVERAGE(BB1129,BB1131,BB1133)</f>
        <v>0.41311577752243417</v>
      </c>
      <c r="BD1129" s="1" t="s">
        <v>79</v>
      </c>
    </row>
    <row r="1130" spans="1:57" x14ac:dyDescent="0.3">
      <c r="A1130" s="2"/>
      <c r="D1130" s="9" t="s">
        <v>57</v>
      </c>
      <c r="E1130" s="10">
        <v>13.33204825</v>
      </c>
      <c r="F1130" s="10">
        <v>0.47884857920000001</v>
      </c>
      <c r="G1130" s="10">
        <v>23.435749479999998</v>
      </c>
      <c r="H1130" s="10">
        <v>11.22445016</v>
      </c>
      <c r="I1130" s="10">
        <v>92.748521030000006</v>
      </c>
      <c r="J1130" s="10">
        <v>31.34646094</v>
      </c>
      <c r="K1130" s="10">
        <v>77.034749610000006</v>
      </c>
      <c r="L1130" s="11">
        <v>9.8784722222222225E-3</v>
      </c>
      <c r="M1130" s="11">
        <v>1.042244212962963E-2</v>
      </c>
      <c r="P1130" s="10"/>
      <c r="Q1130" s="9"/>
      <c r="AJ1130" s="13">
        <v>638.4</v>
      </c>
      <c r="AK1130" s="16">
        <v>3.0015999999999998</v>
      </c>
      <c r="AL1130" s="10">
        <f t="shared" si="528"/>
        <v>1.5999999999998238E-3</v>
      </c>
      <c r="AM1130" s="10">
        <f t="shared" si="512"/>
        <v>0.47859332942430705</v>
      </c>
      <c r="AN1130" s="14">
        <v>12</v>
      </c>
      <c r="AO1130" s="10">
        <f t="shared" si="529"/>
        <v>285.14999999999998</v>
      </c>
      <c r="AP1130" s="14">
        <v>10.5</v>
      </c>
      <c r="AQ1130" s="14">
        <v>37</v>
      </c>
      <c r="AR1130" s="10">
        <f t="shared" si="530"/>
        <v>310.14999999999998</v>
      </c>
      <c r="AS1130" s="14">
        <v>47.1</v>
      </c>
      <c r="AT1130" s="14">
        <v>0.5</v>
      </c>
      <c r="AU1130" s="10">
        <f t="shared" si="531"/>
        <v>0.55739591679877698</v>
      </c>
      <c r="AV1130" s="10">
        <f t="shared" si="532"/>
        <v>13.06299106727106</v>
      </c>
      <c r="AW1130" s="10"/>
      <c r="AX1130" s="10"/>
      <c r="AY1130" s="10"/>
      <c r="AZ1130" s="10"/>
      <c r="BA1130" s="10"/>
      <c r="BB1130" s="10"/>
      <c r="BC1130" s="2"/>
      <c r="BD1130"/>
      <c r="BE1130"/>
    </row>
    <row r="1131" spans="1:57" x14ac:dyDescent="0.3">
      <c r="A1131" s="2"/>
      <c r="D1131" s="9" t="s">
        <v>60</v>
      </c>
      <c r="E1131" s="10">
        <v>9.1907665299999994</v>
      </c>
      <c r="F1131" s="10">
        <v>0.60927818700000003</v>
      </c>
      <c r="G1131" s="10">
        <v>25.304036350000001</v>
      </c>
      <c r="H1131" s="10">
        <v>15.39824364</v>
      </c>
      <c r="I1131" s="10">
        <v>80.877996449999998</v>
      </c>
      <c r="J1131" s="10">
        <v>31.55942726</v>
      </c>
      <c r="K1131" s="10">
        <v>90.406637860000004</v>
      </c>
      <c r="L1131" s="11">
        <v>1.2112268518518517E-2</v>
      </c>
      <c r="M1131" s="11">
        <v>1.2702534722222223E-2</v>
      </c>
      <c r="N1131" s="10">
        <f>H1131-H1130</f>
        <v>4.1737934800000005</v>
      </c>
      <c r="O1131" s="10">
        <f>I1130-I1131</f>
        <v>11.870524580000009</v>
      </c>
      <c r="P1131" s="10">
        <f>N1131/O1131</f>
        <v>0.35160985951978857</v>
      </c>
      <c r="Q1131" s="9"/>
      <c r="R1131">
        <f>K1131-K1130</f>
        <v>13.371888249999998</v>
      </c>
      <c r="S1131">
        <f>R1131/O1131</f>
        <v>1.1264782916611413</v>
      </c>
      <c r="AJ1131" s="13">
        <v>638.4</v>
      </c>
      <c r="AK1131" s="16">
        <v>3.0015999999999998</v>
      </c>
      <c r="AL1131" s="10">
        <f t="shared" si="528"/>
        <v>1.5999999999998238E-3</v>
      </c>
      <c r="AM1131" s="10">
        <f t="shared" si="512"/>
        <v>0.6089534118470149</v>
      </c>
      <c r="AN1131" s="14">
        <v>12</v>
      </c>
      <c r="AO1131" s="10">
        <f t="shared" si="529"/>
        <v>285.14999999999998</v>
      </c>
      <c r="AP1131" s="14">
        <v>10.5</v>
      </c>
      <c r="AQ1131" s="14">
        <v>37</v>
      </c>
      <c r="AR1131" s="10">
        <f t="shared" si="530"/>
        <v>310.14999999999998</v>
      </c>
      <c r="AS1131" s="14">
        <v>47.1</v>
      </c>
      <c r="AT1131" s="14">
        <v>0.5</v>
      </c>
      <c r="AU1131" s="10">
        <f t="shared" si="531"/>
        <v>0.70922038485681216</v>
      </c>
      <c r="AV1131" s="10">
        <f t="shared" si="532"/>
        <v>17.946138398577766</v>
      </c>
      <c r="AW1131" s="10"/>
      <c r="AX1131" s="10"/>
      <c r="AY1131" s="10"/>
      <c r="AZ1131" s="10"/>
      <c r="BA1131" s="10">
        <f>IF(ISNUMBER(AV1131), AV1131-AV1130, " ")</f>
        <v>4.8831473313067058</v>
      </c>
      <c r="BB1131" s="10">
        <f>IF(ISNUMBER(BA1131), BA1131/O1131, " ")</f>
        <v>0.41136744196916547</v>
      </c>
      <c r="BC1131" s="2"/>
      <c r="BD1131"/>
      <c r="BE1131"/>
    </row>
    <row r="1132" spans="1:57" x14ac:dyDescent="0.3">
      <c r="A1132" s="2"/>
      <c r="D1132" s="9" t="s">
        <v>57</v>
      </c>
      <c r="E1132" s="10">
        <v>13.33496828</v>
      </c>
      <c r="F1132" s="10">
        <v>0.4851897664</v>
      </c>
      <c r="G1132" s="10">
        <v>23.272089659999999</v>
      </c>
      <c r="H1132" s="10">
        <v>11.260972560000001</v>
      </c>
      <c r="I1132" s="10">
        <v>94.25535524</v>
      </c>
      <c r="J1132" s="10">
        <v>30.75991084</v>
      </c>
      <c r="K1132" s="10">
        <v>77.295428689999994</v>
      </c>
      <c r="L1132" s="11">
        <v>1.6857638888888887E-2</v>
      </c>
      <c r="M1132" s="11">
        <v>1.7361099537037038E-2</v>
      </c>
      <c r="P1132" s="10"/>
      <c r="Q1132" s="9"/>
      <c r="AJ1132" s="13">
        <v>638.4</v>
      </c>
      <c r="AK1132" s="16">
        <v>3.0015999999999998</v>
      </c>
      <c r="AL1132" s="10">
        <f t="shared" si="528"/>
        <v>1.5999999999998238E-3</v>
      </c>
      <c r="AM1132" s="10">
        <f t="shared" si="512"/>
        <v>0.48493113646055441</v>
      </c>
      <c r="AN1132" s="14">
        <v>12</v>
      </c>
      <c r="AO1132" s="10">
        <f t="shared" si="529"/>
        <v>285.14999999999998</v>
      </c>
      <c r="AP1132" s="14">
        <v>10.5</v>
      </c>
      <c r="AQ1132" s="14">
        <v>37</v>
      </c>
      <c r="AR1132" s="10">
        <f t="shared" si="530"/>
        <v>310.14999999999998</v>
      </c>
      <c r="AS1132" s="14">
        <v>47.1</v>
      </c>
      <c r="AT1132" s="14">
        <v>0.5</v>
      </c>
      <c r="AU1132" s="10">
        <f t="shared" si="531"/>
        <v>0.56477727284005785</v>
      </c>
      <c r="AV1132" s="10">
        <f t="shared" si="532"/>
        <v>13.143547331464109</v>
      </c>
      <c r="AW1132" s="10"/>
      <c r="AX1132" s="10"/>
      <c r="AY1132" s="10"/>
      <c r="AZ1132" s="10"/>
      <c r="BA1132" s="10"/>
      <c r="BB1132" s="10"/>
      <c r="BC1132" s="2"/>
      <c r="BD1132"/>
      <c r="BE1132"/>
    </row>
    <row r="1133" spans="1:57" x14ac:dyDescent="0.3">
      <c r="A1133" s="2"/>
      <c r="D1133" s="9" t="s">
        <v>61</v>
      </c>
      <c r="E1133" s="10">
        <v>8.4560193560000005</v>
      </c>
      <c r="F1133" s="10">
        <v>0.63275526579999997</v>
      </c>
      <c r="G1133" s="10">
        <v>26.240258010000002</v>
      </c>
      <c r="H1133" s="10">
        <v>16.602037599999999</v>
      </c>
      <c r="I1133" s="10">
        <v>79.831840700000001</v>
      </c>
      <c r="J1133" s="10">
        <v>30.879057670000002</v>
      </c>
      <c r="K1133" s="10">
        <v>94.617110359999998</v>
      </c>
      <c r="L1133" s="11">
        <v>1.9589120370370371E-2</v>
      </c>
      <c r="M1133" s="11">
        <v>2.0254618055555555E-2</v>
      </c>
      <c r="N1133" s="10">
        <f>H1133-H1132</f>
        <v>5.3410650399999984</v>
      </c>
      <c r="O1133" s="10">
        <f>I1132-I1133</f>
        <v>14.423514539999999</v>
      </c>
      <c r="P1133" s="10">
        <f>N1133/O1133</f>
        <v>0.37030260725899322</v>
      </c>
      <c r="Q1133" s="9"/>
      <c r="R1133">
        <f>K1133-K1132</f>
        <v>17.321681670000004</v>
      </c>
      <c r="S1133">
        <f>R1133/O1133</f>
        <v>1.200933491068537</v>
      </c>
      <c r="AJ1133" s="13">
        <v>638.4</v>
      </c>
      <c r="AK1133" s="16">
        <v>3.0015999999999998</v>
      </c>
      <c r="AL1133" s="10">
        <f t="shared" si="528"/>
        <v>1.5999999999998238E-3</v>
      </c>
      <c r="AM1133" s="10">
        <f t="shared" si="512"/>
        <v>0.63241797621268658</v>
      </c>
      <c r="AN1133" s="14">
        <v>12</v>
      </c>
      <c r="AO1133" s="10">
        <f t="shared" si="529"/>
        <v>285.14999999999998</v>
      </c>
      <c r="AP1133" s="14">
        <v>10.5</v>
      </c>
      <c r="AQ1133" s="14">
        <v>37</v>
      </c>
      <c r="AR1133" s="10">
        <f t="shared" si="530"/>
        <v>310.14999999999998</v>
      </c>
      <c r="AS1133" s="14">
        <v>47.1</v>
      </c>
      <c r="AT1133" s="14">
        <v>0.5</v>
      </c>
      <c r="AU1133" s="10">
        <f t="shared" si="531"/>
        <v>0.73654849739573969</v>
      </c>
      <c r="AV1133" s="10">
        <f t="shared" si="532"/>
        <v>19.327222608542023</v>
      </c>
      <c r="AW1133" s="10"/>
      <c r="AX1133" s="10"/>
      <c r="AY1133" s="10"/>
      <c r="AZ1133" s="10"/>
      <c r="BA1133" s="10">
        <f>IF(ISNUMBER(AV1133), AV1133-AV1132, " ")</f>
        <v>6.1836752770779135</v>
      </c>
      <c r="BB1133" s="10">
        <f>IF(ISNUMBER(BA1133), BA1133/O1133, " ")</f>
        <v>0.42872181117362496</v>
      </c>
      <c r="BC1133" s="2"/>
      <c r="BD1133"/>
      <c r="BE1133"/>
    </row>
    <row r="1134" spans="1:57" x14ac:dyDescent="0.3">
      <c r="A1134" s="2"/>
      <c r="AM1134" s="10" t="str">
        <f t="shared" si="512"/>
        <v xml:space="preserve"> </v>
      </c>
      <c r="BD1134"/>
      <c r="BE1134"/>
    </row>
    <row r="1135" spans="1:57" ht="13.95" customHeight="1" x14ac:dyDescent="0.3">
      <c r="A1135" s="2"/>
      <c r="AM1135" s="10" t="str">
        <f t="shared" si="512"/>
        <v xml:space="preserve"> </v>
      </c>
      <c r="BD1135"/>
      <c r="BE1135"/>
    </row>
    <row r="1136" spans="1:57" x14ac:dyDescent="0.3">
      <c r="A1136" s="2"/>
      <c r="D1136" s="9" t="s">
        <v>53</v>
      </c>
      <c r="E1136" s="10"/>
      <c r="F1136" s="10"/>
      <c r="G1136" s="10"/>
      <c r="H1136" s="10"/>
      <c r="I1136" s="10"/>
      <c r="J1136" s="10"/>
      <c r="K1136" s="10"/>
      <c r="L1136" s="10"/>
      <c r="M1136" s="10"/>
      <c r="P1136" s="10"/>
      <c r="Q1136" s="9"/>
      <c r="R1136" s="9"/>
      <c r="AM1136" s="10" t="str">
        <f t="shared" si="512"/>
        <v xml:space="preserve"> </v>
      </c>
      <c r="BD1136"/>
      <c r="BE1136"/>
    </row>
    <row r="1137" spans="1:57" x14ac:dyDescent="0.3">
      <c r="A1137" s="2"/>
      <c r="D1137" s="9" t="s">
        <v>175</v>
      </c>
      <c r="E1137" s="10"/>
      <c r="F1137" s="2"/>
      <c r="G1137" s="10"/>
      <c r="H1137" s="10"/>
      <c r="I1137" s="10"/>
      <c r="J1137" s="10"/>
      <c r="K1137" s="10"/>
      <c r="L1137" s="10"/>
      <c r="M1137" s="10"/>
      <c r="P1137" s="10"/>
      <c r="Q1137" s="9"/>
      <c r="R1137" s="9"/>
      <c r="AM1137" s="10" t="str">
        <f t="shared" si="512"/>
        <v xml:space="preserve"> </v>
      </c>
      <c r="BD1137"/>
      <c r="BE1137"/>
    </row>
    <row r="1138" spans="1:57" x14ac:dyDescent="0.3">
      <c r="A1138" s="2"/>
      <c r="D1138" s="9"/>
      <c r="E1138" s="2" t="s">
        <v>0</v>
      </c>
      <c r="F1138" s="2" t="s">
        <v>1</v>
      </c>
      <c r="G1138" s="2" t="s">
        <v>2</v>
      </c>
      <c r="H1138" s="2" t="s">
        <v>3</v>
      </c>
      <c r="I1138" s="2" t="s">
        <v>4</v>
      </c>
      <c r="J1138" s="2" t="s">
        <v>5</v>
      </c>
      <c r="K1138" s="2" t="s">
        <v>6</v>
      </c>
      <c r="L1138" s="2" t="s">
        <v>7</v>
      </c>
      <c r="M1138" s="2" t="s">
        <v>8</v>
      </c>
      <c r="N1138" s="2" t="s">
        <v>9</v>
      </c>
      <c r="O1138" s="2" t="s">
        <v>10</v>
      </c>
      <c r="P1138" s="2" t="s">
        <v>11</v>
      </c>
      <c r="Q1138" s="2" t="s">
        <v>12</v>
      </c>
      <c r="R1138" s="2" t="s">
        <v>13</v>
      </c>
      <c r="S1138" s="2" t="s">
        <v>14</v>
      </c>
      <c r="T1138" s="2" t="s">
        <v>15</v>
      </c>
      <c r="U1138" s="3" t="s">
        <v>16</v>
      </c>
      <c r="V1138" s="3" t="s">
        <v>17</v>
      </c>
      <c r="W1138" s="3" t="s">
        <v>18</v>
      </c>
      <c r="X1138" s="3" t="s">
        <v>19</v>
      </c>
      <c r="Y1138" s="3" t="s">
        <v>20</v>
      </c>
      <c r="Z1138" s="3" t="s">
        <v>21</v>
      </c>
      <c r="AA1138" s="3" t="s">
        <v>22</v>
      </c>
      <c r="AB1138" s="3" t="s">
        <v>23</v>
      </c>
      <c r="AC1138" s="3" t="s">
        <v>24</v>
      </c>
      <c r="AD1138" s="3" t="s">
        <v>25</v>
      </c>
      <c r="AE1138" s="3" t="s">
        <v>26</v>
      </c>
      <c r="AF1138" s="3" t="s">
        <v>27</v>
      </c>
      <c r="AG1138" s="3" t="s">
        <v>28</v>
      </c>
      <c r="AH1138" s="3" t="s">
        <v>29</v>
      </c>
      <c r="AL1138" s="2" t="s">
        <v>33</v>
      </c>
      <c r="AM1138" s="10" t="e">
        <f t="shared" si="512"/>
        <v>#VALUE!</v>
      </c>
      <c r="AN1138" s="6" t="s">
        <v>35</v>
      </c>
      <c r="AO1138" s="2" t="s">
        <v>36</v>
      </c>
      <c r="AP1138" s="7" t="s">
        <v>37</v>
      </c>
      <c r="AQ1138" s="6" t="s">
        <v>38</v>
      </c>
      <c r="AR1138" s="2" t="s">
        <v>39</v>
      </c>
      <c r="AS1138" s="7" t="s">
        <v>40</v>
      </c>
      <c r="AT1138" s="7" t="s">
        <v>41</v>
      </c>
      <c r="AU1138" s="8" t="s">
        <v>55</v>
      </c>
      <c r="AV1138" s="8" t="s">
        <v>56</v>
      </c>
      <c r="AW1138" s="8" t="s">
        <v>44</v>
      </c>
      <c r="AX1138" s="8" t="s">
        <v>45</v>
      </c>
      <c r="AY1138" s="8" t="s">
        <v>46</v>
      </c>
      <c r="AZ1138" s="8" t="s">
        <v>47</v>
      </c>
      <c r="BA1138" s="2" t="s">
        <v>48</v>
      </c>
      <c r="BB1138" s="2" t="s">
        <v>49</v>
      </c>
      <c r="BC1138" s="2" t="s">
        <v>50</v>
      </c>
      <c r="BD1138"/>
      <c r="BE1138"/>
    </row>
    <row r="1139" spans="1:57" x14ac:dyDescent="0.3">
      <c r="A1139" s="2"/>
      <c r="D1139" s="9" t="s">
        <v>57</v>
      </c>
      <c r="E1139" s="10">
        <v>13.41617117</v>
      </c>
      <c r="F1139" s="10">
        <v>0.78076215699999996</v>
      </c>
      <c r="G1139" s="10">
        <v>13.020280639999999</v>
      </c>
      <c r="H1139" s="10">
        <v>10.09868455</v>
      </c>
      <c r="I1139" s="10">
        <v>95.064147520000006</v>
      </c>
      <c r="J1139" s="10">
        <v>29.534015530000001</v>
      </c>
      <c r="K1139" s="10">
        <v>68.368096629999997</v>
      </c>
      <c r="L1139" s="11">
        <v>2.0949074074074073E-3</v>
      </c>
      <c r="M1139" s="11">
        <v>2.7488310185185185E-3</v>
      </c>
      <c r="P1139" s="10"/>
      <c r="Q1139" s="9"/>
      <c r="AJ1139" s="13">
        <v>638.4</v>
      </c>
      <c r="AK1139" s="16">
        <v>3.0015999999999998</v>
      </c>
      <c r="AL1139" s="10">
        <f>IF(AK1139&gt;3, AK1139-3, 3-AK1139)</f>
        <v>1.5999999999998238E-3</v>
      </c>
      <c r="AM1139" s="10">
        <f t="shared" si="512"/>
        <v>0.7803459724813433</v>
      </c>
      <c r="AN1139" s="14">
        <v>12</v>
      </c>
      <c r="AO1139" s="10">
        <f>AN1139+273.15</f>
        <v>285.14999999999998</v>
      </c>
      <c r="AP1139" s="14">
        <v>10.5</v>
      </c>
      <c r="AQ1139" s="14">
        <v>37</v>
      </c>
      <c r="AR1139" s="10">
        <f>AQ1139+273.15</f>
        <v>310.14999999999998</v>
      </c>
      <c r="AS1139" s="14">
        <v>47.1</v>
      </c>
      <c r="AT1139" s="14">
        <v>0.5</v>
      </c>
      <c r="AU1139" s="10">
        <f>IF(ISNUMBER(AM1139),((AR1139/AO1139)*((AJ1139-(AT1139*AP1139))/(AJ1139-AS1139))*AM1139)," ")</f>
        <v>0.90883351691232428</v>
      </c>
      <c r="AV1139" s="10">
        <f>IF(ISNUMBER(AM1139), AU1139*G1139, " ")</f>
        <v>11.833267445236649</v>
      </c>
      <c r="AW1139" s="10"/>
      <c r="AX1139" s="10"/>
      <c r="AY1139" s="10"/>
      <c r="AZ1139" s="10"/>
      <c r="BA1139" s="10"/>
      <c r="BB1139" s="10"/>
      <c r="BC1139" s="2"/>
      <c r="BD1139"/>
      <c r="BE1139"/>
    </row>
    <row r="1140" spans="1:57" ht="15.6" x14ac:dyDescent="0.3">
      <c r="A1140" s="2">
        <v>104</v>
      </c>
      <c r="B1140" s="3" t="s">
        <v>175</v>
      </c>
      <c r="C1140" s="3"/>
      <c r="D1140" s="9" t="s">
        <v>58</v>
      </c>
      <c r="E1140" s="10">
        <v>8.9940696930000001</v>
      </c>
      <c r="F1140" s="10">
        <v>0.92298244620000003</v>
      </c>
      <c r="G1140" s="10">
        <v>13.39220012</v>
      </c>
      <c r="H1140" s="10">
        <v>12.30489925</v>
      </c>
      <c r="I1140" s="10">
        <v>82.972236359999997</v>
      </c>
      <c r="J1140" s="10">
        <v>29.113084489999999</v>
      </c>
      <c r="K1140" s="10">
        <v>76.837739889999995</v>
      </c>
      <c r="L1140" s="11">
        <v>5.1099537037037042E-3</v>
      </c>
      <c r="M1140" s="11">
        <v>5.7754513888888881E-3</v>
      </c>
      <c r="N1140" s="10">
        <f>H1140-H1139</f>
        <v>2.2062147000000003</v>
      </c>
      <c r="O1140" s="10">
        <f>I1139-I1140</f>
        <v>12.091911160000009</v>
      </c>
      <c r="P1140" s="10">
        <f>N1140/O1140</f>
        <v>0.18245376357859369</v>
      </c>
      <c r="Q1140" s="9">
        <f>AVERAGE(P1140,P1142,P1144)</f>
        <v>0.11057655526444811</v>
      </c>
      <c r="R1140">
        <f>K1140-K1139</f>
        <v>8.469643259999998</v>
      </c>
      <c r="S1140">
        <f>R1140/O1140</f>
        <v>0.70043876008761474</v>
      </c>
      <c r="T1140" s="9">
        <f>AVERAGE(S1140,S1142,S1144)</f>
        <v>0.68857917827880655</v>
      </c>
      <c r="U1140" s="3">
        <f>AVERAGE(E1139,E1141,E1143)</f>
        <v>13.414096876666667</v>
      </c>
      <c r="V1140" s="3">
        <f>AVERAGE(E1140,E1142,E1144)</f>
        <v>9.4462222520000001</v>
      </c>
      <c r="W1140" s="3">
        <f>AVERAGE(F1139,F1141,F1143)</f>
        <v>0.62596508653333327</v>
      </c>
      <c r="X1140" s="3">
        <f>AVERAGE(F1140,F1142,F1144)</f>
        <v>0.74748487919999995</v>
      </c>
      <c r="Y1140" s="3">
        <f>AVERAGE(G1139,G1141,G1143)</f>
        <v>14.737420623333334</v>
      </c>
      <c r="Z1140" s="3">
        <f>AVERAGE(G1140,G1142,G1144)</f>
        <v>14.3447526</v>
      </c>
      <c r="AA1140" s="3">
        <f>AVERAGE(H1139,H1141,H1143)</f>
        <v>9.0592527433333334</v>
      </c>
      <c r="AB1140" s="3">
        <f>AVERAGE(H1140,H1142,H1144)</f>
        <v>10.498396573999999</v>
      </c>
      <c r="AC1140" s="3">
        <f>AVERAGE(I1139,I1141,I1143)</f>
        <v>94.366677403333327</v>
      </c>
      <c r="AD1140" s="3">
        <f>AVERAGE(I1140,I1142,I1144)</f>
        <v>80.271088030000001</v>
      </c>
      <c r="AE1140" s="3">
        <f>AVERAGE(J1139,J1141,J1143)</f>
        <v>28.766072566666669</v>
      </c>
      <c r="AF1140" s="3">
        <f>AVERAGE(J1140,J1142,J1144)</f>
        <v>28.950325116666665</v>
      </c>
      <c r="AG1140" s="3">
        <f>AVERAGE(K1139,K1141,K1143)</f>
        <v>68.546067306666671</v>
      </c>
      <c r="AH1140" s="3">
        <f>AVERAGE(K1140,K1142,K1144)</f>
        <v>78.350876183333341</v>
      </c>
      <c r="AI1140" s="18">
        <v>43635</v>
      </c>
      <c r="AJ1140" s="13">
        <v>638.4</v>
      </c>
      <c r="AK1140" s="16">
        <v>3.0015999999999998</v>
      </c>
      <c r="AL1140" s="10">
        <f t="shared" ref="AL1140:AL1144" si="533">IF(AK1140&gt;3, AK1140-3, 3-AK1140)</f>
        <v>1.5999999999998238E-3</v>
      </c>
      <c r="AM1140" s="10">
        <f t="shared" si="512"/>
        <v>0.92249045129264406</v>
      </c>
      <c r="AN1140" s="14">
        <v>12</v>
      </c>
      <c r="AO1140" s="10">
        <f t="shared" ref="AO1140:AO1144" si="534">AN1140+273.15</f>
        <v>285.14999999999998</v>
      </c>
      <c r="AP1140" s="14">
        <v>10.5</v>
      </c>
      <c r="AQ1140" s="14">
        <v>37</v>
      </c>
      <c r="AR1140" s="10">
        <f t="shared" ref="AR1140:AR1144" si="535">AQ1140+273.15</f>
        <v>310.14999999999998</v>
      </c>
      <c r="AS1140" s="14">
        <v>47.1</v>
      </c>
      <c r="AT1140" s="14">
        <v>0.5</v>
      </c>
      <c r="AU1140" s="10">
        <f t="shared" ref="AU1140:AU1144" si="536">IF(ISNUMBER(AM1140),((AR1140/AO1140)*((AJ1140-(AT1140*AP1140))/(AJ1140-AS1140))*AM1140)," ")</f>
        <v>1.0743827362886471</v>
      </c>
      <c r="AV1140" s="10">
        <f t="shared" ref="AV1140:AV1144" si="537">IF(ISNUMBER(AM1140), AU1140*G1140, " ")</f>
        <v>14.388348609850748</v>
      </c>
      <c r="AW1140" s="10">
        <f>AVERAGE(AU1139,AU1141,AU1143)</f>
        <v>0.72864449942649656</v>
      </c>
      <c r="AX1140" s="10">
        <f>AVERAGE(AU1140,AU1142,AU1144)</f>
        <v>0.87009764178685722</v>
      </c>
      <c r="AY1140" s="10">
        <f>AVERAGE(AV1139,AV1141,AV1143)</f>
        <v>10.58505930237772</v>
      </c>
      <c r="AZ1140" s="10">
        <f>AVERAGE(AV1140,AV1142,AV1144)</f>
        <v>12.369438394118831</v>
      </c>
      <c r="BA1140" s="10">
        <f>IF(ISNUMBER(AV1140), AV1140-AV1139, " ")</f>
        <v>2.5550811646140996</v>
      </c>
      <c r="BB1140" s="10">
        <f>IF(ISNUMBER(BA1140), BA1140/O1140, " ")</f>
        <v>0.21130498982380033</v>
      </c>
      <c r="BC1140" s="2">
        <f>AVERAGE(BB1140,BB1142,BB1144)</f>
        <v>0.13526342095589763</v>
      </c>
      <c r="BD1140" s="1" t="s">
        <v>59</v>
      </c>
    </row>
    <row r="1141" spans="1:57" x14ac:dyDescent="0.3">
      <c r="A1141" s="2"/>
      <c r="D1141" s="9" t="s">
        <v>57</v>
      </c>
      <c r="E1141" s="10">
        <v>13.412500680000001</v>
      </c>
      <c r="F1141" s="10">
        <v>0.55510072430000001</v>
      </c>
      <c r="G1141" s="10">
        <v>15.87676495</v>
      </c>
      <c r="H1141" s="10">
        <v>8.8287423010000001</v>
      </c>
      <c r="I1141" s="10">
        <v>93.289072869999998</v>
      </c>
      <c r="J1141" s="10">
        <v>28.802896050000001</v>
      </c>
      <c r="K1141" s="10">
        <v>66.745920560000002</v>
      </c>
      <c r="L1141" s="11">
        <v>1.1909722222222223E-2</v>
      </c>
      <c r="M1141" s="11">
        <v>1.249420138888889E-2</v>
      </c>
      <c r="P1141" s="10"/>
      <c r="Q1141" s="9"/>
      <c r="AJ1141" s="13">
        <v>638.4</v>
      </c>
      <c r="AK1141" s="16">
        <v>3.0015999999999998</v>
      </c>
      <c r="AL1141" s="10">
        <f t="shared" si="533"/>
        <v>1.5999999999998238E-3</v>
      </c>
      <c r="AM1141" s="10">
        <f t="shared" si="512"/>
        <v>0.55480482839152456</v>
      </c>
      <c r="AN1141" s="14">
        <v>12</v>
      </c>
      <c r="AO1141" s="10">
        <f t="shared" si="534"/>
        <v>285.14999999999998</v>
      </c>
      <c r="AP1141" s="14">
        <v>10.5</v>
      </c>
      <c r="AQ1141" s="14">
        <v>37</v>
      </c>
      <c r="AR1141" s="10">
        <f t="shared" si="535"/>
        <v>310.14999999999998</v>
      </c>
      <c r="AS1141" s="14">
        <v>47.1</v>
      </c>
      <c r="AT1141" s="14">
        <v>0.5</v>
      </c>
      <c r="AU1141" s="10">
        <f t="shared" si="536"/>
        <v>0.64615598871315116</v>
      </c>
      <c r="AV1141" s="10">
        <f t="shared" si="537"/>
        <v>10.258866753833553</v>
      </c>
      <c r="AW1141" s="10"/>
      <c r="AX1141" s="10"/>
      <c r="AY1141" s="10"/>
      <c r="AZ1141" s="10"/>
      <c r="BA1141" s="10"/>
      <c r="BB1141" s="10"/>
      <c r="BC1141" s="2"/>
      <c r="BD1141"/>
      <c r="BE1141"/>
    </row>
    <row r="1142" spans="1:57" x14ac:dyDescent="0.3">
      <c r="A1142" s="2"/>
      <c r="D1142" s="9" t="s">
        <v>60</v>
      </c>
      <c r="E1142" s="10">
        <v>9.7069058439999996</v>
      </c>
      <c r="F1142" s="10">
        <v>0.6271838018</v>
      </c>
      <c r="G1142" s="10">
        <v>15.39902249</v>
      </c>
      <c r="H1142" s="10">
        <v>9.4103472339999996</v>
      </c>
      <c r="I1142" s="10">
        <v>76.418107800000001</v>
      </c>
      <c r="J1142" s="10">
        <v>29.24494357</v>
      </c>
      <c r="K1142" s="10">
        <v>79.843312999999995</v>
      </c>
      <c r="L1142" s="11">
        <v>1.4953703703703705E-2</v>
      </c>
      <c r="M1142" s="11">
        <v>1.5706006944444444E-2</v>
      </c>
      <c r="N1142" s="10">
        <f>H1142-H1141</f>
        <v>0.58160493299999949</v>
      </c>
      <c r="O1142" s="10">
        <f>I1141-I1142</f>
        <v>16.870965069999997</v>
      </c>
      <c r="P1142" s="10">
        <f>N1142/O1142</f>
        <v>3.4473720417702199E-2</v>
      </c>
      <c r="Q1142" s="9"/>
      <c r="R1142">
        <f>K1142-K1141</f>
        <v>13.097392439999993</v>
      </c>
      <c r="S1142">
        <f>R1142/O1142</f>
        <v>0.77632739950898344</v>
      </c>
      <c r="AJ1142" s="13">
        <v>638.4</v>
      </c>
      <c r="AK1142" s="16">
        <v>3.0015999999999998</v>
      </c>
      <c r="AL1142" s="10">
        <f t="shared" si="533"/>
        <v>1.5999999999998238E-3</v>
      </c>
      <c r="AM1142" s="10">
        <f t="shared" si="512"/>
        <v>0.62684948207622604</v>
      </c>
      <c r="AN1142" s="14">
        <v>12</v>
      </c>
      <c r="AO1142" s="10">
        <f t="shared" si="534"/>
        <v>285.14999999999998</v>
      </c>
      <c r="AP1142" s="14">
        <v>10.5</v>
      </c>
      <c r="AQ1142" s="14">
        <v>37</v>
      </c>
      <c r="AR1142" s="10">
        <f t="shared" si="535"/>
        <v>310.14999999999998</v>
      </c>
      <c r="AS1142" s="14">
        <v>47.1</v>
      </c>
      <c r="AT1142" s="14">
        <v>0.5</v>
      </c>
      <c r="AU1142" s="10">
        <f t="shared" si="536"/>
        <v>0.73006312515264005</v>
      </c>
      <c r="AV1142" s="10">
        <f t="shared" si="537"/>
        <v>11.242258483345189</v>
      </c>
      <c r="AW1142" s="10"/>
      <c r="AX1142" s="10"/>
      <c r="AY1142" s="10"/>
      <c r="AZ1142" s="10"/>
      <c r="BA1142" s="10">
        <f>IF(ISNUMBER(AV1142), AV1142-AV1141, " ")</f>
        <v>0.98339172951163611</v>
      </c>
      <c r="BB1142" s="10">
        <f>IF(ISNUMBER(BA1142), BA1142/O1142, " ")</f>
        <v>5.8289002758965244E-2</v>
      </c>
      <c r="BC1142" s="2"/>
      <c r="BD1142"/>
      <c r="BE1142"/>
    </row>
    <row r="1143" spans="1:57" x14ac:dyDescent="0.3">
      <c r="A1143" s="2"/>
      <c r="D1143" s="9" t="s">
        <v>57</v>
      </c>
      <c r="E1143" s="10">
        <v>13.41361878</v>
      </c>
      <c r="F1143" s="10">
        <v>0.54203237829999995</v>
      </c>
      <c r="G1143" s="10">
        <v>15.31521628</v>
      </c>
      <c r="H1143" s="10">
        <v>8.2503313790000004</v>
      </c>
      <c r="I1143" s="10">
        <v>94.746811820000005</v>
      </c>
      <c r="J1143" s="10">
        <v>27.96130612</v>
      </c>
      <c r="K1143" s="10">
        <v>70.524184730000002</v>
      </c>
      <c r="L1143" s="11">
        <v>1.9403935185185187E-2</v>
      </c>
      <c r="M1143" s="11">
        <v>2.0127303240740742E-2</v>
      </c>
      <c r="P1143" s="10"/>
      <c r="Q1143" s="9"/>
      <c r="AJ1143" s="13">
        <v>638.4</v>
      </c>
      <c r="AK1143" s="16">
        <v>3.0015999999999998</v>
      </c>
      <c r="AL1143" s="10">
        <f t="shared" si="533"/>
        <v>1.5999999999998238E-3</v>
      </c>
      <c r="AM1143" s="10">
        <f t="shared" si="512"/>
        <v>0.54174344846082079</v>
      </c>
      <c r="AN1143" s="14">
        <v>12</v>
      </c>
      <c r="AO1143" s="10">
        <f t="shared" si="534"/>
        <v>285.14999999999998</v>
      </c>
      <c r="AP1143" s="14">
        <v>10.5</v>
      </c>
      <c r="AQ1143" s="14">
        <v>37</v>
      </c>
      <c r="AR1143" s="10">
        <f t="shared" si="535"/>
        <v>310.14999999999998</v>
      </c>
      <c r="AS1143" s="14">
        <v>47.1</v>
      </c>
      <c r="AT1143" s="14">
        <v>0.5</v>
      </c>
      <c r="AU1143" s="10">
        <f t="shared" si="536"/>
        <v>0.63094399265401424</v>
      </c>
      <c r="AV1143" s="10">
        <f t="shared" si="537"/>
        <v>9.6630437080629594</v>
      </c>
      <c r="AW1143" s="10"/>
      <c r="AX1143" s="10"/>
      <c r="AY1143" s="10"/>
      <c r="AZ1143" s="10"/>
      <c r="BA1143" s="10"/>
      <c r="BB1143" s="10"/>
      <c r="BC1143" s="2"/>
      <c r="BD1143"/>
      <c r="BE1143"/>
    </row>
    <row r="1144" spans="1:57" x14ac:dyDescent="0.3">
      <c r="A1144" s="2"/>
      <c r="D1144" s="9" t="s">
        <v>61</v>
      </c>
      <c r="E1144" s="10">
        <v>9.6376912190000006</v>
      </c>
      <c r="F1144" s="10">
        <v>0.69228838960000005</v>
      </c>
      <c r="G1144" s="10">
        <v>14.243035190000001</v>
      </c>
      <c r="H1144" s="10">
        <v>9.7799432379999995</v>
      </c>
      <c r="I1144" s="10">
        <v>81.422919930000006</v>
      </c>
      <c r="J1144" s="10">
        <v>28.49294729</v>
      </c>
      <c r="K1144" s="10">
        <v>78.371575660000005</v>
      </c>
      <c r="L1144" s="11">
        <v>2.2210648148148149E-2</v>
      </c>
      <c r="M1144" s="11">
        <v>2.2800914351851855E-2</v>
      </c>
      <c r="N1144" s="10">
        <f>H1144-H1143</f>
        <v>1.5296118589999992</v>
      </c>
      <c r="O1144" s="10">
        <f>I1143-I1144</f>
        <v>13.323891889999999</v>
      </c>
      <c r="P1144" s="10">
        <f>N1144/O1144</f>
        <v>0.11480218179704844</v>
      </c>
      <c r="Q1144" s="9"/>
      <c r="R1144">
        <f>K1144-K1143</f>
        <v>7.8473909300000031</v>
      </c>
      <c r="S1144">
        <f>R1144/O1144</f>
        <v>0.58897137523982146</v>
      </c>
      <c r="AJ1144" s="13">
        <v>638.4</v>
      </c>
      <c r="AK1144" s="16">
        <v>3.0015999999999998</v>
      </c>
      <c r="AL1144" s="10">
        <f t="shared" si="533"/>
        <v>1.5999999999998238E-3</v>
      </c>
      <c r="AM1144" s="10">
        <f t="shared" si="512"/>
        <v>0.6919193659381665</v>
      </c>
      <c r="AN1144" s="14">
        <v>12</v>
      </c>
      <c r="AO1144" s="10">
        <f t="shared" si="534"/>
        <v>285.14999999999998</v>
      </c>
      <c r="AP1144" s="14">
        <v>10.5</v>
      </c>
      <c r="AQ1144" s="14">
        <v>37</v>
      </c>
      <c r="AR1144" s="10">
        <f t="shared" si="535"/>
        <v>310.14999999999998</v>
      </c>
      <c r="AS1144" s="14">
        <v>47.1</v>
      </c>
      <c r="AT1144" s="14">
        <v>0.5</v>
      </c>
      <c r="AU1144" s="10">
        <f t="shared" si="536"/>
        <v>0.80584706391928462</v>
      </c>
      <c r="AV1144" s="10">
        <f t="shared" si="537"/>
        <v>11.477708089160551</v>
      </c>
      <c r="AW1144" s="10"/>
      <c r="AX1144" s="10"/>
      <c r="AY1144" s="10"/>
      <c r="AZ1144" s="10"/>
      <c r="BA1144" s="10">
        <f>IF(ISNUMBER(AV1144), AV1144-AV1143, " ")</f>
        <v>1.8146643810975913</v>
      </c>
      <c r="BB1144" s="10">
        <f>IF(ISNUMBER(BA1144), BA1144/O1144, " ")</f>
        <v>0.13619627028492734</v>
      </c>
      <c r="BC1144" s="2"/>
      <c r="BD1144"/>
      <c r="BE1144"/>
    </row>
    <row r="1145" spans="1:57" x14ac:dyDescent="0.3">
      <c r="A1145" s="2"/>
      <c r="AM1145" s="10" t="str">
        <f t="shared" si="512"/>
        <v xml:space="preserve"> </v>
      </c>
      <c r="BD1145"/>
      <c r="BE1145"/>
    </row>
    <row r="1146" spans="1:57" ht="13.95" customHeight="1" x14ac:dyDescent="0.3">
      <c r="A1146" s="2"/>
      <c r="AM1146" s="10" t="str">
        <f t="shared" si="512"/>
        <v xml:space="preserve"> </v>
      </c>
      <c r="BD1146"/>
      <c r="BE1146"/>
    </row>
    <row r="1147" spans="1:57" x14ac:dyDescent="0.3">
      <c r="A1147" s="2"/>
      <c r="D1147" s="9" t="s">
        <v>53</v>
      </c>
      <c r="E1147" s="10"/>
      <c r="F1147" s="10"/>
      <c r="G1147" s="10"/>
      <c r="H1147" s="10"/>
      <c r="I1147" s="10"/>
      <c r="J1147" s="10"/>
      <c r="K1147" s="10"/>
      <c r="L1147" s="10"/>
      <c r="M1147" s="10"/>
      <c r="P1147" s="10"/>
      <c r="Q1147" s="9"/>
      <c r="R1147" s="9"/>
      <c r="AM1147" s="10" t="str">
        <f t="shared" si="512"/>
        <v xml:space="preserve"> </v>
      </c>
      <c r="BD1147"/>
      <c r="BE1147"/>
    </row>
    <row r="1148" spans="1:57" x14ac:dyDescent="0.3">
      <c r="A1148" s="2"/>
      <c r="D1148" s="9" t="s">
        <v>176</v>
      </c>
      <c r="E1148" s="10"/>
      <c r="F1148" s="2"/>
      <c r="G1148" s="10"/>
      <c r="H1148" s="10"/>
      <c r="I1148" s="10"/>
      <c r="J1148" s="10"/>
      <c r="K1148" s="10"/>
      <c r="L1148" s="10"/>
      <c r="M1148" s="10"/>
      <c r="P1148" s="10"/>
      <c r="Q1148" s="9"/>
      <c r="R1148" s="9"/>
      <c r="AM1148" s="10" t="str">
        <f t="shared" si="512"/>
        <v xml:space="preserve"> </v>
      </c>
      <c r="BD1148"/>
      <c r="BE1148"/>
    </row>
    <row r="1149" spans="1:57" x14ac:dyDescent="0.3">
      <c r="A1149" s="2"/>
      <c r="D1149" s="9"/>
      <c r="E1149" s="2" t="s">
        <v>0</v>
      </c>
      <c r="F1149" s="2" t="s">
        <v>1</v>
      </c>
      <c r="G1149" s="2" t="s">
        <v>2</v>
      </c>
      <c r="H1149" s="2" t="s">
        <v>3</v>
      </c>
      <c r="I1149" s="2" t="s">
        <v>4</v>
      </c>
      <c r="J1149" s="2" t="s">
        <v>5</v>
      </c>
      <c r="K1149" s="2" t="s">
        <v>6</v>
      </c>
      <c r="L1149" s="2" t="s">
        <v>7</v>
      </c>
      <c r="M1149" s="2" t="s">
        <v>8</v>
      </c>
      <c r="N1149" s="2" t="s">
        <v>9</v>
      </c>
      <c r="O1149" s="2" t="s">
        <v>10</v>
      </c>
      <c r="P1149" s="2" t="s">
        <v>11</v>
      </c>
      <c r="Q1149" s="2" t="s">
        <v>12</v>
      </c>
      <c r="R1149" s="2" t="s">
        <v>13</v>
      </c>
      <c r="S1149" s="2" t="s">
        <v>14</v>
      </c>
      <c r="T1149" s="2" t="s">
        <v>15</v>
      </c>
      <c r="U1149" s="3" t="s">
        <v>16</v>
      </c>
      <c r="V1149" s="3" t="s">
        <v>17</v>
      </c>
      <c r="W1149" s="3" t="s">
        <v>18</v>
      </c>
      <c r="X1149" s="3" t="s">
        <v>19</v>
      </c>
      <c r="Y1149" s="3" t="s">
        <v>20</v>
      </c>
      <c r="Z1149" s="3" t="s">
        <v>21</v>
      </c>
      <c r="AA1149" s="3" t="s">
        <v>22</v>
      </c>
      <c r="AB1149" s="3" t="s">
        <v>23</v>
      </c>
      <c r="AC1149" s="3" t="s">
        <v>24</v>
      </c>
      <c r="AD1149" s="3" t="s">
        <v>25</v>
      </c>
      <c r="AE1149" s="3" t="s">
        <v>26</v>
      </c>
      <c r="AF1149" s="3" t="s">
        <v>27</v>
      </c>
      <c r="AG1149" s="3" t="s">
        <v>28</v>
      </c>
      <c r="AH1149" s="3" t="s">
        <v>29</v>
      </c>
      <c r="AL1149" s="2" t="s">
        <v>33</v>
      </c>
      <c r="AM1149" s="10" t="e">
        <f t="shared" si="512"/>
        <v>#VALUE!</v>
      </c>
      <c r="AN1149" s="6" t="s">
        <v>35</v>
      </c>
      <c r="AO1149" s="2" t="s">
        <v>36</v>
      </c>
      <c r="AP1149" s="7" t="s">
        <v>37</v>
      </c>
      <c r="AQ1149" s="6" t="s">
        <v>38</v>
      </c>
      <c r="AR1149" s="2" t="s">
        <v>39</v>
      </c>
      <c r="AS1149" s="7" t="s">
        <v>40</v>
      </c>
      <c r="AT1149" s="7" t="s">
        <v>41</v>
      </c>
      <c r="AU1149" s="8" t="s">
        <v>55</v>
      </c>
      <c r="AV1149" s="8" t="s">
        <v>56</v>
      </c>
      <c r="AW1149" s="8" t="s">
        <v>44</v>
      </c>
      <c r="AX1149" s="8" t="s">
        <v>45</v>
      </c>
      <c r="AY1149" s="8" t="s">
        <v>46</v>
      </c>
      <c r="AZ1149" s="8" t="s">
        <v>47</v>
      </c>
      <c r="BA1149" s="2" t="s">
        <v>48</v>
      </c>
      <c r="BB1149" s="2" t="s">
        <v>49</v>
      </c>
      <c r="BC1149" s="2" t="s">
        <v>50</v>
      </c>
      <c r="BD1149"/>
      <c r="BE1149"/>
    </row>
    <row r="1150" spans="1:57" x14ac:dyDescent="0.3">
      <c r="A1150" s="2"/>
      <c r="D1150" s="9" t="s">
        <v>57</v>
      </c>
      <c r="E1150" s="10">
        <v>13.273663620000001</v>
      </c>
      <c r="F1150" s="10">
        <v>0.74803295449999996</v>
      </c>
      <c r="G1150" s="10">
        <v>14.66682567</v>
      </c>
      <c r="H1150" s="10">
        <v>10.97892293</v>
      </c>
      <c r="I1150" s="10">
        <v>91.759434949999999</v>
      </c>
      <c r="J1150" s="10">
        <v>32.014791889999998</v>
      </c>
      <c r="K1150" s="10">
        <v>78.914570879999999</v>
      </c>
      <c r="L1150" s="11">
        <v>1.4525462962962964E-3</v>
      </c>
      <c r="M1150" s="11">
        <v>2.1354050925925928E-3</v>
      </c>
      <c r="P1150" s="10"/>
      <c r="Q1150" s="9"/>
      <c r="AJ1150" s="13">
        <v>638.4</v>
      </c>
      <c r="AK1150" s="16">
        <v>3.0015999999999998</v>
      </c>
      <c r="AL1150" s="10">
        <f>IF(AK1150&gt;3, AK1150-3, 3-AK1150)</f>
        <v>1.5999999999998238E-3</v>
      </c>
      <c r="AM1150" s="10">
        <f t="shared" si="512"/>
        <v>0.74763421625133253</v>
      </c>
      <c r="AN1150" s="14">
        <v>12</v>
      </c>
      <c r="AO1150" s="10">
        <f>AN1150+273.15</f>
        <v>285.14999999999998</v>
      </c>
      <c r="AP1150" s="14">
        <v>10.5</v>
      </c>
      <c r="AQ1150" s="14">
        <v>37</v>
      </c>
      <c r="AR1150" s="10">
        <f>AQ1150+273.15</f>
        <v>310.14999999999998</v>
      </c>
      <c r="AS1150" s="14">
        <v>47.1</v>
      </c>
      <c r="AT1150" s="14">
        <v>0.5</v>
      </c>
      <c r="AU1150" s="10">
        <f>IF(ISNUMBER(AM1150),((AR1150/AO1150)*((AJ1150-(AT1150*AP1150))/(AJ1150-AS1150))*AM1150)," ")</f>
        <v>0.87073561994443793</v>
      </c>
      <c r="AV1150" s="10">
        <f>IF(ISNUMBER(AM1150), AU1150*G1150, " ")</f>
        <v>12.770927542384445</v>
      </c>
      <c r="AW1150" s="10"/>
      <c r="AX1150" s="10"/>
      <c r="AY1150" s="10"/>
      <c r="AZ1150" s="10"/>
      <c r="BA1150" s="10"/>
      <c r="BB1150" s="10"/>
      <c r="BC1150" s="2"/>
      <c r="BD1150"/>
      <c r="BE1150"/>
    </row>
    <row r="1151" spans="1:57" ht="15.6" x14ac:dyDescent="0.3">
      <c r="A1151" s="2">
        <v>105</v>
      </c>
      <c r="B1151" s="3" t="s">
        <v>176</v>
      </c>
      <c r="C1151" s="3"/>
      <c r="D1151" s="9" t="s">
        <v>58</v>
      </c>
      <c r="E1151" s="10">
        <v>8.7913767969999999</v>
      </c>
      <c r="F1151" s="10">
        <v>0.80879443849999999</v>
      </c>
      <c r="G1151" s="10">
        <v>17.118013730000001</v>
      </c>
      <c r="H1151" s="10">
        <v>13.612782360000001</v>
      </c>
      <c r="I1151" s="10">
        <v>77.022587419999994</v>
      </c>
      <c r="J1151" s="10">
        <v>32.05888195</v>
      </c>
      <c r="K1151" s="10">
        <v>92.070266480000001</v>
      </c>
      <c r="L1151" s="11">
        <v>4.2245370370370371E-3</v>
      </c>
      <c r="M1151" s="11">
        <v>4.8668865740740738E-3</v>
      </c>
      <c r="N1151" s="10">
        <f>H1151-H1150</f>
        <v>2.6338594300000011</v>
      </c>
      <c r="O1151" s="10">
        <f>I1150-I1151</f>
        <v>14.736847530000006</v>
      </c>
      <c r="P1151" s="10">
        <f>N1151/O1151</f>
        <v>0.17872610981678522</v>
      </c>
      <c r="Q1151" s="9">
        <f>AVERAGE(P1151,P1153,P1155)</f>
        <v>0.17865869542407145</v>
      </c>
      <c r="R1151">
        <f>K1151-K1150</f>
        <v>13.155695600000001</v>
      </c>
      <c r="S1151">
        <f>R1151/O1151</f>
        <v>0.89270758710224618</v>
      </c>
      <c r="T1151" s="9">
        <f>AVERAGE(S1151,S1153,S1155)</f>
        <v>0.79934065646292307</v>
      </c>
      <c r="U1151" s="3">
        <f>AVERAGE(E1150,E1152,E1154)</f>
        <v>13.383131946666666</v>
      </c>
      <c r="V1151" s="3">
        <f>AVERAGE(E1151,E1153,E1155)</f>
        <v>8.9354327760000007</v>
      </c>
      <c r="W1151" s="3">
        <f>AVERAGE(F1150,F1152,F1154)</f>
        <v>0.65909701683333333</v>
      </c>
      <c r="X1151" s="3">
        <f>AVERAGE(F1151,F1153,F1155)</f>
        <v>0.77191184373333332</v>
      </c>
      <c r="Y1151" s="3">
        <f>AVERAGE(G1150,G1152,G1154)</f>
        <v>15.336509016666668</v>
      </c>
      <c r="Z1151" s="3">
        <f>AVERAGE(G1151,G1153,G1155)</f>
        <v>17.115276013333332</v>
      </c>
      <c r="AA1151" s="3">
        <f>AVERAGE(H1150,H1152,H1154)</f>
        <v>10.063478301666667</v>
      </c>
      <c r="AB1151" s="3">
        <f>AVERAGE(H1151,H1153,H1155)</f>
        <v>13.070764983333333</v>
      </c>
      <c r="AC1151" s="3">
        <f>AVERAGE(I1150,I1152,I1154)</f>
        <v>93.242770090000008</v>
      </c>
      <c r="AD1151" s="3">
        <f>AVERAGE(I1151,I1153,I1155)</f>
        <v>76.116894826666666</v>
      </c>
      <c r="AE1151" s="3">
        <f>AVERAGE(J1150,J1152,J1154)</f>
        <v>31.377570039999998</v>
      </c>
      <c r="AF1151" s="3">
        <f>AVERAGE(J1151,J1153,J1155)</f>
        <v>31.322530166666667</v>
      </c>
      <c r="AG1151" s="3">
        <f>AVERAGE(K1150,K1152,K1154)</f>
        <v>77.406775136666667</v>
      </c>
      <c r="AH1151" s="3">
        <f>AVERAGE(K1151,K1153,K1155)</f>
        <v>90.990593730000001</v>
      </c>
      <c r="AI1151" s="18">
        <v>43635</v>
      </c>
      <c r="AJ1151" s="13">
        <v>638.4</v>
      </c>
      <c r="AK1151" s="16">
        <v>3.0015999999999998</v>
      </c>
      <c r="AL1151" s="10">
        <f t="shared" ref="AL1151:AL1155" si="538">IF(AK1151&gt;3, AK1151-3, 3-AK1151)</f>
        <v>1.5999999999998238E-3</v>
      </c>
      <c r="AM1151" s="10">
        <f t="shared" si="512"/>
        <v>0.80836331140058637</v>
      </c>
      <c r="AN1151" s="14">
        <v>12</v>
      </c>
      <c r="AO1151" s="10">
        <f t="shared" ref="AO1151:AO1155" si="539">AN1151+273.15</f>
        <v>285.14999999999998</v>
      </c>
      <c r="AP1151" s="14">
        <v>10.5</v>
      </c>
      <c r="AQ1151" s="14">
        <v>37</v>
      </c>
      <c r="AR1151" s="10">
        <f t="shared" ref="AR1151:AR1155" si="540">AQ1151+273.15</f>
        <v>310.14999999999998</v>
      </c>
      <c r="AS1151" s="14">
        <v>47.1</v>
      </c>
      <c r="AT1151" s="14">
        <v>0.5</v>
      </c>
      <c r="AU1151" s="10">
        <f t="shared" ref="AU1151:AU1155" si="541">IF(ISNUMBER(AM1151),((AR1151/AO1151)*((AJ1151-(AT1151*AP1151))/(AJ1151-AS1151))*AM1151)," ")</f>
        <v>0.94146403922223343</v>
      </c>
      <c r="AV1151" s="10">
        <f t="shared" ref="AV1151:AV1155" si="542">IF(ISNUMBER(AM1151), AU1151*G1151, " ")</f>
        <v>16.115994349707453</v>
      </c>
      <c r="AW1151" s="10">
        <f>AVERAGE(AU1150,AU1152,AU1154)</f>
        <v>0.76721118515361109</v>
      </c>
      <c r="AX1151" s="10">
        <f>AVERAGE(AU1151,AU1153,AU1155)</f>
        <v>0.89853145339681451</v>
      </c>
      <c r="AY1151" s="10">
        <f>AVERAGE(AV1150,AV1152,AV1154)</f>
        <v>11.725353295737513</v>
      </c>
      <c r="AZ1151" s="10">
        <f>AVERAGE(AV1151,AV1153,AV1155)</f>
        <v>15.39410223545287</v>
      </c>
      <c r="BA1151" s="10">
        <f>IF(ISNUMBER(AV1151), AV1151-AV1150, " ")</f>
        <v>3.3450668073230077</v>
      </c>
      <c r="BB1151" s="10">
        <f>IF(ISNUMBER(BA1151), BA1151/O1151, " ")</f>
        <v>0.22698659265581791</v>
      </c>
      <c r="BC1151" s="2">
        <f>AVERAGE(BB1151,BB1153,BB1155)</f>
        <v>0.21824405420740792</v>
      </c>
      <c r="BD1151" s="1" t="s">
        <v>59</v>
      </c>
    </row>
    <row r="1152" spans="1:57" x14ac:dyDescent="0.3">
      <c r="A1152" s="2"/>
      <c r="D1152" s="9" t="s">
        <v>57</v>
      </c>
      <c r="E1152" s="10">
        <v>13.45076134</v>
      </c>
      <c r="F1152" s="10">
        <v>0.59441665170000002</v>
      </c>
      <c r="G1152" s="10">
        <v>16.074510230000001</v>
      </c>
      <c r="H1152" s="10">
        <v>9.5858605650000008</v>
      </c>
      <c r="I1152" s="10">
        <v>93.956625860000003</v>
      </c>
      <c r="J1152" s="10">
        <v>30.584965499999999</v>
      </c>
      <c r="K1152" s="10">
        <v>77.872172789999993</v>
      </c>
      <c r="L1152" s="11">
        <v>9.1608796296296299E-3</v>
      </c>
      <c r="M1152" s="11">
        <v>9.7395717592592586E-3</v>
      </c>
      <c r="P1152" s="10"/>
      <c r="Q1152" s="9"/>
      <c r="AJ1152" s="13">
        <v>638.4</v>
      </c>
      <c r="AK1152" s="16">
        <v>3.0015999999999998</v>
      </c>
      <c r="AL1152" s="10">
        <f t="shared" si="538"/>
        <v>1.5999999999998238E-3</v>
      </c>
      <c r="AM1152" s="10">
        <f t="shared" si="512"/>
        <v>0.59409979847414718</v>
      </c>
      <c r="AN1152" s="14">
        <v>12</v>
      </c>
      <c r="AO1152" s="10">
        <f t="shared" si="539"/>
        <v>285.14999999999998</v>
      </c>
      <c r="AP1152" s="14">
        <v>10.5</v>
      </c>
      <c r="AQ1152" s="14">
        <v>37</v>
      </c>
      <c r="AR1152" s="10">
        <f t="shared" si="540"/>
        <v>310.14999999999998</v>
      </c>
      <c r="AS1152" s="14">
        <v>47.1</v>
      </c>
      <c r="AT1152" s="14">
        <v>0.5</v>
      </c>
      <c r="AU1152" s="10">
        <f t="shared" si="541"/>
        <v>0.69192105589687181</v>
      </c>
      <c r="AV1152" s="10">
        <f t="shared" si="542"/>
        <v>11.122292091366669</v>
      </c>
      <c r="AW1152" s="10"/>
      <c r="AX1152" s="10"/>
      <c r="AY1152" s="10"/>
      <c r="AZ1152" s="10"/>
      <c r="BA1152" s="10"/>
      <c r="BB1152" s="10"/>
      <c r="BC1152" s="2"/>
      <c r="BD1152"/>
      <c r="BE1152"/>
    </row>
    <row r="1153" spans="1:57" x14ac:dyDescent="0.3">
      <c r="A1153" s="2"/>
      <c r="D1153" s="9" t="s">
        <v>60</v>
      </c>
      <c r="E1153" s="10">
        <v>8.7244148680000002</v>
      </c>
      <c r="F1153" s="10">
        <v>0.70829960319999996</v>
      </c>
      <c r="G1153" s="10">
        <v>16.673735390000001</v>
      </c>
      <c r="H1153" s="10">
        <v>11.685943229999999</v>
      </c>
      <c r="I1153" s="10">
        <v>74.523933979999995</v>
      </c>
      <c r="J1153" s="10">
        <v>30.500052369999999</v>
      </c>
      <c r="K1153" s="10">
        <v>92.653947630000005</v>
      </c>
      <c r="L1153" s="11">
        <v>1.1880787037037037E-2</v>
      </c>
      <c r="M1153" s="11">
        <v>1.2499988425925925E-2</v>
      </c>
      <c r="N1153" s="10">
        <f>H1153-H1152</f>
        <v>2.1000826649999986</v>
      </c>
      <c r="O1153" s="10">
        <f>I1152-I1153</f>
        <v>19.432691880000007</v>
      </c>
      <c r="P1153" s="10">
        <f>N1153/O1153</f>
        <v>0.10806957049328761</v>
      </c>
      <c r="Q1153" s="9"/>
      <c r="R1153">
        <f>K1153-K1152</f>
        <v>14.781774840000011</v>
      </c>
      <c r="S1153">
        <f>R1153/O1153</f>
        <v>0.7606653227087552</v>
      </c>
      <c r="AJ1153" s="13">
        <v>638.4</v>
      </c>
      <c r="AK1153" s="16">
        <v>3.0015999999999998</v>
      </c>
      <c r="AL1153" s="10">
        <f t="shared" si="538"/>
        <v>1.5999999999998238E-3</v>
      </c>
      <c r="AM1153" s="10">
        <f t="shared" si="512"/>
        <v>0.70792204477611942</v>
      </c>
      <c r="AN1153" s="14">
        <v>12</v>
      </c>
      <c r="AO1153" s="10">
        <f t="shared" si="539"/>
        <v>285.14999999999998</v>
      </c>
      <c r="AP1153" s="14">
        <v>10.5</v>
      </c>
      <c r="AQ1153" s="14">
        <v>37</v>
      </c>
      <c r="AR1153" s="10">
        <f t="shared" si="540"/>
        <v>310.14999999999998</v>
      </c>
      <c r="AS1153" s="14">
        <v>47.1</v>
      </c>
      <c r="AT1153" s="14">
        <v>0.5</v>
      </c>
      <c r="AU1153" s="10">
        <f t="shared" si="541"/>
        <v>0.82448465724480524</v>
      </c>
      <c r="AV1153" s="10">
        <f t="shared" si="542"/>
        <v>13.747239008014731</v>
      </c>
      <c r="AW1153" s="10"/>
      <c r="AX1153" s="10"/>
      <c r="AY1153" s="10"/>
      <c r="AZ1153" s="10"/>
      <c r="BA1153" s="10">
        <f>IF(ISNUMBER(AV1153), AV1153-AV1152, " ")</f>
        <v>2.6249469166480619</v>
      </c>
      <c r="BB1153" s="10">
        <f>IF(ISNUMBER(BA1153), BA1153/O1153, " ")</f>
        <v>0.13507891407209718</v>
      </c>
      <c r="BC1153" s="2"/>
      <c r="BD1153"/>
      <c r="BE1153"/>
    </row>
    <row r="1154" spans="1:57" x14ac:dyDescent="0.3">
      <c r="A1154" s="2"/>
      <c r="D1154" s="9" t="s">
        <v>57</v>
      </c>
      <c r="E1154" s="10">
        <v>13.42497088</v>
      </c>
      <c r="F1154" s="10">
        <v>0.6348414443</v>
      </c>
      <c r="G1154" s="10">
        <v>15.26819115</v>
      </c>
      <c r="H1154" s="10">
        <v>9.6256514099999997</v>
      </c>
      <c r="I1154" s="10">
        <v>94.012249460000007</v>
      </c>
      <c r="J1154" s="10">
        <v>31.532952730000002</v>
      </c>
      <c r="K1154" s="10">
        <v>75.433581739999994</v>
      </c>
      <c r="L1154" s="11">
        <v>1.5353009259259261E-2</v>
      </c>
      <c r="M1154" s="11">
        <v>1.5954849537037036E-2</v>
      </c>
      <c r="P1154" s="10"/>
      <c r="Q1154" s="9"/>
      <c r="AJ1154" s="13">
        <v>638.4</v>
      </c>
      <c r="AK1154" s="16">
        <v>3.0015999999999998</v>
      </c>
      <c r="AL1154" s="10">
        <f t="shared" si="538"/>
        <v>1.5999999999998238E-3</v>
      </c>
      <c r="AM1154" s="10">
        <f t="shared" si="512"/>
        <v>0.63450304267723878</v>
      </c>
      <c r="AN1154" s="14">
        <v>12</v>
      </c>
      <c r="AO1154" s="10">
        <f t="shared" si="539"/>
        <v>285.14999999999998</v>
      </c>
      <c r="AP1154" s="14">
        <v>10.5</v>
      </c>
      <c r="AQ1154" s="14">
        <v>37</v>
      </c>
      <c r="AR1154" s="10">
        <f t="shared" si="540"/>
        <v>310.14999999999998</v>
      </c>
      <c r="AS1154" s="14">
        <v>47.1</v>
      </c>
      <c r="AT1154" s="14">
        <v>0.5</v>
      </c>
      <c r="AU1154" s="10">
        <f t="shared" si="541"/>
        <v>0.73897687961952341</v>
      </c>
      <c r="AV1154" s="10">
        <f t="shared" si="542"/>
        <v>11.282840253461423</v>
      </c>
      <c r="AW1154" s="10"/>
      <c r="AX1154" s="10"/>
      <c r="AY1154" s="10"/>
      <c r="AZ1154" s="10"/>
      <c r="BA1154" s="10"/>
      <c r="BB1154" s="10"/>
      <c r="BC1154" s="2"/>
      <c r="BD1154"/>
      <c r="BE1154"/>
    </row>
    <row r="1155" spans="1:57" x14ac:dyDescent="0.3">
      <c r="A1155" s="2"/>
      <c r="D1155" s="9" t="s">
        <v>61</v>
      </c>
      <c r="E1155" s="10">
        <v>9.2905066630000004</v>
      </c>
      <c r="F1155" s="10">
        <v>0.79864148950000002</v>
      </c>
      <c r="G1155" s="10">
        <v>17.554078919999998</v>
      </c>
      <c r="H1155" s="10">
        <v>13.91356936</v>
      </c>
      <c r="I1155" s="10">
        <v>76.804163079999995</v>
      </c>
      <c r="J1155" s="10">
        <v>31.408656180000001</v>
      </c>
      <c r="K1155" s="10">
        <v>88.247567079999996</v>
      </c>
      <c r="L1155" s="11">
        <v>1.8888888888888889E-2</v>
      </c>
      <c r="M1155" s="11">
        <v>1.9537025462962963E-2</v>
      </c>
      <c r="N1155" s="10">
        <f>H1155-H1154</f>
        <v>4.2879179500000006</v>
      </c>
      <c r="O1155" s="10">
        <f>I1154-I1155</f>
        <v>17.208086380000012</v>
      </c>
      <c r="P1155" s="10">
        <f>N1155/O1155</f>
        <v>0.2491804059621415</v>
      </c>
      <c r="Q1155" s="9"/>
      <c r="R1155">
        <f>K1155-K1154</f>
        <v>12.813985340000002</v>
      </c>
      <c r="S1155">
        <f>R1155/O1155</f>
        <v>0.74464905957776772</v>
      </c>
      <c r="AJ1155" s="13">
        <v>638.4</v>
      </c>
      <c r="AK1155" s="16">
        <v>3.0015999999999998</v>
      </c>
      <c r="AL1155" s="10">
        <f t="shared" si="538"/>
        <v>1.5999999999998238E-3</v>
      </c>
      <c r="AM1155" s="10">
        <f t="shared" si="512"/>
        <v>0.79821577442030922</v>
      </c>
      <c r="AN1155" s="14">
        <v>12</v>
      </c>
      <c r="AO1155" s="10">
        <f t="shared" si="539"/>
        <v>285.14999999999998</v>
      </c>
      <c r="AP1155" s="14">
        <v>10.5</v>
      </c>
      <c r="AQ1155" s="14">
        <v>37</v>
      </c>
      <c r="AR1155" s="10">
        <f t="shared" si="540"/>
        <v>310.14999999999998</v>
      </c>
      <c r="AS1155" s="14">
        <v>47.1</v>
      </c>
      <c r="AT1155" s="14">
        <v>0.5</v>
      </c>
      <c r="AU1155" s="10">
        <f t="shared" si="541"/>
        <v>0.92964566372340474</v>
      </c>
      <c r="AV1155" s="10">
        <f t="shared" si="542"/>
        <v>16.319073348636426</v>
      </c>
      <c r="AW1155" s="10"/>
      <c r="AX1155" s="10"/>
      <c r="AY1155" s="10"/>
      <c r="AZ1155" s="10"/>
      <c r="BA1155" s="10">
        <f>IF(ISNUMBER(AV1155), AV1155-AV1154, " ")</f>
        <v>5.0362330951750032</v>
      </c>
      <c r="BB1155" s="10">
        <f>IF(ISNUMBER(BA1155), BA1155/O1155, " ")</f>
        <v>0.29266665589430868</v>
      </c>
      <c r="BC1155" s="2"/>
      <c r="BD1155"/>
      <c r="BE1155"/>
    </row>
    <row r="1156" spans="1:57" x14ac:dyDescent="0.3">
      <c r="A1156" s="2"/>
      <c r="AM1156" s="10" t="str">
        <f t="shared" si="512"/>
        <v xml:space="preserve"> </v>
      </c>
      <c r="BD1156"/>
      <c r="BE1156"/>
    </row>
    <row r="1157" spans="1:57" ht="13.95" customHeight="1" x14ac:dyDescent="0.3">
      <c r="A1157" s="2"/>
      <c r="AM1157" s="10" t="str">
        <f t="shared" si="512"/>
        <v xml:space="preserve"> </v>
      </c>
      <c r="BD1157"/>
      <c r="BE1157"/>
    </row>
    <row r="1158" spans="1:57" x14ac:dyDescent="0.3">
      <c r="A1158" s="2"/>
      <c r="D1158" s="9" t="s">
        <v>53</v>
      </c>
      <c r="E1158" s="10"/>
      <c r="F1158" s="10"/>
      <c r="G1158" s="10"/>
      <c r="H1158" s="10"/>
      <c r="I1158" s="10"/>
      <c r="J1158" s="10"/>
      <c r="K1158" s="10"/>
      <c r="L1158" s="10"/>
      <c r="M1158" s="10"/>
      <c r="P1158" s="10"/>
      <c r="Q1158" s="9"/>
      <c r="R1158" s="9"/>
      <c r="AM1158" s="10" t="str">
        <f t="shared" si="512"/>
        <v xml:space="preserve"> </v>
      </c>
      <c r="BD1158"/>
      <c r="BE1158"/>
    </row>
    <row r="1159" spans="1:57" x14ac:dyDescent="0.3">
      <c r="A1159" s="2"/>
      <c r="D1159" s="9" t="s">
        <v>177</v>
      </c>
      <c r="E1159" s="10"/>
      <c r="F1159" s="2"/>
      <c r="G1159" s="10"/>
      <c r="H1159" s="10"/>
      <c r="I1159" s="10"/>
      <c r="J1159" s="10"/>
      <c r="K1159" s="10"/>
      <c r="L1159" s="10"/>
      <c r="M1159" s="10"/>
      <c r="P1159" s="10"/>
      <c r="Q1159" s="9"/>
      <c r="R1159" s="9"/>
      <c r="AM1159" s="10" t="str">
        <f t="shared" ref="AM1159:AM1222" si="543">IF(F1159&lt;=0," ",((F1159*3)/AK1159))</f>
        <v xml:space="preserve"> </v>
      </c>
      <c r="BD1159"/>
      <c r="BE1159"/>
    </row>
    <row r="1160" spans="1:57" x14ac:dyDescent="0.3">
      <c r="A1160" s="2"/>
      <c r="D1160" s="9"/>
      <c r="E1160" s="2" t="s">
        <v>0</v>
      </c>
      <c r="F1160" s="2" t="s">
        <v>1</v>
      </c>
      <c r="G1160" s="2" t="s">
        <v>2</v>
      </c>
      <c r="H1160" s="2" t="s">
        <v>3</v>
      </c>
      <c r="I1160" s="2" t="s">
        <v>4</v>
      </c>
      <c r="J1160" s="2" t="s">
        <v>5</v>
      </c>
      <c r="K1160" s="2" t="s">
        <v>6</v>
      </c>
      <c r="L1160" s="2" t="s">
        <v>7</v>
      </c>
      <c r="M1160" s="2" t="s">
        <v>8</v>
      </c>
      <c r="N1160" s="2" t="s">
        <v>9</v>
      </c>
      <c r="O1160" s="2" t="s">
        <v>10</v>
      </c>
      <c r="P1160" s="2" t="s">
        <v>11</v>
      </c>
      <c r="Q1160" s="2" t="s">
        <v>12</v>
      </c>
      <c r="R1160" s="2" t="s">
        <v>13</v>
      </c>
      <c r="S1160" s="2" t="s">
        <v>14</v>
      </c>
      <c r="T1160" s="2" t="s">
        <v>15</v>
      </c>
      <c r="U1160" s="3" t="s">
        <v>16</v>
      </c>
      <c r="V1160" s="3" t="s">
        <v>17</v>
      </c>
      <c r="W1160" s="3" t="s">
        <v>18</v>
      </c>
      <c r="X1160" s="3" t="s">
        <v>19</v>
      </c>
      <c r="Y1160" s="3" t="s">
        <v>20</v>
      </c>
      <c r="Z1160" s="3" t="s">
        <v>21</v>
      </c>
      <c r="AA1160" s="3" t="s">
        <v>22</v>
      </c>
      <c r="AB1160" s="3" t="s">
        <v>23</v>
      </c>
      <c r="AC1160" s="3" t="s">
        <v>24</v>
      </c>
      <c r="AD1160" s="3" t="s">
        <v>25</v>
      </c>
      <c r="AE1160" s="3" t="s">
        <v>26</v>
      </c>
      <c r="AF1160" s="3" t="s">
        <v>27</v>
      </c>
      <c r="AG1160" s="3" t="s">
        <v>28</v>
      </c>
      <c r="AH1160" s="3" t="s">
        <v>29</v>
      </c>
      <c r="AL1160" s="2" t="s">
        <v>33</v>
      </c>
      <c r="AM1160" s="10" t="e">
        <f t="shared" si="543"/>
        <v>#VALUE!</v>
      </c>
      <c r="AN1160" s="6" t="s">
        <v>35</v>
      </c>
      <c r="AO1160" s="2" t="s">
        <v>36</v>
      </c>
      <c r="AP1160" s="7" t="s">
        <v>37</v>
      </c>
      <c r="AQ1160" s="6" t="s">
        <v>38</v>
      </c>
      <c r="AR1160" s="2" t="s">
        <v>39</v>
      </c>
      <c r="AS1160" s="7" t="s">
        <v>40</v>
      </c>
      <c r="AT1160" s="7" t="s">
        <v>41</v>
      </c>
      <c r="AU1160" s="8" t="s">
        <v>55</v>
      </c>
      <c r="AV1160" s="8" t="s">
        <v>56</v>
      </c>
      <c r="AW1160" s="8" t="s">
        <v>44</v>
      </c>
      <c r="AX1160" s="8" t="s">
        <v>45</v>
      </c>
      <c r="AY1160" s="8" t="s">
        <v>46</v>
      </c>
      <c r="AZ1160" s="8" t="s">
        <v>47</v>
      </c>
      <c r="BA1160" s="2" t="s">
        <v>48</v>
      </c>
      <c r="BB1160" s="2" t="s">
        <v>49</v>
      </c>
      <c r="BC1160" s="2" t="s">
        <v>50</v>
      </c>
      <c r="BD1160"/>
      <c r="BE1160"/>
    </row>
    <row r="1161" spans="1:57" x14ac:dyDescent="0.3">
      <c r="A1161" s="2"/>
      <c r="D1161" s="9" t="s">
        <v>57</v>
      </c>
      <c r="E1161" s="10">
        <v>13.18972495</v>
      </c>
      <c r="F1161" s="10">
        <v>0.55925201449999995</v>
      </c>
      <c r="G1161" s="10">
        <v>17.79090957</v>
      </c>
      <c r="H1161" s="10">
        <v>9.9590984549999995</v>
      </c>
      <c r="I1161" s="10">
        <v>90.391609099999997</v>
      </c>
      <c r="J1161" s="10">
        <v>32.903171970000002</v>
      </c>
      <c r="K1161" s="10">
        <v>92.061926760000006</v>
      </c>
      <c r="L1161" s="11">
        <v>2.7662037037037034E-3</v>
      </c>
      <c r="M1161" s="11">
        <v>3.4374884259259259E-3</v>
      </c>
      <c r="P1161" s="10"/>
      <c r="Q1161" s="9"/>
      <c r="AJ1161" s="13">
        <v>637.9</v>
      </c>
      <c r="AK1161" s="16">
        <v>2.948</v>
      </c>
      <c r="AL1161" s="10">
        <f>IF(AK1161&gt;3, AK1161-3, 3-AK1161)</f>
        <v>5.2000000000000046E-2</v>
      </c>
      <c r="AM1161" s="10">
        <f t="shared" si="543"/>
        <v>0.56911670403663495</v>
      </c>
      <c r="AN1161" s="14">
        <v>12</v>
      </c>
      <c r="AO1161" s="10">
        <f>AN1161+273.15</f>
        <v>285.14999999999998</v>
      </c>
      <c r="AP1161" s="14">
        <v>10.5</v>
      </c>
      <c r="AQ1161" s="14">
        <v>37</v>
      </c>
      <c r="AR1161" s="10">
        <f>AQ1161+273.15</f>
        <v>310.14999999999998</v>
      </c>
      <c r="AS1161" s="14">
        <v>47.1</v>
      </c>
      <c r="AT1161" s="14">
        <v>0.5</v>
      </c>
      <c r="AU1161" s="10">
        <f>IF(ISNUMBER(AM1161),((AR1161/AO1161)*((AJ1161-(AT1161*AP1161))/(AJ1161-AS1161))*AM1161)," ")</f>
        <v>0.66286145838945554</v>
      </c>
      <c r="AV1161" s="10">
        <f>IF(ISNUMBER(AM1161), AU1161*G1161, " ")</f>
        <v>11.792908263645121</v>
      </c>
      <c r="AW1161" s="10"/>
      <c r="AX1161" s="10"/>
      <c r="AY1161" s="10"/>
      <c r="AZ1161" s="10"/>
      <c r="BA1161" s="10"/>
      <c r="BB1161" s="10"/>
      <c r="BC1161" s="2"/>
      <c r="BD1161"/>
      <c r="BE1161"/>
    </row>
    <row r="1162" spans="1:57" ht="15.6" x14ac:dyDescent="0.3">
      <c r="A1162" s="2">
        <v>106</v>
      </c>
      <c r="B1162" s="3" t="s">
        <v>177</v>
      </c>
      <c r="C1162" s="3"/>
      <c r="D1162" s="9" t="s">
        <v>58</v>
      </c>
      <c r="E1162" s="10">
        <v>8.8118218929999994</v>
      </c>
      <c r="F1162" s="10">
        <v>0.6609399614</v>
      </c>
      <c r="G1162" s="10">
        <v>19.666712390000001</v>
      </c>
      <c r="H1162" s="10">
        <v>12.99109747</v>
      </c>
      <c r="I1162" s="10">
        <v>74.449042300000002</v>
      </c>
      <c r="J1162" s="10">
        <v>32.844932210000003</v>
      </c>
      <c r="K1162" s="10">
        <v>106.2840923</v>
      </c>
      <c r="L1162" s="11">
        <v>5.8275462962962968E-3</v>
      </c>
      <c r="M1162" s="11">
        <v>6.412025462962964E-3</v>
      </c>
      <c r="N1162" s="10">
        <f>H1162-H1161</f>
        <v>3.0319990150000002</v>
      </c>
      <c r="O1162" s="10">
        <f>I1161-I1162</f>
        <v>15.942566799999994</v>
      </c>
      <c r="P1162" s="10">
        <f>N1162/O1162</f>
        <v>0.19018261319124605</v>
      </c>
      <c r="Q1162" s="9">
        <f>AVERAGE(P1162,P1164,P1166)</f>
        <v>0.16160681844659977</v>
      </c>
      <c r="R1162">
        <f>K1162-K1161</f>
        <v>14.222165539999992</v>
      </c>
      <c r="S1162">
        <f>R1162/O1162</f>
        <v>0.89208756145842194</v>
      </c>
      <c r="T1162" s="9">
        <f>AVERAGE(S1162,S1164,S1166)</f>
        <v>0.71141219989116955</v>
      </c>
      <c r="U1162" s="3">
        <f>AVERAGE(E1161,E1163,E1165)</f>
        <v>13.19317802</v>
      </c>
      <c r="V1162" s="3">
        <f>AVERAGE(E1162,E1164,E1166)</f>
        <v>8.9939057643333324</v>
      </c>
      <c r="W1162" s="3">
        <f>AVERAGE(F1161,F1163,F1165)</f>
        <v>0.54635810266666673</v>
      </c>
      <c r="X1162" s="3">
        <f>AVERAGE(F1162,F1164,F1166)</f>
        <v>0.61881842283333333</v>
      </c>
      <c r="Y1162" s="3">
        <f>AVERAGE(G1161,G1163,G1165)</f>
        <v>18.540931213333334</v>
      </c>
      <c r="Z1162" s="3">
        <f>AVERAGE(G1162,G1164,G1166)</f>
        <v>20.461243046666667</v>
      </c>
      <c r="AA1162" s="3">
        <f>AVERAGE(H1161,H1163,H1165)</f>
        <v>10.115244344333334</v>
      </c>
      <c r="AB1162" s="3">
        <f>AVERAGE(H1162,H1164,H1166)</f>
        <v>12.638135043333333</v>
      </c>
      <c r="AC1162" s="3">
        <f>AVERAGE(I1161,I1163,I1165)</f>
        <v>90.032503313333336</v>
      </c>
      <c r="AD1162" s="3">
        <f>AVERAGE(I1162,I1164,I1166)</f>
        <v>74.488934773333327</v>
      </c>
      <c r="AE1162" s="3">
        <f>AVERAGE(J1161,J1163,J1165)</f>
        <v>32.541638086666666</v>
      </c>
      <c r="AF1162" s="3">
        <f>AVERAGE(J1162,J1164,J1166)</f>
        <v>32.463988423333333</v>
      </c>
      <c r="AG1162" s="3">
        <f>AVERAGE(K1161,K1163,K1165)</f>
        <v>89.106113380000011</v>
      </c>
      <c r="AH1162" s="3">
        <f>AVERAGE(K1162,K1164,K1166)</f>
        <v>100.17941419333333</v>
      </c>
      <c r="AI1162" s="18">
        <v>43636</v>
      </c>
      <c r="AJ1162" s="13">
        <v>637.9</v>
      </c>
      <c r="AK1162" s="16">
        <v>2.948</v>
      </c>
      <c r="AL1162" s="10">
        <f t="shared" ref="AL1162:AL1166" si="544">IF(AK1162&gt;3, AK1162-3, 3-AK1162)</f>
        <v>5.2000000000000046E-2</v>
      </c>
      <c r="AM1162" s="10">
        <f t="shared" si="543"/>
        <v>0.67259833249660783</v>
      </c>
      <c r="AN1162" s="14">
        <v>12</v>
      </c>
      <c r="AO1162" s="10">
        <f t="shared" ref="AO1162:AO1166" si="545">AN1162+273.15</f>
        <v>285.14999999999998</v>
      </c>
      <c r="AP1162" s="14">
        <v>10.5</v>
      </c>
      <c r="AQ1162" s="14">
        <v>37</v>
      </c>
      <c r="AR1162" s="10">
        <f t="shared" ref="AR1162:AR1166" si="546">AQ1162+273.15</f>
        <v>310.14999999999998</v>
      </c>
      <c r="AS1162" s="14">
        <v>47.1</v>
      </c>
      <c r="AT1162" s="14">
        <v>0.5</v>
      </c>
      <c r="AU1162" s="10">
        <f t="shared" ref="AU1162:AU1166" si="547">IF(ISNUMBER(AM1162),((AR1162/AO1162)*((AJ1162-(AT1162*AP1162))/(AJ1162-AS1162))*AM1162)," ")</f>
        <v>0.78338855357216497</v>
      </c>
      <c r="AV1162" s="10">
        <f t="shared" ref="AV1162:AV1166" si="548">IF(ISNUMBER(AM1162), AU1162*G1162, " ")</f>
        <v>15.406677372721877</v>
      </c>
      <c r="AW1162" s="10">
        <f>AVERAGE(AU1161,AU1163,AU1165)</f>
        <v>0.6475787647547625</v>
      </c>
      <c r="AX1162" s="10">
        <f>AVERAGE(AU1162,AU1164,AU1166)</f>
        <v>0.73346339682709549</v>
      </c>
      <c r="AY1162" s="10">
        <f>AVERAGE(AV1161,AV1163,AV1165)</f>
        <v>11.991443166588823</v>
      </c>
      <c r="AZ1162" s="10">
        <f>AVERAGE(AV1162,AV1164,AV1166)</f>
        <v>14.986204097189303</v>
      </c>
      <c r="BA1162" s="10">
        <f>IF(ISNUMBER(AV1162), AV1162-AV1161, " ")</f>
        <v>3.6137691090767561</v>
      </c>
      <c r="BB1162" s="10">
        <f>IF(ISNUMBER(BA1162), BA1162/O1162, " ")</f>
        <v>0.2266742334789375</v>
      </c>
      <c r="BC1162" s="2">
        <f>AVERAGE(BB1162,BB1164,BB1166)</f>
        <v>0.1918241000559823</v>
      </c>
      <c r="BD1162" s="1" t="s">
        <v>59</v>
      </c>
    </row>
    <row r="1163" spans="1:57" x14ac:dyDescent="0.3">
      <c r="A1163" s="2"/>
      <c r="D1163" s="9" t="s">
        <v>57</v>
      </c>
      <c r="E1163" s="10">
        <v>13.17831004</v>
      </c>
      <c r="F1163" s="10">
        <v>0.5300940838</v>
      </c>
      <c r="G1163" s="10">
        <v>20.145635559999999</v>
      </c>
      <c r="H1163" s="10">
        <v>10.67394657</v>
      </c>
      <c r="I1163" s="10">
        <v>90.59520311</v>
      </c>
      <c r="J1163" s="10">
        <v>31.989001510000001</v>
      </c>
      <c r="K1163" s="10">
        <v>87.891829060000006</v>
      </c>
      <c r="L1163" s="11">
        <v>9.8726851851851857E-3</v>
      </c>
      <c r="M1163" s="11">
        <v>1.0428229166666666E-2</v>
      </c>
      <c r="P1163" s="10"/>
      <c r="Q1163" s="9"/>
      <c r="AJ1163" s="13">
        <v>637.9</v>
      </c>
      <c r="AK1163" s="16">
        <v>2.948</v>
      </c>
      <c r="AL1163" s="10">
        <f t="shared" si="544"/>
        <v>5.2000000000000046E-2</v>
      </c>
      <c r="AM1163" s="10">
        <f t="shared" si="543"/>
        <v>0.53944445434192678</v>
      </c>
      <c r="AN1163" s="14">
        <v>12</v>
      </c>
      <c r="AO1163" s="10">
        <f t="shared" si="545"/>
        <v>285.14999999999998</v>
      </c>
      <c r="AP1163" s="14">
        <v>10.5</v>
      </c>
      <c r="AQ1163" s="14">
        <v>37</v>
      </c>
      <c r="AR1163" s="10">
        <f t="shared" si="546"/>
        <v>310.14999999999998</v>
      </c>
      <c r="AS1163" s="14">
        <v>47.1</v>
      </c>
      <c r="AT1163" s="14">
        <v>0.5</v>
      </c>
      <c r="AU1163" s="10">
        <f t="shared" si="547"/>
        <v>0.62830160350059905</v>
      </c>
      <c r="AV1163" s="10">
        <f t="shared" si="548"/>
        <v>12.657535125886687</v>
      </c>
      <c r="AW1163" s="10"/>
      <c r="AX1163" s="10"/>
      <c r="AY1163" s="10"/>
      <c r="AZ1163" s="10"/>
      <c r="BA1163" s="10"/>
      <c r="BB1163" s="10"/>
      <c r="BC1163" s="2"/>
      <c r="BD1163"/>
      <c r="BE1163"/>
    </row>
    <row r="1164" spans="1:57" x14ac:dyDescent="0.3">
      <c r="A1164" s="2"/>
      <c r="D1164" s="9" t="s">
        <v>60</v>
      </c>
      <c r="E1164" s="10">
        <v>9.2582932190000005</v>
      </c>
      <c r="F1164" s="10">
        <v>0.60310724110000002</v>
      </c>
      <c r="G1164" s="10">
        <v>20.495330020000001</v>
      </c>
      <c r="H1164" s="10">
        <v>12.35518179</v>
      </c>
      <c r="I1164" s="10">
        <v>75.468542810000002</v>
      </c>
      <c r="J1164" s="10">
        <v>32.142308759999999</v>
      </c>
      <c r="K1164" s="10">
        <v>99.439467530000002</v>
      </c>
      <c r="L1164" s="11">
        <v>1.2528935185185186E-2</v>
      </c>
      <c r="M1164" s="11">
        <v>1.3188645833333333E-2</v>
      </c>
      <c r="N1164" s="10">
        <f>H1164-H1163</f>
        <v>1.6812352199999996</v>
      </c>
      <c r="O1164" s="10">
        <f>I1163-I1164</f>
        <v>15.126660299999998</v>
      </c>
      <c r="P1164" s="10">
        <f>N1164/O1164</f>
        <v>0.11114384713194093</v>
      </c>
      <c r="Q1164" s="9"/>
      <c r="R1164">
        <f>K1164-K1163</f>
        <v>11.547638469999995</v>
      </c>
      <c r="S1164">
        <f>R1164/O1164</f>
        <v>0.76339642994428836</v>
      </c>
      <c r="AJ1164" s="13">
        <v>637.9</v>
      </c>
      <c r="AK1164" s="16">
        <v>2.948</v>
      </c>
      <c r="AL1164" s="10">
        <f t="shared" si="544"/>
        <v>5.2000000000000046E-2</v>
      </c>
      <c r="AM1164" s="10">
        <f t="shared" si="543"/>
        <v>0.61374549637042064</v>
      </c>
      <c r="AN1164" s="14">
        <v>12</v>
      </c>
      <c r="AO1164" s="10">
        <f t="shared" si="545"/>
        <v>285.14999999999998</v>
      </c>
      <c r="AP1164" s="14">
        <v>10.5</v>
      </c>
      <c r="AQ1164" s="14">
        <v>37</v>
      </c>
      <c r="AR1164" s="10">
        <f t="shared" si="546"/>
        <v>310.14999999999998</v>
      </c>
      <c r="AS1164" s="14">
        <v>47.1</v>
      </c>
      <c r="AT1164" s="14">
        <v>0.5</v>
      </c>
      <c r="AU1164" s="10">
        <f t="shared" si="547"/>
        <v>0.71484149370156091</v>
      </c>
      <c r="AV1164" s="10">
        <f t="shared" si="548"/>
        <v>14.650912325403242</v>
      </c>
      <c r="AW1164" s="10"/>
      <c r="AX1164" s="10"/>
      <c r="AY1164" s="10"/>
      <c r="AZ1164" s="10"/>
      <c r="BA1164" s="10">
        <f>IF(ISNUMBER(AV1164), AV1164-AV1163, " ")</f>
        <v>1.993377199516555</v>
      </c>
      <c r="BB1164" s="10">
        <f>IF(ISNUMBER(BA1164), BA1164/O1164, " ")</f>
        <v>0.13177906821352731</v>
      </c>
      <c r="BC1164" s="2"/>
      <c r="BD1164"/>
      <c r="BE1164"/>
    </row>
    <row r="1165" spans="1:57" x14ac:dyDescent="0.3">
      <c r="A1165" s="2"/>
      <c r="D1165" s="9" t="s">
        <v>57</v>
      </c>
      <c r="E1165" s="10">
        <v>13.21149907</v>
      </c>
      <c r="F1165" s="10">
        <v>0.54972820970000003</v>
      </c>
      <c r="G1165" s="10">
        <v>17.686248509999999</v>
      </c>
      <c r="H1165" s="10">
        <v>9.7126880080000007</v>
      </c>
      <c r="I1165" s="10">
        <v>89.110697729999998</v>
      </c>
      <c r="J1165" s="10">
        <v>32.73274078</v>
      </c>
      <c r="K1165" s="10">
        <v>87.364584320000006</v>
      </c>
      <c r="L1165" s="11">
        <v>1.6041666666666666E-2</v>
      </c>
      <c r="M1165" s="11">
        <v>1.6655081018518519E-2</v>
      </c>
      <c r="P1165" s="10"/>
      <c r="Q1165" s="9"/>
      <c r="AJ1165" s="13">
        <v>637.9</v>
      </c>
      <c r="AK1165" s="16">
        <v>2.948</v>
      </c>
      <c r="AL1165" s="10">
        <f t="shared" si="544"/>
        <v>5.2000000000000046E-2</v>
      </c>
      <c r="AM1165" s="10">
        <f t="shared" si="543"/>
        <v>0.55942490810719137</v>
      </c>
      <c r="AN1165" s="14">
        <v>12</v>
      </c>
      <c r="AO1165" s="10">
        <f t="shared" si="545"/>
        <v>285.14999999999998</v>
      </c>
      <c r="AP1165" s="14">
        <v>10.5</v>
      </c>
      <c r="AQ1165" s="14">
        <v>37</v>
      </c>
      <c r="AR1165" s="10">
        <f t="shared" si="546"/>
        <v>310.14999999999998</v>
      </c>
      <c r="AS1165" s="14">
        <v>47.1</v>
      </c>
      <c r="AT1165" s="14">
        <v>0.5</v>
      </c>
      <c r="AU1165" s="10">
        <f t="shared" si="547"/>
        <v>0.65157323237423315</v>
      </c>
      <c r="AV1165" s="10">
        <f t="shared" si="548"/>
        <v>11.523886110234663</v>
      </c>
      <c r="AW1165" s="10"/>
      <c r="AX1165" s="10"/>
      <c r="AY1165" s="10"/>
      <c r="AZ1165" s="10"/>
      <c r="BA1165" s="10"/>
      <c r="BB1165" s="10"/>
      <c r="BC1165" s="2"/>
      <c r="BD1165"/>
      <c r="BE1165"/>
    </row>
    <row r="1166" spans="1:57" x14ac:dyDescent="0.3">
      <c r="A1166" s="2"/>
      <c r="D1166" s="9" t="s">
        <v>61</v>
      </c>
      <c r="E1166" s="10">
        <v>8.9116021809999992</v>
      </c>
      <c r="F1166" s="10">
        <v>0.59240806599999996</v>
      </c>
      <c r="G1166" s="10">
        <v>21.221686729999998</v>
      </c>
      <c r="H1166" s="10">
        <v>12.568125869999999</v>
      </c>
      <c r="I1166" s="10">
        <v>73.549219210000004</v>
      </c>
      <c r="J1166" s="10">
        <v>32.404724299999998</v>
      </c>
      <c r="K1166" s="10">
        <v>94.814682750000003</v>
      </c>
      <c r="L1166" s="11">
        <v>1.9490740740740743E-2</v>
      </c>
      <c r="M1166" s="11">
        <v>2.0133090277777776E-2</v>
      </c>
      <c r="N1166" s="10">
        <f>H1166-H1165</f>
        <v>2.8554378619999987</v>
      </c>
      <c r="O1166" s="10">
        <f>I1165-I1166</f>
        <v>15.561478519999994</v>
      </c>
      <c r="P1166" s="10">
        <f>N1166/O1166</f>
        <v>0.18349399501661232</v>
      </c>
      <c r="Q1166" s="9"/>
      <c r="R1166">
        <f>K1166-K1165</f>
        <v>7.4500984299999971</v>
      </c>
      <c r="S1166">
        <f>R1166/O1166</f>
        <v>0.47875260827079813</v>
      </c>
      <c r="AJ1166" s="13">
        <v>637.9</v>
      </c>
      <c r="AK1166" s="16">
        <v>2.948</v>
      </c>
      <c r="AL1166" s="10">
        <f t="shared" si="544"/>
        <v>5.2000000000000046E-2</v>
      </c>
      <c r="AM1166" s="10">
        <f t="shared" si="543"/>
        <v>0.60285759769335134</v>
      </c>
      <c r="AN1166" s="14">
        <v>12</v>
      </c>
      <c r="AO1166" s="10">
        <f t="shared" si="545"/>
        <v>285.14999999999998</v>
      </c>
      <c r="AP1166" s="14">
        <v>10.5</v>
      </c>
      <c r="AQ1166" s="14">
        <v>37</v>
      </c>
      <c r="AR1166" s="10">
        <f t="shared" si="546"/>
        <v>310.14999999999998</v>
      </c>
      <c r="AS1166" s="14">
        <v>47.1</v>
      </c>
      <c r="AT1166" s="14">
        <v>0.5</v>
      </c>
      <c r="AU1166" s="10">
        <f t="shared" si="547"/>
        <v>0.70216014320756071</v>
      </c>
      <c r="AV1166" s="10">
        <f t="shared" si="548"/>
        <v>14.901022593442789</v>
      </c>
      <c r="AW1166" s="10"/>
      <c r="AX1166" s="10"/>
      <c r="AY1166" s="10"/>
      <c r="AZ1166" s="10"/>
      <c r="BA1166" s="10">
        <f>IF(ISNUMBER(AV1166), AV1166-AV1165, " ")</f>
        <v>3.3771364832081261</v>
      </c>
      <c r="BB1166" s="10">
        <f>IF(ISNUMBER(BA1166), BA1166/O1166, " ")</f>
        <v>0.21701899847548209</v>
      </c>
      <c r="BC1166" s="2"/>
      <c r="BD1166"/>
      <c r="BE1166"/>
    </row>
    <row r="1167" spans="1:57" x14ac:dyDescent="0.3">
      <c r="A1167" s="2"/>
      <c r="AM1167" s="10" t="str">
        <f t="shared" si="543"/>
        <v xml:space="preserve"> </v>
      </c>
      <c r="BD1167"/>
      <c r="BE1167"/>
    </row>
    <row r="1168" spans="1:57" ht="13.95" customHeight="1" x14ac:dyDescent="0.3">
      <c r="A1168" s="2"/>
      <c r="AM1168" s="10" t="str">
        <f t="shared" si="543"/>
        <v xml:space="preserve"> </v>
      </c>
      <c r="BD1168"/>
      <c r="BE1168"/>
    </row>
    <row r="1169" spans="1:57" x14ac:dyDescent="0.3">
      <c r="A1169" s="2"/>
      <c r="D1169" s="9" t="s">
        <v>53</v>
      </c>
      <c r="E1169" s="10"/>
      <c r="F1169" s="10"/>
      <c r="G1169" s="10"/>
      <c r="H1169" s="10"/>
      <c r="I1169" s="10"/>
      <c r="J1169" s="10"/>
      <c r="K1169" s="10"/>
      <c r="L1169" s="10"/>
      <c r="M1169" s="10"/>
      <c r="P1169" s="10"/>
      <c r="Q1169" s="9"/>
      <c r="R1169" s="9"/>
      <c r="AM1169" s="10" t="str">
        <f t="shared" si="543"/>
        <v xml:space="preserve"> </v>
      </c>
      <c r="BD1169"/>
      <c r="BE1169"/>
    </row>
    <row r="1170" spans="1:57" x14ac:dyDescent="0.3">
      <c r="A1170" s="2"/>
      <c r="D1170" s="9" t="s">
        <v>178</v>
      </c>
      <c r="E1170" s="10"/>
      <c r="F1170" s="2"/>
      <c r="G1170" s="10"/>
      <c r="H1170" s="10"/>
      <c r="I1170" s="10"/>
      <c r="J1170" s="10"/>
      <c r="K1170" s="10"/>
      <c r="L1170" s="10"/>
      <c r="M1170" s="10"/>
      <c r="P1170" s="10"/>
      <c r="Q1170" s="9"/>
      <c r="R1170" s="9"/>
      <c r="AM1170" s="10" t="str">
        <f t="shared" si="543"/>
        <v xml:space="preserve"> </v>
      </c>
      <c r="BD1170"/>
      <c r="BE1170"/>
    </row>
    <row r="1171" spans="1:57" x14ac:dyDescent="0.3">
      <c r="A1171" s="2"/>
      <c r="D1171" s="9"/>
      <c r="E1171" s="2" t="s">
        <v>0</v>
      </c>
      <c r="F1171" s="2" t="s">
        <v>1</v>
      </c>
      <c r="G1171" s="2" t="s">
        <v>2</v>
      </c>
      <c r="H1171" s="2" t="s">
        <v>3</v>
      </c>
      <c r="I1171" s="2" t="s">
        <v>4</v>
      </c>
      <c r="J1171" s="2" t="s">
        <v>5</v>
      </c>
      <c r="K1171" s="2" t="s">
        <v>6</v>
      </c>
      <c r="L1171" s="2" t="s">
        <v>7</v>
      </c>
      <c r="M1171" s="2" t="s">
        <v>8</v>
      </c>
      <c r="N1171" s="2" t="s">
        <v>9</v>
      </c>
      <c r="O1171" s="2" t="s">
        <v>10</v>
      </c>
      <c r="P1171" s="2" t="s">
        <v>11</v>
      </c>
      <c r="Q1171" s="2" t="s">
        <v>12</v>
      </c>
      <c r="R1171" s="2" t="s">
        <v>13</v>
      </c>
      <c r="S1171" s="2" t="s">
        <v>14</v>
      </c>
      <c r="T1171" s="2" t="s">
        <v>15</v>
      </c>
      <c r="U1171" s="3" t="s">
        <v>16</v>
      </c>
      <c r="V1171" s="3" t="s">
        <v>17</v>
      </c>
      <c r="W1171" s="3" t="s">
        <v>18</v>
      </c>
      <c r="X1171" s="3" t="s">
        <v>19</v>
      </c>
      <c r="Y1171" s="3" t="s">
        <v>20</v>
      </c>
      <c r="Z1171" s="3" t="s">
        <v>21</v>
      </c>
      <c r="AA1171" s="3" t="s">
        <v>22</v>
      </c>
      <c r="AB1171" s="3" t="s">
        <v>23</v>
      </c>
      <c r="AC1171" s="3" t="s">
        <v>24</v>
      </c>
      <c r="AD1171" s="3" t="s">
        <v>25</v>
      </c>
      <c r="AE1171" s="3" t="s">
        <v>26</v>
      </c>
      <c r="AF1171" s="3" t="s">
        <v>27</v>
      </c>
      <c r="AG1171" s="3" t="s">
        <v>28</v>
      </c>
      <c r="AH1171" s="3" t="s">
        <v>29</v>
      </c>
      <c r="AL1171" s="2" t="s">
        <v>33</v>
      </c>
      <c r="AM1171" s="10" t="e">
        <f t="shared" si="543"/>
        <v>#VALUE!</v>
      </c>
      <c r="AN1171" s="6" t="s">
        <v>35</v>
      </c>
      <c r="AO1171" s="2" t="s">
        <v>36</v>
      </c>
      <c r="AP1171" s="7" t="s">
        <v>37</v>
      </c>
      <c r="AQ1171" s="6" t="s">
        <v>38</v>
      </c>
      <c r="AR1171" s="2" t="s">
        <v>39</v>
      </c>
      <c r="AS1171" s="7" t="s">
        <v>40</v>
      </c>
      <c r="AT1171" s="7" t="s">
        <v>41</v>
      </c>
      <c r="AU1171" s="8" t="s">
        <v>55</v>
      </c>
      <c r="AV1171" s="8" t="s">
        <v>56</v>
      </c>
      <c r="AW1171" s="8" t="s">
        <v>44</v>
      </c>
      <c r="AX1171" s="8" t="s">
        <v>45</v>
      </c>
      <c r="AY1171" s="8" t="s">
        <v>46</v>
      </c>
      <c r="AZ1171" s="8" t="s">
        <v>47</v>
      </c>
      <c r="BA1171" s="2" t="s">
        <v>48</v>
      </c>
      <c r="BB1171" s="2" t="s">
        <v>49</v>
      </c>
      <c r="BC1171" s="2" t="s">
        <v>50</v>
      </c>
      <c r="BD1171"/>
      <c r="BE1171"/>
    </row>
    <row r="1172" spans="1:57" x14ac:dyDescent="0.3">
      <c r="A1172" s="2"/>
      <c r="D1172" s="9" t="s">
        <v>57</v>
      </c>
      <c r="E1172" s="10">
        <v>13.311022850000001</v>
      </c>
      <c r="F1172" s="10">
        <v>0.49861816920000002</v>
      </c>
      <c r="G1172" s="10">
        <v>21.282442379999999</v>
      </c>
      <c r="H1172" s="10">
        <v>10.607630650000001</v>
      </c>
      <c r="I1172" s="10">
        <v>87.101765169999993</v>
      </c>
      <c r="J1172" s="10">
        <v>31.12915418</v>
      </c>
      <c r="K1172" s="10">
        <v>72.100737129999999</v>
      </c>
      <c r="L1172" s="11">
        <v>1.423611111111111E-3</v>
      </c>
      <c r="M1172" s="11">
        <v>2.0601736111111111E-3</v>
      </c>
      <c r="P1172" s="10"/>
      <c r="Q1172" s="9"/>
      <c r="AJ1172" s="13">
        <v>637.9</v>
      </c>
      <c r="AK1172" s="16">
        <v>2.948</v>
      </c>
      <c r="AL1172" s="10">
        <f>IF(AK1172&gt;3, AK1172-3, 3-AK1172)</f>
        <v>5.2000000000000046E-2</v>
      </c>
      <c r="AM1172" s="10">
        <f t="shared" si="543"/>
        <v>0.50741333364993213</v>
      </c>
      <c r="AN1172" s="14">
        <v>12</v>
      </c>
      <c r="AO1172" s="10">
        <f>AN1172+273.15</f>
        <v>285.14999999999998</v>
      </c>
      <c r="AP1172" s="14">
        <v>10.5</v>
      </c>
      <c r="AQ1172" s="14">
        <v>37</v>
      </c>
      <c r="AR1172" s="10">
        <f>AQ1172+273.15</f>
        <v>310.14999999999998</v>
      </c>
      <c r="AS1172" s="14">
        <v>47.1</v>
      </c>
      <c r="AT1172" s="14">
        <v>0.5</v>
      </c>
      <c r="AU1172" s="10">
        <f>IF(ISNUMBER(AM1172),((AR1172/AO1172)*((AJ1172-(AT1172*AP1172))/(AJ1172-AS1172))*AM1172)," ")</f>
        <v>0.59099432500192151</v>
      </c>
      <c r="AV1172" s="10">
        <f>IF(ISNUMBER(AM1172), AU1172*G1172, " ")</f>
        <v>12.577802668760388</v>
      </c>
      <c r="AW1172" s="10"/>
      <c r="AX1172" s="10"/>
      <c r="AY1172" s="10"/>
      <c r="AZ1172" s="10"/>
      <c r="BA1172" s="10"/>
      <c r="BB1172" s="10"/>
      <c r="BC1172" s="2"/>
      <c r="BD1172"/>
      <c r="BE1172"/>
    </row>
    <row r="1173" spans="1:57" ht="15.6" x14ac:dyDescent="0.3">
      <c r="A1173" s="2">
        <v>107</v>
      </c>
      <c r="B1173" s="3" t="s">
        <v>178</v>
      </c>
      <c r="C1173" s="3"/>
      <c r="D1173" s="9" t="s">
        <v>58</v>
      </c>
      <c r="E1173" s="10">
        <v>9.7142246140000008</v>
      </c>
      <c r="F1173" s="10">
        <v>0.51289150530000005</v>
      </c>
      <c r="G1173" s="10">
        <v>22.812486740000001</v>
      </c>
      <c r="H1173" s="10">
        <v>11.69457274</v>
      </c>
      <c r="I1173" s="10">
        <v>72.129691210000004</v>
      </c>
      <c r="J1173" s="10">
        <v>31.406148720000001</v>
      </c>
      <c r="K1173" s="10">
        <v>74.716067150000001</v>
      </c>
      <c r="L1173" s="11">
        <v>4.5601851851851853E-3</v>
      </c>
      <c r="M1173" s="11">
        <v>5.225682870370371E-3</v>
      </c>
      <c r="N1173" s="10">
        <f>H1173-H1172</f>
        <v>1.0869420899999991</v>
      </c>
      <c r="O1173" s="10">
        <f>I1172-I1173</f>
        <v>14.972073959999989</v>
      </c>
      <c r="P1173" s="10">
        <f>N1173/O1173</f>
        <v>7.2597964243558938E-2</v>
      </c>
      <c r="Q1173" s="9">
        <f>AVERAGE(P1173,P1175,P1177)</f>
        <v>6.7968183298252313E-2</v>
      </c>
      <c r="R1173">
        <f>K1173-K1172</f>
        <v>2.6153300200000018</v>
      </c>
      <c r="S1173">
        <f>R1173/O1173</f>
        <v>0.17468054372341638</v>
      </c>
      <c r="T1173" s="9">
        <f>AVERAGE(S1173,S1175,S1177)</f>
        <v>0.17059122113762615</v>
      </c>
      <c r="U1173" s="3">
        <f>AVERAGE(E1172,E1174,E1176)</f>
        <v>13.318641373333334</v>
      </c>
      <c r="V1173" s="3">
        <f>AVERAGE(E1173,E1175,E1177)</f>
        <v>9.985366715333333</v>
      </c>
      <c r="W1173" s="3">
        <f>AVERAGE(F1172,F1174,F1176)</f>
        <v>0.45434775263333327</v>
      </c>
      <c r="X1173" s="3">
        <f>AVERAGE(F1173,F1175,F1177)</f>
        <v>0.46614535460000006</v>
      </c>
      <c r="Y1173" s="3">
        <f>AVERAGE(G1172,G1174,G1176)</f>
        <v>21.825581316666668</v>
      </c>
      <c r="Z1173" s="3">
        <f>AVERAGE(G1173,G1175,G1177)</f>
        <v>23.340383959999997</v>
      </c>
      <c r="AA1173" s="3">
        <f>AVERAGE(H1172,H1174,H1176)</f>
        <v>9.9051548333333344</v>
      </c>
      <c r="AB1173" s="3">
        <f>AVERAGE(H1173,H1175,H1177)</f>
        <v>10.867558729666667</v>
      </c>
      <c r="AC1173" s="3">
        <f>AVERAGE(I1172,I1174,I1176)</f>
        <v>87.955775800000012</v>
      </c>
      <c r="AD1173" s="3">
        <f>AVERAGE(I1173,I1175,I1177)</f>
        <v>73.775926313333329</v>
      </c>
      <c r="AE1173" s="3">
        <f>AVERAGE(J1172,J1174,J1176)</f>
        <v>30.512748313333333</v>
      </c>
      <c r="AF1173" s="3">
        <f>AVERAGE(J1173,J1175,J1177)</f>
        <v>30.922530839999997</v>
      </c>
      <c r="AG1173" s="3">
        <f>AVERAGE(K1172,K1174,K1176)</f>
        <v>69.968849566666663</v>
      </c>
      <c r="AH1173" s="3">
        <f>AVERAGE(K1173,K1175,K1177)</f>
        <v>72.406384833333334</v>
      </c>
      <c r="AI1173" s="18">
        <v>43636</v>
      </c>
      <c r="AJ1173" s="13">
        <v>637.9</v>
      </c>
      <c r="AK1173" s="16">
        <v>2.948</v>
      </c>
      <c r="AL1173" s="10">
        <f t="shared" ref="AL1173:AL1177" si="549">IF(AK1173&gt;3, AK1173-3, 3-AK1173)</f>
        <v>5.2000000000000046E-2</v>
      </c>
      <c r="AM1173" s="10">
        <f t="shared" si="543"/>
        <v>0.52193843822930808</v>
      </c>
      <c r="AN1173" s="14">
        <v>12</v>
      </c>
      <c r="AO1173" s="10">
        <f t="shared" ref="AO1173:AO1177" si="550">AN1173+273.15</f>
        <v>285.14999999999998</v>
      </c>
      <c r="AP1173" s="14">
        <v>10.5</v>
      </c>
      <c r="AQ1173" s="14">
        <v>37</v>
      </c>
      <c r="AR1173" s="10">
        <f t="shared" ref="AR1173:AR1177" si="551">AQ1173+273.15</f>
        <v>310.14999999999998</v>
      </c>
      <c r="AS1173" s="14">
        <v>47.1</v>
      </c>
      <c r="AT1173" s="14">
        <v>0.5</v>
      </c>
      <c r="AU1173" s="10">
        <f t="shared" ref="AU1173:AU1177" si="552">IF(ISNUMBER(AM1173),((AR1173/AO1173)*((AJ1173-(AT1173*AP1173))/(AJ1173-AS1173))*AM1173)," ")</f>
        <v>0.60791200100133247</v>
      </c>
      <c r="AV1173" s="10">
        <f t="shared" ref="AV1173:AV1177" si="553">IF(ISNUMBER(AM1173), AU1173*G1173, " ")</f>
        <v>13.867984461929764</v>
      </c>
      <c r="AW1173" s="10">
        <f>AVERAGE(AU1172,AU1174,AU1176)</f>
        <v>0.53852217983651607</v>
      </c>
      <c r="AX1173" s="10">
        <f>AVERAGE(AU1173,AU1175,AU1177)</f>
        <v>0.55250545650314498</v>
      </c>
      <c r="AY1173" s="10">
        <f>AVERAGE(AV1172,AV1174,AV1176)</f>
        <v>11.738887493440069</v>
      </c>
      <c r="AZ1173" s="10">
        <f>AVERAGE(AV1173,AV1175,AV1177)</f>
        <v>12.888222208078943</v>
      </c>
      <c r="BA1173" s="10">
        <f>IF(ISNUMBER(AV1173), AV1173-AV1172, " ")</f>
        <v>1.290181793169376</v>
      </c>
      <c r="BB1173" s="10">
        <f>IF(ISNUMBER(BA1173), BA1173/O1173, " ")</f>
        <v>8.6172550083327068E-2</v>
      </c>
      <c r="BC1173" s="2">
        <f>AVERAGE(BB1173,BB1175,BB1177)</f>
        <v>8.1192344709723072E-2</v>
      </c>
      <c r="BD1173" s="1" t="s">
        <v>59</v>
      </c>
    </row>
    <row r="1174" spans="1:57" x14ac:dyDescent="0.3">
      <c r="A1174" s="2"/>
      <c r="D1174" s="9" t="s">
        <v>57</v>
      </c>
      <c r="E1174" s="10">
        <v>13.321560870000001</v>
      </c>
      <c r="F1174" s="10">
        <v>0.44852624349999998</v>
      </c>
      <c r="G1174" s="10">
        <v>22.064390660000001</v>
      </c>
      <c r="H1174" s="10">
        <v>9.9076280299999997</v>
      </c>
      <c r="I1174" s="10">
        <v>88.718743189999998</v>
      </c>
      <c r="J1174" s="10">
        <v>29.991177329999999</v>
      </c>
      <c r="K1174" s="10">
        <v>71.456561660000006</v>
      </c>
      <c r="L1174" s="11">
        <v>8.4143518518518517E-3</v>
      </c>
      <c r="M1174" s="11">
        <v>9.0046180555555556E-3</v>
      </c>
      <c r="P1174" s="10"/>
      <c r="Q1174" s="9"/>
      <c r="AJ1174" s="13">
        <v>637.9</v>
      </c>
      <c r="AK1174" s="16">
        <v>2.948</v>
      </c>
      <c r="AL1174" s="10">
        <f t="shared" si="549"/>
        <v>5.2000000000000046E-2</v>
      </c>
      <c r="AM1174" s="10">
        <f t="shared" si="543"/>
        <v>0.45643783259837178</v>
      </c>
      <c r="AN1174" s="14">
        <v>12</v>
      </c>
      <c r="AO1174" s="10">
        <f t="shared" si="550"/>
        <v>285.14999999999998</v>
      </c>
      <c r="AP1174" s="14">
        <v>10.5</v>
      </c>
      <c r="AQ1174" s="14">
        <v>37</v>
      </c>
      <c r="AR1174" s="10">
        <f t="shared" si="551"/>
        <v>310.14999999999998</v>
      </c>
      <c r="AS1174" s="14">
        <v>47.1</v>
      </c>
      <c r="AT1174" s="14">
        <v>0.5</v>
      </c>
      <c r="AU1174" s="10">
        <f t="shared" si="552"/>
        <v>0.53162215277519409</v>
      </c>
      <c r="AV1174" s="10">
        <f t="shared" si="553"/>
        <v>11.729918862342085</v>
      </c>
      <c r="AW1174" s="10"/>
      <c r="AX1174" s="10"/>
      <c r="AY1174" s="10"/>
      <c r="AZ1174" s="10"/>
      <c r="BA1174" s="10"/>
      <c r="BB1174" s="10"/>
      <c r="BC1174" s="2"/>
      <c r="BD1174"/>
      <c r="BE1174"/>
    </row>
    <row r="1175" spans="1:57" x14ac:dyDescent="0.3">
      <c r="A1175" s="2"/>
      <c r="D1175" s="9" t="s">
        <v>60</v>
      </c>
      <c r="E1175" s="10">
        <v>9.8029250020000003</v>
      </c>
      <c r="F1175" s="10">
        <v>0.45988049180000001</v>
      </c>
      <c r="G1175" s="10">
        <v>24.133769439999998</v>
      </c>
      <c r="H1175" s="10">
        <v>11.08969885</v>
      </c>
      <c r="I1175" s="10">
        <v>75.15866029</v>
      </c>
      <c r="J1175" s="10">
        <v>30.36688616</v>
      </c>
      <c r="K1175" s="10">
        <v>72.199867510000004</v>
      </c>
      <c r="L1175" s="11">
        <v>1.1157407407407408E-2</v>
      </c>
      <c r="M1175" s="11">
        <v>1.1857627314814814E-2</v>
      </c>
      <c r="N1175" s="10">
        <f>H1175-H1174</f>
        <v>1.1820708199999999</v>
      </c>
      <c r="O1175" s="10">
        <f>I1174-I1175</f>
        <v>13.560082899999998</v>
      </c>
      <c r="P1175" s="10">
        <f>N1175/O1175</f>
        <v>8.7172831369637133E-2</v>
      </c>
      <c r="Q1175" s="9"/>
      <c r="R1175">
        <f>K1175-K1174</f>
        <v>0.74330584999999871</v>
      </c>
      <c r="S1175">
        <f>R1175/O1175</f>
        <v>5.4815730514449795E-2</v>
      </c>
      <c r="AJ1175" s="13">
        <v>637.9</v>
      </c>
      <c r="AK1175" s="16">
        <v>2.948</v>
      </c>
      <c r="AL1175" s="10">
        <f t="shared" si="549"/>
        <v>5.2000000000000046E-2</v>
      </c>
      <c r="AM1175" s="10">
        <f t="shared" si="543"/>
        <v>0.46799235936227956</v>
      </c>
      <c r="AN1175" s="14">
        <v>12</v>
      </c>
      <c r="AO1175" s="10">
        <f t="shared" si="550"/>
        <v>285.14999999999998</v>
      </c>
      <c r="AP1175" s="14">
        <v>10.5</v>
      </c>
      <c r="AQ1175" s="14">
        <v>37</v>
      </c>
      <c r="AR1175" s="10">
        <f t="shared" si="551"/>
        <v>310.14999999999998</v>
      </c>
      <c r="AS1175" s="14">
        <v>47.1</v>
      </c>
      <c r="AT1175" s="14">
        <v>0.5</v>
      </c>
      <c r="AU1175" s="10">
        <f t="shared" si="552"/>
        <v>0.54507993815980804</v>
      </c>
      <c r="AV1175" s="10">
        <f t="shared" si="553"/>
        <v>13.154833553918264</v>
      </c>
      <c r="AW1175" s="10"/>
      <c r="AX1175" s="10"/>
      <c r="AY1175" s="10"/>
      <c r="AZ1175" s="10"/>
      <c r="BA1175" s="10">
        <f>IF(ISNUMBER(AV1175), AV1175-AV1174, " ")</f>
        <v>1.4249146915761788</v>
      </c>
      <c r="BB1175" s="10">
        <f>IF(ISNUMBER(BA1175), BA1175/O1175, " ")</f>
        <v>0.10508156197011001</v>
      </c>
      <c r="BC1175" s="2"/>
      <c r="BD1175"/>
      <c r="BE1175"/>
    </row>
    <row r="1176" spans="1:57" x14ac:dyDescent="0.3">
      <c r="A1176" s="2"/>
      <c r="D1176" s="9" t="s">
        <v>57</v>
      </c>
      <c r="E1176" s="10">
        <v>13.323340399999999</v>
      </c>
      <c r="F1176" s="10">
        <v>0.41589884519999998</v>
      </c>
      <c r="G1176" s="10">
        <v>22.12991091</v>
      </c>
      <c r="H1176" s="10">
        <v>9.2002058200000008</v>
      </c>
      <c r="I1176" s="10">
        <v>88.046819040000003</v>
      </c>
      <c r="J1176" s="10">
        <v>30.417913429999999</v>
      </c>
      <c r="K1176" s="10">
        <v>66.349249909999997</v>
      </c>
      <c r="L1176" s="11">
        <v>1.9577546296296298E-2</v>
      </c>
      <c r="M1176" s="11">
        <v>2.0086793981481482E-2</v>
      </c>
      <c r="P1176" s="10"/>
      <c r="Q1176" s="9"/>
      <c r="AJ1176" s="13">
        <v>637.9</v>
      </c>
      <c r="AK1176" s="16">
        <v>2.948</v>
      </c>
      <c r="AL1176" s="10">
        <f t="shared" si="549"/>
        <v>5.2000000000000046E-2</v>
      </c>
      <c r="AM1176" s="10">
        <f t="shared" si="543"/>
        <v>0.42323491709633643</v>
      </c>
      <c r="AN1176" s="14">
        <v>12</v>
      </c>
      <c r="AO1176" s="10">
        <f t="shared" si="550"/>
        <v>285.14999999999998</v>
      </c>
      <c r="AP1176" s="14">
        <v>10.5</v>
      </c>
      <c r="AQ1176" s="14">
        <v>37</v>
      </c>
      <c r="AR1176" s="10">
        <f t="shared" si="551"/>
        <v>310.14999999999998</v>
      </c>
      <c r="AS1176" s="14">
        <v>47.1</v>
      </c>
      <c r="AT1176" s="14">
        <v>0.5</v>
      </c>
      <c r="AU1176" s="10">
        <f t="shared" si="552"/>
        <v>0.49295006173243272</v>
      </c>
      <c r="AV1176" s="10">
        <f t="shared" si="553"/>
        <v>10.908940949217737</v>
      </c>
      <c r="AW1176" s="10"/>
      <c r="AX1176" s="10"/>
      <c r="AY1176" s="10"/>
      <c r="AZ1176" s="10"/>
      <c r="BA1176" s="10"/>
      <c r="BB1176" s="10"/>
      <c r="BC1176" s="2"/>
      <c r="BD1176"/>
      <c r="BE1176"/>
    </row>
    <row r="1177" spans="1:57" x14ac:dyDescent="0.3">
      <c r="A1177" s="2"/>
      <c r="D1177" s="9" t="s">
        <v>61</v>
      </c>
      <c r="E1177" s="10">
        <v>10.43895053</v>
      </c>
      <c r="F1177" s="10">
        <v>0.42566406670000001</v>
      </c>
      <c r="G1177" s="10">
        <v>23.074895699999999</v>
      </c>
      <c r="H1177" s="10">
        <v>9.8184045990000008</v>
      </c>
      <c r="I1177" s="10">
        <v>74.039427439999997</v>
      </c>
      <c r="J1177" s="10">
        <v>30.99455764</v>
      </c>
      <c r="K1177" s="10">
        <v>70.303219839999997</v>
      </c>
      <c r="L1177" s="11">
        <v>2.2650462962962966E-2</v>
      </c>
      <c r="M1177" s="11">
        <v>2.3402766203703709E-2</v>
      </c>
      <c r="N1177" s="10">
        <f>H1177-H1176</f>
        <v>0.61819877900000009</v>
      </c>
      <c r="O1177" s="10">
        <f>I1176-I1177</f>
        <v>14.007391600000005</v>
      </c>
      <c r="P1177" s="10">
        <f>N1177/O1177</f>
        <v>4.4133754281560876E-2</v>
      </c>
      <c r="Q1177" s="9"/>
      <c r="R1177">
        <f>K1177-K1176</f>
        <v>3.9539699299999995</v>
      </c>
      <c r="S1177">
        <f>R1177/O1177</f>
        <v>0.28227738917501227</v>
      </c>
      <c r="AJ1177" s="13">
        <v>637.9</v>
      </c>
      <c r="AK1177" s="16">
        <v>2.948</v>
      </c>
      <c r="AL1177" s="10">
        <f t="shared" si="549"/>
        <v>5.2000000000000046E-2</v>
      </c>
      <c r="AM1177" s="10">
        <f t="shared" si="543"/>
        <v>0.4331723880936228</v>
      </c>
      <c r="AN1177" s="14">
        <v>12</v>
      </c>
      <c r="AO1177" s="10">
        <f t="shared" si="550"/>
        <v>285.14999999999998</v>
      </c>
      <c r="AP1177" s="14">
        <v>10.5</v>
      </c>
      <c r="AQ1177" s="14">
        <v>37</v>
      </c>
      <c r="AR1177" s="10">
        <f t="shared" si="551"/>
        <v>310.14999999999998</v>
      </c>
      <c r="AS1177" s="14">
        <v>47.1</v>
      </c>
      <c r="AT1177" s="14">
        <v>0.5</v>
      </c>
      <c r="AU1177" s="10">
        <f t="shared" si="552"/>
        <v>0.50452443034829419</v>
      </c>
      <c r="AV1177" s="10">
        <f t="shared" si="553"/>
        <v>11.641848608388802</v>
      </c>
      <c r="AW1177" s="10"/>
      <c r="AX1177" s="10"/>
      <c r="AY1177" s="10"/>
      <c r="AZ1177" s="10"/>
      <c r="BA1177" s="10">
        <f>IF(ISNUMBER(AV1177), AV1177-AV1176, " ")</f>
        <v>0.73290765917106526</v>
      </c>
      <c r="BB1177" s="10">
        <f>IF(ISNUMBER(BA1177), BA1177/O1177, " ")</f>
        <v>5.2322922075732144E-2</v>
      </c>
      <c r="BC1177" s="2"/>
      <c r="BD1177"/>
      <c r="BE1177"/>
    </row>
    <row r="1178" spans="1:57" x14ac:dyDescent="0.3">
      <c r="A1178" s="2"/>
      <c r="AM1178" s="10" t="str">
        <f t="shared" si="543"/>
        <v xml:space="preserve"> </v>
      </c>
      <c r="BD1178"/>
      <c r="BE1178"/>
    </row>
    <row r="1179" spans="1:57" ht="13.95" customHeight="1" x14ac:dyDescent="0.3">
      <c r="A1179" s="2"/>
      <c r="AM1179" s="10" t="str">
        <f t="shared" si="543"/>
        <v xml:space="preserve"> </v>
      </c>
      <c r="BD1179"/>
      <c r="BE1179"/>
    </row>
    <row r="1180" spans="1:57" x14ac:dyDescent="0.3">
      <c r="A1180" s="2"/>
      <c r="D1180" s="9" t="s">
        <v>53</v>
      </c>
      <c r="E1180" s="10"/>
      <c r="F1180" s="10"/>
      <c r="G1180" s="10"/>
      <c r="H1180" s="10"/>
      <c r="I1180" s="10"/>
      <c r="J1180" s="10"/>
      <c r="K1180" s="10"/>
      <c r="L1180" s="10"/>
      <c r="M1180" s="10"/>
      <c r="P1180" s="10"/>
      <c r="Q1180" s="9"/>
      <c r="R1180" s="9"/>
      <c r="AM1180" s="10" t="str">
        <f t="shared" si="543"/>
        <v xml:space="preserve"> </v>
      </c>
      <c r="BD1180"/>
      <c r="BE1180"/>
    </row>
    <row r="1181" spans="1:57" x14ac:dyDescent="0.3">
      <c r="A1181" s="2"/>
      <c r="D1181" s="9" t="s">
        <v>179</v>
      </c>
      <c r="E1181" s="10"/>
      <c r="F1181" s="2"/>
      <c r="G1181" s="10"/>
      <c r="H1181" s="10"/>
      <c r="I1181" s="10"/>
      <c r="J1181" s="10"/>
      <c r="K1181" s="10"/>
      <c r="L1181" s="10"/>
      <c r="M1181" s="10"/>
      <c r="P1181" s="10"/>
      <c r="Q1181" s="9"/>
      <c r="R1181" s="9"/>
      <c r="AM1181" s="10" t="str">
        <f t="shared" si="543"/>
        <v xml:space="preserve"> </v>
      </c>
      <c r="BD1181"/>
      <c r="BE1181"/>
    </row>
    <row r="1182" spans="1:57" x14ac:dyDescent="0.3">
      <c r="A1182" s="2"/>
      <c r="D1182" s="9"/>
      <c r="E1182" s="2" t="s">
        <v>0</v>
      </c>
      <c r="F1182" s="2" t="s">
        <v>1</v>
      </c>
      <c r="G1182" s="2" t="s">
        <v>2</v>
      </c>
      <c r="H1182" s="2" t="s">
        <v>3</v>
      </c>
      <c r="I1182" s="2" t="s">
        <v>4</v>
      </c>
      <c r="J1182" s="2" t="s">
        <v>5</v>
      </c>
      <c r="K1182" s="2" t="s">
        <v>6</v>
      </c>
      <c r="L1182" s="2" t="s">
        <v>7</v>
      </c>
      <c r="M1182" s="2" t="s">
        <v>8</v>
      </c>
      <c r="N1182" s="2" t="s">
        <v>9</v>
      </c>
      <c r="O1182" s="2" t="s">
        <v>10</v>
      </c>
      <c r="P1182" s="2" t="s">
        <v>11</v>
      </c>
      <c r="Q1182" s="2" t="s">
        <v>12</v>
      </c>
      <c r="R1182" s="2" t="s">
        <v>13</v>
      </c>
      <c r="S1182" s="2" t="s">
        <v>14</v>
      </c>
      <c r="T1182" s="2" t="s">
        <v>15</v>
      </c>
      <c r="U1182" s="3" t="s">
        <v>16</v>
      </c>
      <c r="V1182" s="3" t="s">
        <v>17</v>
      </c>
      <c r="W1182" s="3" t="s">
        <v>18</v>
      </c>
      <c r="X1182" s="3" t="s">
        <v>19</v>
      </c>
      <c r="Y1182" s="3" t="s">
        <v>20</v>
      </c>
      <c r="Z1182" s="3" t="s">
        <v>21</v>
      </c>
      <c r="AA1182" s="3" t="s">
        <v>22</v>
      </c>
      <c r="AB1182" s="3" t="s">
        <v>23</v>
      </c>
      <c r="AC1182" s="3" t="s">
        <v>24</v>
      </c>
      <c r="AD1182" s="3" t="s">
        <v>25</v>
      </c>
      <c r="AE1182" s="3" t="s">
        <v>26</v>
      </c>
      <c r="AF1182" s="3" t="s">
        <v>27</v>
      </c>
      <c r="AG1182" s="3" t="s">
        <v>28</v>
      </c>
      <c r="AH1182" s="3" t="s">
        <v>29</v>
      </c>
      <c r="AL1182" s="2" t="s">
        <v>33</v>
      </c>
      <c r="AM1182" s="10" t="e">
        <f t="shared" si="543"/>
        <v>#VALUE!</v>
      </c>
      <c r="AN1182" s="6" t="s">
        <v>35</v>
      </c>
      <c r="AO1182" s="2" t="s">
        <v>36</v>
      </c>
      <c r="AP1182" s="7" t="s">
        <v>37</v>
      </c>
      <c r="AQ1182" s="6" t="s">
        <v>38</v>
      </c>
      <c r="AR1182" s="2" t="s">
        <v>39</v>
      </c>
      <c r="AS1182" s="7" t="s">
        <v>40</v>
      </c>
      <c r="AT1182" s="7" t="s">
        <v>41</v>
      </c>
      <c r="AU1182" s="8" t="s">
        <v>55</v>
      </c>
      <c r="AV1182" s="8" t="s">
        <v>56</v>
      </c>
      <c r="AW1182" s="8" t="s">
        <v>44</v>
      </c>
      <c r="AX1182" s="8" t="s">
        <v>45</v>
      </c>
      <c r="AY1182" s="8" t="s">
        <v>46</v>
      </c>
      <c r="AZ1182" s="8" t="s">
        <v>47</v>
      </c>
      <c r="BA1182" s="2" t="s">
        <v>48</v>
      </c>
      <c r="BB1182" s="2" t="s">
        <v>49</v>
      </c>
      <c r="BC1182" s="2" t="s">
        <v>50</v>
      </c>
      <c r="BD1182"/>
      <c r="BE1182"/>
    </row>
    <row r="1183" spans="1:57" x14ac:dyDescent="0.3">
      <c r="A1183" s="2"/>
      <c r="D1183" s="9" t="s">
        <v>57</v>
      </c>
      <c r="E1183" s="10">
        <v>13.324495260000001</v>
      </c>
      <c r="F1183" s="10">
        <v>0.51450348940000001</v>
      </c>
      <c r="G1183" s="10">
        <v>20.546377700000001</v>
      </c>
      <c r="H1183" s="10">
        <v>10.57723635</v>
      </c>
      <c r="I1183" s="10">
        <v>89.077022099999994</v>
      </c>
      <c r="J1183" s="10">
        <v>29.88208191</v>
      </c>
      <c r="K1183" s="10">
        <v>77.802910100000005</v>
      </c>
      <c r="L1183" s="11">
        <v>1.1921296296296296E-3</v>
      </c>
      <c r="M1183" s="11">
        <v>1.8171180555555555E-3</v>
      </c>
      <c r="P1183" s="10"/>
      <c r="Q1183" s="9"/>
      <c r="AJ1183" s="13">
        <v>637.9</v>
      </c>
      <c r="AK1183" s="16">
        <v>2.948</v>
      </c>
      <c r="AL1183" s="10">
        <f>IF(AK1183&gt;3, AK1183-3, 3-AK1183)</f>
        <v>5.2000000000000046E-2</v>
      </c>
      <c r="AM1183" s="10">
        <f t="shared" si="543"/>
        <v>0.52357885624151967</v>
      </c>
      <c r="AN1183" s="14">
        <v>12</v>
      </c>
      <c r="AO1183" s="10">
        <f>AN1183+273.15</f>
        <v>285.14999999999998</v>
      </c>
      <c r="AP1183" s="14">
        <v>10.5</v>
      </c>
      <c r="AQ1183" s="14">
        <v>37</v>
      </c>
      <c r="AR1183" s="10">
        <f>AQ1183+273.15</f>
        <v>310.14999999999998</v>
      </c>
      <c r="AS1183" s="14">
        <v>47.1</v>
      </c>
      <c r="AT1183" s="14">
        <v>0.5</v>
      </c>
      <c r="AU1183" s="10">
        <f>IF(ISNUMBER(AM1183),((AR1183/AO1183)*((AJ1183-(AT1183*AP1183))/(AJ1183-AS1183))*AM1183)," ")</f>
        <v>0.60982262823864675</v>
      </c>
      <c r="AV1183" s="10">
        <f>IF(ISNUMBER(AM1183), AU1183*G1183, " ")</f>
        <v>12.529646049797922</v>
      </c>
      <c r="AW1183" s="10"/>
      <c r="AX1183" s="10"/>
      <c r="AY1183" s="10"/>
      <c r="AZ1183" s="10"/>
      <c r="BA1183" s="10"/>
      <c r="BB1183" s="10"/>
      <c r="BC1183" s="2"/>
      <c r="BD1183"/>
      <c r="BE1183"/>
    </row>
    <row r="1184" spans="1:57" ht="15.6" x14ac:dyDescent="0.3">
      <c r="A1184" s="2">
        <v>108</v>
      </c>
      <c r="B1184" s="3" t="s">
        <v>179</v>
      </c>
      <c r="C1184" s="3"/>
      <c r="D1184" s="9" t="s">
        <v>58</v>
      </c>
      <c r="E1184" s="10">
        <v>8.0810448420000007</v>
      </c>
      <c r="F1184" s="10">
        <v>0.73973011740000005</v>
      </c>
      <c r="G1184" s="10">
        <v>22.266990029999999</v>
      </c>
      <c r="H1184" s="10">
        <v>16.40464575</v>
      </c>
      <c r="I1184" s="10">
        <v>78.753711249999995</v>
      </c>
      <c r="J1184" s="10">
        <v>30.394376619999999</v>
      </c>
      <c r="K1184" s="10">
        <v>82.335484690000001</v>
      </c>
      <c r="L1184" s="11">
        <v>4.8032407407407407E-3</v>
      </c>
      <c r="M1184" s="11">
        <v>5.5323958333333327E-3</v>
      </c>
      <c r="N1184" s="10">
        <f>H1184-H1183</f>
        <v>5.8274094000000005</v>
      </c>
      <c r="O1184" s="10">
        <f>I1183-I1184</f>
        <v>10.323310849999999</v>
      </c>
      <c r="P1184" s="10">
        <f>N1184/O1184</f>
        <v>0.56449035437114647</v>
      </c>
      <c r="Q1184" s="9">
        <f>AVERAGE(P1184,P1186,P1188)</f>
        <v>0.37189829478302777</v>
      </c>
      <c r="R1184">
        <f>K1184-K1183</f>
        <v>4.5325745899999959</v>
      </c>
      <c r="S1184">
        <f>R1184/O1184</f>
        <v>0.43906210477038926</v>
      </c>
      <c r="T1184" s="9">
        <f>AVERAGE(S1184,S1186,S1188)</f>
        <v>0.31914291596532335</v>
      </c>
      <c r="U1184" s="3">
        <f>AVERAGE(E1183,E1185,E1187)</f>
        <v>13.341788276666668</v>
      </c>
      <c r="V1184" s="3">
        <f>AVERAGE(E1184,E1186,E1188)</f>
        <v>8.2761323946666661</v>
      </c>
      <c r="W1184" s="3">
        <f>AVERAGE(F1183,F1185,F1187)</f>
        <v>0.50205300853333334</v>
      </c>
      <c r="X1184" s="3">
        <f>AVERAGE(F1184,F1186,F1188)</f>
        <v>0.6554821979333334</v>
      </c>
      <c r="Y1184" s="3">
        <f>AVERAGE(G1183,G1185,G1187)</f>
        <v>20.482093520000003</v>
      </c>
      <c r="Z1184" s="3">
        <f>AVERAGE(G1184,G1186,G1188)</f>
        <v>22.591548983333336</v>
      </c>
      <c r="AA1184" s="3">
        <f>AVERAGE(H1183,H1185,H1187)</f>
        <v>10.297147934</v>
      </c>
      <c r="AB1184" s="3">
        <f>AVERAGE(H1184,H1186,H1188)</f>
        <v>14.735071236666668</v>
      </c>
      <c r="AC1184" s="3">
        <f>AVERAGE(I1183,I1185,I1187)</f>
        <v>91.76271397666666</v>
      </c>
      <c r="AD1184" s="3">
        <f>AVERAGE(I1184,I1186,I1188)</f>
        <v>79.282362673333338</v>
      </c>
      <c r="AE1184" s="3">
        <f>AVERAGE(J1183,J1185,J1187)</f>
        <v>29.143337239999997</v>
      </c>
      <c r="AF1184" s="3">
        <f>AVERAGE(J1184,J1186,J1188)</f>
        <v>29.383997543333333</v>
      </c>
      <c r="AG1184" s="3">
        <f>AVERAGE(K1183,K1185,K1187)</f>
        <v>73.302595550000007</v>
      </c>
      <c r="AH1184" s="3">
        <f>AVERAGE(K1184,K1186,K1188)</f>
        <v>77.096490029999998</v>
      </c>
      <c r="AI1184" s="18">
        <v>43636</v>
      </c>
      <c r="AJ1184" s="13">
        <v>637.9</v>
      </c>
      <c r="AK1184" s="16">
        <v>2.948</v>
      </c>
      <c r="AL1184" s="10">
        <f t="shared" ref="AL1184:AL1188" si="554">IF(AK1184&gt;3, AK1184-3, 3-AK1184)</f>
        <v>5.2000000000000046E-2</v>
      </c>
      <c r="AM1184" s="10">
        <f t="shared" si="543"/>
        <v>0.75277827415196752</v>
      </c>
      <c r="AN1184" s="14">
        <v>12</v>
      </c>
      <c r="AO1184" s="10">
        <f t="shared" ref="AO1184:AO1188" si="555">AN1184+273.15</f>
        <v>285.14999999999998</v>
      </c>
      <c r="AP1184" s="14">
        <v>10.5</v>
      </c>
      <c r="AQ1184" s="14">
        <v>37</v>
      </c>
      <c r="AR1184" s="10">
        <f t="shared" ref="AR1184:AR1188" si="556">AQ1184+273.15</f>
        <v>310.14999999999998</v>
      </c>
      <c r="AS1184" s="14">
        <v>47.1</v>
      </c>
      <c r="AT1184" s="14">
        <v>0.5</v>
      </c>
      <c r="AU1184" s="10">
        <f t="shared" ref="AU1184:AU1188" si="557">IF(ISNUMBER(AM1184),((AR1184/AO1184)*((AJ1184-(AT1184*AP1184))/(AJ1184-AS1184))*AM1184)," ")</f>
        <v>0.876775714205974</v>
      </c>
      <c r="AV1184" s="10">
        <f t="shared" ref="AV1184:AV1188" si="558">IF(ISNUMBER(AM1184), AU1184*G1184, " ")</f>
        <v>19.523156086770552</v>
      </c>
      <c r="AW1184" s="10">
        <f>AVERAGE(AU1183,AU1185,AU1187)</f>
        <v>0.59506551750690051</v>
      </c>
      <c r="AX1184" s="10">
        <f>AVERAGE(AU1184,AU1186,AU1188)</f>
        <v>0.77691966127091183</v>
      </c>
      <c r="AY1184" s="10">
        <f>AVERAGE(AV1183,AV1185,AV1187)</f>
        <v>12.189493232096536</v>
      </c>
      <c r="AZ1184" s="10">
        <f>AVERAGE(AV1184,AV1186,AV1188)</f>
        <v>17.519691706133191</v>
      </c>
      <c r="BA1184" s="10">
        <f>IF(ISNUMBER(AV1184), AV1184-AV1183, " ")</f>
        <v>6.99351003697263</v>
      </c>
      <c r="BB1184" s="10">
        <f>IF(ISNUMBER(BA1184), BA1184/O1184, " ")</f>
        <v>0.67744836308718059</v>
      </c>
      <c r="BC1184" s="2">
        <f>AVERAGE(BB1184,BB1186,BB1188)</f>
        <v>0.44675395571946613</v>
      </c>
      <c r="BD1184" s="1" t="s">
        <v>59</v>
      </c>
    </row>
    <row r="1185" spans="1:57" x14ac:dyDescent="0.3">
      <c r="A1185" s="2"/>
      <c r="D1185" s="9" t="s">
        <v>57</v>
      </c>
      <c r="E1185" s="10">
        <v>13.332053800000001</v>
      </c>
      <c r="F1185" s="10">
        <v>0.49862418819999998</v>
      </c>
      <c r="G1185" s="10">
        <v>20.826174859999998</v>
      </c>
      <c r="H1185" s="10">
        <v>10.367376739999999</v>
      </c>
      <c r="I1185" s="10">
        <v>92.819977249999994</v>
      </c>
      <c r="J1185" s="10">
        <v>28.89002108</v>
      </c>
      <c r="K1185" s="10">
        <v>72.622753369999998</v>
      </c>
      <c r="L1185" s="11">
        <v>9.0567129629629626E-3</v>
      </c>
      <c r="M1185" s="11">
        <v>9.6643402777777786E-3</v>
      </c>
      <c r="P1185" s="10"/>
      <c r="Q1185" s="9"/>
      <c r="AJ1185" s="13">
        <v>637.9</v>
      </c>
      <c r="AK1185" s="16">
        <v>2.948</v>
      </c>
      <c r="AL1185" s="10">
        <f t="shared" si="554"/>
        <v>5.2000000000000046E-2</v>
      </c>
      <c r="AM1185" s="10">
        <f t="shared" si="543"/>
        <v>0.50741945881953865</v>
      </c>
      <c r="AN1185" s="14">
        <v>12</v>
      </c>
      <c r="AO1185" s="10">
        <f t="shared" si="555"/>
        <v>285.14999999999998</v>
      </c>
      <c r="AP1185" s="14">
        <v>10.5</v>
      </c>
      <c r="AQ1185" s="14">
        <v>37</v>
      </c>
      <c r="AR1185" s="10">
        <f t="shared" si="556"/>
        <v>310.14999999999998</v>
      </c>
      <c r="AS1185" s="14">
        <v>47.1</v>
      </c>
      <c r="AT1185" s="14">
        <v>0.5</v>
      </c>
      <c r="AU1185" s="10">
        <f t="shared" si="557"/>
        <v>0.59100145910786051</v>
      </c>
      <c r="AV1185" s="10">
        <f t="shared" si="558"/>
        <v>12.308299729895442</v>
      </c>
      <c r="AW1185" s="10"/>
      <c r="AX1185" s="10"/>
      <c r="AY1185" s="10"/>
      <c r="AZ1185" s="10"/>
      <c r="BA1185" s="10"/>
      <c r="BB1185" s="10"/>
      <c r="BC1185" s="2"/>
      <c r="BD1185"/>
      <c r="BE1185"/>
    </row>
    <row r="1186" spans="1:57" x14ac:dyDescent="0.3">
      <c r="A1186" s="2"/>
      <c r="D1186" s="9" t="s">
        <v>60</v>
      </c>
      <c r="E1186" s="10">
        <v>8.3672545530000004</v>
      </c>
      <c r="F1186" s="10">
        <v>0.65224740110000001</v>
      </c>
      <c r="G1186" s="10">
        <v>22.23568148</v>
      </c>
      <c r="H1186" s="10">
        <v>14.46015193</v>
      </c>
      <c r="I1186" s="10">
        <v>78.325027199999994</v>
      </c>
      <c r="J1186" s="10">
        <v>29.312275799999998</v>
      </c>
      <c r="K1186" s="10">
        <v>74.990945999999994</v>
      </c>
      <c r="L1186" s="11">
        <v>1.2065972222222223E-2</v>
      </c>
      <c r="M1186" s="11">
        <v>1.2702534722222223E-2</v>
      </c>
      <c r="N1186" s="10">
        <f>H1186-H1185</f>
        <v>4.0927751900000011</v>
      </c>
      <c r="O1186" s="10">
        <f>I1185-I1186</f>
        <v>14.49495005</v>
      </c>
      <c r="P1186" s="10">
        <f>N1186/O1186</f>
        <v>0.28235869567553296</v>
      </c>
      <c r="Q1186" s="9"/>
      <c r="R1186">
        <f>K1186-K1185</f>
        <v>2.3681926299999958</v>
      </c>
      <c r="S1186">
        <f>R1186/O1186</f>
        <v>0.16338053058692642</v>
      </c>
      <c r="AJ1186" s="13">
        <v>637.9</v>
      </c>
      <c r="AK1186" s="16">
        <v>2.948</v>
      </c>
      <c r="AL1186" s="10">
        <f t="shared" si="554"/>
        <v>5.2000000000000046E-2</v>
      </c>
      <c r="AM1186" s="10">
        <f t="shared" si="543"/>
        <v>0.66375244345318862</v>
      </c>
      <c r="AN1186" s="14">
        <v>12</v>
      </c>
      <c r="AO1186" s="10">
        <f t="shared" si="555"/>
        <v>285.14999999999998</v>
      </c>
      <c r="AP1186" s="14">
        <v>10.5</v>
      </c>
      <c r="AQ1186" s="14">
        <v>37</v>
      </c>
      <c r="AR1186" s="10">
        <f t="shared" si="556"/>
        <v>310.14999999999998</v>
      </c>
      <c r="AS1186" s="14">
        <v>47.1</v>
      </c>
      <c r="AT1186" s="14">
        <v>0.5</v>
      </c>
      <c r="AU1186" s="10">
        <f t="shared" si="557"/>
        <v>0.77308557200356443</v>
      </c>
      <c r="AV1186" s="10">
        <f t="shared" si="558"/>
        <v>17.190084535854865</v>
      </c>
      <c r="AW1186" s="10"/>
      <c r="AX1186" s="10"/>
      <c r="AY1186" s="10"/>
      <c r="AZ1186" s="10"/>
      <c r="BA1186" s="10">
        <f>IF(ISNUMBER(AV1186), AV1186-AV1185, " ")</f>
        <v>4.8817848059594233</v>
      </c>
      <c r="BB1186" s="10">
        <f>IF(ISNUMBER(BA1186), BA1186/O1186, " ")</f>
        <v>0.33679210960505679</v>
      </c>
      <c r="BC1186" s="2"/>
      <c r="BD1186"/>
      <c r="BE1186"/>
    </row>
    <row r="1187" spans="1:57" x14ac:dyDescent="0.3">
      <c r="A1187" s="2"/>
      <c r="D1187" s="9" t="s">
        <v>57</v>
      </c>
      <c r="E1187" s="10">
        <v>13.368815769999999</v>
      </c>
      <c r="F1187" s="10">
        <v>0.49303134799999998</v>
      </c>
      <c r="G1187" s="10">
        <v>20.073727999999999</v>
      </c>
      <c r="H1187" s="10">
        <v>9.9468307120000006</v>
      </c>
      <c r="I1187" s="10">
        <v>93.391142579999993</v>
      </c>
      <c r="J1187" s="10">
        <v>28.657908729999999</v>
      </c>
      <c r="K1187" s="10">
        <v>69.482123180000002</v>
      </c>
      <c r="L1187" s="11">
        <v>1.6655092592592593E-2</v>
      </c>
      <c r="M1187" s="11">
        <v>1.7320590277777777E-2</v>
      </c>
      <c r="P1187" s="10"/>
      <c r="Q1187" s="9"/>
      <c r="AJ1187" s="13">
        <v>637.9</v>
      </c>
      <c r="AK1187" s="16">
        <v>2.948</v>
      </c>
      <c r="AL1187" s="10">
        <f t="shared" si="554"/>
        <v>5.2000000000000046E-2</v>
      </c>
      <c r="AM1187" s="10">
        <f t="shared" si="543"/>
        <v>0.50172796607869741</v>
      </c>
      <c r="AN1187" s="14">
        <v>12</v>
      </c>
      <c r="AO1187" s="10">
        <f t="shared" si="555"/>
        <v>285.14999999999998</v>
      </c>
      <c r="AP1187" s="14">
        <v>10.5</v>
      </c>
      <c r="AQ1187" s="14">
        <v>37</v>
      </c>
      <c r="AR1187" s="10">
        <f t="shared" si="556"/>
        <v>310.14999999999998</v>
      </c>
      <c r="AS1187" s="14">
        <v>47.1</v>
      </c>
      <c r="AT1187" s="14">
        <v>0.5</v>
      </c>
      <c r="AU1187" s="10">
        <f t="shared" si="557"/>
        <v>0.58437246517419417</v>
      </c>
      <c r="AV1187" s="10">
        <f t="shared" si="558"/>
        <v>11.730533916596245</v>
      </c>
      <c r="AW1187" s="10"/>
      <c r="AX1187" s="10"/>
      <c r="AY1187" s="10"/>
      <c r="AZ1187" s="10"/>
      <c r="BA1187" s="10"/>
      <c r="BB1187" s="10"/>
      <c r="BC1187" s="2"/>
      <c r="BD1187"/>
      <c r="BE1187"/>
    </row>
    <row r="1188" spans="1:57" x14ac:dyDescent="0.3">
      <c r="A1188" s="2"/>
      <c r="D1188" s="9" t="s">
        <v>61</v>
      </c>
      <c r="E1188" s="10">
        <v>8.3800977890000006</v>
      </c>
      <c r="F1188" s="10">
        <v>0.57446907530000002</v>
      </c>
      <c r="G1188" s="10">
        <v>23.271975439999999</v>
      </c>
      <c r="H1188" s="10">
        <v>13.34041603</v>
      </c>
      <c r="I1188" s="10">
        <v>80.768349569999998</v>
      </c>
      <c r="J1188" s="10">
        <v>28.445340210000001</v>
      </c>
      <c r="K1188" s="10">
        <v>73.9630394</v>
      </c>
      <c r="L1188" s="11">
        <v>1.9722222222222221E-2</v>
      </c>
      <c r="M1188" s="11">
        <v>2.0393506944444445E-2</v>
      </c>
      <c r="N1188" s="10">
        <f>H1188-H1187</f>
        <v>3.3935853179999995</v>
      </c>
      <c r="O1188" s="10">
        <f>I1187-I1188</f>
        <v>12.622793009999995</v>
      </c>
      <c r="P1188" s="10">
        <f>N1188/O1188</f>
        <v>0.26884583430240377</v>
      </c>
      <c r="Q1188" s="9"/>
      <c r="R1188">
        <f>K1188-K1187</f>
        <v>4.4809162199999975</v>
      </c>
      <c r="S1188">
        <f>R1188/O1188</f>
        <v>0.35498611253865431</v>
      </c>
      <c r="AJ1188" s="13">
        <v>637.9</v>
      </c>
      <c r="AK1188" s="16">
        <v>2.948</v>
      </c>
      <c r="AL1188" s="10">
        <f t="shared" si="554"/>
        <v>5.2000000000000046E-2</v>
      </c>
      <c r="AM1188" s="10">
        <f t="shared" si="543"/>
        <v>0.58460217974898232</v>
      </c>
      <c r="AN1188" s="14">
        <v>12</v>
      </c>
      <c r="AO1188" s="10">
        <f t="shared" si="555"/>
        <v>285.14999999999998</v>
      </c>
      <c r="AP1188" s="14">
        <v>10.5</v>
      </c>
      <c r="AQ1188" s="14">
        <v>37</v>
      </c>
      <c r="AR1188" s="10">
        <f t="shared" si="556"/>
        <v>310.14999999999998</v>
      </c>
      <c r="AS1188" s="14">
        <v>47.1</v>
      </c>
      <c r="AT1188" s="14">
        <v>0.5</v>
      </c>
      <c r="AU1188" s="10">
        <f t="shared" si="557"/>
        <v>0.68089769760319729</v>
      </c>
      <c r="AV1188" s="10">
        <f t="shared" si="558"/>
        <v>15.845834495774154</v>
      </c>
      <c r="AW1188" s="10"/>
      <c r="AX1188" s="10"/>
      <c r="AY1188" s="10"/>
      <c r="AZ1188" s="10"/>
      <c r="BA1188" s="10">
        <f>IF(ISNUMBER(AV1188), AV1188-AV1187, " ")</f>
        <v>4.1153005791779087</v>
      </c>
      <c r="BB1188" s="10">
        <f>IF(ISNUMBER(BA1188), BA1188/O1188, " ")</f>
        <v>0.32602139446616102</v>
      </c>
      <c r="BC1188" s="2"/>
      <c r="BD1188"/>
      <c r="BE1188"/>
    </row>
    <row r="1189" spans="1:57" x14ac:dyDescent="0.3">
      <c r="A1189" s="2"/>
      <c r="AM1189" s="10" t="str">
        <f t="shared" si="543"/>
        <v xml:space="preserve"> </v>
      </c>
      <c r="BD1189"/>
      <c r="BE1189"/>
    </row>
    <row r="1190" spans="1:57" ht="13.95" customHeight="1" x14ac:dyDescent="0.3">
      <c r="A1190" s="2"/>
      <c r="AM1190" s="10" t="str">
        <f t="shared" si="543"/>
        <v xml:space="preserve"> </v>
      </c>
      <c r="BD1190"/>
      <c r="BE1190"/>
    </row>
    <row r="1191" spans="1:57" x14ac:dyDescent="0.3">
      <c r="A1191" s="2"/>
      <c r="D1191" s="9" t="s">
        <v>53</v>
      </c>
      <c r="E1191" s="10"/>
      <c r="F1191" s="10"/>
      <c r="G1191" s="10"/>
      <c r="H1191" s="10"/>
      <c r="I1191" s="10"/>
      <c r="J1191" s="10"/>
      <c r="K1191" s="10"/>
      <c r="L1191" s="10"/>
      <c r="M1191" s="10"/>
      <c r="P1191" s="10"/>
      <c r="Q1191" s="9"/>
      <c r="R1191" s="9"/>
      <c r="AM1191" s="10" t="str">
        <f t="shared" si="543"/>
        <v xml:space="preserve"> </v>
      </c>
      <c r="BD1191"/>
      <c r="BE1191"/>
    </row>
    <row r="1192" spans="1:57" x14ac:dyDescent="0.3">
      <c r="A1192" s="2"/>
      <c r="D1192" s="9" t="s">
        <v>180</v>
      </c>
      <c r="E1192" s="10"/>
      <c r="F1192" s="2"/>
      <c r="G1192" s="10"/>
      <c r="H1192" s="10"/>
      <c r="I1192" s="10"/>
      <c r="J1192" s="10"/>
      <c r="K1192" s="10"/>
      <c r="L1192" s="10"/>
      <c r="M1192" s="10"/>
      <c r="P1192" s="10"/>
      <c r="Q1192" s="9"/>
      <c r="R1192" s="9"/>
      <c r="AM1192" s="10" t="str">
        <f t="shared" si="543"/>
        <v xml:space="preserve"> </v>
      </c>
      <c r="BD1192"/>
      <c r="BE1192"/>
    </row>
    <row r="1193" spans="1:57" x14ac:dyDescent="0.3">
      <c r="A1193" s="2"/>
      <c r="D1193" s="9"/>
      <c r="E1193" s="2" t="s">
        <v>0</v>
      </c>
      <c r="F1193" s="2" t="s">
        <v>1</v>
      </c>
      <c r="G1193" s="2" t="s">
        <v>2</v>
      </c>
      <c r="H1193" s="2" t="s">
        <v>3</v>
      </c>
      <c r="I1193" s="2" t="s">
        <v>4</v>
      </c>
      <c r="J1193" s="2" t="s">
        <v>5</v>
      </c>
      <c r="K1193" s="2" t="s">
        <v>6</v>
      </c>
      <c r="L1193" s="2" t="s">
        <v>7</v>
      </c>
      <c r="M1193" s="2" t="s">
        <v>8</v>
      </c>
      <c r="N1193" s="2" t="s">
        <v>9</v>
      </c>
      <c r="O1193" s="2" t="s">
        <v>10</v>
      </c>
      <c r="P1193" s="2" t="s">
        <v>11</v>
      </c>
      <c r="Q1193" s="2" t="s">
        <v>12</v>
      </c>
      <c r="R1193" s="2" t="s">
        <v>13</v>
      </c>
      <c r="S1193" s="2" t="s">
        <v>14</v>
      </c>
      <c r="T1193" s="2" t="s">
        <v>15</v>
      </c>
      <c r="U1193" s="3" t="s">
        <v>16</v>
      </c>
      <c r="V1193" s="3" t="s">
        <v>17</v>
      </c>
      <c r="W1193" s="3" t="s">
        <v>18</v>
      </c>
      <c r="X1193" s="3" t="s">
        <v>19</v>
      </c>
      <c r="Y1193" s="3" t="s">
        <v>20</v>
      </c>
      <c r="Z1193" s="3" t="s">
        <v>21</v>
      </c>
      <c r="AA1193" s="3" t="s">
        <v>22</v>
      </c>
      <c r="AB1193" s="3" t="s">
        <v>23</v>
      </c>
      <c r="AC1193" s="3" t="s">
        <v>24</v>
      </c>
      <c r="AD1193" s="3" t="s">
        <v>25</v>
      </c>
      <c r="AE1193" s="3" t="s">
        <v>26</v>
      </c>
      <c r="AF1193" s="3" t="s">
        <v>27</v>
      </c>
      <c r="AG1193" s="3" t="s">
        <v>28</v>
      </c>
      <c r="AH1193" s="3" t="s">
        <v>29</v>
      </c>
      <c r="AL1193" s="2" t="s">
        <v>33</v>
      </c>
      <c r="AM1193" s="10" t="e">
        <f t="shared" si="543"/>
        <v>#VALUE!</v>
      </c>
      <c r="AN1193" s="6" t="s">
        <v>35</v>
      </c>
      <c r="AO1193" s="2" t="s">
        <v>36</v>
      </c>
      <c r="AP1193" s="7" t="s">
        <v>37</v>
      </c>
      <c r="AQ1193" s="6" t="s">
        <v>38</v>
      </c>
      <c r="AR1193" s="2" t="s">
        <v>39</v>
      </c>
      <c r="AS1193" s="7" t="s">
        <v>40</v>
      </c>
      <c r="AT1193" s="7" t="s">
        <v>41</v>
      </c>
      <c r="AU1193" s="8" t="s">
        <v>55</v>
      </c>
      <c r="AV1193" s="8" t="s">
        <v>56</v>
      </c>
      <c r="AW1193" s="8" t="s">
        <v>44</v>
      </c>
      <c r="AX1193" s="8" t="s">
        <v>45</v>
      </c>
      <c r="AY1193" s="8" t="s">
        <v>46</v>
      </c>
      <c r="AZ1193" s="8" t="s">
        <v>47</v>
      </c>
      <c r="BA1193" s="2" t="s">
        <v>48</v>
      </c>
      <c r="BB1193" s="2" t="s">
        <v>49</v>
      </c>
      <c r="BC1193" s="2" t="s">
        <v>50</v>
      </c>
      <c r="BD1193"/>
      <c r="BE1193"/>
    </row>
    <row r="1194" spans="1:57" x14ac:dyDescent="0.3">
      <c r="A1194" s="2"/>
      <c r="D1194" s="9" t="s">
        <v>57</v>
      </c>
      <c r="E1194" s="10">
        <v>13.39829041</v>
      </c>
      <c r="F1194" s="10">
        <v>0.3884114541</v>
      </c>
      <c r="G1194" s="10">
        <v>25.820245610000001</v>
      </c>
      <c r="H1194" s="10">
        <v>10.037665949999999</v>
      </c>
      <c r="I1194" s="10">
        <v>88.0910741</v>
      </c>
      <c r="J1194" s="10">
        <v>29.21919437</v>
      </c>
      <c r="K1194" s="10">
        <v>78.816082980000004</v>
      </c>
      <c r="L1194" s="11">
        <v>2.135416666666667E-3</v>
      </c>
      <c r="M1194" s="11">
        <v>2.7661921296296293E-3</v>
      </c>
      <c r="P1194" s="10"/>
      <c r="Q1194" s="9"/>
      <c r="AJ1194" s="13">
        <v>637.9</v>
      </c>
      <c r="AK1194" s="16">
        <v>2.948</v>
      </c>
      <c r="AL1194" s="10">
        <f>IF(AK1194&gt;3, AK1194-3, 3-AK1194)</f>
        <v>5.2000000000000046E-2</v>
      </c>
      <c r="AM1194" s="10">
        <f t="shared" si="543"/>
        <v>0.39526267377883317</v>
      </c>
      <c r="AN1194" s="14">
        <v>12</v>
      </c>
      <c r="AO1194" s="10">
        <f>AN1194+273.15</f>
        <v>285.14999999999998</v>
      </c>
      <c r="AP1194" s="14">
        <v>10.5</v>
      </c>
      <c r="AQ1194" s="14">
        <v>37</v>
      </c>
      <c r="AR1194" s="10">
        <f>AQ1194+273.15</f>
        <v>310.14999999999998</v>
      </c>
      <c r="AS1194" s="14">
        <v>47.1</v>
      </c>
      <c r="AT1194" s="14">
        <v>0.5</v>
      </c>
      <c r="AU1194" s="10">
        <f>IF(ISNUMBER(AM1194),((AR1194/AO1194)*((AJ1194-(AT1194*AP1194))/(AJ1194-AS1194))*AM1194)," ")</f>
        <v>0.46037023782575059</v>
      </c>
      <c r="AV1194" s="10">
        <f>IF(ISNUMBER(AM1194), AU1194*G1194, " ")</f>
        <v>11.886872612194994</v>
      </c>
      <c r="AW1194" s="10"/>
      <c r="AX1194" s="10"/>
      <c r="AY1194" s="10"/>
      <c r="AZ1194" s="10"/>
      <c r="BA1194" s="10"/>
      <c r="BB1194" s="10"/>
      <c r="BC1194" s="2"/>
      <c r="BD1194"/>
      <c r="BE1194"/>
    </row>
    <row r="1195" spans="1:57" ht="15.6" x14ac:dyDescent="0.3">
      <c r="A1195" s="2">
        <v>109</v>
      </c>
      <c r="B1195" s="3" t="s">
        <v>180</v>
      </c>
      <c r="C1195" s="3"/>
      <c r="D1195" s="9" t="s">
        <v>58</v>
      </c>
      <c r="E1195" s="10">
        <v>9.3211738480000008</v>
      </c>
      <c r="F1195" s="10">
        <v>0.44318881199999999</v>
      </c>
      <c r="G1195" s="10">
        <v>26.76852083</v>
      </c>
      <c r="H1195" s="10">
        <v>11.88482099</v>
      </c>
      <c r="I1195" s="10">
        <v>75.220864789999993</v>
      </c>
      <c r="J1195" s="10">
        <v>28.751596249999999</v>
      </c>
      <c r="K1195" s="10">
        <v>84.671960429999999</v>
      </c>
      <c r="L1195" s="11">
        <v>5.9664351851851857E-3</v>
      </c>
      <c r="M1195" s="11">
        <v>6.6029976851851857E-3</v>
      </c>
      <c r="N1195" s="10">
        <f>H1195-H1194</f>
        <v>1.8471550400000005</v>
      </c>
      <c r="O1195" s="10">
        <f>I1194-I1195</f>
        <v>12.870209310000007</v>
      </c>
      <c r="P1195" s="10">
        <f>N1195/O1195</f>
        <v>0.14352175597989553</v>
      </c>
      <c r="Q1195" s="9">
        <f>AVERAGE(P1195,P1197,P1199)</f>
        <v>0.24955555789504527</v>
      </c>
      <c r="R1195">
        <f>K1195-K1194</f>
        <v>5.8558774499999942</v>
      </c>
      <c r="S1195">
        <f>R1195/O1195</f>
        <v>0.45499473310430494</v>
      </c>
      <c r="T1195" s="9">
        <f>AVERAGE(S1195,S1197,S1199)</f>
        <v>0.44146194920145249</v>
      </c>
      <c r="U1195" s="3">
        <f>AVERAGE(E1194,E1196,E1198)</f>
        <v>13.419407586666667</v>
      </c>
      <c r="V1195" s="3">
        <f>AVERAGE(E1195,E1197,E1199)</f>
        <v>9.040690494333333</v>
      </c>
      <c r="W1195" s="3">
        <f>AVERAGE(F1194,F1196,F1198)</f>
        <v>0.37893694886666668</v>
      </c>
      <c r="X1195" s="3">
        <f>AVERAGE(F1195,F1197,F1199)</f>
        <v>0.45719947276666667</v>
      </c>
      <c r="Y1195" s="3">
        <f>AVERAGE(G1194,G1196,G1198)</f>
        <v>25.877180769999999</v>
      </c>
      <c r="Z1195" s="3">
        <f>AVERAGE(G1195,G1197,G1199)</f>
        <v>27.968649853333332</v>
      </c>
      <c r="AA1195" s="3">
        <f>AVERAGE(H1194,H1196,H1198)</f>
        <v>9.8177412496666658</v>
      </c>
      <c r="AB1195" s="3">
        <f>AVERAGE(H1195,H1197,H1199)</f>
        <v>12.764859873333334</v>
      </c>
      <c r="AC1195" s="3">
        <f>AVERAGE(I1194,I1196,I1198)</f>
        <v>87.215079360000004</v>
      </c>
      <c r="AD1195" s="3">
        <f>AVERAGE(I1195,I1197,I1199)</f>
        <v>75.208988349999998</v>
      </c>
      <c r="AE1195" s="3">
        <f>AVERAGE(J1194,J1196,J1198)</f>
        <v>28.818298966666664</v>
      </c>
      <c r="AF1195" s="3">
        <f>AVERAGE(J1195,J1197,J1199)</f>
        <v>29.473846569999996</v>
      </c>
      <c r="AG1195" s="3">
        <f>AVERAGE(K1194,K1196,K1198)</f>
        <v>79.710321493333325</v>
      </c>
      <c r="AH1195" s="3">
        <f>AVERAGE(K1195,K1197,K1199)</f>
        <v>85.067350709999985</v>
      </c>
      <c r="AI1195" s="18">
        <v>43636</v>
      </c>
      <c r="AJ1195" s="13">
        <v>637.9</v>
      </c>
      <c r="AK1195" s="16">
        <v>2.948</v>
      </c>
      <c r="AL1195" s="10">
        <f t="shared" ref="AL1195:AL1199" si="559">IF(AK1195&gt;3, AK1195-3, 3-AK1195)</f>
        <v>5.2000000000000046E-2</v>
      </c>
      <c r="AM1195" s="10">
        <f t="shared" si="543"/>
        <v>0.45100625373134323</v>
      </c>
      <c r="AN1195" s="14">
        <v>12</v>
      </c>
      <c r="AO1195" s="10">
        <f t="shared" ref="AO1195:AO1199" si="560">AN1195+273.15</f>
        <v>285.14999999999998</v>
      </c>
      <c r="AP1195" s="14">
        <v>10.5</v>
      </c>
      <c r="AQ1195" s="14">
        <v>37</v>
      </c>
      <c r="AR1195" s="10">
        <f t="shared" ref="AR1195:AR1199" si="561">AQ1195+273.15</f>
        <v>310.14999999999998</v>
      </c>
      <c r="AS1195" s="14">
        <v>47.1</v>
      </c>
      <c r="AT1195" s="14">
        <v>0.5</v>
      </c>
      <c r="AU1195" s="10">
        <f t="shared" ref="AU1195:AU1199" si="562">IF(ISNUMBER(AM1195),((AR1195/AO1195)*((AJ1195-(AT1195*AP1195))/(AJ1195-AS1195))*AM1195)," ")</f>
        <v>0.52529588566052487</v>
      </c>
      <c r="AV1195" s="10">
        <f t="shared" ref="AV1195:AV1199" si="563">IF(ISNUMBER(AM1195), AU1195*G1195, " ")</f>
        <v>14.061393857217059</v>
      </c>
      <c r="AW1195" s="10">
        <f>AVERAGE(AU1194,AU1196,AU1198)</f>
        <v>0.44914044482786436</v>
      </c>
      <c r="AX1195" s="10">
        <f>AVERAGE(AU1195,AU1197,AU1199)</f>
        <v>0.54190222195972593</v>
      </c>
      <c r="AY1195" s="10">
        <f>AVERAGE(AV1194,AV1196,AV1198)</f>
        <v>11.618246407989409</v>
      </c>
      <c r="AZ1195" s="10">
        <f>AVERAGE(AV1195,AV1197,AV1199)</f>
        <v>15.160022319685368</v>
      </c>
      <c r="BA1195" s="10">
        <f>IF(ISNUMBER(AV1195), AV1195-AV1194, " ")</f>
        <v>2.1745212450220652</v>
      </c>
      <c r="BB1195" s="10">
        <f>IF(ISNUMBER(BA1195), BA1195/O1195, " ")</f>
        <v>0.16895772187111882</v>
      </c>
      <c r="BC1195" s="2">
        <f>AVERAGE(BB1195,BB1197,BB1199)</f>
        <v>0.30030853296176502</v>
      </c>
      <c r="BD1195" s="1" t="s">
        <v>59</v>
      </c>
    </row>
    <row r="1196" spans="1:57" x14ac:dyDescent="0.3">
      <c r="A1196" s="2"/>
      <c r="D1196" s="9" t="s">
        <v>57</v>
      </c>
      <c r="E1196" s="10">
        <v>13.40484724</v>
      </c>
      <c r="F1196" s="10">
        <v>0.3867288881</v>
      </c>
      <c r="G1196" s="10">
        <v>25.50945823</v>
      </c>
      <c r="H1196" s="10">
        <v>9.8982881620000001</v>
      </c>
      <c r="I1196" s="10">
        <v>86.358608989999993</v>
      </c>
      <c r="J1196" s="10">
        <v>29.130682589999999</v>
      </c>
      <c r="K1196" s="10">
        <v>81.449423150000001</v>
      </c>
      <c r="L1196" s="11">
        <v>9.7627314814814816E-3</v>
      </c>
      <c r="M1196" s="11">
        <v>1.0352997685185184E-2</v>
      </c>
      <c r="P1196" s="10"/>
      <c r="Q1196" s="9"/>
      <c r="AJ1196" s="13">
        <v>637.9</v>
      </c>
      <c r="AK1196" s="16">
        <v>2.948</v>
      </c>
      <c r="AL1196" s="10">
        <f t="shared" si="559"/>
        <v>5.2000000000000046E-2</v>
      </c>
      <c r="AM1196" s="10">
        <f t="shared" si="543"/>
        <v>0.39355042886702851</v>
      </c>
      <c r="AN1196" s="14">
        <v>12</v>
      </c>
      <c r="AO1196" s="10">
        <f t="shared" si="560"/>
        <v>285.14999999999998</v>
      </c>
      <c r="AP1196" s="14">
        <v>10.5</v>
      </c>
      <c r="AQ1196" s="14">
        <v>37</v>
      </c>
      <c r="AR1196" s="10">
        <f t="shared" si="561"/>
        <v>310.14999999999998</v>
      </c>
      <c r="AS1196" s="14">
        <v>47.1</v>
      </c>
      <c r="AT1196" s="14">
        <v>0.5</v>
      </c>
      <c r="AU1196" s="10">
        <f t="shared" si="562"/>
        <v>0.45837595238076445</v>
      </c>
      <c r="AV1196" s="10">
        <f t="shared" si="563"/>
        <v>11.692922210893579</v>
      </c>
      <c r="AW1196" s="10"/>
      <c r="AX1196" s="10"/>
      <c r="AY1196" s="10"/>
      <c r="AZ1196" s="10"/>
      <c r="BA1196" s="10"/>
      <c r="BB1196" s="10"/>
      <c r="BC1196" s="2"/>
      <c r="BD1196"/>
      <c r="BE1196"/>
    </row>
    <row r="1197" spans="1:57" x14ac:dyDescent="0.3">
      <c r="A1197" s="2"/>
      <c r="D1197" s="9" t="s">
        <v>60</v>
      </c>
      <c r="E1197" s="10">
        <v>8.8166478369999997</v>
      </c>
      <c r="F1197" s="10">
        <v>0.47783248969999997</v>
      </c>
      <c r="G1197" s="10">
        <v>27.991458040000001</v>
      </c>
      <c r="H1197" s="10">
        <v>13.276050870000001</v>
      </c>
      <c r="I1197" s="10">
        <v>75.456829299999995</v>
      </c>
      <c r="J1197" s="10">
        <v>30.188544419999999</v>
      </c>
      <c r="K1197" s="10">
        <v>84.949011420000005</v>
      </c>
      <c r="L1197" s="11">
        <v>1.2997685185185183E-2</v>
      </c>
      <c r="M1197" s="11">
        <v>1.3651608796296297E-2</v>
      </c>
      <c r="N1197" s="10">
        <f>H1197-H1196</f>
        <v>3.3777627080000006</v>
      </c>
      <c r="O1197" s="10">
        <f>I1196-I1197</f>
        <v>10.901779689999998</v>
      </c>
      <c r="P1197" s="10">
        <f>N1197/O1197</f>
        <v>0.30983589872930201</v>
      </c>
      <c r="Q1197" s="9"/>
      <c r="R1197">
        <f>K1197-K1196</f>
        <v>3.4995882700000038</v>
      </c>
      <c r="S1197">
        <f>R1197/O1197</f>
        <v>0.32101073123043494</v>
      </c>
      <c r="AJ1197" s="13">
        <v>637.9</v>
      </c>
      <c r="AK1197" s="16">
        <v>2.948</v>
      </c>
      <c r="AL1197" s="10">
        <f t="shared" si="559"/>
        <v>5.2000000000000046E-2</v>
      </c>
      <c r="AM1197" s="10">
        <f t="shared" si="543"/>
        <v>0.48626101394165538</v>
      </c>
      <c r="AN1197" s="14">
        <v>12</v>
      </c>
      <c r="AO1197" s="10">
        <f t="shared" si="560"/>
        <v>285.14999999999998</v>
      </c>
      <c r="AP1197" s="14">
        <v>10.5</v>
      </c>
      <c r="AQ1197" s="14">
        <v>37</v>
      </c>
      <c r="AR1197" s="10">
        <f t="shared" si="561"/>
        <v>310.14999999999998</v>
      </c>
      <c r="AS1197" s="14">
        <v>47.1</v>
      </c>
      <c r="AT1197" s="14">
        <v>0.5</v>
      </c>
      <c r="AU1197" s="10">
        <f t="shared" si="562"/>
        <v>0.56635780073422792</v>
      </c>
      <c r="AV1197" s="10">
        <f t="shared" si="563"/>
        <v>15.853180614878823</v>
      </c>
      <c r="AW1197" s="10"/>
      <c r="AX1197" s="10"/>
      <c r="AY1197" s="10"/>
      <c r="AZ1197" s="10"/>
      <c r="BA1197" s="10">
        <f>IF(ISNUMBER(AV1197), AV1197-AV1196, " ")</f>
        <v>4.1602584039852442</v>
      </c>
      <c r="BB1197" s="10">
        <f>IF(ISNUMBER(BA1197), BA1197/O1197, " ")</f>
        <v>0.38161277537110505</v>
      </c>
      <c r="BC1197" s="2"/>
      <c r="BD1197"/>
      <c r="BE1197"/>
    </row>
    <row r="1198" spans="1:57" x14ac:dyDescent="0.3">
      <c r="A1198" s="2"/>
      <c r="D1198" s="9" t="s">
        <v>57</v>
      </c>
      <c r="E1198" s="10">
        <v>13.455085110000001</v>
      </c>
      <c r="F1198" s="10">
        <v>0.36167050439999998</v>
      </c>
      <c r="G1198" s="10">
        <v>26.30183847</v>
      </c>
      <c r="H1198" s="10">
        <v>9.5172696370000001</v>
      </c>
      <c r="I1198" s="10">
        <v>87.195554990000005</v>
      </c>
      <c r="J1198" s="10">
        <v>28.105019939999998</v>
      </c>
      <c r="K1198" s="10">
        <v>78.865458349999997</v>
      </c>
      <c r="L1198" s="11">
        <v>1.7309027777777777E-2</v>
      </c>
      <c r="M1198" s="11">
        <v>1.8020821759259259E-2</v>
      </c>
      <c r="P1198" s="10"/>
      <c r="Q1198" s="9"/>
      <c r="AJ1198" s="13">
        <v>637.9</v>
      </c>
      <c r="AK1198" s="16">
        <v>2.948</v>
      </c>
      <c r="AL1198" s="10">
        <f t="shared" si="559"/>
        <v>5.2000000000000046E-2</v>
      </c>
      <c r="AM1198" s="10">
        <f t="shared" si="543"/>
        <v>0.36805003839891454</v>
      </c>
      <c r="AN1198" s="14">
        <v>12</v>
      </c>
      <c r="AO1198" s="10">
        <f t="shared" si="560"/>
        <v>285.14999999999998</v>
      </c>
      <c r="AP1198" s="14">
        <v>10.5</v>
      </c>
      <c r="AQ1198" s="14">
        <v>37</v>
      </c>
      <c r="AR1198" s="10">
        <f t="shared" si="561"/>
        <v>310.14999999999998</v>
      </c>
      <c r="AS1198" s="14">
        <v>47.1</v>
      </c>
      <c r="AT1198" s="14">
        <v>0.5</v>
      </c>
      <c r="AU1198" s="10">
        <f t="shared" si="562"/>
        <v>0.42867514427707798</v>
      </c>
      <c r="AV1198" s="10">
        <f t="shared" si="563"/>
        <v>11.274944400879649</v>
      </c>
      <c r="AW1198" s="10"/>
      <c r="AX1198" s="10"/>
      <c r="AY1198" s="10"/>
      <c r="AZ1198" s="10"/>
      <c r="BA1198" s="10"/>
      <c r="BB1198" s="10"/>
      <c r="BC1198" s="2"/>
      <c r="BD1198"/>
      <c r="BE1198"/>
    </row>
    <row r="1199" spans="1:57" x14ac:dyDescent="0.3">
      <c r="A1199" s="2"/>
      <c r="D1199" s="9" t="s">
        <v>61</v>
      </c>
      <c r="E1199" s="10">
        <v>8.9842497980000005</v>
      </c>
      <c r="F1199" s="10">
        <v>0.45057711659999999</v>
      </c>
      <c r="G1199" s="10">
        <v>29.145970689999999</v>
      </c>
      <c r="H1199" s="10">
        <v>13.13370776</v>
      </c>
      <c r="I1199" s="10">
        <v>74.949270960000007</v>
      </c>
      <c r="J1199" s="10">
        <v>29.481399039999999</v>
      </c>
      <c r="K1199" s="10">
        <v>85.581080279999995</v>
      </c>
      <c r="L1199" s="11">
        <v>2.0682870370370372E-2</v>
      </c>
      <c r="M1199" s="11">
        <v>2.1273136574074075E-2</v>
      </c>
      <c r="N1199" s="10">
        <f>H1199-H1198</f>
        <v>3.616438123</v>
      </c>
      <c r="O1199" s="10">
        <f>I1198-I1199</f>
        <v>12.246284029999998</v>
      </c>
      <c r="P1199" s="10">
        <f>N1199/O1199</f>
        <v>0.29530901897593831</v>
      </c>
      <c r="Q1199" s="9"/>
      <c r="R1199">
        <f>K1199-K1198</f>
        <v>6.7156219299999975</v>
      </c>
      <c r="S1199">
        <f>R1199/O1199</f>
        <v>0.54838038326961769</v>
      </c>
      <c r="AJ1199" s="13">
        <v>637.9</v>
      </c>
      <c r="AK1199" s="16">
        <v>2.948</v>
      </c>
      <c r="AL1199" s="10">
        <f t="shared" si="559"/>
        <v>5.2000000000000046E-2</v>
      </c>
      <c r="AM1199" s="10">
        <f t="shared" si="543"/>
        <v>0.45852488120759843</v>
      </c>
      <c r="AN1199" s="14">
        <v>12</v>
      </c>
      <c r="AO1199" s="10">
        <f t="shared" si="560"/>
        <v>285.14999999999998</v>
      </c>
      <c r="AP1199" s="14">
        <v>10.5</v>
      </c>
      <c r="AQ1199" s="14">
        <v>37</v>
      </c>
      <c r="AR1199" s="10">
        <f t="shared" si="561"/>
        <v>310.14999999999998</v>
      </c>
      <c r="AS1199" s="14">
        <v>47.1</v>
      </c>
      <c r="AT1199" s="14">
        <v>0.5</v>
      </c>
      <c r="AU1199" s="10">
        <f t="shared" si="562"/>
        <v>0.53405297948442487</v>
      </c>
      <c r="AV1199" s="10">
        <f t="shared" si="563"/>
        <v>15.565492486960219</v>
      </c>
      <c r="AW1199" s="10"/>
      <c r="AX1199" s="10"/>
      <c r="AY1199" s="10"/>
      <c r="AZ1199" s="10"/>
      <c r="BA1199" s="10">
        <f>IF(ISNUMBER(AV1199), AV1199-AV1198, " ")</f>
        <v>4.2905480860805696</v>
      </c>
      <c r="BB1199" s="10">
        <f>IF(ISNUMBER(BA1199), BA1199/O1199, " ")</f>
        <v>0.35035510164307127</v>
      </c>
      <c r="BC1199" s="2"/>
      <c r="BD1199"/>
      <c r="BE1199"/>
    </row>
    <row r="1200" spans="1:57" x14ac:dyDescent="0.3">
      <c r="A1200" s="2"/>
      <c r="AM1200" s="10" t="str">
        <f t="shared" si="543"/>
        <v xml:space="preserve"> </v>
      </c>
      <c r="BD1200"/>
      <c r="BE1200"/>
    </row>
    <row r="1201" spans="1:57" ht="13.95" customHeight="1" x14ac:dyDescent="0.3">
      <c r="A1201" s="2"/>
      <c r="AM1201" s="10" t="str">
        <f t="shared" si="543"/>
        <v xml:space="preserve"> </v>
      </c>
      <c r="BD1201"/>
      <c r="BE1201"/>
    </row>
    <row r="1202" spans="1:57" x14ac:dyDescent="0.3">
      <c r="A1202" s="2"/>
      <c r="D1202" s="9" t="s">
        <v>53</v>
      </c>
      <c r="E1202" s="10"/>
      <c r="F1202" s="10"/>
      <c r="G1202" s="10"/>
      <c r="H1202" s="10"/>
      <c r="I1202" s="10"/>
      <c r="J1202" s="10"/>
      <c r="K1202" s="10"/>
      <c r="L1202" s="10"/>
      <c r="M1202" s="10"/>
      <c r="P1202" s="10"/>
      <c r="Q1202" s="9"/>
      <c r="R1202" s="9"/>
      <c r="AM1202" s="10" t="str">
        <f t="shared" si="543"/>
        <v xml:space="preserve"> </v>
      </c>
      <c r="BD1202"/>
      <c r="BE1202"/>
    </row>
    <row r="1203" spans="1:57" x14ac:dyDescent="0.3">
      <c r="A1203" s="2"/>
      <c r="D1203" s="9" t="s">
        <v>181</v>
      </c>
      <c r="E1203" s="10"/>
      <c r="F1203" s="2"/>
      <c r="G1203" s="10"/>
      <c r="H1203" s="10"/>
      <c r="I1203" s="10"/>
      <c r="J1203" s="10"/>
      <c r="K1203" s="10"/>
      <c r="L1203" s="10"/>
      <c r="M1203" s="10"/>
      <c r="P1203" s="10"/>
      <c r="Q1203" s="9"/>
      <c r="R1203" s="9"/>
      <c r="AM1203" s="10" t="str">
        <f t="shared" si="543"/>
        <v xml:space="preserve"> </v>
      </c>
      <c r="BD1203"/>
      <c r="BE1203"/>
    </row>
    <row r="1204" spans="1:57" x14ac:dyDescent="0.3">
      <c r="A1204" s="2"/>
      <c r="D1204" s="9"/>
      <c r="E1204" s="2" t="s">
        <v>0</v>
      </c>
      <c r="F1204" s="2" t="s">
        <v>1</v>
      </c>
      <c r="G1204" s="2" t="s">
        <v>2</v>
      </c>
      <c r="H1204" s="2" t="s">
        <v>3</v>
      </c>
      <c r="I1204" s="2" t="s">
        <v>4</v>
      </c>
      <c r="J1204" s="2" t="s">
        <v>5</v>
      </c>
      <c r="K1204" s="2" t="s">
        <v>6</v>
      </c>
      <c r="L1204" s="2" t="s">
        <v>7</v>
      </c>
      <c r="M1204" s="2" t="s">
        <v>8</v>
      </c>
      <c r="N1204" s="2" t="s">
        <v>9</v>
      </c>
      <c r="O1204" s="2" t="s">
        <v>10</v>
      </c>
      <c r="P1204" s="2" t="s">
        <v>11</v>
      </c>
      <c r="Q1204" s="2" t="s">
        <v>12</v>
      </c>
      <c r="R1204" s="2" t="s">
        <v>13</v>
      </c>
      <c r="S1204" s="2" t="s">
        <v>14</v>
      </c>
      <c r="T1204" s="2" t="s">
        <v>15</v>
      </c>
      <c r="U1204" s="3" t="s">
        <v>16</v>
      </c>
      <c r="V1204" s="3" t="s">
        <v>17</v>
      </c>
      <c r="W1204" s="3" t="s">
        <v>18</v>
      </c>
      <c r="X1204" s="3" t="s">
        <v>19</v>
      </c>
      <c r="Y1204" s="3" t="s">
        <v>20</v>
      </c>
      <c r="Z1204" s="3" t="s">
        <v>21</v>
      </c>
      <c r="AA1204" s="3" t="s">
        <v>22</v>
      </c>
      <c r="AB1204" s="3" t="s">
        <v>23</v>
      </c>
      <c r="AC1204" s="3" t="s">
        <v>24</v>
      </c>
      <c r="AD1204" s="3" t="s">
        <v>25</v>
      </c>
      <c r="AE1204" s="3" t="s">
        <v>26</v>
      </c>
      <c r="AF1204" s="3" t="s">
        <v>27</v>
      </c>
      <c r="AG1204" s="3" t="s">
        <v>28</v>
      </c>
      <c r="AH1204" s="3" t="s">
        <v>29</v>
      </c>
      <c r="AL1204" s="2" t="s">
        <v>33</v>
      </c>
      <c r="AM1204" s="10" t="e">
        <f t="shared" si="543"/>
        <v>#VALUE!</v>
      </c>
      <c r="AN1204" s="6" t="s">
        <v>35</v>
      </c>
      <c r="AO1204" s="2" t="s">
        <v>36</v>
      </c>
      <c r="AP1204" s="7" t="s">
        <v>37</v>
      </c>
      <c r="AQ1204" s="6" t="s">
        <v>38</v>
      </c>
      <c r="AR1204" s="2" t="s">
        <v>39</v>
      </c>
      <c r="AS1204" s="7" t="s">
        <v>40</v>
      </c>
      <c r="AT1204" s="7" t="s">
        <v>41</v>
      </c>
      <c r="AU1204" s="8" t="s">
        <v>55</v>
      </c>
      <c r="AV1204" s="8" t="s">
        <v>56</v>
      </c>
      <c r="AW1204" s="8" t="s">
        <v>44</v>
      </c>
      <c r="AX1204" s="8" t="s">
        <v>45</v>
      </c>
      <c r="AY1204" s="8" t="s">
        <v>46</v>
      </c>
      <c r="AZ1204" s="8" t="s">
        <v>47</v>
      </c>
      <c r="BA1204" s="2" t="s">
        <v>48</v>
      </c>
      <c r="BB1204" s="2" t="s">
        <v>49</v>
      </c>
      <c r="BC1204" s="2" t="s">
        <v>50</v>
      </c>
      <c r="BD1204"/>
      <c r="BE1204"/>
    </row>
    <row r="1205" spans="1:57" x14ac:dyDescent="0.3">
      <c r="A1205" s="2"/>
      <c r="D1205" s="9" t="s">
        <v>57</v>
      </c>
      <c r="E1205" s="10">
        <v>13.430555569999999</v>
      </c>
      <c r="F1205" s="10">
        <v>0.57951258579999998</v>
      </c>
      <c r="G1205" s="10">
        <v>15.54666535</v>
      </c>
      <c r="H1205" s="10">
        <v>9.0153079890000001</v>
      </c>
      <c r="I1205" s="10">
        <v>91.542246829999996</v>
      </c>
      <c r="J1205" s="10">
        <v>31.399918</v>
      </c>
      <c r="K1205" s="10">
        <v>81.951274499999997</v>
      </c>
      <c r="L1205" s="11">
        <v>1.4699074074074074E-3</v>
      </c>
      <c r="M1205" s="11">
        <v>2.0196643518518519E-3</v>
      </c>
      <c r="P1205" s="10"/>
      <c r="Q1205" s="9"/>
      <c r="AJ1205" s="13">
        <v>637.9</v>
      </c>
      <c r="AK1205" s="16">
        <v>2.948</v>
      </c>
      <c r="AL1205" s="10">
        <f>IF(AK1205&gt;3, AK1205-3, 3-AK1205)</f>
        <v>5.2000000000000046E-2</v>
      </c>
      <c r="AM1205" s="10">
        <f t="shared" si="543"/>
        <v>0.5897346531207599</v>
      </c>
      <c r="AN1205" s="14">
        <v>12</v>
      </c>
      <c r="AO1205" s="10">
        <f>AN1205+273.15</f>
        <v>285.14999999999998</v>
      </c>
      <c r="AP1205" s="14">
        <v>10.5</v>
      </c>
      <c r="AQ1205" s="14">
        <v>37</v>
      </c>
      <c r="AR1205" s="10">
        <f>AQ1205+273.15</f>
        <v>310.14999999999998</v>
      </c>
      <c r="AS1205" s="14">
        <v>47.1</v>
      </c>
      <c r="AT1205" s="14">
        <v>0.5</v>
      </c>
      <c r="AU1205" s="10">
        <f>IF(ISNUMBER(AM1205),((AR1205/AO1205)*((AJ1205-(AT1205*AP1205))/(AJ1205-AS1205))*AM1205)," ")</f>
        <v>0.68687559064381798</v>
      </c>
      <c r="AV1205" s="10">
        <f>IF(ISNUMBER(AM1205), AU1205*G1205, " ")</f>
        <v>10.67862494482303</v>
      </c>
      <c r="AW1205" s="10"/>
      <c r="AX1205" s="10"/>
      <c r="AY1205" s="10"/>
      <c r="AZ1205" s="10"/>
      <c r="BA1205" s="10"/>
      <c r="BB1205" s="10"/>
      <c r="BC1205" s="2"/>
      <c r="BD1205"/>
      <c r="BE1205"/>
    </row>
    <row r="1206" spans="1:57" ht="15.6" x14ac:dyDescent="0.3">
      <c r="A1206" s="2">
        <v>110</v>
      </c>
      <c r="B1206" s="3" t="s">
        <v>181</v>
      </c>
      <c r="C1206" s="3"/>
      <c r="D1206" s="9" t="s">
        <v>58</v>
      </c>
      <c r="E1206" s="10">
        <v>8.3945697189999997</v>
      </c>
      <c r="F1206" s="10">
        <v>0.74917468099999995</v>
      </c>
      <c r="G1206" s="10">
        <v>18.479390500000001</v>
      </c>
      <c r="H1206" s="10">
        <v>13.862997050000001</v>
      </c>
      <c r="I1206" s="10">
        <v>81.626375929999995</v>
      </c>
      <c r="J1206" s="10">
        <v>31.51278984</v>
      </c>
      <c r="K1206" s="10">
        <v>89.769287289999994</v>
      </c>
      <c r="L1206" s="11">
        <v>4.7858796296296295E-3</v>
      </c>
      <c r="M1206" s="11">
        <v>5.5323958333333327E-3</v>
      </c>
      <c r="N1206" s="10">
        <f>H1206-H1205</f>
        <v>4.8476890610000005</v>
      </c>
      <c r="O1206" s="10">
        <f>I1205-I1206</f>
        <v>9.9158709000000016</v>
      </c>
      <c r="P1206" s="10">
        <f>N1206/O1206</f>
        <v>0.48888182489346443</v>
      </c>
      <c r="Q1206" s="9">
        <f>AVERAGE(P1206,P1208,P1210)</f>
        <v>0.38387527337354349</v>
      </c>
      <c r="R1206">
        <f>K1206-K1205</f>
        <v>7.8180127899999974</v>
      </c>
      <c r="S1206">
        <f>R1206/O1206</f>
        <v>0.78843430585607932</v>
      </c>
      <c r="T1206" s="9">
        <f>AVERAGE(S1206,S1208,S1210)</f>
        <v>0.76179766814244676</v>
      </c>
      <c r="U1206" s="3">
        <f>AVERAGE(E1205,E1207,E1209)</f>
        <v>13.422909486666667</v>
      </c>
      <c r="V1206" s="3">
        <f>AVERAGE(E1206,E1208,E1210)</f>
        <v>8.5917983236666657</v>
      </c>
      <c r="W1206" s="3">
        <f>AVERAGE(F1205,F1207,F1209)</f>
        <v>0.55094552416666664</v>
      </c>
      <c r="X1206" s="3">
        <f>AVERAGE(F1206,F1208,F1210)</f>
        <v>0.76333083503333332</v>
      </c>
      <c r="Y1206" s="3">
        <f>AVERAGE(G1205,G1207,G1209)</f>
        <v>16.248090383333331</v>
      </c>
      <c r="Z1206" s="3">
        <f>AVERAGE(G1206,G1208,G1210)</f>
        <v>17.714828186666669</v>
      </c>
      <c r="AA1206" s="3">
        <f>AVERAGE(H1205,H1207,H1209)</f>
        <v>8.9272448399999984</v>
      </c>
      <c r="AB1206" s="3">
        <f>AVERAGE(H1206,H1208,H1210)</f>
        <v>13.509797226666668</v>
      </c>
      <c r="AC1206" s="3">
        <f>AVERAGE(I1205,I1207,I1209)</f>
        <v>92.567421210000006</v>
      </c>
      <c r="AD1206" s="3">
        <f>AVERAGE(I1206,I1208,I1210)</f>
        <v>80.207607769999996</v>
      </c>
      <c r="AE1206" s="3">
        <f>AVERAGE(J1205,J1207,J1209)</f>
        <v>30.83877588333333</v>
      </c>
      <c r="AF1206" s="3">
        <f>AVERAGE(J1206,J1208,J1210)</f>
        <v>31.158396246666666</v>
      </c>
      <c r="AG1206" s="3">
        <f>AVERAGE(K1205,K1207,K1209)</f>
        <v>82.960440160000005</v>
      </c>
      <c r="AH1206" s="3">
        <f>AVERAGE(K1206,K1208,K1210)</f>
        <v>92.300861996666683</v>
      </c>
      <c r="AI1206" s="18">
        <v>43636</v>
      </c>
      <c r="AJ1206" s="13">
        <v>637.9</v>
      </c>
      <c r="AK1206" s="16">
        <v>2.948</v>
      </c>
      <c r="AL1206" s="10">
        <f t="shared" ref="AL1206:AL1210" si="564">IF(AK1206&gt;3, AK1206-3, 3-AK1206)</f>
        <v>5.2000000000000046E-2</v>
      </c>
      <c r="AM1206" s="10">
        <f t="shared" si="543"/>
        <v>0.76238943113975577</v>
      </c>
      <c r="AN1206" s="14">
        <v>12</v>
      </c>
      <c r="AO1206" s="10">
        <f t="shared" ref="AO1206:AO1210" si="565">AN1206+273.15</f>
        <v>285.14999999999998</v>
      </c>
      <c r="AP1206" s="14">
        <v>10.5</v>
      </c>
      <c r="AQ1206" s="14">
        <v>37</v>
      </c>
      <c r="AR1206" s="10">
        <f t="shared" ref="AR1206:AR1210" si="566">AQ1206+273.15</f>
        <v>310.14999999999998</v>
      </c>
      <c r="AS1206" s="14">
        <v>47.1</v>
      </c>
      <c r="AT1206" s="14">
        <v>0.5</v>
      </c>
      <c r="AU1206" s="10">
        <f t="shared" ref="AU1206:AU1210" si="567">IF(ISNUMBER(AM1206),((AR1206/AO1206)*((AJ1206-(AT1206*AP1206))/(AJ1206-AS1206))*AM1206)," ")</f>
        <v>0.88797001845420287</v>
      </c>
      <c r="AV1206" s="10">
        <f t="shared" ref="AV1206:AV1210" si="568">IF(ISNUMBER(AM1206), AU1206*G1206, " ")</f>
        <v>16.409144723307421</v>
      </c>
      <c r="AW1206" s="10">
        <f>AVERAGE(AU1205,AU1207,AU1209)</f>
        <v>0.65301607177717147</v>
      </c>
      <c r="AX1206" s="10">
        <f>AVERAGE(AU1206,AU1208,AU1210)</f>
        <v>0.9047488027311098</v>
      </c>
      <c r="AY1206" s="10">
        <f>AVERAGE(AV1205,AV1207,AV1209)</f>
        <v>10.588266909429338</v>
      </c>
      <c r="AZ1206" s="10">
        <f>AVERAGE(AV1206,AV1208,AV1210)</f>
        <v>16.015271915837232</v>
      </c>
      <c r="BA1206" s="10">
        <f>IF(ISNUMBER(AV1206), AV1206-AV1205, " ")</f>
        <v>5.7305197784843909</v>
      </c>
      <c r="BB1206" s="10">
        <f>IF(ISNUMBER(BA1206), BA1206/O1206, " ")</f>
        <v>0.57791391560819838</v>
      </c>
      <c r="BC1206" s="2">
        <f>AVERAGE(BB1206,BB1208,BB1210)</f>
        <v>0.4544295219658499</v>
      </c>
      <c r="BD1206" s="1" t="s">
        <v>59</v>
      </c>
    </row>
    <row r="1207" spans="1:57" x14ac:dyDescent="0.3">
      <c r="A1207" s="2"/>
      <c r="D1207" s="9" t="s">
        <v>57</v>
      </c>
      <c r="E1207" s="10">
        <v>13.421280230000001</v>
      </c>
      <c r="F1207" s="10">
        <v>0.55102972670000006</v>
      </c>
      <c r="G1207" s="10">
        <v>15.707210119999999</v>
      </c>
      <c r="H1207" s="10">
        <v>8.6569618839999993</v>
      </c>
      <c r="I1207" s="10">
        <v>92.500202369999997</v>
      </c>
      <c r="J1207" s="10">
        <v>30.895263270000001</v>
      </c>
      <c r="K1207" s="10">
        <v>82.88311152</v>
      </c>
      <c r="L1207" s="11">
        <v>1.068287037037037E-2</v>
      </c>
      <c r="M1207" s="11">
        <v>1.1157395833333333E-2</v>
      </c>
      <c r="P1207" s="10"/>
      <c r="Q1207" s="9"/>
      <c r="AJ1207" s="13">
        <v>637.9</v>
      </c>
      <c r="AK1207" s="16">
        <v>2.948</v>
      </c>
      <c r="AL1207" s="10">
        <f t="shared" si="564"/>
        <v>5.2000000000000046E-2</v>
      </c>
      <c r="AM1207" s="10">
        <f t="shared" si="543"/>
        <v>0.56074938266621444</v>
      </c>
      <c r="AN1207" s="14">
        <v>12</v>
      </c>
      <c r="AO1207" s="10">
        <f t="shared" si="565"/>
        <v>285.14999999999998</v>
      </c>
      <c r="AP1207" s="14">
        <v>10.5</v>
      </c>
      <c r="AQ1207" s="14">
        <v>37</v>
      </c>
      <c r="AR1207" s="10">
        <f t="shared" si="566"/>
        <v>310.14999999999998</v>
      </c>
      <c r="AS1207" s="14">
        <v>47.1</v>
      </c>
      <c r="AT1207" s="14">
        <v>0.5</v>
      </c>
      <c r="AU1207" s="10">
        <f t="shared" si="567"/>
        <v>0.65311587403554205</v>
      </c>
      <c r="AV1207" s="10">
        <f t="shared" si="568"/>
        <v>10.258628266183711</v>
      </c>
      <c r="AW1207" s="10"/>
      <c r="AX1207" s="10"/>
      <c r="AY1207" s="10"/>
      <c r="AZ1207" s="10"/>
      <c r="BA1207" s="10"/>
      <c r="BB1207" s="10"/>
      <c r="BC1207" s="2"/>
      <c r="BD1207"/>
      <c r="BE1207"/>
    </row>
    <row r="1208" spans="1:57" x14ac:dyDescent="0.3">
      <c r="A1208" s="2"/>
      <c r="D1208" s="9" t="s">
        <v>60</v>
      </c>
      <c r="E1208" s="10">
        <v>8.5883349930000001</v>
      </c>
      <c r="F1208" s="10">
        <v>0.78036117800000004</v>
      </c>
      <c r="G1208" s="10">
        <v>16.597115779999999</v>
      </c>
      <c r="H1208" s="10">
        <v>12.93511153</v>
      </c>
      <c r="I1208" s="10">
        <v>77.713883280000005</v>
      </c>
      <c r="J1208" s="10">
        <v>31.385847129999998</v>
      </c>
      <c r="K1208" s="10">
        <v>93.164006439999994</v>
      </c>
      <c r="L1208" s="11">
        <v>1.3275462962962963E-2</v>
      </c>
      <c r="M1208" s="11">
        <v>1.4033553240740739E-2</v>
      </c>
      <c r="N1208" s="10">
        <f>H1208-H1207</f>
        <v>4.278149646000001</v>
      </c>
      <c r="O1208" s="10">
        <f>I1207-I1208</f>
        <v>14.786319089999992</v>
      </c>
      <c r="P1208" s="10">
        <f>N1208/O1208</f>
        <v>0.28933161931378309</v>
      </c>
      <c r="Q1208" s="9"/>
      <c r="R1208">
        <f>K1208-K1207</f>
        <v>10.280894919999994</v>
      </c>
      <c r="S1208">
        <f>R1208/O1208</f>
        <v>0.69529778556943067</v>
      </c>
      <c r="AJ1208" s="13">
        <v>637.9</v>
      </c>
      <c r="AK1208" s="16">
        <v>2.948</v>
      </c>
      <c r="AL1208" s="10">
        <f t="shared" si="564"/>
        <v>5.2000000000000046E-2</v>
      </c>
      <c r="AM1208" s="10">
        <f t="shared" si="543"/>
        <v>0.79412602917232022</v>
      </c>
      <c r="AN1208" s="14">
        <v>12</v>
      </c>
      <c r="AO1208" s="10">
        <f t="shared" si="565"/>
        <v>285.14999999999998</v>
      </c>
      <c r="AP1208" s="14">
        <v>10.5</v>
      </c>
      <c r="AQ1208" s="14">
        <v>37</v>
      </c>
      <c r="AR1208" s="10">
        <f t="shared" si="566"/>
        <v>310.14999999999998</v>
      </c>
      <c r="AS1208" s="14">
        <v>47.1</v>
      </c>
      <c r="AT1208" s="14">
        <v>0.5</v>
      </c>
      <c r="AU1208" s="10">
        <f t="shared" si="567"/>
        <v>0.92493426059816819</v>
      </c>
      <c r="AV1208" s="10">
        <f t="shared" si="568"/>
        <v>15.351241012036489</v>
      </c>
      <c r="AW1208" s="10"/>
      <c r="AX1208" s="10"/>
      <c r="AY1208" s="10"/>
      <c r="AZ1208" s="10"/>
      <c r="BA1208" s="10">
        <f>IF(ISNUMBER(AV1208), AV1208-AV1207, " ")</f>
        <v>5.0926127458527777</v>
      </c>
      <c r="BB1208" s="10">
        <f>IF(ISNUMBER(BA1208), BA1208/O1208, " ")</f>
        <v>0.34441382705564083</v>
      </c>
      <c r="BC1208" s="2"/>
      <c r="BD1208"/>
      <c r="BE1208"/>
    </row>
    <row r="1209" spans="1:57" x14ac:dyDescent="0.3">
      <c r="A1209" s="2"/>
      <c r="D1209" s="9" t="s">
        <v>57</v>
      </c>
      <c r="E1209" s="10">
        <v>13.41689266</v>
      </c>
      <c r="F1209" s="10">
        <v>0.52229426000000001</v>
      </c>
      <c r="G1209" s="10">
        <v>17.490395679999999</v>
      </c>
      <c r="H1209" s="10">
        <v>9.1094646469999994</v>
      </c>
      <c r="I1209" s="10">
        <v>93.659814429999997</v>
      </c>
      <c r="J1209" s="10">
        <v>30.22114638</v>
      </c>
      <c r="K1209" s="10">
        <v>84.046934460000003</v>
      </c>
      <c r="L1209" s="11">
        <v>1.6643518518518519E-2</v>
      </c>
      <c r="M1209" s="11">
        <v>1.7320590277777777E-2</v>
      </c>
      <c r="P1209" s="10"/>
      <c r="Q1209" s="9"/>
      <c r="AJ1209" s="13">
        <v>637.9</v>
      </c>
      <c r="AK1209" s="16">
        <v>2.948</v>
      </c>
      <c r="AL1209" s="10">
        <f t="shared" si="564"/>
        <v>5.2000000000000046E-2</v>
      </c>
      <c r="AM1209" s="10">
        <f t="shared" si="543"/>
        <v>0.53150704884667577</v>
      </c>
      <c r="AN1209" s="14">
        <v>12</v>
      </c>
      <c r="AO1209" s="10">
        <f t="shared" si="565"/>
        <v>285.14999999999998</v>
      </c>
      <c r="AP1209" s="14">
        <v>10.5</v>
      </c>
      <c r="AQ1209" s="14">
        <v>37</v>
      </c>
      <c r="AR1209" s="10">
        <f t="shared" si="566"/>
        <v>310.14999999999998</v>
      </c>
      <c r="AS1209" s="14">
        <v>47.1</v>
      </c>
      <c r="AT1209" s="14">
        <v>0.5</v>
      </c>
      <c r="AU1209" s="10">
        <f t="shared" si="567"/>
        <v>0.61905675065215438</v>
      </c>
      <c r="AV1209" s="10">
        <f t="shared" si="568"/>
        <v>10.827547517281277</v>
      </c>
      <c r="AW1209" s="10"/>
      <c r="AX1209" s="10"/>
      <c r="AY1209" s="10"/>
      <c r="AZ1209" s="10"/>
      <c r="BA1209" s="10"/>
      <c r="BB1209" s="10"/>
      <c r="BC1209" s="2"/>
      <c r="BD1209"/>
      <c r="BE1209"/>
    </row>
    <row r="1210" spans="1:57" x14ac:dyDescent="0.3">
      <c r="A1210" s="2"/>
      <c r="D1210" s="9" t="s">
        <v>61</v>
      </c>
      <c r="E1210" s="10">
        <v>8.7924902589999991</v>
      </c>
      <c r="F1210" s="10">
        <v>0.76045664609999997</v>
      </c>
      <c r="G1210" s="10">
        <v>18.067978279999998</v>
      </c>
      <c r="H1210" s="10">
        <v>13.731283100000001</v>
      </c>
      <c r="I1210" s="10">
        <v>81.282564100000002</v>
      </c>
      <c r="J1210" s="10">
        <v>30.576551769999998</v>
      </c>
      <c r="K1210" s="10">
        <v>93.969292260000003</v>
      </c>
      <c r="L1210" s="11">
        <v>1.9427083333333334E-2</v>
      </c>
      <c r="M1210" s="11">
        <v>2.0237256944444445E-2</v>
      </c>
      <c r="N1210" s="10">
        <f>H1210-H1209</f>
        <v>4.6218184530000013</v>
      </c>
      <c r="O1210" s="10">
        <f>I1209-I1210</f>
        <v>12.377250329999995</v>
      </c>
      <c r="P1210" s="10">
        <f>N1210/O1210</f>
        <v>0.37341237591338294</v>
      </c>
      <c r="Q1210" s="9"/>
      <c r="R1210">
        <f>K1210-K1209</f>
        <v>9.9223578000000003</v>
      </c>
      <c r="S1210">
        <f>R1210/O1210</f>
        <v>0.80166091300183018</v>
      </c>
      <c r="AJ1210" s="13">
        <v>637.9</v>
      </c>
      <c r="AK1210" s="16">
        <v>2.948</v>
      </c>
      <c r="AL1210" s="10">
        <f t="shared" si="564"/>
        <v>5.2000000000000046E-2</v>
      </c>
      <c r="AM1210" s="10">
        <f t="shared" si="543"/>
        <v>0.77387039969470828</v>
      </c>
      <c r="AN1210" s="14">
        <v>12</v>
      </c>
      <c r="AO1210" s="10">
        <f t="shared" si="565"/>
        <v>285.14999999999998</v>
      </c>
      <c r="AP1210" s="14">
        <v>10.5</v>
      </c>
      <c r="AQ1210" s="14">
        <v>37</v>
      </c>
      <c r="AR1210" s="10">
        <f t="shared" si="566"/>
        <v>310.14999999999998</v>
      </c>
      <c r="AS1210" s="14">
        <v>47.1</v>
      </c>
      <c r="AT1210" s="14">
        <v>0.5</v>
      </c>
      <c r="AU1210" s="10">
        <f t="shared" si="567"/>
        <v>0.90134212914095835</v>
      </c>
      <c r="AV1210" s="10">
        <f t="shared" si="568"/>
        <v>16.28543001216779</v>
      </c>
      <c r="AW1210" s="10"/>
      <c r="AX1210" s="10"/>
      <c r="AY1210" s="10"/>
      <c r="AZ1210" s="10"/>
      <c r="BA1210" s="10">
        <f>IF(ISNUMBER(AV1210), AV1210-AV1209, " ")</f>
        <v>5.4578824948865137</v>
      </c>
      <c r="BB1210" s="10">
        <f>IF(ISNUMBER(BA1210), BA1210/O1210, " ")</f>
        <v>0.44096082323371055</v>
      </c>
      <c r="BC1210" s="2"/>
      <c r="BD1210"/>
      <c r="BE1210"/>
    </row>
    <row r="1211" spans="1:57" x14ac:dyDescent="0.3">
      <c r="A1211" s="2"/>
      <c r="AM1211" s="10" t="str">
        <f t="shared" si="543"/>
        <v xml:space="preserve"> </v>
      </c>
      <c r="BD1211"/>
      <c r="BE1211"/>
    </row>
    <row r="1212" spans="1:57" ht="13.95" customHeight="1" x14ac:dyDescent="0.3">
      <c r="A1212" s="2"/>
      <c r="AM1212" s="10" t="str">
        <f t="shared" si="543"/>
        <v xml:space="preserve"> </v>
      </c>
      <c r="BD1212"/>
      <c r="BE1212"/>
    </row>
    <row r="1213" spans="1:57" x14ac:dyDescent="0.3">
      <c r="A1213" s="2"/>
      <c r="D1213" s="9" t="s">
        <v>53</v>
      </c>
      <c r="E1213" s="10"/>
      <c r="F1213" s="10"/>
      <c r="G1213" s="10"/>
      <c r="H1213" s="10"/>
      <c r="I1213" s="10"/>
      <c r="J1213" s="10"/>
      <c r="K1213" s="10"/>
      <c r="L1213" s="10"/>
      <c r="M1213" s="10"/>
      <c r="P1213" s="10"/>
      <c r="Q1213" s="9"/>
      <c r="R1213" s="9"/>
      <c r="AM1213" s="10" t="str">
        <f t="shared" si="543"/>
        <v xml:space="preserve"> </v>
      </c>
      <c r="BD1213"/>
      <c r="BE1213"/>
    </row>
    <row r="1214" spans="1:57" x14ac:dyDescent="0.3">
      <c r="A1214" s="2"/>
      <c r="D1214" s="9" t="s">
        <v>182</v>
      </c>
      <c r="E1214" s="10"/>
      <c r="F1214" s="2"/>
      <c r="G1214" s="10"/>
      <c r="H1214" s="10"/>
      <c r="I1214" s="10"/>
      <c r="J1214" s="10"/>
      <c r="K1214" s="10"/>
      <c r="L1214" s="10"/>
      <c r="M1214" s="10"/>
      <c r="P1214" s="10"/>
      <c r="Q1214" s="9"/>
      <c r="R1214" s="9"/>
      <c r="AM1214" s="10" t="str">
        <f t="shared" si="543"/>
        <v xml:space="preserve"> </v>
      </c>
      <c r="BD1214"/>
      <c r="BE1214"/>
    </row>
    <row r="1215" spans="1:57" x14ac:dyDescent="0.3">
      <c r="A1215" s="2"/>
      <c r="D1215" s="9"/>
      <c r="E1215" s="2" t="s">
        <v>0</v>
      </c>
      <c r="F1215" s="2" t="s">
        <v>1</v>
      </c>
      <c r="G1215" s="2" t="s">
        <v>2</v>
      </c>
      <c r="H1215" s="2" t="s">
        <v>3</v>
      </c>
      <c r="I1215" s="2" t="s">
        <v>4</v>
      </c>
      <c r="J1215" s="2" t="s">
        <v>5</v>
      </c>
      <c r="K1215" s="2" t="s">
        <v>6</v>
      </c>
      <c r="L1215" s="2" t="s">
        <v>7</v>
      </c>
      <c r="M1215" s="2" t="s">
        <v>8</v>
      </c>
      <c r="N1215" s="2" t="s">
        <v>9</v>
      </c>
      <c r="O1215" s="2" t="s">
        <v>10</v>
      </c>
      <c r="P1215" s="2" t="s">
        <v>11</v>
      </c>
      <c r="Q1215" s="2" t="s">
        <v>12</v>
      </c>
      <c r="R1215" s="2" t="s">
        <v>13</v>
      </c>
      <c r="S1215" s="2" t="s">
        <v>14</v>
      </c>
      <c r="T1215" s="2" t="s">
        <v>15</v>
      </c>
      <c r="U1215" s="3" t="s">
        <v>16</v>
      </c>
      <c r="V1215" s="3" t="s">
        <v>17</v>
      </c>
      <c r="W1215" s="3" t="s">
        <v>18</v>
      </c>
      <c r="X1215" s="3" t="s">
        <v>19</v>
      </c>
      <c r="Y1215" s="3" t="s">
        <v>20</v>
      </c>
      <c r="Z1215" s="3" t="s">
        <v>21</v>
      </c>
      <c r="AA1215" s="3" t="s">
        <v>22</v>
      </c>
      <c r="AB1215" s="3" t="s">
        <v>23</v>
      </c>
      <c r="AC1215" s="3" t="s">
        <v>24</v>
      </c>
      <c r="AD1215" s="3" t="s">
        <v>25</v>
      </c>
      <c r="AE1215" s="3" t="s">
        <v>26</v>
      </c>
      <c r="AF1215" s="3" t="s">
        <v>27</v>
      </c>
      <c r="AG1215" s="3" t="s">
        <v>28</v>
      </c>
      <c r="AH1215" s="3" t="s">
        <v>29</v>
      </c>
      <c r="AL1215" s="2" t="s">
        <v>33</v>
      </c>
      <c r="AM1215" s="10" t="e">
        <f t="shared" si="543"/>
        <v>#VALUE!</v>
      </c>
      <c r="AN1215" s="6" t="s">
        <v>35</v>
      </c>
      <c r="AO1215" s="2" t="s">
        <v>36</v>
      </c>
      <c r="AP1215" s="7" t="s">
        <v>37</v>
      </c>
      <c r="AQ1215" s="6" t="s">
        <v>38</v>
      </c>
      <c r="AR1215" s="2" t="s">
        <v>39</v>
      </c>
      <c r="AS1215" s="7" t="s">
        <v>40</v>
      </c>
      <c r="AT1215" s="7" t="s">
        <v>41</v>
      </c>
      <c r="AU1215" s="8" t="s">
        <v>55</v>
      </c>
      <c r="AV1215" s="8" t="s">
        <v>56</v>
      </c>
      <c r="AW1215" s="8" t="s">
        <v>44</v>
      </c>
      <c r="AX1215" s="8" t="s">
        <v>45</v>
      </c>
      <c r="AY1215" s="8" t="s">
        <v>46</v>
      </c>
      <c r="AZ1215" s="8" t="s">
        <v>47</v>
      </c>
      <c r="BA1215" s="2" t="s">
        <v>48</v>
      </c>
      <c r="BB1215" s="2" t="s">
        <v>49</v>
      </c>
      <c r="BC1215" s="2" t="s">
        <v>50</v>
      </c>
      <c r="BD1215"/>
      <c r="BE1215"/>
    </row>
    <row r="1216" spans="1:57" x14ac:dyDescent="0.3">
      <c r="A1216" s="2"/>
      <c r="D1216" s="9" t="s">
        <v>57</v>
      </c>
      <c r="E1216" s="10">
        <v>13.44084792</v>
      </c>
      <c r="F1216" s="10">
        <v>0.55221684800000004</v>
      </c>
      <c r="G1216" s="10">
        <v>19.66504209</v>
      </c>
      <c r="H1216" s="10">
        <v>10.84958424</v>
      </c>
      <c r="I1216" s="10">
        <v>87.028007290000005</v>
      </c>
      <c r="J1216" s="10">
        <v>32.380787150000003</v>
      </c>
      <c r="K1216" s="10">
        <v>83.319153099999994</v>
      </c>
      <c r="L1216" s="11">
        <v>2.0138888888888888E-3</v>
      </c>
      <c r="M1216" s="11">
        <v>2.7604050925925925E-3</v>
      </c>
      <c r="P1216" s="10"/>
      <c r="Q1216" s="9"/>
      <c r="AJ1216" s="13">
        <v>637.9</v>
      </c>
      <c r="AK1216" s="16">
        <v>2.948</v>
      </c>
      <c r="AL1216" s="10">
        <f>IF(AK1216&gt;3, AK1216-3, 3-AK1216)</f>
        <v>5.2000000000000046E-2</v>
      </c>
      <c r="AM1216" s="10">
        <f t="shared" si="543"/>
        <v>0.56195744369063771</v>
      </c>
      <c r="AN1216" s="14">
        <v>12</v>
      </c>
      <c r="AO1216" s="10">
        <f>AN1216+273.15</f>
        <v>285.14999999999998</v>
      </c>
      <c r="AP1216" s="14">
        <v>10.5</v>
      </c>
      <c r="AQ1216" s="14">
        <v>37</v>
      </c>
      <c r="AR1216" s="10">
        <f>AQ1216+273.15</f>
        <v>310.14999999999998</v>
      </c>
      <c r="AS1216" s="14">
        <v>47.1</v>
      </c>
      <c r="AT1216" s="14">
        <v>0.5</v>
      </c>
      <c r="AU1216" s="10">
        <f>IF(ISNUMBER(AM1216),((AR1216/AO1216)*((AJ1216-(AT1216*AP1216))/(AJ1216-AS1216))*AM1216)," ")</f>
        <v>0.65452292655533795</v>
      </c>
      <c r="AV1216" s="10">
        <f>IF(ISNUMBER(AM1216), AU1216*G1216, " ")</f>
        <v>12.871220899580699</v>
      </c>
      <c r="AW1216" s="10"/>
      <c r="AX1216" s="10"/>
      <c r="AY1216" s="10"/>
      <c r="AZ1216" s="10"/>
      <c r="BA1216" s="10"/>
      <c r="BB1216" s="10"/>
      <c r="BC1216" s="2"/>
      <c r="BD1216"/>
      <c r="BE1216"/>
    </row>
    <row r="1217" spans="1:57" ht="15.6" x14ac:dyDescent="0.3">
      <c r="A1217" s="2">
        <v>111</v>
      </c>
      <c r="B1217" s="3" t="s">
        <v>182</v>
      </c>
      <c r="C1217" s="3"/>
      <c r="D1217" s="9" t="s">
        <v>58</v>
      </c>
      <c r="E1217" s="10">
        <v>8.9687738380000006</v>
      </c>
      <c r="F1217" s="10">
        <v>0.60233044810000003</v>
      </c>
      <c r="G1217" s="10">
        <v>18.767969950000001</v>
      </c>
      <c r="H1217" s="10">
        <v>11.298749490000001</v>
      </c>
      <c r="I1217" s="10">
        <v>67.874579400000002</v>
      </c>
      <c r="J1217" s="10">
        <v>32.280653059999999</v>
      </c>
      <c r="K1217" s="10">
        <v>92.273157920000003</v>
      </c>
      <c r="L1217" s="11">
        <v>5.0115740740740737E-3</v>
      </c>
      <c r="M1217" s="11">
        <v>5.7696643518518513E-3</v>
      </c>
      <c r="N1217" s="10">
        <f>H1217-H1216</f>
        <v>0.44916525000000007</v>
      </c>
      <c r="O1217" s="10">
        <f>I1216-I1217</f>
        <v>19.153427890000003</v>
      </c>
      <c r="P1217" s="10">
        <f>N1217/O1217</f>
        <v>2.3450906677363433E-2</v>
      </c>
      <c r="Q1217" s="9">
        <f>AVERAGE(P1217,P1219)</f>
        <v>2.9897721926034043E-2</v>
      </c>
      <c r="R1217">
        <f>K1217-K1216</f>
        <v>8.9540048200000086</v>
      </c>
      <c r="S1217">
        <f>R1217/O1217</f>
        <v>0.46748837186866643</v>
      </c>
      <c r="T1217" s="9">
        <f>AVERAGE(S1217,S1219)</f>
        <v>0.42715095963595806</v>
      </c>
      <c r="U1217" s="3">
        <f>AVERAGE(E1216,E1218,E1220)</f>
        <v>13.442100365</v>
      </c>
      <c r="V1217" s="3">
        <f>AVERAGE(E1217,E1219,E1221)</f>
        <v>9.0648707655000003</v>
      </c>
      <c r="W1217" s="3">
        <f>AVERAGE(F1216,F1218,F1220)</f>
        <v>0.55256388980000004</v>
      </c>
      <c r="X1217" s="3">
        <f>AVERAGE(F1217,F1219,F1221)</f>
        <v>0.60182189824999999</v>
      </c>
      <c r="Y1217" s="3">
        <f>AVERAGE(G1216,G1218,G1220)</f>
        <v>19.476261350000001</v>
      </c>
      <c r="Z1217" s="3">
        <f>AVERAGE(G1217,G1219,G1221)</f>
        <v>18.833376655000002</v>
      </c>
      <c r="AA1217" s="3">
        <f>AVERAGE(H1216,H1218,H1220)</f>
        <v>10.753050210000001</v>
      </c>
      <c r="AB1217" s="3">
        <f>AVERAGE(H1217,H1219,H1221)</f>
        <v>11.318138695</v>
      </c>
      <c r="AC1217" s="3">
        <f>AVERAGE(I1216,I1218,I1220)</f>
        <v>86.946383340000011</v>
      </c>
      <c r="AD1217" s="3">
        <f>AVERAGE(I1217,I1219,I1221)</f>
        <v>68.000837474999997</v>
      </c>
      <c r="AE1217" s="3">
        <f>AVERAGE(J1216,J1218,J1220)</f>
        <v>32.143645984999999</v>
      </c>
      <c r="AF1217" s="3">
        <f>AVERAGE(J1217,J1219,J1221)</f>
        <v>32.172632094999997</v>
      </c>
      <c r="AG1217" s="3">
        <f>AVERAGE(K1216,K1218,K1220)</f>
        <v>83.165816614999997</v>
      </c>
      <c r="AH1217" s="3">
        <f>AVERAGE(K1217,K1219,K1221)</f>
        <v>91.266810135</v>
      </c>
      <c r="AI1217" s="18">
        <v>43636</v>
      </c>
      <c r="AJ1217" s="13">
        <v>637.9</v>
      </c>
      <c r="AK1217" s="16">
        <v>2.948</v>
      </c>
      <c r="AL1217" s="10">
        <f t="shared" ref="AL1217:AL1221" si="569">IF(AK1217&gt;3, AK1217-3, 3-AK1217)</f>
        <v>5.2000000000000046E-2</v>
      </c>
      <c r="AM1217" s="10">
        <f t="shared" si="543"/>
        <v>0.61295500145861603</v>
      </c>
      <c r="AN1217" s="14">
        <v>12</v>
      </c>
      <c r="AO1217" s="10">
        <f t="shared" ref="AO1217:AO1221" si="570">AN1217+273.15</f>
        <v>285.14999999999998</v>
      </c>
      <c r="AP1217" s="14">
        <v>10.5</v>
      </c>
      <c r="AQ1217" s="14">
        <v>37</v>
      </c>
      <c r="AR1217" s="10">
        <f t="shared" ref="AR1217:AR1221" si="571">AQ1217+273.15</f>
        <v>310.14999999999998</v>
      </c>
      <c r="AS1217" s="14">
        <v>47.1</v>
      </c>
      <c r="AT1217" s="14">
        <v>0.5</v>
      </c>
      <c r="AU1217" s="10">
        <f t="shared" ref="AU1217:AU1221" si="572">IF(ISNUMBER(AM1217),((AR1217/AO1217)*((AJ1217-(AT1217*AP1217))/(AJ1217-AS1217))*AM1217)," ")</f>
        <v>0.71392078867503173</v>
      </c>
      <c r="AV1217" s="10">
        <f t="shared" ref="AV1217:AV1221" si="573">IF(ISNUMBER(AM1217), AU1217*G1217, " ")</f>
        <v>13.398843908533296</v>
      </c>
      <c r="AW1217" s="10">
        <f>AVERAGE(AU1216,AU1218,AU1220)</f>
        <v>0.65493426281824929</v>
      </c>
      <c r="AX1217" s="10">
        <f>AVERAGE(AU1217,AU1219,AU1221)</f>
        <v>0.71331802268314493</v>
      </c>
      <c r="AY1217" s="10">
        <f>AVERAGE(AV1216,AV1218,AV1220)</f>
        <v>12.755593217353709</v>
      </c>
      <c r="AZ1217" s="10">
        <f>AVERAGE(AV1217,AV1219,AV1221)</f>
        <v>13.434147571054087</v>
      </c>
      <c r="BA1217" s="10">
        <f>IF(ISNUMBER(AV1217), AV1217-AV1216, " ")</f>
        <v>0.52762300895259706</v>
      </c>
      <c r="BB1217" s="10">
        <f>IF(ISNUMBER(BA1217), BA1217/O1217, " ")</f>
        <v>2.7547184346467236E-2</v>
      </c>
      <c r="BC1217" s="2">
        <f>AVERAGE(BB1217,BB1219,BB1221)</f>
        <v>3.5907773507979891E-2</v>
      </c>
      <c r="BD1217" s="1" t="s">
        <v>59</v>
      </c>
    </row>
    <row r="1218" spans="1:57" x14ac:dyDescent="0.3">
      <c r="A1218" s="2"/>
      <c r="D1218" s="9" t="s">
        <v>57</v>
      </c>
      <c r="E1218" s="10">
        <v>13.44335281</v>
      </c>
      <c r="F1218" s="10">
        <v>0.55291093160000004</v>
      </c>
      <c r="G1218" s="10">
        <v>19.287480609999999</v>
      </c>
      <c r="H1218" s="10">
        <v>10.656516180000001</v>
      </c>
      <c r="I1218" s="10">
        <v>86.864759390000003</v>
      </c>
      <c r="J1218" s="10">
        <v>31.906504819999999</v>
      </c>
      <c r="K1218" s="10">
        <v>83.01248013</v>
      </c>
      <c r="L1218" s="11">
        <v>8.998842592592593E-3</v>
      </c>
      <c r="M1218" s="11">
        <v>9.7395717592592586E-3</v>
      </c>
      <c r="P1218" s="10"/>
      <c r="Q1218" s="9"/>
      <c r="AJ1218" s="13">
        <v>637.9</v>
      </c>
      <c r="AK1218" s="16">
        <v>2.948</v>
      </c>
      <c r="AL1218" s="10">
        <f t="shared" si="569"/>
        <v>5.2000000000000046E-2</v>
      </c>
      <c r="AM1218" s="10">
        <f t="shared" si="543"/>
        <v>0.56266377028493897</v>
      </c>
      <c r="AN1218" s="14">
        <v>12</v>
      </c>
      <c r="AO1218" s="10">
        <f t="shared" si="570"/>
        <v>285.14999999999998</v>
      </c>
      <c r="AP1218" s="14">
        <v>10.5</v>
      </c>
      <c r="AQ1218" s="14">
        <v>37</v>
      </c>
      <c r="AR1218" s="10">
        <f t="shared" si="571"/>
        <v>310.14999999999998</v>
      </c>
      <c r="AS1218" s="14">
        <v>47.1</v>
      </c>
      <c r="AT1218" s="14">
        <v>0.5</v>
      </c>
      <c r="AU1218" s="10">
        <f t="shared" si="572"/>
        <v>0.65534559908116075</v>
      </c>
      <c r="AV1218" s="10">
        <f t="shared" si="573"/>
        <v>12.639965535126722</v>
      </c>
      <c r="AW1218" s="10"/>
      <c r="AX1218" s="10"/>
      <c r="AY1218" s="10"/>
      <c r="AZ1218" s="10"/>
      <c r="BA1218" s="10"/>
      <c r="BB1218" s="10"/>
      <c r="BC1218" s="2"/>
      <c r="BD1218"/>
      <c r="BE1218"/>
    </row>
    <row r="1219" spans="1:57" x14ac:dyDescent="0.3">
      <c r="A1219" s="2"/>
      <c r="D1219" s="9" t="s">
        <v>60</v>
      </c>
      <c r="E1219" s="10">
        <v>9.1609676929999999</v>
      </c>
      <c r="F1219" s="10">
        <v>0.60131334839999995</v>
      </c>
      <c r="G1219" s="10">
        <v>18.898783359999999</v>
      </c>
      <c r="H1219" s="10">
        <v>11.3375279</v>
      </c>
      <c r="I1219" s="10">
        <v>68.127095550000007</v>
      </c>
      <c r="J1219" s="10">
        <v>32.064611130000003</v>
      </c>
      <c r="K1219" s="10">
        <v>90.260462349999997</v>
      </c>
      <c r="L1219" s="11">
        <v>1.1851851851851851E-2</v>
      </c>
      <c r="M1219" s="11">
        <v>1.2511562499999998E-2</v>
      </c>
      <c r="N1219" s="10">
        <f>H1219-H1218</f>
        <v>0.68101171999999899</v>
      </c>
      <c r="O1219" s="10">
        <f>I1218-I1219</f>
        <v>18.737663839999996</v>
      </c>
      <c r="P1219" s="10">
        <f>N1219/O1219</f>
        <v>3.634453717470465E-2</v>
      </c>
      <c r="Q1219" s="9"/>
      <c r="R1219">
        <f>K1219-K1218</f>
        <v>7.2479822199999973</v>
      </c>
      <c r="S1219">
        <f>R1219/O1219</f>
        <v>0.38681354740324975</v>
      </c>
      <c r="AJ1219" s="13">
        <v>637.9</v>
      </c>
      <c r="AK1219" s="16">
        <v>2.948</v>
      </c>
      <c r="AL1219" s="10">
        <f t="shared" si="569"/>
        <v>5.2000000000000046E-2</v>
      </c>
      <c r="AM1219" s="10">
        <f t="shared" si="543"/>
        <v>0.61191996105834456</v>
      </c>
      <c r="AN1219" s="14">
        <v>12</v>
      </c>
      <c r="AO1219" s="10">
        <f t="shared" si="570"/>
        <v>285.14999999999998</v>
      </c>
      <c r="AP1219" s="14">
        <v>10.5</v>
      </c>
      <c r="AQ1219" s="14">
        <v>37</v>
      </c>
      <c r="AR1219" s="10">
        <f t="shared" si="571"/>
        <v>310.14999999999998</v>
      </c>
      <c r="AS1219" s="14">
        <v>47.1</v>
      </c>
      <c r="AT1219" s="14">
        <v>0.5</v>
      </c>
      <c r="AU1219" s="10">
        <f t="shared" si="572"/>
        <v>0.71271525669125813</v>
      </c>
      <c r="AV1219" s="10">
        <f t="shared" si="573"/>
        <v>13.469451233574878</v>
      </c>
      <c r="AW1219" s="10"/>
      <c r="AX1219" s="10"/>
      <c r="AY1219" s="10"/>
      <c r="AZ1219" s="10"/>
      <c r="BA1219" s="10">
        <f>IF(ISNUMBER(AV1219), AV1219-AV1218, " ")</f>
        <v>0.82948569844815623</v>
      </c>
      <c r="BB1219" s="10">
        <f>IF(ISNUMBER(BA1219), BA1219/O1219, " ")</f>
        <v>4.426836266949255E-2</v>
      </c>
      <c r="BC1219" s="2"/>
      <c r="BD1219"/>
      <c r="BE1219"/>
    </row>
    <row r="1220" spans="1:57" x14ac:dyDescent="0.3">
      <c r="A1220" s="2"/>
      <c r="D1220" s="9" t="s">
        <v>57</v>
      </c>
      <c r="E1220" s="10"/>
      <c r="F1220" s="10"/>
      <c r="G1220" s="10"/>
      <c r="H1220" s="10"/>
      <c r="I1220" s="10"/>
      <c r="J1220" s="10"/>
      <c r="K1220" s="10"/>
      <c r="L1220" s="11"/>
      <c r="M1220" s="11"/>
      <c r="P1220" s="10"/>
      <c r="Q1220" s="9"/>
      <c r="AJ1220" s="13">
        <v>637.9</v>
      </c>
      <c r="AK1220" s="16">
        <v>2.948</v>
      </c>
      <c r="AL1220" s="10">
        <f t="shared" si="569"/>
        <v>5.2000000000000046E-2</v>
      </c>
      <c r="AM1220" s="10" t="str">
        <f t="shared" si="543"/>
        <v xml:space="preserve"> </v>
      </c>
      <c r="AN1220" s="14">
        <v>12</v>
      </c>
      <c r="AO1220" s="10">
        <f t="shared" si="570"/>
        <v>285.14999999999998</v>
      </c>
      <c r="AP1220" s="14">
        <v>10.5</v>
      </c>
      <c r="AQ1220" s="14">
        <v>37</v>
      </c>
      <c r="AR1220" s="10">
        <f t="shared" si="571"/>
        <v>310.14999999999998</v>
      </c>
      <c r="AS1220" s="14">
        <v>47.1</v>
      </c>
      <c r="AT1220" s="14">
        <v>0.5</v>
      </c>
      <c r="AU1220" s="10" t="str">
        <f t="shared" si="572"/>
        <v xml:space="preserve"> </v>
      </c>
      <c r="AV1220" s="10" t="str">
        <f t="shared" si="573"/>
        <v xml:space="preserve"> </v>
      </c>
      <c r="AW1220" s="10"/>
      <c r="AX1220" s="10"/>
      <c r="AY1220" s="10"/>
      <c r="AZ1220" s="10"/>
      <c r="BA1220" s="10"/>
      <c r="BB1220" s="10"/>
      <c r="BC1220" s="2"/>
      <c r="BD1220"/>
      <c r="BE1220"/>
    </row>
    <row r="1221" spans="1:57" x14ac:dyDescent="0.3">
      <c r="A1221" s="2"/>
      <c r="D1221" s="9" t="s">
        <v>61</v>
      </c>
      <c r="E1221" s="10"/>
      <c r="F1221" s="10"/>
      <c r="G1221" s="10"/>
      <c r="H1221" s="10"/>
      <c r="I1221" s="10"/>
      <c r="J1221" s="10"/>
      <c r="K1221" s="10"/>
      <c r="L1221" s="11"/>
      <c r="M1221" s="11"/>
      <c r="N1221" s="10">
        <f>H1221-H1220</f>
        <v>0</v>
      </c>
      <c r="O1221" s="10">
        <f>I1220-I1221</f>
        <v>0</v>
      </c>
      <c r="P1221" s="10" t="e">
        <f>N1221/O1221</f>
        <v>#DIV/0!</v>
      </c>
      <c r="Q1221" s="9"/>
      <c r="R1221">
        <f>K1221-K1220</f>
        <v>0</v>
      </c>
      <c r="S1221" t="e">
        <f>R1221/O1221</f>
        <v>#DIV/0!</v>
      </c>
      <c r="AJ1221" s="13">
        <v>637.9</v>
      </c>
      <c r="AK1221" s="16">
        <v>2.948</v>
      </c>
      <c r="AL1221" s="10">
        <f t="shared" si="569"/>
        <v>5.2000000000000046E-2</v>
      </c>
      <c r="AM1221" s="10" t="str">
        <f t="shared" si="543"/>
        <v xml:space="preserve"> </v>
      </c>
      <c r="AN1221" s="14">
        <v>12</v>
      </c>
      <c r="AO1221" s="10">
        <f t="shared" si="570"/>
        <v>285.14999999999998</v>
      </c>
      <c r="AP1221" s="14">
        <v>10.5</v>
      </c>
      <c r="AQ1221" s="14">
        <v>37</v>
      </c>
      <c r="AR1221" s="10">
        <f t="shared" si="571"/>
        <v>310.14999999999998</v>
      </c>
      <c r="AS1221" s="14">
        <v>47.1</v>
      </c>
      <c r="AT1221" s="14">
        <v>0.5</v>
      </c>
      <c r="AU1221" s="10" t="str">
        <f t="shared" si="572"/>
        <v xml:space="preserve"> </v>
      </c>
      <c r="AV1221" s="10" t="str">
        <f t="shared" si="573"/>
        <v xml:space="preserve"> </v>
      </c>
      <c r="AW1221" s="10"/>
      <c r="AX1221" s="10"/>
      <c r="AY1221" s="10"/>
      <c r="AZ1221" s="10"/>
      <c r="BA1221" s="10" t="str">
        <f>IF(ISNUMBER(AV1221), AV1221-AV1220, " ")</f>
        <v xml:space="preserve"> </v>
      </c>
      <c r="BB1221" s="10" t="str">
        <f>IF(ISNUMBER(BA1221), BA1221/O1221, " ")</f>
        <v xml:space="preserve"> </v>
      </c>
      <c r="BC1221" s="2"/>
      <c r="BD1221"/>
      <c r="BE1221"/>
    </row>
    <row r="1222" spans="1:57" x14ac:dyDescent="0.3">
      <c r="A1222" s="2"/>
      <c r="AM1222" s="10" t="str">
        <f t="shared" si="543"/>
        <v xml:space="preserve"> </v>
      </c>
      <c r="BD1222"/>
      <c r="BE1222"/>
    </row>
    <row r="1223" spans="1:57" ht="13.95" customHeight="1" x14ac:dyDescent="0.3">
      <c r="A1223" s="2"/>
      <c r="AM1223" s="10" t="str">
        <f t="shared" ref="AM1223:AM1286" si="574">IF(F1223&lt;=0," ",((F1223*3)/AK1223))</f>
        <v xml:space="preserve"> </v>
      </c>
      <c r="BD1223"/>
      <c r="BE1223"/>
    </row>
    <row r="1224" spans="1:57" x14ac:dyDescent="0.3">
      <c r="A1224" s="2"/>
      <c r="D1224" s="9" t="s">
        <v>53</v>
      </c>
      <c r="E1224" s="10"/>
      <c r="F1224" s="10"/>
      <c r="G1224" s="10"/>
      <c r="H1224" s="10"/>
      <c r="I1224" s="10"/>
      <c r="J1224" s="10"/>
      <c r="K1224" s="10"/>
      <c r="L1224" s="10"/>
      <c r="M1224" s="10"/>
      <c r="P1224" s="10"/>
      <c r="Q1224" s="9"/>
      <c r="R1224" s="9"/>
      <c r="AM1224" s="10" t="str">
        <f t="shared" si="574"/>
        <v xml:space="preserve"> </v>
      </c>
      <c r="BD1224"/>
      <c r="BE1224"/>
    </row>
    <row r="1225" spans="1:57" x14ac:dyDescent="0.3">
      <c r="A1225" s="2"/>
      <c r="D1225" s="9" t="s">
        <v>183</v>
      </c>
      <c r="E1225" s="10"/>
      <c r="F1225" s="2"/>
      <c r="G1225" s="10"/>
      <c r="H1225" s="10"/>
      <c r="I1225" s="10"/>
      <c r="J1225" s="10"/>
      <c r="K1225" s="10"/>
      <c r="L1225" s="10"/>
      <c r="M1225" s="10"/>
      <c r="P1225" s="10"/>
      <c r="Q1225" s="9"/>
      <c r="R1225" s="9"/>
      <c r="AM1225" s="10" t="str">
        <f t="shared" si="574"/>
        <v xml:space="preserve"> </v>
      </c>
      <c r="BD1225"/>
      <c r="BE1225"/>
    </row>
    <row r="1226" spans="1:57" x14ac:dyDescent="0.3">
      <c r="A1226" s="2"/>
      <c r="D1226" s="9"/>
      <c r="E1226" s="2" t="s">
        <v>0</v>
      </c>
      <c r="F1226" s="2" t="s">
        <v>1</v>
      </c>
      <c r="G1226" s="2" t="s">
        <v>2</v>
      </c>
      <c r="H1226" s="2" t="s">
        <v>3</v>
      </c>
      <c r="I1226" s="2" t="s">
        <v>4</v>
      </c>
      <c r="J1226" s="2" t="s">
        <v>5</v>
      </c>
      <c r="K1226" s="2" t="s">
        <v>6</v>
      </c>
      <c r="L1226" s="2" t="s">
        <v>7</v>
      </c>
      <c r="M1226" s="2" t="s">
        <v>8</v>
      </c>
      <c r="N1226" s="2" t="s">
        <v>9</v>
      </c>
      <c r="O1226" s="2" t="s">
        <v>10</v>
      </c>
      <c r="P1226" s="2" t="s">
        <v>11</v>
      </c>
      <c r="Q1226" s="2" t="s">
        <v>12</v>
      </c>
      <c r="R1226" s="2" t="s">
        <v>13</v>
      </c>
      <c r="S1226" s="2" t="s">
        <v>14</v>
      </c>
      <c r="T1226" s="2" t="s">
        <v>15</v>
      </c>
      <c r="U1226" s="3" t="s">
        <v>16</v>
      </c>
      <c r="V1226" s="3" t="s">
        <v>17</v>
      </c>
      <c r="W1226" s="3" t="s">
        <v>18</v>
      </c>
      <c r="X1226" s="3" t="s">
        <v>19</v>
      </c>
      <c r="Y1226" s="3" t="s">
        <v>20</v>
      </c>
      <c r="Z1226" s="3" t="s">
        <v>21</v>
      </c>
      <c r="AA1226" s="3" t="s">
        <v>22</v>
      </c>
      <c r="AB1226" s="3" t="s">
        <v>23</v>
      </c>
      <c r="AC1226" s="3" t="s">
        <v>24</v>
      </c>
      <c r="AD1226" s="3" t="s">
        <v>25</v>
      </c>
      <c r="AE1226" s="3" t="s">
        <v>26</v>
      </c>
      <c r="AF1226" s="3" t="s">
        <v>27</v>
      </c>
      <c r="AG1226" s="3" t="s">
        <v>28</v>
      </c>
      <c r="AH1226" s="3" t="s">
        <v>29</v>
      </c>
      <c r="AL1226" s="2" t="s">
        <v>33</v>
      </c>
      <c r="AM1226" s="10" t="e">
        <f t="shared" si="574"/>
        <v>#VALUE!</v>
      </c>
      <c r="AN1226" s="6" t="s">
        <v>35</v>
      </c>
      <c r="AO1226" s="2" t="s">
        <v>36</v>
      </c>
      <c r="AP1226" s="7" t="s">
        <v>37</v>
      </c>
      <c r="AQ1226" s="6" t="s">
        <v>38</v>
      </c>
      <c r="AR1226" s="2" t="s">
        <v>39</v>
      </c>
      <c r="AS1226" s="7" t="s">
        <v>40</v>
      </c>
      <c r="AT1226" s="7" t="s">
        <v>41</v>
      </c>
      <c r="AU1226" s="8" t="s">
        <v>55</v>
      </c>
      <c r="AV1226" s="8" t="s">
        <v>56</v>
      </c>
      <c r="AW1226" s="8" t="s">
        <v>44</v>
      </c>
      <c r="AX1226" s="8" t="s">
        <v>45</v>
      </c>
      <c r="AY1226" s="8" t="s">
        <v>46</v>
      </c>
      <c r="AZ1226" s="8" t="s">
        <v>47</v>
      </c>
      <c r="BA1226" s="2" t="s">
        <v>48</v>
      </c>
      <c r="BB1226" s="2" t="s">
        <v>49</v>
      </c>
      <c r="BC1226" s="2" t="s">
        <v>50</v>
      </c>
      <c r="BD1226"/>
      <c r="BE1226"/>
    </row>
    <row r="1227" spans="1:57" x14ac:dyDescent="0.3">
      <c r="A1227" s="2"/>
      <c r="D1227" s="9" t="s">
        <v>57</v>
      </c>
      <c r="E1227" s="10">
        <v>13.38949545</v>
      </c>
      <c r="F1227" s="10">
        <v>0.51560444100000002</v>
      </c>
      <c r="G1227" s="10">
        <v>17.613542840000001</v>
      </c>
      <c r="H1227" s="10">
        <v>9.0790000410000005</v>
      </c>
      <c r="I1227" s="10">
        <v>92.066051189999996</v>
      </c>
      <c r="J1227" s="10">
        <v>28.36991613</v>
      </c>
      <c r="K1227" s="10">
        <v>77.292194159999994</v>
      </c>
      <c r="L1227" s="11">
        <v>2.0891203703703701E-3</v>
      </c>
      <c r="M1227" s="11">
        <v>2.7546180555555553E-3</v>
      </c>
      <c r="P1227" s="10"/>
      <c r="Q1227" s="9"/>
      <c r="AJ1227" s="13">
        <v>637.9</v>
      </c>
      <c r="AK1227" s="16">
        <v>2.948</v>
      </c>
      <c r="AL1227" s="10">
        <f>IF(AK1227&gt;3, AK1227-3, 3-AK1227)</f>
        <v>5.2000000000000046E-2</v>
      </c>
      <c r="AM1227" s="10">
        <f t="shared" si="574"/>
        <v>0.52469922761194032</v>
      </c>
      <c r="AN1227" s="14">
        <v>12</v>
      </c>
      <c r="AO1227" s="10">
        <f>AN1227+273.15</f>
        <v>285.14999999999998</v>
      </c>
      <c r="AP1227" s="14">
        <v>10.5</v>
      </c>
      <c r="AQ1227" s="14">
        <v>37</v>
      </c>
      <c r="AR1227" s="10">
        <f>AQ1227+273.15</f>
        <v>310.14999999999998</v>
      </c>
      <c r="AS1227" s="14">
        <v>47.1</v>
      </c>
      <c r="AT1227" s="14">
        <v>0.5</v>
      </c>
      <c r="AU1227" s="10">
        <f>IF(ISNUMBER(AM1227),((AR1227/AO1227)*((AJ1227-(AT1227*AP1227))/(AJ1227-AS1227))*AM1227)," ")</f>
        <v>0.61112754688761162</v>
      </c>
      <c r="AV1227" s="10">
        <f>IF(ISNUMBER(AM1227), AU1227*G1227, " ")</f>
        <v>10.764121227809056</v>
      </c>
      <c r="AW1227" s="10"/>
      <c r="AX1227" s="10"/>
      <c r="AY1227" s="10"/>
      <c r="AZ1227" s="10"/>
      <c r="BA1227" s="10"/>
      <c r="BB1227" s="10"/>
      <c r="BC1227" s="2"/>
      <c r="BD1227"/>
      <c r="BE1227"/>
    </row>
    <row r="1228" spans="1:57" ht="15.6" x14ac:dyDescent="0.3">
      <c r="A1228" s="2">
        <v>112</v>
      </c>
      <c r="B1228" s="3" t="s">
        <v>183</v>
      </c>
      <c r="C1228" s="3"/>
      <c r="D1228" s="9" t="s">
        <v>58</v>
      </c>
      <c r="E1228" s="10">
        <v>7.9493750009999999</v>
      </c>
      <c r="F1228" s="10">
        <v>0.59938930499999998</v>
      </c>
      <c r="G1228" s="10">
        <v>20.208808529999999</v>
      </c>
      <c r="H1228" s="10">
        <v>12.139669019999999</v>
      </c>
      <c r="I1228" s="10">
        <v>81.657148289999995</v>
      </c>
      <c r="J1228" s="10">
        <v>28.23744258</v>
      </c>
      <c r="K1228" s="10">
        <v>87.471086310000004</v>
      </c>
      <c r="L1228" s="11">
        <v>6.0706018518518522E-3</v>
      </c>
      <c r="M1228" s="11">
        <v>6.7071643518518513E-3</v>
      </c>
      <c r="N1228" s="10">
        <f>H1228-H1227</f>
        <v>3.060668978999999</v>
      </c>
      <c r="O1228" s="10">
        <f>I1227-I1228</f>
        <v>10.408902900000001</v>
      </c>
      <c r="P1228" s="10">
        <f>N1228/O1228</f>
        <v>0.29404337886560539</v>
      </c>
      <c r="Q1228" s="9">
        <f>AVERAGE(P1228,P1230,P1232)</f>
        <v>0.28006571647161926</v>
      </c>
      <c r="R1228">
        <f>K1228-K1227</f>
        <v>10.17889215000001</v>
      </c>
      <c r="S1228">
        <f>R1228/O1228</f>
        <v>0.97790249825464404</v>
      </c>
      <c r="T1228" s="9">
        <f>AVERAGE(S1228,S1230,S1232)</f>
        <v>0.90631673965403348</v>
      </c>
      <c r="U1228" s="3">
        <f>AVERAGE(E1227,E1229,E1231)</f>
        <v>13.392414016666669</v>
      </c>
      <c r="V1228" s="3">
        <f>AVERAGE(E1228,E1230,E1232)</f>
        <v>8.7481290746666662</v>
      </c>
      <c r="W1228" s="3">
        <f>AVERAGE(F1227,F1229,F1231)</f>
        <v>0.54110983733333329</v>
      </c>
      <c r="X1228" s="3">
        <f>AVERAGE(F1228,F1230,F1232)</f>
        <v>0.62925769500000006</v>
      </c>
      <c r="Y1228" s="3">
        <f>AVERAGE(G1227,G1229,G1231)</f>
        <v>17.631727836666666</v>
      </c>
      <c r="Z1228" s="3">
        <f>AVERAGE(G1228,G1230,G1232)</f>
        <v>20.465438580000001</v>
      </c>
      <c r="AA1228" s="3">
        <f>AVERAGE(H1227,H1229,H1231)</f>
        <v>9.5237593929999989</v>
      </c>
      <c r="AB1228" s="3">
        <f>AVERAGE(H1228,H1230,H1232)</f>
        <v>12.88936331</v>
      </c>
      <c r="AC1228" s="3">
        <f>AVERAGE(I1227,I1229,I1231)</f>
        <v>92.463680139999994</v>
      </c>
      <c r="AD1228" s="3">
        <f>AVERAGE(I1228,I1230,I1232)</f>
        <v>80.438972083333326</v>
      </c>
      <c r="AE1228" s="3">
        <f>AVERAGE(J1227,J1229,J1231)</f>
        <v>28.560539593333331</v>
      </c>
      <c r="AF1228" s="3">
        <f>AVERAGE(J1228,J1230,J1232)</f>
        <v>28.598891899999998</v>
      </c>
      <c r="AG1228" s="3">
        <f>AVERAGE(K1227,K1229,K1231)</f>
        <v>77.295861806666665</v>
      </c>
      <c r="AH1228" s="3">
        <f>AVERAGE(K1228,K1230,K1232)</f>
        <v>88.207854263333331</v>
      </c>
      <c r="AI1228" s="18">
        <v>43636</v>
      </c>
      <c r="AJ1228" s="13">
        <v>637.9</v>
      </c>
      <c r="AK1228" s="16">
        <v>2.948</v>
      </c>
      <c r="AL1228" s="10">
        <f t="shared" ref="AL1228:AL1232" si="575">IF(AK1228&gt;3, AK1228-3, 3-AK1228)</f>
        <v>5.2000000000000046E-2</v>
      </c>
      <c r="AM1228" s="10">
        <f t="shared" si="574"/>
        <v>0.60996197930800544</v>
      </c>
      <c r="AN1228" s="14">
        <v>12</v>
      </c>
      <c r="AO1228" s="10">
        <f t="shared" ref="AO1228:AO1232" si="576">AN1228+273.15</f>
        <v>285.14999999999998</v>
      </c>
      <c r="AP1228" s="14">
        <v>10.5</v>
      </c>
      <c r="AQ1228" s="14">
        <v>37</v>
      </c>
      <c r="AR1228" s="10">
        <f t="shared" ref="AR1228:AR1232" si="577">AQ1228+273.15</f>
        <v>310.14999999999998</v>
      </c>
      <c r="AS1228" s="14">
        <v>47.1</v>
      </c>
      <c r="AT1228" s="14">
        <v>0.5</v>
      </c>
      <c r="AU1228" s="10">
        <f t="shared" ref="AU1228:AU1232" si="578">IF(ISNUMBER(AM1228),((AR1228/AO1228)*((AJ1228-(AT1228*AP1228))/(AJ1228-AS1228))*AM1228)," ")</f>
        <v>0.71043475670008904</v>
      </c>
      <c r="AV1228" s="10">
        <f t="shared" ref="AV1228:AV1232" si="579">IF(ISNUMBER(AM1228), AU1228*G1228, " ")</f>
        <v>14.357039971209232</v>
      </c>
      <c r="AW1228" s="10">
        <f>AVERAGE(AU1227,AU1229,AU1231)</f>
        <v>0.64135818311594905</v>
      </c>
      <c r="AX1228" s="10">
        <f>AVERAGE(AU1228,AU1230,AU1232)</f>
        <v>0.74583669364768512</v>
      </c>
      <c r="AY1228" s="10">
        <f>AVERAGE(AV1227,AV1229,AV1231)</f>
        <v>11.310858415627722</v>
      </c>
      <c r="AZ1228" s="10">
        <f>AVERAGE(AV1228,AV1230,AV1232)</f>
        <v>15.277166035902587</v>
      </c>
      <c r="BA1228" s="10">
        <f>IF(ISNUMBER(AV1228), AV1228-AV1227, " ")</f>
        <v>3.5929187434001761</v>
      </c>
      <c r="BB1228" s="10">
        <f>IF(ISNUMBER(BA1228), BA1228/O1228, " ")</f>
        <v>0.34517746758884416</v>
      </c>
      <c r="BC1228" s="2">
        <f>AVERAGE(BB1228,BB1230,BB1232)</f>
        <v>0.33007279626990016</v>
      </c>
      <c r="BD1228" s="1" t="s">
        <v>59</v>
      </c>
    </row>
    <row r="1229" spans="1:57" x14ac:dyDescent="0.3">
      <c r="A1229" s="2"/>
      <c r="D1229" s="9" t="s">
        <v>57</v>
      </c>
      <c r="E1229" s="10">
        <v>13.393414890000001</v>
      </c>
      <c r="F1229" s="10">
        <v>0.56671420360000002</v>
      </c>
      <c r="G1229" s="10">
        <v>17.870322470000001</v>
      </c>
      <c r="H1229" s="10">
        <v>10.07300358</v>
      </c>
      <c r="I1229" s="10">
        <v>92.908902130000001</v>
      </c>
      <c r="J1229" s="10">
        <v>28.8753645</v>
      </c>
      <c r="K1229" s="10">
        <v>76.910066279999995</v>
      </c>
      <c r="L1229" s="11">
        <v>9.8090277777777776E-3</v>
      </c>
      <c r="M1229" s="11">
        <v>1.0370358796296296E-2</v>
      </c>
      <c r="P1229" s="10"/>
      <c r="Q1229" s="9"/>
      <c r="AJ1229" s="13">
        <v>637.9</v>
      </c>
      <c r="AK1229" s="16">
        <v>2.948</v>
      </c>
      <c r="AL1229" s="10">
        <f t="shared" si="575"/>
        <v>5.2000000000000046E-2</v>
      </c>
      <c r="AM1229" s="10">
        <f t="shared" si="574"/>
        <v>0.57671051926729988</v>
      </c>
      <c r="AN1229" s="14">
        <v>12</v>
      </c>
      <c r="AO1229" s="10">
        <f t="shared" si="576"/>
        <v>285.14999999999998</v>
      </c>
      <c r="AP1229" s="14">
        <v>10.5</v>
      </c>
      <c r="AQ1229" s="14">
        <v>37</v>
      </c>
      <c r="AR1229" s="10">
        <f t="shared" si="577"/>
        <v>310.14999999999998</v>
      </c>
      <c r="AS1229" s="14">
        <v>47.1</v>
      </c>
      <c r="AT1229" s="14">
        <v>0.5</v>
      </c>
      <c r="AU1229" s="10">
        <f t="shared" si="578"/>
        <v>0.67170612487496884</v>
      </c>
      <c r="AV1229" s="10">
        <f t="shared" si="579"/>
        <v>12.003605056589782</v>
      </c>
      <c r="AW1229" s="10"/>
      <c r="AX1229" s="10"/>
      <c r="AY1229" s="10"/>
      <c r="AZ1229" s="10"/>
      <c r="BA1229" s="10"/>
      <c r="BB1229" s="10"/>
      <c r="BC1229" s="2"/>
      <c r="BD1229"/>
      <c r="BE1229"/>
    </row>
    <row r="1230" spans="1:57" x14ac:dyDescent="0.3">
      <c r="A1230" s="2"/>
      <c r="D1230" s="9" t="s">
        <v>60</v>
      </c>
      <c r="E1230" s="10">
        <v>8.9151221179999993</v>
      </c>
      <c r="F1230" s="10">
        <v>0.66137122780000002</v>
      </c>
      <c r="G1230" s="10">
        <v>21.238216340000001</v>
      </c>
      <c r="H1230" s="10">
        <v>14.032784080000001</v>
      </c>
      <c r="I1230" s="10">
        <v>79.187259490000002</v>
      </c>
      <c r="J1230" s="10">
        <v>29.047486209999999</v>
      </c>
      <c r="K1230" s="10">
        <v>90.513488330000001</v>
      </c>
      <c r="L1230" s="11">
        <v>1.2673611111111109E-2</v>
      </c>
      <c r="M1230" s="11">
        <v>1.3327534722222222E-2</v>
      </c>
      <c r="N1230" s="10">
        <f>H1230-H1229</f>
        <v>3.9597805000000008</v>
      </c>
      <c r="O1230" s="10">
        <f>I1229-I1230</f>
        <v>13.721642639999999</v>
      </c>
      <c r="P1230" s="10">
        <f>N1230/O1230</f>
        <v>0.28857918865025922</v>
      </c>
      <c r="Q1230" s="9"/>
      <c r="R1230">
        <f>K1230-K1229</f>
        <v>13.603422050000006</v>
      </c>
      <c r="S1230">
        <f>R1230/O1230</f>
        <v>0.99138437043569638</v>
      </c>
      <c r="AJ1230" s="13">
        <v>637.9</v>
      </c>
      <c r="AK1230" s="16">
        <v>2.948</v>
      </c>
      <c r="AL1230" s="10">
        <f t="shared" si="575"/>
        <v>5.2000000000000046E-2</v>
      </c>
      <c r="AM1230" s="10">
        <f t="shared" si="574"/>
        <v>0.67303720603799189</v>
      </c>
      <c r="AN1230" s="14">
        <v>12</v>
      </c>
      <c r="AO1230" s="10">
        <f t="shared" si="576"/>
        <v>285.14999999999998</v>
      </c>
      <c r="AP1230" s="14">
        <v>10.5</v>
      </c>
      <c r="AQ1230" s="14">
        <v>37</v>
      </c>
      <c r="AR1230" s="10">
        <f t="shared" si="577"/>
        <v>310.14999999999998</v>
      </c>
      <c r="AS1230" s="14">
        <v>47.1</v>
      </c>
      <c r="AT1230" s="14">
        <v>0.5</v>
      </c>
      <c r="AU1230" s="10">
        <f t="shared" si="578"/>
        <v>0.78389971824827975</v>
      </c>
      <c r="AV1230" s="10">
        <f t="shared" si="579"/>
        <v>16.648631805022013</v>
      </c>
      <c r="AW1230" s="10"/>
      <c r="AX1230" s="10"/>
      <c r="AY1230" s="10"/>
      <c r="AZ1230" s="10"/>
      <c r="BA1230" s="10">
        <f>IF(ISNUMBER(AV1230), AV1230-AV1229, " ")</f>
        <v>4.6450267484322314</v>
      </c>
      <c r="BB1230" s="10">
        <f>IF(ISNUMBER(BA1230), BA1230/O1230, " ")</f>
        <v>0.33851827148533231</v>
      </c>
      <c r="BC1230" s="2"/>
      <c r="BD1230"/>
      <c r="BE1230"/>
    </row>
    <row r="1231" spans="1:57" x14ac:dyDescent="0.3">
      <c r="A1231" s="2"/>
      <c r="D1231" s="9" t="s">
        <v>57</v>
      </c>
      <c r="E1231" s="10">
        <v>13.394331709999999</v>
      </c>
      <c r="F1231" s="10">
        <v>0.54101086740000004</v>
      </c>
      <c r="G1231" s="10">
        <v>17.4113182</v>
      </c>
      <c r="H1231" s="10">
        <v>9.4192745579999997</v>
      </c>
      <c r="I1231" s="10">
        <v>92.416087099999999</v>
      </c>
      <c r="J1231" s="10">
        <v>28.436338150000001</v>
      </c>
      <c r="K1231" s="10">
        <v>77.685324980000004</v>
      </c>
      <c r="L1231" s="11">
        <v>1.683449074074074E-2</v>
      </c>
      <c r="M1231" s="11">
        <v>1.7378460648148148E-2</v>
      </c>
      <c r="P1231" s="10"/>
      <c r="Q1231" s="9"/>
      <c r="AJ1231" s="13">
        <v>637.9</v>
      </c>
      <c r="AK1231" s="16">
        <v>2.948</v>
      </c>
      <c r="AL1231" s="10">
        <f t="shared" si="575"/>
        <v>5.2000000000000046E-2</v>
      </c>
      <c r="AM1231" s="10">
        <f t="shared" si="574"/>
        <v>0.55055379993215747</v>
      </c>
      <c r="AN1231" s="14">
        <v>12</v>
      </c>
      <c r="AO1231" s="10">
        <f t="shared" si="576"/>
        <v>285.14999999999998</v>
      </c>
      <c r="AP1231" s="14">
        <v>10.5</v>
      </c>
      <c r="AQ1231" s="14">
        <v>37</v>
      </c>
      <c r="AR1231" s="10">
        <f t="shared" si="577"/>
        <v>310.14999999999998</v>
      </c>
      <c r="AS1231" s="14">
        <v>47.1</v>
      </c>
      <c r="AT1231" s="14">
        <v>0.5</v>
      </c>
      <c r="AU1231" s="10">
        <f t="shared" si="578"/>
        <v>0.64124087758526693</v>
      </c>
      <c r="AV1231" s="10">
        <f t="shared" si="579"/>
        <v>11.16484896248433</v>
      </c>
      <c r="AW1231" s="10"/>
      <c r="AX1231" s="10"/>
      <c r="AY1231" s="10"/>
      <c r="AZ1231" s="10"/>
      <c r="BA1231" s="10"/>
      <c r="BB1231" s="10"/>
      <c r="BC1231" s="2"/>
      <c r="BD1231"/>
      <c r="BE1231"/>
    </row>
    <row r="1232" spans="1:57" x14ac:dyDescent="0.3">
      <c r="A1232" s="2"/>
      <c r="D1232" s="9" t="s">
        <v>61</v>
      </c>
      <c r="E1232" s="10">
        <v>9.3798901049999994</v>
      </c>
      <c r="F1232" s="10">
        <v>0.62701255219999996</v>
      </c>
      <c r="G1232" s="10">
        <v>19.949290869999999</v>
      </c>
      <c r="H1232" s="10">
        <v>12.49563683</v>
      </c>
      <c r="I1232" s="10">
        <v>80.472508469999994</v>
      </c>
      <c r="J1232" s="10">
        <v>28.511746909999999</v>
      </c>
      <c r="K1232" s="10">
        <v>86.638988150000003</v>
      </c>
      <c r="L1232" s="11">
        <v>2.0173611111111111E-2</v>
      </c>
      <c r="M1232" s="11">
        <v>2.0856469907407405E-2</v>
      </c>
      <c r="N1232" s="10">
        <f>H1232-H1231</f>
        <v>3.0763622720000008</v>
      </c>
      <c r="O1232" s="10">
        <f>I1231-I1232</f>
        <v>11.943578630000005</v>
      </c>
      <c r="P1232" s="10">
        <f>N1232/O1232</f>
        <v>0.25757458189899318</v>
      </c>
      <c r="Q1232" s="9"/>
      <c r="R1232">
        <f>K1232-K1231</f>
        <v>8.9536631699999987</v>
      </c>
      <c r="S1232">
        <f>R1232/O1232</f>
        <v>0.74966335027175979</v>
      </c>
      <c r="AJ1232" s="13">
        <v>637.9</v>
      </c>
      <c r="AK1232" s="16">
        <v>2.948</v>
      </c>
      <c r="AL1232" s="10">
        <f t="shared" si="575"/>
        <v>5.2000000000000046E-2</v>
      </c>
      <c r="AM1232" s="10">
        <f t="shared" si="574"/>
        <v>0.63807247510176379</v>
      </c>
      <c r="AN1232" s="14">
        <v>12</v>
      </c>
      <c r="AO1232" s="10">
        <f t="shared" si="576"/>
        <v>285.14999999999998</v>
      </c>
      <c r="AP1232" s="14">
        <v>10.5</v>
      </c>
      <c r="AQ1232" s="14">
        <v>37</v>
      </c>
      <c r="AR1232" s="10">
        <f t="shared" si="577"/>
        <v>310.14999999999998</v>
      </c>
      <c r="AS1232" s="14">
        <v>47.1</v>
      </c>
      <c r="AT1232" s="14">
        <v>0.5</v>
      </c>
      <c r="AU1232" s="10">
        <f t="shared" si="578"/>
        <v>0.74317560599468624</v>
      </c>
      <c r="AV1232" s="10">
        <f t="shared" si="579"/>
        <v>14.825826331476511</v>
      </c>
      <c r="AW1232" s="10"/>
      <c r="AX1232" s="10"/>
      <c r="AY1232" s="10"/>
      <c r="AZ1232" s="10"/>
      <c r="BA1232" s="10">
        <f>IF(ISNUMBER(AV1232), AV1232-AV1231, " ")</f>
        <v>3.6609773689921816</v>
      </c>
      <c r="BB1232" s="10">
        <f>IF(ISNUMBER(BA1232), BA1232/O1232, " ")</f>
        <v>0.30652264973552407</v>
      </c>
      <c r="BC1232" s="2"/>
      <c r="BD1232"/>
      <c r="BE1232"/>
    </row>
    <row r="1233" spans="1:57" x14ac:dyDescent="0.3">
      <c r="A1233" s="2"/>
      <c r="AM1233" s="10" t="str">
        <f t="shared" si="574"/>
        <v xml:space="preserve"> </v>
      </c>
      <c r="BD1233"/>
      <c r="BE1233"/>
    </row>
    <row r="1234" spans="1:57" ht="13.95" customHeight="1" x14ac:dyDescent="0.3">
      <c r="A1234" s="2"/>
      <c r="AM1234" s="10" t="str">
        <f t="shared" si="574"/>
        <v xml:space="preserve"> </v>
      </c>
      <c r="BD1234"/>
      <c r="BE1234"/>
    </row>
    <row r="1235" spans="1:57" x14ac:dyDescent="0.3">
      <c r="A1235" s="2"/>
      <c r="D1235" s="9" t="s">
        <v>53</v>
      </c>
      <c r="E1235" s="10"/>
      <c r="F1235" s="10"/>
      <c r="G1235" s="10"/>
      <c r="H1235" s="10"/>
      <c r="I1235" s="10"/>
      <c r="J1235" s="10"/>
      <c r="K1235" s="10"/>
      <c r="L1235" s="10"/>
      <c r="M1235" s="10"/>
      <c r="P1235" s="10"/>
      <c r="Q1235" s="9"/>
      <c r="R1235" s="9"/>
      <c r="AM1235" s="10" t="str">
        <f t="shared" si="574"/>
        <v xml:space="preserve"> </v>
      </c>
      <c r="BD1235"/>
      <c r="BE1235"/>
    </row>
    <row r="1236" spans="1:57" x14ac:dyDescent="0.3">
      <c r="A1236" s="2"/>
      <c r="D1236" s="9" t="s">
        <v>184</v>
      </c>
      <c r="E1236" s="10"/>
      <c r="F1236" s="2"/>
      <c r="G1236" s="10"/>
      <c r="H1236" s="10"/>
      <c r="I1236" s="10"/>
      <c r="J1236" s="10"/>
      <c r="K1236" s="10"/>
      <c r="L1236" s="10"/>
      <c r="M1236" s="10"/>
      <c r="P1236" s="10"/>
      <c r="Q1236" s="9"/>
      <c r="R1236" s="9"/>
      <c r="AM1236" s="10" t="str">
        <f t="shared" si="574"/>
        <v xml:space="preserve"> </v>
      </c>
      <c r="BD1236"/>
      <c r="BE1236"/>
    </row>
    <row r="1237" spans="1:57" x14ac:dyDescent="0.3">
      <c r="A1237" s="2"/>
      <c r="D1237" s="9"/>
      <c r="E1237" s="2" t="s">
        <v>0</v>
      </c>
      <c r="F1237" s="2" t="s">
        <v>1</v>
      </c>
      <c r="G1237" s="2" t="s">
        <v>2</v>
      </c>
      <c r="H1237" s="2" t="s">
        <v>3</v>
      </c>
      <c r="I1237" s="2" t="s">
        <v>4</v>
      </c>
      <c r="J1237" s="2" t="s">
        <v>5</v>
      </c>
      <c r="K1237" s="2" t="s">
        <v>6</v>
      </c>
      <c r="L1237" s="2" t="s">
        <v>7</v>
      </c>
      <c r="M1237" s="2" t="s">
        <v>8</v>
      </c>
      <c r="N1237" s="2" t="s">
        <v>9</v>
      </c>
      <c r="O1237" s="2" t="s">
        <v>10</v>
      </c>
      <c r="P1237" s="2" t="s">
        <v>11</v>
      </c>
      <c r="Q1237" s="2" t="s">
        <v>12</v>
      </c>
      <c r="R1237" s="2" t="s">
        <v>13</v>
      </c>
      <c r="S1237" s="2" t="s">
        <v>14</v>
      </c>
      <c r="T1237" s="2" t="s">
        <v>15</v>
      </c>
      <c r="U1237" s="3" t="s">
        <v>16</v>
      </c>
      <c r="V1237" s="3" t="s">
        <v>17</v>
      </c>
      <c r="W1237" s="3" t="s">
        <v>18</v>
      </c>
      <c r="X1237" s="3" t="s">
        <v>19</v>
      </c>
      <c r="Y1237" s="3" t="s">
        <v>20</v>
      </c>
      <c r="Z1237" s="3" t="s">
        <v>21</v>
      </c>
      <c r="AA1237" s="3" t="s">
        <v>22</v>
      </c>
      <c r="AB1237" s="3" t="s">
        <v>23</v>
      </c>
      <c r="AC1237" s="3" t="s">
        <v>24</v>
      </c>
      <c r="AD1237" s="3" t="s">
        <v>25</v>
      </c>
      <c r="AE1237" s="3" t="s">
        <v>26</v>
      </c>
      <c r="AF1237" s="3" t="s">
        <v>27</v>
      </c>
      <c r="AG1237" s="3" t="s">
        <v>28</v>
      </c>
      <c r="AH1237" s="3" t="s">
        <v>29</v>
      </c>
      <c r="AL1237" s="2" t="s">
        <v>33</v>
      </c>
      <c r="AM1237" s="10" t="e">
        <f t="shared" si="574"/>
        <v>#VALUE!</v>
      </c>
      <c r="AN1237" s="6" t="s">
        <v>35</v>
      </c>
      <c r="AO1237" s="2" t="s">
        <v>36</v>
      </c>
      <c r="AP1237" s="7" t="s">
        <v>37</v>
      </c>
      <c r="AQ1237" s="6" t="s">
        <v>38</v>
      </c>
      <c r="AR1237" s="2" t="s">
        <v>39</v>
      </c>
      <c r="AS1237" s="7" t="s">
        <v>40</v>
      </c>
      <c r="AT1237" s="7" t="s">
        <v>41</v>
      </c>
      <c r="AU1237" s="8" t="s">
        <v>55</v>
      </c>
      <c r="AV1237" s="8" t="s">
        <v>56</v>
      </c>
      <c r="AW1237" s="8" t="s">
        <v>44</v>
      </c>
      <c r="AX1237" s="8" t="s">
        <v>45</v>
      </c>
      <c r="AY1237" s="8" t="s">
        <v>46</v>
      </c>
      <c r="AZ1237" s="8" t="s">
        <v>47</v>
      </c>
      <c r="BA1237" s="2" t="s">
        <v>48</v>
      </c>
      <c r="BB1237" s="2" t="s">
        <v>49</v>
      </c>
      <c r="BC1237" s="2" t="s">
        <v>50</v>
      </c>
      <c r="BD1237"/>
      <c r="BE1237"/>
    </row>
    <row r="1238" spans="1:57" x14ac:dyDescent="0.3">
      <c r="A1238" s="2"/>
      <c r="D1238" s="9" t="s">
        <v>57</v>
      </c>
      <c r="E1238" s="10">
        <v>13.379194849999999</v>
      </c>
      <c r="F1238" s="10">
        <v>0.59363135850000004</v>
      </c>
      <c r="G1238" s="10">
        <v>18.646077559999998</v>
      </c>
      <c r="H1238" s="10">
        <v>11.060425370000001</v>
      </c>
      <c r="I1238" s="10">
        <v>91.529948219999994</v>
      </c>
      <c r="J1238" s="10">
        <v>32.83375281</v>
      </c>
      <c r="K1238" s="10">
        <v>72.072601640000002</v>
      </c>
      <c r="L1238" s="11">
        <v>1.3078703703703705E-3</v>
      </c>
      <c r="M1238" s="11">
        <v>2.0717476851851852E-3</v>
      </c>
      <c r="P1238" s="10"/>
      <c r="Q1238" s="9"/>
      <c r="AJ1238" s="13">
        <v>637.9</v>
      </c>
      <c r="AK1238" s="16">
        <v>2.948</v>
      </c>
      <c r="AL1238" s="10">
        <f>IF(AK1238&gt;3, AK1238-3, 3-AK1238)</f>
        <v>5.2000000000000046E-2</v>
      </c>
      <c r="AM1238" s="10">
        <f t="shared" si="574"/>
        <v>0.60410246794436906</v>
      </c>
      <c r="AN1238" s="14">
        <v>12</v>
      </c>
      <c r="AO1238" s="10">
        <f>AN1238+273.15</f>
        <v>285.14999999999998</v>
      </c>
      <c r="AP1238" s="14">
        <v>10.5</v>
      </c>
      <c r="AQ1238" s="14">
        <v>37</v>
      </c>
      <c r="AR1238" s="10">
        <f>AQ1238+273.15</f>
        <v>310.14999999999998</v>
      </c>
      <c r="AS1238" s="14">
        <v>47.1</v>
      </c>
      <c r="AT1238" s="14">
        <v>0.5</v>
      </c>
      <c r="AU1238" s="10">
        <f>IF(ISNUMBER(AM1238),((AR1238/AO1238)*((AJ1238-(AT1238*AP1238))/(AJ1238-AS1238))*AM1238)," ")</f>
        <v>0.70361006816010985</v>
      </c>
      <c r="AV1238" s="10">
        <f>IF(ISNUMBER(AM1238), AU1238*G1238, " ")</f>
        <v>13.119567902910294</v>
      </c>
      <c r="AW1238" s="10"/>
      <c r="AX1238" s="10"/>
      <c r="AY1238" s="10"/>
      <c r="AZ1238" s="10"/>
      <c r="BA1238" s="10"/>
      <c r="BB1238" s="10"/>
      <c r="BC1238" s="2"/>
      <c r="BD1238"/>
      <c r="BE1238"/>
    </row>
    <row r="1239" spans="1:57" ht="15.6" x14ac:dyDescent="0.3">
      <c r="A1239" s="2">
        <v>113</v>
      </c>
      <c r="B1239" s="3" t="s">
        <v>184</v>
      </c>
      <c r="C1239" s="3"/>
      <c r="D1239" s="9" t="s">
        <v>58</v>
      </c>
      <c r="E1239" s="10">
        <v>8.7258272449999996</v>
      </c>
      <c r="F1239" s="10">
        <v>0.66713138549999995</v>
      </c>
      <c r="G1239" s="10">
        <v>19.966137830000001</v>
      </c>
      <c r="H1239" s="10">
        <v>13.30526244</v>
      </c>
      <c r="I1239" s="10">
        <v>75.117874189999995</v>
      </c>
      <c r="J1239" s="10">
        <v>33.611089159999999</v>
      </c>
      <c r="K1239" s="10">
        <v>79.070547550000001</v>
      </c>
      <c r="L1239" s="11">
        <v>4.0798611111111114E-3</v>
      </c>
      <c r="M1239" s="11">
        <v>4.7222106481481481E-3</v>
      </c>
      <c r="N1239" s="10">
        <f>H1239-H1238</f>
        <v>2.2448370699999991</v>
      </c>
      <c r="O1239" s="10">
        <f>I1238-I1239</f>
        <v>16.412074029999999</v>
      </c>
      <c r="P1239" s="10">
        <f>N1239/O1239</f>
        <v>0.13677960907906039</v>
      </c>
      <c r="Q1239" s="9">
        <f>AVERAGE(P1239,P1241,P1243)</f>
        <v>9.8716498731535471E-2</v>
      </c>
      <c r="R1239">
        <f>K1239-K1238</f>
        <v>6.9979459099999985</v>
      </c>
      <c r="S1239">
        <f>R1239/O1239</f>
        <v>0.42639010140999217</v>
      </c>
      <c r="T1239" s="9">
        <f>AVERAGE(S1239,S1241,S1243)</f>
        <v>0.34784413631440642</v>
      </c>
      <c r="U1239" s="3">
        <f>AVERAGE(E1238,E1240,E1242)</f>
        <v>13.365881526666664</v>
      </c>
      <c r="V1239" s="3">
        <f>AVERAGE(E1239,E1241,E1243)</f>
        <v>9.2184751006666659</v>
      </c>
      <c r="W1239" s="3">
        <f>AVERAGE(F1238,F1240,F1242)</f>
        <v>0.58008388213333328</v>
      </c>
      <c r="X1239" s="3">
        <f>AVERAGE(F1239,F1241,F1243)</f>
        <v>0.63937745289999992</v>
      </c>
      <c r="Y1239" s="3">
        <f>AVERAGE(G1238,G1240,G1242)</f>
        <v>17.839056483333334</v>
      </c>
      <c r="Z1239" s="3">
        <f>AVERAGE(G1239,G1241,G1243)</f>
        <v>19.094848893333335</v>
      </c>
      <c r="AA1239" s="3">
        <f>AVERAGE(H1238,H1240,H1242)</f>
        <v>10.292460162666666</v>
      </c>
      <c r="AB1239" s="3">
        <f>AVERAGE(H1239,H1241,H1243)</f>
        <v>12.099143773333333</v>
      </c>
      <c r="AC1239" s="3">
        <f>AVERAGE(I1238,I1240,I1242)</f>
        <v>90.48564125</v>
      </c>
      <c r="AD1239" s="3">
        <f>AVERAGE(I1239,I1241,I1243)</f>
        <v>71.877669999999995</v>
      </c>
      <c r="AE1239" s="3">
        <f>AVERAGE(J1238,J1240,J1242)</f>
        <v>33.166603496666667</v>
      </c>
      <c r="AF1239" s="3">
        <f>AVERAGE(J1239,J1241,J1243)</f>
        <v>33.426309903333333</v>
      </c>
      <c r="AG1239" s="3">
        <f>AVERAGE(K1238,K1240,K1242)</f>
        <v>70.975885829999996</v>
      </c>
      <c r="AH1239" s="3">
        <f>AVERAGE(K1239,K1241,K1243)</f>
        <v>77.355342899999997</v>
      </c>
      <c r="AI1239" s="18">
        <v>43636</v>
      </c>
      <c r="AJ1239" s="13">
        <v>637.9</v>
      </c>
      <c r="AK1239" s="16">
        <v>2.948</v>
      </c>
      <c r="AL1239" s="10">
        <f t="shared" ref="AL1239:AL1243" si="580">IF(AK1239&gt;3, AK1239-3, 3-AK1239)</f>
        <v>5.2000000000000046E-2</v>
      </c>
      <c r="AM1239" s="10">
        <f t="shared" si="574"/>
        <v>0.678898967605156</v>
      </c>
      <c r="AN1239" s="14">
        <v>12</v>
      </c>
      <c r="AO1239" s="10">
        <f t="shared" ref="AO1239:AO1243" si="581">AN1239+273.15</f>
        <v>285.14999999999998</v>
      </c>
      <c r="AP1239" s="14">
        <v>10.5</v>
      </c>
      <c r="AQ1239" s="14">
        <v>37</v>
      </c>
      <c r="AR1239" s="10">
        <f t="shared" ref="AR1239:AR1243" si="582">AQ1239+273.15</f>
        <v>310.14999999999998</v>
      </c>
      <c r="AS1239" s="14">
        <v>47.1</v>
      </c>
      <c r="AT1239" s="14">
        <v>0.5</v>
      </c>
      <c r="AU1239" s="10">
        <f t="shared" ref="AU1239:AU1243" si="583">IF(ISNUMBER(AM1239),((AR1239/AO1239)*((AJ1239-(AT1239*AP1239))/(AJ1239-AS1239))*AM1239)," ")</f>
        <v>0.79072702764472214</v>
      </c>
      <c r="AV1239" s="10">
        <f t="shared" ref="AV1239:AV1243" si="584">IF(ISNUMBER(AM1239), AU1239*G1239, " ")</f>
        <v>15.787764819860744</v>
      </c>
      <c r="AW1239" s="10">
        <f>AVERAGE(AU1238,AU1240,AU1242)</f>
        <v>0.68755272780357313</v>
      </c>
      <c r="AX1239" s="10">
        <f>AVERAGE(AU1239,AU1241,AU1243)</f>
        <v>0.75783128160842672</v>
      </c>
      <c r="AY1239" s="10">
        <f>AVERAGE(AV1238,AV1240,AV1242)</f>
        <v>12.230797809708342</v>
      </c>
      <c r="AZ1239" s="10">
        <f>AVERAGE(AV1239,AV1241,AV1243)</f>
        <v>14.484314927283462</v>
      </c>
      <c r="BA1239" s="10">
        <f>IF(ISNUMBER(AV1239), AV1239-AV1238, " ")</f>
        <v>2.6681969169504498</v>
      </c>
      <c r="BB1239" s="10">
        <f>IF(ISNUMBER(BA1239), BA1239/O1239, " ")</f>
        <v>0.16257524259719963</v>
      </c>
      <c r="BC1239" s="2">
        <f>AVERAGE(BB1239,BB1241,BB1243)</f>
        <v>0.12253381256121909</v>
      </c>
      <c r="BD1239" s="1" t="s">
        <v>59</v>
      </c>
    </row>
    <row r="1240" spans="1:57" x14ac:dyDescent="0.3">
      <c r="A1240" s="2"/>
      <c r="D1240" s="9" t="s">
        <v>57</v>
      </c>
      <c r="E1240" s="10">
        <v>13.355136399999999</v>
      </c>
      <c r="F1240" s="10">
        <v>0.60919584010000005</v>
      </c>
      <c r="G1240" s="10">
        <v>15.990581600000001</v>
      </c>
      <c r="H1240" s="10">
        <v>9.6798982979999995</v>
      </c>
      <c r="I1240" s="10">
        <v>90.4387306</v>
      </c>
      <c r="J1240" s="10">
        <v>33.436775590000003</v>
      </c>
      <c r="K1240" s="10">
        <v>70.888785290000001</v>
      </c>
      <c r="L1240" s="11">
        <v>8.3680555555555557E-3</v>
      </c>
      <c r="M1240" s="11">
        <v>9.0161921296296309E-3</v>
      </c>
      <c r="P1240" s="10"/>
      <c r="Q1240" s="9"/>
      <c r="AJ1240" s="13">
        <v>637.9</v>
      </c>
      <c r="AK1240" s="16">
        <v>2.948</v>
      </c>
      <c r="AL1240" s="10">
        <f t="shared" si="580"/>
        <v>5.2000000000000046E-2</v>
      </c>
      <c r="AM1240" s="10">
        <f t="shared" si="574"/>
        <v>0.6199414926390775</v>
      </c>
      <c r="AN1240" s="14">
        <v>12</v>
      </c>
      <c r="AO1240" s="10">
        <f t="shared" si="581"/>
        <v>285.14999999999998</v>
      </c>
      <c r="AP1240" s="14">
        <v>10.5</v>
      </c>
      <c r="AQ1240" s="14">
        <v>37</v>
      </c>
      <c r="AR1240" s="10">
        <f t="shared" si="582"/>
        <v>310.14999999999998</v>
      </c>
      <c r="AS1240" s="14">
        <v>47.1</v>
      </c>
      <c r="AT1240" s="14">
        <v>0.5</v>
      </c>
      <c r="AU1240" s="10">
        <f t="shared" si="583"/>
        <v>0.72205809285194034</v>
      </c>
      <c r="AV1240" s="10">
        <f t="shared" si="584"/>
        <v>11.546128853689329</v>
      </c>
      <c r="AW1240" s="10"/>
      <c r="AX1240" s="10"/>
      <c r="AY1240" s="10"/>
      <c r="AZ1240" s="10"/>
      <c r="BA1240" s="10"/>
      <c r="BB1240" s="10"/>
      <c r="BC1240" s="2"/>
      <c r="BD1240"/>
      <c r="BE1240"/>
    </row>
    <row r="1241" spans="1:57" x14ac:dyDescent="0.3">
      <c r="A1241" s="2"/>
      <c r="D1241" s="9" t="s">
        <v>60</v>
      </c>
      <c r="E1241" s="10">
        <v>9.4429404839999993</v>
      </c>
      <c r="F1241" s="10">
        <v>0.64779159409999998</v>
      </c>
      <c r="G1241" s="10">
        <v>18.620046070000001</v>
      </c>
      <c r="H1241" s="10">
        <v>11.745622539999999</v>
      </c>
      <c r="I1241" s="10">
        <v>69.903409019999998</v>
      </c>
      <c r="J1241" s="10">
        <v>33.00536408</v>
      </c>
      <c r="K1241" s="10">
        <v>76.966268909999997</v>
      </c>
      <c r="L1241" s="11">
        <v>1.1770833333333333E-2</v>
      </c>
      <c r="M1241" s="11">
        <v>1.2476840277777778E-2</v>
      </c>
      <c r="N1241" s="10">
        <f>H1241-H1240</f>
        <v>2.0657242419999999</v>
      </c>
      <c r="O1241" s="10">
        <f>I1240-I1241</f>
        <v>20.535321580000002</v>
      </c>
      <c r="P1241" s="10">
        <f>N1241/O1241</f>
        <v>0.10059371283534581</v>
      </c>
      <c r="Q1241" s="9"/>
      <c r="R1241">
        <f>K1241-K1240</f>
        <v>6.0774836199999953</v>
      </c>
      <c r="S1241">
        <f>R1241/O1241</f>
        <v>0.29595268797344026</v>
      </c>
      <c r="AJ1241" s="13">
        <v>637.9</v>
      </c>
      <c r="AK1241" s="16">
        <v>2.948</v>
      </c>
      <c r="AL1241" s="10">
        <f t="shared" si="580"/>
        <v>5.2000000000000046E-2</v>
      </c>
      <c r="AM1241" s="10">
        <f t="shared" si="574"/>
        <v>0.65921804012890095</v>
      </c>
      <c r="AN1241" s="14">
        <v>12</v>
      </c>
      <c r="AO1241" s="10">
        <f t="shared" si="581"/>
        <v>285.14999999999998</v>
      </c>
      <c r="AP1241" s="14">
        <v>10.5</v>
      </c>
      <c r="AQ1241" s="14">
        <v>37</v>
      </c>
      <c r="AR1241" s="10">
        <f t="shared" si="582"/>
        <v>310.14999999999998</v>
      </c>
      <c r="AS1241" s="14">
        <v>47.1</v>
      </c>
      <c r="AT1241" s="14">
        <v>0.5</v>
      </c>
      <c r="AU1241" s="10">
        <f t="shared" si="583"/>
        <v>0.76780426295193294</v>
      </c>
      <c r="AV1241" s="10">
        <f t="shared" si="584"/>
        <v>14.296550748907386</v>
      </c>
      <c r="AW1241" s="10"/>
      <c r="AX1241" s="10"/>
      <c r="AY1241" s="10"/>
      <c r="AZ1241" s="10"/>
      <c r="BA1241" s="10">
        <f>IF(ISNUMBER(AV1241), AV1241-AV1240, " ")</f>
        <v>2.7504218952180572</v>
      </c>
      <c r="BB1241" s="10">
        <f>IF(ISNUMBER(BA1241), BA1241/O1241, " ")</f>
        <v>0.13393614921018721</v>
      </c>
      <c r="BC1241" s="2"/>
      <c r="BD1241"/>
      <c r="BE1241"/>
    </row>
    <row r="1242" spans="1:57" x14ac:dyDescent="0.3">
      <c r="A1242" s="2"/>
      <c r="D1242" s="9" t="s">
        <v>57</v>
      </c>
      <c r="E1242" s="10">
        <v>13.36331333</v>
      </c>
      <c r="F1242" s="10">
        <v>0.53742444779999998</v>
      </c>
      <c r="G1242" s="10">
        <v>18.88051029</v>
      </c>
      <c r="H1242" s="10">
        <v>10.13705682</v>
      </c>
      <c r="I1242" s="10">
        <v>89.488244929999993</v>
      </c>
      <c r="J1242" s="10">
        <v>33.229282089999998</v>
      </c>
      <c r="K1242" s="10">
        <v>69.966270559999998</v>
      </c>
      <c r="L1242" s="11">
        <v>1.6620370370370372E-2</v>
      </c>
      <c r="M1242" s="11">
        <v>1.7355312500000001E-2</v>
      </c>
      <c r="P1242" s="10"/>
      <c r="Q1242" s="9"/>
      <c r="AJ1242" s="13">
        <v>637.9</v>
      </c>
      <c r="AK1242" s="16">
        <v>2.948</v>
      </c>
      <c r="AL1242" s="10">
        <f t="shared" si="580"/>
        <v>5.2000000000000046E-2</v>
      </c>
      <c r="AM1242" s="10">
        <f t="shared" si="574"/>
        <v>0.54690411919945725</v>
      </c>
      <c r="AN1242" s="14">
        <v>12</v>
      </c>
      <c r="AO1242" s="10">
        <f t="shared" si="581"/>
        <v>285.14999999999998</v>
      </c>
      <c r="AP1242" s="14">
        <v>10.5</v>
      </c>
      <c r="AQ1242" s="14">
        <v>37</v>
      </c>
      <c r="AR1242" s="10">
        <f t="shared" si="582"/>
        <v>310.14999999999998</v>
      </c>
      <c r="AS1242" s="14">
        <v>47.1</v>
      </c>
      <c r="AT1242" s="14">
        <v>0.5</v>
      </c>
      <c r="AU1242" s="10">
        <f t="shared" si="583"/>
        <v>0.63699002239866909</v>
      </c>
      <c r="AV1242" s="10">
        <f t="shared" si="584"/>
        <v>12.026696672525402</v>
      </c>
      <c r="AW1242" s="10"/>
      <c r="AX1242" s="10"/>
      <c r="AY1242" s="10"/>
      <c r="AZ1242" s="10"/>
      <c r="BA1242" s="10"/>
      <c r="BB1242" s="10"/>
      <c r="BC1242" s="2"/>
      <c r="BD1242"/>
      <c r="BE1242"/>
    </row>
    <row r="1243" spans="1:57" x14ac:dyDescent="0.3">
      <c r="A1243" s="2"/>
      <c r="D1243" s="9" t="s">
        <v>61</v>
      </c>
      <c r="E1243" s="10">
        <v>9.4866575730000005</v>
      </c>
      <c r="F1243" s="10">
        <v>0.60320937910000005</v>
      </c>
      <c r="G1243" s="10">
        <v>18.69836278</v>
      </c>
      <c r="H1243" s="10">
        <v>11.24654634</v>
      </c>
      <c r="I1243" s="10">
        <v>70.611726790000006</v>
      </c>
      <c r="J1243" s="10">
        <v>33.662476470000001</v>
      </c>
      <c r="K1243" s="10">
        <v>76.029212240000007</v>
      </c>
      <c r="L1243" s="11">
        <v>1.9722222222222221E-2</v>
      </c>
      <c r="M1243" s="11">
        <v>2.0416655092592596E-2</v>
      </c>
      <c r="N1243" s="10">
        <f>H1243-H1242</f>
        <v>1.1094895200000003</v>
      </c>
      <c r="O1243" s="10">
        <f>I1242-I1243</f>
        <v>18.876518139999988</v>
      </c>
      <c r="P1243" s="10">
        <f>N1243/O1243</f>
        <v>5.8776174280200232E-2</v>
      </c>
      <c r="Q1243" s="9"/>
      <c r="R1243">
        <f>K1243-K1242</f>
        <v>6.0629416800000087</v>
      </c>
      <c r="S1243">
        <f>R1243/O1243</f>
        <v>0.3211896195597867</v>
      </c>
      <c r="AJ1243" s="13">
        <v>637.9</v>
      </c>
      <c r="AK1243" s="16">
        <v>2.948</v>
      </c>
      <c r="AL1243" s="10">
        <f t="shared" si="580"/>
        <v>5.2000000000000046E-2</v>
      </c>
      <c r="AM1243" s="10">
        <f t="shared" si="574"/>
        <v>0.61384943599050212</v>
      </c>
      <c r="AN1243" s="14">
        <v>12</v>
      </c>
      <c r="AO1243" s="10">
        <f t="shared" si="581"/>
        <v>285.14999999999998</v>
      </c>
      <c r="AP1243" s="14">
        <v>10.5</v>
      </c>
      <c r="AQ1243" s="14">
        <v>37</v>
      </c>
      <c r="AR1243" s="10">
        <f t="shared" si="582"/>
        <v>310.14999999999998</v>
      </c>
      <c r="AS1243" s="14">
        <v>47.1</v>
      </c>
      <c r="AT1243" s="14">
        <v>0.5</v>
      </c>
      <c r="AU1243" s="10">
        <f t="shared" si="583"/>
        <v>0.71496255422862498</v>
      </c>
      <c r="AV1243" s="10">
        <f t="shared" si="584"/>
        <v>13.368629213082253</v>
      </c>
      <c r="AW1243" s="10"/>
      <c r="AX1243" s="10"/>
      <c r="AY1243" s="10"/>
      <c r="AZ1243" s="10"/>
      <c r="BA1243" s="10">
        <f>IF(ISNUMBER(AV1243), AV1243-AV1242, " ")</f>
        <v>1.3419325405568507</v>
      </c>
      <c r="BB1243" s="10">
        <f>IF(ISNUMBER(BA1243), BA1243/O1243, " ")</f>
        <v>7.1090045876270463E-2</v>
      </c>
      <c r="BC1243" s="2"/>
      <c r="BD1243"/>
      <c r="BE1243"/>
    </row>
    <row r="1244" spans="1:57" x14ac:dyDescent="0.3">
      <c r="A1244" s="2"/>
      <c r="AM1244" s="10" t="str">
        <f t="shared" si="574"/>
        <v xml:space="preserve"> </v>
      </c>
      <c r="BD1244"/>
      <c r="BE1244"/>
    </row>
    <row r="1245" spans="1:57" ht="13.95" customHeight="1" x14ac:dyDescent="0.3">
      <c r="A1245" s="2"/>
      <c r="AM1245" s="10" t="str">
        <f t="shared" si="574"/>
        <v xml:space="preserve"> </v>
      </c>
      <c r="BD1245"/>
      <c r="BE1245"/>
    </row>
    <row r="1246" spans="1:57" x14ac:dyDescent="0.3">
      <c r="A1246" s="2"/>
      <c r="D1246" s="9" t="s">
        <v>53</v>
      </c>
      <c r="E1246" s="10"/>
      <c r="F1246" s="10"/>
      <c r="G1246" s="10"/>
      <c r="H1246" s="10"/>
      <c r="I1246" s="10"/>
      <c r="J1246" s="10"/>
      <c r="K1246" s="10"/>
      <c r="L1246" s="10"/>
      <c r="M1246" s="10"/>
      <c r="P1246" s="10"/>
      <c r="Q1246" s="9"/>
      <c r="R1246" s="9"/>
      <c r="AM1246" s="10" t="str">
        <f t="shared" si="574"/>
        <v xml:space="preserve"> </v>
      </c>
      <c r="BD1246"/>
      <c r="BE1246"/>
    </row>
    <row r="1247" spans="1:57" x14ac:dyDescent="0.3">
      <c r="A1247" s="2"/>
      <c r="D1247" s="9" t="s">
        <v>185</v>
      </c>
      <c r="E1247" s="10"/>
      <c r="F1247" s="2"/>
      <c r="G1247" s="10"/>
      <c r="H1247" s="10"/>
      <c r="I1247" s="10"/>
      <c r="J1247" s="10"/>
      <c r="K1247" s="10"/>
      <c r="L1247" s="10"/>
      <c r="M1247" s="10"/>
      <c r="P1247" s="10"/>
      <c r="Q1247" s="9"/>
      <c r="R1247" s="9"/>
      <c r="AM1247" s="10" t="str">
        <f t="shared" si="574"/>
        <v xml:space="preserve"> </v>
      </c>
      <c r="BD1247"/>
      <c r="BE1247"/>
    </row>
    <row r="1248" spans="1:57" x14ac:dyDescent="0.3">
      <c r="A1248" s="2"/>
      <c r="D1248" s="9"/>
      <c r="E1248" s="2" t="s">
        <v>0</v>
      </c>
      <c r="F1248" s="2" t="s">
        <v>1</v>
      </c>
      <c r="G1248" s="2" t="s">
        <v>2</v>
      </c>
      <c r="H1248" s="2" t="s">
        <v>3</v>
      </c>
      <c r="I1248" s="2" t="s">
        <v>4</v>
      </c>
      <c r="J1248" s="2" t="s">
        <v>5</v>
      </c>
      <c r="K1248" s="2" t="s">
        <v>6</v>
      </c>
      <c r="L1248" s="2" t="s">
        <v>7</v>
      </c>
      <c r="M1248" s="2" t="s">
        <v>8</v>
      </c>
      <c r="N1248" s="2" t="s">
        <v>9</v>
      </c>
      <c r="O1248" s="2" t="s">
        <v>10</v>
      </c>
      <c r="P1248" s="2" t="s">
        <v>11</v>
      </c>
      <c r="Q1248" s="2" t="s">
        <v>12</v>
      </c>
      <c r="R1248" s="2" t="s">
        <v>13</v>
      </c>
      <c r="S1248" s="2" t="s">
        <v>14</v>
      </c>
      <c r="T1248" s="2" t="s">
        <v>15</v>
      </c>
      <c r="U1248" s="3" t="s">
        <v>16</v>
      </c>
      <c r="V1248" s="3" t="s">
        <v>17</v>
      </c>
      <c r="W1248" s="3" t="s">
        <v>18</v>
      </c>
      <c r="X1248" s="3" t="s">
        <v>19</v>
      </c>
      <c r="Y1248" s="3" t="s">
        <v>20</v>
      </c>
      <c r="Z1248" s="3" t="s">
        <v>21</v>
      </c>
      <c r="AA1248" s="3" t="s">
        <v>22</v>
      </c>
      <c r="AB1248" s="3" t="s">
        <v>23</v>
      </c>
      <c r="AC1248" s="3" t="s">
        <v>24</v>
      </c>
      <c r="AD1248" s="3" t="s">
        <v>25</v>
      </c>
      <c r="AE1248" s="3" t="s">
        <v>26</v>
      </c>
      <c r="AF1248" s="3" t="s">
        <v>27</v>
      </c>
      <c r="AG1248" s="3" t="s">
        <v>28</v>
      </c>
      <c r="AH1248" s="3" t="s">
        <v>29</v>
      </c>
      <c r="AL1248" s="2" t="s">
        <v>33</v>
      </c>
      <c r="AM1248" s="10" t="e">
        <f t="shared" si="574"/>
        <v>#VALUE!</v>
      </c>
      <c r="AN1248" s="6" t="s">
        <v>35</v>
      </c>
      <c r="AO1248" s="2" t="s">
        <v>36</v>
      </c>
      <c r="AP1248" s="7" t="s">
        <v>37</v>
      </c>
      <c r="AQ1248" s="6" t="s">
        <v>38</v>
      </c>
      <c r="AR1248" s="2" t="s">
        <v>39</v>
      </c>
      <c r="AS1248" s="7" t="s">
        <v>40</v>
      </c>
      <c r="AT1248" s="7" t="s">
        <v>41</v>
      </c>
      <c r="AU1248" s="8" t="s">
        <v>55</v>
      </c>
      <c r="AV1248" s="8" t="s">
        <v>56</v>
      </c>
      <c r="AW1248" s="8" t="s">
        <v>44</v>
      </c>
      <c r="AX1248" s="8" t="s">
        <v>45</v>
      </c>
      <c r="AY1248" s="8" t="s">
        <v>46</v>
      </c>
      <c r="AZ1248" s="8" t="s">
        <v>47</v>
      </c>
      <c r="BA1248" s="2" t="s">
        <v>48</v>
      </c>
      <c r="BB1248" s="2" t="s">
        <v>49</v>
      </c>
      <c r="BC1248" s="2" t="s">
        <v>50</v>
      </c>
      <c r="BD1248"/>
      <c r="BE1248"/>
    </row>
    <row r="1249" spans="1:57" x14ac:dyDescent="0.3">
      <c r="A1249" s="2"/>
      <c r="D1249" s="9" t="s">
        <v>57</v>
      </c>
      <c r="E1249" s="10"/>
      <c r="F1249" s="10"/>
      <c r="G1249" s="10"/>
      <c r="H1249" s="10"/>
      <c r="I1249" s="10"/>
      <c r="J1249" s="10"/>
      <c r="K1249" s="10"/>
      <c r="L1249" s="11"/>
      <c r="M1249" s="11"/>
      <c r="P1249" s="10"/>
      <c r="Q1249" s="9"/>
      <c r="AJ1249" s="13">
        <v>637.9</v>
      </c>
      <c r="AK1249" s="16">
        <v>2.948</v>
      </c>
      <c r="AL1249" s="10">
        <f>IF(AK1249&gt;3, AK1249-3, 3-AK1249)</f>
        <v>5.2000000000000046E-2</v>
      </c>
      <c r="AM1249" s="10" t="str">
        <f t="shared" si="574"/>
        <v xml:space="preserve"> </v>
      </c>
      <c r="AN1249" s="14">
        <v>12</v>
      </c>
      <c r="AO1249" s="10">
        <f>AN1249+273.15</f>
        <v>285.14999999999998</v>
      </c>
      <c r="AP1249" s="14">
        <v>10.5</v>
      </c>
      <c r="AQ1249" s="14">
        <v>37</v>
      </c>
      <c r="AR1249" s="10">
        <f>AQ1249+273.15</f>
        <v>310.14999999999998</v>
      </c>
      <c r="AS1249" s="14">
        <v>47.1</v>
      </c>
      <c r="AT1249" s="14">
        <v>0.5</v>
      </c>
      <c r="AU1249" s="10" t="str">
        <f>IF(ISNUMBER(AM1249),((AR1249/AO1249)*((AJ1249-(AT1249*AP1249))/(AJ1249-AS1249))*AM1249)," ")</f>
        <v xml:space="preserve"> </v>
      </c>
      <c r="AV1249" s="10" t="str">
        <f>IF(ISNUMBER(AM1249), AU1249*G1249, " ")</f>
        <v xml:space="preserve"> </v>
      </c>
      <c r="AW1249" s="10"/>
      <c r="AX1249" s="10"/>
      <c r="AY1249" s="10"/>
      <c r="AZ1249" s="10"/>
      <c r="BA1249" s="10"/>
      <c r="BB1249" s="10"/>
      <c r="BC1249" s="2"/>
      <c r="BD1249"/>
      <c r="BE1249"/>
    </row>
    <row r="1250" spans="1:57" ht="15.6" x14ac:dyDescent="0.3">
      <c r="A1250" s="2">
        <v>114</v>
      </c>
      <c r="B1250" s="3" t="s">
        <v>185</v>
      </c>
      <c r="C1250" s="3"/>
      <c r="D1250" s="9" t="s">
        <v>58</v>
      </c>
      <c r="E1250" s="10"/>
      <c r="F1250" s="10"/>
      <c r="G1250" s="10"/>
      <c r="H1250" s="10"/>
      <c r="I1250" s="10"/>
      <c r="J1250" s="10"/>
      <c r="K1250" s="10"/>
      <c r="L1250" s="11"/>
      <c r="M1250" s="11"/>
      <c r="N1250" s="10">
        <f>H1250-H1249</f>
        <v>0</v>
      </c>
      <c r="O1250" s="10">
        <f>I1249-I1250</f>
        <v>0</v>
      </c>
      <c r="P1250" s="10" t="e">
        <f>N1250/O1250</f>
        <v>#DIV/0!</v>
      </c>
      <c r="Q1250" s="9">
        <f>AVERAGE(P1252,P1254)</f>
        <v>0.30360191001405212</v>
      </c>
      <c r="R1250">
        <f>K1250-K1249</f>
        <v>0</v>
      </c>
      <c r="S1250" t="e">
        <f>R1250/O1250</f>
        <v>#DIV/0!</v>
      </c>
      <c r="T1250" s="9">
        <f>AVERAGE(S1252,S1254)</f>
        <v>1.0075622666543358</v>
      </c>
      <c r="U1250" s="3">
        <f>AVERAGE(E1249,E1251,E1253)</f>
        <v>13.376811459999999</v>
      </c>
      <c r="V1250" s="3">
        <f>AVERAGE(E1250,E1252,E1254)</f>
        <v>8.3755794315000003</v>
      </c>
      <c r="W1250" s="3">
        <f>AVERAGE(F1249,F1251,F1253)</f>
        <v>0.60696691650000001</v>
      </c>
      <c r="X1250" s="3">
        <f>AVERAGE(F1250,F1252,F1254)</f>
        <v>0.81541631159999994</v>
      </c>
      <c r="Y1250" s="3">
        <f>AVERAGE(G1249,G1251,G1253)</f>
        <v>15.473866095</v>
      </c>
      <c r="Z1250" s="3">
        <f>AVERAGE(G1250,G1252,G1254)</f>
        <v>17.211458520000001</v>
      </c>
      <c r="AA1250" s="3">
        <f>AVERAGE(H1249,H1251,H1253)</f>
        <v>9.4023069059999997</v>
      </c>
      <c r="AB1250" s="3">
        <f>AVERAGE(H1250,H1252,H1254)</f>
        <v>14.01144472</v>
      </c>
      <c r="AC1250" s="3">
        <f>AVERAGE(I1249,I1251,I1253)</f>
        <v>94.544614155000005</v>
      </c>
      <c r="AD1250" s="3">
        <f>AVERAGE(I1250,I1252,I1254)</f>
        <v>79.360990099999995</v>
      </c>
      <c r="AE1250" s="3">
        <f>AVERAGE(J1249,J1251,J1253)</f>
        <v>34.662505674999998</v>
      </c>
      <c r="AF1250" s="3">
        <f>AVERAGE(J1250,J1252,J1254)</f>
        <v>34.547028740000002</v>
      </c>
      <c r="AG1250" s="3">
        <f>AVERAGE(K1249,K1251,K1253)</f>
        <v>66.17139573</v>
      </c>
      <c r="AH1250" s="3">
        <f>AVERAGE(K1250,K1252,K1254)</f>
        <v>81.474267475000005</v>
      </c>
      <c r="AI1250" s="18">
        <v>43636</v>
      </c>
      <c r="AJ1250" s="13">
        <v>637.9</v>
      </c>
      <c r="AK1250" s="16">
        <v>2.948</v>
      </c>
      <c r="AL1250" s="10">
        <f t="shared" ref="AL1250:AL1254" si="585">IF(AK1250&gt;3, AK1250-3, 3-AK1250)</f>
        <v>5.2000000000000046E-2</v>
      </c>
      <c r="AM1250" s="10" t="str">
        <f t="shared" si="574"/>
        <v xml:space="preserve"> </v>
      </c>
      <c r="AN1250" s="14">
        <v>12</v>
      </c>
      <c r="AO1250" s="10">
        <f t="shared" ref="AO1250:AO1254" si="586">AN1250+273.15</f>
        <v>285.14999999999998</v>
      </c>
      <c r="AP1250" s="14">
        <v>10.5</v>
      </c>
      <c r="AQ1250" s="14">
        <v>37</v>
      </c>
      <c r="AR1250" s="10">
        <f t="shared" ref="AR1250:AR1254" si="587">AQ1250+273.15</f>
        <v>310.14999999999998</v>
      </c>
      <c r="AS1250" s="14">
        <v>47.1</v>
      </c>
      <c r="AT1250" s="14">
        <v>0.5</v>
      </c>
      <c r="AU1250" s="10" t="str">
        <f t="shared" ref="AU1250:AU1254" si="588">IF(ISNUMBER(AM1250),((AR1250/AO1250)*((AJ1250-(AT1250*AP1250))/(AJ1250-AS1250))*AM1250)," ")</f>
        <v xml:space="preserve"> </v>
      </c>
      <c r="AV1250" s="10" t="str">
        <f t="shared" ref="AV1250:AV1254" si="589">IF(ISNUMBER(AM1250), AU1250*G1250, " ")</f>
        <v xml:space="preserve"> </v>
      </c>
      <c r="AW1250" s="10">
        <f>AVERAGE(AU1249,AU1251,AU1253)</f>
        <v>0.7194162292379922</v>
      </c>
      <c r="AX1250" s="10">
        <f>AVERAGE(AU1250,AU1252,AU1254)</f>
        <v>0.96648385966918449</v>
      </c>
      <c r="AY1250" s="10">
        <f>AVERAGE(AV1249,AV1251,AV1253)</f>
        <v>11.130778231740775</v>
      </c>
      <c r="AZ1250" s="10">
        <f>AVERAGE(AV1250,AV1252,AV1254)</f>
        <v>16.62284755096271</v>
      </c>
      <c r="BA1250" s="10" t="str">
        <f>IF(ISNUMBER(AV1250), AV1250-AV1249, " ")</f>
        <v xml:space="preserve"> </v>
      </c>
      <c r="BB1250" s="10" t="str">
        <f>IF(ISNUMBER(BA1250), BA1250/O1250, " ")</f>
        <v xml:space="preserve"> </v>
      </c>
      <c r="BC1250" s="2">
        <f>AVERAGE(BB1250,BB1252,BB1254)</f>
        <v>0.36175298944076562</v>
      </c>
      <c r="BD1250" s="1" t="s">
        <v>59</v>
      </c>
    </row>
    <row r="1251" spans="1:57" x14ac:dyDescent="0.3">
      <c r="A1251" s="2"/>
      <c r="D1251" s="9" t="s">
        <v>57</v>
      </c>
      <c r="E1251" s="10">
        <v>13.37959169</v>
      </c>
      <c r="F1251" s="10">
        <v>0.61060021149999999</v>
      </c>
      <c r="G1251" s="10">
        <v>15.15523306</v>
      </c>
      <c r="H1251" s="10">
        <v>9.2643134539999998</v>
      </c>
      <c r="I1251" s="10">
        <v>94.940676400000001</v>
      </c>
      <c r="J1251" s="10">
        <v>34.714336639999999</v>
      </c>
      <c r="K1251" s="10">
        <v>64.802932670000004</v>
      </c>
      <c r="L1251" s="11">
        <v>9.1261574074074075E-3</v>
      </c>
      <c r="M1251" s="11">
        <v>9.7048495370370379E-3</v>
      </c>
      <c r="P1251" s="10"/>
      <c r="Q1251" s="9"/>
      <c r="AJ1251" s="13">
        <v>637.9</v>
      </c>
      <c r="AK1251" s="16">
        <v>2.948</v>
      </c>
      <c r="AL1251" s="10">
        <f t="shared" si="585"/>
        <v>5.2000000000000046E-2</v>
      </c>
      <c r="AM1251" s="10">
        <f t="shared" si="574"/>
        <v>0.62137063585481678</v>
      </c>
      <c r="AN1251" s="14">
        <v>12</v>
      </c>
      <c r="AO1251" s="10">
        <f t="shared" si="586"/>
        <v>285.14999999999998</v>
      </c>
      <c r="AP1251" s="14">
        <v>10.5</v>
      </c>
      <c r="AQ1251" s="14">
        <v>37</v>
      </c>
      <c r="AR1251" s="10">
        <f t="shared" si="587"/>
        <v>310.14999999999998</v>
      </c>
      <c r="AS1251" s="14">
        <v>47.1</v>
      </c>
      <c r="AT1251" s="14">
        <v>0.5</v>
      </c>
      <c r="AU1251" s="10">
        <f t="shared" si="588"/>
        <v>0.7237226441636716</v>
      </c>
      <c r="AV1251" s="10">
        <f t="shared" si="589"/>
        <v>10.968185343099892</v>
      </c>
      <c r="AW1251" s="10"/>
      <c r="AX1251" s="10"/>
      <c r="AY1251" s="10"/>
      <c r="AZ1251" s="10"/>
      <c r="BA1251" s="10"/>
      <c r="BB1251" s="10"/>
      <c r="BC1251" s="2"/>
      <c r="BD1251"/>
      <c r="BE1251"/>
    </row>
    <row r="1252" spans="1:57" x14ac:dyDescent="0.3">
      <c r="A1252" s="2"/>
      <c r="D1252" s="9" t="s">
        <v>60</v>
      </c>
      <c r="E1252" s="10">
        <v>8.2772590659999992</v>
      </c>
      <c r="F1252" s="10">
        <v>0.83434359160000005</v>
      </c>
      <c r="G1252" s="10">
        <v>16.687726720000001</v>
      </c>
      <c r="H1252" s="10">
        <v>13.90317437</v>
      </c>
      <c r="I1252" s="10">
        <v>79.522693599999997</v>
      </c>
      <c r="J1252" s="10">
        <v>34.800543040000001</v>
      </c>
      <c r="K1252" s="10">
        <v>80.628627080000001</v>
      </c>
      <c r="L1252" s="11">
        <v>1.2025462962962962E-2</v>
      </c>
      <c r="M1252" s="11">
        <v>1.2754618055555556E-2</v>
      </c>
      <c r="N1252" s="10">
        <f>H1252-H1251</f>
        <v>4.6388609160000005</v>
      </c>
      <c r="O1252" s="10">
        <f>I1251-I1252</f>
        <v>15.417982800000004</v>
      </c>
      <c r="P1252" s="10">
        <f>N1252/O1252</f>
        <v>0.3008734006370794</v>
      </c>
      <c r="Q1252" s="9"/>
      <c r="R1252">
        <f>K1252-K1251</f>
        <v>15.825694409999997</v>
      </c>
      <c r="S1252">
        <f>R1252/O1252</f>
        <v>1.026443900949221</v>
      </c>
      <c r="AJ1252" s="13">
        <v>637.9</v>
      </c>
      <c r="AK1252" s="16">
        <v>2.948</v>
      </c>
      <c r="AL1252" s="10">
        <f t="shared" si="585"/>
        <v>5.2000000000000046E-2</v>
      </c>
      <c r="AM1252" s="10">
        <f t="shared" si="574"/>
        <v>0.84906064274084125</v>
      </c>
      <c r="AN1252" s="14">
        <v>12</v>
      </c>
      <c r="AO1252" s="10">
        <f t="shared" si="586"/>
        <v>285.14999999999998</v>
      </c>
      <c r="AP1252" s="14">
        <v>10.5</v>
      </c>
      <c r="AQ1252" s="14">
        <v>37</v>
      </c>
      <c r="AR1252" s="10">
        <f t="shared" si="587"/>
        <v>310.14999999999998</v>
      </c>
      <c r="AS1252" s="14">
        <v>47.1</v>
      </c>
      <c r="AT1252" s="14">
        <v>0.5</v>
      </c>
      <c r="AU1252" s="10">
        <f t="shared" si="588"/>
        <v>0.98891768931817103</v>
      </c>
      <c r="AV1252" s="10">
        <f t="shared" si="589"/>
        <v>16.502788147915503</v>
      </c>
      <c r="AW1252" s="10"/>
      <c r="AX1252" s="10"/>
      <c r="AY1252" s="10"/>
      <c r="AZ1252" s="10"/>
      <c r="BA1252" s="10">
        <f>IF(ISNUMBER(AV1252), AV1252-AV1251, " ")</f>
        <v>5.5346028048156111</v>
      </c>
      <c r="BB1252" s="10">
        <f>IF(ISNUMBER(BA1252), BA1252/O1252, " ")</f>
        <v>0.35897061740240166</v>
      </c>
      <c r="BC1252" s="2"/>
      <c r="BD1252"/>
      <c r="BE1252"/>
    </row>
    <row r="1253" spans="1:57" x14ac:dyDescent="0.3">
      <c r="A1253" s="2"/>
      <c r="D1253" s="9" t="s">
        <v>57</v>
      </c>
      <c r="E1253" s="10">
        <v>13.37403123</v>
      </c>
      <c r="F1253" s="10">
        <v>0.60333362150000003</v>
      </c>
      <c r="G1253" s="10">
        <v>15.792499129999999</v>
      </c>
      <c r="H1253" s="10">
        <v>9.5403003579999996</v>
      </c>
      <c r="I1253" s="10">
        <v>94.148551909999995</v>
      </c>
      <c r="J1253" s="10">
        <v>34.610674709999998</v>
      </c>
      <c r="K1253" s="10">
        <v>67.539858789999997</v>
      </c>
      <c r="L1253" s="11">
        <v>1.5677083333333331E-2</v>
      </c>
      <c r="M1253" s="11">
        <v>1.6313645833333331E-2</v>
      </c>
      <c r="P1253" s="10"/>
      <c r="Q1253" s="9"/>
      <c r="AJ1253" s="13">
        <v>637.9</v>
      </c>
      <c r="AK1253" s="16">
        <v>2.948</v>
      </c>
      <c r="AL1253" s="10">
        <f t="shared" si="585"/>
        <v>5.2000000000000046E-2</v>
      </c>
      <c r="AM1253" s="10">
        <f t="shared" si="574"/>
        <v>0.61397586991180464</v>
      </c>
      <c r="AN1253" s="14">
        <v>12</v>
      </c>
      <c r="AO1253" s="10">
        <f t="shared" si="586"/>
        <v>285.14999999999998</v>
      </c>
      <c r="AP1253" s="14">
        <v>10.5</v>
      </c>
      <c r="AQ1253" s="14">
        <v>37</v>
      </c>
      <c r="AR1253" s="10">
        <f t="shared" si="587"/>
        <v>310.14999999999998</v>
      </c>
      <c r="AS1253" s="14">
        <v>47.1</v>
      </c>
      <c r="AT1253" s="14">
        <v>0.5</v>
      </c>
      <c r="AU1253" s="10">
        <f t="shared" si="588"/>
        <v>0.71510981431231269</v>
      </c>
      <c r="AV1253" s="10">
        <f t="shared" si="589"/>
        <v>11.293371120381659</v>
      </c>
      <c r="AW1253" s="10"/>
      <c r="AX1253" s="10"/>
      <c r="AY1253" s="10"/>
      <c r="AZ1253" s="10"/>
      <c r="BA1253" s="10"/>
      <c r="BB1253" s="10"/>
      <c r="BC1253" s="2"/>
      <c r="BD1253"/>
      <c r="BE1253"/>
    </row>
    <row r="1254" spans="1:57" x14ac:dyDescent="0.3">
      <c r="A1254" s="2"/>
      <c r="D1254" s="9" t="s">
        <v>61</v>
      </c>
      <c r="E1254" s="10">
        <v>8.4738997969999996</v>
      </c>
      <c r="F1254" s="10">
        <v>0.79648903159999995</v>
      </c>
      <c r="G1254" s="10">
        <v>17.735190320000001</v>
      </c>
      <c r="H1254" s="10">
        <v>14.11971507</v>
      </c>
      <c r="I1254" s="10">
        <v>79.199286599999994</v>
      </c>
      <c r="J1254" s="10">
        <v>34.293514440000003</v>
      </c>
      <c r="K1254" s="10">
        <v>82.319907869999994</v>
      </c>
      <c r="L1254" s="11">
        <v>1.8373842592592591E-2</v>
      </c>
      <c r="M1254" s="11">
        <v>1.9033553240740742E-2</v>
      </c>
      <c r="N1254" s="10">
        <f>H1254-H1253</f>
        <v>4.5794147120000002</v>
      </c>
      <c r="O1254" s="10">
        <f>I1253-I1254</f>
        <v>14.949265310000001</v>
      </c>
      <c r="P1254" s="10">
        <f>N1254/O1254</f>
        <v>0.3063304193910249</v>
      </c>
      <c r="Q1254" s="9"/>
      <c r="R1254">
        <f>K1254-K1253</f>
        <v>14.780049079999998</v>
      </c>
      <c r="S1254">
        <f>R1254/O1254</f>
        <v>0.98868063235945047</v>
      </c>
      <c r="AJ1254" s="13">
        <v>637.9</v>
      </c>
      <c r="AK1254" s="16">
        <v>2.948</v>
      </c>
      <c r="AL1254" s="10">
        <f t="shared" si="585"/>
        <v>5.2000000000000046E-2</v>
      </c>
      <c r="AM1254" s="10">
        <f t="shared" si="574"/>
        <v>0.81053836322930795</v>
      </c>
      <c r="AN1254" s="14">
        <v>12</v>
      </c>
      <c r="AO1254" s="10">
        <f t="shared" si="586"/>
        <v>285.14999999999998</v>
      </c>
      <c r="AP1254" s="14">
        <v>10.5</v>
      </c>
      <c r="AQ1254" s="14">
        <v>37</v>
      </c>
      <c r="AR1254" s="10">
        <f t="shared" si="587"/>
        <v>310.14999999999998</v>
      </c>
      <c r="AS1254" s="14">
        <v>47.1</v>
      </c>
      <c r="AT1254" s="14">
        <v>0.5</v>
      </c>
      <c r="AU1254" s="10">
        <f t="shared" si="588"/>
        <v>0.94405003002019783</v>
      </c>
      <c r="AV1254" s="10">
        <f t="shared" si="589"/>
        <v>16.742906954009921</v>
      </c>
      <c r="AW1254" s="10"/>
      <c r="AX1254" s="10"/>
      <c r="AY1254" s="10"/>
      <c r="AZ1254" s="10"/>
      <c r="BA1254" s="10">
        <f>IF(ISNUMBER(AV1254), AV1254-AV1253, " ")</f>
        <v>5.4495358336282624</v>
      </c>
      <c r="BB1254" s="10">
        <f>IF(ISNUMBER(BA1254), BA1254/O1254, " ")</f>
        <v>0.36453536147912957</v>
      </c>
      <c r="BC1254" s="2"/>
      <c r="BD1254"/>
      <c r="BE1254"/>
    </row>
    <row r="1255" spans="1:57" x14ac:dyDescent="0.3">
      <c r="A1255" s="2"/>
      <c r="AM1255" s="10" t="str">
        <f t="shared" si="574"/>
        <v xml:space="preserve"> </v>
      </c>
      <c r="BD1255"/>
      <c r="BE1255"/>
    </row>
    <row r="1256" spans="1:57" ht="13.95" customHeight="1" x14ac:dyDescent="0.3">
      <c r="A1256" s="2"/>
      <c r="AM1256" s="10" t="str">
        <f t="shared" si="574"/>
        <v xml:space="preserve"> </v>
      </c>
      <c r="BD1256"/>
      <c r="BE1256"/>
    </row>
    <row r="1257" spans="1:57" x14ac:dyDescent="0.3">
      <c r="A1257" s="2"/>
      <c r="D1257" s="9" t="s">
        <v>53</v>
      </c>
      <c r="E1257" s="10"/>
      <c r="F1257" s="10"/>
      <c r="G1257" s="10"/>
      <c r="H1257" s="10"/>
      <c r="I1257" s="10"/>
      <c r="J1257" s="10"/>
      <c r="K1257" s="10"/>
      <c r="L1257" s="10"/>
      <c r="M1257" s="10"/>
      <c r="P1257" s="10"/>
      <c r="Q1257" s="9"/>
      <c r="R1257" s="9"/>
      <c r="AM1257" s="10" t="str">
        <f t="shared" si="574"/>
        <v xml:space="preserve"> </v>
      </c>
      <c r="BD1257"/>
      <c r="BE1257"/>
    </row>
    <row r="1258" spans="1:57" x14ac:dyDescent="0.3">
      <c r="A1258" s="2"/>
      <c r="D1258" s="9" t="s">
        <v>186</v>
      </c>
      <c r="E1258" s="10"/>
      <c r="F1258" s="2"/>
      <c r="G1258" s="10"/>
      <c r="H1258" s="10"/>
      <c r="I1258" s="10"/>
      <c r="J1258" s="10"/>
      <c r="K1258" s="10"/>
      <c r="L1258" s="10"/>
      <c r="M1258" s="10"/>
      <c r="P1258" s="10"/>
      <c r="Q1258" s="9"/>
      <c r="R1258" s="9"/>
      <c r="AM1258" s="10" t="str">
        <f t="shared" si="574"/>
        <v xml:space="preserve"> </v>
      </c>
      <c r="BD1258"/>
      <c r="BE1258"/>
    </row>
    <row r="1259" spans="1:57" x14ac:dyDescent="0.3">
      <c r="A1259" s="2"/>
      <c r="D1259" s="9"/>
      <c r="E1259" s="2" t="s">
        <v>0</v>
      </c>
      <c r="F1259" s="2" t="s">
        <v>1</v>
      </c>
      <c r="G1259" s="2" t="s">
        <v>2</v>
      </c>
      <c r="H1259" s="2" t="s">
        <v>3</v>
      </c>
      <c r="I1259" s="2" t="s">
        <v>4</v>
      </c>
      <c r="J1259" s="2" t="s">
        <v>5</v>
      </c>
      <c r="K1259" s="2" t="s">
        <v>6</v>
      </c>
      <c r="L1259" s="2" t="s">
        <v>7</v>
      </c>
      <c r="M1259" s="2" t="s">
        <v>8</v>
      </c>
      <c r="N1259" s="2" t="s">
        <v>9</v>
      </c>
      <c r="O1259" s="2" t="s">
        <v>10</v>
      </c>
      <c r="P1259" s="2" t="s">
        <v>11</v>
      </c>
      <c r="Q1259" s="2" t="s">
        <v>12</v>
      </c>
      <c r="R1259" s="2" t="s">
        <v>13</v>
      </c>
      <c r="S1259" s="2" t="s">
        <v>14</v>
      </c>
      <c r="T1259" s="2" t="s">
        <v>15</v>
      </c>
      <c r="U1259" s="3" t="s">
        <v>16</v>
      </c>
      <c r="V1259" s="3" t="s">
        <v>17</v>
      </c>
      <c r="W1259" s="3" t="s">
        <v>18</v>
      </c>
      <c r="X1259" s="3" t="s">
        <v>19</v>
      </c>
      <c r="Y1259" s="3" t="s">
        <v>20</v>
      </c>
      <c r="Z1259" s="3" t="s">
        <v>21</v>
      </c>
      <c r="AA1259" s="3" t="s">
        <v>22</v>
      </c>
      <c r="AB1259" s="3" t="s">
        <v>23</v>
      </c>
      <c r="AC1259" s="3" t="s">
        <v>24</v>
      </c>
      <c r="AD1259" s="3" t="s">
        <v>25</v>
      </c>
      <c r="AE1259" s="3" t="s">
        <v>26</v>
      </c>
      <c r="AF1259" s="3" t="s">
        <v>27</v>
      </c>
      <c r="AG1259" s="3" t="s">
        <v>28</v>
      </c>
      <c r="AH1259" s="3" t="s">
        <v>29</v>
      </c>
      <c r="AL1259" s="2" t="s">
        <v>33</v>
      </c>
      <c r="AM1259" s="10" t="e">
        <f t="shared" si="574"/>
        <v>#VALUE!</v>
      </c>
      <c r="AN1259" s="6" t="s">
        <v>35</v>
      </c>
      <c r="AO1259" s="2" t="s">
        <v>36</v>
      </c>
      <c r="AP1259" s="7" t="s">
        <v>37</v>
      </c>
      <c r="AQ1259" s="6" t="s">
        <v>38</v>
      </c>
      <c r="AR1259" s="2" t="s">
        <v>39</v>
      </c>
      <c r="AS1259" s="7" t="s">
        <v>40</v>
      </c>
      <c r="AT1259" s="7" t="s">
        <v>41</v>
      </c>
      <c r="AU1259" s="8" t="s">
        <v>55</v>
      </c>
      <c r="AV1259" s="8" t="s">
        <v>56</v>
      </c>
      <c r="AW1259" s="8" t="s">
        <v>44</v>
      </c>
      <c r="AX1259" s="8" t="s">
        <v>45</v>
      </c>
      <c r="AY1259" s="8" t="s">
        <v>46</v>
      </c>
      <c r="AZ1259" s="8" t="s">
        <v>47</v>
      </c>
      <c r="BA1259" s="2" t="s">
        <v>48</v>
      </c>
      <c r="BB1259" s="2" t="s">
        <v>49</v>
      </c>
      <c r="BC1259" s="2" t="s">
        <v>50</v>
      </c>
      <c r="BD1259"/>
      <c r="BE1259"/>
    </row>
    <row r="1260" spans="1:57" x14ac:dyDescent="0.3">
      <c r="A1260" s="2"/>
      <c r="D1260" s="9" t="s">
        <v>57</v>
      </c>
      <c r="E1260" s="10">
        <v>13.393898849999999</v>
      </c>
      <c r="F1260" s="10">
        <v>0.52925119330000003</v>
      </c>
      <c r="G1260" s="10">
        <v>17.138351750000002</v>
      </c>
      <c r="H1260" s="10">
        <v>9.0769516419999992</v>
      </c>
      <c r="I1260" s="10">
        <v>91.916337220000003</v>
      </c>
      <c r="J1260" s="10">
        <v>35.685492359999998</v>
      </c>
      <c r="K1260" s="10">
        <v>67.894203739999995</v>
      </c>
      <c r="L1260" s="11">
        <v>1.2094907407407408E-3</v>
      </c>
      <c r="M1260" s="11">
        <v>2.0891087962962959E-3</v>
      </c>
      <c r="P1260" s="10"/>
      <c r="Q1260" s="9"/>
      <c r="AJ1260" s="13">
        <v>637.9</v>
      </c>
      <c r="AK1260" s="16">
        <v>2.948</v>
      </c>
      <c r="AL1260" s="10">
        <f>IF(AK1260&gt;3, AK1260-3, 3-AK1260)</f>
        <v>5.2000000000000046E-2</v>
      </c>
      <c r="AM1260" s="10">
        <f t="shared" si="574"/>
        <v>0.53858669603120768</v>
      </c>
      <c r="AN1260" s="14">
        <v>12</v>
      </c>
      <c r="AO1260" s="10">
        <f>AN1260+273.15</f>
        <v>285.14999999999998</v>
      </c>
      <c r="AP1260" s="14">
        <v>10.5</v>
      </c>
      <c r="AQ1260" s="14">
        <v>37</v>
      </c>
      <c r="AR1260" s="10">
        <f>AQ1260+273.15</f>
        <v>310.14999999999998</v>
      </c>
      <c r="AS1260" s="14">
        <v>47.1</v>
      </c>
      <c r="AT1260" s="14">
        <v>0.5</v>
      </c>
      <c r="AU1260" s="10">
        <f>IF(ISNUMBER(AM1260),((AR1260/AO1260)*((AJ1260-(AT1260*AP1260))/(AJ1260-AS1260))*AM1260)," ")</f>
        <v>0.62730255546571245</v>
      </c>
      <c r="AV1260" s="10">
        <f>IF(ISNUMBER(AM1260), AU1260*G1260, " ")</f>
        <v>10.750931849245266</v>
      </c>
      <c r="AW1260" s="10"/>
      <c r="AX1260" s="10"/>
      <c r="AY1260" s="10"/>
      <c r="AZ1260" s="10"/>
      <c r="BA1260" s="10"/>
      <c r="BB1260" s="10"/>
      <c r="BC1260" s="2"/>
      <c r="BD1260"/>
      <c r="BE1260"/>
    </row>
    <row r="1261" spans="1:57" ht="15.6" x14ac:dyDescent="0.3">
      <c r="A1261" s="2">
        <v>115</v>
      </c>
      <c r="B1261" s="3" t="s">
        <v>186</v>
      </c>
      <c r="C1261" s="3"/>
      <c r="D1261" s="9" t="s">
        <v>58</v>
      </c>
      <c r="E1261" s="10">
        <v>8.9749196799999993</v>
      </c>
      <c r="F1261" s="10">
        <v>0.65579603500000005</v>
      </c>
      <c r="G1261" s="10">
        <v>18.79445934</v>
      </c>
      <c r="H1261" s="10">
        <v>12.32273524</v>
      </c>
      <c r="I1261" s="10">
        <v>78.90756064</v>
      </c>
      <c r="J1261" s="10">
        <v>35.058442200000002</v>
      </c>
      <c r="K1261" s="10">
        <v>78.443933090000002</v>
      </c>
      <c r="L1261" s="11">
        <v>4.9710648148148144E-3</v>
      </c>
      <c r="M1261" s="11">
        <v>5.6597106481481481E-3</v>
      </c>
      <c r="N1261" s="10">
        <f>H1261-H1260</f>
        <v>3.2457835980000009</v>
      </c>
      <c r="O1261" s="10">
        <f>I1260-I1261</f>
        <v>13.008776580000003</v>
      </c>
      <c r="P1261" s="10">
        <f>N1261/O1261</f>
        <v>0.24950721369065132</v>
      </c>
      <c r="Q1261" s="9">
        <f>AVERAGE(P1261,P1263,P1265)</f>
        <v>0.17800132159970436</v>
      </c>
      <c r="R1261">
        <f>K1261-K1260</f>
        <v>10.549729350000007</v>
      </c>
      <c r="S1261">
        <f>R1261/O1261</f>
        <v>0.81097013889987224</v>
      </c>
      <c r="T1261" s="9">
        <f>AVERAGE(S1261,S1263,S1265)</f>
        <v>0.69461257439863167</v>
      </c>
      <c r="U1261" s="3">
        <f>AVERAGE(E1260,E1262,E1264)</f>
        <v>13.417220296666665</v>
      </c>
      <c r="V1261" s="3">
        <f>AVERAGE(E1261,E1263,E1265)</f>
        <v>8.9619106619999993</v>
      </c>
      <c r="W1261" s="3">
        <f>AVERAGE(F1260,F1262,F1264)</f>
        <v>0.56136676299999999</v>
      </c>
      <c r="X1261" s="3">
        <f>AVERAGE(F1261,F1263,F1265)</f>
        <v>0.68425810896666661</v>
      </c>
      <c r="Y1261" s="3">
        <f>AVERAGE(G1260,G1262,G1264)</f>
        <v>17.593646710000002</v>
      </c>
      <c r="Z1261" s="3">
        <f>AVERAGE(G1261,G1263,G1265)</f>
        <v>18.661691196666666</v>
      </c>
      <c r="AA1261" s="3">
        <f>AVERAGE(H1260,H1262,H1264)</f>
        <v>9.8884323460000001</v>
      </c>
      <c r="AB1261" s="3">
        <f>AVERAGE(H1261,H1263,H1265)</f>
        <v>12.755887186666667</v>
      </c>
      <c r="AC1261" s="3">
        <f>AVERAGE(I1260,I1262,I1264)</f>
        <v>91.686344376666668</v>
      </c>
      <c r="AD1261" s="3">
        <f>AVERAGE(I1261,I1263,I1265)</f>
        <v>74.903840939999995</v>
      </c>
      <c r="AE1261" s="3">
        <f>AVERAGE(J1260,J1262,J1264)</f>
        <v>35.097326723333332</v>
      </c>
      <c r="AF1261" s="3">
        <f>AVERAGE(J1261,J1263,J1265)</f>
        <v>35.411017696666669</v>
      </c>
      <c r="AG1261" s="3">
        <f>AVERAGE(K1260,K1262,K1264)</f>
        <v>68.30906061333333</v>
      </c>
      <c r="AH1261" s="3">
        <f>AVERAGE(K1261,K1263,K1265)</f>
        <v>79.770249693333326</v>
      </c>
      <c r="AI1261" s="18">
        <v>43636</v>
      </c>
      <c r="AJ1261" s="13">
        <v>637.9</v>
      </c>
      <c r="AK1261" s="16">
        <v>2.948</v>
      </c>
      <c r="AL1261" s="10">
        <f t="shared" ref="AL1261:AL1265" si="590">IF(AK1261&gt;3, AK1261-3, 3-AK1261)</f>
        <v>5.2000000000000046E-2</v>
      </c>
      <c r="AM1261" s="10">
        <f t="shared" si="574"/>
        <v>0.6673636719810041</v>
      </c>
      <c r="AN1261" s="14">
        <v>12</v>
      </c>
      <c r="AO1261" s="10">
        <f t="shared" ref="AO1261:AO1265" si="591">AN1261+273.15</f>
        <v>285.14999999999998</v>
      </c>
      <c r="AP1261" s="14">
        <v>10.5</v>
      </c>
      <c r="AQ1261" s="14">
        <v>37</v>
      </c>
      <c r="AR1261" s="10">
        <f t="shared" ref="AR1261:AR1265" si="592">AQ1261+273.15</f>
        <v>310.14999999999998</v>
      </c>
      <c r="AS1261" s="14">
        <v>47.1</v>
      </c>
      <c r="AT1261" s="14">
        <v>0.5</v>
      </c>
      <c r="AU1261" s="10">
        <f t="shared" ref="AU1261:AU1265" si="593">IF(ISNUMBER(AM1261),((AR1261/AO1261)*((AJ1261-(AT1261*AP1261))/(AJ1261-AS1261))*AM1261)," ")</f>
        <v>0.77729164114816518</v>
      </c>
      <c r="AV1261" s="10">
        <f t="shared" ref="AV1261:AV1265" si="594">IF(ISNUMBER(AM1261), AU1261*G1261, " ")</f>
        <v>14.608776144881061</v>
      </c>
      <c r="AW1261" s="10">
        <f>AVERAGE(AU1260,AU1262,AU1264)</f>
        <v>0.66536799433119942</v>
      </c>
      <c r="AX1261" s="10">
        <f>AVERAGE(AU1261,AU1263,AU1265)</f>
        <v>0.81102672187952518</v>
      </c>
      <c r="AY1261" s="10">
        <f>AVERAGE(AV1260,AV1262,AV1264)</f>
        <v>11.711698423629569</v>
      </c>
      <c r="AZ1261" s="10">
        <f>AVERAGE(AV1261,AV1263,AV1265)</f>
        <v>15.121210328191248</v>
      </c>
      <c r="BA1261" s="10">
        <f>IF(ISNUMBER(AV1261), AV1261-AV1260, " ")</f>
        <v>3.857844295635795</v>
      </c>
      <c r="BB1261" s="10">
        <f>IF(ISNUMBER(BA1261), BA1261/O1261, " ")</f>
        <v>0.29655704146437067</v>
      </c>
      <c r="BC1261" s="2">
        <f>AVERAGE(BB1261,BB1263,BB1265)</f>
        <v>0.21165064673824363</v>
      </c>
      <c r="BD1261" s="1" t="s">
        <v>59</v>
      </c>
    </row>
    <row r="1262" spans="1:57" x14ac:dyDescent="0.3">
      <c r="A1262" s="2"/>
      <c r="D1262" s="9" t="s">
        <v>57</v>
      </c>
      <c r="E1262" s="10">
        <v>13.42400232</v>
      </c>
      <c r="F1262" s="10">
        <v>0.58310479059999998</v>
      </c>
      <c r="G1262" s="10">
        <v>17.104667500000001</v>
      </c>
      <c r="H1262" s="10">
        <v>9.9802505159999999</v>
      </c>
      <c r="I1262" s="10">
        <v>91.756053300000005</v>
      </c>
      <c r="J1262" s="10">
        <v>35.266161220000001</v>
      </c>
      <c r="K1262" s="10">
        <v>68.922523409999997</v>
      </c>
      <c r="L1262" s="11">
        <v>8.952546296296297E-3</v>
      </c>
      <c r="M1262" s="11">
        <v>9.7395717592592586E-3</v>
      </c>
      <c r="P1262" s="10"/>
      <c r="Q1262" s="9"/>
      <c r="AJ1262" s="13">
        <v>637.9</v>
      </c>
      <c r="AK1262" s="16">
        <v>2.948</v>
      </c>
      <c r="AL1262" s="10">
        <f t="shared" si="590"/>
        <v>5.2000000000000046E-2</v>
      </c>
      <c r="AM1262" s="10">
        <f t="shared" si="574"/>
        <v>0.59339022109905015</v>
      </c>
      <c r="AN1262" s="14">
        <v>12</v>
      </c>
      <c r="AO1262" s="10">
        <f t="shared" si="591"/>
        <v>285.14999999999998</v>
      </c>
      <c r="AP1262" s="14">
        <v>10.5</v>
      </c>
      <c r="AQ1262" s="14">
        <v>37</v>
      </c>
      <c r="AR1262" s="10">
        <f t="shared" si="592"/>
        <v>310.14999999999998</v>
      </c>
      <c r="AS1262" s="14">
        <v>47.1</v>
      </c>
      <c r="AT1262" s="14">
        <v>0.5</v>
      </c>
      <c r="AU1262" s="10">
        <f t="shared" si="593"/>
        <v>0.69113330282155661</v>
      </c>
      <c r="AV1262" s="10">
        <f t="shared" si="594"/>
        <v>11.821605342939538</v>
      </c>
      <c r="AW1262" s="10"/>
      <c r="AX1262" s="10"/>
      <c r="AY1262" s="10"/>
      <c r="AZ1262" s="10"/>
      <c r="BA1262" s="10"/>
      <c r="BB1262" s="10"/>
      <c r="BC1262" s="2"/>
      <c r="BD1262"/>
      <c r="BE1262"/>
    </row>
    <row r="1263" spans="1:57" x14ac:dyDescent="0.3">
      <c r="A1263" s="2"/>
      <c r="D1263" s="9" t="s">
        <v>60</v>
      </c>
      <c r="E1263" s="10">
        <v>8.8290131429999992</v>
      </c>
      <c r="F1263" s="10">
        <v>0.72774891340000003</v>
      </c>
      <c r="G1263" s="10">
        <v>18.0901061</v>
      </c>
      <c r="H1263" s="10">
        <v>13.16466194</v>
      </c>
      <c r="I1263" s="10">
        <v>71.752971700000003</v>
      </c>
      <c r="J1263" s="10">
        <v>35.792625749999999</v>
      </c>
      <c r="K1263" s="10">
        <v>82.179635930000003</v>
      </c>
      <c r="L1263" s="11">
        <v>1.2592592592592593E-2</v>
      </c>
      <c r="M1263" s="11">
        <v>1.3200219907407407E-2</v>
      </c>
      <c r="N1263" s="10">
        <f>H1263-H1262</f>
        <v>3.1844114240000003</v>
      </c>
      <c r="O1263" s="10">
        <f>I1262-I1263</f>
        <v>20.003081600000002</v>
      </c>
      <c r="P1263" s="10">
        <f>N1263/O1263</f>
        <v>0.15919604227380646</v>
      </c>
      <c r="Q1263" s="9"/>
      <c r="R1263">
        <f>K1263-K1262</f>
        <v>13.257112520000007</v>
      </c>
      <c r="S1263">
        <f>R1263/O1263</f>
        <v>0.66275350893934293</v>
      </c>
      <c r="AJ1263" s="13">
        <v>637.9</v>
      </c>
      <c r="AK1263" s="16">
        <v>2.948</v>
      </c>
      <c r="AL1263" s="10">
        <f t="shared" si="590"/>
        <v>5.2000000000000046E-2</v>
      </c>
      <c r="AM1263" s="10">
        <f t="shared" si="574"/>
        <v>0.74058573276797834</v>
      </c>
      <c r="AN1263" s="14">
        <v>12</v>
      </c>
      <c r="AO1263" s="10">
        <f t="shared" si="591"/>
        <v>285.14999999999998</v>
      </c>
      <c r="AP1263" s="14">
        <v>10.5</v>
      </c>
      <c r="AQ1263" s="14">
        <v>37</v>
      </c>
      <c r="AR1263" s="10">
        <f t="shared" si="592"/>
        <v>310.14999999999998</v>
      </c>
      <c r="AS1263" s="14">
        <v>47.1</v>
      </c>
      <c r="AT1263" s="14">
        <v>0.5</v>
      </c>
      <c r="AU1263" s="10">
        <f t="shared" si="593"/>
        <v>0.86257482060024948</v>
      </c>
      <c r="AV1263" s="10">
        <f t="shared" si="594"/>
        <v>15.604070023846978</v>
      </c>
      <c r="AW1263" s="10"/>
      <c r="AX1263" s="10"/>
      <c r="AY1263" s="10"/>
      <c r="AZ1263" s="10"/>
      <c r="BA1263" s="10">
        <f>IF(ISNUMBER(AV1263), AV1263-AV1262, " ")</f>
        <v>3.7824646809074398</v>
      </c>
      <c r="BB1263" s="10">
        <f>IF(ISNUMBER(BA1263), BA1263/O1263, " ")</f>
        <v>0.1890940984266864</v>
      </c>
      <c r="BC1263" s="2"/>
      <c r="BD1263"/>
      <c r="BE1263"/>
    </row>
    <row r="1264" spans="1:57" x14ac:dyDescent="0.3">
      <c r="A1264" s="2"/>
      <c r="D1264" s="9" t="s">
        <v>57</v>
      </c>
      <c r="E1264" s="10">
        <v>13.433759719999999</v>
      </c>
      <c r="F1264" s="10">
        <v>0.57174430509999996</v>
      </c>
      <c r="G1264" s="10">
        <v>18.537920880000001</v>
      </c>
      <c r="H1264" s="10">
        <v>10.608094879999999</v>
      </c>
      <c r="I1264" s="10">
        <v>91.386642609999996</v>
      </c>
      <c r="J1264" s="10">
        <v>34.340326589999997</v>
      </c>
      <c r="K1264" s="10">
        <v>68.110454689999997</v>
      </c>
      <c r="L1264" s="11">
        <v>1.6591435185185185E-2</v>
      </c>
      <c r="M1264" s="11">
        <v>1.7378460648148148E-2</v>
      </c>
      <c r="P1264" s="10"/>
      <c r="Q1264" s="9"/>
      <c r="AJ1264" s="13">
        <v>637.9</v>
      </c>
      <c r="AK1264" s="16">
        <v>2.948</v>
      </c>
      <c r="AL1264" s="10">
        <f t="shared" si="590"/>
        <v>5.2000000000000046E-2</v>
      </c>
      <c r="AM1264" s="10">
        <f t="shared" si="574"/>
        <v>0.58182934711668921</v>
      </c>
      <c r="AN1264" s="14">
        <v>12</v>
      </c>
      <c r="AO1264" s="10">
        <f t="shared" si="591"/>
        <v>285.14999999999998</v>
      </c>
      <c r="AP1264" s="14">
        <v>10.5</v>
      </c>
      <c r="AQ1264" s="14">
        <v>37</v>
      </c>
      <c r="AR1264" s="10">
        <f t="shared" si="592"/>
        <v>310.14999999999998</v>
      </c>
      <c r="AS1264" s="14">
        <v>47.1</v>
      </c>
      <c r="AT1264" s="14">
        <v>0.5</v>
      </c>
      <c r="AU1264" s="10">
        <f t="shared" si="593"/>
        <v>0.67766812470632909</v>
      </c>
      <c r="AV1264" s="10">
        <f t="shared" si="594"/>
        <v>12.562558078703903</v>
      </c>
      <c r="AW1264" s="10"/>
      <c r="AX1264" s="10"/>
      <c r="AY1264" s="10"/>
      <c r="AZ1264" s="10"/>
      <c r="BA1264" s="10"/>
      <c r="BB1264" s="10"/>
      <c r="BC1264" s="2"/>
      <c r="BD1264"/>
      <c r="BE1264"/>
    </row>
    <row r="1265" spans="1:57" x14ac:dyDescent="0.3">
      <c r="A1265" s="2"/>
      <c r="D1265" s="9" t="s">
        <v>61</v>
      </c>
      <c r="E1265" s="10">
        <v>9.0817991629999995</v>
      </c>
      <c r="F1265" s="10">
        <v>0.66922937849999997</v>
      </c>
      <c r="G1265" s="10">
        <v>19.10050815</v>
      </c>
      <c r="H1265" s="10">
        <v>12.78026438</v>
      </c>
      <c r="I1265" s="10">
        <v>74.050990479999996</v>
      </c>
      <c r="J1265" s="10">
        <v>35.381985139999998</v>
      </c>
      <c r="K1265" s="10">
        <v>78.687180060000003</v>
      </c>
      <c r="L1265" s="11">
        <v>2.0162037037037037E-2</v>
      </c>
      <c r="M1265" s="11">
        <v>2.0844895833333332E-2</v>
      </c>
      <c r="N1265" s="10">
        <f>H1265-H1264</f>
        <v>2.1721695000000008</v>
      </c>
      <c r="O1265" s="10">
        <f>I1264-I1265</f>
        <v>17.33565213</v>
      </c>
      <c r="P1265" s="10">
        <f>N1265/O1265</f>
        <v>0.12530070883465524</v>
      </c>
      <c r="Q1265" s="9"/>
      <c r="R1265">
        <f>K1265-K1264</f>
        <v>10.576725370000005</v>
      </c>
      <c r="S1265">
        <f>R1265/O1265</f>
        <v>0.61011407535667972</v>
      </c>
      <c r="AJ1265" s="13">
        <v>637.9</v>
      </c>
      <c r="AK1265" s="16">
        <v>2.948</v>
      </c>
      <c r="AL1265" s="10">
        <f t="shared" si="590"/>
        <v>5.2000000000000046E-2</v>
      </c>
      <c r="AM1265" s="10">
        <f t="shared" si="574"/>
        <v>0.68103396726594301</v>
      </c>
      <c r="AN1265" s="14">
        <v>12</v>
      </c>
      <c r="AO1265" s="10">
        <f t="shared" si="591"/>
        <v>285.14999999999998</v>
      </c>
      <c r="AP1265" s="14">
        <v>10.5</v>
      </c>
      <c r="AQ1265" s="14">
        <v>37</v>
      </c>
      <c r="AR1265" s="10">
        <f t="shared" si="592"/>
        <v>310.14999999999998</v>
      </c>
      <c r="AS1265" s="14">
        <v>47.1</v>
      </c>
      <c r="AT1265" s="14">
        <v>0.5</v>
      </c>
      <c r="AU1265" s="10">
        <f t="shared" si="593"/>
        <v>0.79321370389016088</v>
      </c>
      <c r="AV1265" s="10">
        <f t="shared" si="594"/>
        <v>15.150784815845704</v>
      </c>
      <c r="AW1265" s="10"/>
      <c r="AX1265" s="10"/>
      <c r="AY1265" s="10"/>
      <c r="AZ1265" s="10"/>
      <c r="BA1265" s="10">
        <f>IF(ISNUMBER(AV1265), AV1265-AV1264, " ")</f>
        <v>2.5882267371418006</v>
      </c>
      <c r="BB1265" s="10">
        <f>IF(ISNUMBER(BA1265), BA1265/O1265, " ")</f>
        <v>0.14930080032367382</v>
      </c>
      <c r="BC1265" s="2"/>
      <c r="BD1265"/>
      <c r="BE1265"/>
    </row>
    <row r="1266" spans="1:57" x14ac:dyDescent="0.3">
      <c r="A1266" s="2"/>
      <c r="AM1266" s="10" t="str">
        <f t="shared" si="574"/>
        <v xml:space="preserve"> </v>
      </c>
      <c r="BD1266"/>
      <c r="BE1266"/>
    </row>
    <row r="1267" spans="1:57" ht="13.95" customHeight="1" x14ac:dyDescent="0.3">
      <c r="A1267" s="2"/>
      <c r="AM1267" s="10" t="str">
        <f t="shared" si="574"/>
        <v xml:space="preserve"> </v>
      </c>
      <c r="BD1267"/>
      <c r="BE1267"/>
    </row>
    <row r="1268" spans="1:57" x14ac:dyDescent="0.3">
      <c r="A1268" s="2"/>
      <c r="D1268" s="9" t="s">
        <v>53</v>
      </c>
      <c r="E1268" s="10"/>
      <c r="F1268" s="10"/>
      <c r="G1268" s="10"/>
      <c r="H1268" s="10"/>
      <c r="I1268" s="10"/>
      <c r="J1268" s="10"/>
      <c r="K1268" s="10"/>
      <c r="L1268" s="10"/>
      <c r="M1268" s="10"/>
      <c r="P1268" s="10"/>
      <c r="Q1268" s="9"/>
      <c r="R1268" s="9"/>
      <c r="AM1268" s="10" t="str">
        <f t="shared" si="574"/>
        <v xml:space="preserve"> </v>
      </c>
      <c r="BD1268"/>
      <c r="BE1268"/>
    </row>
    <row r="1269" spans="1:57" x14ac:dyDescent="0.3">
      <c r="A1269" s="2"/>
      <c r="D1269" s="9" t="s">
        <v>187</v>
      </c>
      <c r="E1269" s="10"/>
      <c r="F1269" s="2"/>
      <c r="G1269" s="10"/>
      <c r="H1269" s="10"/>
      <c r="I1269" s="10"/>
      <c r="J1269" s="10"/>
      <c r="K1269" s="10"/>
      <c r="L1269" s="10"/>
      <c r="M1269" s="10"/>
      <c r="P1269" s="10"/>
      <c r="Q1269" s="9"/>
      <c r="R1269" s="9"/>
      <c r="AM1269" s="10" t="str">
        <f t="shared" si="574"/>
        <v xml:space="preserve"> </v>
      </c>
      <c r="BD1269"/>
      <c r="BE1269"/>
    </row>
    <row r="1270" spans="1:57" x14ac:dyDescent="0.3">
      <c r="A1270" s="2"/>
      <c r="D1270" s="9"/>
      <c r="E1270" s="2" t="s">
        <v>0</v>
      </c>
      <c r="F1270" s="2" t="s">
        <v>1</v>
      </c>
      <c r="G1270" s="2" t="s">
        <v>2</v>
      </c>
      <c r="H1270" s="2" t="s">
        <v>3</v>
      </c>
      <c r="I1270" s="2" t="s">
        <v>4</v>
      </c>
      <c r="J1270" s="2" t="s">
        <v>5</v>
      </c>
      <c r="K1270" s="2" t="s">
        <v>6</v>
      </c>
      <c r="L1270" s="2" t="s">
        <v>7</v>
      </c>
      <c r="M1270" s="2" t="s">
        <v>8</v>
      </c>
      <c r="N1270" s="2" t="s">
        <v>9</v>
      </c>
      <c r="O1270" s="2" t="s">
        <v>10</v>
      </c>
      <c r="P1270" s="2" t="s">
        <v>11</v>
      </c>
      <c r="Q1270" s="2" t="s">
        <v>12</v>
      </c>
      <c r="R1270" s="2" t="s">
        <v>13</v>
      </c>
      <c r="S1270" s="2" t="s">
        <v>14</v>
      </c>
      <c r="T1270" s="2" t="s">
        <v>15</v>
      </c>
      <c r="U1270" s="3" t="s">
        <v>16</v>
      </c>
      <c r="V1270" s="3" t="s">
        <v>17</v>
      </c>
      <c r="W1270" s="3" t="s">
        <v>18</v>
      </c>
      <c r="X1270" s="3" t="s">
        <v>19</v>
      </c>
      <c r="Y1270" s="3" t="s">
        <v>20</v>
      </c>
      <c r="Z1270" s="3" t="s">
        <v>21</v>
      </c>
      <c r="AA1270" s="3" t="s">
        <v>22</v>
      </c>
      <c r="AB1270" s="3" t="s">
        <v>23</v>
      </c>
      <c r="AC1270" s="3" t="s">
        <v>24</v>
      </c>
      <c r="AD1270" s="3" t="s">
        <v>25</v>
      </c>
      <c r="AE1270" s="3" t="s">
        <v>26</v>
      </c>
      <c r="AF1270" s="3" t="s">
        <v>27</v>
      </c>
      <c r="AG1270" s="3" t="s">
        <v>28</v>
      </c>
      <c r="AH1270" s="3" t="s">
        <v>29</v>
      </c>
      <c r="AL1270" s="2" t="s">
        <v>33</v>
      </c>
      <c r="AM1270" s="10" t="e">
        <f t="shared" si="574"/>
        <v>#VALUE!</v>
      </c>
      <c r="AN1270" s="6" t="s">
        <v>35</v>
      </c>
      <c r="AO1270" s="2" t="s">
        <v>36</v>
      </c>
      <c r="AP1270" s="7" t="s">
        <v>37</v>
      </c>
      <c r="AQ1270" s="6" t="s">
        <v>38</v>
      </c>
      <c r="AR1270" s="2" t="s">
        <v>39</v>
      </c>
      <c r="AS1270" s="7" t="s">
        <v>40</v>
      </c>
      <c r="AT1270" s="7" t="s">
        <v>41</v>
      </c>
      <c r="AU1270" s="8" t="s">
        <v>55</v>
      </c>
      <c r="AV1270" s="8" t="s">
        <v>56</v>
      </c>
      <c r="AW1270" s="8" t="s">
        <v>44</v>
      </c>
      <c r="AX1270" s="8" t="s">
        <v>45</v>
      </c>
      <c r="AY1270" s="8" t="s">
        <v>46</v>
      </c>
      <c r="AZ1270" s="8" t="s">
        <v>47</v>
      </c>
      <c r="BA1270" s="2" t="s">
        <v>48</v>
      </c>
      <c r="BB1270" s="2" t="s">
        <v>49</v>
      </c>
      <c r="BC1270" s="2" t="s">
        <v>50</v>
      </c>
      <c r="BD1270"/>
      <c r="BE1270"/>
    </row>
    <row r="1271" spans="1:57" x14ac:dyDescent="0.3">
      <c r="A1271" s="2"/>
      <c r="D1271" s="9" t="s">
        <v>57</v>
      </c>
      <c r="E1271" s="10">
        <v>13.4613931</v>
      </c>
      <c r="F1271" s="10">
        <v>0.52190107919999995</v>
      </c>
      <c r="G1271" s="10">
        <v>17.871293139999999</v>
      </c>
      <c r="H1271" s="10">
        <v>9.3163160260000009</v>
      </c>
      <c r="I1271" s="10">
        <v>94.131330539999993</v>
      </c>
      <c r="J1271" s="10">
        <v>32.96215995</v>
      </c>
      <c r="K1271" s="10">
        <v>53.679158630000003</v>
      </c>
      <c r="L1271" s="11">
        <v>7.4652777777777781E-4</v>
      </c>
      <c r="M1271" s="11">
        <v>1.412025462962963E-3</v>
      </c>
      <c r="P1271" s="10"/>
      <c r="Q1271" s="9"/>
      <c r="AJ1271" s="13">
        <v>637.9</v>
      </c>
      <c r="AK1271" s="16">
        <v>2.948</v>
      </c>
      <c r="AL1271" s="10">
        <f>IF(AK1271&gt;3, AK1271-3, 3-AK1271)</f>
        <v>5.2000000000000046E-2</v>
      </c>
      <c r="AM1271" s="10">
        <f t="shared" si="574"/>
        <v>0.53110693270013565</v>
      </c>
      <c r="AN1271" s="14">
        <v>12</v>
      </c>
      <c r="AO1271" s="10">
        <f>AN1271+273.15</f>
        <v>285.14999999999998</v>
      </c>
      <c r="AP1271" s="14">
        <v>10.5</v>
      </c>
      <c r="AQ1271" s="14">
        <v>37</v>
      </c>
      <c r="AR1271" s="10">
        <f>AQ1271+273.15</f>
        <v>310.14999999999998</v>
      </c>
      <c r="AS1271" s="14">
        <v>47.1</v>
      </c>
      <c r="AT1271" s="14">
        <v>0.5</v>
      </c>
      <c r="AU1271" s="10">
        <f>IF(ISNUMBER(AM1271),((AR1271/AO1271)*((AJ1271-(AT1271*AP1271))/(AJ1271-AS1271))*AM1271)," ")</f>
        <v>0.61859072747880595</v>
      </c>
      <c r="AV1271" s="10">
        <f>IF(ISNUMBER(AM1271), AU1271*G1271, " ")</f>
        <v>11.055016224459594</v>
      </c>
      <c r="AW1271" s="10"/>
      <c r="AX1271" s="10"/>
      <c r="AY1271" s="10"/>
      <c r="AZ1271" s="10"/>
      <c r="BA1271" s="10"/>
      <c r="BB1271" s="10"/>
      <c r="BC1271" s="2"/>
      <c r="BD1271"/>
      <c r="BE1271"/>
    </row>
    <row r="1272" spans="1:57" ht="15.6" x14ac:dyDescent="0.3">
      <c r="A1272" s="2">
        <v>116</v>
      </c>
      <c r="B1272" s="3" t="s">
        <v>187</v>
      </c>
      <c r="C1272" s="3"/>
      <c r="D1272" s="9" t="s">
        <v>58</v>
      </c>
      <c r="E1272" s="10">
        <v>9.5654091159999997</v>
      </c>
      <c r="F1272" s="10">
        <v>0.55339095199999999</v>
      </c>
      <c r="G1272" s="10">
        <v>19.751848299999999</v>
      </c>
      <c r="H1272" s="10">
        <v>10.929505689999999</v>
      </c>
      <c r="I1272" s="10">
        <v>81.351212899999993</v>
      </c>
      <c r="J1272" s="10">
        <v>32.671595420000003</v>
      </c>
      <c r="K1272" s="10">
        <v>60.415045300000003</v>
      </c>
      <c r="L1272" s="11">
        <v>4.5486111111111109E-3</v>
      </c>
      <c r="M1272" s="11">
        <v>5.1388773148148149E-3</v>
      </c>
      <c r="N1272" s="10">
        <f>H1272-H1271</f>
        <v>1.6131896639999983</v>
      </c>
      <c r="O1272" s="10">
        <f>I1271-I1272</f>
        <v>12.78011764</v>
      </c>
      <c r="P1272" s="10">
        <f>N1272/O1272</f>
        <v>0.12622651132341206</v>
      </c>
      <c r="Q1272" s="9">
        <f>AVERAGE(P1272,P1274,P1276)</f>
        <v>6.7988273892790427E-2</v>
      </c>
      <c r="R1272">
        <f>K1272-K1271</f>
        <v>6.7358866699999993</v>
      </c>
      <c r="S1272">
        <f>R1272/O1272</f>
        <v>0.52705983307364912</v>
      </c>
      <c r="T1272" s="9">
        <f>AVERAGE(S1272,S1274,S1276)</f>
        <v>0.32322047607234922</v>
      </c>
      <c r="U1272" s="3">
        <f>AVERAGE(E1271,E1273,E1275)</f>
        <v>13.46640401</v>
      </c>
      <c r="V1272" s="3">
        <f>AVERAGE(E1272,E1274,E1276)</f>
        <v>9.5315453613333343</v>
      </c>
      <c r="W1272" s="3">
        <f>AVERAGE(F1271,F1273,F1275)</f>
        <v>0.58753515456666661</v>
      </c>
      <c r="X1272" s="3">
        <f>AVERAGE(F1272,F1274,F1276)</f>
        <v>0.61721188846666664</v>
      </c>
      <c r="Y1272" s="3">
        <f>AVERAGE(G1271,G1273,G1275)</f>
        <v>17.208251650000001</v>
      </c>
      <c r="Z1272" s="3">
        <f>AVERAGE(G1272,G1274,G1276)</f>
        <v>17.950204836666668</v>
      </c>
      <c r="AA1272" s="3">
        <f>AVERAGE(H1271,H1273,H1275)</f>
        <v>10.073822819666667</v>
      </c>
      <c r="AB1272" s="3">
        <f>AVERAGE(H1272,H1274,H1276)</f>
        <v>11.000994089999999</v>
      </c>
      <c r="AC1272" s="3">
        <f>AVERAGE(I1271,I1273,I1275)</f>
        <v>94.301248883333344</v>
      </c>
      <c r="AD1272" s="3">
        <f>AVERAGE(I1272,I1274,I1276)</f>
        <v>79.997349049999983</v>
      </c>
      <c r="AE1272" s="3">
        <f>AVERAGE(J1271,J1273,J1275)</f>
        <v>32.267417993333332</v>
      </c>
      <c r="AF1272" s="3">
        <f>AVERAGE(J1272,J1274,J1276)</f>
        <v>32.403243143333334</v>
      </c>
      <c r="AG1272" s="3">
        <f>AVERAGE(K1271,K1273,K1275)</f>
        <v>54.39810395333334</v>
      </c>
      <c r="AH1272" s="3">
        <f>AVERAGE(K1272,K1274,K1276)</f>
        <v>58.866190016666671</v>
      </c>
      <c r="AI1272" s="18">
        <v>43636</v>
      </c>
      <c r="AJ1272" s="13">
        <v>637.9</v>
      </c>
      <c r="AK1272" s="16">
        <v>2.948</v>
      </c>
      <c r="AL1272" s="10">
        <f t="shared" ref="AL1272:AL1276" si="595">IF(AK1272&gt;3, AK1272-3, 3-AK1272)</f>
        <v>5.2000000000000046E-2</v>
      </c>
      <c r="AM1272" s="10">
        <f t="shared" si="574"/>
        <v>0.56315225780189959</v>
      </c>
      <c r="AN1272" s="14">
        <v>12</v>
      </c>
      <c r="AO1272" s="10">
        <f t="shared" ref="AO1272:AO1276" si="596">AN1272+273.15</f>
        <v>285.14999999999998</v>
      </c>
      <c r="AP1272" s="14">
        <v>10.5</v>
      </c>
      <c r="AQ1272" s="14">
        <v>37</v>
      </c>
      <c r="AR1272" s="10">
        <f t="shared" ref="AR1272:AR1276" si="597">AQ1272+273.15</f>
        <v>310.14999999999998</v>
      </c>
      <c r="AS1272" s="14">
        <v>47.1</v>
      </c>
      <c r="AT1272" s="14">
        <v>0.5</v>
      </c>
      <c r="AU1272" s="10">
        <f t="shared" ref="AU1272:AU1276" si="598">IF(ISNUMBER(AM1272),((AR1272/AO1272)*((AJ1272-(AT1272*AP1272))/(AJ1272-AS1272))*AM1272)," ")</f>
        <v>0.65591455013390787</v>
      </c>
      <c r="AV1272" s="10">
        <f t="shared" ref="AV1272:AV1276" si="599">IF(ISNUMBER(AM1272), AU1272*G1272, " ")</f>
        <v>12.955524692007693</v>
      </c>
      <c r="AW1272" s="10">
        <f>AVERAGE(AU1271,AU1273,AU1275)</f>
        <v>0.69638445515359848</v>
      </c>
      <c r="AX1272" s="10">
        <f>AVERAGE(AU1272,AU1274,AU1276)</f>
        <v>0.73155922896425185</v>
      </c>
      <c r="AY1272" s="10">
        <f>AVERAGE(AV1271,AV1273,AV1275)</f>
        <v>11.973485351665074</v>
      </c>
      <c r="AZ1272" s="10">
        <f>AVERAGE(AV1272,AV1274,AV1276)</f>
        <v>13.063234709996001</v>
      </c>
      <c r="BA1272" s="10">
        <f>IF(ISNUMBER(AV1272), AV1272-AV1271, " ")</f>
        <v>1.9005084675480983</v>
      </c>
      <c r="BB1272" s="10">
        <f>IF(ISNUMBER(BA1272), BA1272/O1272, " ")</f>
        <v>0.14870821388996996</v>
      </c>
      <c r="BC1272" s="2">
        <f>AVERAGE(BB1272,BB1274,BB1276)</f>
        <v>7.9929080314661546E-2</v>
      </c>
      <c r="BD1272" s="1" t="s">
        <v>59</v>
      </c>
    </row>
    <row r="1273" spans="1:57" x14ac:dyDescent="0.3">
      <c r="A1273" s="2"/>
      <c r="D1273" s="9" t="s">
        <v>57</v>
      </c>
      <c r="E1273" s="10">
        <v>13.46251391</v>
      </c>
      <c r="F1273" s="10">
        <v>0.64283029749999998</v>
      </c>
      <c r="G1273" s="10">
        <v>17.76159376</v>
      </c>
      <c r="H1273" s="10">
        <v>11.341907389999999</v>
      </c>
      <c r="I1273" s="10">
        <v>94.510146000000006</v>
      </c>
      <c r="J1273" s="10">
        <v>31.824868949999999</v>
      </c>
      <c r="K1273" s="10">
        <v>55.016197269999999</v>
      </c>
      <c r="L1273" s="11">
        <v>7.7835648148148152E-3</v>
      </c>
      <c r="M1273" s="11">
        <v>8.5185069444444449E-3</v>
      </c>
      <c r="P1273" s="10"/>
      <c r="Q1273" s="9"/>
      <c r="AJ1273" s="13">
        <v>637.9</v>
      </c>
      <c r="AK1273" s="16">
        <v>2.948</v>
      </c>
      <c r="AL1273" s="10">
        <f t="shared" si="595"/>
        <v>5.2000000000000046E-2</v>
      </c>
      <c r="AM1273" s="10">
        <f t="shared" si="574"/>
        <v>0.65416923083446399</v>
      </c>
      <c r="AN1273" s="14">
        <v>12</v>
      </c>
      <c r="AO1273" s="10">
        <f t="shared" si="596"/>
        <v>285.14999999999998</v>
      </c>
      <c r="AP1273" s="14">
        <v>10.5</v>
      </c>
      <c r="AQ1273" s="14">
        <v>37</v>
      </c>
      <c r="AR1273" s="10">
        <f t="shared" si="597"/>
        <v>310.14999999999998</v>
      </c>
      <c r="AS1273" s="14">
        <v>47.1</v>
      </c>
      <c r="AT1273" s="14">
        <v>0.5</v>
      </c>
      <c r="AU1273" s="10">
        <f t="shared" si="598"/>
        <v>0.76192381511354856</v>
      </c>
      <c r="AV1273" s="10">
        <f t="shared" si="599"/>
        <v>13.532981280116198</v>
      </c>
      <c r="AW1273" s="10"/>
      <c r="AX1273" s="10"/>
      <c r="AY1273" s="10"/>
      <c r="AZ1273" s="10"/>
      <c r="BA1273" s="10"/>
      <c r="BB1273" s="10"/>
      <c r="BC1273" s="2"/>
      <c r="BD1273"/>
      <c r="BE1273"/>
    </row>
    <row r="1274" spans="1:57" x14ac:dyDescent="0.3">
      <c r="A1274" s="2"/>
      <c r="D1274" s="9" t="s">
        <v>60</v>
      </c>
      <c r="E1274" s="10">
        <v>9.5603250860000006</v>
      </c>
      <c r="F1274" s="10">
        <v>0.65054837489999995</v>
      </c>
      <c r="G1274" s="10">
        <v>16.81781745</v>
      </c>
      <c r="H1274" s="10">
        <v>10.884746979999999</v>
      </c>
      <c r="I1274" s="10">
        <v>79.423645870000001</v>
      </c>
      <c r="J1274" s="10">
        <v>32.17803979</v>
      </c>
      <c r="K1274" s="10">
        <v>58.438053760000003</v>
      </c>
      <c r="L1274" s="11">
        <v>1.0775462962962964E-2</v>
      </c>
      <c r="M1274" s="11">
        <v>1.131943287037037E-2</v>
      </c>
      <c r="N1274" s="10">
        <f>H1274-H1273</f>
        <v>-0.45716041000000018</v>
      </c>
      <c r="O1274" s="10">
        <f>I1273-I1274</f>
        <v>15.086500130000005</v>
      </c>
      <c r="P1274" s="10">
        <f>N1274/O1274</f>
        <v>-3.0302615322351775E-2</v>
      </c>
      <c r="Q1274" s="9"/>
      <c r="R1274">
        <f>K1274-K1273</f>
        <v>3.4218564900000032</v>
      </c>
      <c r="S1274">
        <f>R1274/O1274</f>
        <v>0.22681579296151852</v>
      </c>
      <c r="AJ1274" s="13">
        <v>637.9</v>
      </c>
      <c r="AK1274" s="16">
        <v>2.948</v>
      </c>
      <c r="AL1274" s="10">
        <f t="shared" si="595"/>
        <v>5.2000000000000046E-2</v>
      </c>
      <c r="AM1274" s="10">
        <f t="shared" si="574"/>
        <v>0.6620234479986431</v>
      </c>
      <c r="AN1274" s="14">
        <v>12</v>
      </c>
      <c r="AO1274" s="10">
        <f t="shared" si="596"/>
        <v>285.14999999999998</v>
      </c>
      <c r="AP1274" s="14">
        <v>10.5</v>
      </c>
      <c r="AQ1274" s="14">
        <v>37</v>
      </c>
      <c r="AR1274" s="10">
        <f t="shared" si="597"/>
        <v>310.14999999999998</v>
      </c>
      <c r="AS1274" s="14">
        <v>47.1</v>
      </c>
      <c r="AT1274" s="14">
        <v>0.5</v>
      </c>
      <c r="AU1274" s="10">
        <f t="shared" si="598"/>
        <v>0.77107177687082651</v>
      </c>
      <c r="AV1274" s="10">
        <f t="shared" si="599"/>
        <v>12.967744384260692</v>
      </c>
      <c r="AW1274" s="10"/>
      <c r="AX1274" s="10"/>
      <c r="AY1274" s="10"/>
      <c r="AZ1274" s="10"/>
      <c r="BA1274" s="10">
        <f>IF(ISNUMBER(AV1274), AV1274-AV1273, " ")</f>
        <v>-0.56523689585550585</v>
      </c>
      <c r="BB1274" s="10">
        <f>IF(ISNUMBER(BA1274), BA1274/O1274, " ")</f>
        <v>-3.7466403140879151E-2</v>
      </c>
      <c r="BC1274" s="2"/>
      <c r="BD1274"/>
      <c r="BE1274"/>
    </row>
    <row r="1275" spans="1:57" x14ac:dyDescent="0.3">
      <c r="A1275" s="2"/>
      <c r="D1275" s="9" t="s">
        <v>57</v>
      </c>
      <c r="E1275" s="10">
        <v>13.47530502</v>
      </c>
      <c r="F1275" s="10">
        <v>0.597874087</v>
      </c>
      <c r="G1275" s="10">
        <v>15.991868050000001</v>
      </c>
      <c r="H1275" s="10">
        <v>9.5632450430000002</v>
      </c>
      <c r="I1275" s="10">
        <v>94.262270110000003</v>
      </c>
      <c r="J1275" s="10">
        <v>32.01522508</v>
      </c>
      <c r="K1275" s="10">
        <v>54.498955960000004</v>
      </c>
      <c r="L1275" s="11">
        <v>1.4322916666666666E-2</v>
      </c>
      <c r="M1275" s="11">
        <v>1.4918969907407409E-2</v>
      </c>
      <c r="P1275" s="10"/>
      <c r="Q1275" s="9"/>
      <c r="AJ1275" s="13">
        <v>637.9</v>
      </c>
      <c r="AK1275" s="16">
        <v>2.948</v>
      </c>
      <c r="AL1275" s="10">
        <f t="shared" si="595"/>
        <v>5.2000000000000046E-2</v>
      </c>
      <c r="AM1275" s="10">
        <f t="shared" si="574"/>
        <v>0.60842003426051561</v>
      </c>
      <c r="AN1275" s="14">
        <v>12</v>
      </c>
      <c r="AO1275" s="10">
        <f t="shared" si="596"/>
        <v>285.14999999999998</v>
      </c>
      <c r="AP1275" s="14">
        <v>10.5</v>
      </c>
      <c r="AQ1275" s="14">
        <v>37</v>
      </c>
      <c r="AR1275" s="10">
        <f t="shared" si="597"/>
        <v>310.14999999999998</v>
      </c>
      <c r="AS1275" s="14">
        <v>47.1</v>
      </c>
      <c r="AT1275" s="14">
        <v>0.5</v>
      </c>
      <c r="AU1275" s="10">
        <f t="shared" si="598"/>
        <v>0.70863882286844093</v>
      </c>
      <c r="AV1275" s="10">
        <f t="shared" si="599"/>
        <v>11.33245855041943</v>
      </c>
      <c r="AW1275" s="10"/>
      <c r="AX1275" s="10"/>
      <c r="AY1275" s="10"/>
      <c r="AZ1275" s="10"/>
      <c r="BA1275" s="10"/>
      <c r="BB1275" s="10"/>
      <c r="BC1275" s="2"/>
      <c r="BD1275"/>
      <c r="BE1275"/>
    </row>
    <row r="1276" spans="1:57" x14ac:dyDescent="0.3">
      <c r="A1276" s="2"/>
      <c r="D1276" s="9" t="s">
        <v>61</v>
      </c>
      <c r="E1276" s="10">
        <v>9.4689018820000008</v>
      </c>
      <c r="F1276" s="10">
        <v>0.64769633849999997</v>
      </c>
      <c r="G1276" s="10">
        <v>17.280948760000001</v>
      </c>
      <c r="H1276" s="10">
        <v>11.1887296</v>
      </c>
      <c r="I1276" s="10">
        <v>79.217188379999996</v>
      </c>
      <c r="J1276" s="10">
        <v>32.360094220000001</v>
      </c>
      <c r="K1276" s="10">
        <v>57.745470990000001</v>
      </c>
      <c r="L1276" s="11">
        <v>1.7332175925925924E-2</v>
      </c>
      <c r="M1276" s="11">
        <v>1.7910868055555557E-2</v>
      </c>
      <c r="N1276" s="10">
        <f>H1276-H1275</f>
        <v>1.6254845570000001</v>
      </c>
      <c r="O1276" s="10">
        <f>I1275-I1276</f>
        <v>15.045081730000007</v>
      </c>
      <c r="P1276" s="10">
        <f>N1276/O1276</f>
        <v>0.10804092567731098</v>
      </c>
      <c r="Q1276" s="9"/>
      <c r="R1276">
        <f>K1276-K1275</f>
        <v>3.2465150299999976</v>
      </c>
      <c r="S1276">
        <f>R1276/O1276</f>
        <v>0.21578580218187995</v>
      </c>
      <c r="AJ1276" s="13">
        <v>637.9</v>
      </c>
      <c r="AK1276" s="16">
        <v>2.948</v>
      </c>
      <c r="AL1276" s="10">
        <f t="shared" si="595"/>
        <v>5.2000000000000046E-2</v>
      </c>
      <c r="AM1276" s="10">
        <f t="shared" si="574"/>
        <v>0.65912110430800541</v>
      </c>
      <c r="AN1276" s="14">
        <v>12</v>
      </c>
      <c r="AO1276" s="10">
        <f t="shared" si="596"/>
        <v>285.14999999999998</v>
      </c>
      <c r="AP1276" s="14">
        <v>10.5</v>
      </c>
      <c r="AQ1276" s="14">
        <v>37</v>
      </c>
      <c r="AR1276" s="10">
        <f t="shared" si="597"/>
        <v>310.14999999999998</v>
      </c>
      <c r="AS1276" s="14">
        <v>47.1</v>
      </c>
      <c r="AT1276" s="14">
        <v>0.5</v>
      </c>
      <c r="AU1276" s="10">
        <f t="shared" si="598"/>
        <v>0.7676913598880214</v>
      </c>
      <c r="AV1276" s="10">
        <f t="shared" si="599"/>
        <v>13.266435053719619</v>
      </c>
      <c r="AW1276" s="10"/>
      <c r="AX1276" s="10"/>
      <c r="AY1276" s="10"/>
      <c r="AZ1276" s="10"/>
      <c r="BA1276" s="10">
        <f>IF(ISNUMBER(AV1276), AV1276-AV1275, " ")</f>
        <v>1.9339765033001886</v>
      </c>
      <c r="BB1276" s="10">
        <f>IF(ISNUMBER(BA1276), BA1276/O1276, " ")</f>
        <v>0.12854543019489384</v>
      </c>
      <c r="BC1276" s="2"/>
      <c r="BD1276"/>
      <c r="BE1276"/>
    </row>
    <row r="1277" spans="1:57" x14ac:dyDescent="0.3">
      <c r="A1277" s="2"/>
      <c r="AM1277" s="10" t="str">
        <f t="shared" si="574"/>
        <v xml:space="preserve"> </v>
      </c>
      <c r="BD1277"/>
      <c r="BE1277"/>
    </row>
    <row r="1278" spans="1:57" ht="13.95" customHeight="1" x14ac:dyDescent="0.3">
      <c r="A1278" s="2"/>
      <c r="AM1278" s="10" t="str">
        <f t="shared" si="574"/>
        <v xml:space="preserve"> </v>
      </c>
      <c r="BD1278"/>
      <c r="BE1278"/>
    </row>
    <row r="1279" spans="1:57" x14ac:dyDescent="0.3">
      <c r="A1279" s="2"/>
      <c r="D1279" s="9" t="s">
        <v>53</v>
      </c>
      <c r="E1279" s="10"/>
      <c r="F1279" s="10"/>
      <c r="G1279" s="10"/>
      <c r="H1279" s="10"/>
      <c r="I1279" s="10"/>
      <c r="J1279" s="10"/>
      <c r="K1279" s="10"/>
      <c r="L1279" s="10"/>
      <c r="M1279" s="10"/>
      <c r="P1279" s="10"/>
      <c r="Q1279" s="9"/>
      <c r="R1279" s="9"/>
      <c r="AM1279" s="10" t="str">
        <f t="shared" si="574"/>
        <v xml:space="preserve"> </v>
      </c>
      <c r="BD1279"/>
      <c r="BE1279"/>
    </row>
    <row r="1280" spans="1:57" x14ac:dyDescent="0.3">
      <c r="A1280" s="2"/>
      <c r="D1280" s="9" t="s">
        <v>188</v>
      </c>
      <c r="E1280" s="10"/>
      <c r="F1280" s="2"/>
      <c r="G1280" s="10"/>
      <c r="H1280" s="10"/>
      <c r="I1280" s="10"/>
      <c r="J1280" s="10"/>
      <c r="K1280" s="10"/>
      <c r="L1280" s="10"/>
      <c r="M1280" s="10"/>
      <c r="P1280" s="10"/>
      <c r="Q1280" s="9"/>
      <c r="R1280" s="9"/>
      <c r="AM1280" s="10" t="str">
        <f t="shared" si="574"/>
        <v xml:space="preserve"> </v>
      </c>
      <c r="BD1280"/>
      <c r="BE1280"/>
    </row>
    <row r="1281" spans="1:57" x14ac:dyDescent="0.3">
      <c r="A1281" s="2"/>
      <c r="D1281" s="9"/>
      <c r="E1281" s="2" t="s">
        <v>0</v>
      </c>
      <c r="F1281" s="2" t="s">
        <v>1</v>
      </c>
      <c r="G1281" s="2" t="s">
        <v>2</v>
      </c>
      <c r="H1281" s="2" t="s">
        <v>3</v>
      </c>
      <c r="I1281" s="2" t="s">
        <v>4</v>
      </c>
      <c r="J1281" s="2" t="s">
        <v>5</v>
      </c>
      <c r="K1281" s="2" t="s">
        <v>6</v>
      </c>
      <c r="L1281" s="2" t="s">
        <v>7</v>
      </c>
      <c r="M1281" s="2" t="s">
        <v>8</v>
      </c>
      <c r="N1281" s="2" t="s">
        <v>9</v>
      </c>
      <c r="O1281" s="2" t="s">
        <v>10</v>
      </c>
      <c r="P1281" s="2" t="s">
        <v>11</v>
      </c>
      <c r="Q1281" s="2" t="s">
        <v>12</v>
      </c>
      <c r="R1281" s="2" t="s">
        <v>13</v>
      </c>
      <c r="S1281" s="2" t="s">
        <v>14</v>
      </c>
      <c r="T1281" s="2" t="s">
        <v>15</v>
      </c>
      <c r="U1281" s="3" t="s">
        <v>16</v>
      </c>
      <c r="V1281" s="3" t="s">
        <v>17</v>
      </c>
      <c r="W1281" s="3" t="s">
        <v>18</v>
      </c>
      <c r="X1281" s="3" t="s">
        <v>19</v>
      </c>
      <c r="Y1281" s="3" t="s">
        <v>20</v>
      </c>
      <c r="Z1281" s="3" t="s">
        <v>21</v>
      </c>
      <c r="AA1281" s="3" t="s">
        <v>22</v>
      </c>
      <c r="AB1281" s="3" t="s">
        <v>23</v>
      </c>
      <c r="AC1281" s="3" t="s">
        <v>24</v>
      </c>
      <c r="AD1281" s="3" t="s">
        <v>25</v>
      </c>
      <c r="AE1281" s="3" t="s">
        <v>26</v>
      </c>
      <c r="AF1281" s="3" t="s">
        <v>27</v>
      </c>
      <c r="AG1281" s="3" t="s">
        <v>28</v>
      </c>
      <c r="AH1281" s="3" t="s">
        <v>29</v>
      </c>
      <c r="AL1281" s="2" t="s">
        <v>33</v>
      </c>
      <c r="AM1281" s="10" t="e">
        <f t="shared" si="574"/>
        <v>#VALUE!</v>
      </c>
      <c r="AN1281" s="6" t="s">
        <v>35</v>
      </c>
      <c r="AO1281" s="2" t="s">
        <v>36</v>
      </c>
      <c r="AP1281" s="7" t="s">
        <v>37</v>
      </c>
      <c r="AQ1281" s="6" t="s">
        <v>38</v>
      </c>
      <c r="AR1281" s="2" t="s">
        <v>39</v>
      </c>
      <c r="AS1281" s="7" t="s">
        <v>40</v>
      </c>
      <c r="AT1281" s="7" t="s">
        <v>41</v>
      </c>
      <c r="AU1281" s="8" t="s">
        <v>55</v>
      </c>
      <c r="AV1281" s="8" t="s">
        <v>56</v>
      </c>
      <c r="AW1281" s="8" t="s">
        <v>44</v>
      </c>
      <c r="AX1281" s="8" t="s">
        <v>45</v>
      </c>
      <c r="AY1281" s="8" t="s">
        <v>46</v>
      </c>
      <c r="AZ1281" s="8" t="s">
        <v>47</v>
      </c>
      <c r="BA1281" s="2" t="s">
        <v>48</v>
      </c>
      <c r="BB1281" s="2" t="s">
        <v>49</v>
      </c>
      <c r="BC1281" s="2" t="s">
        <v>50</v>
      </c>
      <c r="BD1281"/>
      <c r="BE1281"/>
    </row>
    <row r="1282" spans="1:57" x14ac:dyDescent="0.3">
      <c r="A1282" s="2"/>
      <c r="D1282" s="9" t="s">
        <v>57</v>
      </c>
      <c r="E1282" s="10"/>
      <c r="F1282" s="10"/>
      <c r="G1282" s="10"/>
      <c r="H1282" s="10"/>
      <c r="I1282" s="10"/>
      <c r="J1282" s="10"/>
      <c r="K1282" s="10"/>
      <c r="L1282" s="11"/>
      <c r="M1282" s="11"/>
      <c r="P1282" s="10"/>
      <c r="Q1282" s="9"/>
      <c r="AJ1282" s="13">
        <v>640</v>
      </c>
      <c r="AK1282" s="16">
        <v>3.00949</v>
      </c>
      <c r="AL1282" s="10">
        <f>IF(AK1282&gt;3, AK1282-3, 3-AK1282)</f>
        <v>9.4899999999999984E-3</v>
      </c>
      <c r="AM1282" s="10" t="str">
        <f t="shared" si="574"/>
        <v xml:space="preserve"> </v>
      </c>
      <c r="AN1282" s="14">
        <v>12</v>
      </c>
      <c r="AO1282" s="10">
        <f>AN1282+273.15</f>
        <v>285.14999999999998</v>
      </c>
      <c r="AP1282" s="14">
        <v>10.5</v>
      </c>
      <c r="AQ1282" s="14">
        <v>37</v>
      </c>
      <c r="AR1282" s="10">
        <f>AQ1282+273.15</f>
        <v>310.14999999999998</v>
      </c>
      <c r="AS1282" s="14">
        <v>47.1</v>
      </c>
      <c r="AT1282" s="14">
        <v>0.5</v>
      </c>
      <c r="AU1282" s="10" t="str">
        <f>IF(ISNUMBER(AM1282),((AR1282/AO1282)*((AJ1282-(AT1282*AP1282))/(AJ1282-AS1282))*AM1282)," ")</f>
        <v xml:space="preserve"> </v>
      </c>
      <c r="AV1282" s="10" t="str">
        <f>IF(ISNUMBER(AM1282), AU1282*G1282, " ")</f>
        <v xml:space="preserve"> </v>
      </c>
      <c r="AW1282" s="10"/>
      <c r="AX1282" s="10"/>
      <c r="AY1282" s="10"/>
      <c r="AZ1282" s="10"/>
      <c r="BA1282" s="10"/>
      <c r="BB1282" s="10"/>
      <c r="BC1282" s="2"/>
      <c r="BD1282"/>
      <c r="BE1282"/>
    </row>
    <row r="1283" spans="1:57" x14ac:dyDescent="0.3">
      <c r="A1283" s="2">
        <v>117</v>
      </c>
      <c r="B1283" s="3" t="s">
        <v>188</v>
      </c>
      <c r="C1283" s="3"/>
      <c r="D1283" s="9" t="s">
        <v>58</v>
      </c>
      <c r="E1283" s="10"/>
      <c r="F1283" s="10"/>
      <c r="G1283" s="10"/>
      <c r="H1283" s="10"/>
      <c r="I1283" s="10"/>
      <c r="J1283" s="10"/>
      <c r="K1283" s="10"/>
      <c r="L1283" s="11"/>
      <c r="M1283" s="11"/>
      <c r="N1283" s="10">
        <f>H1283-H1282</f>
        <v>0</v>
      </c>
      <c r="O1283" s="10">
        <f>I1282-I1283</f>
        <v>0</v>
      </c>
      <c r="P1283" s="10" t="e">
        <f>N1283/O1283</f>
        <v>#DIV/0!</v>
      </c>
      <c r="Q1283" s="9" t="e">
        <f>AVERAGE(P1283,P1285,P1287)</f>
        <v>#DIV/0!</v>
      </c>
      <c r="R1283">
        <f>K1283-K1282</f>
        <v>0</v>
      </c>
      <c r="S1283" t="e">
        <f>R1283/O1283</f>
        <v>#DIV/0!</v>
      </c>
      <c r="T1283" s="9" t="e">
        <f>AVERAGE(S1283,S1285,S1287)</f>
        <v>#DIV/0!</v>
      </c>
      <c r="U1283" s="3" t="e">
        <f>AVERAGE(E1282,E1284,E1286)</f>
        <v>#DIV/0!</v>
      </c>
      <c r="V1283" s="3" t="e">
        <f>AVERAGE(E1283,E1285,E1287)</f>
        <v>#DIV/0!</v>
      </c>
      <c r="W1283" s="3" t="e">
        <f>AVERAGE(F1282,F1284,F1286)</f>
        <v>#DIV/0!</v>
      </c>
      <c r="X1283" s="3" t="e">
        <f>AVERAGE(F1283,F1285,F1287)</f>
        <v>#DIV/0!</v>
      </c>
      <c r="Y1283" s="3" t="e">
        <f>AVERAGE(G1282,G1284,G1286)</f>
        <v>#DIV/0!</v>
      </c>
      <c r="Z1283" s="3" t="e">
        <f>AVERAGE(G1283,G1285,G1287)</f>
        <v>#DIV/0!</v>
      </c>
      <c r="AA1283" s="3" t="e">
        <f>AVERAGE(H1282,H1284,H1286)</f>
        <v>#DIV/0!</v>
      </c>
      <c r="AB1283" s="3" t="e">
        <f>AVERAGE(H1283,H1285,H1287)</f>
        <v>#DIV/0!</v>
      </c>
      <c r="AC1283" s="3" t="e">
        <f>AVERAGE(I1282,I1284,I1286)</f>
        <v>#DIV/0!</v>
      </c>
      <c r="AD1283" s="3" t="e">
        <f>AVERAGE(I1283,I1285,I1287)</f>
        <v>#DIV/0!</v>
      </c>
      <c r="AE1283" s="3" t="e">
        <f>AVERAGE(J1282,J1284,J1286)</f>
        <v>#DIV/0!</v>
      </c>
      <c r="AF1283" s="3" t="e">
        <f>AVERAGE(J1283,J1285,J1287)</f>
        <v>#DIV/0!</v>
      </c>
      <c r="AG1283" s="3" t="e">
        <f>AVERAGE(K1282,K1284,K1286)</f>
        <v>#DIV/0!</v>
      </c>
      <c r="AH1283" s="3" t="e">
        <f>AVERAGE(K1283,K1285,K1287)</f>
        <v>#DIV/0!</v>
      </c>
      <c r="AI1283" s="12">
        <v>43638</v>
      </c>
      <c r="AJ1283" s="13">
        <v>640</v>
      </c>
      <c r="AK1283" s="16">
        <v>3.00949</v>
      </c>
      <c r="AL1283" s="10">
        <f t="shared" ref="AL1283:AL1287" si="600">IF(AK1283&gt;3, AK1283-3, 3-AK1283)</f>
        <v>9.4899999999999984E-3</v>
      </c>
      <c r="AM1283" s="10" t="str">
        <f t="shared" si="574"/>
        <v xml:space="preserve"> </v>
      </c>
      <c r="AN1283" s="14">
        <v>12</v>
      </c>
      <c r="AO1283" s="10">
        <f t="shared" ref="AO1283:AO1287" si="601">AN1283+273.15</f>
        <v>285.14999999999998</v>
      </c>
      <c r="AP1283" s="14">
        <v>10.5</v>
      </c>
      <c r="AQ1283" s="14">
        <v>37</v>
      </c>
      <c r="AR1283" s="10">
        <f t="shared" ref="AR1283:AR1287" si="602">AQ1283+273.15</f>
        <v>310.14999999999998</v>
      </c>
      <c r="AS1283" s="14">
        <v>47.1</v>
      </c>
      <c r="AT1283" s="14">
        <v>0.5</v>
      </c>
      <c r="AU1283" s="10" t="str">
        <f t="shared" ref="AU1283:AU1287" si="603">IF(ISNUMBER(AM1283),((AR1283/AO1283)*((AJ1283-(AT1283*AP1283))/(AJ1283-AS1283))*AM1283)," ")</f>
        <v xml:space="preserve"> </v>
      </c>
      <c r="AV1283" s="10" t="str">
        <f t="shared" ref="AV1283:AV1287" si="604">IF(ISNUMBER(AM1283), AU1283*G1283, " ")</f>
        <v xml:space="preserve"> </v>
      </c>
      <c r="AW1283" s="10" t="e">
        <f>AVERAGE(AU1282,AU1284,AU1286)</f>
        <v>#DIV/0!</v>
      </c>
      <c r="AX1283" s="10" t="e">
        <f>AVERAGE(AU1283,AU1285,AU1287)</f>
        <v>#DIV/0!</v>
      </c>
      <c r="AY1283" s="10" t="e">
        <f>AVERAGE(AV1282,AV1284,AV1286)</f>
        <v>#DIV/0!</v>
      </c>
      <c r="AZ1283" s="10" t="e">
        <f>AVERAGE(AV1283,AV1285,AV1287)</f>
        <v>#DIV/0!</v>
      </c>
      <c r="BA1283" s="10" t="str">
        <f>IF(ISNUMBER(AV1283), AV1283-AV1282, " ")</f>
        <v xml:space="preserve"> </v>
      </c>
      <c r="BB1283" s="10" t="str">
        <f>IF(ISNUMBER(BA1283), BA1283/O1283, " ")</f>
        <v xml:space="preserve"> </v>
      </c>
      <c r="BC1283" s="2" t="e">
        <f>AVERAGE(BB1283,BB1285,BB1287)</f>
        <v>#DIV/0!</v>
      </c>
      <c r="BD1283" s="1" t="s">
        <v>59</v>
      </c>
      <c r="BE1283" s="17" t="s">
        <v>189</v>
      </c>
    </row>
    <row r="1284" spans="1:57" x14ac:dyDescent="0.3">
      <c r="A1284" s="2"/>
      <c r="D1284" s="9" t="s">
        <v>57</v>
      </c>
      <c r="E1284" s="10"/>
      <c r="F1284" s="10"/>
      <c r="H1284" s="10"/>
      <c r="I1284" s="10"/>
      <c r="J1284" s="10"/>
      <c r="K1284" s="10"/>
      <c r="L1284" s="11"/>
      <c r="M1284" s="11"/>
      <c r="P1284" s="10"/>
      <c r="Q1284" s="9"/>
      <c r="AJ1284" s="13">
        <v>640</v>
      </c>
      <c r="AK1284" s="16">
        <v>3.00949</v>
      </c>
      <c r="AL1284" s="10">
        <f t="shared" si="600"/>
        <v>9.4899999999999984E-3</v>
      </c>
      <c r="AM1284" s="10" t="str">
        <f t="shared" si="574"/>
        <v xml:space="preserve"> </v>
      </c>
      <c r="AN1284" s="14">
        <v>12</v>
      </c>
      <c r="AO1284" s="10">
        <f t="shared" si="601"/>
        <v>285.14999999999998</v>
      </c>
      <c r="AP1284" s="14">
        <v>10.5</v>
      </c>
      <c r="AQ1284" s="14">
        <v>37</v>
      </c>
      <c r="AR1284" s="10">
        <f t="shared" si="602"/>
        <v>310.14999999999998</v>
      </c>
      <c r="AS1284" s="14">
        <v>47.1</v>
      </c>
      <c r="AT1284" s="14">
        <v>0.5</v>
      </c>
      <c r="AU1284" s="10" t="str">
        <f t="shared" si="603"/>
        <v xml:space="preserve"> </v>
      </c>
      <c r="AV1284" s="10" t="str">
        <f t="shared" si="604"/>
        <v xml:space="preserve"> </v>
      </c>
      <c r="AW1284" s="10"/>
      <c r="AX1284" s="10"/>
      <c r="AY1284" s="10"/>
      <c r="AZ1284" s="10"/>
      <c r="BA1284" s="10"/>
      <c r="BB1284" s="10"/>
      <c r="BC1284" s="2"/>
      <c r="BD1284"/>
      <c r="BE1284"/>
    </row>
    <row r="1285" spans="1:57" x14ac:dyDescent="0.3">
      <c r="A1285" s="2"/>
      <c r="D1285" s="9" t="s">
        <v>60</v>
      </c>
      <c r="E1285" s="10"/>
      <c r="F1285" s="10"/>
      <c r="G1285" s="10"/>
      <c r="H1285" s="10"/>
      <c r="I1285" s="10"/>
      <c r="J1285" s="10"/>
      <c r="K1285" s="10"/>
      <c r="L1285" s="11"/>
      <c r="M1285" s="11"/>
      <c r="N1285" s="10">
        <f>H1285-H1284</f>
        <v>0</v>
      </c>
      <c r="O1285" s="10">
        <f>I1284-I1285</f>
        <v>0</v>
      </c>
      <c r="P1285" s="10" t="e">
        <f>N1285/O1285</f>
        <v>#DIV/0!</v>
      </c>
      <c r="Q1285" s="9"/>
      <c r="R1285">
        <f>K1285-K1284</f>
        <v>0</v>
      </c>
      <c r="S1285" t="e">
        <f>R1285/O1285</f>
        <v>#DIV/0!</v>
      </c>
      <c r="AJ1285" s="13">
        <v>640</v>
      </c>
      <c r="AK1285" s="16">
        <v>3.00949</v>
      </c>
      <c r="AL1285" s="10">
        <f t="shared" si="600"/>
        <v>9.4899999999999984E-3</v>
      </c>
      <c r="AM1285" s="10" t="str">
        <f t="shared" si="574"/>
        <v xml:space="preserve"> </v>
      </c>
      <c r="AN1285" s="14">
        <v>12</v>
      </c>
      <c r="AO1285" s="10">
        <f t="shared" si="601"/>
        <v>285.14999999999998</v>
      </c>
      <c r="AP1285" s="14">
        <v>10.5</v>
      </c>
      <c r="AQ1285" s="14">
        <v>37</v>
      </c>
      <c r="AR1285" s="10">
        <f t="shared" si="602"/>
        <v>310.14999999999998</v>
      </c>
      <c r="AS1285" s="14">
        <v>47.1</v>
      </c>
      <c r="AT1285" s="14">
        <v>0.5</v>
      </c>
      <c r="AU1285" s="10" t="str">
        <f t="shared" si="603"/>
        <v xml:space="preserve"> </v>
      </c>
      <c r="AV1285" s="10" t="str">
        <f t="shared" si="604"/>
        <v xml:space="preserve"> </v>
      </c>
      <c r="AW1285" s="10"/>
      <c r="AX1285" s="10"/>
      <c r="AY1285" s="10"/>
      <c r="AZ1285" s="10"/>
      <c r="BA1285" s="10" t="str">
        <f>IF(ISNUMBER(AV1285), AV1285-AV1284, " ")</f>
        <v xml:space="preserve"> </v>
      </c>
      <c r="BB1285" s="10" t="str">
        <f>IF(ISNUMBER(BA1285), BA1285/O1285, " ")</f>
        <v xml:space="preserve"> </v>
      </c>
      <c r="BC1285" s="2"/>
      <c r="BD1285"/>
      <c r="BE1285"/>
    </row>
    <row r="1286" spans="1:57" x14ac:dyDescent="0.3">
      <c r="A1286" s="2"/>
      <c r="D1286" s="9" t="s">
        <v>57</v>
      </c>
      <c r="E1286" s="10"/>
      <c r="F1286" s="10"/>
      <c r="G1286" s="10"/>
      <c r="H1286" s="10"/>
      <c r="I1286" s="10"/>
      <c r="J1286" s="10"/>
      <c r="K1286" s="10"/>
      <c r="L1286" s="11"/>
      <c r="M1286" s="11"/>
      <c r="P1286" s="10"/>
      <c r="Q1286" s="9"/>
      <c r="AJ1286" s="13">
        <v>640</v>
      </c>
      <c r="AK1286" s="16">
        <v>3.00949</v>
      </c>
      <c r="AL1286" s="10">
        <f t="shared" si="600"/>
        <v>9.4899999999999984E-3</v>
      </c>
      <c r="AM1286" s="10" t="str">
        <f t="shared" si="574"/>
        <v xml:space="preserve"> </v>
      </c>
      <c r="AN1286" s="14">
        <v>12</v>
      </c>
      <c r="AO1286" s="10">
        <f t="shared" si="601"/>
        <v>285.14999999999998</v>
      </c>
      <c r="AP1286" s="14">
        <v>10.5</v>
      </c>
      <c r="AQ1286" s="14">
        <v>37</v>
      </c>
      <c r="AR1286" s="10">
        <f t="shared" si="602"/>
        <v>310.14999999999998</v>
      </c>
      <c r="AS1286" s="14">
        <v>47.1</v>
      </c>
      <c r="AT1286" s="14">
        <v>0.5</v>
      </c>
      <c r="AU1286" s="10" t="str">
        <f t="shared" si="603"/>
        <v xml:space="preserve"> </v>
      </c>
      <c r="AV1286" s="10" t="str">
        <f t="shared" si="604"/>
        <v xml:space="preserve"> </v>
      </c>
      <c r="AW1286" s="10"/>
      <c r="AX1286" s="10"/>
      <c r="AY1286" s="10"/>
      <c r="AZ1286" s="10"/>
      <c r="BA1286" s="10"/>
      <c r="BB1286" s="10"/>
      <c r="BC1286" s="2"/>
      <c r="BD1286"/>
      <c r="BE1286"/>
    </row>
    <row r="1287" spans="1:57" x14ac:dyDescent="0.3">
      <c r="A1287" s="2"/>
      <c r="D1287" s="9" t="s">
        <v>61</v>
      </c>
      <c r="E1287" s="10"/>
      <c r="F1287" s="10"/>
      <c r="G1287" s="10"/>
      <c r="H1287" s="10"/>
      <c r="I1287" s="10"/>
      <c r="J1287" s="10"/>
      <c r="K1287" s="10"/>
      <c r="L1287" s="11"/>
      <c r="M1287" s="11"/>
      <c r="N1287" s="10">
        <f>H1287-H1286</f>
        <v>0</v>
      </c>
      <c r="O1287" s="10">
        <f>I1286-I1287</f>
        <v>0</v>
      </c>
      <c r="P1287" s="10" t="e">
        <f>N1287/O1287</f>
        <v>#DIV/0!</v>
      </c>
      <c r="Q1287" s="9"/>
      <c r="R1287">
        <f>K1287-K1286</f>
        <v>0</v>
      </c>
      <c r="S1287" t="e">
        <f>R1287/O1287</f>
        <v>#DIV/0!</v>
      </c>
      <c r="AJ1287" s="13">
        <v>640</v>
      </c>
      <c r="AK1287" s="16">
        <v>3.00949</v>
      </c>
      <c r="AL1287" s="10">
        <f t="shared" si="600"/>
        <v>9.4899999999999984E-3</v>
      </c>
      <c r="AM1287" s="10" t="str">
        <f t="shared" ref="AM1287:AM1350" si="605">IF(F1287&lt;=0," ",((F1287*3)/AK1287))</f>
        <v xml:space="preserve"> </v>
      </c>
      <c r="AN1287" s="14">
        <v>12</v>
      </c>
      <c r="AO1287" s="10">
        <f t="shared" si="601"/>
        <v>285.14999999999998</v>
      </c>
      <c r="AP1287" s="14">
        <v>10.5</v>
      </c>
      <c r="AQ1287" s="14">
        <v>37</v>
      </c>
      <c r="AR1287" s="10">
        <f t="shared" si="602"/>
        <v>310.14999999999998</v>
      </c>
      <c r="AS1287" s="14">
        <v>47.1</v>
      </c>
      <c r="AT1287" s="14">
        <v>0.5</v>
      </c>
      <c r="AU1287" s="10" t="str">
        <f t="shared" si="603"/>
        <v xml:space="preserve"> </v>
      </c>
      <c r="AV1287" s="10" t="str">
        <f t="shared" si="604"/>
        <v xml:space="preserve"> </v>
      </c>
      <c r="AW1287" s="10"/>
      <c r="AX1287" s="10"/>
      <c r="AY1287" s="10"/>
      <c r="AZ1287" s="10"/>
      <c r="BA1287" s="10" t="str">
        <f>IF(ISNUMBER(AV1287), AV1287-AV1286, " ")</f>
        <v xml:space="preserve"> </v>
      </c>
      <c r="BB1287" s="10" t="str">
        <f>IF(ISNUMBER(BA1287), BA1287/O1287, " ")</f>
        <v xml:space="preserve"> </v>
      </c>
      <c r="BC1287" s="2"/>
      <c r="BD1287"/>
      <c r="BE1287"/>
    </row>
    <row r="1288" spans="1:57" x14ac:dyDescent="0.3">
      <c r="A1288" s="2"/>
      <c r="AM1288" s="10" t="str">
        <f t="shared" si="605"/>
        <v xml:space="preserve"> </v>
      </c>
      <c r="BD1288"/>
      <c r="BE1288"/>
    </row>
    <row r="1289" spans="1:57" ht="13.95" customHeight="1" x14ac:dyDescent="0.3">
      <c r="A1289" s="2"/>
      <c r="AM1289" s="10" t="str">
        <f t="shared" si="605"/>
        <v xml:space="preserve"> </v>
      </c>
      <c r="BD1289"/>
      <c r="BE1289"/>
    </row>
    <row r="1290" spans="1:57" x14ac:dyDescent="0.3">
      <c r="A1290" s="2"/>
      <c r="D1290" s="9" t="s">
        <v>53</v>
      </c>
      <c r="E1290" s="10"/>
      <c r="F1290" s="10"/>
      <c r="G1290" s="10"/>
      <c r="H1290" s="10"/>
      <c r="I1290" s="10"/>
      <c r="J1290" s="10"/>
      <c r="K1290" s="10"/>
      <c r="L1290" s="10"/>
      <c r="M1290" s="10"/>
      <c r="P1290" s="10"/>
      <c r="Q1290" s="9"/>
      <c r="R1290" s="9"/>
      <c r="AM1290" s="10" t="str">
        <f t="shared" si="605"/>
        <v xml:space="preserve"> </v>
      </c>
      <c r="BD1290"/>
      <c r="BE1290"/>
    </row>
    <row r="1291" spans="1:57" x14ac:dyDescent="0.3">
      <c r="A1291" s="2"/>
      <c r="D1291" s="9" t="s">
        <v>190</v>
      </c>
      <c r="E1291" s="10"/>
      <c r="F1291" s="2"/>
      <c r="G1291" s="10"/>
      <c r="H1291" s="10"/>
      <c r="I1291" s="10"/>
      <c r="J1291" s="10"/>
      <c r="K1291" s="10"/>
      <c r="L1291" s="10"/>
      <c r="M1291" s="10"/>
      <c r="P1291" s="10"/>
      <c r="Q1291" s="9"/>
      <c r="R1291" s="9"/>
      <c r="AM1291" s="10" t="str">
        <f t="shared" si="605"/>
        <v xml:space="preserve"> </v>
      </c>
      <c r="BD1291"/>
      <c r="BE1291"/>
    </row>
    <row r="1292" spans="1:57" x14ac:dyDescent="0.3">
      <c r="A1292" s="2"/>
      <c r="D1292" s="9"/>
      <c r="E1292" s="2" t="s">
        <v>0</v>
      </c>
      <c r="F1292" s="2" t="s">
        <v>1</v>
      </c>
      <c r="G1292" s="2" t="s">
        <v>2</v>
      </c>
      <c r="H1292" s="2" t="s">
        <v>3</v>
      </c>
      <c r="I1292" s="2" t="s">
        <v>4</v>
      </c>
      <c r="J1292" s="2" t="s">
        <v>5</v>
      </c>
      <c r="K1292" s="2" t="s">
        <v>6</v>
      </c>
      <c r="L1292" s="2" t="s">
        <v>7</v>
      </c>
      <c r="M1292" s="2" t="s">
        <v>8</v>
      </c>
      <c r="N1292" s="2" t="s">
        <v>9</v>
      </c>
      <c r="O1292" s="2" t="s">
        <v>10</v>
      </c>
      <c r="P1292" s="2" t="s">
        <v>11</v>
      </c>
      <c r="Q1292" s="2" t="s">
        <v>12</v>
      </c>
      <c r="R1292" s="2" t="s">
        <v>13</v>
      </c>
      <c r="S1292" s="2" t="s">
        <v>14</v>
      </c>
      <c r="T1292" s="2" t="s">
        <v>15</v>
      </c>
      <c r="U1292" s="3" t="s">
        <v>16</v>
      </c>
      <c r="V1292" s="3" t="s">
        <v>17</v>
      </c>
      <c r="W1292" s="3" t="s">
        <v>18</v>
      </c>
      <c r="X1292" s="3" t="s">
        <v>19</v>
      </c>
      <c r="Y1292" s="3" t="s">
        <v>20</v>
      </c>
      <c r="Z1292" s="3" t="s">
        <v>21</v>
      </c>
      <c r="AA1292" s="3" t="s">
        <v>22</v>
      </c>
      <c r="AB1292" s="3" t="s">
        <v>23</v>
      </c>
      <c r="AC1292" s="3" t="s">
        <v>24</v>
      </c>
      <c r="AD1292" s="3" t="s">
        <v>25</v>
      </c>
      <c r="AE1292" s="3" t="s">
        <v>26</v>
      </c>
      <c r="AF1292" s="3" t="s">
        <v>27</v>
      </c>
      <c r="AG1292" s="3" t="s">
        <v>28</v>
      </c>
      <c r="AH1292" s="3" t="s">
        <v>29</v>
      </c>
      <c r="AL1292" s="2" t="s">
        <v>33</v>
      </c>
      <c r="AM1292" s="10" t="e">
        <f t="shared" si="605"/>
        <v>#VALUE!</v>
      </c>
      <c r="AN1292" s="6" t="s">
        <v>35</v>
      </c>
      <c r="AO1292" s="2" t="s">
        <v>36</v>
      </c>
      <c r="AP1292" s="7" t="s">
        <v>37</v>
      </c>
      <c r="AQ1292" s="6" t="s">
        <v>38</v>
      </c>
      <c r="AR1292" s="2" t="s">
        <v>39</v>
      </c>
      <c r="AS1292" s="7" t="s">
        <v>40</v>
      </c>
      <c r="AT1292" s="7" t="s">
        <v>41</v>
      </c>
      <c r="AU1292" s="8" t="s">
        <v>55</v>
      </c>
      <c r="AV1292" s="8" t="s">
        <v>56</v>
      </c>
      <c r="AW1292" s="8" t="s">
        <v>44</v>
      </c>
      <c r="AX1292" s="8" t="s">
        <v>45</v>
      </c>
      <c r="AY1292" s="8" t="s">
        <v>46</v>
      </c>
      <c r="AZ1292" s="8" t="s">
        <v>47</v>
      </c>
      <c r="BA1292" s="2" t="s">
        <v>48</v>
      </c>
      <c r="BB1292" s="2" t="s">
        <v>49</v>
      </c>
      <c r="BC1292" s="2" t="s">
        <v>50</v>
      </c>
      <c r="BD1292"/>
      <c r="BE1292"/>
    </row>
    <row r="1293" spans="1:57" x14ac:dyDescent="0.3">
      <c r="A1293" s="2"/>
      <c r="D1293" s="9" t="s">
        <v>57</v>
      </c>
      <c r="E1293" s="10">
        <v>13.26709284</v>
      </c>
      <c r="F1293" s="10">
        <v>0.59907662510000004</v>
      </c>
      <c r="G1293" s="10">
        <v>17.755456519999999</v>
      </c>
      <c r="H1293" s="10">
        <v>10.6298242</v>
      </c>
      <c r="I1293" s="10">
        <v>94.789405209999998</v>
      </c>
      <c r="J1293" s="10">
        <v>29.307845570000001</v>
      </c>
      <c r="K1293" s="10">
        <v>72.186416850000001</v>
      </c>
      <c r="L1293" s="11">
        <v>1.4351851851851854E-3</v>
      </c>
      <c r="M1293" s="11">
        <v>2.0543865740740744E-3</v>
      </c>
      <c r="P1293" s="10"/>
      <c r="Q1293" s="9"/>
      <c r="AJ1293" s="13">
        <v>640</v>
      </c>
      <c r="AK1293" s="16">
        <v>3.00949</v>
      </c>
      <c r="AL1293" s="10">
        <f>IF(AK1293&gt;3, AK1293-3, 3-AK1293)</f>
        <v>9.4899999999999984E-3</v>
      </c>
      <c r="AM1293" s="10">
        <f t="shared" si="605"/>
        <v>0.59718752190570501</v>
      </c>
      <c r="AN1293" s="14">
        <v>12</v>
      </c>
      <c r="AO1293" s="10">
        <f>AN1293+273.15</f>
        <v>285.14999999999998</v>
      </c>
      <c r="AP1293" s="14">
        <v>10.5</v>
      </c>
      <c r="AQ1293" s="14">
        <v>37</v>
      </c>
      <c r="AR1293" s="10">
        <f>AQ1293+273.15</f>
        <v>310.14999999999998</v>
      </c>
      <c r="AS1293" s="14">
        <v>47.1</v>
      </c>
      <c r="AT1293" s="14">
        <v>0.5</v>
      </c>
      <c r="AU1293" s="10">
        <f>IF(ISNUMBER(AM1293),((AR1293/AO1293)*((AJ1293-(AT1293*AP1293))/(AJ1293-AS1293))*AM1293)," ")</f>
        <v>0.69539312616514315</v>
      </c>
      <c r="AV1293" s="10">
        <f>IF(ISNUMBER(AM1293), AU1293*G1293, " ")</f>
        <v>12.347022415932074</v>
      </c>
      <c r="AW1293" s="10"/>
      <c r="AX1293" s="10"/>
      <c r="AY1293" s="10"/>
      <c r="AZ1293" s="10"/>
      <c r="BA1293" s="10"/>
      <c r="BB1293" s="10"/>
      <c r="BC1293" s="2"/>
      <c r="BD1293"/>
      <c r="BE1293"/>
    </row>
    <row r="1294" spans="1:57" x14ac:dyDescent="0.3">
      <c r="A1294" s="2">
        <v>118</v>
      </c>
      <c r="B1294" s="3" t="s">
        <v>190</v>
      </c>
      <c r="C1294" s="3"/>
      <c r="D1294" s="9" t="s">
        <v>58</v>
      </c>
      <c r="E1294" s="10">
        <v>8.4611564739999992</v>
      </c>
      <c r="F1294" s="10">
        <v>0.69199639560000004</v>
      </c>
      <c r="G1294" s="10">
        <v>22.11746582</v>
      </c>
      <c r="H1294" s="10">
        <v>15.29224045</v>
      </c>
      <c r="I1294" s="10">
        <v>82.104441050000005</v>
      </c>
      <c r="J1294" s="10">
        <v>29.117370059999999</v>
      </c>
      <c r="K1294" s="10">
        <v>90.033930799999993</v>
      </c>
      <c r="L1294" s="11">
        <v>4.363425925925926E-3</v>
      </c>
      <c r="M1294" s="11">
        <v>4.9768402777777771E-3</v>
      </c>
      <c r="N1294" s="10">
        <f>H1294-H1293</f>
        <v>4.6624162499999997</v>
      </c>
      <c r="O1294" s="10">
        <f>I1293-I1294</f>
        <v>12.684964159999993</v>
      </c>
      <c r="P1294" s="10">
        <f>N1294/O1294</f>
        <v>0.36755454656325987</v>
      </c>
      <c r="Q1294" s="9">
        <f>AVERAGE(P1294,P1296,P1298)</f>
        <v>0.3151698846438637</v>
      </c>
      <c r="R1294">
        <f>K1294-K1293</f>
        <v>17.847513949999993</v>
      </c>
      <c r="S1294">
        <f>R1294/O1294</f>
        <v>1.4069818191744896</v>
      </c>
      <c r="T1294" s="9">
        <f>AVERAGE(S1294,S1296,S1298)</f>
        <v>1.1978171560946778</v>
      </c>
      <c r="U1294" s="3">
        <f>AVERAGE(E1293,E1295,E1297)</f>
        <v>13.265331466666668</v>
      </c>
      <c r="V1294" s="3">
        <f>AVERAGE(E1294,E1296,E1298)</f>
        <v>8.4359969396666674</v>
      </c>
      <c r="W1294" s="3">
        <f>AVERAGE(F1293,F1295,F1297)</f>
        <v>0.54399235749999997</v>
      </c>
      <c r="X1294" s="3">
        <f>AVERAGE(F1294,F1296,F1298)</f>
        <v>0.66245928629999995</v>
      </c>
      <c r="Y1294" s="3">
        <f>AVERAGE(G1293,G1295,G1297)</f>
        <v>18.537229616666664</v>
      </c>
      <c r="Z1294" s="3">
        <f>AVERAGE(G1294,G1296,G1298)</f>
        <v>21.796281063333335</v>
      </c>
      <c r="AA1294" s="3">
        <f>AVERAGE(H1293,H1295,H1297)</f>
        <v>10.053909998</v>
      </c>
      <c r="AB1294" s="3">
        <f>AVERAGE(H1294,H1296,H1298)</f>
        <v>14.413261346666665</v>
      </c>
      <c r="AC1294" s="3">
        <f>AVERAGE(I1293,I1295,I1297)</f>
        <v>95.004015936666676</v>
      </c>
      <c r="AD1294" s="3">
        <f>AVERAGE(I1294,I1296,I1298)</f>
        <v>80.98429020333333</v>
      </c>
      <c r="AE1294" s="3">
        <f>AVERAGE(J1293,J1295,J1297)</f>
        <v>29.142672349999998</v>
      </c>
      <c r="AF1294" s="3">
        <f>AVERAGE(J1294,J1296,J1298)</f>
        <v>28.973781743333333</v>
      </c>
      <c r="AG1294" s="3">
        <f>AVERAGE(K1293,K1295,K1297)</f>
        <v>71.502077543333328</v>
      </c>
      <c r="AH1294" s="3">
        <f>AVERAGE(K1294,K1296,K1298)</f>
        <v>88.116777559999989</v>
      </c>
      <c r="AI1294" s="12">
        <v>43638</v>
      </c>
      <c r="AJ1294" s="13">
        <v>640</v>
      </c>
      <c r="AK1294" s="16">
        <v>3.00949</v>
      </c>
      <c r="AL1294" s="10">
        <f t="shared" ref="AL1294:AL1298" si="606">IF(AK1294&gt;3, AK1294-3, 3-AK1294)</f>
        <v>9.4899999999999984E-3</v>
      </c>
      <c r="AM1294" s="10">
        <f t="shared" si="605"/>
        <v>0.68981428308450943</v>
      </c>
      <c r="AN1294" s="14">
        <v>12</v>
      </c>
      <c r="AO1294" s="10">
        <f t="shared" ref="AO1294:AO1298" si="607">AN1294+273.15</f>
        <v>285.14999999999998</v>
      </c>
      <c r="AP1294" s="14">
        <v>10.5</v>
      </c>
      <c r="AQ1294" s="14">
        <v>37</v>
      </c>
      <c r="AR1294" s="10">
        <f t="shared" ref="AR1294:AR1298" si="608">AQ1294+273.15</f>
        <v>310.14999999999998</v>
      </c>
      <c r="AS1294" s="14">
        <v>47.1</v>
      </c>
      <c r="AT1294" s="14">
        <v>0.5</v>
      </c>
      <c r="AU1294" s="10">
        <f t="shared" ref="AU1294:AU1298" si="609">IF(ISNUMBER(AM1294),((AR1294/AO1294)*((AJ1294-(AT1294*AP1294))/(AJ1294-AS1294))*AM1294)," ")</f>
        <v>0.80325206604575816</v>
      </c>
      <c r="AV1294" s="10">
        <f t="shared" ref="AV1294:AV1298" si="610">IF(ISNUMBER(AM1294), AU1294*G1294, " ")</f>
        <v>17.765900115611437</v>
      </c>
      <c r="AW1294" s="10">
        <f>AVERAGE(AU1293,AU1295,AU1297)</f>
        <v>0.63145268942637489</v>
      </c>
      <c r="AX1294" s="10">
        <f>AVERAGE(AU1294,AU1296,AU1298)</f>
        <v>0.76896613013467174</v>
      </c>
      <c r="AY1294" s="10">
        <f>AVERAGE(AV1293,AV1295,AV1297)</f>
        <v>11.679958421120341</v>
      </c>
      <c r="AZ1294" s="10">
        <f>AVERAGE(AV1294,AV1296,AV1298)</f>
        <v>16.764804793437893</v>
      </c>
      <c r="BA1294" s="10">
        <f>IF(ISNUMBER(AV1294), AV1294-AV1293, " ")</f>
        <v>5.4188776996793635</v>
      </c>
      <c r="BB1294" s="10">
        <f>IF(ISNUMBER(BA1294), BA1294/O1294, " ")</f>
        <v>0.42718904297474708</v>
      </c>
      <c r="BC1294" s="2">
        <f>AVERAGE(BB1294,BB1296,BB1298)</f>
        <v>0.36759136939674347</v>
      </c>
      <c r="BD1294" s="1" t="s">
        <v>59</v>
      </c>
    </row>
    <row r="1295" spans="1:57" x14ac:dyDescent="0.3">
      <c r="A1295" s="2"/>
      <c r="D1295" s="9" t="s">
        <v>57</v>
      </c>
      <c r="E1295" s="10">
        <v>13.252599630000001</v>
      </c>
      <c r="F1295" s="10">
        <v>0.51540520030000003</v>
      </c>
      <c r="G1295" s="10">
        <v>19.46184049</v>
      </c>
      <c r="H1295" s="10">
        <v>10.01699445</v>
      </c>
      <c r="I1295" s="10">
        <v>96.084420179999995</v>
      </c>
      <c r="J1295" s="10">
        <v>28.672204310000001</v>
      </c>
      <c r="K1295" s="10">
        <v>72.121123760000003</v>
      </c>
      <c r="L1295" s="11">
        <v>8.0092592592592594E-3</v>
      </c>
      <c r="M1295" s="11">
        <v>8.6573958333333329E-3</v>
      </c>
      <c r="P1295" s="10"/>
      <c r="Q1295" s="9"/>
      <c r="AJ1295" s="13">
        <v>640</v>
      </c>
      <c r="AK1295" s="16">
        <v>3.00949</v>
      </c>
      <c r="AL1295" s="10">
        <f t="shared" si="606"/>
        <v>9.4899999999999984E-3</v>
      </c>
      <c r="AM1295" s="10">
        <f t="shared" si="605"/>
        <v>0.51377994308005681</v>
      </c>
      <c r="AN1295" s="14">
        <v>12</v>
      </c>
      <c r="AO1295" s="10">
        <f t="shared" si="607"/>
        <v>285.14999999999998</v>
      </c>
      <c r="AP1295" s="14">
        <v>10.5</v>
      </c>
      <c r="AQ1295" s="14">
        <v>37</v>
      </c>
      <c r="AR1295" s="10">
        <f t="shared" si="608"/>
        <v>310.14999999999998</v>
      </c>
      <c r="AS1295" s="14">
        <v>47.1</v>
      </c>
      <c r="AT1295" s="14">
        <v>0.5</v>
      </c>
      <c r="AU1295" s="10">
        <f t="shared" si="609"/>
        <v>0.59826943409544953</v>
      </c>
      <c r="AV1295" s="10">
        <f t="shared" si="610"/>
        <v>11.643424296408206</v>
      </c>
      <c r="AW1295" s="10"/>
      <c r="AX1295" s="10"/>
      <c r="AY1295" s="10"/>
      <c r="AZ1295" s="10"/>
      <c r="BA1295" s="10"/>
      <c r="BB1295" s="10"/>
      <c r="BC1295" s="2"/>
      <c r="BD1295"/>
      <c r="BE1295"/>
    </row>
    <row r="1296" spans="1:57" x14ac:dyDescent="0.3">
      <c r="A1296" s="2"/>
      <c r="D1296" s="9" t="s">
        <v>60</v>
      </c>
      <c r="E1296" s="10">
        <v>8.3905548169999999</v>
      </c>
      <c r="F1296" s="10">
        <v>0.63861378339999997</v>
      </c>
      <c r="G1296" s="10">
        <v>21.821214139999999</v>
      </c>
      <c r="H1296" s="10">
        <v>13.90581963</v>
      </c>
      <c r="I1296" s="10">
        <v>80.480943109999998</v>
      </c>
      <c r="J1296" s="10">
        <v>28.708823379999998</v>
      </c>
      <c r="K1296" s="10">
        <v>88.189014630000003</v>
      </c>
      <c r="L1296" s="11">
        <v>1.1221064814814816E-2</v>
      </c>
      <c r="M1296" s="11">
        <v>1.1863414351851851E-2</v>
      </c>
      <c r="N1296" s="10">
        <f>H1296-H1295</f>
        <v>3.8888251799999995</v>
      </c>
      <c r="O1296" s="10">
        <f>I1295-I1296</f>
        <v>15.603477069999997</v>
      </c>
      <c r="P1296" s="10">
        <f>N1296/O1296</f>
        <v>0.24922811515369506</v>
      </c>
      <c r="Q1296" s="9"/>
      <c r="R1296">
        <f>K1296-K1295</f>
        <v>16.067890869999999</v>
      </c>
      <c r="S1296">
        <f>R1296/O1296</f>
        <v>1.0297634814289507</v>
      </c>
      <c r="AJ1296" s="13">
        <v>640</v>
      </c>
      <c r="AK1296" s="16">
        <v>3.00949</v>
      </c>
      <c r="AL1296" s="10">
        <f t="shared" si="606"/>
        <v>9.4899999999999984E-3</v>
      </c>
      <c r="AM1296" s="10">
        <f t="shared" si="605"/>
        <v>0.6366000053829719</v>
      </c>
      <c r="AN1296" s="14">
        <v>12</v>
      </c>
      <c r="AO1296" s="10">
        <f t="shared" si="607"/>
        <v>285.14999999999998</v>
      </c>
      <c r="AP1296" s="14">
        <v>10.5</v>
      </c>
      <c r="AQ1296" s="14">
        <v>37</v>
      </c>
      <c r="AR1296" s="10">
        <f t="shared" si="608"/>
        <v>310.14999999999998</v>
      </c>
      <c r="AS1296" s="14">
        <v>47.1</v>
      </c>
      <c r="AT1296" s="14">
        <v>0.5</v>
      </c>
      <c r="AU1296" s="10">
        <f t="shared" si="609"/>
        <v>0.74128686823083256</v>
      </c>
      <c r="AV1296" s="10">
        <f t="shared" si="610"/>
        <v>16.175779490834959</v>
      </c>
      <c r="AW1296" s="10"/>
      <c r="AX1296" s="10"/>
      <c r="AY1296" s="10"/>
      <c r="AZ1296" s="10"/>
      <c r="BA1296" s="10">
        <f>IF(ISNUMBER(AV1296), AV1296-AV1295, " ")</f>
        <v>4.5323551944267528</v>
      </c>
      <c r="BB1296" s="10">
        <f>IF(ISNUMBER(BA1296), BA1296/O1296, " ")</f>
        <v>0.29047084660001066</v>
      </c>
      <c r="BC1296" s="2"/>
      <c r="BD1296"/>
      <c r="BE1296"/>
    </row>
    <row r="1297" spans="1:57" x14ac:dyDescent="0.3">
      <c r="A1297" s="2"/>
      <c r="D1297" s="9" t="s">
        <v>57</v>
      </c>
      <c r="E1297" s="10">
        <v>13.276301930000001</v>
      </c>
      <c r="F1297" s="10">
        <v>0.51749524710000006</v>
      </c>
      <c r="G1297" s="10">
        <v>18.394391840000001</v>
      </c>
      <c r="H1297" s="10">
        <v>9.5149113439999997</v>
      </c>
      <c r="I1297" s="10">
        <v>94.138222420000005</v>
      </c>
      <c r="J1297" s="10">
        <v>29.447967169999998</v>
      </c>
      <c r="K1297" s="10">
        <v>70.198692019999996</v>
      </c>
      <c r="L1297" s="11">
        <v>1.5370370370370369E-2</v>
      </c>
      <c r="M1297" s="11">
        <v>1.5949062500000003E-2</v>
      </c>
      <c r="P1297" s="10"/>
      <c r="Q1297" s="9"/>
      <c r="AJ1297" s="13">
        <v>640</v>
      </c>
      <c r="AK1297" s="16">
        <v>3.00949</v>
      </c>
      <c r="AL1297" s="10">
        <f t="shared" si="606"/>
        <v>9.4899999999999984E-3</v>
      </c>
      <c r="AM1297" s="10">
        <f t="shared" si="605"/>
        <v>0.5158633992138203</v>
      </c>
      <c r="AN1297" s="14">
        <v>12</v>
      </c>
      <c r="AO1297" s="10">
        <f t="shared" si="607"/>
        <v>285.14999999999998</v>
      </c>
      <c r="AP1297" s="14">
        <v>10.5</v>
      </c>
      <c r="AQ1297" s="14">
        <v>37</v>
      </c>
      <c r="AR1297" s="10">
        <f t="shared" si="608"/>
        <v>310.14999999999998</v>
      </c>
      <c r="AS1297" s="14">
        <v>47.1</v>
      </c>
      <c r="AT1297" s="14">
        <v>0.5</v>
      </c>
      <c r="AU1297" s="10">
        <f t="shared" si="609"/>
        <v>0.60069550801853211</v>
      </c>
      <c r="AV1297" s="10">
        <f t="shared" si="610"/>
        <v>11.049428551020743</v>
      </c>
      <c r="AW1297" s="10"/>
      <c r="AX1297" s="10"/>
      <c r="AY1297" s="10"/>
      <c r="AZ1297" s="10"/>
      <c r="BA1297" s="10"/>
      <c r="BB1297" s="10"/>
      <c r="BC1297" s="2"/>
      <c r="BD1297"/>
      <c r="BE1297"/>
    </row>
    <row r="1298" spans="1:57" x14ac:dyDescent="0.3">
      <c r="A1298" s="2"/>
      <c r="D1298" s="9" t="s">
        <v>61</v>
      </c>
      <c r="E1298" s="10">
        <v>8.4562795279999996</v>
      </c>
      <c r="F1298" s="10">
        <v>0.65676767989999996</v>
      </c>
      <c r="G1298" s="10">
        <v>21.450163230000001</v>
      </c>
      <c r="H1298" s="10">
        <v>14.041723960000001</v>
      </c>
      <c r="I1298" s="10">
        <v>80.367486450000001</v>
      </c>
      <c r="J1298" s="10">
        <v>29.095151789999999</v>
      </c>
      <c r="K1298" s="10">
        <v>86.127387249999998</v>
      </c>
      <c r="L1298" s="11">
        <v>1.847800925925926E-2</v>
      </c>
      <c r="M1298" s="11">
        <v>1.9230312499999999E-2</v>
      </c>
      <c r="N1298" s="10">
        <f>H1298-H1297</f>
        <v>4.5268126160000008</v>
      </c>
      <c r="O1298" s="10">
        <f>I1297-I1298</f>
        <v>13.770735970000004</v>
      </c>
      <c r="P1298" s="10">
        <f>N1298/O1298</f>
        <v>0.32872699221463614</v>
      </c>
      <c r="Q1298" s="9"/>
      <c r="R1298">
        <f>K1298-K1297</f>
        <v>15.928695230000002</v>
      </c>
      <c r="S1298">
        <f>R1298/O1298</f>
        <v>1.1567061676805932</v>
      </c>
      <c r="AJ1298" s="13">
        <v>640</v>
      </c>
      <c r="AK1298" s="16">
        <v>3.00949</v>
      </c>
      <c r="AL1298" s="10">
        <f t="shared" si="606"/>
        <v>9.4899999999999984E-3</v>
      </c>
      <c r="AM1298" s="10">
        <f t="shared" si="605"/>
        <v>0.65469665614439654</v>
      </c>
      <c r="AN1298" s="14">
        <v>12</v>
      </c>
      <c r="AO1298" s="10">
        <f t="shared" si="607"/>
        <v>285.14999999999998</v>
      </c>
      <c r="AP1298" s="14">
        <v>10.5</v>
      </c>
      <c r="AQ1298" s="14">
        <v>37</v>
      </c>
      <c r="AR1298" s="10">
        <f t="shared" si="608"/>
        <v>310.14999999999998</v>
      </c>
      <c r="AS1298" s="14">
        <v>47.1</v>
      </c>
      <c r="AT1298" s="14">
        <v>0.5</v>
      </c>
      <c r="AU1298" s="10">
        <f t="shared" si="609"/>
        <v>0.76235945612742451</v>
      </c>
      <c r="AV1298" s="10">
        <f t="shared" si="610"/>
        <v>16.352734773867279</v>
      </c>
      <c r="AW1298" s="10"/>
      <c r="AX1298" s="10"/>
      <c r="AY1298" s="10"/>
      <c r="AZ1298" s="10"/>
      <c r="BA1298" s="10">
        <f>IF(ISNUMBER(AV1298), AV1298-AV1297, " ")</f>
        <v>5.3033062228465369</v>
      </c>
      <c r="BB1298" s="10">
        <f>IF(ISNUMBER(BA1298), BA1298/O1298, " ")</f>
        <v>0.38511421861547285</v>
      </c>
      <c r="BC1298" s="2"/>
      <c r="BD1298"/>
      <c r="BE1298"/>
    </row>
    <row r="1299" spans="1:57" x14ac:dyDescent="0.3">
      <c r="A1299" s="2"/>
      <c r="AM1299" s="10" t="str">
        <f t="shared" si="605"/>
        <v xml:space="preserve"> </v>
      </c>
      <c r="BD1299"/>
      <c r="BE1299"/>
    </row>
    <row r="1300" spans="1:57" ht="13.95" customHeight="1" x14ac:dyDescent="0.3">
      <c r="A1300" s="2"/>
      <c r="AM1300" s="10" t="str">
        <f t="shared" si="605"/>
        <v xml:space="preserve"> </v>
      </c>
      <c r="BD1300"/>
      <c r="BE1300"/>
    </row>
    <row r="1301" spans="1:57" x14ac:dyDescent="0.3">
      <c r="A1301" s="2"/>
      <c r="D1301" s="9" t="s">
        <v>53</v>
      </c>
      <c r="E1301" s="10"/>
      <c r="F1301" s="10"/>
      <c r="G1301" s="10"/>
      <c r="H1301" s="10"/>
      <c r="I1301" s="10"/>
      <c r="J1301" s="10"/>
      <c r="K1301" s="10"/>
      <c r="L1301" s="10"/>
      <c r="M1301" s="10"/>
      <c r="P1301" s="10"/>
      <c r="Q1301" s="9"/>
      <c r="R1301" s="9"/>
      <c r="AM1301" s="10" t="str">
        <f t="shared" si="605"/>
        <v xml:space="preserve"> </v>
      </c>
      <c r="BD1301"/>
      <c r="BE1301"/>
    </row>
    <row r="1302" spans="1:57" x14ac:dyDescent="0.3">
      <c r="A1302" s="2"/>
      <c r="D1302" s="9" t="s">
        <v>191</v>
      </c>
      <c r="E1302" s="10"/>
      <c r="F1302" s="2"/>
      <c r="G1302" s="10"/>
      <c r="H1302" s="10"/>
      <c r="I1302" s="10"/>
      <c r="J1302" s="10"/>
      <c r="K1302" s="10"/>
      <c r="L1302" s="10"/>
      <c r="M1302" s="10"/>
      <c r="P1302" s="10"/>
      <c r="Q1302" s="9"/>
      <c r="R1302" s="9"/>
      <c r="AM1302" s="10" t="str">
        <f t="shared" si="605"/>
        <v xml:space="preserve"> </v>
      </c>
      <c r="BD1302"/>
      <c r="BE1302"/>
    </row>
    <row r="1303" spans="1:57" x14ac:dyDescent="0.3">
      <c r="A1303" s="2"/>
      <c r="D1303" s="9"/>
      <c r="E1303" s="2" t="s">
        <v>0</v>
      </c>
      <c r="F1303" s="2" t="s">
        <v>1</v>
      </c>
      <c r="G1303" s="2" t="s">
        <v>2</v>
      </c>
      <c r="H1303" s="2" t="s">
        <v>3</v>
      </c>
      <c r="I1303" s="2" t="s">
        <v>4</v>
      </c>
      <c r="J1303" s="2" t="s">
        <v>5</v>
      </c>
      <c r="K1303" s="2" t="s">
        <v>6</v>
      </c>
      <c r="L1303" s="2" t="s">
        <v>7</v>
      </c>
      <c r="M1303" s="2" t="s">
        <v>8</v>
      </c>
      <c r="N1303" s="2" t="s">
        <v>9</v>
      </c>
      <c r="O1303" s="2" t="s">
        <v>10</v>
      </c>
      <c r="P1303" s="2" t="s">
        <v>11</v>
      </c>
      <c r="Q1303" s="2" t="s">
        <v>12</v>
      </c>
      <c r="R1303" s="2" t="s">
        <v>13</v>
      </c>
      <c r="S1303" s="2" t="s">
        <v>14</v>
      </c>
      <c r="T1303" s="2" t="s">
        <v>15</v>
      </c>
      <c r="U1303" s="3" t="s">
        <v>16</v>
      </c>
      <c r="V1303" s="3" t="s">
        <v>17</v>
      </c>
      <c r="W1303" s="3" t="s">
        <v>18</v>
      </c>
      <c r="X1303" s="3" t="s">
        <v>19</v>
      </c>
      <c r="Y1303" s="3" t="s">
        <v>20</v>
      </c>
      <c r="Z1303" s="3" t="s">
        <v>21</v>
      </c>
      <c r="AA1303" s="3" t="s">
        <v>22</v>
      </c>
      <c r="AB1303" s="3" t="s">
        <v>23</v>
      </c>
      <c r="AC1303" s="3" t="s">
        <v>24</v>
      </c>
      <c r="AD1303" s="3" t="s">
        <v>25</v>
      </c>
      <c r="AE1303" s="3" t="s">
        <v>26</v>
      </c>
      <c r="AF1303" s="3" t="s">
        <v>27</v>
      </c>
      <c r="AG1303" s="3" t="s">
        <v>28</v>
      </c>
      <c r="AH1303" s="3" t="s">
        <v>29</v>
      </c>
      <c r="AL1303" s="2" t="s">
        <v>33</v>
      </c>
      <c r="AM1303" s="10" t="e">
        <f t="shared" si="605"/>
        <v>#VALUE!</v>
      </c>
      <c r="AN1303" s="6" t="s">
        <v>35</v>
      </c>
      <c r="AO1303" s="2" t="s">
        <v>36</v>
      </c>
      <c r="AP1303" s="7" t="s">
        <v>37</v>
      </c>
      <c r="AQ1303" s="6" t="s">
        <v>38</v>
      </c>
      <c r="AR1303" s="2" t="s">
        <v>39</v>
      </c>
      <c r="AS1303" s="7" t="s">
        <v>40</v>
      </c>
      <c r="AT1303" s="7" t="s">
        <v>41</v>
      </c>
      <c r="AU1303" s="8" t="s">
        <v>55</v>
      </c>
      <c r="AV1303" s="8" t="s">
        <v>56</v>
      </c>
      <c r="AW1303" s="8" t="s">
        <v>44</v>
      </c>
      <c r="AX1303" s="8" t="s">
        <v>45</v>
      </c>
      <c r="AY1303" s="8" t="s">
        <v>46</v>
      </c>
      <c r="AZ1303" s="8" t="s">
        <v>47</v>
      </c>
      <c r="BA1303" s="2" t="s">
        <v>48</v>
      </c>
      <c r="BB1303" s="2" t="s">
        <v>49</v>
      </c>
      <c r="BC1303" s="2" t="s">
        <v>50</v>
      </c>
      <c r="BD1303"/>
      <c r="BE1303"/>
    </row>
    <row r="1304" spans="1:57" x14ac:dyDescent="0.3">
      <c r="A1304" s="2"/>
      <c r="D1304" s="9" t="s">
        <v>57</v>
      </c>
      <c r="E1304" s="10">
        <v>13.272269400000001</v>
      </c>
      <c r="F1304" s="10">
        <v>0.58572575319999998</v>
      </c>
      <c r="G1304" s="10">
        <v>16.121623320000001</v>
      </c>
      <c r="H1304" s="10">
        <v>9.4486898200000002</v>
      </c>
      <c r="I1304" s="10">
        <v>91.981926290000004</v>
      </c>
      <c r="J1304" s="10">
        <v>33.421025360000002</v>
      </c>
      <c r="K1304" s="10">
        <v>63.079352030000003</v>
      </c>
      <c r="L1304" s="11">
        <v>2.2395833333333334E-3</v>
      </c>
      <c r="M1304" s="11">
        <v>2.7604050925925925E-3</v>
      </c>
      <c r="P1304" s="10"/>
      <c r="Q1304" s="9"/>
      <c r="AJ1304" s="13">
        <v>640</v>
      </c>
      <c r="AK1304" s="16">
        <v>3.00949</v>
      </c>
      <c r="AL1304" s="10">
        <f>IF(AK1304&gt;3, AK1304-3, 3-AK1304)</f>
        <v>9.4899999999999984E-3</v>
      </c>
      <c r="AM1304" s="10">
        <f t="shared" si="605"/>
        <v>0.58387875008722401</v>
      </c>
      <c r="AN1304" s="14">
        <v>12</v>
      </c>
      <c r="AO1304" s="10">
        <f>AN1304+273.15</f>
        <v>285.14999999999998</v>
      </c>
      <c r="AP1304" s="14">
        <v>10.5</v>
      </c>
      <c r="AQ1304" s="14">
        <v>37</v>
      </c>
      <c r="AR1304" s="10">
        <f>AQ1304+273.15</f>
        <v>310.14999999999998</v>
      </c>
      <c r="AS1304" s="14">
        <v>47.1</v>
      </c>
      <c r="AT1304" s="14">
        <v>0.5</v>
      </c>
      <c r="AU1304" s="10">
        <f>IF(ISNUMBER(AM1304),((AR1304/AO1304)*((AJ1304-(AT1304*AP1304))/(AJ1304-AS1304))*AM1304)," ")</f>
        <v>0.6798957688011803</v>
      </c>
      <c r="AV1304" s="10">
        <f>IF(ISNUMBER(AM1304), AU1304*G1304, " ")</f>
        <v>10.961023481474438</v>
      </c>
      <c r="AW1304" s="10"/>
      <c r="AX1304" s="10"/>
      <c r="AY1304" s="10"/>
      <c r="AZ1304" s="10"/>
      <c r="BA1304" s="10"/>
      <c r="BB1304" s="10"/>
      <c r="BC1304" s="2"/>
      <c r="BD1304"/>
      <c r="BE1304"/>
    </row>
    <row r="1305" spans="1:57" x14ac:dyDescent="0.3">
      <c r="A1305" s="2">
        <v>119</v>
      </c>
      <c r="B1305" s="3" t="s">
        <v>191</v>
      </c>
      <c r="C1305" s="3"/>
      <c r="D1305" s="9" t="s">
        <v>58</v>
      </c>
      <c r="E1305" s="10">
        <v>9.1235258819999991</v>
      </c>
      <c r="F1305" s="10">
        <v>0.60107858130000003</v>
      </c>
      <c r="G1305" s="10">
        <v>18.986357569999999</v>
      </c>
      <c r="H1305" s="10">
        <v>11.390112</v>
      </c>
      <c r="I1305" s="10">
        <v>78.026011639999993</v>
      </c>
      <c r="J1305" s="10">
        <v>33.578428500000001</v>
      </c>
      <c r="K1305" s="10">
        <v>69.583196999999998</v>
      </c>
      <c r="L1305" s="11">
        <v>5.4340277777777781E-3</v>
      </c>
      <c r="M1305" s="11">
        <v>6.0358680555555556E-3</v>
      </c>
      <c r="N1305" s="10">
        <f>H1305-H1304</f>
        <v>1.94142218</v>
      </c>
      <c r="O1305" s="10">
        <f>I1304-I1305</f>
        <v>13.955914650000011</v>
      </c>
      <c r="P1305" s="10">
        <f>N1305/O1305</f>
        <v>0.1391110671488664</v>
      </c>
      <c r="Q1305" s="9">
        <f>AVERAGE(P1305,P1307,P1309)</f>
        <v>0.21330806003331823</v>
      </c>
      <c r="R1305">
        <f>K1305-K1304</f>
        <v>6.5038449699999958</v>
      </c>
      <c r="S1305">
        <f>R1305/O1305</f>
        <v>0.46602785507863442</v>
      </c>
      <c r="T1305" s="9">
        <f>AVERAGE(S1305,S1307,S1309)</f>
        <v>0.46670517252127208</v>
      </c>
      <c r="U1305" s="3">
        <f>AVERAGE(E1304,E1306,E1308)</f>
        <v>13.2722952</v>
      </c>
      <c r="V1305" s="3">
        <f>AVERAGE(E1305,E1307,E1309)</f>
        <v>9.0028360666666671</v>
      </c>
      <c r="W1305" s="3">
        <f>AVERAGE(F1304,F1306,F1308)</f>
        <v>0.53222599910000001</v>
      </c>
      <c r="X1305" s="3">
        <f>AVERAGE(F1305,F1307,F1309)</f>
        <v>0.60284710236666672</v>
      </c>
      <c r="Y1305" s="3">
        <f>AVERAGE(G1304,G1306,G1308)</f>
        <v>17.09532007</v>
      </c>
      <c r="Z1305" s="3">
        <f>AVERAGE(G1305,G1307,G1309)</f>
        <v>19.547837700000002</v>
      </c>
      <c r="AA1305" s="3">
        <f>AVERAGE(H1304,H1306,H1308)</f>
        <v>9.0717269193333347</v>
      </c>
      <c r="AB1305" s="3">
        <f>AVERAGE(H1305,H1307,H1309)</f>
        <v>11.786687676666666</v>
      </c>
      <c r="AC1305" s="3">
        <f>AVERAGE(I1304,I1306,I1308)</f>
        <v>89.792240763333325</v>
      </c>
      <c r="AD1305" s="3">
        <f>AVERAGE(I1305,I1307,I1309)</f>
        <v>76.849647103333325</v>
      </c>
      <c r="AE1305" s="3">
        <f>AVERAGE(J1304,J1306,J1308)</f>
        <v>33.987347806666662</v>
      </c>
      <c r="AF1305" s="3">
        <f>AVERAGE(J1305,J1307,J1309)</f>
        <v>33.577201160000008</v>
      </c>
      <c r="AG1305" s="3">
        <f>AVERAGE(K1304,K1306,K1308)</f>
        <v>64.169370479999998</v>
      </c>
      <c r="AH1305" s="3">
        <f>AVERAGE(K1305,K1307,K1309)</f>
        <v>70.209583330000001</v>
      </c>
      <c r="AI1305" s="12">
        <v>43638</v>
      </c>
      <c r="AJ1305" s="13">
        <v>640</v>
      </c>
      <c r="AK1305" s="16">
        <v>3.00949</v>
      </c>
      <c r="AL1305" s="10">
        <f t="shared" ref="AL1305:AL1309" si="611">IF(AK1305&gt;3, AK1305-3, 3-AK1305)</f>
        <v>9.4899999999999984E-3</v>
      </c>
      <c r="AM1305" s="10">
        <f t="shared" si="605"/>
        <v>0.59918316522068527</v>
      </c>
      <c r="AN1305" s="14">
        <v>12</v>
      </c>
      <c r="AO1305" s="10">
        <f t="shared" ref="AO1305:AO1309" si="612">AN1305+273.15</f>
        <v>285.14999999999998</v>
      </c>
      <c r="AP1305" s="14">
        <v>10.5</v>
      </c>
      <c r="AQ1305" s="14">
        <v>37</v>
      </c>
      <c r="AR1305" s="10">
        <f t="shared" ref="AR1305:AR1309" si="613">AQ1305+273.15</f>
        <v>310.14999999999998</v>
      </c>
      <c r="AS1305" s="14">
        <v>47.1</v>
      </c>
      <c r="AT1305" s="14">
        <v>0.5</v>
      </c>
      <c r="AU1305" s="10">
        <f t="shared" ref="AU1305:AU1309" si="614">IF(ISNUMBER(AM1305),((AR1305/AO1305)*((AJ1305-(AT1305*AP1305))/(AJ1305-AS1305))*AM1305)," ")</f>
        <v>0.69771694672838291</v>
      </c>
      <c r="AV1305" s="10">
        <f t="shared" ref="AV1305:AV1309" si="615">IF(ISNUMBER(AM1305), AU1305*G1305, " ")</f>
        <v>13.247103433233718</v>
      </c>
      <c r="AW1305" s="10">
        <f>AVERAGE(AU1304,AU1306,AU1308)</f>
        <v>0.61779459560575589</v>
      </c>
      <c r="AX1305" s="10">
        <f>AVERAGE(AU1305,AU1307,AU1309)</f>
        <v>0.69976980164161373</v>
      </c>
      <c r="AY1305" s="10">
        <f>AVERAGE(AV1304,AV1306,AV1308)</f>
        <v>10.51741592879335</v>
      </c>
      <c r="AZ1305" s="10">
        <f>AVERAGE(AV1305,AV1307,AV1309)</f>
        <v>13.68281698535475</v>
      </c>
      <c r="BA1305" s="10">
        <f>IF(ISNUMBER(AV1305), AV1305-AV1304, " ")</f>
        <v>2.2860799517592802</v>
      </c>
      <c r="BB1305" s="10">
        <f>IF(ISNUMBER(BA1305), BA1305/O1305, " ")</f>
        <v>0.16380724653967976</v>
      </c>
      <c r="BC1305" s="2">
        <f>AVERAGE(BB1305,BB1307,BB1309)</f>
        <v>0.24864112377520764</v>
      </c>
      <c r="BD1305" s="1" t="s">
        <v>59</v>
      </c>
    </row>
    <row r="1306" spans="1:57" x14ac:dyDescent="0.3">
      <c r="A1306" s="2"/>
      <c r="D1306" s="9" t="s">
        <v>57</v>
      </c>
      <c r="E1306" s="10">
        <v>13.27557006</v>
      </c>
      <c r="F1306" s="10">
        <v>0.48276761400000001</v>
      </c>
      <c r="G1306" s="10">
        <v>18.364424329999999</v>
      </c>
      <c r="H1306" s="10">
        <v>8.8715264319999996</v>
      </c>
      <c r="I1306" s="10">
        <v>88.612255140000002</v>
      </c>
      <c r="J1306" s="10">
        <v>34.05385193</v>
      </c>
      <c r="K1306" s="10">
        <v>63.908564980000001</v>
      </c>
      <c r="L1306" s="11">
        <v>9.1666666666666667E-3</v>
      </c>
      <c r="M1306" s="11">
        <v>9.6932754629629626E-3</v>
      </c>
      <c r="P1306" s="10"/>
      <c r="Q1306" s="9"/>
      <c r="AJ1306" s="13">
        <v>640</v>
      </c>
      <c r="AK1306" s="16">
        <v>3.00949</v>
      </c>
      <c r="AL1306" s="10">
        <f t="shared" si="611"/>
        <v>9.4899999999999984E-3</v>
      </c>
      <c r="AM1306" s="10">
        <f t="shared" si="605"/>
        <v>0.48124527478077678</v>
      </c>
      <c r="AN1306" s="14">
        <v>12</v>
      </c>
      <c r="AO1306" s="10">
        <f t="shared" si="612"/>
        <v>285.14999999999998</v>
      </c>
      <c r="AP1306" s="14">
        <v>10.5</v>
      </c>
      <c r="AQ1306" s="14">
        <v>37</v>
      </c>
      <c r="AR1306" s="10">
        <f t="shared" si="613"/>
        <v>310.14999999999998</v>
      </c>
      <c r="AS1306" s="14">
        <v>47.1</v>
      </c>
      <c r="AT1306" s="14">
        <v>0.5</v>
      </c>
      <c r="AU1306" s="10">
        <f t="shared" si="614"/>
        <v>0.56038454221896672</v>
      </c>
      <c r="AV1306" s="10">
        <f t="shared" si="615"/>
        <v>10.291139521281904</v>
      </c>
      <c r="AW1306" s="10"/>
      <c r="AX1306" s="10"/>
      <c r="AY1306" s="10"/>
      <c r="AZ1306" s="10"/>
      <c r="BA1306" s="10"/>
      <c r="BB1306" s="10"/>
      <c r="BC1306" s="2"/>
      <c r="BD1306"/>
      <c r="BE1306"/>
    </row>
    <row r="1307" spans="1:57" x14ac:dyDescent="0.3">
      <c r="A1307" s="2"/>
      <c r="D1307" s="9" t="s">
        <v>60</v>
      </c>
      <c r="E1307" s="10">
        <v>8.9562879140000007</v>
      </c>
      <c r="F1307" s="10">
        <v>0.58423565990000004</v>
      </c>
      <c r="G1307" s="10">
        <v>19.612881399999999</v>
      </c>
      <c r="H1307" s="10">
        <v>11.46936985</v>
      </c>
      <c r="I1307" s="10">
        <v>75.908245179999994</v>
      </c>
      <c r="J1307" s="10">
        <v>33.483083630000003</v>
      </c>
      <c r="K1307" s="10">
        <v>69.854733190000005</v>
      </c>
      <c r="L1307" s="11">
        <v>1.1429398148148147E-2</v>
      </c>
      <c r="M1307" s="11">
        <v>1.2152766203703704E-2</v>
      </c>
      <c r="N1307" s="10">
        <f>H1307-H1306</f>
        <v>2.5978434180000001</v>
      </c>
      <c r="O1307" s="10">
        <f>I1306-I1307</f>
        <v>12.704009960000008</v>
      </c>
      <c r="P1307" s="10">
        <f>N1307/O1307</f>
        <v>0.20449003316115147</v>
      </c>
      <c r="Q1307" s="9"/>
      <c r="R1307">
        <f>K1307-K1306</f>
        <v>5.9461682100000033</v>
      </c>
      <c r="S1307">
        <f>R1307/O1307</f>
        <v>0.46805443546739789</v>
      </c>
      <c r="AJ1307" s="13">
        <v>640</v>
      </c>
      <c r="AK1307" s="16">
        <v>3.00949</v>
      </c>
      <c r="AL1307" s="10">
        <f t="shared" si="611"/>
        <v>9.4899999999999984E-3</v>
      </c>
      <c r="AM1307" s="10">
        <f t="shared" si="605"/>
        <v>0.58239335558516558</v>
      </c>
      <c r="AN1307" s="14">
        <v>12</v>
      </c>
      <c r="AO1307" s="10">
        <f t="shared" si="612"/>
        <v>285.14999999999998</v>
      </c>
      <c r="AP1307" s="14">
        <v>10.5</v>
      </c>
      <c r="AQ1307" s="14">
        <v>37</v>
      </c>
      <c r="AR1307" s="10">
        <f t="shared" si="613"/>
        <v>310.14999999999998</v>
      </c>
      <c r="AS1307" s="14">
        <v>47.1</v>
      </c>
      <c r="AT1307" s="14">
        <v>0.5</v>
      </c>
      <c r="AU1307" s="10">
        <f t="shared" si="614"/>
        <v>0.67816610585866155</v>
      </c>
      <c r="AV1307" s="10">
        <f t="shared" si="615"/>
        <v>13.300791403705773</v>
      </c>
      <c r="AW1307" s="10"/>
      <c r="AX1307" s="10"/>
      <c r="AY1307" s="10"/>
      <c r="AZ1307" s="10"/>
      <c r="BA1307" s="10">
        <f>IF(ISNUMBER(AV1307), AV1307-AV1306, " ")</f>
        <v>3.0096518824238689</v>
      </c>
      <c r="BB1307" s="10">
        <f>IF(ISNUMBER(BA1307), BA1307/O1307, " ")</f>
        <v>0.23690566143289352</v>
      </c>
      <c r="BC1307" s="2"/>
      <c r="BD1307"/>
      <c r="BE1307"/>
    </row>
    <row r="1308" spans="1:57" x14ac:dyDescent="0.3">
      <c r="A1308" s="2"/>
      <c r="D1308" s="9" t="s">
        <v>57</v>
      </c>
      <c r="E1308" s="10">
        <v>13.26904614</v>
      </c>
      <c r="F1308" s="10">
        <v>0.52818463010000005</v>
      </c>
      <c r="G1308" s="10">
        <v>16.799912559999999</v>
      </c>
      <c r="H1308" s="10">
        <v>8.8949645060000009</v>
      </c>
      <c r="I1308" s="10">
        <v>88.782540859999997</v>
      </c>
      <c r="J1308" s="10">
        <v>34.487166129999999</v>
      </c>
      <c r="K1308" s="10">
        <v>65.520194430000004</v>
      </c>
      <c r="L1308" s="11">
        <v>1.4953703703703705E-2</v>
      </c>
      <c r="M1308" s="11">
        <v>1.5734942129629632E-2</v>
      </c>
      <c r="P1308" s="10"/>
      <c r="Q1308" s="9"/>
      <c r="AJ1308" s="13">
        <v>640</v>
      </c>
      <c r="AK1308" s="16">
        <v>3.00949</v>
      </c>
      <c r="AL1308" s="10">
        <f t="shared" si="611"/>
        <v>9.4899999999999984E-3</v>
      </c>
      <c r="AM1308" s="10">
        <f t="shared" si="605"/>
        <v>0.52651907476017534</v>
      </c>
      <c r="AN1308" s="14">
        <v>12</v>
      </c>
      <c r="AO1308" s="10">
        <f t="shared" si="612"/>
        <v>285.14999999999998</v>
      </c>
      <c r="AP1308" s="14">
        <v>10.5</v>
      </c>
      <c r="AQ1308" s="14">
        <v>37</v>
      </c>
      <c r="AR1308" s="10">
        <f t="shared" si="613"/>
        <v>310.14999999999998</v>
      </c>
      <c r="AS1308" s="14">
        <v>47.1</v>
      </c>
      <c r="AT1308" s="14">
        <v>0.5</v>
      </c>
      <c r="AU1308" s="10">
        <f t="shared" si="614"/>
        <v>0.61310347579712088</v>
      </c>
      <c r="AV1308" s="10">
        <f t="shared" si="615"/>
        <v>10.300084783623706</v>
      </c>
      <c r="AW1308" s="10"/>
      <c r="AX1308" s="10"/>
      <c r="AY1308" s="10"/>
      <c r="AZ1308" s="10"/>
      <c r="BA1308" s="10"/>
      <c r="BB1308" s="10"/>
      <c r="BC1308" s="2"/>
      <c r="BD1308"/>
      <c r="BE1308"/>
    </row>
    <row r="1309" spans="1:57" x14ac:dyDescent="0.3">
      <c r="A1309" s="2"/>
      <c r="D1309" s="9" t="s">
        <v>61</v>
      </c>
      <c r="E1309" s="10">
        <v>8.9286944039999998</v>
      </c>
      <c r="F1309" s="10">
        <v>0.62322706589999999</v>
      </c>
      <c r="G1309" s="10">
        <v>20.044274130000002</v>
      </c>
      <c r="H1309" s="10">
        <v>12.500581179999999</v>
      </c>
      <c r="I1309" s="10">
        <v>76.614684490000002</v>
      </c>
      <c r="J1309" s="10">
        <v>33.67009135</v>
      </c>
      <c r="K1309" s="10">
        <v>71.1908198</v>
      </c>
      <c r="L1309" s="11">
        <v>1.8715277777777779E-2</v>
      </c>
      <c r="M1309" s="11">
        <v>1.9467581018518521E-2</v>
      </c>
      <c r="N1309" s="10">
        <f>H1309-H1308</f>
        <v>3.6056166739999984</v>
      </c>
      <c r="O1309" s="10">
        <f>I1308-I1309</f>
        <v>12.167856369999996</v>
      </c>
      <c r="P1309" s="10">
        <f>N1309/O1309</f>
        <v>0.29632307978993672</v>
      </c>
      <c r="Q1309" s="9"/>
      <c r="R1309">
        <f>K1309-K1308</f>
        <v>5.6706253699999962</v>
      </c>
      <c r="S1309">
        <f>R1309/O1309</f>
        <v>0.46603322701778394</v>
      </c>
      <c r="AJ1309" s="13">
        <v>640</v>
      </c>
      <c r="AK1309" s="16">
        <v>3.00949</v>
      </c>
      <c r="AL1309" s="10">
        <f t="shared" si="611"/>
        <v>9.4899999999999984E-3</v>
      </c>
      <c r="AM1309" s="10">
        <f t="shared" si="605"/>
        <v>0.62126180771492845</v>
      </c>
      <c r="AN1309" s="14">
        <v>12</v>
      </c>
      <c r="AO1309" s="10">
        <f t="shared" si="612"/>
        <v>285.14999999999998</v>
      </c>
      <c r="AP1309" s="14">
        <v>10.5</v>
      </c>
      <c r="AQ1309" s="14">
        <v>37</v>
      </c>
      <c r="AR1309" s="10">
        <f t="shared" si="613"/>
        <v>310.14999999999998</v>
      </c>
      <c r="AS1309" s="14">
        <v>47.1</v>
      </c>
      <c r="AT1309" s="14">
        <v>0.5</v>
      </c>
      <c r="AU1309" s="10">
        <f t="shared" si="614"/>
        <v>0.72342635233779651</v>
      </c>
      <c r="AV1309" s="10">
        <f t="shared" si="615"/>
        <v>14.500556119124761</v>
      </c>
      <c r="AW1309" s="10"/>
      <c r="AX1309" s="10"/>
      <c r="AY1309" s="10"/>
      <c r="AZ1309" s="10"/>
      <c r="BA1309" s="10">
        <f>IF(ISNUMBER(AV1309), AV1309-AV1308, " ")</f>
        <v>4.2004713355010548</v>
      </c>
      <c r="BB1309" s="10">
        <f>IF(ISNUMBER(BA1309), BA1309/O1309, " ")</f>
        <v>0.34521046335304961</v>
      </c>
      <c r="BC1309" s="2"/>
      <c r="BD1309"/>
      <c r="BE1309"/>
    </row>
    <row r="1310" spans="1:57" x14ac:dyDescent="0.3">
      <c r="A1310" s="2"/>
      <c r="AM1310" s="10" t="str">
        <f t="shared" si="605"/>
        <v xml:space="preserve"> </v>
      </c>
      <c r="BD1310"/>
      <c r="BE1310"/>
    </row>
    <row r="1311" spans="1:57" ht="13.95" customHeight="1" x14ac:dyDescent="0.3">
      <c r="A1311" s="2"/>
      <c r="AM1311" s="10" t="str">
        <f t="shared" si="605"/>
        <v xml:space="preserve"> </v>
      </c>
      <c r="BD1311"/>
      <c r="BE1311"/>
    </row>
    <row r="1312" spans="1:57" x14ac:dyDescent="0.3">
      <c r="A1312" s="2"/>
      <c r="D1312" s="9" t="s">
        <v>53</v>
      </c>
      <c r="E1312" s="10"/>
      <c r="F1312" s="10"/>
      <c r="G1312" s="10"/>
      <c r="H1312" s="10"/>
      <c r="I1312" s="10"/>
      <c r="J1312" s="10"/>
      <c r="K1312" s="10"/>
      <c r="L1312" s="10"/>
      <c r="M1312" s="10"/>
      <c r="P1312" s="10"/>
      <c r="Q1312" s="9"/>
      <c r="R1312" s="9"/>
      <c r="AM1312" s="10" t="str">
        <f t="shared" si="605"/>
        <v xml:space="preserve"> </v>
      </c>
      <c r="BD1312"/>
      <c r="BE1312"/>
    </row>
    <row r="1313" spans="1:57" x14ac:dyDescent="0.3">
      <c r="A1313" s="2"/>
      <c r="D1313" s="9" t="s">
        <v>192</v>
      </c>
      <c r="E1313" s="10"/>
      <c r="F1313" s="2"/>
      <c r="G1313" s="10"/>
      <c r="H1313" s="10"/>
      <c r="I1313" s="10"/>
      <c r="J1313" s="10"/>
      <c r="K1313" s="10"/>
      <c r="L1313" s="10"/>
      <c r="M1313" s="10"/>
      <c r="P1313" s="10"/>
      <c r="Q1313" s="9"/>
      <c r="R1313" s="9"/>
      <c r="AM1313" s="10" t="str">
        <f t="shared" si="605"/>
        <v xml:space="preserve"> </v>
      </c>
      <c r="BD1313"/>
      <c r="BE1313"/>
    </row>
    <row r="1314" spans="1:57" x14ac:dyDescent="0.3">
      <c r="A1314" s="2"/>
      <c r="D1314" s="9"/>
      <c r="E1314" s="2" t="s">
        <v>0</v>
      </c>
      <c r="F1314" s="2" t="s">
        <v>1</v>
      </c>
      <c r="G1314" s="2" t="s">
        <v>2</v>
      </c>
      <c r="H1314" s="2" t="s">
        <v>3</v>
      </c>
      <c r="I1314" s="2" t="s">
        <v>4</v>
      </c>
      <c r="J1314" s="2" t="s">
        <v>5</v>
      </c>
      <c r="K1314" s="2" t="s">
        <v>6</v>
      </c>
      <c r="L1314" s="2" t="s">
        <v>7</v>
      </c>
      <c r="M1314" s="2" t="s">
        <v>8</v>
      </c>
      <c r="N1314" s="2" t="s">
        <v>9</v>
      </c>
      <c r="O1314" s="2" t="s">
        <v>10</v>
      </c>
      <c r="P1314" s="2" t="s">
        <v>11</v>
      </c>
      <c r="Q1314" s="2" t="s">
        <v>12</v>
      </c>
      <c r="R1314" s="2" t="s">
        <v>13</v>
      </c>
      <c r="S1314" s="2" t="s">
        <v>14</v>
      </c>
      <c r="T1314" s="2" t="s">
        <v>15</v>
      </c>
      <c r="U1314" s="3" t="s">
        <v>16</v>
      </c>
      <c r="V1314" s="3" t="s">
        <v>17</v>
      </c>
      <c r="W1314" s="3" t="s">
        <v>18</v>
      </c>
      <c r="X1314" s="3" t="s">
        <v>19</v>
      </c>
      <c r="Y1314" s="3" t="s">
        <v>20</v>
      </c>
      <c r="Z1314" s="3" t="s">
        <v>21</v>
      </c>
      <c r="AA1314" s="3" t="s">
        <v>22</v>
      </c>
      <c r="AB1314" s="3" t="s">
        <v>23</v>
      </c>
      <c r="AC1314" s="3" t="s">
        <v>24</v>
      </c>
      <c r="AD1314" s="3" t="s">
        <v>25</v>
      </c>
      <c r="AE1314" s="3" t="s">
        <v>26</v>
      </c>
      <c r="AF1314" s="3" t="s">
        <v>27</v>
      </c>
      <c r="AG1314" s="3" t="s">
        <v>28</v>
      </c>
      <c r="AH1314" s="3" t="s">
        <v>29</v>
      </c>
      <c r="AL1314" s="2" t="s">
        <v>33</v>
      </c>
      <c r="AM1314" s="10" t="e">
        <f t="shared" si="605"/>
        <v>#VALUE!</v>
      </c>
      <c r="AN1314" s="6" t="s">
        <v>35</v>
      </c>
      <c r="AO1314" s="2" t="s">
        <v>36</v>
      </c>
      <c r="AP1314" s="7" t="s">
        <v>37</v>
      </c>
      <c r="AQ1314" s="6" t="s">
        <v>38</v>
      </c>
      <c r="AR1314" s="2" t="s">
        <v>39</v>
      </c>
      <c r="AS1314" s="7" t="s">
        <v>40</v>
      </c>
      <c r="AT1314" s="7" t="s">
        <v>41</v>
      </c>
      <c r="AU1314" s="8" t="s">
        <v>55</v>
      </c>
      <c r="AV1314" s="8" t="s">
        <v>56</v>
      </c>
      <c r="AW1314" s="8" t="s">
        <v>44</v>
      </c>
      <c r="AX1314" s="8" t="s">
        <v>45</v>
      </c>
      <c r="AY1314" s="8" t="s">
        <v>46</v>
      </c>
      <c r="AZ1314" s="8" t="s">
        <v>47</v>
      </c>
      <c r="BA1314" s="2" t="s">
        <v>48</v>
      </c>
      <c r="BB1314" s="2" t="s">
        <v>49</v>
      </c>
      <c r="BC1314" s="2" t="s">
        <v>50</v>
      </c>
      <c r="BD1314"/>
      <c r="BE1314"/>
    </row>
    <row r="1315" spans="1:57" x14ac:dyDescent="0.3">
      <c r="A1315" s="2"/>
      <c r="D1315" s="9" t="s">
        <v>57</v>
      </c>
      <c r="E1315" s="10">
        <v>13.30699693</v>
      </c>
      <c r="F1315" s="10">
        <v>0.4863425354</v>
      </c>
      <c r="G1315" s="10">
        <v>22.769700570000001</v>
      </c>
      <c r="H1315" s="10">
        <v>11.039229990000001</v>
      </c>
      <c r="I1315" s="10">
        <v>92.822296129999998</v>
      </c>
      <c r="J1315" s="10">
        <v>25.1171012</v>
      </c>
      <c r="K1315" s="10">
        <v>70.835100109999999</v>
      </c>
      <c r="L1315" s="11">
        <v>3.2812499999999999E-3</v>
      </c>
      <c r="M1315" s="11">
        <v>3.8194328703703706E-3</v>
      </c>
      <c r="P1315" s="10"/>
      <c r="Q1315" s="9"/>
      <c r="AJ1315" s="13">
        <v>640</v>
      </c>
      <c r="AK1315" s="16">
        <v>3.00949</v>
      </c>
      <c r="AL1315" s="10">
        <f>IF(AK1315&gt;3, AK1315-3, 3-AK1315)</f>
        <v>9.4899999999999984E-3</v>
      </c>
      <c r="AM1315" s="10">
        <f t="shared" si="605"/>
        <v>0.48480892317302932</v>
      </c>
      <c r="AN1315" s="14">
        <v>12</v>
      </c>
      <c r="AO1315" s="10">
        <f>AN1315+273.15</f>
        <v>285.14999999999998</v>
      </c>
      <c r="AP1315" s="14">
        <v>10.5</v>
      </c>
      <c r="AQ1315" s="14">
        <v>37</v>
      </c>
      <c r="AR1315" s="10">
        <f>AQ1315+273.15</f>
        <v>310.14999999999998</v>
      </c>
      <c r="AS1315" s="14">
        <v>47.1</v>
      </c>
      <c r="AT1315" s="14">
        <v>0.5</v>
      </c>
      <c r="AU1315" s="10">
        <f>IF(ISNUMBER(AM1315),((AR1315/AO1315)*((AJ1315-(AT1315*AP1315))/(AJ1315-AS1315))*AM1315)," ")</f>
        <v>0.56453422134845321</v>
      </c>
      <c r="AV1315" s="10">
        <f>IF(ISNUMBER(AM1315), AU1315*G1315, " ")</f>
        <v>12.854275181622382</v>
      </c>
      <c r="AW1315" s="10"/>
      <c r="AX1315" s="10"/>
      <c r="AY1315" s="10"/>
      <c r="AZ1315" s="10"/>
      <c r="BA1315" s="10"/>
      <c r="BB1315" s="10"/>
      <c r="BC1315" s="2"/>
      <c r="BD1315"/>
      <c r="BE1315"/>
    </row>
    <row r="1316" spans="1:57" x14ac:dyDescent="0.3">
      <c r="A1316" s="2">
        <v>120</v>
      </c>
      <c r="B1316" s="3" t="s">
        <v>192</v>
      </c>
      <c r="C1316" s="3"/>
      <c r="D1316" s="9" t="s">
        <v>58</v>
      </c>
      <c r="E1316" s="10">
        <v>10.022066669999999</v>
      </c>
      <c r="F1316" s="10">
        <v>0.49472855449999997</v>
      </c>
      <c r="G1316" s="10">
        <v>24.549601030000002</v>
      </c>
      <c r="H1316" s="10">
        <v>12.153259889999999</v>
      </c>
      <c r="I1316" s="10">
        <v>82.124536460000002</v>
      </c>
      <c r="J1316" s="10">
        <v>25.496125370000001</v>
      </c>
      <c r="K1316" s="10">
        <v>76.331225369999999</v>
      </c>
      <c r="L1316" s="11">
        <v>6.0995370370370361E-3</v>
      </c>
      <c r="M1316" s="11">
        <v>6.6087847222222225E-3</v>
      </c>
      <c r="N1316" s="10">
        <f>H1316-H1315</f>
        <v>1.1140298999999985</v>
      </c>
      <c r="O1316" s="10">
        <f>I1315-I1316</f>
        <v>10.697759669999996</v>
      </c>
      <c r="P1316" s="10">
        <f>N1316/O1316</f>
        <v>0.10413674772710602</v>
      </c>
      <c r="Q1316" s="9">
        <f>AVERAGE(P1316,P1318,P1320)</f>
        <v>3.7879084556850018E-2</v>
      </c>
      <c r="R1316">
        <f>K1316-K1315</f>
        <v>5.4961252599999995</v>
      </c>
      <c r="S1316">
        <f>R1316/O1316</f>
        <v>0.51376413656150133</v>
      </c>
      <c r="T1316" s="9">
        <f>AVERAGE(S1316,S1318,S1320)</f>
        <v>0.58710505957913572</v>
      </c>
      <c r="U1316" s="3">
        <f>AVERAGE(E1315,E1317,E1319)</f>
        <v>13.314471106666666</v>
      </c>
      <c r="V1316" s="3">
        <f>AVERAGE(E1316,E1318,E1320)</f>
        <v>9.8749353656666656</v>
      </c>
      <c r="W1316" s="3">
        <f>AVERAGE(F1315,F1317,F1319)</f>
        <v>0.47123305453333336</v>
      </c>
      <c r="X1316" s="3">
        <f>AVERAGE(F1316,F1318,F1320)</f>
        <v>0.45642700463333336</v>
      </c>
      <c r="Y1316" s="3">
        <f>AVERAGE(G1315,G1317,G1319)</f>
        <v>23.755458176666668</v>
      </c>
      <c r="Z1316" s="3">
        <f>AVERAGE(G1316,G1318,G1320)</f>
        <v>25.39969829</v>
      </c>
      <c r="AA1316" s="3">
        <f>AVERAGE(H1315,H1317,H1319)</f>
        <v>11.148593613333333</v>
      </c>
      <c r="AB1316" s="3">
        <f>AVERAGE(H1316,H1318,H1320)</f>
        <v>11.571096846666665</v>
      </c>
      <c r="AC1316" s="3">
        <f>AVERAGE(I1315,I1317,I1319)</f>
        <v>92.726497126666644</v>
      </c>
      <c r="AD1316" s="3">
        <f>AVERAGE(I1316,I1318,I1320)</f>
        <v>79.738988546666675</v>
      </c>
      <c r="AE1316" s="3">
        <f>AVERAGE(J1315,J1317,J1319)</f>
        <v>25.348349519999999</v>
      </c>
      <c r="AF1316" s="3">
        <f>AVERAGE(J1316,J1318,J1320)</f>
        <v>25.623602503333334</v>
      </c>
      <c r="AG1316" s="3">
        <f>AVERAGE(K1315,K1317,K1319)</f>
        <v>70.314847513333333</v>
      </c>
      <c r="AH1316" s="3">
        <f>AVERAGE(K1316,K1318,K1320)</f>
        <v>78.053696663333326</v>
      </c>
      <c r="AI1316" s="12">
        <v>43638</v>
      </c>
      <c r="AJ1316" s="13">
        <v>640</v>
      </c>
      <c r="AK1316" s="16">
        <v>3.00949</v>
      </c>
      <c r="AL1316" s="10">
        <f t="shared" ref="AL1316:AL1320" si="616">IF(AK1316&gt;3, AK1316-3, 3-AK1316)</f>
        <v>9.4899999999999984E-3</v>
      </c>
      <c r="AM1316" s="10">
        <f t="shared" si="605"/>
        <v>0.49316849815084945</v>
      </c>
      <c r="AN1316" s="14">
        <v>12</v>
      </c>
      <c r="AO1316" s="10">
        <f t="shared" ref="AO1316:AO1320" si="617">AN1316+273.15</f>
        <v>285.14999999999998</v>
      </c>
      <c r="AP1316" s="14">
        <v>10.5</v>
      </c>
      <c r="AQ1316" s="14">
        <v>37</v>
      </c>
      <c r="AR1316" s="10">
        <f t="shared" ref="AR1316:AR1320" si="618">AQ1316+273.15</f>
        <v>310.14999999999998</v>
      </c>
      <c r="AS1316" s="14">
        <v>47.1</v>
      </c>
      <c r="AT1316" s="14">
        <v>0.5</v>
      </c>
      <c r="AU1316" s="10">
        <f t="shared" ref="AU1316:AU1320" si="619">IF(ISNUMBER(AM1316),((AR1316/AO1316)*((AJ1316-(AT1316*AP1316))/(AJ1316-AS1316))*AM1316)," ")</f>
        <v>0.57426850206263758</v>
      </c>
      <c r="AV1316" s="10">
        <f t="shared" ref="AV1316:AV1320" si="620">IF(ISNUMBER(AM1316), AU1316*G1316, " ")</f>
        <v>14.098062609733486</v>
      </c>
      <c r="AW1316" s="10">
        <f>AVERAGE(AU1315,AU1317,AU1319)</f>
        <v>0.54699551478842035</v>
      </c>
      <c r="AX1316" s="10">
        <f>AVERAGE(AU1316,AU1318,AU1320)</f>
        <v>0.5298090232867706</v>
      </c>
      <c r="AY1316" s="10">
        <f>AVERAGE(AV1315,AV1317,AV1319)</f>
        <v>12.98548287788782</v>
      </c>
      <c r="AZ1316" s="10">
        <f>AVERAGE(AV1316,AV1318,AV1320)</f>
        <v>13.428969843445335</v>
      </c>
      <c r="BA1316" s="10">
        <f>IF(ISNUMBER(AV1316), AV1316-AV1315, " ")</f>
        <v>1.2437874281111032</v>
      </c>
      <c r="BB1316" s="10">
        <f>IF(ISNUMBER(BA1316), BA1316/O1316, " ")</f>
        <v>0.11626615912854056</v>
      </c>
      <c r="BC1316" s="2">
        <f>AVERAGE(BB1316,BB1318,BB1320)</f>
        <v>4.0356067322662829E-2</v>
      </c>
      <c r="BD1316" s="1" t="s">
        <v>59</v>
      </c>
    </row>
    <row r="1317" spans="1:57" x14ac:dyDescent="0.3">
      <c r="A1317" s="2"/>
      <c r="D1317" s="9" t="s">
        <v>57</v>
      </c>
      <c r="E1317" s="10">
        <v>13.31800262</v>
      </c>
      <c r="F1317" s="10">
        <v>0.46370263969999997</v>
      </c>
      <c r="G1317" s="10">
        <v>24.155914660000001</v>
      </c>
      <c r="H1317" s="10">
        <v>11.17063242</v>
      </c>
      <c r="I1317" s="10">
        <v>93.984457969999994</v>
      </c>
      <c r="J1317" s="10">
        <v>24.658288339999999</v>
      </c>
      <c r="K1317" s="10">
        <v>70.128865329999996</v>
      </c>
      <c r="L1317" s="11">
        <v>1.195023148148148E-2</v>
      </c>
      <c r="M1317" s="11">
        <v>1.2546284722222223E-2</v>
      </c>
      <c r="P1317" s="10"/>
      <c r="Q1317" s="9"/>
      <c r="AJ1317" s="13">
        <v>640</v>
      </c>
      <c r="AK1317" s="16">
        <v>3.00949</v>
      </c>
      <c r="AL1317" s="10">
        <f t="shared" si="616"/>
        <v>9.4899999999999984E-3</v>
      </c>
      <c r="AM1317" s="10">
        <f t="shared" si="605"/>
        <v>0.46224041917401287</v>
      </c>
      <c r="AN1317" s="14">
        <v>12</v>
      </c>
      <c r="AO1317" s="10">
        <f t="shared" si="617"/>
        <v>285.14999999999998</v>
      </c>
      <c r="AP1317" s="14">
        <v>10.5</v>
      </c>
      <c r="AQ1317" s="14">
        <v>37</v>
      </c>
      <c r="AR1317" s="10">
        <f t="shared" si="618"/>
        <v>310.14999999999998</v>
      </c>
      <c r="AS1317" s="14">
        <v>47.1</v>
      </c>
      <c r="AT1317" s="14">
        <v>0.5</v>
      </c>
      <c r="AU1317" s="10">
        <f t="shared" si="619"/>
        <v>0.53825439805498421</v>
      </c>
      <c r="AV1317" s="10">
        <f t="shared" si="620"/>
        <v>13.002027304785869</v>
      </c>
      <c r="AW1317" s="10"/>
      <c r="AX1317" s="10"/>
      <c r="AY1317" s="10"/>
      <c r="AZ1317" s="10"/>
      <c r="BA1317" s="10"/>
      <c r="BB1317" s="10"/>
      <c r="BC1317" s="2"/>
      <c r="BD1317"/>
      <c r="BE1317"/>
    </row>
    <row r="1318" spans="1:57" x14ac:dyDescent="0.3">
      <c r="A1318" s="2"/>
      <c r="D1318" s="9" t="s">
        <v>60</v>
      </c>
      <c r="E1318" s="10">
        <v>10.08070581</v>
      </c>
      <c r="F1318" s="10">
        <v>0.41848840869999998</v>
      </c>
      <c r="G1318" s="10">
        <v>26.45216885</v>
      </c>
      <c r="H1318" s="10">
        <v>11.045905080000001</v>
      </c>
      <c r="I1318" s="10">
        <v>80.537079169999998</v>
      </c>
      <c r="J1318" s="10">
        <v>25.12974938</v>
      </c>
      <c r="K1318" s="10">
        <v>77.637999550000004</v>
      </c>
      <c r="L1318" s="11">
        <v>1.5179398148148148E-2</v>
      </c>
      <c r="M1318" s="11">
        <v>1.5694432870370371E-2</v>
      </c>
      <c r="N1318" s="10">
        <f>H1318-H1317</f>
        <v>-0.12472733999999974</v>
      </c>
      <c r="O1318" s="10">
        <f>I1317-I1318</f>
        <v>13.447378799999996</v>
      </c>
      <c r="P1318" s="10">
        <f>N1318/O1318</f>
        <v>-9.2752157766240496E-3</v>
      </c>
      <c r="Q1318" s="9"/>
      <c r="R1318">
        <f>K1318-K1317</f>
        <v>7.5091342200000071</v>
      </c>
      <c r="S1318">
        <f>R1318/O1318</f>
        <v>0.55840876736513212</v>
      </c>
      <c r="AJ1318" s="13">
        <v>640</v>
      </c>
      <c r="AK1318" s="16">
        <v>3.00949</v>
      </c>
      <c r="AL1318" s="10">
        <f t="shared" si="616"/>
        <v>9.4899999999999984E-3</v>
      </c>
      <c r="AM1318" s="10">
        <f t="shared" si="605"/>
        <v>0.41716876484055432</v>
      </c>
      <c r="AN1318" s="14">
        <v>12</v>
      </c>
      <c r="AO1318" s="10">
        <f t="shared" si="617"/>
        <v>285.14999999999998</v>
      </c>
      <c r="AP1318" s="14">
        <v>10.5</v>
      </c>
      <c r="AQ1318" s="14">
        <v>37</v>
      </c>
      <c r="AR1318" s="10">
        <f t="shared" si="618"/>
        <v>310.14999999999998</v>
      </c>
      <c r="AS1318" s="14">
        <v>47.1</v>
      </c>
      <c r="AT1318" s="14">
        <v>0.5</v>
      </c>
      <c r="AU1318" s="10">
        <f t="shared" si="619"/>
        <v>0.48577085233661371</v>
      </c>
      <c r="AV1318" s="10">
        <f t="shared" si="620"/>
        <v>12.849692608416523</v>
      </c>
      <c r="AW1318" s="10"/>
      <c r="AX1318" s="10"/>
      <c r="AY1318" s="10"/>
      <c r="AZ1318" s="10"/>
      <c r="BA1318" s="10">
        <f>IF(ISNUMBER(AV1318), AV1318-AV1317, " ")</f>
        <v>-0.15233469636934593</v>
      </c>
      <c r="BB1318" s="10">
        <f>IF(ISNUMBER(BA1318), BA1318/O1318, " ")</f>
        <v>-1.1328207425029626E-2</v>
      </c>
      <c r="BC1318" s="2"/>
      <c r="BD1318"/>
      <c r="BE1318"/>
    </row>
    <row r="1319" spans="1:57" x14ac:dyDescent="0.3">
      <c r="A1319" s="2"/>
      <c r="D1319" s="9" t="s">
        <v>57</v>
      </c>
      <c r="E1319" s="10">
        <v>13.318413769999999</v>
      </c>
      <c r="F1319" s="10">
        <v>0.4636539885</v>
      </c>
      <c r="G1319" s="10">
        <v>24.340759299999998</v>
      </c>
      <c r="H1319" s="10">
        <v>11.23591843</v>
      </c>
      <c r="I1319" s="10">
        <v>91.372737279999996</v>
      </c>
      <c r="J1319" s="10">
        <v>26.269659019999999</v>
      </c>
      <c r="K1319" s="10">
        <v>69.980577100000005</v>
      </c>
      <c r="L1319" s="11">
        <v>1.8935185185185183E-2</v>
      </c>
      <c r="M1319" s="11">
        <v>1.9415497685185187E-2</v>
      </c>
      <c r="P1319" s="10"/>
      <c r="Q1319" s="9"/>
      <c r="AJ1319" s="13">
        <v>640</v>
      </c>
      <c r="AK1319" s="16">
        <v>3.00949</v>
      </c>
      <c r="AL1319" s="10">
        <f t="shared" si="616"/>
        <v>9.4899999999999984E-3</v>
      </c>
      <c r="AM1319" s="10">
        <f t="shared" si="605"/>
        <v>0.46219192138867388</v>
      </c>
      <c r="AN1319" s="14">
        <v>12</v>
      </c>
      <c r="AO1319" s="10">
        <f t="shared" si="617"/>
        <v>285.14999999999998</v>
      </c>
      <c r="AP1319" s="14">
        <v>10.5</v>
      </c>
      <c r="AQ1319" s="14">
        <v>37</v>
      </c>
      <c r="AR1319" s="10">
        <f t="shared" si="618"/>
        <v>310.14999999999998</v>
      </c>
      <c r="AS1319" s="14">
        <v>47.1</v>
      </c>
      <c r="AT1319" s="14">
        <v>0.5</v>
      </c>
      <c r="AU1319" s="10">
        <f t="shared" si="619"/>
        <v>0.53819792496182361</v>
      </c>
      <c r="AV1319" s="10">
        <f t="shared" si="620"/>
        <v>13.100146147255209</v>
      </c>
      <c r="AW1319" s="10"/>
      <c r="AX1319" s="10"/>
      <c r="AY1319" s="10"/>
      <c r="AZ1319" s="10"/>
      <c r="BA1319" s="10"/>
      <c r="BB1319" s="10"/>
      <c r="BC1319" s="2"/>
      <c r="BD1319"/>
      <c r="BE1319"/>
    </row>
    <row r="1320" spans="1:57" x14ac:dyDescent="0.3">
      <c r="A1320" s="2"/>
      <c r="D1320" s="9" t="s">
        <v>61</v>
      </c>
      <c r="E1320" s="10">
        <v>9.5220336169999999</v>
      </c>
      <c r="F1320" s="10">
        <v>0.4560640507</v>
      </c>
      <c r="G1320" s="10">
        <v>25.197324989999998</v>
      </c>
      <c r="H1320" s="10">
        <v>11.514125569999999</v>
      </c>
      <c r="I1320" s="10">
        <v>76.555350009999998</v>
      </c>
      <c r="J1320" s="10">
        <v>26.244932760000001</v>
      </c>
      <c r="K1320" s="10">
        <v>80.191865070000006</v>
      </c>
      <c r="L1320" s="11">
        <v>2.2499999999999996E-2</v>
      </c>
      <c r="M1320" s="11">
        <v>2.3090266203703705E-2</v>
      </c>
      <c r="N1320" s="10">
        <f>H1320-H1319</f>
        <v>0.27820713999999924</v>
      </c>
      <c r="O1320" s="10">
        <f>I1319-I1320</f>
        <v>14.817387269999998</v>
      </c>
      <c r="P1320" s="10">
        <f>N1320/O1320</f>
        <v>1.877572172006808E-2</v>
      </c>
      <c r="Q1320" s="9"/>
      <c r="R1320">
        <f>K1320-K1319</f>
        <v>10.211287970000001</v>
      </c>
      <c r="S1320">
        <f>R1320/O1320</f>
        <v>0.68914227481077384</v>
      </c>
      <c r="AJ1320" s="13">
        <v>640</v>
      </c>
      <c r="AK1320" s="16">
        <v>3.00949</v>
      </c>
      <c r="AL1320" s="10">
        <f t="shared" si="616"/>
        <v>9.4899999999999984E-3</v>
      </c>
      <c r="AM1320" s="10">
        <f t="shared" si="605"/>
        <v>0.45462591738135033</v>
      </c>
      <c r="AN1320" s="14">
        <v>12</v>
      </c>
      <c r="AO1320" s="10">
        <f t="shared" si="617"/>
        <v>285.14999999999998</v>
      </c>
      <c r="AP1320" s="14">
        <v>10.5</v>
      </c>
      <c r="AQ1320" s="14">
        <v>37</v>
      </c>
      <c r="AR1320" s="10">
        <f t="shared" si="618"/>
        <v>310.14999999999998</v>
      </c>
      <c r="AS1320" s="14">
        <v>47.1</v>
      </c>
      <c r="AT1320" s="14">
        <v>0.5</v>
      </c>
      <c r="AU1320" s="10">
        <f t="shared" si="619"/>
        <v>0.52938771546106067</v>
      </c>
      <c r="AV1320" s="10">
        <f t="shared" si="620"/>
        <v>13.339154312185993</v>
      </c>
      <c r="AW1320" s="10"/>
      <c r="AX1320" s="10"/>
      <c r="AY1320" s="10"/>
      <c r="AZ1320" s="10"/>
      <c r="BA1320" s="10">
        <f>IF(ISNUMBER(AV1320), AV1320-AV1319, " ")</f>
        <v>0.23900816493078381</v>
      </c>
      <c r="BB1320" s="10">
        <f>IF(ISNUMBER(BA1320), BA1320/O1320, " ")</f>
        <v>1.6130250264477553E-2</v>
      </c>
      <c r="BC1320" s="2"/>
      <c r="BD1320"/>
      <c r="BE1320"/>
    </row>
    <row r="1321" spans="1:57" x14ac:dyDescent="0.3">
      <c r="A1321" s="2"/>
      <c r="AM1321" s="10" t="str">
        <f t="shared" si="605"/>
        <v xml:space="preserve"> </v>
      </c>
      <c r="BD1321"/>
      <c r="BE1321"/>
    </row>
    <row r="1322" spans="1:57" ht="13.95" customHeight="1" x14ac:dyDescent="0.3">
      <c r="A1322" s="2"/>
      <c r="AM1322" s="10" t="str">
        <f t="shared" si="605"/>
        <v xml:space="preserve"> </v>
      </c>
      <c r="BD1322"/>
      <c r="BE1322"/>
    </row>
    <row r="1323" spans="1:57" x14ac:dyDescent="0.3">
      <c r="A1323" s="2"/>
      <c r="D1323" s="9" t="s">
        <v>53</v>
      </c>
      <c r="E1323" s="10"/>
      <c r="F1323" s="10"/>
      <c r="G1323" s="10"/>
      <c r="H1323" s="10"/>
      <c r="I1323" s="10"/>
      <c r="J1323" s="10"/>
      <c r="K1323" s="10"/>
      <c r="L1323" s="10"/>
      <c r="M1323" s="10"/>
      <c r="P1323" s="10"/>
      <c r="Q1323" s="9"/>
      <c r="R1323" s="9"/>
      <c r="AM1323" s="10" t="str">
        <f t="shared" si="605"/>
        <v xml:space="preserve"> </v>
      </c>
      <c r="BD1323"/>
      <c r="BE1323"/>
    </row>
    <row r="1324" spans="1:57" x14ac:dyDescent="0.3">
      <c r="A1324" s="2"/>
      <c r="D1324" s="9" t="s">
        <v>193</v>
      </c>
      <c r="E1324" s="10"/>
      <c r="F1324" s="2"/>
      <c r="G1324" s="10"/>
      <c r="H1324" s="10"/>
      <c r="I1324" s="10"/>
      <c r="J1324" s="10"/>
      <c r="K1324" s="10"/>
      <c r="L1324" s="10"/>
      <c r="M1324" s="10"/>
      <c r="P1324" s="10"/>
      <c r="Q1324" s="9"/>
      <c r="R1324" s="9"/>
      <c r="AM1324" s="10" t="str">
        <f t="shared" si="605"/>
        <v xml:space="preserve"> </v>
      </c>
      <c r="BD1324"/>
      <c r="BE1324"/>
    </row>
    <row r="1325" spans="1:57" x14ac:dyDescent="0.3">
      <c r="A1325" s="2"/>
      <c r="D1325" s="9"/>
      <c r="E1325" s="2" t="s">
        <v>0</v>
      </c>
      <c r="F1325" s="2" t="s">
        <v>1</v>
      </c>
      <c r="G1325" s="2" t="s">
        <v>2</v>
      </c>
      <c r="H1325" s="2" t="s">
        <v>3</v>
      </c>
      <c r="I1325" s="2" t="s">
        <v>4</v>
      </c>
      <c r="J1325" s="2" t="s">
        <v>5</v>
      </c>
      <c r="K1325" s="2" t="s">
        <v>6</v>
      </c>
      <c r="L1325" s="2" t="s">
        <v>7</v>
      </c>
      <c r="M1325" s="2" t="s">
        <v>8</v>
      </c>
      <c r="N1325" s="2" t="s">
        <v>9</v>
      </c>
      <c r="O1325" s="2" t="s">
        <v>10</v>
      </c>
      <c r="P1325" s="2" t="s">
        <v>11</v>
      </c>
      <c r="Q1325" s="2" t="s">
        <v>12</v>
      </c>
      <c r="R1325" s="2" t="s">
        <v>13</v>
      </c>
      <c r="S1325" s="2" t="s">
        <v>14</v>
      </c>
      <c r="T1325" s="2" t="s">
        <v>15</v>
      </c>
      <c r="U1325" s="3" t="s">
        <v>16</v>
      </c>
      <c r="V1325" s="3" t="s">
        <v>17</v>
      </c>
      <c r="W1325" s="3" t="s">
        <v>18</v>
      </c>
      <c r="X1325" s="3" t="s">
        <v>19</v>
      </c>
      <c r="Y1325" s="3" t="s">
        <v>20</v>
      </c>
      <c r="Z1325" s="3" t="s">
        <v>21</v>
      </c>
      <c r="AA1325" s="3" t="s">
        <v>22</v>
      </c>
      <c r="AB1325" s="3" t="s">
        <v>23</v>
      </c>
      <c r="AC1325" s="3" t="s">
        <v>24</v>
      </c>
      <c r="AD1325" s="3" t="s">
        <v>25</v>
      </c>
      <c r="AE1325" s="3" t="s">
        <v>26</v>
      </c>
      <c r="AF1325" s="3" t="s">
        <v>27</v>
      </c>
      <c r="AG1325" s="3" t="s">
        <v>28</v>
      </c>
      <c r="AH1325" s="3" t="s">
        <v>29</v>
      </c>
      <c r="AL1325" s="2" t="s">
        <v>33</v>
      </c>
      <c r="AM1325" s="10" t="e">
        <f t="shared" si="605"/>
        <v>#VALUE!</v>
      </c>
      <c r="AN1325" s="6" t="s">
        <v>35</v>
      </c>
      <c r="AO1325" s="2" t="s">
        <v>36</v>
      </c>
      <c r="AP1325" s="7" t="s">
        <v>37</v>
      </c>
      <c r="AQ1325" s="6" t="s">
        <v>38</v>
      </c>
      <c r="AR1325" s="2" t="s">
        <v>39</v>
      </c>
      <c r="AS1325" s="7" t="s">
        <v>40</v>
      </c>
      <c r="AT1325" s="7" t="s">
        <v>41</v>
      </c>
      <c r="AU1325" s="8" t="s">
        <v>55</v>
      </c>
      <c r="AV1325" s="8" t="s">
        <v>56</v>
      </c>
      <c r="AW1325" s="8" t="s">
        <v>44</v>
      </c>
      <c r="AX1325" s="8" t="s">
        <v>45</v>
      </c>
      <c r="AY1325" s="8" t="s">
        <v>46</v>
      </c>
      <c r="AZ1325" s="8" t="s">
        <v>47</v>
      </c>
      <c r="BA1325" s="2" t="s">
        <v>48</v>
      </c>
      <c r="BB1325" s="2" t="s">
        <v>49</v>
      </c>
      <c r="BC1325" s="2" t="s">
        <v>50</v>
      </c>
      <c r="BD1325"/>
      <c r="BE1325"/>
    </row>
    <row r="1326" spans="1:57" x14ac:dyDescent="0.3">
      <c r="A1326" s="2"/>
      <c r="D1326" s="9" t="s">
        <v>57</v>
      </c>
      <c r="E1326" s="10">
        <v>13.244726330000001</v>
      </c>
      <c r="F1326" s="10">
        <v>0.51109057250000001</v>
      </c>
      <c r="G1326" s="10">
        <v>18.551369609999998</v>
      </c>
      <c r="H1326" s="10">
        <v>9.4660242300000004</v>
      </c>
      <c r="I1326" s="10">
        <v>87.256219680000001</v>
      </c>
      <c r="J1326" s="10">
        <v>31.192279549999999</v>
      </c>
      <c r="K1326" s="10">
        <v>88.753041960000004</v>
      </c>
      <c r="L1326" s="11">
        <v>4.0567129629629625E-3</v>
      </c>
      <c r="M1326" s="11">
        <v>4.8495254629629635E-3</v>
      </c>
      <c r="P1326" s="10"/>
      <c r="Q1326" s="9"/>
      <c r="AJ1326" s="13">
        <v>640</v>
      </c>
      <c r="AK1326" s="16">
        <v>3.00949</v>
      </c>
      <c r="AL1326" s="10">
        <f>IF(AK1326&gt;3, AK1326-3, 3-AK1326)</f>
        <v>9.4899999999999984E-3</v>
      </c>
      <c r="AM1326" s="10">
        <f t="shared" si="605"/>
        <v>0.50947892084705382</v>
      </c>
      <c r="AN1326" s="14">
        <v>12</v>
      </c>
      <c r="AO1326" s="10">
        <f>AN1326+273.15</f>
        <v>285.14999999999998</v>
      </c>
      <c r="AP1326" s="14">
        <v>10.5</v>
      </c>
      <c r="AQ1326" s="14">
        <v>37</v>
      </c>
      <c r="AR1326" s="10">
        <f>AQ1326+273.15</f>
        <v>310.14999999999998</v>
      </c>
      <c r="AS1326" s="14">
        <v>47.1</v>
      </c>
      <c r="AT1326" s="14">
        <v>0.5</v>
      </c>
      <c r="AU1326" s="10">
        <f>IF(ISNUMBER(AM1326),((AR1326/AO1326)*((AJ1326-(AT1326*AP1326))/(AJ1326-AS1326))*AM1326)," ")</f>
        <v>0.59326112232301098</v>
      </c>
      <c r="AV1326" s="10">
        <f>IF(ISNUMBER(AM1326), AU1326*G1326, " ")</f>
        <v>11.005806355457597</v>
      </c>
      <c r="AW1326" s="10"/>
      <c r="AX1326" s="10"/>
      <c r="AY1326" s="10"/>
      <c r="AZ1326" s="10"/>
      <c r="BA1326" s="10"/>
      <c r="BB1326" s="10"/>
      <c r="BC1326" s="2"/>
      <c r="BD1326"/>
      <c r="BE1326"/>
    </row>
    <row r="1327" spans="1:57" x14ac:dyDescent="0.3">
      <c r="A1327" s="2">
        <v>121</v>
      </c>
      <c r="B1327" s="3" t="s">
        <v>193</v>
      </c>
      <c r="C1327" s="3"/>
      <c r="D1327" s="9" t="s">
        <v>58</v>
      </c>
      <c r="E1327" s="10">
        <v>9.3740346930000005</v>
      </c>
      <c r="F1327" s="10">
        <v>0.55864251170000001</v>
      </c>
      <c r="G1327" s="10">
        <v>18.503236080000001</v>
      </c>
      <c r="H1327" s="10">
        <v>10.32200972</v>
      </c>
      <c r="I1327" s="10">
        <v>73.739872090000006</v>
      </c>
      <c r="J1327" s="10">
        <v>31.27592336</v>
      </c>
      <c r="K1327" s="10">
        <v>95.364040489999994</v>
      </c>
      <c r="L1327" s="11">
        <v>6.9444444444444441E-3</v>
      </c>
      <c r="M1327" s="11">
        <v>7.7256828703703697E-3</v>
      </c>
      <c r="N1327" s="10">
        <f>H1327-H1326</f>
        <v>0.85598549000000013</v>
      </c>
      <c r="O1327" s="10">
        <f>I1326-I1327</f>
        <v>13.516347589999995</v>
      </c>
      <c r="P1327" s="10">
        <f>N1327/O1327</f>
        <v>6.3329644661794346E-2</v>
      </c>
      <c r="Q1327" s="9">
        <f>AVERAGE(P1327)</f>
        <v>6.3329644661794346E-2</v>
      </c>
      <c r="R1327">
        <f>K1327-K1326</f>
        <v>6.6109985299999892</v>
      </c>
      <c r="S1327">
        <f>R1327/O1327</f>
        <v>0.48911131398330598</v>
      </c>
      <c r="T1327" s="9">
        <f>AVERAGE(S1327)</f>
        <v>0.48911131398330598</v>
      </c>
      <c r="U1327" s="3">
        <f>AVERAGE(E1326,E1328,E1330)</f>
        <v>13.244726330000001</v>
      </c>
      <c r="V1327" s="3">
        <f>AVERAGE(E1327,E1329,E1331)</f>
        <v>9.3740346930000005</v>
      </c>
      <c r="W1327" s="3">
        <f>AVERAGE(F1326,F1328,F1330)</f>
        <v>0.51109057250000001</v>
      </c>
      <c r="X1327" s="3">
        <f>AVERAGE(F1327,F1329,F1331)</f>
        <v>0.55864251170000001</v>
      </c>
      <c r="Y1327" s="3">
        <f>AVERAGE(G1326,G1328,G1330)</f>
        <v>18.551369609999998</v>
      </c>
      <c r="Z1327" s="3">
        <f>AVERAGE(G1327,G1329,G1331)</f>
        <v>18.503236080000001</v>
      </c>
      <c r="AA1327" s="3">
        <f>AVERAGE(H1326,H1328,H1330)</f>
        <v>9.4660242300000004</v>
      </c>
      <c r="AB1327" s="3">
        <f>AVERAGE(H1327,H1329,H1331)</f>
        <v>10.32200972</v>
      </c>
      <c r="AC1327" s="3">
        <f>AVERAGE(I1326,I1328,I1330)</f>
        <v>87.256219680000001</v>
      </c>
      <c r="AD1327" s="3">
        <f>AVERAGE(I1327,I1329,I1331)</f>
        <v>73.739872090000006</v>
      </c>
      <c r="AE1327" s="3">
        <f>AVERAGE(J1326,J1328,J1330)</f>
        <v>31.192279549999999</v>
      </c>
      <c r="AF1327" s="3">
        <f>AVERAGE(J1327,J1329,J1331)</f>
        <v>31.27592336</v>
      </c>
      <c r="AG1327" s="3">
        <f>AVERAGE(K1326,K1328,K1330)</f>
        <v>88.753041960000004</v>
      </c>
      <c r="AH1327" s="3">
        <f>AVERAGE(K1327,K1329,K1331)</f>
        <v>95.364040489999994</v>
      </c>
      <c r="AI1327" s="12">
        <v>43638</v>
      </c>
      <c r="AJ1327" s="13">
        <v>640</v>
      </c>
      <c r="AK1327" s="16">
        <v>3.00949</v>
      </c>
      <c r="AL1327" s="10">
        <f t="shared" ref="AL1327:AL1331" si="621">IF(AK1327&gt;3, AK1327-3, 3-AK1327)</f>
        <v>9.4899999999999984E-3</v>
      </c>
      <c r="AM1327" s="10">
        <f t="shared" si="605"/>
        <v>0.55688091174916676</v>
      </c>
      <c r="AN1327" s="14">
        <v>12</v>
      </c>
      <c r="AO1327" s="10">
        <f t="shared" ref="AO1327:AO1331" si="622">AN1327+273.15</f>
        <v>285.14999999999998</v>
      </c>
      <c r="AP1327" s="14">
        <v>10.5</v>
      </c>
      <c r="AQ1327" s="14">
        <v>37</v>
      </c>
      <c r="AR1327" s="10">
        <f t="shared" ref="AR1327:AR1331" si="623">AQ1327+273.15</f>
        <v>310.14999999999998</v>
      </c>
      <c r="AS1327" s="14">
        <v>47.1</v>
      </c>
      <c r="AT1327" s="14">
        <v>0.5</v>
      </c>
      <c r="AU1327" s="10">
        <f t="shared" ref="AU1327:AU1331" si="624">IF(ISNUMBER(AM1327),((AR1327/AO1327)*((AJ1327-(AT1327*AP1327))/(AJ1327-AS1327))*AM1327)," ")</f>
        <v>0.64845822110813389</v>
      </c>
      <c r="AV1327" s="10">
        <f t="shared" ref="AV1327:AV1331" si="625">IF(ISNUMBER(AM1327), AU1327*G1327, " ")</f>
        <v>11.998575553180642</v>
      </c>
      <c r="AW1327" s="10">
        <f>AVERAGE(AU1326,AU1328,AU1330)</f>
        <v>0.59326112232301098</v>
      </c>
      <c r="AX1327" s="10">
        <f>AVERAGE(AU1327,AU1329,AU1331)</f>
        <v>0.64845822110813389</v>
      </c>
      <c r="AY1327" s="10">
        <f>AVERAGE(AV1326,AV1328,AV1330)</f>
        <v>11.005806355457597</v>
      </c>
      <c r="AZ1327" s="10">
        <f>AVERAGE(AV1327,AV1329,AV1331)</f>
        <v>11.998575553180642</v>
      </c>
      <c r="BA1327" s="10">
        <f>IF(ISNUMBER(AV1327), AV1327-AV1326, " ")</f>
        <v>0.99276919772304417</v>
      </c>
      <c r="BB1327" s="10">
        <f>IF(ISNUMBER(BA1327), BA1327/O1327, " ")</f>
        <v>7.3449516676941606E-2</v>
      </c>
      <c r="BC1327" s="2">
        <f>AVERAGE(BB1327,BB1329,BB1331)</f>
        <v>7.3449516676941606E-2</v>
      </c>
      <c r="BD1327" s="1" t="s">
        <v>59</v>
      </c>
    </row>
    <row r="1328" spans="1:57" x14ac:dyDescent="0.3">
      <c r="A1328" s="2"/>
      <c r="D1328" s="9" t="s">
        <v>57</v>
      </c>
      <c r="E1328" s="10"/>
      <c r="F1328" s="10"/>
      <c r="G1328" s="10"/>
      <c r="H1328" s="10"/>
      <c r="I1328" s="10"/>
      <c r="J1328" s="10"/>
      <c r="K1328" s="10"/>
      <c r="L1328" s="11"/>
      <c r="M1328" s="11"/>
      <c r="P1328" s="10"/>
      <c r="Q1328" s="9"/>
      <c r="AJ1328" s="13">
        <v>640</v>
      </c>
      <c r="AK1328" s="16">
        <v>3.00949</v>
      </c>
      <c r="AL1328" s="10">
        <f t="shared" si="621"/>
        <v>9.4899999999999984E-3</v>
      </c>
      <c r="AM1328" s="10" t="str">
        <f t="shared" si="605"/>
        <v xml:space="preserve"> </v>
      </c>
      <c r="AN1328" s="14">
        <v>12</v>
      </c>
      <c r="AO1328" s="10">
        <f t="shared" si="622"/>
        <v>285.14999999999998</v>
      </c>
      <c r="AP1328" s="14">
        <v>10.5</v>
      </c>
      <c r="AQ1328" s="14">
        <v>37</v>
      </c>
      <c r="AR1328" s="10">
        <f t="shared" si="623"/>
        <v>310.14999999999998</v>
      </c>
      <c r="AS1328" s="14">
        <v>47.1</v>
      </c>
      <c r="AT1328" s="14">
        <v>0.5</v>
      </c>
      <c r="AU1328" s="10" t="str">
        <f t="shared" si="624"/>
        <v xml:space="preserve"> </v>
      </c>
      <c r="AV1328" s="10" t="str">
        <f t="shared" si="625"/>
        <v xml:space="preserve"> </v>
      </c>
      <c r="AW1328" s="10"/>
      <c r="AX1328" s="10"/>
      <c r="AY1328" s="10"/>
      <c r="AZ1328" s="10"/>
      <c r="BA1328" s="10"/>
      <c r="BB1328" s="10"/>
      <c r="BC1328" s="2"/>
      <c r="BD1328"/>
      <c r="BE1328"/>
    </row>
    <row r="1329" spans="1:57" x14ac:dyDescent="0.3">
      <c r="A1329" s="2"/>
      <c r="D1329" s="9" t="s">
        <v>60</v>
      </c>
      <c r="E1329" s="10"/>
      <c r="F1329" s="10"/>
      <c r="G1329" s="10"/>
      <c r="H1329" s="10"/>
      <c r="I1329" s="10"/>
      <c r="J1329" s="10"/>
      <c r="K1329" s="10"/>
      <c r="L1329" s="11"/>
      <c r="M1329" s="11"/>
      <c r="N1329" s="10">
        <f>H1329-H1328</f>
        <v>0</v>
      </c>
      <c r="O1329" s="10">
        <f>I1328-I1329</f>
        <v>0</v>
      </c>
      <c r="P1329" s="10" t="e">
        <f>N1329/O1329</f>
        <v>#DIV/0!</v>
      </c>
      <c r="Q1329" s="9"/>
      <c r="R1329">
        <f>K1329-K1328</f>
        <v>0</v>
      </c>
      <c r="S1329" t="e">
        <f>R1329/O1329</f>
        <v>#DIV/0!</v>
      </c>
      <c r="AJ1329" s="13">
        <v>640</v>
      </c>
      <c r="AK1329" s="16">
        <v>3.00949</v>
      </c>
      <c r="AL1329" s="10">
        <f t="shared" si="621"/>
        <v>9.4899999999999984E-3</v>
      </c>
      <c r="AM1329" s="10" t="str">
        <f t="shared" si="605"/>
        <v xml:space="preserve"> </v>
      </c>
      <c r="AN1329" s="14">
        <v>12</v>
      </c>
      <c r="AO1329" s="10">
        <f t="shared" si="622"/>
        <v>285.14999999999998</v>
      </c>
      <c r="AP1329" s="14">
        <v>10.5</v>
      </c>
      <c r="AQ1329" s="14">
        <v>37</v>
      </c>
      <c r="AR1329" s="10">
        <f t="shared" si="623"/>
        <v>310.14999999999998</v>
      </c>
      <c r="AS1329" s="14">
        <v>47.1</v>
      </c>
      <c r="AT1329" s="14">
        <v>0.5</v>
      </c>
      <c r="AU1329" s="10" t="str">
        <f t="shared" si="624"/>
        <v xml:space="preserve"> </v>
      </c>
      <c r="AV1329" s="10" t="str">
        <f t="shared" si="625"/>
        <v xml:space="preserve"> </v>
      </c>
      <c r="AW1329" s="10"/>
      <c r="AX1329" s="10"/>
      <c r="AY1329" s="10"/>
      <c r="AZ1329" s="10"/>
      <c r="BA1329" s="10" t="str">
        <f>IF(ISNUMBER(AV1329), AV1329-AV1328, " ")</f>
        <v xml:space="preserve"> </v>
      </c>
      <c r="BB1329" s="10" t="str">
        <f>IF(ISNUMBER(BA1329), BA1329/O1329, " ")</f>
        <v xml:space="preserve"> </v>
      </c>
      <c r="BC1329" s="2"/>
      <c r="BD1329"/>
      <c r="BE1329"/>
    </row>
    <row r="1330" spans="1:57" x14ac:dyDescent="0.3">
      <c r="A1330" s="2"/>
      <c r="D1330" s="9" t="s">
        <v>57</v>
      </c>
      <c r="E1330" s="10"/>
      <c r="F1330" s="10"/>
      <c r="G1330" s="10"/>
      <c r="H1330" s="10"/>
      <c r="I1330" s="10"/>
      <c r="J1330" s="10"/>
      <c r="K1330" s="10"/>
      <c r="L1330" s="11"/>
      <c r="M1330" s="11"/>
      <c r="P1330" s="10"/>
      <c r="Q1330" s="9"/>
      <c r="AJ1330" s="13">
        <v>640</v>
      </c>
      <c r="AK1330" s="16">
        <v>3.00949</v>
      </c>
      <c r="AL1330" s="10">
        <f t="shared" si="621"/>
        <v>9.4899999999999984E-3</v>
      </c>
      <c r="AM1330" s="10" t="str">
        <f t="shared" si="605"/>
        <v xml:space="preserve"> </v>
      </c>
      <c r="AN1330" s="14">
        <v>12</v>
      </c>
      <c r="AO1330" s="10">
        <f t="shared" si="622"/>
        <v>285.14999999999998</v>
      </c>
      <c r="AP1330" s="14">
        <v>10.5</v>
      </c>
      <c r="AQ1330" s="14">
        <v>37</v>
      </c>
      <c r="AR1330" s="10">
        <f t="shared" si="623"/>
        <v>310.14999999999998</v>
      </c>
      <c r="AS1330" s="14">
        <v>47.1</v>
      </c>
      <c r="AT1330" s="14">
        <v>0.5</v>
      </c>
      <c r="AU1330" s="10" t="str">
        <f t="shared" si="624"/>
        <v xml:space="preserve"> </v>
      </c>
      <c r="AV1330" s="10" t="str">
        <f t="shared" si="625"/>
        <v xml:space="preserve"> </v>
      </c>
      <c r="AW1330" s="10"/>
      <c r="AX1330" s="10"/>
      <c r="AY1330" s="10"/>
      <c r="AZ1330" s="10"/>
      <c r="BA1330" s="10"/>
      <c r="BB1330" s="10"/>
      <c r="BC1330" s="2"/>
      <c r="BD1330"/>
      <c r="BE1330"/>
    </row>
    <row r="1331" spans="1:57" x14ac:dyDescent="0.3">
      <c r="A1331" s="2"/>
      <c r="D1331" s="9" t="s">
        <v>61</v>
      </c>
      <c r="E1331" s="10"/>
      <c r="F1331" s="10"/>
      <c r="G1331" s="10"/>
      <c r="H1331" s="10"/>
      <c r="I1331" s="10"/>
      <c r="J1331" s="10"/>
      <c r="K1331" s="10"/>
      <c r="L1331" s="11"/>
      <c r="M1331" s="11"/>
      <c r="N1331" s="10">
        <f>H1331-H1330</f>
        <v>0</v>
      </c>
      <c r="O1331" s="10">
        <f>I1330-I1331</f>
        <v>0</v>
      </c>
      <c r="P1331" s="10" t="e">
        <f>N1331/O1331</f>
        <v>#DIV/0!</v>
      </c>
      <c r="Q1331" s="9"/>
      <c r="R1331">
        <f>K1331-K1330</f>
        <v>0</v>
      </c>
      <c r="S1331" t="e">
        <f>R1331/O1331</f>
        <v>#DIV/0!</v>
      </c>
      <c r="AJ1331" s="13">
        <v>640</v>
      </c>
      <c r="AK1331" s="16">
        <v>3.00949</v>
      </c>
      <c r="AL1331" s="10">
        <f t="shared" si="621"/>
        <v>9.4899999999999984E-3</v>
      </c>
      <c r="AM1331" s="10" t="str">
        <f t="shared" si="605"/>
        <v xml:space="preserve"> </v>
      </c>
      <c r="AN1331" s="14">
        <v>12</v>
      </c>
      <c r="AO1331" s="10">
        <f t="shared" si="622"/>
        <v>285.14999999999998</v>
      </c>
      <c r="AP1331" s="14">
        <v>10.5</v>
      </c>
      <c r="AQ1331" s="14">
        <v>37</v>
      </c>
      <c r="AR1331" s="10">
        <f t="shared" si="623"/>
        <v>310.14999999999998</v>
      </c>
      <c r="AS1331" s="14">
        <v>47.1</v>
      </c>
      <c r="AT1331" s="14">
        <v>0.5</v>
      </c>
      <c r="AU1331" s="10" t="str">
        <f t="shared" si="624"/>
        <v xml:space="preserve"> </v>
      </c>
      <c r="AV1331" s="10" t="str">
        <f t="shared" si="625"/>
        <v xml:space="preserve"> </v>
      </c>
      <c r="AW1331" s="10"/>
      <c r="AX1331" s="10"/>
      <c r="AY1331" s="10"/>
      <c r="AZ1331" s="10"/>
      <c r="BA1331" s="10" t="str">
        <f>IF(ISNUMBER(AV1331), AV1331-AV1330, " ")</f>
        <v xml:space="preserve"> </v>
      </c>
      <c r="BB1331" s="10" t="str">
        <f>IF(ISNUMBER(BA1331), BA1331/O1331, " ")</f>
        <v xml:space="preserve"> </v>
      </c>
      <c r="BC1331" s="2"/>
      <c r="BD1331"/>
      <c r="BE1331"/>
    </row>
    <row r="1332" spans="1:57" x14ac:dyDescent="0.3">
      <c r="A1332" s="2"/>
      <c r="AM1332" s="10" t="str">
        <f t="shared" si="605"/>
        <v xml:space="preserve"> </v>
      </c>
      <c r="BD1332"/>
      <c r="BE1332"/>
    </row>
    <row r="1333" spans="1:57" ht="13.95" customHeight="1" x14ac:dyDescent="0.3">
      <c r="A1333" s="2"/>
      <c r="AM1333" s="10" t="str">
        <f t="shared" si="605"/>
        <v xml:space="preserve"> </v>
      </c>
      <c r="BD1333"/>
      <c r="BE1333"/>
    </row>
    <row r="1334" spans="1:57" x14ac:dyDescent="0.3">
      <c r="A1334" s="2"/>
      <c r="D1334" s="9" t="s">
        <v>53</v>
      </c>
      <c r="E1334" s="10"/>
      <c r="F1334" s="10"/>
      <c r="G1334" s="10"/>
      <c r="H1334" s="10"/>
      <c r="I1334" s="10"/>
      <c r="J1334" s="10"/>
      <c r="K1334" s="10"/>
      <c r="L1334" s="10"/>
      <c r="M1334" s="10"/>
      <c r="P1334" s="10"/>
      <c r="Q1334" s="9"/>
      <c r="R1334" s="9"/>
      <c r="AM1334" s="10" t="str">
        <f t="shared" si="605"/>
        <v xml:space="preserve"> </v>
      </c>
      <c r="BD1334"/>
      <c r="BE1334"/>
    </row>
    <row r="1335" spans="1:57" x14ac:dyDescent="0.3">
      <c r="A1335" s="2"/>
      <c r="D1335" s="9" t="s">
        <v>194</v>
      </c>
      <c r="E1335" s="10"/>
      <c r="F1335" s="2"/>
      <c r="G1335" s="10"/>
      <c r="H1335" s="10"/>
      <c r="I1335" s="10"/>
      <c r="J1335" s="10"/>
      <c r="K1335" s="10"/>
      <c r="L1335" s="10"/>
      <c r="M1335" s="10"/>
      <c r="P1335" s="10"/>
      <c r="Q1335" s="9"/>
      <c r="R1335" s="9"/>
      <c r="AM1335" s="10" t="str">
        <f t="shared" si="605"/>
        <v xml:space="preserve"> </v>
      </c>
      <c r="BD1335"/>
      <c r="BE1335"/>
    </row>
    <row r="1336" spans="1:57" x14ac:dyDescent="0.3">
      <c r="A1336" s="2"/>
      <c r="D1336" s="9"/>
      <c r="E1336" s="2" t="s">
        <v>0</v>
      </c>
      <c r="F1336" s="2" t="s">
        <v>1</v>
      </c>
      <c r="G1336" s="2" t="s">
        <v>2</v>
      </c>
      <c r="H1336" s="2" t="s">
        <v>3</v>
      </c>
      <c r="I1336" s="2" t="s">
        <v>4</v>
      </c>
      <c r="J1336" s="2" t="s">
        <v>5</v>
      </c>
      <c r="K1336" s="2" t="s">
        <v>6</v>
      </c>
      <c r="L1336" s="2" t="s">
        <v>7</v>
      </c>
      <c r="M1336" s="2" t="s">
        <v>8</v>
      </c>
      <c r="N1336" s="2" t="s">
        <v>9</v>
      </c>
      <c r="O1336" s="2" t="s">
        <v>10</v>
      </c>
      <c r="P1336" s="2" t="s">
        <v>11</v>
      </c>
      <c r="Q1336" s="2" t="s">
        <v>12</v>
      </c>
      <c r="R1336" s="2" t="s">
        <v>13</v>
      </c>
      <c r="S1336" s="2" t="s">
        <v>14</v>
      </c>
      <c r="T1336" s="2" t="s">
        <v>15</v>
      </c>
      <c r="U1336" s="3" t="s">
        <v>16</v>
      </c>
      <c r="V1336" s="3" t="s">
        <v>17</v>
      </c>
      <c r="W1336" s="3" t="s">
        <v>18</v>
      </c>
      <c r="X1336" s="3" t="s">
        <v>19</v>
      </c>
      <c r="Y1336" s="3" t="s">
        <v>20</v>
      </c>
      <c r="Z1336" s="3" t="s">
        <v>21</v>
      </c>
      <c r="AA1336" s="3" t="s">
        <v>22</v>
      </c>
      <c r="AB1336" s="3" t="s">
        <v>23</v>
      </c>
      <c r="AC1336" s="3" t="s">
        <v>24</v>
      </c>
      <c r="AD1336" s="3" t="s">
        <v>25</v>
      </c>
      <c r="AE1336" s="3" t="s">
        <v>26</v>
      </c>
      <c r="AF1336" s="3" t="s">
        <v>27</v>
      </c>
      <c r="AG1336" s="3" t="s">
        <v>28</v>
      </c>
      <c r="AH1336" s="3" t="s">
        <v>29</v>
      </c>
      <c r="AL1336" s="2" t="s">
        <v>33</v>
      </c>
      <c r="AM1336" s="10" t="e">
        <f t="shared" si="605"/>
        <v>#VALUE!</v>
      </c>
      <c r="AN1336" s="6" t="s">
        <v>35</v>
      </c>
      <c r="AO1336" s="2" t="s">
        <v>36</v>
      </c>
      <c r="AP1336" s="7" t="s">
        <v>37</v>
      </c>
      <c r="AQ1336" s="6" t="s">
        <v>38</v>
      </c>
      <c r="AR1336" s="2" t="s">
        <v>39</v>
      </c>
      <c r="AS1336" s="7" t="s">
        <v>40</v>
      </c>
      <c r="AT1336" s="7" t="s">
        <v>41</v>
      </c>
      <c r="AU1336" s="8" t="s">
        <v>55</v>
      </c>
      <c r="AV1336" s="8" t="s">
        <v>56</v>
      </c>
      <c r="AW1336" s="8" t="s">
        <v>44</v>
      </c>
      <c r="AX1336" s="8" t="s">
        <v>45</v>
      </c>
      <c r="AY1336" s="8" t="s">
        <v>46</v>
      </c>
      <c r="AZ1336" s="8" t="s">
        <v>47</v>
      </c>
      <c r="BA1336" s="2" t="s">
        <v>48</v>
      </c>
      <c r="BB1336" s="2" t="s">
        <v>49</v>
      </c>
      <c r="BC1336" s="2" t="s">
        <v>50</v>
      </c>
      <c r="BD1336"/>
      <c r="BE1336"/>
    </row>
    <row r="1337" spans="1:57" x14ac:dyDescent="0.3">
      <c r="A1337" s="2"/>
      <c r="D1337" s="9" t="s">
        <v>57</v>
      </c>
      <c r="E1337" s="10">
        <v>13.275372150000001</v>
      </c>
      <c r="F1337" s="10">
        <v>0.5609509319</v>
      </c>
      <c r="G1337" s="10">
        <v>18.41228431</v>
      </c>
      <c r="H1337" s="10">
        <v>10.190091929999999</v>
      </c>
      <c r="I1337" s="10">
        <v>90.709881929999995</v>
      </c>
      <c r="J1337" s="10">
        <v>30.621077209999999</v>
      </c>
      <c r="K1337" s="10">
        <v>49.918347789999999</v>
      </c>
      <c r="L1337" s="11">
        <v>2.1643518518518518E-3</v>
      </c>
      <c r="M1337" s="11">
        <v>2.6735995370370368E-3</v>
      </c>
      <c r="P1337" s="10"/>
      <c r="Q1337" s="9"/>
      <c r="AJ1337" s="13">
        <v>640</v>
      </c>
      <c r="AK1337" s="16">
        <v>3.00949</v>
      </c>
      <c r="AL1337" s="10">
        <f>IF(AK1337&gt;3, AK1337-3, 3-AK1337)</f>
        <v>9.4899999999999984E-3</v>
      </c>
      <c r="AM1337" s="10">
        <f t="shared" si="605"/>
        <v>0.55918205267337662</v>
      </c>
      <c r="AN1337" s="14">
        <v>12</v>
      </c>
      <c r="AO1337" s="10">
        <f>AN1337+273.15</f>
        <v>285.14999999999998</v>
      </c>
      <c r="AP1337" s="14">
        <v>10.5</v>
      </c>
      <c r="AQ1337" s="14">
        <v>37</v>
      </c>
      <c r="AR1337" s="10">
        <f>AQ1337+273.15</f>
        <v>310.14999999999998</v>
      </c>
      <c r="AS1337" s="14">
        <v>47.1</v>
      </c>
      <c r="AT1337" s="14">
        <v>0.5</v>
      </c>
      <c r="AU1337" s="10">
        <f>IF(ISNUMBER(AM1337),((AR1337/AO1337)*((AJ1337-(AT1337*AP1337))/(AJ1337-AS1337))*AM1337)," ")</f>
        <v>0.6511377773988053</v>
      </c>
      <c r="AV1337" s="10">
        <f>IF(ISNUMBER(AM1337), AU1337*G1337, " ")</f>
        <v>11.988933882448295</v>
      </c>
      <c r="AW1337" s="10"/>
      <c r="AX1337" s="10"/>
      <c r="AY1337" s="10"/>
      <c r="AZ1337" s="10"/>
      <c r="BA1337" s="10"/>
      <c r="BB1337" s="10"/>
      <c r="BC1337" s="2"/>
      <c r="BD1337"/>
      <c r="BE1337"/>
    </row>
    <row r="1338" spans="1:57" x14ac:dyDescent="0.3">
      <c r="A1338" s="2">
        <v>122</v>
      </c>
      <c r="B1338" s="3" t="s">
        <v>194</v>
      </c>
      <c r="C1338" s="3"/>
      <c r="D1338" s="9" t="s">
        <v>58</v>
      </c>
      <c r="E1338" s="10">
        <v>9.3612978719999997</v>
      </c>
      <c r="F1338" s="10">
        <v>0.60115548780000005</v>
      </c>
      <c r="G1338" s="10">
        <v>19.210838519999999</v>
      </c>
      <c r="H1338" s="10">
        <v>11.42216683</v>
      </c>
      <c r="I1338" s="10">
        <v>75.500902760000002</v>
      </c>
      <c r="J1338" s="10">
        <v>30.791284359999999</v>
      </c>
      <c r="K1338" s="10">
        <v>56.552178779999998</v>
      </c>
      <c r="L1338" s="11">
        <v>4.635416666666667E-3</v>
      </c>
      <c r="M1338" s="11">
        <v>5.2546180555555558E-3</v>
      </c>
      <c r="N1338" s="10">
        <f>H1338-H1337</f>
        <v>1.2320749000000006</v>
      </c>
      <c r="O1338" s="10">
        <f>I1337-I1338</f>
        <v>15.208979169999992</v>
      </c>
      <c r="P1338" s="10">
        <f>N1338/O1338</f>
        <v>8.1009703953720466E-2</v>
      </c>
      <c r="Q1338" s="9">
        <f>AVERAGE(P1338,P1340,P1342)</f>
        <v>0.13873992611965369</v>
      </c>
      <c r="R1338">
        <f>K1338-K1337</f>
        <v>6.6338309899999999</v>
      </c>
      <c r="S1338">
        <f>R1338/O1338</f>
        <v>0.43617858344400662</v>
      </c>
      <c r="T1338" s="9">
        <f>AVERAGE(S1338,S1340,S1342)</f>
        <v>0.50796141757004076</v>
      </c>
      <c r="U1338" s="3">
        <f>AVERAGE(E1337,E1339,E1341)</f>
        <v>13.269705003333334</v>
      </c>
      <c r="V1338" s="3">
        <f>AVERAGE(E1338,E1340,E1342)</f>
        <v>9.4377210460000001</v>
      </c>
      <c r="W1338" s="3">
        <f>AVERAGE(F1337,F1339,F1341)</f>
        <v>0.51925303766666675</v>
      </c>
      <c r="X1338" s="3">
        <f>AVERAGE(F1338,F1340,F1342)</f>
        <v>0.57000759883333341</v>
      </c>
      <c r="Y1338" s="3">
        <f>AVERAGE(G1337,G1339,G1341)</f>
        <v>19.937438686666667</v>
      </c>
      <c r="Z1338" s="3">
        <f>AVERAGE(G1338,G1340,G1342)</f>
        <v>21.261724606666665</v>
      </c>
      <c r="AA1338" s="3">
        <f>AVERAGE(H1337,H1339,H1341)</f>
        <v>10.296219473333332</v>
      </c>
      <c r="AB1338" s="3">
        <f>AVERAGE(H1338,H1340,H1342)</f>
        <v>12.020155676666667</v>
      </c>
      <c r="AC1338" s="3">
        <f>AVERAGE(I1337,I1339,I1341)</f>
        <v>89.834060513333341</v>
      </c>
      <c r="AD1338" s="3">
        <f>AVERAGE(I1338,I1340,I1342)</f>
        <v>76.91894928666666</v>
      </c>
      <c r="AE1338" s="3">
        <f>AVERAGE(J1337,J1339,J1341)</f>
        <v>30.158829313333332</v>
      </c>
      <c r="AF1338" s="3">
        <f>AVERAGE(J1338,J1340,J1342)</f>
        <v>30.207397523333331</v>
      </c>
      <c r="AG1338" s="3">
        <f>AVERAGE(K1337,K1339,K1341)</f>
        <v>52.608273773333337</v>
      </c>
      <c r="AH1338" s="3">
        <f>AVERAGE(K1338,K1340,K1342)</f>
        <v>59.080940306666669</v>
      </c>
      <c r="AI1338" s="12">
        <v>43638</v>
      </c>
      <c r="AJ1338" s="13">
        <v>640</v>
      </c>
      <c r="AK1338" s="16">
        <v>3.00949</v>
      </c>
      <c r="AL1338" s="10">
        <f t="shared" ref="AL1338:AL1342" si="626">IF(AK1338&gt;3, AK1338-3, 3-AK1338)</f>
        <v>9.4899999999999984E-3</v>
      </c>
      <c r="AM1338" s="10">
        <f t="shared" si="605"/>
        <v>0.5992598292069421</v>
      </c>
      <c r="AN1338" s="14">
        <v>12</v>
      </c>
      <c r="AO1338" s="10">
        <f t="shared" ref="AO1338:AO1342" si="627">AN1338+273.15</f>
        <v>285.14999999999998</v>
      </c>
      <c r="AP1338" s="14">
        <v>10.5</v>
      </c>
      <c r="AQ1338" s="14">
        <v>37</v>
      </c>
      <c r="AR1338" s="10">
        <f t="shared" ref="AR1338:AR1342" si="628">AQ1338+273.15</f>
        <v>310.14999999999998</v>
      </c>
      <c r="AS1338" s="14">
        <v>47.1</v>
      </c>
      <c r="AT1338" s="14">
        <v>0.5</v>
      </c>
      <c r="AU1338" s="10">
        <f t="shared" ref="AU1338:AU1342" si="629">IF(ISNUMBER(AM1338),((AR1338/AO1338)*((AJ1338-(AT1338*AP1338))/(AJ1338-AS1338))*AM1338)," ")</f>
        <v>0.69780621786535724</v>
      </c>
      <c r="AV1338" s="10">
        <f t="shared" ref="AV1338:AV1342" si="630">IF(ISNUMBER(AM1338), AU1338*G1338, " ")</f>
        <v>13.405442569663316</v>
      </c>
      <c r="AW1338" s="10">
        <f>AVERAGE(AU1337,AU1339,AU1341)</f>
        <v>0.60273590723640158</v>
      </c>
      <c r="AX1338" s="10">
        <f>AVERAGE(AU1338,AU1340,AU1342)</f>
        <v>0.66165052930321455</v>
      </c>
      <c r="AY1338" s="10">
        <f>AVERAGE(AV1337,AV1339,AV1341)</f>
        <v>11.959905891055918</v>
      </c>
      <c r="AZ1338" s="10">
        <f>AVERAGE(AV1338,AV1340,AV1342)</f>
        <v>14.024749331226474</v>
      </c>
      <c r="BA1338" s="10">
        <f>IF(ISNUMBER(AV1338), AV1338-AV1337, " ")</f>
        <v>1.4165086872150212</v>
      </c>
      <c r="BB1338" s="10">
        <f>IF(ISNUMBER(BA1338), BA1338/O1338, " ")</f>
        <v>9.313634211618306E-2</v>
      </c>
      <c r="BC1338" s="2">
        <f>AVERAGE(BB1338,BB1340,BB1342)</f>
        <v>0.16631589898075813</v>
      </c>
      <c r="BD1338" s="1" t="s">
        <v>59</v>
      </c>
    </row>
    <row r="1339" spans="1:57" x14ac:dyDescent="0.3">
      <c r="A1339" s="2"/>
      <c r="D1339" s="9" t="s">
        <v>57</v>
      </c>
      <c r="E1339" s="10">
        <v>13.276053510000001</v>
      </c>
      <c r="F1339" s="10">
        <v>0.46222264530000001</v>
      </c>
      <c r="G1339" s="10">
        <v>21.42126073</v>
      </c>
      <c r="H1339" s="10">
        <v>10.00110877</v>
      </c>
      <c r="I1339" s="10">
        <v>90.380347189999995</v>
      </c>
      <c r="J1339" s="10">
        <v>29.098249039999999</v>
      </c>
      <c r="K1339" s="10">
        <v>52.530727740000003</v>
      </c>
      <c r="L1339" s="11">
        <v>9.8553240740740736E-3</v>
      </c>
      <c r="M1339" s="11">
        <v>1.0381932870370371E-2</v>
      </c>
      <c r="P1339" s="10"/>
      <c r="Q1339" s="9"/>
      <c r="AJ1339" s="13">
        <v>640</v>
      </c>
      <c r="AK1339" s="16">
        <v>3.00949</v>
      </c>
      <c r="AL1339" s="10">
        <f t="shared" si="626"/>
        <v>9.4899999999999984E-3</v>
      </c>
      <c r="AM1339" s="10">
        <f t="shared" si="605"/>
        <v>0.46076509172650515</v>
      </c>
      <c r="AN1339" s="14">
        <v>12</v>
      </c>
      <c r="AO1339" s="10">
        <f t="shared" si="627"/>
        <v>285.14999999999998</v>
      </c>
      <c r="AP1339" s="14">
        <v>10.5</v>
      </c>
      <c r="AQ1339" s="14">
        <v>37</v>
      </c>
      <c r="AR1339" s="10">
        <f t="shared" si="628"/>
        <v>310.14999999999998</v>
      </c>
      <c r="AS1339" s="14">
        <v>47.1</v>
      </c>
      <c r="AT1339" s="14">
        <v>0.5</v>
      </c>
      <c r="AU1339" s="10">
        <f t="shared" si="629"/>
        <v>0.53653645766238234</v>
      </c>
      <c r="AV1339" s="10">
        <f t="shared" si="630"/>
        <v>11.493287350736498</v>
      </c>
      <c r="AW1339" s="10"/>
      <c r="AX1339" s="10"/>
      <c r="AY1339" s="10"/>
      <c r="AZ1339" s="10"/>
      <c r="BA1339" s="10"/>
      <c r="BB1339" s="10"/>
      <c r="BC1339" s="2"/>
      <c r="BD1339"/>
      <c r="BE1339"/>
    </row>
    <row r="1340" spans="1:57" x14ac:dyDescent="0.3">
      <c r="A1340" s="2"/>
      <c r="D1340" s="9" t="s">
        <v>60</v>
      </c>
      <c r="E1340" s="10">
        <v>9.6405350419999998</v>
      </c>
      <c r="F1340" s="10">
        <v>0.56685074349999998</v>
      </c>
      <c r="G1340" s="10">
        <v>21.662083670000001</v>
      </c>
      <c r="H1340" s="10">
        <v>12.254375080000001</v>
      </c>
      <c r="I1340" s="10">
        <v>76.821726859999998</v>
      </c>
      <c r="J1340" s="10">
        <v>29.339375149999999</v>
      </c>
      <c r="K1340" s="10">
        <v>59.843492490000003</v>
      </c>
      <c r="L1340" s="11">
        <v>1.1828703703703704E-2</v>
      </c>
      <c r="M1340" s="11">
        <v>1.2395821759259261E-2</v>
      </c>
      <c r="N1340" s="10">
        <f>H1340-H1339</f>
        <v>2.2532663100000008</v>
      </c>
      <c r="O1340" s="10">
        <f>I1339-I1340</f>
        <v>13.558620329999997</v>
      </c>
      <c r="P1340" s="10">
        <f>N1340/O1340</f>
        <v>0.1661869906493651</v>
      </c>
      <c r="Q1340" s="9"/>
      <c r="R1340">
        <f>K1340-K1339</f>
        <v>7.3127647499999995</v>
      </c>
      <c r="S1340">
        <f>R1340/O1340</f>
        <v>0.53934431173794817</v>
      </c>
      <c r="AJ1340" s="13">
        <v>640</v>
      </c>
      <c r="AK1340" s="16">
        <v>3.00949</v>
      </c>
      <c r="AL1340" s="10">
        <f t="shared" si="626"/>
        <v>9.4899999999999984E-3</v>
      </c>
      <c r="AM1340" s="10">
        <f t="shared" si="605"/>
        <v>0.56506326005402907</v>
      </c>
      <c r="AN1340" s="14">
        <v>12</v>
      </c>
      <c r="AO1340" s="10">
        <f t="shared" si="627"/>
        <v>285.14999999999998</v>
      </c>
      <c r="AP1340" s="14">
        <v>10.5</v>
      </c>
      <c r="AQ1340" s="14">
        <v>37</v>
      </c>
      <c r="AR1340" s="10">
        <f t="shared" si="628"/>
        <v>310.14999999999998</v>
      </c>
      <c r="AS1340" s="14">
        <v>47.1</v>
      </c>
      <c r="AT1340" s="14">
        <v>0.5</v>
      </c>
      <c r="AU1340" s="10">
        <f t="shared" si="629"/>
        <v>0.65798613078202139</v>
      </c>
      <c r="AV1340" s="10">
        <f t="shared" si="630"/>
        <v>14.253350618699711</v>
      </c>
      <c r="AW1340" s="10"/>
      <c r="AX1340" s="10"/>
      <c r="AY1340" s="10"/>
      <c r="AZ1340" s="10"/>
      <c r="BA1340" s="10">
        <f>IF(ISNUMBER(AV1340), AV1340-AV1339, " ")</f>
        <v>2.7600632679632131</v>
      </c>
      <c r="BB1340" s="10">
        <f>IF(ISNUMBER(BA1340), BA1340/O1340, " ")</f>
        <v>0.20356520064628242</v>
      </c>
      <c r="BC1340" s="2"/>
      <c r="BD1340"/>
      <c r="BE1340"/>
    </row>
    <row r="1341" spans="1:57" x14ac:dyDescent="0.3">
      <c r="A1341" s="2"/>
      <c r="D1341" s="9" t="s">
        <v>57</v>
      </c>
      <c r="E1341" s="10">
        <v>13.25768935</v>
      </c>
      <c r="F1341" s="10">
        <v>0.53458553580000001</v>
      </c>
      <c r="G1341" s="10">
        <v>19.97877102</v>
      </c>
      <c r="H1341" s="10">
        <v>10.697457719999999</v>
      </c>
      <c r="I1341" s="10">
        <v>88.411952420000006</v>
      </c>
      <c r="J1341" s="10">
        <v>30.75716169</v>
      </c>
      <c r="K1341" s="10">
        <v>55.375745790000003</v>
      </c>
      <c r="L1341" s="11">
        <v>1.6863425925925928E-2</v>
      </c>
      <c r="M1341" s="11">
        <v>1.7528923611111111E-2</v>
      </c>
      <c r="P1341" s="10"/>
      <c r="Q1341" s="9"/>
      <c r="AJ1341" s="13">
        <v>640</v>
      </c>
      <c r="AK1341" s="16">
        <v>3.00949</v>
      </c>
      <c r="AL1341" s="10">
        <f t="shared" si="626"/>
        <v>9.4899999999999984E-3</v>
      </c>
      <c r="AM1341" s="10">
        <f t="shared" si="605"/>
        <v>0.53289979611163352</v>
      </c>
      <c r="AN1341" s="14">
        <v>12</v>
      </c>
      <c r="AO1341" s="10">
        <f t="shared" si="627"/>
        <v>285.14999999999998</v>
      </c>
      <c r="AP1341" s="14">
        <v>10.5</v>
      </c>
      <c r="AQ1341" s="14">
        <v>37</v>
      </c>
      <c r="AR1341" s="10">
        <f t="shared" si="628"/>
        <v>310.14999999999998</v>
      </c>
      <c r="AS1341" s="14">
        <v>47.1</v>
      </c>
      <c r="AT1341" s="14">
        <v>0.5</v>
      </c>
      <c r="AU1341" s="10">
        <f t="shared" si="629"/>
        <v>0.62053348664801711</v>
      </c>
      <c r="AV1341" s="10">
        <f t="shared" si="630"/>
        <v>12.397496439982961</v>
      </c>
      <c r="AW1341" s="10"/>
      <c r="AX1341" s="10"/>
      <c r="AY1341" s="10"/>
      <c r="AZ1341" s="10"/>
      <c r="BA1341" s="10"/>
      <c r="BB1341" s="10"/>
      <c r="BC1341" s="2"/>
      <c r="BD1341"/>
      <c r="BE1341"/>
    </row>
    <row r="1342" spans="1:57" x14ac:dyDescent="0.3">
      <c r="A1342" s="2"/>
      <c r="D1342" s="9" t="s">
        <v>61</v>
      </c>
      <c r="E1342" s="10">
        <v>9.3113302240000007</v>
      </c>
      <c r="F1342" s="10">
        <v>0.54201656519999997</v>
      </c>
      <c r="G1342" s="10">
        <v>22.91225163</v>
      </c>
      <c r="H1342" s="10">
        <v>12.383925120000001</v>
      </c>
      <c r="I1342" s="10">
        <v>78.434218240000007</v>
      </c>
      <c r="J1342" s="10">
        <v>30.491533059999998</v>
      </c>
      <c r="K1342" s="10">
        <v>60.847149649999999</v>
      </c>
      <c r="L1342" s="11">
        <v>1.9519675925925926E-2</v>
      </c>
      <c r="M1342" s="11">
        <v>2.0057858796296294E-2</v>
      </c>
      <c r="N1342" s="10">
        <f>H1342-H1341</f>
        <v>1.6864674000000015</v>
      </c>
      <c r="O1342" s="10">
        <f>I1341-I1342</f>
        <v>9.9777341799999988</v>
      </c>
      <c r="P1342" s="10">
        <f>N1342/O1342</f>
        <v>0.16902308375587549</v>
      </c>
      <c r="Q1342" s="9"/>
      <c r="R1342">
        <f>K1342-K1341</f>
        <v>5.4714038599999952</v>
      </c>
      <c r="S1342">
        <f>R1342/O1342</f>
        <v>0.54836135752816739</v>
      </c>
      <c r="AJ1342" s="13">
        <v>640</v>
      </c>
      <c r="AK1342" s="16">
        <v>3.00949</v>
      </c>
      <c r="AL1342" s="10">
        <f t="shared" si="626"/>
        <v>9.4899999999999984E-3</v>
      </c>
      <c r="AM1342" s="10">
        <f t="shared" si="605"/>
        <v>0.54030739281406481</v>
      </c>
      <c r="AN1342" s="14">
        <v>12</v>
      </c>
      <c r="AO1342" s="10">
        <f t="shared" si="627"/>
        <v>285.14999999999998</v>
      </c>
      <c r="AP1342" s="14">
        <v>10.5</v>
      </c>
      <c r="AQ1342" s="14">
        <v>37</v>
      </c>
      <c r="AR1342" s="10">
        <f t="shared" si="628"/>
        <v>310.14999999999998</v>
      </c>
      <c r="AS1342" s="14">
        <v>47.1</v>
      </c>
      <c r="AT1342" s="14">
        <v>0.5</v>
      </c>
      <c r="AU1342" s="10">
        <f t="shared" si="629"/>
        <v>0.62915923926226491</v>
      </c>
      <c r="AV1342" s="10">
        <f t="shared" si="630"/>
        <v>14.41545480531639</v>
      </c>
      <c r="AW1342" s="10"/>
      <c r="AX1342" s="10"/>
      <c r="AY1342" s="10"/>
      <c r="AZ1342" s="10"/>
      <c r="BA1342" s="10">
        <f>IF(ISNUMBER(AV1342), AV1342-AV1341, " ")</f>
        <v>2.0179583653334294</v>
      </c>
      <c r="BB1342" s="10">
        <f>IF(ISNUMBER(BA1342), BA1342/O1342, " ")</f>
        <v>0.20224615417980896</v>
      </c>
      <c r="BC1342" s="2"/>
      <c r="BD1342"/>
      <c r="BE1342"/>
    </row>
    <row r="1343" spans="1:57" x14ac:dyDescent="0.3">
      <c r="A1343" s="2"/>
      <c r="AM1343" s="10" t="str">
        <f t="shared" si="605"/>
        <v xml:space="preserve"> </v>
      </c>
      <c r="BD1343"/>
      <c r="BE1343"/>
    </row>
    <row r="1344" spans="1:57" ht="13.95" customHeight="1" x14ac:dyDescent="0.3">
      <c r="A1344" s="2"/>
      <c r="AM1344" s="10" t="str">
        <f t="shared" si="605"/>
        <v xml:space="preserve"> </v>
      </c>
      <c r="BD1344"/>
      <c r="BE1344"/>
    </row>
    <row r="1345" spans="1:57" x14ac:dyDescent="0.3">
      <c r="A1345" s="2"/>
      <c r="D1345" s="9" t="s">
        <v>53</v>
      </c>
      <c r="E1345" s="10"/>
      <c r="F1345" s="10"/>
      <c r="G1345" s="10"/>
      <c r="H1345" s="10"/>
      <c r="I1345" s="10"/>
      <c r="J1345" s="10"/>
      <c r="K1345" s="10"/>
      <c r="L1345" s="10"/>
      <c r="M1345" s="10"/>
      <c r="P1345" s="10"/>
      <c r="Q1345" s="9"/>
      <c r="R1345" s="9"/>
      <c r="AM1345" s="10" t="str">
        <f t="shared" si="605"/>
        <v xml:space="preserve"> </v>
      </c>
      <c r="BD1345"/>
      <c r="BE1345"/>
    </row>
    <row r="1346" spans="1:57" x14ac:dyDescent="0.3">
      <c r="A1346" s="2"/>
      <c r="D1346" s="9" t="s">
        <v>195</v>
      </c>
      <c r="E1346" s="10"/>
      <c r="F1346" s="2"/>
      <c r="G1346" s="10"/>
      <c r="H1346" s="10"/>
      <c r="I1346" s="10"/>
      <c r="J1346" s="10"/>
      <c r="K1346" s="10"/>
      <c r="L1346" s="10"/>
      <c r="M1346" s="10"/>
      <c r="P1346" s="10"/>
      <c r="Q1346" s="9"/>
      <c r="R1346" s="9"/>
      <c r="AM1346" s="10" t="str">
        <f t="shared" si="605"/>
        <v xml:space="preserve"> </v>
      </c>
      <c r="BD1346"/>
      <c r="BE1346"/>
    </row>
    <row r="1347" spans="1:57" x14ac:dyDescent="0.3">
      <c r="A1347" s="2"/>
      <c r="D1347" s="9"/>
      <c r="E1347" s="2" t="s">
        <v>0</v>
      </c>
      <c r="F1347" s="2" t="s">
        <v>1</v>
      </c>
      <c r="G1347" s="2" t="s">
        <v>2</v>
      </c>
      <c r="H1347" s="2" t="s">
        <v>3</v>
      </c>
      <c r="I1347" s="2" t="s">
        <v>4</v>
      </c>
      <c r="J1347" s="2" t="s">
        <v>5</v>
      </c>
      <c r="K1347" s="2" t="s">
        <v>6</v>
      </c>
      <c r="L1347" s="2" t="s">
        <v>7</v>
      </c>
      <c r="M1347" s="2" t="s">
        <v>8</v>
      </c>
      <c r="N1347" s="2" t="s">
        <v>9</v>
      </c>
      <c r="O1347" s="2" t="s">
        <v>10</v>
      </c>
      <c r="P1347" s="2" t="s">
        <v>11</v>
      </c>
      <c r="Q1347" s="2" t="s">
        <v>12</v>
      </c>
      <c r="R1347" s="2" t="s">
        <v>13</v>
      </c>
      <c r="S1347" s="2" t="s">
        <v>14</v>
      </c>
      <c r="T1347" s="2" t="s">
        <v>15</v>
      </c>
      <c r="U1347" s="3" t="s">
        <v>16</v>
      </c>
      <c r="V1347" s="3" t="s">
        <v>17</v>
      </c>
      <c r="W1347" s="3" t="s">
        <v>18</v>
      </c>
      <c r="X1347" s="3" t="s">
        <v>19</v>
      </c>
      <c r="Y1347" s="3" t="s">
        <v>20</v>
      </c>
      <c r="Z1347" s="3" t="s">
        <v>21</v>
      </c>
      <c r="AA1347" s="3" t="s">
        <v>22</v>
      </c>
      <c r="AB1347" s="3" t="s">
        <v>23</v>
      </c>
      <c r="AC1347" s="3" t="s">
        <v>24</v>
      </c>
      <c r="AD1347" s="3" t="s">
        <v>25</v>
      </c>
      <c r="AE1347" s="3" t="s">
        <v>26</v>
      </c>
      <c r="AF1347" s="3" t="s">
        <v>27</v>
      </c>
      <c r="AG1347" s="3" t="s">
        <v>28</v>
      </c>
      <c r="AH1347" s="3" t="s">
        <v>29</v>
      </c>
      <c r="AL1347" s="2" t="s">
        <v>33</v>
      </c>
      <c r="AM1347" s="10" t="e">
        <f t="shared" si="605"/>
        <v>#VALUE!</v>
      </c>
      <c r="AN1347" s="6" t="s">
        <v>35</v>
      </c>
      <c r="AO1347" s="2" t="s">
        <v>36</v>
      </c>
      <c r="AP1347" s="7" t="s">
        <v>37</v>
      </c>
      <c r="AQ1347" s="6" t="s">
        <v>38</v>
      </c>
      <c r="AR1347" s="2" t="s">
        <v>39</v>
      </c>
      <c r="AS1347" s="7" t="s">
        <v>40</v>
      </c>
      <c r="AT1347" s="7" t="s">
        <v>41</v>
      </c>
      <c r="AU1347" s="8" t="s">
        <v>55</v>
      </c>
      <c r="AV1347" s="8" t="s">
        <v>56</v>
      </c>
      <c r="AW1347" s="8" t="s">
        <v>44</v>
      </c>
      <c r="AX1347" s="8" t="s">
        <v>45</v>
      </c>
      <c r="AY1347" s="8" t="s">
        <v>46</v>
      </c>
      <c r="AZ1347" s="8" t="s">
        <v>47</v>
      </c>
      <c r="BA1347" s="2" t="s">
        <v>48</v>
      </c>
      <c r="BB1347" s="2" t="s">
        <v>49</v>
      </c>
      <c r="BC1347" s="2" t="s">
        <v>50</v>
      </c>
      <c r="BD1347"/>
      <c r="BE1347"/>
    </row>
    <row r="1348" spans="1:57" x14ac:dyDescent="0.3">
      <c r="A1348" s="2"/>
      <c r="D1348" s="9" t="s">
        <v>57</v>
      </c>
      <c r="E1348" s="10">
        <v>13.28513388</v>
      </c>
      <c r="F1348" s="10">
        <v>0.4584042183</v>
      </c>
      <c r="G1348" s="10">
        <v>18.287182640000001</v>
      </c>
      <c r="H1348" s="10">
        <v>8.3859055799999993</v>
      </c>
      <c r="I1348" s="10">
        <v>88.082132099999995</v>
      </c>
      <c r="J1348" s="10">
        <v>33.385133160000002</v>
      </c>
      <c r="K1348" s="10">
        <v>69.081092080000005</v>
      </c>
      <c r="L1348" s="11">
        <v>1.3831018518518517E-3</v>
      </c>
      <c r="M1348" s="11">
        <v>2.0543865740740744E-3</v>
      </c>
      <c r="P1348" s="10"/>
      <c r="Q1348" s="9"/>
      <c r="AJ1348" s="13">
        <v>640</v>
      </c>
      <c r="AK1348" s="16">
        <v>3.00949</v>
      </c>
      <c r="AL1348" s="10">
        <f>IF(AK1348&gt;3, AK1348-3, 3-AK1348)</f>
        <v>9.4899999999999984E-3</v>
      </c>
      <c r="AM1348" s="10">
        <f t="shared" si="605"/>
        <v>0.45695870559463558</v>
      </c>
      <c r="AN1348" s="14">
        <v>12</v>
      </c>
      <c r="AO1348" s="10">
        <f>AN1348+273.15</f>
        <v>285.14999999999998</v>
      </c>
      <c r="AP1348" s="14">
        <v>10.5</v>
      </c>
      <c r="AQ1348" s="14">
        <v>37</v>
      </c>
      <c r="AR1348" s="10">
        <f>AQ1348+273.15</f>
        <v>310.14999999999998</v>
      </c>
      <c r="AS1348" s="14">
        <v>47.1</v>
      </c>
      <c r="AT1348" s="14">
        <v>0.5</v>
      </c>
      <c r="AU1348" s="10">
        <f>IF(ISNUMBER(AM1348),((AR1348/AO1348)*((AJ1348-(AT1348*AP1348))/(AJ1348-AS1348))*AM1348)," ")</f>
        <v>0.53210412333767021</v>
      </c>
      <c r="AV1348" s="10">
        <f>IF(ISNUMBER(AM1348), AU1348*G1348, " ")</f>
        <v>9.7306852869730616</v>
      </c>
      <c r="AW1348" s="10"/>
      <c r="AX1348" s="10"/>
      <c r="AY1348" s="10"/>
      <c r="AZ1348" s="10"/>
      <c r="BA1348" s="10"/>
      <c r="BB1348" s="10"/>
      <c r="BC1348" s="2"/>
      <c r="BD1348"/>
      <c r="BE1348"/>
    </row>
    <row r="1349" spans="1:57" x14ac:dyDescent="0.3">
      <c r="A1349" s="2">
        <v>123</v>
      </c>
      <c r="B1349" s="3" t="s">
        <v>195</v>
      </c>
      <c r="C1349" s="3"/>
      <c r="D1349" s="9" t="s">
        <v>58</v>
      </c>
      <c r="E1349" s="10">
        <v>9.4982991180000003</v>
      </c>
      <c r="F1349" s="10">
        <v>0.50555808170000005</v>
      </c>
      <c r="G1349" s="10">
        <v>21.033889980000001</v>
      </c>
      <c r="H1349" s="10">
        <v>10.6336832</v>
      </c>
      <c r="I1349" s="10">
        <v>72.727768280000006</v>
      </c>
      <c r="J1349" s="10">
        <v>33.692558650000002</v>
      </c>
      <c r="K1349" s="10">
        <v>77.815803779999996</v>
      </c>
      <c r="L1349" s="11">
        <v>3.975694444444444E-3</v>
      </c>
      <c r="M1349" s="11">
        <v>4.7453587962962961E-3</v>
      </c>
      <c r="N1349" s="10">
        <f>H1349-H1348</f>
        <v>2.2477776200000008</v>
      </c>
      <c r="O1349" s="10">
        <f>I1348-I1349</f>
        <v>15.354363819999989</v>
      </c>
      <c r="P1349" s="10">
        <f>N1349/O1349</f>
        <v>0.14639340622319594</v>
      </c>
      <c r="Q1349" s="9">
        <f>AVERAGE(P1349,P1351,P1353)</f>
        <v>0.1069136516620544</v>
      </c>
      <c r="R1349">
        <f>K1349-K1348</f>
        <v>8.7347116999999912</v>
      </c>
      <c r="S1349">
        <f>R1349/O1349</f>
        <v>0.56887486856488967</v>
      </c>
      <c r="T1349" s="9">
        <f>AVERAGE(S1349,S1351,S1353)</f>
        <v>0.59767818059211841</v>
      </c>
      <c r="U1349" s="3">
        <f>AVERAGE(E1348,E1350,E1352)</f>
        <v>13.255684506666668</v>
      </c>
      <c r="V1349" s="3">
        <f>AVERAGE(E1349,E1351,E1353)</f>
        <v>9.6479579316666655</v>
      </c>
      <c r="W1349" s="3">
        <f>AVERAGE(F1348,F1350,F1352)</f>
        <v>0.42928121706666666</v>
      </c>
      <c r="X1349" s="3">
        <f>AVERAGE(F1349,F1351,F1353)</f>
        <v>0.48353732059999999</v>
      </c>
      <c r="Y1349" s="3">
        <f>AVERAGE(G1348,G1350,G1352)</f>
        <v>20.952681063333333</v>
      </c>
      <c r="Z1349" s="3">
        <f>AVERAGE(G1349,G1351,G1353)</f>
        <v>21.755517699999999</v>
      </c>
      <c r="AA1349" s="3">
        <f>AVERAGE(H1348,H1350,H1352)</f>
        <v>8.9306937376666671</v>
      </c>
      <c r="AB1349" s="3">
        <f>AVERAGE(H1349,H1351,H1353)</f>
        <v>10.491882696333333</v>
      </c>
      <c r="AC1349" s="3">
        <f>AVERAGE(I1348,I1350,I1352)</f>
        <v>87.915260769999989</v>
      </c>
      <c r="AD1349" s="3">
        <f>AVERAGE(I1349,I1351,I1353)</f>
        <v>73.342494889999998</v>
      </c>
      <c r="AE1349" s="3">
        <f>AVERAGE(J1348,J1350,J1352)</f>
        <v>33.064309623333337</v>
      </c>
      <c r="AF1349" s="3">
        <f>AVERAGE(J1349,J1351,J1353)</f>
        <v>33.399127666666665</v>
      </c>
      <c r="AG1349" s="3">
        <f>AVERAGE(K1348,K1350,K1352)</f>
        <v>69.759718809999995</v>
      </c>
      <c r="AH1349" s="3">
        <f>AVERAGE(K1349,K1351,K1353)</f>
        <v>78.449518703333339</v>
      </c>
      <c r="AI1349" s="12">
        <v>43638</v>
      </c>
      <c r="AJ1349" s="13">
        <v>640</v>
      </c>
      <c r="AK1349" s="16">
        <v>3.00949</v>
      </c>
      <c r="AL1349" s="10">
        <f t="shared" ref="AL1349:AL1353" si="631">IF(AK1349&gt;3, AK1349-3, 3-AK1349)</f>
        <v>9.4899999999999984E-3</v>
      </c>
      <c r="AM1349" s="10">
        <f t="shared" si="605"/>
        <v>0.50396387597234082</v>
      </c>
      <c r="AN1349" s="14">
        <v>12</v>
      </c>
      <c r="AO1349" s="10">
        <f t="shared" ref="AO1349:AO1353" si="632">AN1349+273.15</f>
        <v>285.14999999999998</v>
      </c>
      <c r="AP1349" s="14">
        <v>10.5</v>
      </c>
      <c r="AQ1349" s="14">
        <v>37</v>
      </c>
      <c r="AR1349" s="10">
        <f t="shared" ref="AR1349:AR1353" si="633">AQ1349+273.15</f>
        <v>310.14999999999998</v>
      </c>
      <c r="AS1349" s="14">
        <v>47.1</v>
      </c>
      <c r="AT1349" s="14">
        <v>0.5</v>
      </c>
      <c r="AU1349" s="10">
        <f t="shared" ref="AU1349:AU1353" si="634">IF(ISNUMBER(AM1349),((AR1349/AO1349)*((AJ1349-(AT1349*AP1349))/(AJ1349-AS1349))*AM1349)," ")</f>
        <v>0.58683914571484386</v>
      </c>
      <c r="AV1349" s="10">
        <f t="shared" ref="AV1349:AV1353" si="635">IF(ISNUMBER(AM1349), AU1349*G1349, " ")</f>
        <v>12.343510026923216</v>
      </c>
      <c r="AW1349" s="10">
        <f>AVERAGE(AU1348,AU1350,AU1352)</f>
        <v>0.49829887368771358</v>
      </c>
      <c r="AX1349" s="10">
        <f>AVERAGE(AU1349,AU1351,AU1353)</f>
        <v>0.56127799834190373</v>
      </c>
      <c r="AY1349" s="10">
        <f>AVERAGE(AV1348,AV1350,AV1352)</f>
        <v>10.385760065691747</v>
      </c>
      <c r="AZ1349" s="10">
        <f>AVERAGE(AV1349,AV1351,AV1353)</f>
        <v>12.20481314904977</v>
      </c>
      <c r="BA1349" s="10">
        <f>IF(ISNUMBER(AV1349), AV1349-AV1348, " ")</f>
        <v>2.6128247399501543</v>
      </c>
      <c r="BB1349" s="10">
        <f>IF(ISNUMBER(BA1349), BA1349/O1349, " ")</f>
        <v>0.17016821866281376</v>
      </c>
      <c r="BC1349" s="2">
        <f>AVERAGE(BB1349,BB1351,BB1353)</f>
        <v>0.12462427315135845</v>
      </c>
      <c r="BD1349" s="1" t="s">
        <v>59</v>
      </c>
    </row>
    <row r="1350" spans="1:57" x14ac:dyDescent="0.3">
      <c r="A1350" s="2"/>
      <c r="D1350" s="9" t="s">
        <v>57</v>
      </c>
      <c r="E1350" s="10">
        <v>13.247317799999999</v>
      </c>
      <c r="F1350" s="10">
        <v>0.40404627139999999</v>
      </c>
      <c r="G1350" s="10">
        <v>23.482017920000001</v>
      </c>
      <c r="H1350" s="10">
        <v>9.4514008490000005</v>
      </c>
      <c r="I1350" s="10">
        <v>87.413803360000003</v>
      </c>
      <c r="J1350" s="10">
        <v>32.37565773</v>
      </c>
      <c r="K1350" s="10">
        <v>70.414314849999997</v>
      </c>
      <c r="L1350" s="11">
        <v>7.6041666666666662E-3</v>
      </c>
      <c r="M1350" s="11">
        <v>8.3159606481481487E-3</v>
      </c>
      <c r="P1350" s="10"/>
      <c r="Q1350" s="9"/>
      <c r="AJ1350" s="13">
        <v>640</v>
      </c>
      <c r="AK1350" s="16">
        <v>3.00949</v>
      </c>
      <c r="AL1350" s="10">
        <f t="shared" si="631"/>
        <v>9.4899999999999984E-3</v>
      </c>
      <c r="AM1350" s="10">
        <f t="shared" si="605"/>
        <v>0.4027721687727821</v>
      </c>
      <c r="AN1350" s="14">
        <v>12</v>
      </c>
      <c r="AO1350" s="10">
        <f t="shared" si="632"/>
        <v>285.14999999999998</v>
      </c>
      <c r="AP1350" s="14">
        <v>10.5</v>
      </c>
      <c r="AQ1350" s="14">
        <v>37</v>
      </c>
      <c r="AR1350" s="10">
        <f t="shared" si="633"/>
        <v>310.14999999999998</v>
      </c>
      <c r="AS1350" s="14">
        <v>47.1</v>
      </c>
      <c r="AT1350" s="14">
        <v>0.5</v>
      </c>
      <c r="AU1350" s="10">
        <f t="shared" si="634"/>
        <v>0.46900678145690489</v>
      </c>
      <c r="AV1350" s="10">
        <f t="shared" si="635"/>
        <v>11.013225646772565</v>
      </c>
      <c r="AW1350" s="10"/>
      <c r="AX1350" s="10"/>
      <c r="AY1350" s="10"/>
      <c r="AZ1350" s="10"/>
      <c r="BA1350" s="10"/>
      <c r="BB1350" s="10"/>
      <c r="BC1350" s="2"/>
      <c r="BD1350"/>
      <c r="BE1350"/>
    </row>
    <row r="1351" spans="1:57" x14ac:dyDescent="0.3">
      <c r="A1351" s="2"/>
      <c r="D1351" s="9" t="s">
        <v>60</v>
      </c>
      <c r="E1351" s="10">
        <v>10.09776119</v>
      </c>
      <c r="F1351" s="10">
        <v>0.44311713699999999</v>
      </c>
      <c r="G1351" s="10">
        <v>21.978251289999999</v>
      </c>
      <c r="H1351" s="10">
        <v>9.7371113489999992</v>
      </c>
      <c r="I1351" s="10">
        <v>72.958858390000003</v>
      </c>
      <c r="J1351" s="10">
        <v>33.014717500000003</v>
      </c>
      <c r="K1351" s="10">
        <v>78.565460400000006</v>
      </c>
      <c r="L1351" s="11">
        <v>1.0092592592592592E-2</v>
      </c>
      <c r="M1351" s="11">
        <v>1.0977997685185184E-2</v>
      </c>
      <c r="N1351" s="10">
        <f>H1351-H1350</f>
        <v>0.28571049999999865</v>
      </c>
      <c r="O1351" s="10">
        <f>I1350-I1351</f>
        <v>14.45494497</v>
      </c>
      <c r="P1351" s="10">
        <f>N1351/O1351</f>
        <v>1.9765588910436279E-2</v>
      </c>
      <c r="Q1351" s="9"/>
      <c r="R1351">
        <f>K1351-K1350</f>
        <v>8.1511455500000096</v>
      </c>
      <c r="S1351">
        <f>R1351/O1351</f>
        <v>0.56390014399342325</v>
      </c>
      <c r="AJ1351" s="13">
        <v>640</v>
      </c>
      <c r="AK1351" s="16">
        <v>3.00949</v>
      </c>
      <c r="AL1351" s="10">
        <f t="shared" si="631"/>
        <v>9.4899999999999984E-3</v>
      </c>
      <c r="AM1351" s="10">
        <f t="shared" ref="AM1351:AM1414" si="636">IF(F1351&lt;=0," ",((F1351*3)/AK1351))</f>
        <v>0.44171982993796288</v>
      </c>
      <c r="AN1351" s="14">
        <v>12</v>
      </c>
      <c r="AO1351" s="10">
        <f t="shared" si="632"/>
        <v>285.14999999999998</v>
      </c>
      <c r="AP1351" s="14">
        <v>10.5</v>
      </c>
      <c r="AQ1351" s="14">
        <v>37</v>
      </c>
      <c r="AR1351" s="10">
        <f t="shared" si="633"/>
        <v>310.14999999999998</v>
      </c>
      <c r="AS1351" s="14">
        <v>47.1</v>
      </c>
      <c r="AT1351" s="14">
        <v>0.5</v>
      </c>
      <c r="AU1351" s="10">
        <f t="shared" si="634"/>
        <v>0.51435926264748189</v>
      </c>
      <c r="AV1351" s="10">
        <f t="shared" si="635"/>
        <v>11.304717127805468</v>
      </c>
      <c r="AW1351" s="10"/>
      <c r="AX1351" s="10"/>
      <c r="AY1351" s="10"/>
      <c r="AZ1351" s="10"/>
      <c r="BA1351" s="10">
        <f>IF(ISNUMBER(AV1351), AV1351-AV1350, " ")</f>
        <v>0.29149148103290301</v>
      </c>
      <c r="BB1351" s="10">
        <f>IF(ISNUMBER(BA1351), BA1351/O1351, " ")</f>
        <v>2.0165519940606388E-2</v>
      </c>
      <c r="BC1351" s="2"/>
      <c r="BD1351"/>
      <c r="BE1351"/>
    </row>
    <row r="1352" spans="1:57" x14ac:dyDescent="0.3">
      <c r="A1352" s="2"/>
      <c r="D1352" s="9" t="s">
        <v>57</v>
      </c>
      <c r="E1352" s="10">
        <v>13.23460184</v>
      </c>
      <c r="F1352" s="10">
        <v>0.42539316150000001</v>
      </c>
      <c r="G1352" s="10">
        <v>21.088842629999998</v>
      </c>
      <c r="H1352" s="10">
        <v>8.9547747839999996</v>
      </c>
      <c r="I1352" s="10">
        <v>88.249846849999997</v>
      </c>
      <c r="J1352" s="10">
        <v>33.43213798</v>
      </c>
      <c r="K1352" s="10">
        <v>69.783749499999999</v>
      </c>
      <c r="L1352" s="11">
        <v>1.4479166666666668E-2</v>
      </c>
      <c r="M1352" s="11">
        <v>1.5277766203703703E-2</v>
      </c>
      <c r="P1352" s="10"/>
      <c r="Q1352" s="9"/>
      <c r="AJ1352" s="13">
        <v>640</v>
      </c>
      <c r="AK1352" s="16">
        <v>3.00949</v>
      </c>
      <c r="AL1352" s="10">
        <f t="shared" si="631"/>
        <v>9.4899999999999984E-3</v>
      </c>
      <c r="AM1352" s="10">
        <f t="shared" si="636"/>
        <v>0.42405174448162314</v>
      </c>
      <c r="AN1352" s="14">
        <v>12</v>
      </c>
      <c r="AO1352" s="10">
        <f t="shared" si="632"/>
        <v>285.14999999999998</v>
      </c>
      <c r="AP1352" s="14">
        <v>10.5</v>
      </c>
      <c r="AQ1352" s="14">
        <v>37</v>
      </c>
      <c r="AR1352" s="10">
        <f t="shared" si="633"/>
        <v>310.14999999999998</v>
      </c>
      <c r="AS1352" s="14">
        <v>47.1</v>
      </c>
      <c r="AT1352" s="14">
        <v>0.5</v>
      </c>
      <c r="AU1352" s="10">
        <f t="shared" si="634"/>
        <v>0.49378571626856582</v>
      </c>
      <c r="AV1352" s="10">
        <f t="shared" si="635"/>
        <v>10.413369263329615</v>
      </c>
      <c r="AW1352" s="10"/>
      <c r="AX1352" s="10"/>
      <c r="AY1352" s="10"/>
      <c r="AZ1352" s="10"/>
      <c r="BA1352" s="10"/>
      <c r="BB1352" s="10"/>
      <c r="BC1352" s="2"/>
      <c r="BD1352"/>
      <c r="BE1352"/>
    </row>
    <row r="1353" spans="1:57" x14ac:dyDescent="0.3">
      <c r="A1353" s="2"/>
      <c r="D1353" s="9" t="s">
        <v>61</v>
      </c>
      <c r="E1353" s="10">
        <v>9.3478134869999998</v>
      </c>
      <c r="F1353" s="10">
        <v>0.50193674310000003</v>
      </c>
      <c r="G1353" s="10">
        <v>22.254411829999999</v>
      </c>
      <c r="H1353" s="10">
        <v>11.104853540000001</v>
      </c>
      <c r="I1353" s="10">
        <v>74.340857999999997</v>
      </c>
      <c r="J1353" s="10">
        <v>33.490106849999997</v>
      </c>
      <c r="K1353" s="10">
        <v>78.967291930000002</v>
      </c>
      <c r="L1353" s="11">
        <v>1.7337962962962961E-2</v>
      </c>
      <c r="M1353" s="11">
        <v>1.8136562499999998E-2</v>
      </c>
      <c r="N1353" s="10">
        <f>H1353-H1352</f>
        <v>2.150078756000001</v>
      </c>
      <c r="O1353" s="10">
        <f>I1352-I1353</f>
        <v>13.90898885</v>
      </c>
      <c r="P1353" s="10">
        <f>N1353/O1353</f>
        <v>0.15458195985253098</v>
      </c>
      <c r="Q1353" s="9"/>
      <c r="R1353">
        <f>K1353-K1352</f>
        <v>9.1835424300000028</v>
      </c>
      <c r="S1353">
        <f>R1353/O1353</f>
        <v>0.66025952921804254</v>
      </c>
      <c r="AJ1353" s="13">
        <v>640</v>
      </c>
      <c r="AK1353" s="16">
        <v>3.00949</v>
      </c>
      <c r="AL1353" s="10">
        <f t="shared" si="631"/>
        <v>9.4899999999999984E-3</v>
      </c>
      <c r="AM1353" s="10">
        <f t="shared" si="636"/>
        <v>0.50035395675014704</v>
      </c>
      <c r="AN1353" s="14">
        <v>12</v>
      </c>
      <c r="AO1353" s="10">
        <f t="shared" si="632"/>
        <v>285.14999999999998</v>
      </c>
      <c r="AP1353" s="14">
        <v>10.5</v>
      </c>
      <c r="AQ1353" s="14">
        <v>37</v>
      </c>
      <c r="AR1353" s="10">
        <f t="shared" si="633"/>
        <v>310.14999999999998</v>
      </c>
      <c r="AS1353" s="14">
        <v>47.1</v>
      </c>
      <c r="AT1353" s="14">
        <v>0.5</v>
      </c>
      <c r="AU1353" s="10">
        <f t="shared" si="634"/>
        <v>0.58263558666338511</v>
      </c>
      <c r="AV1353" s="10">
        <f t="shared" si="635"/>
        <v>12.966212292420627</v>
      </c>
      <c r="AW1353" s="10"/>
      <c r="AX1353" s="10"/>
      <c r="AY1353" s="10"/>
      <c r="AZ1353" s="10"/>
      <c r="BA1353" s="10">
        <f>IF(ISNUMBER(AV1353), AV1353-AV1352, " ")</f>
        <v>2.5528430290910116</v>
      </c>
      <c r="BB1353" s="10">
        <f>IF(ISNUMBER(BA1353), BA1353/O1353, " ")</f>
        <v>0.18353908085065518</v>
      </c>
      <c r="BC1353" s="2"/>
      <c r="BD1353"/>
      <c r="BE1353"/>
    </row>
    <row r="1354" spans="1:57" x14ac:dyDescent="0.3">
      <c r="A1354" s="2"/>
      <c r="AM1354" s="10" t="str">
        <f t="shared" si="636"/>
        <v xml:space="preserve"> </v>
      </c>
      <c r="BD1354"/>
      <c r="BE1354"/>
    </row>
    <row r="1355" spans="1:57" ht="13.95" customHeight="1" x14ac:dyDescent="0.3">
      <c r="A1355" s="2"/>
      <c r="AM1355" s="10" t="str">
        <f t="shared" si="636"/>
        <v xml:space="preserve"> </v>
      </c>
      <c r="BD1355"/>
      <c r="BE1355"/>
    </row>
    <row r="1356" spans="1:57" x14ac:dyDescent="0.3">
      <c r="A1356" s="2"/>
      <c r="D1356" s="9" t="s">
        <v>53</v>
      </c>
      <c r="E1356" s="10"/>
      <c r="F1356" s="10"/>
      <c r="G1356" s="10"/>
      <c r="H1356" s="10"/>
      <c r="I1356" s="10"/>
      <c r="J1356" s="10"/>
      <c r="K1356" s="10"/>
      <c r="L1356" s="10"/>
      <c r="M1356" s="10"/>
      <c r="P1356" s="10"/>
      <c r="Q1356" s="9"/>
      <c r="R1356" s="9"/>
      <c r="AM1356" s="10" t="str">
        <f t="shared" si="636"/>
        <v xml:space="preserve"> </v>
      </c>
      <c r="BD1356"/>
      <c r="BE1356"/>
    </row>
    <row r="1357" spans="1:57" x14ac:dyDescent="0.3">
      <c r="A1357" s="2"/>
      <c r="D1357" s="9" t="s">
        <v>196</v>
      </c>
      <c r="E1357" s="10"/>
      <c r="F1357" s="2"/>
      <c r="G1357" s="10"/>
      <c r="H1357" s="10"/>
      <c r="I1357" s="10"/>
      <c r="J1357" s="10"/>
      <c r="K1357" s="10"/>
      <c r="L1357" s="10"/>
      <c r="M1357" s="10"/>
      <c r="P1357" s="10"/>
      <c r="Q1357" s="9"/>
      <c r="R1357" s="9"/>
      <c r="AM1357" s="10" t="str">
        <f t="shared" si="636"/>
        <v xml:space="preserve"> </v>
      </c>
      <c r="BD1357"/>
      <c r="BE1357"/>
    </row>
    <row r="1358" spans="1:57" x14ac:dyDescent="0.3">
      <c r="A1358" s="2"/>
      <c r="D1358" s="9"/>
      <c r="E1358" s="2" t="s">
        <v>0</v>
      </c>
      <c r="F1358" s="2" t="s">
        <v>1</v>
      </c>
      <c r="G1358" s="2" t="s">
        <v>2</v>
      </c>
      <c r="H1358" s="2" t="s">
        <v>3</v>
      </c>
      <c r="I1358" s="2" t="s">
        <v>4</v>
      </c>
      <c r="J1358" s="2" t="s">
        <v>5</v>
      </c>
      <c r="K1358" s="2" t="s">
        <v>6</v>
      </c>
      <c r="L1358" s="2" t="s">
        <v>7</v>
      </c>
      <c r="M1358" s="2" t="s">
        <v>8</v>
      </c>
      <c r="N1358" s="2" t="s">
        <v>9</v>
      </c>
      <c r="O1358" s="2" t="s">
        <v>10</v>
      </c>
      <c r="P1358" s="2" t="s">
        <v>11</v>
      </c>
      <c r="Q1358" s="2" t="s">
        <v>12</v>
      </c>
      <c r="R1358" s="2" t="s">
        <v>13</v>
      </c>
      <c r="S1358" s="2" t="s">
        <v>14</v>
      </c>
      <c r="T1358" s="2" t="s">
        <v>15</v>
      </c>
      <c r="U1358" s="3" t="s">
        <v>16</v>
      </c>
      <c r="V1358" s="3" t="s">
        <v>17</v>
      </c>
      <c r="W1358" s="3" t="s">
        <v>18</v>
      </c>
      <c r="X1358" s="3" t="s">
        <v>19</v>
      </c>
      <c r="Y1358" s="3" t="s">
        <v>20</v>
      </c>
      <c r="Z1358" s="3" t="s">
        <v>21</v>
      </c>
      <c r="AA1358" s="3" t="s">
        <v>22</v>
      </c>
      <c r="AB1358" s="3" t="s">
        <v>23</v>
      </c>
      <c r="AC1358" s="3" t="s">
        <v>24</v>
      </c>
      <c r="AD1358" s="3" t="s">
        <v>25</v>
      </c>
      <c r="AE1358" s="3" t="s">
        <v>26</v>
      </c>
      <c r="AF1358" s="3" t="s">
        <v>27</v>
      </c>
      <c r="AG1358" s="3" t="s">
        <v>28</v>
      </c>
      <c r="AH1358" s="3" t="s">
        <v>29</v>
      </c>
      <c r="AL1358" s="2" t="s">
        <v>33</v>
      </c>
      <c r="AM1358" s="10" t="e">
        <f t="shared" si="636"/>
        <v>#VALUE!</v>
      </c>
      <c r="AN1358" s="6" t="s">
        <v>35</v>
      </c>
      <c r="AO1358" s="2" t="s">
        <v>36</v>
      </c>
      <c r="AP1358" s="7" t="s">
        <v>37</v>
      </c>
      <c r="AQ1358" s="6" t="s">
        <v>38</v>
      </c>
      <c r="AR1358" s="2" t="s">
        <v>39</v>
      </c>
      <c r="AS1358" s="7" t="s">
        <v>40</v>
      </c>
      <c r="AT1358" s="7" t="s">
        <v>41</v>
      </c>
      <c r="AU1358" s="8" t="s">
        <v>55</v>
      </c>
      <c r="AV1358" s="8" t="s">
        <v>56</v>
      </c>
      <c r="AW1358" s="8" t="s">
        <v>44</v>
      </c>
      <c r="AX1358" s="8" t="s">
        <v>45</v>
      </c>
      <c r="AY1358" s="8" t="s">
        <v>46</v>
      </c>
      <c r="AZ1358" s="8" t="s">
        <v>47</v>
      </c>
      <c r="BA1358" s="2" t="s">
        <v>48</v>
      </c>
      <c r="BB1358" s="2" t="s">
        <v>49</v>
      </c>
      <c r="BC1358" s="2" t="s">
        <v>50</v>
      </c>
      <c r="BD1358"/>
      <c r="BE1358"/>
    </row>
    <row r="1359" spans="1:57" x14ac:dyDescent="0.3">
      <c r="A1359" s="2"/>
      <c r="D1359" s="9" t="s">
        <v>57</v>
      </c>
      <c r="E1359" s="10"/>
      <c r="F1359" s="10"/>
      <c r="G1359" s="10"/>
      <c r="H1359" s="10"/>
      <c r="I1359" s="10"/>
      <c r="J1359" s="10"/>
      <c r="K1359" s="10"/>
      <c r="L1359" s="11"/>
      <c r="M1359" s="11"/>
      <c r="P1359" s="10"/>
      <c r="Q1359" s="9"/>
      <c r="AJ1359" s="13">
        <v>640</v>
      </c>
      <c r="AK1359" s="16">
        <v>3.00949</v>
      </c>
      <c r="AL1359" s="10">
        <f>IF(AK1359&gt;3, AK1359-3, 3-AK1359)</f>
        <v>9.4899999999999984E-3</v>
      </c>
      <c r="AM1359" s="10" t="str">
        <f t="shared" si="636"/>
        <v xml:space="preserve"> </v>
      </c>
      <c r="AN1359" s="14">
        <v>12</v>
      </c>
      <c r="AO1359" s="10">
        <f>AN1359+273.15</f>
        <v>285.14999999999998</v>
      </c>
      <c r="AP1359" s="14">
        <v>10.5</v>
      </c>
      <c r="AQ1359" s="14">
        <v>37</v>
      </c>
      <c r="AR1359" s="10">
        <f>AQ1359+273.15</f>
        <v>310.14999999999998</v>
      </c>
      <c r="AS1359" s="14">
        <v>47.1</v>
      </c>
      <c r="AT1359" s="14">
        <v>0.5</v>
      </c>
      <c r="AU1359" s="10" t="str">
        <f>IF(ISNUMBER(AM1359),((AR1359/AO1359)*((AJ1359-(AT1359*AP1359))/(AJ1359-AS1359))*AM1359)," ")</f>
        <v xml:space="preserve"> </v>
      </c>
      <c r="AV1359" s="10" t="str">
        <f>IF(ISNUMBER(AM1359), AU1359*G1359, " ")</f>
        <v xml:space="preserve"> </v>
      </c>
      <c r="AW1359" s="10"/>
      <c r="AX1359" s="10"/>
      <c r="AY1359" s="10"/>
      <c r="AZ1359" s="10"/>
      <c r="BA1359" s="10"/>
      <c r="BB1359" s="10"/>
      <c r="BC1359" s="2"/>
      <c r="BD1359"/>
      <c r="BE1359"/>
    </row>
    <row r="1360" spans="1:57" x14ac:dyDescent="0.3">
      <c r="A1360" s="2">
        <v>124</v>
      </c>
      <c r="B1360" s="3" t="s">
        <v>196</v>
      </c>
      <c r="C1360" s="3"/>
      <c r="D1360" s="9" t="s">
        <v>58</v>
      </c>
      <c r="E1360" s="10"/>
      <c r="F1360" s="10"/>
      <c r="G1360" s="10"/>
      <c r="H1360" s="10"/>
      <c r="I1360" s="10"/>
      <c r="J1360" s="10"/>
      <c r="K1360" s="10"/>
      <c r="L1360" s="11"/>
      <c r="M1360" s="11"/>
      <c r="N1360" s="10">
        <f>H1360-H1359</f>
        <v>0</v>
      </c>
      <c r="O1360" s="10">
        <f>I1359-I1360</f>
        <v>0</v>
      </c>
      <c r="P1360" s="10" t="e">
        <f>N1360/O1360</f>
        <v>#DIV/0!</v>
      </c>
      <c r="Q1360" s="9">
        <f>AVERAGE(P1362,P1364)</f>
        <v>0.13916225301217341</v>
      </c>
      <c r="R1360">
        <f>K1360-K1359</f>
        <v>0</v>
      </c>
      <c r="S1360" t="e">
        <f>R1360/O1360</f>
        <v>#DIV/0!</v>
      </c>
      <c r="T1360" s="9">
        <f>AVERAGE(S1362,S1364)</f>
        <v>0.7069354115641282</v>
      </c>
      <c r="U1360" s="3">
        <f>AVERAGE(E1359,E1361,E1363)</f>
        <v>13.373944305</v>
      </c>
      <c r="V1360" s="3">
        <f>AVERAGE(E1360,E1362,E1364)</f>
        <v>9.3175299840000001</v>
      </c>
      <c r="W1360" s="3">
        <f>AVERAGE(F1359,F1361,F1363)</f>
        <v>0.50513761455000006</v>
      </c>
      <c r="X1360" s="3">
        <f>AVERAGE(F1360,F1362,F1364)</f>
        <v>0.55928940090000001</v>
      </c>
      <c r="Y1360" s="3">
        <f>AVERAGE(G1359,G1361,G1363)</f>
        <v>18.345678095</v>
      </c>
      <c r="Z1360" s="3">
        <f>AVERAGE(G1360,G1362,G1364)</f>
        <v>19.824268805000003</v>
      </c>
      <c r="AA1360" s="3">
        <f>AVERAGE(H1359,H1361,H1363)</f>
        <v>9.2168525804999994</v>
      </c>
      <c r="AB1360" s="3">
        <f>AVERAGE(H1360,H1362,H1364)</f>
        <v>11.095093869999999</v>
      </c>
      <c r="AC1360" s="3">
        <f>AVERAGE(I1359,I1361,I1363)</f>
        <v>90.710299684999995</v>
      </c>
      <c r="AD1360" s="3">
        <f>AVERAGE(I1360,I1362,I1364)</f>
        <v>76.658225705000007</v>
      </c>
      <c r="AE1360" s="3">
        <f>AVERAGE(J1359,J1361,J1363)</f>
        <v>29.161776685</v>
      </c>
      <c r="AF1360" s="3">
        <f>AVERAGE(J1360,J1362,J1364)</f>
        <v>28.888345399999999</v>
      </c>
      <c r="AG1360" s="3">
        <f>AVERAGE(K1359,K1361,K1363)</f>
        <v>84.836258970000003</v>
      </c>
      <c r="AH1360" s="3">
        <f>AVERAGE(K1360,K1362,K1364)</f>
        <v>94.747250809999997</v>
      </c>
      <c r="AI1360" s="12">
        <v>43638</v>
      </c>
      <c r="AJ1360" s="13">
        <v>640</v>
      </c>
      <c r="AK1360" s="16">
        <v>3.00949</v>
      </c>
      <c r="AL1360" s="10">
        <f t="shared" ref="AL1360:AL1364" si="637">IF(AK1360&gt;3, AK1360-3, 3-AK1360)</f>
        <v>9.4899999999999984E-3</v>
      </c>
      <c r="AM1360" s="10" t="str">
        <f t="shared" si="636"/>
        <v xml:space="preserve"> </v>
      </c>
      <c r="AN1360" s="14">
        <v>12</v>
      </c>
      <c r="AO1360" s="10">
        <f t="shared" ref="AO1360:AO1364" si="638">AN1360+273.15</f>
        <v>285.14999999999998</v>
      </c>
      <c r="AP1360" s="14">
        <v>10.5</v>
      </c>
      <c r="AQ1360" s="14">
        <v>37</v>
      </c>
      <c r="AR1360" s="10">
        <f t="shared" ref="AR1360:AR1364" si="639">AQ1360+273.15</f>
        <v>310.14999999999998</v>
      </c>
      <c r="AS1360" s="14">
        <v>47.1</v>
      </c>
      <c r="AT1360" s="14">
        <v>0.5</v>
      </c>
      <c r="AU1360" s="10" t="str">
        <f t="shared" ref="AU1360:AU1364" si="640">IF(ISNUMBER(AM1360),((AR1360/AO1360)*((AJ1360-(AT1360*AP1360))/(AJ1360-AS1360))*AM1360)," ")</f>
        <v xml:space="preserve"> </v>
      </c>
      <c r="AV1360" s="10" t="str">
        <f t="shared" ref="AV1360:AV1364" si="641">IF(ISNUMBER(AM1360), AU1360*G1360, " ")</f>
        <v xml:space="preserve"> </v>
      </c>
      <c r="AW1360" s="10">
        <f>AVERAGE(AU1359,AU1361,AU1363)</f>
        <v>0.58635107798921804</v>
      </c>
      <c r="AX1360" s="10">
        <f>AVERAGE(AU1360,AU1362,AU1364)</f>
        <v>0.64920911387247016</v>
      </c>
      <c r="AY1360" s="10">
        <f>AVERAGE(AV1359,AV1361,AV1363)</f>
        <v>10.728313964987919</v>
      </c>
      <c r="AZ1360" s="10">
        <f>AVERAGE(AV1360,AV1362,AV1364)</f>
        <v>12.870002337497294</v>
      </c>
      <c r="BA1360" s="10" t="str">
        <f>IF(ISNUMBER(AV1360), AV1360-AV1359, " ")</f>
        <v xml:space="preserve"> </v>
      </c>
      <c r="BB1360" s="10" t="str">
        <f>IF(ISNUMBER(BA1360), BA1360/O1360, " ")</f>
        <v xml:space="preserve"> </v>
      </c>
      <c r="BC1360" s="2">
        <f>AVERAGE(BB1360,BB1362,BB1364)</f>
        <v>0.15887892987670663</v>
      </c>
      <c r="BD1360" s="1" t="s">
        <v>59</v>
      </c>
    </row>
    <row r="1361" spans="1:57" x14ac:dyDescent="0.3">
      <c r="A1361" s="2"/>
      <c r="D1361" s="9" t="s">
        <v>57</v>
      </c>
      <c r="E1361" s="10">
        <v>13.34705095</v>
      </c>
      <c r="F1361" s="10">
        <v>0.54314069490000005</v>
      </c>
      <c r="G1361" s="10">
        <v>17.695208900000001</v>
      </c>
      <c r="H1361" s="10">
        <v>9.5646113909999997</v>
      </c>
      <c r="I1361" s="10">
        <v>92.729811859999998</v>
      </c>
      <c r="J1361" s="10">
        <v>28.82700882</v>
      </c>
      <c r="K1361" s="10">
        <v>84.105615880000002</v>
      </c>
      <c r="L1361" s="11">
        <v>9.0798611111111097E-3</v>
      </c>
      <c r="M1361" s="11">
        <v>9.6990624999999994E-3</v>
      </c>
      <c r="P1361" s="10"/>
      <c r="Q1361" s="9"/>
      <c r="AJ1361" s="13">
        <v>640</v>
      </c>
      <c r="AK1361" s="16">
        <v>3.00949</v>
      </c>
      <c r="AL1361" s="10">
        <f t="shared" si="637"/>
        <v>9.4899999999999984E-3</v>
      </c>
      <c r="AM1361" s="10">
        <f t="shared" si="636"/>
        <v>0.54142797773044615</v>
      </c>
      <c r="AN1361" s="14">
        <v>12</v>
      </c>
      <c r="AO1361" s="10">
        <f t="shared" si="638"/>
        <v>285.14999999999998</v>
      </c>
      <c r="AP1361" s="14">
        <v>10.5</v>
      </c>
      <c r="AQ1361" s="14">
        <v>37</v>
      </c>
      <c r="AR1361" s="10">
        <f t="shared" si="639"/>
        <v>310.14999999999998</v>
      </c>
      <c r="AS1361" s="14">
        <v>47.1</v>
      </c>
      <c r="AT1361" s="14">
        <v>0.5</v>
      </c>
      <c r="AU1361" s="10">
        <f t="shared" si="640"/>
        <v>0.6304641008334666</v>
      </c>
      <c r="AV1361" s="10">
        <f t="shared" si="641"/>
        <v>11.156193968198856</v>
      </c>
      <c r="AW1361" s="10"/>
      <c r="AX1361" s="10"/>
      <c r="AY1361" s="10"/>
      <c r="AZ1361" s="10"/>
      <c r="BA1361" s="10"/>
      <c r="BB1361" s="10"/>
      <c r="BC1361" s="2"/>
      <c r="BD1361"/>
      <c r="BE1361"/>
    </row>
    <row r="1362" spans="1:57" x14ac:dyDescent="0.3">
      <c r="A1362" s="2"/>
      <c r="D1362" s="9" t="s">
        <v>60</v>
      </c>
      <c r="E1362" s="10">
        <v>9.4000677669999995</v>
      </c>
      <c r="F1362" s="10">
        <v>0.55941174179999997</v>
      </c>
      <c r="G1362" s="10">
        <v>19.16483354</v>
      </c>
      <c r="H1362" s="10">
        <v>10.72243799</v>
      </c>
      <c r="I1362" s="10">
        <v>77.457863459999999</v>
      </c>
      <c r="J1362" s="10">
        <v>28.788487889999999</v>
      </c>
      <c r="K1362" s="10">
        <v>94.614994409999994</v>
      </c>
      <c r="L1362" s="11">
        <v>1.2013888888888888E-2</v>
      </c>
      <c r="M1362" s="11">
        <v>1.2656238425925927E-2</v>
      </c>
      <c r="N1362" s="10">
        <f>H1362-H1361</f>
        <v>1.1578265989999998</v>
      </c>
      <c r="O1362" s="10">
        <f>I1361-I1362</f>
        <v>15.271948399999999</v>
      </c>
      <c r="P1362" s="10">
        <f>N1362/O1362</f>
        <v>7.5813941265018933E-2</v>
      </c>
      <c r="Q1362" s="9"/>
      <c r="R1362">
        <f>K1362-K1361</f>
        <v>10.509378529999992</v>
      </c>
      <c r="S1362">
        <f>R1362/O1362</f>
        <v>0.68814916438559948</v>
      </c>
      <c r="AJ1362" s="13">
        <v>640</v>
      </c>
      <c r="AK1362" s="16">
        <v>3.00949</v>
      </c>
      <c r="AL1362" s="10">
        <f t="shared" si="637"/>
        <v>9.4899999999999984E-3</v>
      </c>
      <c r="AM1362" s="10">
        <f t="shared" si="636"/>
        <v>0.55764771619111542</v>
      </c>
      <c r="AN1362" s="14">
        <v>12</v>
      </c>
      <c r="AO1362" s="10">
        <f t="shared" si="638"/>
        <v>285.14999999999998</v>
      </c>
      <c r="AP1362" s="14">
        <v>10.5</v>
      </c>
      <c r="AQ1362" s="14">
        <v>37</v>
      </c>
      <c r="AR1362" s="10">
        <f t="shared" si="639"/>
        <v>310.14999999999998</v>
      </c>
      <c r="AS1362" s="14">
        <v>47.1</v>
      </c>
      <c r="AT1362" s="14">
        <v>0.5</v>
      </c>
      <c r="AU1362" s="10">
        <f t="shared" si="640"/>
        <v>0.64935112412181784</v>
      </c>
      <c r="AV1362" s="10">
        <f t="shared" si="641"/>
        <v>12.444706202806518</v>
      </c>
      <c r="AW1362" s="10"/>
      <c r="AX1362" s="10"/>
      <c r="AY1362" s="10"/>
      <c r="AZ1362" s="10"/>
      <c r="BA1362" s="10">
        <f>IF(ISNUMBER(AV1362), AV1362-AV1361, " ")</f>
        <v>1.2885122346076621</v>
      </c>
      <c r="BB1362" s="10">
        <f>IF(ISNUMBER(BA1362), BA1362/O1362, " ")</f>
        <v>8.4371175233126247E-2</v>
      </c>
      <c r="BC1362" s="2"/>
      <c r="BD1362"/>
      <c r="BE1362"/>
    </row>
    <row r="1363" spans="1:57" x14ac:dyDescent="0.3">
      <c r="A1363" s="2"/>
      <c r="D1363" s="9" t="s">
        <v>57</v>
      </c>
      <c r="E1363" s="10">
        <v>13.400837660000001</v>
      </c>
      <c r="F1363" s="10">
        <v>0.46713453420000001</v>
      </c>
      <c r="G1363" s="10">
        <v>18.99614729</v>
      </c>
      <c r="H1363" s="10">
        <v>8.8690937699999992</v>
      </c>
      <c r="I1363" s="10">
        <v>88.690787510000007</v>
      </c>
      <c r="J1363" s="10">
        <v>29.496544549999999</v>
      </c>
      <c r="K1363" s="10">
        <v>85.566902060000004</v>
      </c>
      <c r="L1363" s="11">
        <v>1.5596064814814814E-2</v>
      </c>
      <c r="M1363" s="11">
        <v>1.6331006944444445E-2</v>
      </c>
      <c r="P1363" s="10"/>
      <c r="Q1363" s="9"/>
      <c r="AJ1363" s="13">
        <v>640</v>
      </c>
      <c r="AK1363" s="16">
        <v>3.00949</v>
      </c>
      <c r="AL1363" s="10">
        <f t="shared" si="637"/>
        <v>9.4899999999999984E-3</v>
      </c>
      <c r="AM1363" s="10">
        <f t="shared" si="636"/>
        <v>0.46566149168131482</v>
      </c>
      <c r="AN1363" s="14">
        <v>12</v>
      </c>
      <c r="AO1363" s="10">
        <f t="shared" si="638"/>
        <v>285.14999999999998</v>
      </c>
      <c r="AP1363" s="14">
        <v>10.5</v>
      </c>
      <c r="AQ1363" s="14">
        <v>37</v>
      </c>
      <c r="AR1363" s="10">
        <f t="shared" si="639"/>
        <v>310.14999999999998</v>
      </c>
      <c r="AS1363" s="14">
        <v>47.1</v>
      </c>
      <c r="AT1363" s="14">
        <v>0.5</v>
      </c>
      <c r="AU1363" s="10">
        <f t="shared" si="640"/>
        <v>0.54223805514496937</v>
      </c>
      <c r="AV1363" s="10">
        <f t="shared" si="641"/>
        <v>10.30043396177698</v>
      </c>
      <c r="AW1363" s="10"/>
      <c r="AX1363" s="10"/>
      <c r="AY1363" s="10"/>
      <c r="AZ1363" s="10"/>
      <c r="BA1363" s="10"/>
      <c r="BB1363" s="10"/>
      <c r="BC1363" s="2"/>
      <c r="BD1363"/>
      <c r="BE1363"/>
    </row>
    <row r="1364" spans="1:57" x14ac:dyDescent="0.3">
      <c r="A1364" s="2"/>
      <c r="D1364" s="9" t="s">
        <v>61</v>
      </c>
      <c r="E1364" s="10">
        <v>9.2349922010000007</v>
      </c>
      <c r="F1364" s="10">
        <v>0.55916706000000005</v>
      </c>
      <c r="G1364" s="10">
        <v>20.483704070000002</v>
      </c>
      <c r="H1364" s="10">
        <v>11.467749749999999</v>
      </c>
      <c r="I1364" s="10">
        <v>75.85858795</v>
      </c>
      <c r="J1364" s="10">
        <v>28.988202909999998</v>
      </c>
      <c r="K1364" s="10">
        <v>94.87950721</v>
      </c>
      <c r="L1364" s="11">
        <v>1.8547453703703701E-2</v>
      </c>
      <c r="M1364" s="11">
        <v>1.925346064814815E-2</v>
      </c>
      <c r="N1364" s="10">
        <f>H1364-H1363</f>
        <v>2.5986559800000002</v>
      </c>
      <c r="O1364" s="10">
        <f>I1363-I1364</f>
        <v>12.832199560000006</v>
      </c>
      <c r="P1364" s="10">
        <f>N1364/O1364</f>
        <v>0.20251056475932788</v>
      </c>
      <c r="Q1364" s="9"/>
      <c r="R1364">
        <f>K1364-K1363</f>
        <v>9.312605149999996</v>
      </c>
      <c r="S1364">
        <f>R1364/O1364</f>
        <v>0.72572165874265682</v>
      </c>
      <c r="AJ1364" s="13">
        <v>640</v>
      </c>
      <c r="AK1364" s="16">
        <v>3.00949</v>
      </c>
      <c r="AL1364" s="10">
        <f t="shared" si="637"/>
        <v>9.4899999999999984E-3</v>
      </c>
      <c r="AM1364" s="10">
        <f t="shared" si="636"/>
        <v>0.55740380596047845</v>
      </c>
      <c r="AN1364" s="14">
        <v>12</v>
      </c>
      <c r="AO1364" s="10">
        <f t="shared" si="638"/>
        <v>285.14999999999998</v>
      </c>
      <c r="AP1364" s="14">
        <v>10.5</v>
      </c>
      <c r="AQ1364" s="14">
        <v>37</v>
      </c>
      <c r="AR1364" s="10">
        <f t="shared" si="639"/>
        <v>310.14999999999998</v>
      </c>
      <c r="AS1364" s="14">
        <v>47.1</v>
      </c>
      <c r="AT1364" s="14">
        <v>0.5</v>
      </c>
      <c r="AU1364" s="10">
        <f t="shared" si="640"/>
        <v>0.64906710362312248</v>
      </c>
      <c r="AV1364" s="10">
        <f t="shared" si="641"/>
        <v>13.295298472188067</v>
      </c>
      <c r="AW1364" s="10"/>
      <c r="AX1364" s="10"/>
      <c r="AY1364" s="10"/>
      <c r="AZ1364" s="10"/>
      <c r="BA1364" s="10">
        <f>IF(ISNUMBER(AV1364), AV1364-AV1363, " ")</f>
        <v>2.9948645104110874</v>
      </c>
      <c r="BB1364" s="10">
        <f>IF(ISNUMBER(BA1364), BA1364/O1364, " ")</f>
        <v>0.23338668452028702</v>
      </c>
      <c r="BC1364" s="2"/>
      <c r="BD1364"/>
      <c r="BE1364"/>
    </row>
    <row r="1365" spans="1:57" x14ac:dyDescent="0.3">
      <c r="A1365" s="2"/>
      <c r="AM1365" s="10" t="str">
        <f t="shared" si="636"/>
        <v xml:space="preserve"> </v>
      </c>
      <c r="BD1365"/>
      <c r="BE1365"/>
    </row>
    <row r="1366" spans="1:57" ht="13.95" customHeight="1" x14ac:dyDescent="0.3">
      <c r="A1366" s="2"/>
      <c r="AM1366" s="10" t="str">
        <f t="shared" si="636"/>
        <v xml:space="preserve"> </v>
      </c>
      <c r="BD1366"/>
      <c r="BE1366"/>
    </row>
    <row r="1367" spans="1:57" x14ac:dyDescent="0.3">
      <c r="A1367" s="2"/>
      <c r="D1367" s="9" t="s">
        <v>53</v>
      </c>
      <c r="E1367" s="10"/>
      <c r="F1367" s="10"/>
      <c r="G1367" s="10"/>
      <c r="H1367" s="10"/>
      <c r="I1367" s="10"/>
      <c r="J1367" s="10"/>
      <c r="K1367" s="10"/>
      <c r="L1367" s="10"/>
      <c r="M1367" s="10"/>
      <c r="P1367" s="10"/>
      <c r="Q1367" s="9"/>
      <c r="R1367" s="9"/>
      <c r="AM1367" s="10" t="str">
        <f t="shared" si="636"/>
        <v xml:space="preserve"> </v>
      </c>
      <c r="BD1367"/>
      <c r="BE1367"/>
    </row>
    <row r="1368" spans="1:57" x14ac:dyDescent="0.3">
      <c r="A1368" s="2"/>
      <c r="D1368" s="9" t="s">
        <v>197</v>
      </c>
      <c r="E1368" s="10"/>
      <c r="F1368" s="2"/>
      <c r="G1368" s="10"/>
      <c r="H1368" s="10"/>
      <c r="I1368" s="10"/>
      <c r="J1368" s="10"/>
      <c r="K1368" s="10"/>
      <c r="L1368" s="10"/>
      <c r="M1368" s="10"/>
      <c r="P1368" s="10"/>
      <c r="Q1368" s="9"/>
      <c r="R1368" s="9"/>
      <c r="AM1368" s="10" t="str">
        <f t="shared" si="636"/>
        <v xml:space="preserve"> </v>
      </c>
      <c r="BD1368"/>
      <c r="BE1368"/>
    </row>
    <row r="1369" spans="1:57" x14ac:dyDescent="0.3">
      <c r="A1369" s="2"/>
      <c r="D1369" s="9"/>
      <c r="E1369" s="2" t="s">
        <v>0</v>
      </c>
      <c r="F1369" s="2" t="s">
        <v>1</v>
      </c>
      <c r="G1369" s="2" t="s">
        <v>2</v>
      </c>
      <c r="H1369" s="2" t="s">
        <v>3</v>
      </c>
      <c r="I1369" s="2" t="s">
        <v>4</v>
      </c>
      <c r="J1369" s="2" t="s">
        <v>5</v>
      </c>
      <c r="K1369" s="2" t="s">
        <v>6</v>
      </c>
      <c r="L1369" s="2" t="s">
        <v>7</v>
      </c>
      <c r="M1369" s="2" t="s">
        <v>8</v>
      </c>
      <c r="N1369" s="2" t="s">
        <v>9</v>
      </c>
      <c r="O1369" s="2" t="s">
        <v>10</v>
      </c>
      <c r="P1369" s="2" t="s">
        <v>11</v>
      </c>
      <c r="Q1369" s="2" t="s">
        <v>12</v>
      </c>
      <c r="R1369" s="2" t="s">
        <v>13</v>
      </c>
      <c r="S1369" s="2" t="s">
        <v>14</v>
      </c>
      <c r="T1369" s="2" t="s">
        <v>15</v>
      </c>
      <c r="U1369" s="3" t="s">
        <v>16</v>
      </c>
      <c r="V1369" s="3" t="s">
        <v>17</v>
      </c>
      <c r="W1369" s="3" t="s">
        <v>18</v>
      </c>
      <c r="X1369" s="3" t="s">
        <v>19</v>
      </c>
      <c r="Y1369" s="3" t="s">
        <v>20</v>
      </c>
      <c r="Z1369" s="3" t="s">
        <v>21</v>
      </c>
      <c r="AA1369" s="3" t="s">
        <v>22</v>
      </c>
      <c r="AB1369" s="3" t="s">
        <v>23</v>
      </c>
      <c r="AC1369" s="3" t="s">
        <v>24</v>
      </c>
      <c r="AD1369" s="3" t="s">
        <v>25</v>
      </c>
      <c r="AE1369" s="3" t="s">
        <v>26</v>
      </c>
      <c r="AF1369" s="3" t="s">
        <v>27</v>
      </c>
      <c r="AG1369" s="3" t="s">
        <v>28</v>
      </c>
      <c r="AH1369" s="3" t="s">
        <v>29</v>
      </c>
      <c r="AL1369" s="2" t="s">
        <v>33</v>
      </c>
      <c r="AM1369" s="10" t="e">
        <f t="shared" si="636"/>
        <v>#VALUE!</v>
      </c>
      <c r="AN1369" s="6" t="s">
        <v>35</v>
      </c>
      <c r="AO1369" s="2" t="s">
        <v>36</v>
      </c>
      <c r="AP1369" s="7" t="s">
        <v>37</v>
      </c>
      <c r="AQ1369" s="6" t="s">
        <v>38</v>
      </c>
      <c r="AR1369" s="2" t="s">
        <v>39</v>
      </c>
      <c r="AS1369" s="7" t="s">
        <v>40</v>
      </c>
      <c r="AT1369" s="7" t="s">
        <v>41</v>
      </c>
      <c r="AU1369" s="8" t="s">
        <v>55</v>
      </c>
      <c r="AV1369" s="8" t="s">
        <v>56</v>
      </c>
      <c r="AW1369" s="8" t="s">
        <v>44</v>
      </c>
      <c r="AX1369" s="8" t="s">
        <v>45</v>
      </c>
      <c r="AY1369" s="8" t="s">
        <v>46</v>
      </c>
      <c r="AZ1369" s="8" t="s">
        <v>47</v>
      </c>
      <c r="BA1369" s="2" t="s">
        <v>48</v>
      </c>
      <c r="BB1369" s="2" t="s">
        <v>49</v>
      </c>
      <c r="BC1369" s="2" t="s">
        <v>50</v>
      </c>
      <c r="BD1369"/>
      <c r="BE1369"/>
    </row>
    <row r="1370" spans="1:57" x14ac:dyDescent="0.3">
      <c r="A1370" s="2"/>
      <c r="D1370" s="9" t="s">
        <v>57</v>
      </c>
      <c r="E1370" s="10">
        <v>13.35369272</v>
      </c>
      <c r="F1370" s="10">
        <v>0.51549395840000001</v>
      </c>
      <c r="G1370" s="10">
        <v>19.375309640000001</v>
      </c>
      <c r="H1370" s="10">
        <v>10.02336085</v>
      </c>
      <c r="I1370" s="10">
        <v>85.854774460000002</v>
      </c>
      <c r="J1370" s="10">
        <v>34.368888830000003</v>
      </c>
      <c r="K1370" s="10">
        <v>77.516849410000006</v>
      </c>
      <c r="L1370" s="11">
        <v>1.3252314814814813E-3</v>
      </c>
      <c r="M1370" s="11">
        <v>2.0428124999999999E-3</v>
      </c>
      <c r="P1370" s="10"/>
      <c r="Q1370" s="9"/>
      <c r="AJ1370" s="13">
        <v>640</v>
      </c>
      <c r="AK1370" s="16">
        <v>3.00949</v>
      </c>
      <c r="AL1370" s="10">
        <f>IF(AK1370&gt;3, AK1370-3, 3-AK1370)</f>
        <v>9.4899999999999984E-3</v>
      </c>
      <c r="AM1370" s="10">
        <f t="shared" si="636"/>
        <v>0.51386842129397337</v>
      </c>
      <c r="AN1370" s="14">
        <v>12</v>
      </c>
      <c r="AO1370" s="10">
        <f>AN1370+273.15</f>
        <v>285.14999999999998</v>
      </c>
      <c r="AP1370" s="14">
        <v>10.5</v>
      </c>
      <c r="AQ1370" s="14">
        <v>37</v>
      </c>
      <c r="AR1370" s="10">
        <f>AQ1370+273.15</f>
        <v>310.14999999999998</v>
      </c>
      <c r="AS1370" s="14">
        <v>47.1</v>
      </c>
      <c r="AT1370" s="14">
        <v>0.5</v>
      </c>
      <c r="AU1370" s="10">
        <f>IF(ISNUMBER(AM1370),((AR1370/AO1370)*((AJ1370-(AT1370*AP1370))/(AJ1370-AS1370))*AM1370)," ")</f>
        <v>0.59837246227255636</v>
      </c>
      <c r="AV1370" s="10">
        <f>IF(ISNUMBER(AM1370), AU1370*G1370, " ")</f>
        <v>11.593651736579998</v>
      </c>
      <c r="AW1370" s="10"/>
      <c r="AX1370" s="10"/>
      <c r="AY1370" s="10"/>
      <c r="AZ1370" s="10"/>
      <c r="BA1370" s="10"/>
      <c r="BB1370" s="10"/>
      <c r="BC1370" s="2"/>
      <c r="BD1370"/>
      <c r="BE1370"/>
    </row>
    <row r="1371" spans="1:57" x14ac:dyDescent="0.3">
      <c r="A1371" s="2">
        <v>125</v>
      </c>
      <c r="B1371" s="3" t="s">
        <v>197</v>
      </c>
      <c r="C1371" s="3"/>
      <c r="D1371" s="9" t="s">
        <v>58</v>
      </c>
      <c r="E1371" s="10">
        <v>9.2105662200000005</v>
      </c>
      <c r="F1371" s="10">
        <v>0.59540615569999999</v>
      </c>
      <c r="G1371" s="10">
        <v>19.852988369999998</v>
      </c>
      <c r="H1371" s="10">
        <v>11.828112969999999</v>
      </c>
      <c r="I1371" s="10">
        <v>72.897448900000001</v>
      </c>
      <c r="J1371" s="10">
        <v>34.563062950000003</v>
      </c>
      <c r="K1371" s="10">
        <v>85.504717389999996</v>
      </c>
      <c r="L1371" s="11">
        <v>3.8657407407407408E-3</v>
      </c>
      <c r="M1371" s="11">
        <v>4.6701273148148153E-3</v>
      </c>
      <c r="N1371" s="10">
        <f>H1371-H1370</f>
        <v>1.8047521199999998</v>
      </c>
      <c r="O1371" s="10">
        <f>I1370-I1371</f>
        <v>12.957325560000001</v>
      </c>
      <c r="P1371" s="10">
        <f>N1371/O1371</f>
        <v>0.13928430767930783</v>
      </c>
      <c r="Q1371" s="9">
        <f>AVERAGE(P1371,P1373,P1375)</f>
        <v>0.14607259668540487</v>
      </c>
      <c r="R1371">
        <f>K1371-K1370</f>
        <v>7.9878679799999901</v>
      </c>
      <c r="S1371">
        <f>R1371/O1371</f>
        <v>0.6164750544401687</v>
      </c>
      <c r="T1371" s="9">
        <f>AVERAGE(S1371,S1373,S1375)</f>
        <v>0.65253730119381326</v>
      </c>
      <c r="U1371" s="3">
        <f>AVERAGE(E1370,E1372,E1374)</f>
        <v>13.347330343333333</v>
      </c>
      <c r="V1371" s="3">
        <f>AVERAGE(E1371,E1373,E1375)</f>
        <v>9.1791598506666663</v>
      </c>
      <c r="W1371" s="3">
        <f>AVERAGE(F1370,F1372,F1374)</f>
        <v>0.52249802013333335</v>
      </c>
      <c r="X1371" s="3">
        <f>AVERAGE(F1371,F1373,F1375)</f>
        <v>0.5977257658666667</v>
      </c>
      <c r="Y1371" s="3">
        <f>AVERAGE(G1370,G1372,G1374)</f>
        <v>19.061100026666669</v>
      </c>
      <c r="Z1371" s="3">
        <f>AVERAGE(G1371,G1373,G1375)</f>
        <v>19.941992986666666</v>
      </c>
      <c r="AA1371" s="3">
        <f>AVERAGE(H1370,H1372,H1374)</f>
        <v>9.955575301333333</v>
      </c>
      <c r="AB1371" s="3">
        <f>AVERAGE(H1371,H1373,H1375)</f>
        <v>11.97591064</v>
      </c>
      <c r="AC1371" s="3">
        <f>AVERAGE(I1370,I1372,I1374)</f>
        <v>87.105767049999997</v>
      </c>
      <c r="AD1371" s="3">
        <f>AVERAGE(I1371,I1373,I1375)</f>
        <v>73.161387906666661</v>
      </c>
      <c r="AE1371" s="3">
        <f>AVERAGE(J1370,J1372,J1374)</f>
        <v>34.204796170000002</v>
      </c>
      <c r="AF1371" s="3">
        <f>AVERAGE(J1371,J1373,J1375)</f>
        <v>34.607577633333335</v>
      </c>
      <c r="AG1371" s="3">
        <f>AVERAGE(K1370,K1372,K1374)</f>
        <v>75.763189893333333</v>
      </c>
      <c r="AH1371" s="3">
        <f>AVERAGE(K1371,K1373,K1375)</f>
        <v>84.806372316666668</v>
      </c>
      <c r="AI1371" s="12">
        <v>43638</v>
      </c>
      <c r="AJ1371" s="13">
        <v>640</v>
      </c>
      <c r="AK1371" s="16">
        <v>3.00949</v>
      </c>
      <c r="AL1371" s="10">
        <f t="shared" ref="AL1371:AL1375" si="642">IF(AK1371&gt;3, AK1371-3, 3-AK1371)</f>
        <v>9.4899999999999984E-3</v>
      </c>
      <c r="AM1371" s="10">
        <f t="shared" si="636"/>
        <v>0.59352862681052265</v>
      </c>
      <c r="AN1371" s="14">
        <v>12</v>
      </c>
      <c r="AO1371" s="10">
        <f t="shared" ref="AO1371:AO1375" si="643">AN1371+273.15</f>
        <v>285.14999999999998</v>
      </c>
      <c r="AP1371" s="14">
        <v>10.5</v>
      </c>
      <c r="AQ1371" s="14">
        <v>37</v>
      </c>
      <c r="AR1371" s="10">
        <f t="shared" ref="AR1371:AR1375" si="644">AQ1371+273.15</f>
        <v>310.14999999999998</v>
      </c>
      <c r="AS1371" s="14">
        <v>47.1</v>
      </c>
      <c r="AT1371" s="14">
        <v>0.5</v>
      </c>
      <c r="AU1371" s="10">
        <f t="shared" ref="AU1371:AU1375" si="645">IF(ISNUMBER(AM1371),((AR1371/AO1371)*((AJ1371-(AT1371*AP1371))/(AJ1371-AS1371))*AM1371)," ")</f>
        <v>0.69113253731286817</v>
      </c>
      <c r="AV1371" s="10">
        <f t="shared" ref="AV1371:AV1375" si="646">IF(ISNUMBER(AM1371), AU1371*G1371, " ")</f>
        <v>13.721046225400961</v>
      </c>
      <c r="AW1371" s="10">
        <f>AVERAGE(AU1370,AU1372,AU1374)</f>
        <v>0.60650260152441471</v>
      </c>
      <c r="AX1371" s="10">
        <f>AVERAGE(AU1371,AU1373,AU1375)</f>
        <v>0.69382508263628739</v>
      </c>
      <c r="AY1371" s="10">
        <f>AVERAGE(AV1370,AV1372,AV1374)</f>
        <v>11.551598264201404</v>
      </c>
      <c r="AZ1371" s="10">
        <f>AVERAGE(AV1371,AV1373,AV1375)</f>
        <v>13.83771064368347</v>
      </c>
      <c r="BA1371" s="10">
        <f>IF(ISNUMBER(AV1371), AV1371-AV1370, " ")</f>
        <v>2.127394488820963</v>
      </c>
      <c r="BB1371" s="10">
        <f>IF(ISNUMBER(BA1371), BA1371/O1371, " ")</f>
        <v>0.16418469065779673</v>
      </c>
      <c r="BC1371" s="2">
        <f>AVERAGE(BB1371,BB1373,BB1375)</f>
        <v>0.16564050382814174</v>
      </c>
      <c r="BD1371" s="1" t="s">
        <v>59</v>
      </c>
    </row>
    <row r="1372" spans="1:57" x14ac:dyDescent="0.3">
      <c r="A1372" s="2"/>
      <c r="D1372" s="9" t="s">
        <v>57</v>
      </c>
      <c r="E1372" s="10">
        <v>13.38416842</v>
      </c>
      <c r="F1372" s="10">
        <v>0.50792845509999995</v>
      </c>
      <c r="G1372" s="10">
        <v>19.45682824</v>
      </c>
      <c r="H1372" s="10">
        <v>9.8684624729999992</v>
      </c>
      <c r="I1372" s="10">
        <v>87.562362989999997</v>
      </c>
      <c r="J1372" s="10">
        <v>34.174744199999999</v>
      </c>
      <c r="K1372" s="10">
        <v>72.485024409999994</v>
      </c>
      <c r="L1372" s="11">
        <v>8.2233796296296308E-3</v>
      </c>
      <c r="M1372" s="11">
        <v>8.9872569444444435E-3</v>
      </c>
      <c r="P1372" s="10"/>
      <c r="Q1372" s="9"/>
      <c r="AJ1372" s="13">
        <v>640</v>
      </c>
      <c r="AK1372" s="16">
        <v>3.00949</v>
      </c>
      <c r="AL1372" s="10">
        <f t="shared" si="642"/>
        <v>9.4899999999999984E-3</v>
      </c>
      <c r="AM1372" s="10">
        <f t="shared" si="636"/>
        <v>0.50632677473591858</v>
      </c>
      <c r="AN1372" s="14">
        <v>12</v>
      </c>
      <c r="AO1372" s="10">
        <f t="shared" si="643"/>
        <v>285.14999999999998</v>
      </c>
      <c r="AP1372" s="14">
        <v>10.5</v>
      </c>
      <c r="AQ1372" s="14">
        <v>37</v>
      </c>
      <c r="AR1372" s="10">
        <f t="shared" si="644"/>
        <v>310.14999999999998</v>
      </c>
      <c r="AS1372" s="14">
        <v>47.1</v>
      </c>
      <c r="AT1372" s="14">
        <v>0.5</v>
      </c>
      <c r="AU1372" s="10">
        <f t="shared" si="645"/>
        <v>0.58959061572676341</v>
      </c>
      <c r="AV1372" s="10">
        <f t="shared" si="646"/>
        <v>11.471563342111478</v>
      </c>
      <c r="AW1372" s="10"/>
      <c r="AX1372" s="10"/>
      <c r="AY1372" s="10"/>
      <c r="AZ1372" s="10"/>
      <c r="BA1372" s="10"/>
      <c r="BB1372" s="10"/>
      <c r="BC1372" s="2"/>
      <c r="BD1372"/>
      <c r="BE1372"/>
    </row>
    <row r="1373" spans="1:57" x14ac:dyDescent="0.3">
      <c r="A1373" s="2"/>
      <c r="D1373" s="9" t="s">
        <v>60</v>
      </c>
      <c r="E1373" s="10">
        <v>9.0912311280000004</v>
      </c>
      <c r="F1373" s="10">
        <v>0.60030196069999997</v>
      </c>
      <c r="G1373" s="10">
        <v>21.205289230000002</v>
      </c>
      <c r="H1373" s="10">
        <v>12.75707607</v>
      </c>
      <c r="I1373" s="10">
        <v>73.639260280000002</v>
      </c>
      <c r="J1373" s="10">
        <v>34.999037029999997</v>
      </c>
      <c r="K1373" s="10">
        <v>84.817088709999993</v>
      </c>
      <c r="L1373" s="11">
        <v>1.1359953703703705E-2</v>
      </c>
      <c r="M1373" s="11">
        <v>1.2129618055555557E-2</v>
      </c>
      <c r="N1373" s="10">
        <f>H1373-H1372</f>
        <v>2.8886135970000009</v>
      </c>
      <c r="O1373" s="10">
        <f>I1372-I1373</f>
        <v>13.923102709999995</v>
      </c>
      <c r="P1373" s="10">
        <f>N1373/O1373</f>
        <v>0.20746910061399684</v>
      </c>
      <c r="Q1373" s="9"/>
      <c r="R1373">
        <f>K1373-K1372</f>
        <v>12.332064299999999</v>
      </c>
      <c r="S1373">
        <f>R1373/O1373</f>
        <v>0.88572673468412588</v>
      </c>
      <c r="AJ1373" s="13">
        <v>640</v>
      </c>
      <c r="AK1373" s="16">
        <v>3.00949</v>
      </c>
      <c r="AL1373" s="10">
        <f t="shared" si="642"/>
        <v>9.4899999999999984E-3</v>
      </c>
      <c r="AM1373" s="10">
        <f t="shared" si="636"/>
        <v>0.59840899358363042</v>
      </c>
      <c r="AN1373" s="14">
        <v>12</v>
      </c>
      <c r="AO1373" s="10">
        <f t="shared" si="643"/>
        <v>285.14999999999998</v>
      </c>
      <c r="AP1373" s="14">
        <v>10.5</v>
      </c>
      <c r="AQ1373" s="14">
        <v>37</v>
      </c>
      <c r="AR1373" s="10">
        <f t="shared" si="644"/>
        <v>310.14999999999998</v>
      </c>
      <c r="AS1373" s="14">
        <v>47.1</v>
      </c>
      <c r="AT1373" s="14">
        <v>0.5</v>
      </c>
      <c r="AU1373" s="10">
        <f t="shared" si="645"/>
        <v>0.69681546500759606</v>
      </c>
      <c r="AV1373" s="10">
        <f t="shared" si="646"/>
        <v>14.77617347542302</v>
      </c>
      <c r="AW1373" s="10"/>
      <c r="AX1373" s="10"/>
      <c r="AY1373" s="10"/>
      <c r="AZ1373" s="10"/>
      <c r="BA1373" s="10">
        <f>IF(ISNUMBER(AV1373), AV1373-AV1372, " ")</f>
        <v>3.3046101333115416</v>
      </c>
      <c r="BB1373" s="10">
        <f>IF(ISNUMBER(BA1373), BA1373/O1373, " ")</f>
        <v>0.23734724954216349</v>
      </c>
      <c r="BC1373" s="2"/>
      <c r="BD1373"/>
      <c r="BE1373"/>
    </row>
    <row r="1374" spans="1:57" x14ac:dyDescent="0.3">
      <c r="A1374" s="2"/>
      <c r="D1374" s="9" t="s">
        <v>57</v>
      </c>
      <c r="E1374" s="10">
        <v>13.30412989</v>
      </c>
      <c r="F1374" s="10">
        <v>0.54407164689999998</v>
      </c>
      <c r="G1374" s="10">
        <v>18.351162200000001</v>
      </c>
      <c r="H1374" s="10">
        <v>9.9749025810000003</v>
      </c>
      <c r="I1374" s="10">
        <v>87.900163699999993</v>
      </c>
      <c r="J1374" s="10">
        <v>34.070755480000003</v>
      </c>
      <c r="K1374" s="10">
        <v>77.287695859999999</v>
      </c>
      <c r="L1374" s="11">
        <v>1.5381944444444443E-2</v>
      </c>
      <c r="M1374" s="11">
        <v>1.5949062500000003E-2</v>
      </c>
      <c r="P1374" s="10"/>
      <c r="Q1374" s="9"/>
      <c r="AJ1374" s="13">
        <v>640</v>
      </c>
      <c r="AK1374" s="16">
        <v>3.00949</v>
      </c>
      <c r="AL1374" s="10">
        <f t="shared" si="642"/>
        <v>9.4899999999999984E-3</v>
      </c>
      <c r="AM1374" s="10">
        <f t="shared" si="636"/>
        <v>0.54235599410531354</v>
      </c>
      <c r="AN1374" s="14">
        <v>12</v>
      </c>
      <c r="AO1374" s="10">
        <f t="shared" si="643"/>
        <v>285.14999999999998</v>
      </c>
      <c r="AP1374" s="14">
        <v>10.5</v>
      </c>
      <c r="AQ1374" s="14">
        <v>37</v>
      </c>
      <c r="AR1374" s="10">
        <f t="shared" si="644"/>
        <v>310.14999999999998</v>
      </c>
      <c r="AS1374" s="14">
        <v>47.1</v>
      </c>
      <c r="AT1374" s="14">
        <v>0.5</v>
      </c>
      <c r="AU1374" s="10">
        <f t="shared" si="645"/>
        <v>0.63154472657392435</v>
      </c>
      <c r="AV1374" s="10">
        <f t="shared" si="646"/>
        <v>11.589579713912737</v>
      </c>
      <c r="AW1374" s="10"/>
      <c r="AX1374" s="10"/>
      <c r="AY1374" s="10"/>
      <c r="AZ1374" s="10"/>
      <c r="BA1374" s="10"/>
      <c r="BB1374" s="10"/>
      <c r="BC1374" s="2"/>
      <c r="BD1374"/>
      <c r="BE1374"/>
    </row>
    <row r="1375" spans="1:57" x14ac:dyDescent="0.3">
      <c r="A1375" s="2"/>
      <c r="D1375" s="9" t="s">
        <v>61</v>
      </c>
      <c r="E1375" s="10">
        <v>9.2356822039999997</v>
      </c>
      <c r="F1375" s="10">
        <v>0.59746918120000003</v>
      </c>
      <c r="G1375" s="10">
        <v>18.76770136</v>
      </c>
      <c r="H1375" s="10">
        <v>11.34254288</v>
      </c>
      <c r="I1375" s="10">
        <v>72.947454539999995</v>
      </c>
      <c r="J1375" s="10">
        <v>34.260632919999999</v>
      </c>
      <c r="K1375" s="10">
        <v>84.09731085</v>
      </c>
      <c r="L1375" s="11">
        <v>1.8258101851851852E-2</v>
      </c>
      <c r="M1375" s="11">
        <v>1.8894664351851852E-2</v>
      </c>
      <c r="N1375" s="10">
        <f>H1375-H1374</f>
        <v>1.3676402989999996</v>
      </c>
      <c r="O1375" s="10">
        <f>I1374-I1375</f>
        <v>14.952709159999998</v>
      </c>
      <c r="P1375" s="10">
        <f>N1375/O1375</f>
        <v>9.1464381762909899E-2</v>
      </c>
      <c r="Q1375" s="9"/>
      <c r="R1375">
        <f>K1375-K1374</f>
        <v>6.80961499</v>
      </c>
      <c r="S1375">
        <f>R1375/O1375</f>
        <v>0.45541011445714502</v>
      </c>
      <c r="AJ1375" s="13">
        <v>640</v>
      </c>
      <c r="AK1375" s="16">
        <v>3.00949</v>
      </c>
      <c r="AL1375" s="10">
        <f t="shared" si="642"/>
        <v>9.4899999999999984E-3</v>
      </c>
      <c r="AM1375" s="10">
        <f t="shared" si="636"/>
        <v>0.59558514685212449</v>
      </c>
      <c r="AN1375" s="14">
        <v>12</v>
      </c>
      <c r="AO1375" s="10">
        <f t="shared" si="643"/>
        <v>285.14999999999998</v>
      </c>
      <c r="AP1375" s="14">
        <v>10.5</v>
      </c>
      <c r="AQ1375" s="14">
        <v>37</v>
      </c>
      <c r="AR1375" s="10">
        <f t="shared" si="644"/>
        <v>310.14999999999998</v>
      </c>
      <c r="AS1375" s="14">
        <v>47.1</v>
      </c>
      <c r="AT1375" s="14">
        <v>0.5</v>
      </c>
      <c r="AU1375" s="10">
        <f t="shared" si="645"/>
        <v>0.69352724558839796</v>
      </c>
      <c r="AV1375" s="10">
        <f t="shared" si="646"/>
        <v>13.01591223022643</v>
      </c>
      <c r="AW1375" s="10"/>
      <c r="AX1375" s="10"/>
      <c r="AY1375" s="10"/>
      <c r="AZ1375" s="10"/>
      <c r="BA1375" s="10">
        <f>IF(ISNUMBER(AV1375), AV1375-AV1374, " ")</f>
        <v>1.4263325163136926</v>
      </c>
      <c r="BB1375" s="10">
        <f>IF(ISNUMBER(BA1375), BA1375/O1375, " ")</f>
        <v>9.5389571284465E-2</v>
      </c>
      <c r="BC1375" s="2"/>
      <c r="BD1375"/>
      <c r="BE1375"/>
    </row>
    <row r="1376" spans="1:57" x14ac:dyDescent="0.3">
      <c r="A1376" s="2"/>
      <c r="AM1376" s="10" t="str">
        <f t="shared" si="636"/>
        <v xml:space="preserve"> </v>
      </c>
      <c r="BD1376"/>
      <c r="BE1376"/>
    </row>
    <row r="1377" spans="1:57" ht="13.95" customHeight="1" x14ac:dyDescent="0.3">
      <c r="A1377" s="2"/>
      <c r="AM1377" s="10" t="str">
        <f t="shared" si="636"/>
        <v xml:space="preserve"> </v>
      </c>
      <c r="BD1377"/>
      <c r="BE1377"/>
    </row>
    <row r="1378" spans="1:57" x14ac:dyDescent="0.3">
      <c r="A1378" s="2"/>
      <c r="D1378" s="9" t="s">
        <v>53</v>
      </c>
      <c r="E1378" s="10"/>
      <c r="F1378" s="10"/>
      <c r="G1378" s="10"/>
      <c r="H1378" s="10"/>
      <c r="I1378" s="10"/>
      <c r="J1378" s="10"/>
      <c r="K1378" s="10"/>
      <c r="L1378" s="10"/>
      <c r="M1378" s="10"/>
      <c r="P1378" s="10"/>
      <c r="Q1378" s="9"/>
      <c r="R1378" s="9"/>
      <c r="AM1378" s="10" t="str">
        <f t="shared" si="636"/>
        <v xml:space="preserve"> </v>
      </c>
      <c r="BD1378"/>
      <c r="BE1378"/>
    </row>
    <row r="1379" spans="1:57" x14ac:dyDescent="0.3">
      <c r="A1379" s="2"/>
      <c r="D1379" s="9" t="s">
        <v>198</v>
      </c>
      <c r="E1379" s="10"/>
      <c r="F1379" s="2"/>
      <c r="G1379" s="10"/>
      <c r="H1379" s="10"/>
      <c r="I1379" s="10"/>
      <c r="J1379" s="10"/>
      <c r="K1379" s="10"/>
      <c r="L1379" s="10"/>
      <c r="M1379" s="10"/>
      <c r="P1379" s="10"/>
      <c r="Q1379" s="9"/>
      <c r="R1379" s="9"/>
      <c r="AM1379" s="10" t="str">
        <f t="shared" si="636"/>
        <v xml:space="preserve"> </v>
      </c>
      <c r="BD1379"/>
      <c r="BE1379"/>
    </row>
    <row r="1380" spans="1:57" x14ac:dyDescent="0.3">
      <c r="A1380" s="2"/>
      <c r="D1380" s="9"/>
      <c r="E1380" s="2" t="s">
        <v>0</v>
      </c>
      <c r="F1380" s="2" t="s">
        <v>1</v>
      </c>
      <c r="G1380" s="2" t="s">
        <v>2</v>
      </c>
      <c r="H1380" s="2" t="s">
        <v>3</v>
      </c>
      <c r="I1380" s="2" t="s">
        <v>4</v>
      </c>
      <c r="J1380" s="2" t="s">
        <v>5</v>
      </c>
      <c r="K1380" s="2" t="s">
        <v>6</v>
      </c>
      <c r="L1380" s="2" t="s">
        <v>7</v>
      </c>
      <c r="M1380" s="2" t="s">
        <v>8</v>
      </c>
      <c r="N1380" s="2" t="s">
        <v>9</v>
      </c>
      <c r="O1380" s="2" t="s">
        <v>10</v>
      </c>
      <c r="P1380" s="2" t="s">
        <v>11</v>
      </c>
      <c r="Q1380" s="2" t="s">
        <v>12</v>
      </c>
      <c r="R1380" s="2" t="s">
        <v>13</v>
      </c>
      <c r="S1380" s="2" t="s">
        <v>14</v>
      </c>
      <c r="T1380" s="2" t="s">
        <v>15</v>
      </c>
      <c r="U1380" s="3" t="s">
        <v>16</v>
      </c>
      <c r="V1380" s="3" t="s">
        <v>17</v>
      </c>
      <c r="W1380" s="3" t="s">
        <v>18</v>
      </c>
      <c r="X1380" s="3" t="s">
        <v>19</v>
      </c>
      <c r="Y1380" s="3" t="s">
        <v>20</v>
      </c>
      <c r="Z1380" s="3" t="s">
        <v>21</v>
      </c>
      <c r="AA1380" s="3" t="s">
        <v>22</v>
      </c>
      <c r="AB1380" s="3" t="s">
        <v>23</v>
      </c>
      <c r="AC1380" s="3" t="s">
        <v>24</v>
      </c>
      <c r="AD1380" s="3" t="s">
        <v>25</v>
      </c>
      <c r="AE1380" s="3" t="s">
        <v>26</v>
      </c>
      <c r="AF1380" s="3" t="s">
        <v>27</v>
      </c>
      <c r="AG1380" s="3" t="s">
        <v>28</v>
      </c>
      <c r="AH1380" s="3" t="s">
        <v>29</v>
      </c>
      <c r="AL1380" s="2" t="s">
        <v>33</v>
      </c>
      <c r="AM1380" s="10" t="e">
        <f t="shared" si="636"/>
        <v>#VALUE!</v>
      </c>
      <c r="AN1380" s="6" t="s">
        <v>35</v>
      </c>
      <c r="AO1380" s="2" t="s">
        <v>36</v>
      </c>
      <c r="AP1380" s="7" t="s">
        <v>37</v>
      </c>
      <c r="AQ1380" s="6" t="s">
        <v>38</v>
      </c>
      <c r="AR1380" s="2" t="s">
        <v>39</v>
      </c>
      <c r="AS1380" s="7" t="s">
        <v>40</v>
      </c>
      <c r="AT1380" s="7" t="s">
        <v>41</v>
      </c>
      <c r="AU1380" s="8" t="s">
        <v>55</v>
      </c>
      <c r="AV1380" s="8" t="s">
        <v>56</v>
      </c>
      <c r="AW1380" s="8" t="s">
        <v>44</v>
      </c>
      <c r="AX1380" s="8" t="s">
        <v>45</v>
      </c>
      <c r="AY1380" s="8" t="s">
        <v>46</v>
      </c>
      <c r="AZ1380" s="8" t="s">
        <v>47</v>
      </c>
      <c r="BA1380" s="2" t="s">
        <v>48</v>
      </c>
      <c r="BB1380" s="2" t="s">
        <v>49</v>
      </c>
      <c r="BC1380" s="2" t="s">
        <v>50</v>
      </c>
      <c r="BD1380"/>
      <c r="BE1380"/>
    </row>
    <row r="1381" spans="1:57" x14ac:dyDescent="0.3">
      <c r="A1381" s="2"/>
      <c r="D1381" s="9" t="s">
        <v>57</v>
      </c>
      <c r="E1381" s="10">
        <v>13.29527835</v>
      </c>
      <c r="F1381" s="10">
        <v>0.61719235080000001</v>
      </c>
      <c r="G1381" s="10">
        <v>18.220377769999999</v>
      </c>
      <c r="H1381" s="10">
        <v>11.251693749999999</v>
      </c>
      <c r="I1381" s="10">
        <v>91.518128660000002</v>
      </c>
      <c r="J1381" s="10">
        <v>32.72023385</v>
      </c>
      <c r="K1381" s="10">
        <v>57.79827298</v>
      </c>
      <c r="L1381" s="11">
        <v>1.255787037037037E-3</v>
      </c>
      <c r="M1381" s="11">
        <v>1.9733680555555555E-3</v>
      </c>
      <c r="P1381" s="10"/>
      <c r="Q1381" s="9"/>
      <c r="AJ1381" s="13">
        <v>640</v>
      </c>
      <c r="AK1381" s="16">
        <v>3.00949</v>
      </c>
      <c r="AL1381" s="10">
        <f>IF(AK1381&gt;3, AK1381-3, 3-AK1381)</f>
        <v>9.4899999999999984E-3</v>
      </c>
      <c r="AM1381" s="10">
        <f t="shared" si="636"/>
        <v>0.6152461222333353</v>
      </c>
      <c r="AN1381" s="14">
        <v>12</v>
      </c>
      <c r="AO1381" s="10">
        <f>AN1381+273.15</f>
        <v>285.14999999999998</v>
      </c>
      <c r="AP1381" s="14">
        <v>10.5</v>
      </c>
      <c r="AQ1381" s="14">
        <v>37</v>
      </c>
      <c r="AR1381" s="10">
        <f>AQ1381+273.15</f>
        <v>310.14999999999998</v>
      </c>
      <c r="AS1381" s="14">
        <v>47.1</v>
      </c>
      <c r="AT1381" s="14">
        <v>0.5</v>
      </c>
      <c r="AU1381" s="10">
        <f>IF(ISNUMBER(AM1381),((AR1381/AO1381)*((AJ1381-(AT1381*AP1381))/(AJ1381-AS1381))*AM1381)," ")</f>
        <v>0.71642140635412632</v>
      </c>
      <c r="AV1381" s="10">
        <f>IF(ISNUMBER(AM1381), AU1381*G1381, " ")</f>
        <v>13.053468666286859</v>
      </c>
      <c r="AW1381" s="10"/>
      <c r="AX1381" s="10"/>
      <c r="AY1381" s="10"/>
      <c r="AZ1381" s="10"/>
      <c r="BA1381" s="10"/>
      <c r="BB1381" s="10"/>
      <c r="BC1381" s="2"/>
      <c r="BD1381"/>
      <c r="BE1381"/>
    </row>
    <row r="1382" spans="1:57" x14ac:dyDescent="0.3">
      <c r="A1382" s="2">
        <v>126</v>
      </c>
      <c r="B1382" s="3" t="s">
        <v>198</v>
      </c>
      <c r="C1382" s="3"/>
      <c r="D1382" s="9" t="s">
        <v>58</v>
      </c>
      <c r="E1382" s="10">
        <v>9.6042045389999995</v>
      </c>
      <c r="F1382" s="10">
        <v>0.62579226860000003</v>
      </c>
      <c r="G1382" s="10">
        <v>18.221864879999998</v>
      </c>
      <c r="H1382" s="10">
        <v>11.437423920000001</v>
      </c>
      <c r="I1382" s="10">
        <v>78.053241380000003</v>
      </c>
      <c r="J1382" s="10">
        <v>33.34252163</v>
      </c>
      <c r="K1382" s="10">
        <v>69.551524499999999</v>
      </c>
      <c r="L1382" s="11">
        <v>4.7337962962962958E-3</v>
      </c>
      <c r="M1382" s="11">
        <v>5.5092476851851847E-3</v>
      </c>
      <c r="N1382" s="10">
        <f>H1382-H1381</f>
        <v>0.18573017000000114</v>
      </c>
      <c r="O1382" s="10">
        <f>I1381-I1382</f>
        <v>13.464887279999999</v>
      </c>
      <c r="P1382" s="10">
        <f>N1382/O1382</f>
        <v>1.3793666901012568E-2</v>
      </c>
      <c r="Q1382" s="9">
        <f>AVERAGE(P1382,P1384,P1386)</f>
        <v>2.6808711880006404E-2</v>
      </c>
      <c r="R1382">
        <f>K1382-K1381</f>
        <v>11.753251519999999</v>
      </c>
      <c r="S1382">
        <f>R1382/O1382</f>
        <v>0.87288153815127967</v>
      </c>
      <c r="T1382" s="9">
        <f>AVERAGE(S1382,S1384,S1386)</f>
        <v>0.69212692447873814</v>
      </c>
      <c r="U1382" s="3">
        <f>AVERAGE(E1381,E1383,E1385)</f>
        <v>13.24582288</v>
      </c>
      <c r="V1382" s="3">
        <f>AVERAGE(E1382,E1384,E1386)</f>
        <v>9.5067408130000004</v>
      </c>
      <c r="W1382" s="3">
        <f>AVERAGE(F1381,F1383,F1385)</f>
        <v>0.5504159041333333</v>
      </c>
      <c r="X1382" s="3">
        <f>AVERAGE(F1382,F1384,F1386)</f>
        <v>0.55053733173333341</v>
      </c>
      <c r="Y1382" s="3">
        <f>AVERAGE(G1381,G1383,G1385)</f>
        <v>18.904291260000001</v>
      </c>
      <c r="Z1382" s="3">
        <f>AVERAGE(G1382,G1384,G1386)</f>
        <v>19.525769060000002</v>
      </c>
      <c r="AA1382" s="3">
        <f>AVERAGE(H1381,H1383,H1385)</f>
        <v>10.410746951333332</v>
      </c>
      <c r="AB1382" s="3">
        <f>AVERAGE(H1382,H1384,H1386)</f>
        <v>10.708951733666666</v>
      </c>
      <c r="AC1382" s="3">
        <f>AVERAGE(I1381,I1383,I1385)</f>
        <v>92.470471536666665</v>
      </c>
      <c r="AD1382" s="3">
        <f>AVERAGE(I1382,I1384,I1386)</f>
        <v>79.418978506666676</v>
      </c>
      <c r="AE1382" s="3">
        <f>AVERAGE(J1381,J1383,J1385)</f>
        <v>33.020936370000001</v>
      </c>
      <c r="AF1382" s="3">
        <f>AVERAGE(J1382,J1384,J1386)</f>
        <v>33.127994253333334</v>
      </c>
      <c r="AG1382" s="3">
        <f>AVERAGE(K1381,K1383,K1385)</f>
        <v>60.179646143333336</v>
      </c>
      <c r="AH1382" s="3">
        <f>AVERAGE(K1382,K1384,K1386)</f>
        <v>69.147545233333332</v>
      </c>
      <c r="AI1382" s="12">
        <v>43638</v>
      </c>
      <c r="AJ1382" s="13">
        <v>640</v>
      </c>
      <c r="AK1382" s="16">
        <v>3.00949</v>
      </c>
      <c r="AL1382" s="10">
        <f t="shared" ref="AL1382:AL1386" si="647">IF(AK1382&gt;3, AK1382-3, 3-AK1382)</f>
        <v>9.4899999999999984E-3</v>
      </c>
      <c r="AM1382" s="10">
        <f t="shared" si="636"/>
        <v>0.62381892141193362</v>
      </c>
      <c r="AN1382" s="14">
        <v>12</v>
      </c>
      <c r="AO1382" s="10">
        <f t="shared" ref="AO1382:AO1386" si="648">AN1382+273.15</f>
        <v>285.14999999999998</v>
      </c>
      <c r="AP1382" s="14">
        <v>10.5</v>
      </c>
      <c r="AQ1382" s="14">
        <v>37</v>
      </c>
      <c r="AR1382" s="10">
        <f t="shared" ref="AR1382:AR1386" si="649">AQ1382+273.15</f>
        <v>310.14999999999998</v>
      </c>
      <c r="AS1382" s="14">
        <v>47.1</v>
      </c>
      <c r="AT1382" s="14">
        <v>0.5</v>
      </c>
      <c r="AU1382" s="10">
        <f t="shared" ref="AU1382:AU1386" si="650">IF(ISNUMBER(AM1382),((AR1382/AO1382)*((AJ1382-(AT1382*AP1382))/(AJ1382-AS1382))*AM1382)," ")</f>
        <v>0.72640397531633039</v>
      </c>
      <c r="AV1382" s="10">
        <f t="shared" ref="AV1382:AV1386" si="651">IF(ISNUMBER(AM1382), AU1382*G1382, " ")</f>
        <v>13.236435086509026</v>
      </c>
      <c r="AW1382" s="10">
        <f>AVERAGE(AU1381,AU1383,AU1385)</f>
        <v>0.63890898130502338</v>
      </c>
      <c r="AX1382" s="10">
        <f>AVERAGE(AU1382,AU1384,AU1386)</f>
        <v>0.63904993141862965</v>
      </c>
      <c r="AY1382" s="10">
        <f>AVERAGE(AV1381,AV1383,AV1385)</f>
        <v>12.079119743177571</v>
      </c>
      <c r="AZ1382" s="10">
        <f>AVERAGE(AV1382,AV1384,AV1386)</f>
        <v>12.425172449297918</v>
      </c>
      <c r="BA1382" s="10">
        <f>IF(ISNUMBER(AV1382), AV1382-AV1381, " ")</f>
        <v>0.1829664202221668</v>
      </c>
      <c r="BB1382" s="10">
        <f>IF(ISNUMBER(BA1382), BA1382/O1382, " ")</f>
        <v>1.3588410836081415E-2</v>
      </c>
      <c r="BC1382" s="2">
        <f>AVERAGE(BB1382,BB1384,BB1386)</f>
        <v>3.1153967161945365E-2</v>
      </c>
      <c r="BD1382" s="1" t="s">
        <v>59</v>
      </c>
    </row>
    <row r="1383" spans="1:57" x14ac:dyDescent="0.3">
      <c r="A1383" s="2"/>
      <c r="D1383" s="9" t="s">
        <v>57</v>
      </c>
      <c r="E1383" s="10">
        <v>13.24998952</v>
      </c>
      <c r="F1383" s="10">
        <v>0.47024491740000002</v>
      </c>
      <c r="G1383" s="10">
        <v>18.486523930000001</v>
      </c>
      <c r="H1383" s="10">
        <v>8.6955330639999993</v>
      </c>
      <c r="I1383" s="10">
        <v>93.326478100000003</v>
      </c>
      <c r="J1383" s="10">
        <v>32.897771730000002</v>
      </c>
      <c r="K1383" s="10">
        <v>60.92266841</v>
      </c>
      <c r="L1383" s="11">
        <v>8.9641203703703706E-3</v>
      </c>
      <c r="M1383" s="11">
        <v>9.6990624999999994E-3</v>
      </c>
      <c r="P1383" s="10"/>
      <c r="Q1383" s="9"/>
      <c r="AJ1383" s="13">
        <v>640</v>
      </c>
      <c r="AK1383" s="16">
        <v>3.00949</v>
      </c>
      <c r="AL1383" s="10">
        <f t="shared" si="647"/>
        <v>9.4899999999999984E-3</v>
      </c>
      <c r="AM1383" s="10">
        <f t="shared" si="636"/>
        <v>0.46876206672891418</v>
      </c>
      <c r="AN1383" s="14">
        <v>12</v>
      </c>
      <c r="AO1383" s="10">
        <f t="shared" si="648"/>
        <v>285.14999999999998</v>
      </c>
      <c r="AP1383" s="14">
        <v>10.5</v>
      </c>
      <c r="AQ1383" s="14">
        <v>37</v>
      </c>
      <c r="AR1383" s="10">
        <f t="shared" si="649"/>
        <v>310.14999999999998</v>
      </c>
      <c r="AS1383" s="14">
        <v>47.1</v>
      </c>
      <c r="AT1383" s="14">
        <v>0.5</v>
      </c>
      <c r="AU1383" s="10">
        <f t="shared" si="650"/>
        <v>0.54584850997895407</v>
      </c>
      <c r="AV1383" s="10">
        <f t="shared" si="651"/>
        <v>10.090841541880778</v>
      </c>
      <c r="AW1383" s="10"/>
      <c r="AX1383" s="10"/>
      <c r="AY1383" s="10"/>
      <c r="AZ1383" s="10"/>
      <c r="BA1383" s="10"/>
      <c r="BB1383" s="10"/>
      <c r="BC1383" s="2"/>
      <c r="BD1383"/>
      <c r="BE1383"/>
    </row>
    <row r="1384" spans="1:57" x14ac:dyDescent="0.3">
      <c r="A1384" s="2"/>
      <c r="D1384" s="9" t="s">
        <v>60</v>
      </c>
      <c r="E1384" s="10">
        <v>9.145322213</v>
      </c>
      <c r="F1384" s="10">
        <v>0.47636829320000001</v>
      </c>
      <c r="G1384" s="10">
        <v>20.029840549999999</v>
      </c>
      <c r="H1384" s="10">
        <v>9.5314613109999993</v>
      </c>
      <c r="I1384" s="10">
        <v>82.230740639999993</v>
      </c>
      <c r="J1384" s="10">
        <v>32.832616129999998</v>
      </c>
      <c r="K1384" s="10">
        <v>68.577287670000004</v>
      </c>
      <c r="L1384" s="11">
        <v>1.306712962962963E-2</v>
      </c>
      <c r="M1384" s="11">
        <v>1.370369212962963E-2</v>
      </c>
      <c r="N1384" s="10">
        <f>H1384-H1383</f>
        <v>0.83592824700000001</v>
      </c>
      <c r="O1384" s="10">
        <f>I1383-I1384</f>
        <v>11.095737460000009</v>
      </c>
      <c r="P1384" s="10">
        <f>N1384/O1384</f>
        <v>7.5337781739475237E-2</v>
      </c>
      <c r="Q1384" s="9"/>
      <c r="R1384">
        <f>K1384-K1383</f>
        <v>7.654619260000004</v>
      </c>
      <c r="S1384">
        <f>R1384/O1384</f>
        <v>0.68987025761873044</v>
      </c>
      <c r="AJ1384" s="13">
        <v>640</v>
      </c>
      <c r="AK1384" s="16">
        <v>3.00949</v>
      </c>
      <c r="AL1384" s="10">
        <f t="shared" si="647"/>
        <v>9.4899999999999984E-3</v>
      </c>
      <c r="AM1384" s="10">
        <f t="shared" si="636"/>
        <v>0.47486613333156119</v>
      </c>
      <c r="AN1384" s="14">
        <v>12</v>
      </c>
      <c r="AO1384" s="10">
        <f t="shared" si="648"/>
        <v>285.14999999999998</v>
      </c>
      <c r="AP1384" s="14">
        <v>10.5</v>
      </c>
      <c r="AQ1384" s="14">
        <v>37</v>
      </c>
      <c r="AR1384" s="10">
        <f t="shared" si="649"/>
        <v>310.14999999999998</v>
      </c>
      <c r="AS1384" s="14">
        <v>47.1</v>
      </c>
      <c r="AT1384" s="14">
        <v>0.5</v>
      </c>
      <c r="AU1384" s="10">
        <f t="shared" si="650"/>
        <v>0.55295637108025342</v>
      </c>
      <c r="AV1384" s="10">
        <f t="shared" si="651"/>
        <v>11.075627943844108</v>
      </c>
      <c r="AW1384" s="10"/>
      <c r="AX1384" s="10"/>
      <c r="AY1384" s="10"/>
      <c r="AZ1384" s="10"/>
      <c r="BA1384" s="10">
        <f>IF(ISNUMBER(AV1384), AV1384-AV1383, " ")</f>
        <v>0.98478640196332989</v>
      </c>
      <c r="BB1384" s="10">
        <f>IF(ISNUMBER(BA1384), BA1384/O1384, " ")</f>
        <v>8.8753578165802149E-2</v>
      </c>
      <c r="BC1384" s="2"/>
      <c r="BD1384"/>
      <c r="BE1384"/>
    </row>
    <row r="1385" spans="1:57" x14ac:dyDescent="0.3">
      <c r="A1385" s="2"/>
      <c r="D1385" s="9" t="s">
        <v>57</v>
      </c>
      <c r="E1385" s="10">
        <v>13.192200769999999</v>
      </c>
      <c r="F1385" s="10">
        <v>0.56381044420000004</v>
      </c>
      <c r="G1385" s="10">
        <v>20.005972079999999</v>
      </c>
      <c r="H1385" s="10">
        <v>11.28501404</v>
      </c>
      <c r="I1385" s="10">
        <v>92.566807850000004</v>
      </c>
      <c r="J1385" s="10">
        <v>33.444803530000002</v>
      </c>
      <c r="K1385" s="10">
        <v>61.817997040000002</v>
      </c>
      <c r="L1385" s="11">
        <v>1.667824074074074E-2</v>
      </c>
      <c r="M1385" s="11">
        <v>1.7332164351851854E-2</v>
      </c>
      <c r="P1385" s="10"/>
      <c r="Q1385" s="9"/>
      <c r="AJ1385" s="13">
        <v>640</v>
      </c>
      <c r="AK1385" s="16">
        <v>3.00949</v>
      </c>
      <c r="AL1385" s="10">
        <f t="shared" si="647"/>
        <v>9.4899999999999984E-3</v>
      </c>
      <c r="AM1385" s="10">
        <f t="shared" si="636"/>
        <v>0.56203254790678825</v>
      </c>
      <c r="AN1385" s="14">
        <v>12</v>
      </c>
      <c r="AO1385" s="10">
        <f t="shared" si="648"/>
        <v>285.14999999999998</v>
      </c>
      <c r="AP1385" s="14">
        <v>10.5</v>
      </c>
      <c r="AQ1385" s="14">
        <v>37</v>
      </c>
      <c r="AR1385" s="10">
        <f t="shared" si="649"/>
        <v>310.14999999999998</v>
      </c>
      <c r="AS1385" s="14">
        <v>47.1</v>
      </c>
      <c r="AT1385" s="14">
        <v>0.5</v>
      </c>
      <c r="AU1385" s="10">
        <f t="shared" si="650"/>
        <v>0.65445702758198965</v>
      </c>
      <c r="AV1385" s="10">
        <f t="shared" si="651"/>
        <v>13.093049021365074</v>
      </c>
      <c r="AW1385" s="10"/>
      <c r="AX1385" s="10"/>
      <c r="AY1385" s="10"/>
      <c r="AZ1385" s="10"/>
      <c r="BA1385" s="10"/>
      <c r="BB1385" s="10"/>
      <c r="BC1385" s="2"/>
      <c r="BD1385"/>
      <c r="BE1385"/>
    </row>
    <row r="1386" spans="1:57" x14ac:dyDescent="0.3">
      <c r="A1386" s="2"/>
      <c r="D1386" s="9" t="s">
        <v>61</v>
      </c>
      <c r="E1386" s="10">
        <v>9.7706956869999999</v>
      </c>
      <c r="F1386" s="10">
        <v>0.54945143340000002</v>
      </c>
      <c r="G1386" s="10">
        <v>20.325601750000001</v>
      </c>
      <c r="H1386" s="10">
        <v>11.15796997</v>
      </c>
      <c r="I1386" s="10">
        <v>77.972953500000003</v>
      </c>
      <c r="J1386" s="10">
        <v>33.208844999999997</v>
      </c>
      <c r="K1386" s="10">
        <v>69.313823529999993</v>
      </c>
      <c r="L1386" s="11">
        <v>1.982638888888889E-2</v>
      </c>
      <c r="M1386" s="11">
        <v>2.0624988425925927E-2</v>
      </c>
      <c r="N1386" s="10">
        <f>H1386-H1385</f>
        <v>-0.12704407000000018</v>
      </c>
      <c r="O1386" s="10">
        <f>I1385-I1386</f>
        <v>14.593854350000001</v>
      </c>
      <c r="P1386" s="10">
        <f>N1386/O1386</f>
        <v>-8.7053130004685949E-3</v>
      </c>
      <c r="Q1386" s="9"/>
      <c r="R1386">
        <f>K1386-K1385</f>
        <v>7.4958264899999918</v>
      </c>
      <c r="S1386">
        <f>R1386/O1386</f>
        <v>0.51362897766620452</v>
      </c>
      <c r="AJ1386" s="13">
        <v>640</v>
      </c>
      <c r="AK1386" s="16">
        <v>3.00949</v>
      </c>
      <c r="AL1386" s="10">
        <f t="shared" si="647"/>
        <v>9.4899999999999984E-3</v>
      </c>
      <c r="AM1386" s="10">
        <f t="shared" si="636"/>
        <v>0.54771881621138463</v>
      </c>
      <c r="AN1386" s="14">
        <v>12</v>
      </c>
      <c r="AO1386" s="10">
        <f t="shared" si="648"/>
        <v>285.14999999999998</v>
      </c>
      <c r="AP1386" s="14">
        <v>10.5</v>
      </c>
      <c r="AQ1386" s="14">
        <v>37</v>
      </c>
      <c r="AR1386" s="10">
        <f t="shared" si="649"/>
        <v>310.14999999999998</v>
      </c>
      <c r="AS1386" s="14">
        <v>47.1</v>
      </c>
      <c r="AT1386" s="14">
        <v>0.5</v>
      </c>
      <c r="AU1386" s="10">
        <f t="shared" si="650"/>
        <v>0.63778944785930503</v>
      </c>
      <c r="AV1386" s="10">
        <f t="shared" si="651"/>
        <v>12.963454317540624</v>
      </c>
      <c r="AW1386" s="10"/>
      <c r="AX1386" s="10"/>
      <c r="AY1386" s="10"/>
      <c r="AZ1386" s="10"/>
      <c r="BA1386" s="10">
        <f>IF(ISNUMBER(AV1386), AV1386-AV1385, " ")</f>
        <v>-0.12959470382445026</v>
      </c>
      <c r="BB1386" s="10">
        <f>IF(ISNUMBER(BA1386), BA1386/O1386, " ")</f>
        <v>-8.8800875160474826E-3</v>
      </c>
      <c r="BC1386" s="2"/>
      <c r="BD1386"/>
      <c r="BE1386"/>
    </row>
    <row r="1387" spans="1:57" x14ac:dyDescent="0.3">
      <c r="A1387" s="2"/>
      <c r="AM1387" s="10" t="str">
        <f t="shared" si="636"/>
        <v xml:space="preserve"> </v>
      </c>
      <c r="BD1387"/>
      <c r="BE1387"/>
    </row>
    <row r="1388" spans="1:57" ht="13.95" customHeight="1" x14ac:dyDescent="0.3">
      <c r="A1388" s="2"/>
      <c r="AM1388" s="10" t="str">
        <f t="shared" si="636"/>
        <v xml:space="preserve"> </v>
      </c>
      <c r="BD1388"/>
      <c r="BE1388"/>
    </row>
    <row r="1389" spans="1:57" x14ac:dyDescent="0.3">
      <c r="A1389" s="2"/>
      <c r="D1389" s="9" t="s">
        <v>53</v>
      </c>
      <c r="E1389" s="10"/>
      <c r="F1389" s="10"/>
      <c r="G1389" s="10"/>
      <c r="H1389" s="10"/>
      <c r="I1389" s="10"/>
      <c r="J1389" s="10"/>
      <c r="K1389" s="10"/>
      <c r="L1389" s="10"/>
      <c r="M1389" s="10"/>
      <c r="P1389" s="10"/>
      <c r="Q1389" s="9"/>
      <c r="R1389" s="9"/>
      <c r="AM1389" s="10" t="str">
        <f t="shared" si="636"/>
        <v xml:space="preserve"> </v>
      </c>
      <c r="BD1389"/>
      <c r="BE1389"/>
    </row>
    <row r="1390" spans="1:57" x14ac:dyDescent="0.3">
      <c r="A1390" s="2"/>
      <c r="D1390" s="9" t="s">
        <v>199</v>
      </c>
      <c r="E1390" s="10"/>
      <c r="F1390" s="2"/>
      <c r="G1390" s="10"/>
      <c r="H1390" s="10"/>
      <c r="I1390" s="10"/>
      <c r="J1390" s="10"/>
      <c r="K1390" s="10"/>
      <c r="L1390" s="10"/>
      <c r="M1390" s="10"/>
      <c r="P1390" s="10"/>
      <c r="Q1390" s="9"/>
      <c r="R1390" s="9"/>
      <c r="AM1390" s="10" t="str">
        <f t="shared" si="636"/>
        <v xml:space="preserve"> </v>
      </c>
      <c r="BD1390"/>
      <c r="BE1390"/>
    </row>
    <row r="1391" spans="1:57" x14ac:dyDescent="0.3">
      <c r="A1391" s="2"/>
      <c r="D1391" s="9"/>
      <c r="E1391" s="2" t="s">
        <v>0</v>
      </c>
      <c r="F1391" s="2" t="s">
        <v>1</v>
      </c>
      <c r="G1391" s="2" t="s">
        <v>2</v>
      </c>
      <c r="H1391" s="2" t="s">
        <v>3</v>
      </c>
      <c r="I1391" s="2" t="s">
        <v>4</v>
      </c>
      <c r="J1391" s="2" t="s">
        <v>5</v>
      </c>
      <c r="K1391" s="2" t="s">
        <v>6</v>
      </c>
      <c r="L1391" s="2" t="s">
        <v>7</v>
      </c>
      <c r="M1391" s="2" t="s">
        <v>8</v>
      </c>
      <c r="N1391" s="2" t="s">
        <v>9</v>
      </c>
      <c r="O1391" s="2" t="s">
        <v>10</v>
      </c>
      <c r="P1391" s="2" t="s">
        <v>11</v>
      </c>
      <c r="Q1391" s="2" t="s">
        <v>12</v>
      </c>
      <c r="R1391" s="2" t="s">
        <v>13</v>
      </c>
      <c r="S1391" s="2" t="s">
        <v>14</v>
      </c>
      <c r="T1391" s="2" t="s">
        <v>15</v>
      </c>
      <c r="U1391" s="3" t="s">
        <v>16</v>
      </c>
      <c r="V1391" s="3" t="s">
        <v>17</v>
      </c>
      <c r="W1391" s="3" t="s">
        <v>18</v>
      </c>
      <c r="X1391" s="3" t="s">
        <v>19</v>
      </c>
      <c r="Y1391" s="3" t="s">
        <v>20</v>
      </c>
      <c r="Z1391" s="3" t="s">
        <v>21</v>
      </c>
      <c r="AA1391" s="3" t="s">
        <v>22</v>
      </c>
      <c r="AB1391" s="3" t="s">
        <v>23</v>
      </c>
      <c r="AC1391" s="3" t="s">
        <v>24</v>
      </c>
      <c r="AD1391" s="3" t="s">
        <v>25</v>
      </c>
      <c r="AE1391" s="3" t="s">
        <v>26</v>
      </c>
      <c r="AF1391" s="3" t="s">
        <v>27</v>
      </c>
      <c r="AG1391" s="3" t="s">
        <v>28</v>
      </c>
      <c r="AH1391" s="3" t="s">
        <v>29</v>
      </c>
      <c r="AL1391" s="2" t="s">
        <v>33</v>
      </c>
      <c r="AM1391" s="10" t="e">
        <f t="shared" si="636"/>
        <v>#VALUE!</v>
      </c>
      <c r="AN1391" s="6" t="s">
        <v>35</v>
      </c>
      <c r="AO1391" s="2" t="s">
        <v>36</v>
      </c>
      <c r="AP1391" s="7" t="s">
        <v>37</v>
      </c>
      <c r="AQ1391" s="6" t="s">
        <v>38</v>
      </c>
      <c r="AR1391" s="2" t="s">
        <v>39</v>
      </c>
      <c r="AS1391" s="7" t="s">
        <v>40</v>
      </c>
      <c r="AT1391" s="7" t="s">
        <v>41</v>
      </c>
      <c r="AU1391" s="8" t="s">
        <v>55</v>
      </c>
      <c r="AV1391" s="8" t="s">
        <v>56</v>
      </c>
      <c r="AW1391" s="8" t="s">
        <v>44</v>
      </c>
      <c r="AX1391" s="8" t="s">
        <v>45</v>
      </c>
      <c r="AY1391" s="8" t="s">
        <v>46</v>
      </c>
      <c r="AZ1391" s="8" t="s">
        <v>47</v>
      </c>
      <c r="BA1391" s="2" t="s">
        <v>48</v>
      </c>
      <c r="BB1391" s="2" t="s">
        <v>49</v>
      </c>
      <c r="BC1391" s="2" t="s">
        <v>50</v>
      </c>
      <c r="BD1391"/>
      <c r="BE1391"/>
    </row>
    <row r="1392" spans="1:57" x14ac:dyDescent="0.3">
      <c r="A1392" s="2"/>
      <c r="D1392" s="9" t="s">
        <v>57</v>
      </c>
      <c r="E1392" s="10">
        <v>13.261133320000001</v>
      </c>
      <c r="F1392" s="10">
        <v>0.5119548035</v>
      </c>
      <c r="G1392" s="10">
        <v>16.104842619999999</v>
      </c>
      <c r="H1392" s="10">
        <v>8.2152806139999992</v>
      </c>
      <c r="I1392" s="10">
        <v>88.79811393</v>
      </c>
      <c r="J1392" s="10">
        <v>35.716877140000001</v>
      </c>
      <c r="K1392" s="10">
        <v>69.377343359999998</v>
      </c>
      <c r="L1392" s="11">
        <v>2.2418981481481481E-2</v>
      </c>
      <c r="M1392" s="11">
        <v>2.2893506944444447E-2</v>
      </c>
      <c r="P1392" s="10"/>
      <c r="Q1392" s="9"/>
      <c r="AJ1392" s="13">
        <v>640</v>
      </c>
      <c r="AK1392" s="16">
        <v>3.00949</v>
      </c>
      <c r="AL1392" s="10">
        <f>IF(AK1392&gt;3, AK1392-3, 3-AK1392)</f>
        <v>9.4899999999999984E-3</v>
      </c>
      <c r="AM1392" s="10">
        <f t="shared" si="636"/>
        <v>0.51034042661713441</v>
      </c>
      <c r="AN1392" s="14">
        <v>12</v>
      </c>
      <c r="AO1392" s="10">
        <f>AN1392+273.15</f>
        <v>285.14999999999998</v>
      </c>
      <c r="AP1392" s="14">
        <v>10.5</v>
      </c>
      <c r="AQ1392" s="14">
        <v>37</v>
      </c>
      <c r="AR1392" s="10">
        <f>AQ1392+273.15</f>
        <v>310.14999999999998</v>
      </c>
      <c r="AS1392" s="14">
        <v>47.1</v>
      </c>
      <c r="AT1392" s="14">
        <v>0.5</v>
      </c>
      <c r="AU1392" s="10">
        <f>IF(ISNUMBER(AM1392),((AR1392/AO1392)*((AJ1392-(AT1392*AP1392))/(AJ1392-AS1392))*AM1392)," ")</f>
        <v>0.59426429999952013</v>
      </c>
      <c r="AV1392" s="10">
        <f>IF(ISNUMBER(AM1392), AU1392*G1392, " ")</f>
        <v>9.5705330261767383</v>
      </c>
      <c r="AW1392" s="10"/>
      <c r="AX1392" s="10"/>
      <c r="AY1392" s="10"/>
      <c r="AZ1392" s="10"/>
      <c r="BA1392" s="10"/>
      <c r="BB1392" s="10"/>
      <c r="BC1392" s="2"/>
      <c r="BD1392"/>
      <c r="BE1392"/>
    </row>
    <row r="1393" spans="1:57" x14ac:dyDescent="0.3">
      <c r="A1393" s="2">
        <v>127</v>
      </c>
      <c r="B1393" s="3" t="s">
        <v>200</v>
      </c>
      <c r="C1393" s="3"/>
      <c r="D1393" s="9" t="s">
        <v>58</v>
      </c>
      <c r="E1393" s="10">
        <v>8.6109543889999998</v>
      </c>
      <c r="F1393" s="10">
        <v>0.49773873320000001</v>
      </c>
      <c r="G1393" s="10">
        <v>16.330961240000001</v>
      </c>
      <c r="H1393" s="10">
        <v>8.1749484169999995</v>
      </c>
      <c r="I1393" s="10">
        <v>77.737961720000001</v>
      </c>
      <c r="J1393" s="10">
        <v>37.686879920000003</v>
      </c>
      <c r="K1393" s="10">
        <v>85.397633159999998</v>
      </c>
      <c r="L1393" s="11">
        <v>2.6556712962962966E-2</v>
      </c>
      <c r="M1393" s="11">
        <v>2.690971064814815E-2</v>
      </c>
      <c r="N1393" s="10">
        <f>H1393-H1392</f>
        <v>-4.0332196999999681E-2</v>
      </c>
      <c r="O1393" s="10">
        <f>I1392-I1393</f>
        <v>11.060152209999998</v>
      </c>
      <c r="P1393" s="10">
        <f>N1393/O1393</f>
        <v>-3.6466222375794669E-3</v>
      </c>
      <c r="Q1393" s="9">
        <f>AVERAGE(P1393)</f>
        <v>-3.6466222375794669E-3</v>
      </c>
      <c r="R1393">
        <f>K1393-K1392</f>
        <v>16.0202898</v>
      </c>
      <c r="S1393">
        <f>R1393/O1393</f>
        <v>1.4484691978755329</v>
      </c>
      <c r="T1393" s="9">
        <f>AVERAGE(S1393)</f>
        <v>1.4484691978755329</v>
      </c>
      <c r="U1393" s="3">
        <f>AVERAGE(E1392,E1394,E1396)</f>
        <v>13.261133320000001</v>
      </c>
      <c r="V1393" s="3">
        <f>AVERAGE(E1393,E1395,E1397)</f>
        <v>8.6109543889999998</v>
      </c>
      <c r="W1393" s="3">
        <f>AVERAGE(F1392,F1394,F1396)</f>
        <v>0.5119548035</v>
      </c>
      <c r="X1393" s="3">
        <f>AVERAGE(F1393,F1395,F1397)</f>
        <v>0.49773873320000001</v>
      </c>
      <c r="Y1393" s="3">
        <f>AVERAGE(G1392,G1394,G1396)</f>
        <v>16.104842619999999</v>
      </c>
      <c r="Z1393" s="3">
        <f>AVERAGE(G1393,G1395,G1397)</f>
        <v>16.330961240000001</v>
      </c>
      <c r="AA1393" s="3">
        <f>AVERAGE(H1392,H1394,H1396)</f>
        <v>8.2152806139999992</v>
      </c>
      <c r="AB1393" s="3">
        <f>AVERAGE(H1393,H1395,H1397)</f>
        <v>8.1749484169999995</v>
      </c>
      <c r="AC1393" s="3">
        <f>AVERAGE(I1392,I1394,I1396)</f>
        <v>88.79811393</v>
      </c>
      <c r="AD1393" s="3">
        <f>AVERAGE(I1393,I1395,I1397)</f>
        <v>77.737961720000001</v>
      </c>
      <c r="AE1393" s="3">
        <f>AVERAGE(J1392,J1394,J1396)</f>
        <v>35.716877140000001</v>
      </c>
      <c r="AF1393" s="3">
        <f>AVERAGE(J1393,J1395,J1397)</f>
        <v>37.686879920000003</v>
      </c>
      <c r="AG1393" s="3">
        <f>AVERAGE(K1392,K1394,K1396)</f>
        <v>69.377343359999998</v>
      </c>
      <c r="AH1393" s="3">
        <f>AVERAGE(K1393,K1395,K1397)</f>
        <v>85.397633159999998</v>
      </c>
      <c r="AI1393" s="12">
        <v>43638</v>
      </c>
      <c r="AJ1393" s="13">
        <v>640</v>
      </c>
      <c r="AK1393" s="16">
        <v>3.00949</v>
      </c>
      <c r="AL1393" s="10">
        <f t="shared" ref="AL1393:AL1397" si="652">IF(AK1393&gt;3, AK1393-3, 3-AK1393)</f>
        <v>9.4899999999999984E-3</v>
      </c>
      <c r="AM1393" s="10">
        <f t="shared" si="636"/>
        <v>0.49616918467913168</v>
      </c>
      <c r="AN1393" s="14">
        <v>12</v>
      </c>
      <c r="AO1393" s="10">
        <f t="shared" ref="AO1393:AO1397" si="653">AN1393+273.15</f>
        <v>285.14999999999998</v>
      </c>
      <c r="AP1393" s="14">
        <v>10.5</v>
      </c>
      <c r="AQ1393" s="14">
        <v>37</v>
      </c>
      <c r="AR1393" s="10">
        <f t="shared" ref="AR1393:AR1397" si="654">AQ1393+273.15</f>
        <v>310.14999999999998</v>
      </c>
      <c r="AS1393" s="14">
        <v>47.1</v>
      </c>
      <c r="AT1393" s="14">
        <v>0.5</v>
      </c>
      <c r="AU1393" s="10">
        <f t="shared" ref="AU1393:AU1397" si="655">IF(ISNUMBER(AM1393),((AR1393/AO1393)*((AJ1393-(AT1393*AP1393))/(AJ1393-AS1393))*AM1393)," ")</f>
        <v>0.5777626420253833</v>
      </c>
      <c r="AV1393" s="10">
        <f t="shared" ref="AV1393:AV1397" si="656">IF(ISNUMBER(AM1393), AU1393*G1393, " ")</f>
        <v>9.4354193128365296</v>
      </c>
      <c r="AW1393" s="10">
        <f>AVERAGE(AU1392,AU1394,AU1396)</f>
        <v>0.59426429999952013</v>
      </c>
      <c r="AX1393" s="10">
        <f>AVERAGE(AU1393,AU1395,AU1397)</f>
        <v>0.5777626420253833</v>
      </c>
      <c r="AY1393" s="10">
        <f>AVERAGE(AV1392,AV1394,AV1396)</f>
        <v>9.5705330261767383</v>
      </c>
      <c r="AZ1393" s="10">
        <f>AVERAGE(AV1393,AV1395,AV1397)</f>
        <v>9.4354193128365296</v>
      </c>
      <c r="BA1393" s="10">
        <f>IF(ISNUMBER(AV1393), AV1393-AV1392, " ")</f>
        <v>-0.13511371334020872</v>
      </c>
      <c r="BB1393" s="10">
        <f>IF(ISNUMBER(BA1393), BA1393/O1393, " ")</f>
        <v>-1.221626165488447E-2</v>
      </c>
      <c r="BC1393" s="2">
        <f>AVERAGE(BB1393,BB1395,BB1397)</f>
        <v>-1.221626165488447E-2</v>
      </c>
      <c r="BD1393" s="1" t="s">
        <v>59</v>
      </c>
    </row>
    <row r="1394" spans="1:57" x14ac:dyDescent="0.3">
      <c r="A1394" s="2"/>
      <c r="D1394" s="9" t="s">
        <v>57</v>
      </c>
      <c r="E1394" s="10"/>
      <c r="F1394" s="10"/>
      <c r="G1394" s="10"/>
      <c r="H1394" s="10"/>
      <c r="I1394" s="10"/>
      <c r="J1394" s="10"/>
      <c r="K1394" s="10"/>
      <c r="L1394" s="11"/>
      <c r="M1394" s="11"/>
      <c r="P1394" s="10"/>
      <c r="Q1394" s="9"/>
      <c r="AJ1394" s="13">
        <v>640</v>
      </c>
      <c r="AK1394" s="16">
        <v>3.00949</v>
      </c>
      <c r="AL1394" s="10">
        <f t="shared" si="652"/>
        <v>9.4899999999999984E-3</v>
      </c>
      <c r="AM1394" s="10" t="str">
        <f t="shared" si="636"/>
        <v xml:space="preserve"> </v>
      </c>
      <c r="AN1394" s="14">
        <v>12</v>
      </c>
      <c r="AO1394" s="10">
        <f t="shared" si="653"/>
        <v>285.14999999999998</v>
      </c>
      <c r="AP1394" s="14">
        <v>10.5</v>
      </c>
      <c r="AQ1394" s="14">
        <v>37</v>
      </c>
      <c r="AR1394" s="10">
        <f t="shared" si="654"/>
        <v>310.14999999999998</v>
      </c>
      <c r="AS1394" s="14">
        <v>47.1</v>
      </c>
      <c r="AT1394" s="14">
        <v>0.5</v>
      </c>
      <c r="AU1394" s="10" t="str">
        <f t="shared" si="655"/>
        <v xml:space="preserve"> </v>
      </c>
      <c r="AV1394" s="10" t="str">
        <f t="shared" si="656"/>
        <v xml:space="preserve"> </v>
      </c>
      <c r="AW1394" s="10"/>
      <c r="AX1394" s="10"/>
      <c r="AY1394" s="10"/>
      <c r="AZ1394" s="10"/>
      <c r="BA1394" s="10"/>
      <c r="BB1394" s="10"/>
      <c r="BC1394" s="2"/>
      <c r="BD1394"/>
      <c r="BE1394"/>
    </row>
    <row r="1395" spans="1:57" x14ac:dyDescent="0.3">
      <c r="A1395" s="2"/>
      <c r="D1395" s="9" t="s">
        <v>60</v>
      </c>
      <c r="E1395" s="10"/>
      <c r="F1395" s="10"/>
      <c r="G1395" s="10"/>
      <c r="H1395" s="10"/>
      <c r="I1395" s="10"/>
      <c r="J1395" s="10"/>
      <c r="K1395" s="10"/>
      <c r="L1395" s="11"/>
      <c r="M1395" s="11"/>
      <c r="N1395" s="10">
        <f>H1395-H1394</f>
        <v>0</v>
      </c>
      <c r="O1395" s="10">
        <f>I1394-I1395</f>
        <v>0</v>
      </c>
      <c r="P1395" s="10" t="e">
        <f>N1395/O1395</f>
        <v>#DIV/0!</v>
      </c>
      <c r="Q1395" s="9"/>
      <c r="R1395">
        <f>K1395-K1394</f>
        <v>0</v>
      </c>
      <c r="S1395" t="e">
        <f>R1395/O1395</f>
        <v>#DIV/0!</v>
      </c>
      <c r="AJ1395" s="13">
        <v>640</v>
      </c>
      <c r="AK1395" s="16">
        <v>3.00949</v>
      </c>
      <c r="AL1395" s="10">
        <f t="shared" si="652"/>
        <v>9.4899999999999984E-3</v>
      </c>
      <c r="AM1395" s="10" t="str">
        <f t="shared" si="636"/>
        <v xml:space="preserve"> </v>
      </c>
      <c r="AN1395" s="14">
        <v>12</v>
      </c>
      <c r="AO1395" s="10">
        <f t="shared" si="653"/>
        <v>285.14999999999998</v>
      </c>
      <c r="AP1395" s="14">
        <v>10.5</v>
      </c>
      <c r="AQ1395" s="14">
        <v>37</v>
      </c>
      <c r="AR1395" s="10">
        <f t="shared" si="654"/>
        <v>310.14999999999998</v>
      </c>
      <c r="AS1395" s="14">
        <v>47.1</v>
      </c>
      <c r="AT1395" s="14">
        <v>0.5</v>
      </c>
      <c r="AU1395" s="10" t="str">
        <f t="shared" si="655"/>
        <v xml:space="preserve"> </v>
      </c>
      <c r="AV1395" s="10" t="str">
        <f t="shared" si="656"/>
        <v xml:space="preserve"> </v>
      </c>
      <c r="AW1395" s="10"/>
      <c r="AX1395" s="10"/>
      <c r="AY1395" s="10"/>
      <c r="AZ1395" s="10"/>
      <c r="BA1395" s="10" t="str">
        <f>IF(ISNUMBER(AV1395), AV1395-AV1394, " ")</f>
        <v xml:space="preserve"> </v>
      </c>
      <c r="BB1395" s="10" t="str">
        <f>IF(ISNUMBER(BA1395), BA1395/O1395, " ")</f>
        <v xml:space="preserve"> </v>
      </c>
      <c r="BC1395" s="2"/>
      <c r="BD1395"/>
      <c r="BE1395"/>
    </row>
    <row r="1396" spans="1:57" x14ac:dyDescent="0.3">
      <c r="A1396" s="2"/>
      <c r="D1396" s="9" t="s">
        <v>57</v>
      </c>
      <c r="E1396" s="10"/>
      <c r="F1396" s="10"/>
      <c r="G1396" s="10"/>
      <c r="H1396" s="10"/>
      <c r="I1396" s="10"/>
      <c r="J1396" s="10"/>
      <c r="K1396" s="10"/>
      <c r="L1396" s="11"/>
      <c r="M1396" s="11"/>
      <c r="P1396" s="10"/>
      <c r="Q1396" s="9"/>
      <c r="AJ1396" s="13">
        <v>640</v>
      </c>
      <c r="AK1396" s="16">
        <v>3.00949</v>
      </c>
      <c r="AL1396" s="10">
        <f t="shared" si="652"/>
        <v>9.4899999999999984E-3</v>
      </c>
      <c r="AM1396" s="10" t="str">
        <f t="shared" si="636"/>
        <v xml:space="preserve"> </v>
      </c>
      <c r="AN1396" s="14">
        <v>12</v>
      </c>
      <c r="AO1396" s="10">
        <f t="shared" si="653"/>
        <v>285.14999999999998</v>
      </c>
      <c r="AP1396" s="14">
        <v>10.5</v>
      </c>
      <c r="AQ1396" s="14">
        <v>37</v>
      </c>
      <c r="AR1396" s="10">
        <f t="shared" si="654"/>
        <v>310.14999999999998</v>
      </c>
      <c r="AS1396" s="14">
        <v>47.1</v>
      </c>
      <c r="AT1396" s="14">
        <v>0.5</v>
      </c>
      <c r="AU1396" s="10" t="str">
        <f t="shared" si="655"/>
        <v xml:space="preserve"> </v>
      </c>
      <c r="AV1396" s="10" t="str">
        <f t="shared" si="656"/>
        <v xml:space="preserve"> </v>
      </c>
      <c r="AW1396" s="10"/>
      <c r="AX1396" s="10"/>
      <c r="AY1396" s="10"/>
      <c r="AZ1396" s="10"/>
      <c r="BA1396" s="10"/>
      <c r="BB1396" s="10"/>
      <c r="BC1396" s="2"/>
      <c r="BD1396"/>
      <c r="BE1396"/>
    </row>
    <row r="1397" spans="1:57" x14ac:dyDescent="0.3">
      <c r="A1397" s="2"/>
      <c r="D1397" s="9" t="s">
        <v>61</v>
      </c>
      <c r="E1397" s="10"/>
      <c r="F1397" s="10"/>
      <c r="G1397" s="10"/>
      <c r="H1397" s="10"/>
      <c r="I1397" s="10"/>
      <c r="J1397" s="10"/>
      <c r="K1397" s="10"/>
      <c r="L1397" s="11"/>
      <c r="M1397" s="11"/>
      <c r="N1397" s="10">
        <f>H1397-H1396</f>
        <v>0</v>
      </c>
      <c r="O1397" s="10">
        <f>I1396-I1397</f>
        <v>0</v>
      </c>
      <c r="P1397" s="10" t="e">
        <f>N1397/O1397</f>
        <v>#DIV/0!</v>
      </c>
      <c r="Q1397" s="9"/>
      <c r="R1397">
        <f>K1397-K1396</f>
        <v>0</v>
      </c>
      <c r="S1397" t="e">
        <f>R1397/O1397</f>
        <v>#DIV/0!</v>
      </c>
      <c r="AJ1397" s="13">
        <v>640</v>
      </c>
      <c r="AK1397" s="16">
        <v>3.00949</v>
      </c>
      <c r="AL1397" s="10">
        <f t="shared" si="652"/>
        <v>9.4899999999999984E-3</v>
      </c>
      <c r="AM1397" s="10" t="str">
        <f t="shared" si="636"/>
        <v xml:space="preserve"> </v>
      </c>
      <c r="AN1397" s="14">
        <v>12</v>
      </c>
      <c r="AO1397" s="10">
        <f t="shared" si="653"/>
        <v>285.14999999999998</v>
      </c>
      <c r="AP1397" s="14">
        <v>10.5</v>
      </c>
      <c r="AQ1397" s="14">
        <v>37</v>
      </c>
      <c r="AR1397" s="10">
        <f t="shared" si="654"/>
        <v>310.14999999999998</v>
      </c>
      <c r="AS1397" s="14">
        <v>47.1</v>
      </c>
      <c r="AT1397" s="14">
        <v>0.5</v>
      </c>
      <c r="AU1397" s="10" t="str">
        <f t="shared" si="655"/>
        <v xml:space="preserve"> </v>
      </c>
      <c r="AV1397" s="10" t="str">
        <f t="shared" si="656"/>
        <v xml:space="preserve"> </v>
      </c>
      <c r="AW1397" s="10"/>
      <c r="AX1397" s="10"/>
      <c r="AY1397" s="10"/>
      <c r="AZ1397" s="10"/>
      <c r="BA1397" s="10" t="str">
        <f>IF(ISNUMBER(AV1397), AV1397-AV1396, " ")</f>
        <v xml:space="preserve"> </v>
      </c>
      <c r="BB1397" s="10" t="str">
        <f>IF(ISNUMBER(BA1397), BA1397/O1397, " ")</f>
        <v xml:space="preserve"> </v>
      </c>
      <c r="BC1397" s="2"/>
      <c r="BD1397"/>
      <c r="BE1397"/>
    </row>
    <row r="1398" spans="1:57" x14ac:dyDescent="0.3">
      <c r="A1398" s="2"/>
      <c r="AM1398" s="10" t="str">
        <f t="shared" si="636"/>
        <v xml:space="preserve"> </v>
      </c>
      <c r="BD1398"/>
      <c r="BE1398"/>
    </row>
    <row r="1399" spans="1:57" ht="13.95" customHeight="1" x14ac:dyDescent="0.3">
      <c r="A1399" s="2"/>
      <c r="AM1399" s="10" t="str">
        <f t="shared" si="636"/>
        <v xml:space="preserve"> </v>
      </c>
      <c r="BD1399"/>
      <c r="BE1399"/>
    </row>
    <row r="1400" spans="1:57" x14ac:dyDescent="0.3">
      <c r="A1400" s="2"/>
      <c r="D1400" s="9" t="s">
        <v>53</v>
      </c>
      <c r="E1400" s="10"/>
      <c r="F1400" s="10"/>
      <c r="G1400" s="10"/>
      <c r="H1400" s="10"/>
      <c r="I1400" s="10"/>
      <c r="J1400" s="10"/>
      <c r="K1400" s="10"/>
      <c r="L1400" s="10"/>
      <c r="M1400" s="10"/>
      <c r="P1400" s="10"/>
      <c r="Q1400" s="9"/>
      <c r="R1400" s="9"/>
      <c r="AM1400" s="10" t="str">
        <f t="shared" si="636"/>
        <v xml:space="preserve"> </v>
      </c>
      <c r="BD1400"/>
      <c r="BE1400"/>
    </row>
    <row r="1401" spans="1:57" x14ac:dyDescent="0.3">
      <c r="A1401" s="2"/>
      <c r="D1401" s="9" t="s">
        <v>201</v>
      </c>
      <c r="E1401" s="10"/>
      <c r="F1401" s="2"/>
      <c r="G1401" s="10"/>
      <c r="H1401" s="10"/>
      <c r="I1401" s="10"/>
      <c r="J1401" s="10"/>
      <c r="K1401" s="10"/>
      <c r="L1401" s="10"/>
      <c r="M1401" s="10"/>
      <c r="P1401" s="10"/>
      <c r="Q1401" s="9"/>
      <c r="R1401" s="9"/>
      <c r="AM1401" s="10" t="str">
        <f t="shared" si="636"/>
        <v xml:space="preserve"> </v>
      </c>
      <c r="BD1401"/>
      <c r="BE1401"/>
    </row>
    <row r="1402" spans="1:57" x14ac:dyDescent="0.3">
      <c r="A1402" s="2"/>
      <c r="D1402" s="9"/>
      <c r="E1402" s="2" t="s">
        <v>0</v>
      </c>
      <c r="F1402" s="2" t="s">
        <v>1</v>
      </c>
      <c r="G1402" s="2" t="s">
        <v>2</v>
      </c>
      <c r="H1402" s="2" t="s">
        <v>3</v>
      </c>
      <c r="I1402" s="2" t="s">
        <v>4</v>
      </c>
      <c r="J1402" s="2" t="s">
        <v>5</v>
      </c>
      <c r="K1402" s="2" t="s">
        <v>6</v>
      </c>
      <c r="L1402" s="2" t="s">
        <v>7</v>
      </c>
      <c r="M1402" s="2" t="s">
        <v>8</v>
      </c>
      <c r="N1402" s="2" t="s">
        <v>9</v>
      </c>
      <c r="O1402" s="2" t="s">
        <v>10</v>
      </c>
      <c r="P1402" s="2" t="s">
        <v>11</v>
      </c>
      <c r="Q1402" s="2" t="s">
        <v>12</v>
      </c>
      <c r="R1402" s="2" t="s">
        <v>13</v>
      </c>
      <c r="S1402" s="2" t="s">
        <v>14</v>
      </c>
      <c r="T1402" s="2" t="s">
        <v>15</v>
      </c>
      <c r="U1402" s="3" t="s">
        <v>16</v>
      </c>
      <c r="V1402" s="3" t="s">
        <v>17</v>
      </c>
      <c r="W1402" s="3" t="s">
        <v>18</v>
      </c>
      <c r="X1402" s="3" t="s">
        <v>19</v>
      </c>
      <c r="Y1402" s="3" t="s">
        <v>20</v>
      </c>
      <c r="Z1402" s="3" t="s">
        <v>21</v>
      </c>
      <c r="AA1402" s="3" t="s">
        <v>22</v>
      </c>
      <c r="AB1402" s="3" t="s">
        <v>23</v>
      </c>
      <c r="AC1402" s="3" t="s">
        <v>24</v>
      </c>
      <c r="AD1402" s="3" t="s">
        <v>25</v>
      </c>
      <c r="AE1402" s="3" t="s">
        <v>26</v>
      </c>
      <c r="AF1402" s="3" t="s">
        <v>27</v>
      </c>
      <c r="AG1402" s="3" t="s">
        <v>28</v>
      </c>
      <c r="AH1402" s="3" t="s">
        <v>29</v>
      </c>
      <c r="AL1402" s="2" t="s">
        <v>33</v>
      </c>
      <c r="AM1402" s="10" t="e">
        <f t="shared" si="636"/>
        <v>#VALUE!</v>
      </c>
      <c r="AN1402" s="6" t="s">
        <v>35</v>
      </c>
      <c r="AO1402" s="2" t="s">
        <v>36</v>
      </c>
      <c r="AP1402" s="7" t="s">
        <v>37</v>
      </c>
      <c r="AQ1402" s="6" t="s">
        <v>38</v>
      </c>
      <c r="AR1402" s="2" t="s">
        <v>39</v>
      </c>
      <c r="AS1402" s="7" t="s">
        <v>40</v>
      </c>
      <c r="AT1402" s="7" t="s">
        <v>41</v>
      </c>
      <c r="AU1402" s="8" t="s">
        <v>55</v>
      </c>
      <c r="AV1402" s="8" t="s">
        <v>56</v>
      </c>
      <c r="AW1402" s="8" t="s">
        <v>44</v>
      </c>
      <c r="AX1402" s="8" t="s">
        <v>45</v>
      </c>
      <c r="AY1402" s="8" t="s">
        <v>46</v>
      </c>
      <c r="AZ1402" s="8" t="s">
        <v>47</v>
      </c>
      <c r="BA1402" s="2" t="s">
        <v>48</v>
      </c>
      <c r="BB1402" s="2" t="s">
        <v>49</v>
      </c>
      <c r="BC1402" s="2" t="s">
        <v>50</v>
      </c>
      <c r="BD1402"/>
      <c r="BE1402"/>
    </row>
    <row r="1403" spans="1:57" x14ac:dyDescent="0.3">
      <c r="A1403" s="2"/>
      <c r="D1403" s="9" t="s">
        <v>57</v>
      </c>
      <c r="E1403" s="10"/>
      <c r="F1403" s="10"/>
      <c r="G1403" s="10"/>
      <c r="H1403" s="10"/>
      <c r="I1403" s="10"/>
      <c r="J1403" s="10"/>
      <c r="K1403" s="10"/>
      <c r="L1403" s="11"/>
      <c r="M1403" s="11"/>
      <c r="P1403" s="10"/>
      <c r="Q1403" s="9"/>
      <c r="AJ1403" s="13">
        <v>640</v>
      </c>
      <c r="AK1403" s="16">
        <v>3.00949</v>
      </c>
      <c r="AL1403" s="10">
        <f>IF(AK1403&gt;3, AK1403-3, 3-AK1403)</f>
        <v>9.4899999999999984E-3</v>
      </c>
      <c r="AM1403" s="10" t="str">
        <f t="shared" si="636"/>
        <v xml:space="preserve"> </v>
      </c>
      <c r="AN1403" s="14">
        <v>12</v>
      </c>
      <c r="AO1403" s="10">
        <f>AN1403+273.15</f>
        <v>285.14999999999998</v>
      </c>
      <c r="AP1403" s="14">
        <v>10.5</v>
      </c>
      <c r="AQ1403" s="14">
        <v>37</v>
      </c>
      <c r="AR1403" s="10">
        <f>AQ1403+273.15</f>
        <v>310.14999999999998</v>
      </c>
      <c r="AS1403" s="14">
        <v>47.1</v>
      </c>
      <c r="AT1403" s="14">
        <v>0.5</v>
      </c>
      <c r="AU1403" s="10" t="str">
        <f>IF(ISNUMBER(AM1403),((AR1403/AO1403)*((AJ1403-(AT1403*AP1403))/(AJ1403-AS1403))*AM1403)," ")</f>
        <v xml:space="preserve"> </v>
      </c>
      <c r="AV1403" s="10" t="str">
        <f>IF(ISNUMBER(AM1403), AU1403*G1403, " ")</f>
        <v xml:space="preserve"> </v>
      </c>
      <c r="AW1403" s="10"/>
      <c r="AX1403" s="10"/>
      <c r="AY1403" s="10"/>
      <c r="AZ1403" s="10"/>
      <c r="BA1403" s="10"/>
      <c r="BB1403" s="10"/>
      <c r="BC1403" s="2"/>
      <c r="BD1403"/>
      <c r="BE1403"/>
    </row>
    <row r="1404" spans="1:57" x14ac:dyDescent="0.3">
      <c r="A1404" s="2">
        <v>128</v>
      </c>
      <c r="B1404" s="3" t="s">
        <v>201</v>
      </c>
      <c r="C1404" s="3"/>
      <c r="D1404" s="9" t="s">
        <v>58</v>
      </c>
      <c r="E1404" s="10"/>
      <c r="F1404" s="10"/>
      <c r="G1404" s="10"/>
      <c r="H1404" s="10"/>
      <c r="I1404" s="10"/>
      <c r="J1404" s="10"/>
      <c r="K1404" s="10"/>
      <c r="L1404" s="11"/>
      <c r="M1404" s="11"/>
      <c r="N1404" s="10">
        <f>H1404-H1403</f>
        <v>0</v>
      </c>
      <c r="O1404" s="10">
        <f>I1403-I1404</f>
        <v>0</v>
      </c>
      <c r="P1404" s="10" t="e">
        <f>N1404/O1404</f>
        <v>#DIV/0!</v>
      </c>
      <c r="Q1404" s="9">
        <f>AVERAGE(P1406,P1408)</f>
        <v>0.56355417923559969</v>
      </c>
      <c r="R1404">
        <f>K1404-K1403</f>
        <v>0</v>
      </c>
      <c r="S1404" t="e">
        <f>R1404/O1404</f>
        <v>#DIV/0!</v>
      </c>
      <c r="T1404" s="9">
        <f>AVERAGE(S1406,S1408)</f>
        <v>1.2851657048482985</v>
      </c>
      <c r="U1404" s="3">
        <f>AVERAGE(E1403,E1405,E1407)</f>
        <v>13.284300980000001</v>
      </c>
      <c r="V1404" s="3">
        <f>AVERAGE(E1404,E1406,E1408)</f>
        <v>7.4314868900000004</v>
      </c>
      <c r="W1404" s="3">
        <f>AVERAGE(F1403,F1405,F1407)</f>
        <v>0.4870912013</v>
      </c>
      <c r="X1404" s="3">
        <f>AVERAGE(F1404,F1406,F1408)</f>
        <v>0.75576754925</v>
      </c>
      <c r="Y1404" s="3">
        <f>AVERAGE(G1403,G1405,G1407)</f>
        <v>23.175533995000002</v>
      </c>
      <c r="Z1404" s="3">
        <f>AVERAGE(G1404,G1406,G1408)</f>
        <v>23.703341049999999</v>
      </c>
      <c r="AA1404" s="3">
        <f>AVERAGE(H1403,H1405,H1407)</f>
        <v>11.252828165</v>
      </c>
      <c r="AB1404" s="3">
        <f>AVERAGE(H1404,H1406,H1408)</f>
        <v>17.930512</v>
      </c>
      <c r="AC1404" s="3">
        <f>AVERAGE(I1403,I1405,I1407)</f>
        <v>96.968435314999994</v>
      </c>
      <c r="AD1404" s="3">
        <f>AVERAGE(I1404,I1406,I1408)</f>
        <v>85.31583793499999</v>
      </c>
      <c r="AE1404" s="3">
        <f>AVERAGE(J1403,J1405,J1407)</f>
        <v>29.337494055000001</v>
      </c>
      <c r="AF1404" s="3">
        <f>AVERAGE(J1404,J1406,J1408)</f>
        <v>29.679787265000002</v>
      </c>
      <c r="AG1404" s="3">
        <f>AVERAGE(K1403,K1405,K1407)</f>
        <v>67.952077630000005</v>
      </c>
      <c r="AH1404" s="3">
        <f>AVERAGE(K1404,K1406,K1408)</f>
        <v>82.893989610000006</v>
      </c>
      <c r="AI1404" s="12">
        <v>43638</v>
      </c>
      <c r="AJ1404" s="13">
        <v>640</v>
      </c>
      <c r="AK1404" s="16">
        <v>3.00949</v>
      </c>
      <c r="AL1404" s="10">
        <f t="shared" ref="AL1404:AL1408" si="657">IF(AK1404&gt;3, AK1404-3, 3-AK1404)</f>
        <v>9.4899999999999984E-3</v>
      </c>
      <c r="AM1404" s="10" t="str">
        <f t="shared" si="636"/>
        <v xml:space="preserve"> </v>
      </c>
      <c r="AN1404" s="14">
        <v>12</v>
      </c>
      <c r="AO1404" s="10">
        <f t="shared" ref="AO1404:AO1408" si="658">AN1404+273.15</f>
        <v>285.14999999999998</v>
      </c>
      <c r="AP1404" s="14">
        <v>10.5</v>
      </c>
      <c r="AQ1404" s="14">
        <v>37</v>
      </c>
      <c r="AR1404" s="10">
        <f t="shared" ref="AR1404:AR1408" si="659">AQ1404+273.15</f>
        <v>310.14999999999998</v>
      </c>
      <c r="AS1404" s="14">
        <v>47.1</v>
      </c>
      <c r="AT1404" s="14">
        <v>0.5</v>
      </c>
      <c r="AU1404" s="10" t="str">
        <f t="shared" ref="AU1404:AU1408" si="660">IF(ISNUMBER(AM1404),((AR1404/AO1404)*((AJ1404-(AT1404*AP1404))/(AJ1404-AS1404))*AM1404)," ")</f>
        <v xml:space="preserve"> </v>
      </c>
      <c r="AV1404" s="10" t="str">
        <f t="shared" ref="AV1404:AV1408" si="661">IF(ISNUMBER(AM1404), AU1404*G1404, " ")</f>
        <v xml:space="preserve"> </v>
      </c>
      <c r="AW1404" s="10">
        <f>AVERAGE(AU1403,AU1405,AU1407)</f>
        <v>0.56540325395436963</v>
      </c>
      <c r="AX1404" s="10">
        <f>AVERAGE(AU1404,AU1406,AU1408)</f>
        <v>0.87727602231083313</v>
      </c>
      <c r="AY1404" s="10">
        <f>AVERAGE(AV1403,AV1405,AV1407)</f>
        <v>13.107744836747379</v>
      </c>
      <c r="AZ1404" s="10">
        <f>AVERAGE(AV1404,AV1406,AV1408)</f>
        <v>20.804837191454013</v>
      </c>
      <c r="BA1404" s="10" t="str">
        <f>IF(ISNUMBER(AV1404), AV1404-AV1403, " ")</f>
        <v xml:space="preserve"> </v>
      </c>
      <c r="BB1404" s="10" t="str">
        <f>IF(ISNUMBER(BA1404), BA1404/O1404, " ")</f>
        <v xml:space="preserve"> </v>
      </c>
      <c r="BC1404" s="2">
        <f>AVERAGE(BB1404,BB1406,BB1408)</f>
        <v>0.64942982149298989</v>
      </c>
      <c r="BD1404" s="1" t="s">
        <v>59</v>
      </c>
    </row>
    <row r="1405" spans="1:57" x14ac:dyDescent="0.3">
      <c r="A1405" s="2"/>
      <c r="D1405" s="9" t="s">
        <v>57</v>
      </c>
      <c r="E1405" s="10">
        <v>13.276268760000001</v>
      </c>
      <c r="F1405" s="10">
        <v>0.511892554</v>
      </c>
      <c r="G1405" s="10">
        <v>23.32220581</v>
      </c>
      <c r="H1405" s="10">
        <v>11.90378261</v>
      </c>
      <c r="I1405" s="10">
        <v>97.978998250000004</v>
      </c>
      <c r="J1405" s="10">
        <v>28.699252850000001</v>
      </c>
      <c r="K1405" s="10">
        <v>68.705654550000006</v>
      </c>
      <c r="L1405" s="11">
        <v>9.4155092592592589E-3</v>
      </c>
      <c r="M1405" s="11">
        <v>1.0098368055555555E-2</v>
      </c>
      <c r="P1405" s="10"/>
      <c r="Q1405" s="9"/>
      <c r="AJ1405" s="13">
        <v>640</v>
      </c>
      <c r="AK1405" s="16">
        <v>3.00949</v>
      </c>
      <c r="AL1405" s="10">
        <f t="shared" si="657"/>
        <v>9.4899999999999984E-3</v>
      </c>
      <c r="AM1405" s="10">
        <f t="shared" si="636"/>
        <v>0.51027837341210636</v>
      </c>
      <c r="AN1405" s="14">
        <v>12</v>
      </c>
      <c r="AO1405" s="10">
        <f t="shared" si="658"/>
        <v>285.14999999999998</v>
      </c>
      <c r="AP1405" s="14">
        <v>10.5</v>
      </c>
      <c r="AQ1405" s="14">
        <v>37</v>
      </c>
      <c r="AR1405" s="10">
        <f t="shared" si="659"/>
        <v>310.14999999999998</v>
      </c>
      <c r="AS1405" s="14">
        <v>47.1</v>
      </c>
      <c r="AT1405" s="14">
        <v>0.5</v>
      </c>
      <c r="AU1405" s="10">
        <f t="shared" si="660"/>
        <v>0.5941920423406607</v>
      </c>
      <c r="AV1405" s="10">
        <f t="shared" si="661"/>
        <v>13.857869102133122</v>
      </c>
      <c r="AW1405" s="10"/>
      <c r="AX1405" s="10"/>
      <c r="AY1405" s="10"/>
      <c r="AZ1405" s="10"/>
      <c r="BA1405" s="10"/>
      <c r="BB1405" s="10"/>
      <c r="BC1405" s="2"/>
      <c r="BD1405"/>
      <c r="BE1405"/>
    </row>
    <row r="1406" spans="1:57" x14ac:dyDescent="0.3">
      <c r="A1406" s="2"/>
      <c r="D1406" s="9" t="s">
        <v>60</v>
      </c>
      <c r="E1406" s="10">
        <v>7.3355814859999997</v>
      </c>
      <c r="F1406" s="10">
        <v>0.74852272939999998</v>
      </c>
      <c r="G1406" s="10">
        <v>22.458997310000001</v>
      </c>
      <c r="H1406" s="10">
        <v>16.825967680000002</v>
      </c>
      <c r="I1406" s="10">
        <v>87.517065579999993</v>
      </c>
      <c r="J1406" s="10">
        <v>29.45442456</v>
      </c>
      <c r="K1406" s="10">
        <v>82.44625997</v>
      </c>
      <c r="L1406" s="11">
        <v>1.2800925925925926E-2</v>
      </c>
      <c r="M1406" s="11">
        <v>1.3368043981481481E-2</v>
      </c>
      <c r="N1406" s="10">
        <f>H1406-H1405</f>
        <v>4.9221850700000012</v>
      </c>
      <c r="O1406" s="10">
        <f>I1405-I1406</f>
        <v>10.46193267000001</v>
      </c>
      <c r="P1406" s="10">
        <f>N1406/O1406</f>
        <v>0.47048525595223473</v>
      </c>
      <c r="Q1406" s="9"/>
      <c r="R1406">
        <f>K1406-K1405</f>
        <v>13.740605419999994</v>
      </c>
      <c r="S1406">
        <f>R1406/O1406</f>
        <v>1.3133907331865844</v>
      </c>
      <c r="AJ1406" s="13">
        <v>640</v>
      </c>
      <c r="AK1406" s="16">
        <v>3.00949</v>
      </c>
      <c r="AL1406" s="10">
        <f t="shared" si="657"/>
        <v>9.4899999999999984E-3</v>
      </c>
      <c r="AM1406" s="10">
        <f t="shared" si="636"/>
        <v>0.74616236910572886</v>
      </c>
      <c r="AN1406" s="14">
        <v>12</v>
      </c>
      <c r="AO1406" s="10">
        <f t="shared" si="658"/>
        <v>285.14999999999998</v>
      </c>
      <c r="AP1406" s="14">
        <v>10.5</v>
      </c>
      <c r="AQ1406" s="14">
        <v>37</v>
      </c>
      <c r="AR1406" s="10">
        <f t="shared" si="659"/>
        <v>310.14999999999998</v>
      </c>
      <c r="AS1406" s="14">
        <v>47.1</v>
      </c>
      <c r="AT1406" s="14">
        <v>0.5</v>
      </c>
      <c r="AU1406" s="10">
        <f t="shared" si="660"/>
        <v>0.86886641707351675</v>
      </c>
      <c r="AV1406" s="10">
        <f t="shared" si="661"/>
        <v>19.513868523803453</v>
      </c>
      <c r="AW1406" s="10"/>
      <c r="AX1406" s="10"/>
      <c r="AY1406" s="10"/>
      <c r="AZ1406" s="10"/>
      <c r="BA1406" s="10">
        <f>IF(ISNUMBER(AV1406), AV1406-AV1405, " ")</f>
        <v>5.6559994216703302</v>
      </c>
      <c r="BB1406" s="10">
        <f>IF(ISNUMBER(BA1406), BA1406/O1406, " ")</f>
        <v>0.54062663181623449</v>
      </c>
      <c r="BC1406" s="2"/>
      <c r="BD1406"/>
      <c r="BE1406"/>
    </row>
    <row r="1407" spans="1:57" x14ac:dyDescent="0.3">
      <c r="A1407" s="2"/>
      <c r="D1407" s="9" t="s">
        <v>57</v>
      </c>
      <c r="E1407" s="10">
        <v>13.2923332</v>
      </c>
      <c r="F1407" s="10">
        <v>0.4622898486</v>
      </c>
      <c r="G1407" s="10">
        <v>23.028862180000001</v>
      </c>
      <c r="H1407" s="10">
        <v>10.60187372</v>
      </c>
      <c r="I1407" s="10">
        <v>95.957872379999998</v>
      </c>
      <c r="J1407" s="10">
        <v>29.97573526</v>
      </c>
      <c r="K1407" s="10">
        <v>67.198500710000005</v>
      </c>
      <c r="L1407" s="11">
        <v>1.7031250000000001E-2</v>
      </c>
      <c r="M1407" s="11">
        <v>1.7714108796296296E-2</v>
      </c>
      <c r="P1407" s="10"/>
      <c r="Q1407" s="9"/>
      <c r="AJ1407" s="13">
        <v>640</v>
      </c>
      <c r="AK1407" s="16">
        <v>3.00949</v>
      </c>
      <c r="AL1407" s="10">
        <f t="shared" si="657"/>
        <v>9.4899999999999984E-3</v>
      </c>
      <c r="AM1407" s="10">
        <f t="shared" si="636"/>
        <v>0.46083208311042734</v>
      </c>
      <c r="AN1407" s="14">
        <v>12</v>
      </c>
      <c r="AO1407" s="10">
        <f t="shared" si="658"/>
        <v>285.14999999999998</v>
      </c>
      <c r="AP1407" s="14">
        <v>10.5</v>
      </c>
      <c r="AQ1407" s="14">
        <v>37</v>
      </c>
      <c r="AR1407" s="10">
        <f t="shared" si="659"/>
        <v>310.14999999999998</v>
      </c>
      <c r="AS1407" s="14">
        <v>47.1</v>
      </c>
      <c r="AT1407" s="14">
        <v>0.5</v>
      </c>
      <c r="AU1407" s="10">
        <f t="shared" si="660"/>
        <v>0.53661446556807857</v>
      </c>
      <c r="AV1407" s="10">
        <f t="shared" si="661"/>
        <v>12.357620571361638</v>
      </c>
      <c r="AW1407" s="10"/>
      <c r="AX1407" s="10"/>
      <c r="AY1407" s="10"/>
      <c r="AZ1407" s="10"/>
      <c r="BA1407" s="10"/>
      <c r="BB1407" s="10"/>
      <c r="BC1407" s="2"/>
      <c r="BD1407"/>
      <c r="BE1407"/>
    </row>
    <row r="1408" spans="1:57" x14ac:dyDescent="0.3">
      <c r="A1408" s="2"/>
      <c r="D1408" s="9" t="s">
        <v>61</v>
      </c>
      <c r="E1408" s="10">
        <v>7.5273922940000002</v>
      </c>
      <c r="F1408" s="10">
        <v>0.76301236910000003</v>
      </c>
      <c r="G1408" s="10">
        <v>24.94768479</v>
      </c>
      <c r="H1408" s="10">
        <v>19.035056319999999</v>
      </c>
      <c r="I1408" s="10">
        <v>83.114610290000002</v>
      </c>
      <c r="J1408" s="10">
        <v>29.90514997</v>
      </c>
      <c r="K1408" s="10">
        <v>83.341719249999997</v>
      </c>
      <c r="L1408" s="11">
        <v>2.028935185185185E-2</v>
      </c>
      <c r="M1408" s="11">
        <v>2.0977997685185185E-2</v>
      </c>
      <c r="N1408" s="10">
        <f>H1408-H1407</f>
        <v>8.4331825999999985</v>
      </c>
      <c r="O1408" s="10">
        <f>I1407-I1408</f>
        <v>12.843262089999996</v>
      </c>
      <c r="P1408" s="10">
        <f>N1408/O1408</f>
        <v>0.65662310251896461</v>
      </c>
      <c r="Q1408" s="9"/>
      <c r="R1408">
        <f>K1408-K1407</f>
        <v>16.143218539999992</v>
      </c>
      <c r="S1408">
        <f>R1408/O1408</f>
        <v>1.2569406765100126</v>
      </c>
      <c r="AJ1408" s="13">
        <v>640</v>
      </c>
      <c r="AK1408" s="16">
        <v>3.00949</v>
      </c>
      <c r="AL1408" s="10">
        <f t="shared" si="657"/>
        <v>9.4899999999999984E-3</v>
      </c>
      <c r="AM1408" s="10">
        <f t="shared" si="636"/>
        <v>0.76060631778141807</v>
      </c>
      <c r="AN1408" s="14">
        <v>12</v>
      </c>
      <c r="AO1408" s="10">
        <f t="shared" si="658"/>
        <v>285.14999999999998</v>
      </c>
      <c r="AP1408" s="14">
        <v>10.5</v>
      </c>
      <c r="AQ1408" s="14">
        <v>37</v>
      </c>
      <c r="AR1408" s="10">
        <f t="shared" si="659"/>
        <v>310.14999999999998</v>
      </c>
      <c r="AS1408" s="14">
        <v>47.1</v>
      </c>
      <c r="AT1408" s="14">
        <v>0.5</v>
      </c>
      <c r="AU1408" s="10">
        <f t="shared" si="660"/>
        <v>0.88568562754814939</v>
      </c>
      <c r="AV1408" s="10">
        <f t="shared" si="661"/>
        <v>22.095805859104573</v>
      </c>
      <c r="AW1408" s="10"/>
      <c r="AX1408" s="10"/>
      <c r="AY1408" s="10"/>
      <c r="AZ1408" s="10"/>
      <c r="BA1408" s="10">
        <f>IF(ISNUMBER(AV1408), AV1408-AV1407, " ")</f>
        <v>9.7381852877429349</v>
      </c>
      <c r="BB1408" s="10">
        <f>IF(ISNUMBER(BA1408), BA1408/O1408, " ")</f>
        <v>0.7582330111697454</v>
      </c>
      <c r="BC1408" s="2"/>
      <c r="BD1408"/>
      <c r="BE1408"/>
    </row>
    <row r="1409" spans="1:57" x14ac:dyDescent="0.3">
      <c r="A1409" s="2"/>
      <c r="AM1409" s="10" t="str">
        <f t="shared" si="636"/>
        <v xml:space="preserve"> </v>
      </c>
      <c r="BD1409"/>
      <c r="BE1409"/>
    </row>
    <row r="1410" spans="1:57" ht="13.95" customHeight="1" x14ac:dyDescent="0.3">
      <c r="A1410" s="2"/>
      <c r="AM1410" s="10" t="str">
        <f t="shared" si="636"/>
        <v xml:space="preserve"> </v>
      </c>
      <c r="BD1410"/>
      <c r="BE1410"/>
    </row>
    <row r="1411" spans="1:57" x14ac:dyDescent="0.3">
      <c r="A1411" s="2"/>
      <c r="D1411" s="9" t="s">
        <v>53</v>
      </c>
      <c r="E1411" s="10"/>
      <c r="F1411" s="10"/>
      <c r="G1411" s="10"/>
      <c r="H1411" s="10"/>
      <c r="I1411" s="10"/>
      <c r="J1411" s="10"/>
      <c r="K1411" s="10"/>
      <c r="L1411" s="10"/>
      <c r="M1411" s="10"/>
      <c r="P1411" s="10"/>
      <c r="Q1411" s="9"/>
      <c r="R1411" s="9"/>
      <c r="AM1411" s="10" t="str">
        <f t="shared" si="636"/>
        <v xml:space="preserve"> </v>
      </c>
      <c r="BD1411"/>
      <c r="BE1411"/>
    </row>
    <row r="1412" spans="1:57" x14ac:dyDescent="0.3">
      <c r="A1412" s="2"/>
      <c r="D1412" s="9" t="s">
        <v>202</v>
      </c>
      <c r="E1412" s="10"/>
      <c r="F1412" s="2"/>
      <c r="G1412" s="10"/>
      <c r="H1412" s="10"/>
      <c r="I1412" s="10"/>
      <c r="J1412" s="10"/>
      <c r="K1412" s="10"/>
      <c r="L1412" s="10"/>
      <c r="M1412" s="10"/>
      <c r="P1412" s="10"/>
      <c r="Q1412" s="9"/>
      <c r="R1412" s="9"/>
      <c r="AM1412" s="10" t="str">
        <f t="shared" si="636"/>
        <v xml:space="preserve"> </v>
      </c>
      <c r="BD1412"/>
      <c r="BE1412"/>
    </row>
    <row r="1413" spans="1:57" x14ac:dyDescent="0.3">
      <c r="A1413" s="2"/>
      <c r="D1413" s="9"/>
      <c r="E1413" s="2" t="s">
        <v>0</v>
      </c>
      <c r="F1413" s="2" t="s">
        <v>1</v>
      </c>
      <c r="G1413" s="2" t="s">
        <v>2</v>
      </c>
      <c r="H1413" s="2" t="s">
        <v>3</v>
      </c>
      <c r="I1413" s="2" t="s">
        <v>4</v>
      </c>
      <c r="J1413" s="2" t="s">
        <v>5</v>
      </c>
      <c r="K1413" s="2" t="s">
        <v>6</v>
      </c>
      <c r="L1413" s="2" t="s">
        <v>7</v>
      </c>
      <c r="M1413" s="2" t="s">
        <v>8</v>
      </c>
      <c r="N1413" s="2" t="s">
        <v>9</v>
      </c>
      <c r="O1413" s="2" t="s">
        <v>10</v>
      </c>
      <c r="P1413" s="2" t="s">
        <v>11</v>
      </c>
      <c r="Q1413" s="2" t="s">
        <v>12</v>
      </c>
      <c r="R1413" s="2" t="s">
        <v>13</v>
      </c>
      <c r="S1413" s="2" t="s">
        <v>14</v>
      </c>
      <c r="T1413" s="2" t="s">
        <v>15</v>
      </c>
      <c r="U1413" s="3" t="s">
        <v>16</v>
      </c>
      <c r="V1413" s="3" t="s">
        <v>17</v>
      </c>
      <c r="W1413" s="3" t="s">
        <v>18</v>
      </c>
      <c r="X1413" s="3" t="s">
        <v>19</v>
      </c>
      <c r="Y1413" s="3" t="s">
        <v>20</v>
      </c>
      <c r="Z1413" s="3" t="s">
        <v>21</v>
      </c>
      <c r="AA1413" s="3" t="s">
        <v>22</v>
      </c>
      <c r="AB1413" s="3" t="s">
        <v>23</v>
      </c>
      <c r="AC1413" s="3" t="s">
        <v>24</v>
      </c>
      <c r="AD1413" s="3" t="s">
        <v>25</v>
      </c>
      <c r="AE1413" s="3" t="s">
        <v>26</v>
      </c>
      <c r="AF1413" s="3" t="s">
        <v>27</v>
      </c>
      <c r="AG1413" s="3" t="s">
        <v>28</v>
      </c>
      <c r="AH1413" s="3" t="s">
        <v>29</v>
      </c>
      <c r="AL1413" s="2" t="s">
        <v>33</v>
      </c>
      <c r="AM1413" s="10" t="e">
        <f t="shared" si="636"/>
        <v>#VALUE!</v>
      </c>
      <c r="AN1413" s="6" t="s">
        <v>35</v>
      </c>
      <c r="AO1413" s="2" t="s">
        <v>36</v>
      </c>
      <c r="AP1413" s="7" t="s">
        <v>37</v>
      </c>
      <c r="AQ1413" s="6" t="s">
        <v>38</v>
      </c>
      <c r="AR1413" s="2" t="s">
        <v>39</v>
      </c>
      <c r="AS1413" s="7" t="s">
        <v>40</v>
      </c>
      <c r="AT1413" s="7" t="s">
        <v>41</v>
      </c>
      <c r="AU1413" s="8" t="s">
        <v>55</v>
      </c>
      <c r="AV1413" s="8" t="s">
        <v>56</v>
      </c>
      <c r="AW1413" s="8" t="s">
        <v>44</v>
      </c>
      <c r="AX1413" s="8" t="s">
        <v>45</v>
      </c>
      <c r="AY1413" s="8" t="s">
        <v>46</v>
      </c>
      <c r="AZ1413" s="8" t="s">
        <v>47</v>
      </c>
      <c r="BA1413" s="2" t="s">
        <v>48</v>
      </c>
      <c r="BB1413" s="2" t="s">
        <v>49</v>
      </c>
      <c r="BC1413" s="2" t="s">
        <v>50</v>
      </c>
      <c r="BD1413"/>
      <c r="BE1413"/>
    </row>
    <row r="1414" spans="1:57" x14ac:dyDescent="0.3">
      <c r="A1414" s="2"/>
      <c r="D1414" s="9" t="s">
        <v>57</v>
      </c>
      <c r="E1414" s="10">
        <v>13.28265234</v>
      </c>
      <c r="F1414" s="10">
        <v>0.67145288920000001</v>
      </c>
      <c r="G1414" s="10">
        <v>19.227694540000002</v>
      </c>
      <c r="H1414" s="10">
        <v>12.81343118</v>
      </c>
      <c r="I1414" s="10">
        <v>99.551228499999993</v>
      </c>
      <c r="J1414" s="10">
        <v>24.96455229</v>
      </c>
      <c r="K1414" s="10">
        <v>71.909092270000002</v>
      </c>
      <c r="L1414" s="11">
        <v>9.479166666666667E-3</v>
      </c>
      <c r="M1414" s="11">
        <v>9.9942013888888893E-3</v>
      </c>
      <c r="P1414" s="10"/>
      <c r="Q1414" s="9"/>
      <c r="AJ1414" s="13">
        <v>640</v>
      </c>
      <c r="AK1414" s="16">
        <v>3.00949</v>
      </c>
      <c r="AL1414" s="10">
        <f>IF(AK1414&gt;3, AK1414-3, 3-AK1414)</f>
        <v>9.4899999999999984E-3</v>
      </c>
      <c r="AM1414" s="10">
        <f t="shared" si="636"/>
        <v>0.66933555771908193</v>
      </c>
      <c r="AN1414" s="14">
        <v>12</v>
      </c>
      <c r="AO1414" s="10">
        <f>AN1414+273.15</f>
        <v>285.14999999999998</v>
      </c>
      <c r="AP1414" s="14">
        <v>10.5</v>
      </c>
      <c r="AQ1414" s="14">
        <v>37</v>
      </c>
      <c r="AR1414" s="10">
        <f>AQ1414+273.15</f>
        <v>310.14999999999998</v>
      </c>
      <c r="AS1414" s="14">
        <v>47.1</v>
      </c>
      <c r="AT1414" s="14">
        <v>0.5</v>
      </c>
      <c r="AU1414" s="10">
        <f>IF(ISNUMBER(AM1414),((AR1414/AO1414)*((AJ1414-(AT1414*AP1414))/(AJ1414-AS1414))*AM1414)," ")</f>
        <v>0.77940567889035028</v>
      </c>
      <c r="AV1414" s="10">
        <f>IF(ISNUMBER(AM1414), AU1414*G1414, " ")</f>
        <v>14.986174316444982</v>
      </c>
      <c r="AW1414" s="10"/>
      <c r="AX1414" s="10"/>
      <c r="AY1414" s="10"/>
      <c r="AZ1414" s="10"/>
      <c r="BA1414" s="10"/>
      <c r="BB1414" s="10"/>
      <c r="BC1414" s="2"/>
      <c r="BD1414"/>
      <c r="BE1414"/>
    </row>
    <row r="1415" spans="1:57" x14ac:dyDescent="0.3">
      <c r="A1415" s="2">
        <v>129</v>
      </c>
      <c r="B1415" s="3" t="s">
        <v>202</v>
      </c>
      <c r="C1415" s="3"/>
      <c r="D1415" s="9" t="s">
        <v>58</v>
      </c>
      <c r="E1415" s="10">
        <v>8.0269263140000007</v>
      </c>
      <c r="F1415" s="10">
        <v>0.78262647510000005</v>
      </c>
      <c r="G1415" s="10">
        <v>21.996720939999999</v>
      </c>
      <c r="H1415" s="10">
        <v>16.493242540000001</v>
      </c>
      <c r="I1415" s="10">
        <v>88.178186740000001</v>
      </c>
      <c r="J1415" s="10">
        <v>26.20520951</v>
      </c>
      <c r="K1415" s="10">
        <v>84.607459629999994</v>
      </c>
      <c r="L1415" s="11">
        <v>1.2378472222222221E-2</v>
      </c>
      <c r="M1415" s="11">
        <v>1.2893506944444444E-2</v>
      </c>
      <c r="N1415" s="10">
        <f>H1415-H1414</f>
        <v>3.6798113600000004</v>
      </c>
      <c r="O1415" s="10">
        <f>I1414-I1415</f>
        <v>11.373041759999992</v>
      </c>
      <c r="P1415" s="10">
        <f>N1415/O1415</f>
        <v>0.32355560083690427</v>
      </c>
      <c r="Q1415" s="9">
        <f>AVERAGE(P1415)</f>
        <v>0.32355560083690427</v>
      </c>
      <c r="R1415">
        <f>K1415-K1414</f>
        <v>12.698367359999992</v>
      </c>
      <c r="S1415">
        <f>R1415/O1415</f>
        <v>1.1165322020236739</v>
      </c>
      <c r="T1415" s="9">
        <f>AVERAGE(S1415)</f>
        <v>1.1165322020236739</v>
      </c>
      <c r="U1415" s="3">
        <f>AVERAGE(E1414,E1416,E1418)</f>
        <v>13.28265234</v>
      </c>
      <c r="V1415" s="3">
        <f>AVERAGE(E1415,E1417,E1419)</f>
        <v>8.0269263140000007</v>
      </c>
      <c r="W1415" s="3">
        <f>AVERAGE(F1414,F1416,F1418)</f>
        <v>0.67145288920000001</v>
      </c>
      <c r="X1415" s="3">
        <f>AVERAGE(F1415,F1417,F1419)</f>
        <v>0.78262647510000005</v>
      </c>
      <c r="Y1415" s="3">
        <f>AVERAGE(G1414,G1416,G1418)</f>
        <v>19.227694540000002</v>
      </c>
      <c r="Z1415" s="3">
        <f>AVERAGE(G1415,G1417,G1419)</f>
        <v>21.996720939999999</v>
      </c>
      <c r="AA1415" s="3">
        <f>AVERAGE(H1414,H1416,H1418)</f>
        <v>12.81343118</v>
      </c>
      <c r="AB1415" s="3">
        <f>AVERAGE(H1415,H1417,H1419)</f>
        <v>16.493242540000001</v>
      </c>
      <c r="AC1415" s="3">
        <f>AVERAGE(I1414,I1416,I1418)</f>
        <v>99.551228499999993</v>
      </c>
      <c r="AD1415" s="3">
        <f>AVERAGE(I1415,I1417,I1419)</f>
        <v>88.178186740000001</v>
      </c>
      <c r="AE1415" s="3">
        <f>AVERAGE(J1414,J1416,J1418)</f>
        <v>24.96455229</v>
      </c>
      <c r="AF1415" s="3">
        <f>AVERAGE(J1415,J1417,J1419)</f>
        <v>26.20520951</v>
      </c>
      <c r="AG1415" s="3">
        <f>AVERAGE(K1414,K1416,K1418)</f>
        <v>71.909092270000002</v>
      </c>
      <c r="AH1415" s="3">
        <f>AVERAGE(K1415,K1417,K1419)</f>
        <v>84.607459629999994</v>
      </c>
      <c r="AI1415" s="12">
        <v>43638</v>
      </c>
      <c r="AJ1415" s="13">
        <v>640</v>
      </c>
      <c r="AK1415" s="16">
        <v>3.00949</v>
      </c>
      <c r="AL1415" s="10">
        <f t="shared" ref="AL1415:AL1419" si="662">IF(AK1415&gt;3, AK1415-3, 3-AK1415)</f>
        <v>9.4899999999999984E-3</v>
      </c>
      <c r="AM1415" s="10">
        <f t="shared" ref="AM1415:AM1478" si="663">IF(F1415&lt;=0," ",((F1415*3)/AK1415))</f>
        <v>0.78015857347922746</v>
      </c>
      <c r="AN1415" s="14">
        <v>12</v>
      </c>
      <c r="AO1415" s="10">
        <f t="shared" ref="AO1415:AO1419" si="664">AN1415+273.15</f>
        <v>285.14999999999998</v>
      </c>
      <c r="AP1415" s="14">
        <v>10.5</v>
      </c>
      <c r="AQ1415" s="14">
        <v>37</v>
      </c>
      <c r="AR1415" s="10">
        <f t="shared" ref="AR1415:AR1419" si="665">AQ1415+273.15</f>
        <v>310.14999999999998</v>
      </c>
      <c r="AS1415" s="14">
        <v>47.1</v>
      </c>
      <c r="AT1415" s="14">
        <v>0.5</v>
      </c>
      <c r="AU1415" s="10">
        <f t="shared" ref="AU1415:AU1419" si="666">IF(ISNUMBER(AM1415),((AR1415/AO1415)*((AJ1415-(AT1415*AP1415))/(AJ1415-AS1415))*AM1415)," ")</f>
        <v>0.90845319002147717</v>
      </c>
      <c r="AV1415" s="10">
        <f t="shared" ref="AV1415:AV1419" si="667">IF(ISNUMBER(AM1415), AU1415*G1415, " ")</f>
        <v>19.982991307955224</v>
      </c>
      <c r="AW1415" s="10">
        <f>AVERAGE(AU1414,AU1416,AU1418)</f>
        <v>0.77940567889035028</v>
      </c>
      <c r="AX1415" s="10">
        <f>AVERAGE(AU1415,AU1417,AU1419)</f>
        <v>0.90845319002147717</v>
      </c>
      <c r="AY1415" s="10">
        <f>AVERAGE(AV1414,AV1416,AV1418)</f>
        <v>14.986174316444982</v>
      </c>
      <c r="AZ1415" s="10">
        <f>AVERAGE(AV1415,AV1417,AV1419)</f>
        <v>19.982991307955224</v>
      </c>
      <c r="BA1415" s="10">
        <f>IF(ISNUMBER(AV1415), AV1415-AV1414, " ")</f>
        <v>4.9968169915102418</v>
      </c>
      <c r="BB1415" s="10">
        <f>IF(ISNUMBER(BA1415), BA1415/O1415, " ")</f>
        <v>0.43935625112047816</v>
      </c>
      <c r="BC1415" s="2">
        <f>AVERAGE(BB1415,BB1417,BB1419)</f>
        <v>0.43935625112047816</v>
      </c>
      <c r="BD1415" s="1" t="s">
        <v>59</v>
      </c>
    </row>
    <row r="1416" spans="1:57" x14ac:dyDescent="0.3">
      <c r="A1416" s="2"/>
      <c r="D1416" s="9" t="s">
        <v>57</v>
      </c>
      <c r="E1416" s="10"/>
      <c r="F1416" s="10"/>
      <c r="G1416" s="10"/>
      <c r="H1416" s="10"/>
      <c r="I1416" s="10"/>
      <c r="J1416" s="10"/>
      <c r="K1416" s="10"/>
      <c r="L1416" s="11"/>
      <c r="M1416" s="11"/>
      <c r="P1416" s="10"/>
      <c r="Q1416" s="9"/>
      <c r="AJ1416" s="13">
        <v>640</v>
      </c>
      <c r="AK1416" s="16">
        <v>3.00949</v>
      </c>
      <c r="AL1416" s="10">
        <f t="shared" si="662"/>
        <v>9.4899999999999984E-3</v>
      </c>
      <c r="AM1416" s="10" t="str">
        <f t="shared" si="663"/>
        <v xml:space="preserve"> </v>
      </c>
      <c r="AN1416" s="14">
        <v>12</v>
      </c>
      <c r="AO1416" s="10">
        <f t="shared" si="664"/>
        <v>285.14999999999998</v>
      </c>
      <c r="AP1416" s="14">
        <v>10.5</v>
      </c>
      <c r="AQ1416" s="14">
        <v>37</v>
      </c>
      <c r="AR1416" s="10">
        <f t="shared" si="665"/>
        <v>310.14999999999998</v>
      </c>
      <c r="AS1416" s="14">
        <v>47.1</v>
      </c>
      <c r="AT1416" s="14">
        <v>0.5</v>
      </c>
      <c r="AU1416" s="10" t="str">
        <f t="shared" si="666"/>
        <v xml:space="preserve"> </v>
      </c>
      <c r="AV1416" s="10" t="str">
        <f t="shared" si="667"/>
        <v xml:space="preserve"> </v>
      </c>
      <c r="AW1416" s="10"/>
      <c r="AX1416" s="10"/>
      <c r="AY1416" s="10"/>
      <c r="AZ1416" s="10"/>
      <c r="BA1416" s="10"/>
      <c r="BB1416" s="10"/>
      <c r="BC1416" s="2"/>
      <c r="BD1416"/>
      <c r="BE1416"/>
    </row>
    <row r="1417" spans="1:57" x14ac:dyDescent="0.3">
      <c r="A1417" s="2"/>
      <c r="D1417" s="9" t="s">
        <v>60</v>
      </c>
      <c r="E1417" s="10"/>
      <c r="F1417" s="10"/>
      <c r="G1417" s="10"/>
      <c r="H1417" s="10"/>
      <c r="I1417" s="10"/>
      <c r="J1417" s="10"/>
      <c r="K1417" s="10"/>
      <c r="L1417" s="11"/>
      <c r="M1417" s="11"/>
      <c r="N1417" s="10">
        <f>H1417-H1416</f>
        <v>0</v>
      </c>
      <c r="O1417" s="10">
        <f>I1416-I1417</f>
        <v>0</v>
      </c>
      <c r="P1417" s="10" t="e">
        <f>N1417/O1417</f>
        <v>#DIV/0!</v>
      </c>
      <c r="Q1417" s="9"/>
      <c r="R1417">
        <f>K1417-K1416</f>
        <v>0</v>
      </c>
      <c r="S1417" t="e">
        <f>R1417/O1417</f>
        <v>#DIV/0!</v>
      </c>
      <c r="AJ1417" s="13">
        <v>640</v>
      </c>
      <c r="AK1417" s="16">
        <v>3.00949</v>
      </c>
      <c r="AL1417" s="10">
        <f t="shared" si="662"/>
        <v>9.4899999999999984E-3</v>
      </c>
      <c r="AM1417" s="10" t="str">
        <f t="shared" si="663"/>
        <v xml:space="preserve"> </v>
      </c>
      <c r="AN1417" s="14">
        <v>12</v>
      </c>
      <c r="AO1417" s="10">
        <f t="shared" si="664"/>
        <v>285.14999999999998</v>
      </c>
      <c r="AP1417" s="14">
        <v>10.5</v>
      </c>
      <c r="AQ1417" s="14">
        <v>37</v>
      </c>
      <c r="AR1417" s="10">
        <f t="shared" si="665"/>
        <v>310.14999999999998</v>
      </c>
      <c r="AS1417" s="14">
        <v>47.1</v>
      </c>
      <c r="AT1417" s="14">
        <v>0.5</v>
      </c>
      <c r="AU1417" s="10" t="str">
        <f t="shared" si="666"/>
        <v xml:space="preserve"> </v>
      </c>
      <c r="AV1417" s="10" t="str">
        <f t="shared" si="667"/>
        <v xml:space="preserve"> </v>
      </c>
      <c r="AW1417" s="10"/>
      <c r="AX1417" s="10"/>
      <c r="AY1417" s="10"/>
      <c r="AZ1417" s="10"/>
      <c r="BA1417" s="10" t="str">
        <f>IF(ISNUMBER(AV1417), AV1417-AV1416, " ")</f>
        <v xml:space="preserve"> </v>
      </c>
      <c r="BB1417" s="10" t="str">
        <f>IF(ISNUMBER(BA1417), BA1417/O1417, " ")</f>
        <v xml:space="preserve"> </v>
      </c>
      <c r="BC1417" s="2"/>
      <c r="BD1417"/>
      <c r="BE1417"/>
    </row>
    <row r="1418" spans="1:57" x14ac:dyDescent="0.3">
      <c r="A1418" s="2"/>
      <c r="D1418" s="9" t="s">
        <v>57</v>
      </c>
      <c r="E1418" s="10"/>
      <c r="F1418" s="10"/>
      <c r="G1418" s="10"/>
      <c r="H1418" s="10"/>
      <c r="I1418" s="10"/>
      <c r="J1418" s="10"/>
      <c r="K1418" s="10"/>
      <c r="L1418" s="11"/>
      <c r="M1418" s="11"/>
      <c r="P1418" s="10"/>
      <c r="Q1418" s="9"/>
      <c r="AJ1418" s="13">
        <v>640</v>
      </c>
      <c r="AK1418" s="16">
        <v>3.00949</v>
      </c>
      <c r="AL1418" s="10">
        <f t="shared" si="662"/>
        <v>9.4899999999999984E-3</v>
      </c>
      <c r="AM1418" s="10" t="str">
        <f t="shared" si="663"/>
        <v xml:space="preserve"> </v>
      </c>
      <c r="AN1418" s="14">
        <v>12</v>
      </c>
      <c r="AO1418" s="10">
        <f t="shared" si="664"/>
        <v>285.14999999999998</v>
      </c>
      <c r="AP1418" s="14">
        <v>10.5</v>
      </c>
      <c r="AQ1418" s="14">
        <v>37</v>
      </c>
      <c r="AR1418" s="10">
        <f t="shared" si="665"/>
        <v>310.14999999999998</v>
      </c>
      <c r="AS1418" s="14">
        <v>47.1</v>
      </c>
      <c r="AT1418" s="14">
        <v>0.5</v>
      </c>
      <c r="AU1418" s="10" t="str">
        <f t="shared" si="666"/>
        <v xml:space="preserve"> </v>
      </c>
      <c r="AV1418" s="10" t="str">
        <f t="shared" si="667"/>
        <v xml:space="preserve"> </v>
      </c>
      <c r="AW1418" s="10"/>
      <c r="AX1418" s="10"/>
      <c r="AY1418" s="10"/>
      <c r="AZ1418" s="10"/>
      <c r="BA1418" s="10"/>
      <c r="BB1418" s="10"/>
      <c r="BC1418" s="2"/>
      <c r="BD1418"/>
      <c r="BE1418"/>
    </row>
    <row r="1419" spans="1:57" x14ac:dyDescent="0.3">
      <c r="A1419" s="2"/>
      <c r="D1419" s="9" t="s">
        <v>61</v>
      </c>
      <c r="E1419" s="10"/>
      <c r="F1419" s="10"/>
      <c r="G1419" s="10"/>
      <c r="H1419" s="10"/>
      <c r="I1419" s="10"/>
      <c r="J1419" s="10"/>
      <c r="K1419" s="10"/>
      <c r="L1419" s="11"/>
      <c r="M1419" s="11"/>
      <c r="N1419" s="10">
        <f>H1419-H1418</f>
        <v>0</v>
      </c>
      <c r="O1419" s="10">
        <f>I1418-I1419</f>
        <v>0</v>
      </c>
      <c r="P1419" s="10" t="e">
        <f>N1419/O1419</f>
        <v>#DIV/0!</v>
      </c>
      <c r="Q1419" s="9"/>
      <c r="R1419">
        <f>K1419-K1418</f>
        <v>0</v>
      </c>
      <c r="S1419" t="e">
        <f>R1419/O1419</f>
        <v>#DIV/0!</v>
      </c>
      <c r="AJ1419" s="13">
        <v>640</v>
      </c>
      <c r="AK1419" s="16">
        <v>3.00949</v>
      </c>
      <c r="AL1419" s="10">
        <f t="shared" si="662"/>
        <v>9.4899999999999984E-3</v>
      </c>
      <c r="AM1419" s="10" t="str">
        <f t="shared" si="663"/>
        <v xml:space="preserve"> </v>
      </c>
      <c r="AN1419" s="14">
        <v>12</v>
      </c>
      <c r="AO1419" s="10">
        <f t="shared" si="664"/>
        <v>285.14999999999998</v>
      </c>
      <c r="AP1419" s="14">
        <v>10.5</v>
      </c>
      <c r="AQ1419" s="14">
        <v>37</v>
      </c>
      <c r="AR1419" s="10">
        <f t="shared" si="665"/>
        <v>310.14999999999998</v>
      </c>
      <c r="AS1419" s="14">
        <v>47.1</v>
      </c>
      <c r="AT1419" s="14">
        <v>0.5</v>
      </c>
      <c r="AU1419" s="10" t="str">
        <f t="shared" si="666"/>
        <v xml:space="preserve"> </v>
      </c>
      <c r="AV1419" s="10" t="str">
        <f t="shared" si="667"/>
        <v xml:space="preserve"> </v>
      </c>
      <c r="AW1419" s="10"/>
      <c r="AX1419" s="10"/>
      <c r="AY1419" s="10"/>
      <c r="AZ1419" s="10"/>
      <c r="BA1419" s="10" t="str">
        <f>IF(ISNUMBER(AV1419), AV1419-AV1418, " ")</f>
        <v xml:space="preserve"> </v>
      </c>
      <c r="BB1419" s="10" t="str">
        <f>IF(ISNUMBER(BA1419), BA1419/O1419, " ")</f>
        <v xml:space="preserve"> </v>
      </c>
      <c r="BC1419" s="2"/>
      <c r="BD1419"/>
      <c r="BE1419"/>
    </row>
    <row r="1420" spans="1:57" x14ac:dyDescent="0.3">
      <c r="A1420" s="2"/>
      <c r="AM1420" s="10" t="str">
        <f t="shared" si="663"/>
        <v xml:space="preserve"> </v>
      </c>
      <c r="BD1420"/>
      <c r="BE1420"/>
    </row>
    <row r="1421" spans="1:57" ht="13.95" customHeight="1" x14ac:dyDescent="0.3">
      <c r="A1421" s="2"/>
      <c r="AM1421" s="10" t="str">
        <f t="shared" si="663"/>
        <v xml:space="preserve"> </v>
      </c>
      <c r="BD1421"/>
      <c r="BE1421"/>
    </row>
    <row r="1422" spans="1:57" x14ac:dyDescent="0.3">
      <c r="A1422" s="2"/>
      <c r="D1422" s="9" t="s">
        <v>53</v>
      </c>
      <c r="E1422" s="10"/>
      <c r="F1422" s="10"/>
      <c r="G1422" s="10"/>
      <c r="H1422" s="10"/>
      <c r="I1422" s="10"/>
      <c r="J1422" s="10"/>
      <c r="K1422" s="10"/>
      <c r="L1422" s="10"/>
      <c r="M1422" s="10"/>
      <c r="P1422" s="10"/>
      <c r="Q1422" s="9"/>
      <c r="R1422" s="9"/>
      <c r="AM1422" s="10" t="str">
        <f t="shared" si="663"/>
        <v xml:space="preserve"> </v>
      </c>
      <c r="BD1422"/>
      <c r="BE1422"/>
    </row>
    <row r="1423" spans="1:57" x14ac:dyDescent="0.3">
      <c r="A1423" s="2"/>
      <c r="D1423" s="9" t="s">
        <v>203</v>
      </c>
      <c r="E1423" s="10"/>
      <c r="F1423" s="2"/>
      <c r="G1423" s="10"/>
      <c r="H1423" s="10"/>
      <c r="I1423" s="10"/>
      <c r="J1423" s="10"/>
      <c r="K1423" s="10"/>
      <c r="L1423" s="10"/>
      <c r="M1423" s="10"/>
      <c r="P1423" s="10"/>
      <c r="Q1423" s="9"/>
      <c r="R1423" s="9"/>
      <c r="AM1423" s="10" t="str">
        <f t="shared" si="663"/>
        <v xml:space="preserve"> </v>
      </c>
      <c r="BD1423"/>
      <c r="BE1423"/>
    </row>
    <row r="1424" spans="1:57" x14ac:dyDescent="0.3">
      <c r="A1424" s="2"/>
      <c r="D1424" s="9"/>
      <c r="E1424" s="2" t="s">
        <v>0</v>
      </c>
      <c r="F1424" s="2" t="s">
        <v>1</v>
      </c>
      <c r="G1424" s="2" t="s">
        <v>2</v>
      </c>
      <c r="H1424" s="2" t="s">
        <v>3</v>
      </c>
      <c r="I1424" s="2" t="s">
        <v>4</v>
      </c>
      <c r="J1424" s="2" t="s">
        <v>5</v>
      </c>
      <c r="K1424" s="2" t="s">
        <v>6</v>
      </c>
      <c r="L1424" s="2" t="s">
        <v>7</v>
      </c>
      <c r="M1424" s="2" t="s">
        <v>8</v>
      </c>
      <c r="N1424" s="2" t="s">
        <v>9</v>
      </c>
      <c r="O1424" s="2" t="s">
        <v>10</v>
      </c>
      <c r="P1424" s="2" t="s">
        <v>11</v>
      </c>
      <c r="Q1424" s="2" t="s">
        <v>12</v>
      </c>
      <c r="R1424" s="2" t="s">
        <v>13</v>
      </c>
      <c r="S1424" s="2" t="s">
        <v>14</v>
      </c>
      <c r="T1424" s="2" t="s">
        <v>15</v>
      </c>
      <c r="U1424" s="3" t="s">
        <v>16</v>
      </c>
      <c r="V1424" s="3" t="s">
        <v>17</v>
      </c>
      <c r="W1424" s="3" t="s">
        <v>18</v>
      </c>
      <c r="X1424" s="3" t="s">
        <v>19</v>
      </c>
      <c r="Y1424" s="3" t="s">
        <v>20</v>
      </c>
      <c r="Z1424" s="3" t="s">
        <v>21</v>
      </c>
      <c r="AA1424" s="3" t="s">
        <v>22</v>
      </c>
      <c r="AB1424" s="3" t="s">
        <v>23</v>
      </c>
      <c r="AC1424" s="3" t="s">
        <v>24</v>
      </c>
      <c r="AD1424" s="3" t="s">
        <v>25</v>
      </c>
      <c r="AE1424" s="3" t="s">
        <v>26</v>
      </c>
      <c r="AF1424" s="3" t="s">
        <v>27</v>
      </c>
      <c r="AG1424" s="3" t="s">
        <v>28</v>
      </c>
      <c r="AH1424" s="3" t="s">
        <v>29</v>
      </c>
      <c r="AL1424" s="2" t="s">
        <v>33</v>
      </c>
      <c r="AM1424" s="10" t="e">
        <f t="shared" si="663"/>
        <v>#VALUE!</v>
      </c>
      <c r="AN1424" s="6" t="s">
        <v>35</v>
      </c>
      <c r="AO1424" s="2" t="s">
        <v>36</v>
      </c>
      <c r="AP1424" s="7" t="s">
        <v>37</v>
      </c>
      <c r="AQ1424" s="6" t="s">
        <v>38</v>
      </c>
      <c r="AR1424" s="2" t="s">
        <v>39</v>
      </c>
      <c r="AS1424" s="7" t="s">
        <v>40</v>
      </c>
      <c r="AT1424" s="7" t="s">
        <v>41</v>
      </c>
      <c r="AU1424" s="8" t="s">
        <v>55</v>
      </c>
      <c r="AV1424" s="8" t="s">
        <v>56</v>
      </c>
      <c r="AW1424" s="8" t="s">
        <v>44</v>
      </c>
      <c r="AX1424" s="8" t="s">
        <v>45</v>
      </c>
      <c r="AY1424" s="8" t="s">
        <v>46</v>
      </c>
      <c r="AZ1424" s="8" t="s">
        <v>47</v>
      </c>
      <c r="BA1424" s="2" t="s">
        <v>48</v>
      </c>
      <c r="BB1424" s="2" t="s">
        <v>49</v>
      </c>
      <c r="BC1424" s="2" t="s">
        <v>50</v>
      </c>
      <c r="BD1424"/>
      <c r="BE1424"/>
    </row>
    <row r="1425" spans="1:57" x14ac:dyDescent="0.3">
      <c r="A1425" s="2"/>
      <c r="D1425" s="9" t="s">
        <v>57</v>
      </c>
      <c r="E1425" s="10">
        <v>13.17511886</v>
      </c>
      <c r="F1425" s="10">
        <v>0.54304834580000005</v>
      </c>
      <c r="G1425" s="10">
        <v>17.778543800000001</v>
      </c>
      <c r="H1425" s="10">
        <v>9.6518595119999997</v>
      </c>
      <c r="I1425" s="10">
        <v>89.810805110000004</v>
      </c>
      <c r="J1425" s="10">
        <v>30.6756931</v>
      </c>
      <c r="K1425" s="10">
        <v>88.469182739999994</v>
      </c>
      <c r="L1425" s="11">
        <v>1.3946759259259259E-3</v>
      </c>
      <c r="M1425" s="11">
        <v>2.0717476851851852E-3</v>
      </c>
      <c r="P1425" s="10"/>
      <c r="Q1425" s="9"/>
      <c r="AJ1425" s="13">
        <v>640.1</v>
      </c>
      <c r="AK1425" s="16">
        <v>2.9548800000000002</v>
      </c>
      <c r="AL1425" s="10">
        <f>IF(AK1425&gt;3, AK1425-3, 3-AK1425)</f>
        <v>4.5119999999999827E-2</v>
      </c>
      <c r="AM1425" s="10">
        <f t="shared" si="663"/>
        <v>0.55134050702566606</v>
      </c>
      <c r="AN1425" s="14">
        <v>12</v>
      </c>
      <c r="AO1425" s="10">
        <f>AN1425+273.15</f>
        <v>285.14999999999998</v>
      </c>
      <c r="AP1425" s="14">
        <v>10.5</v>
      </c>
      <c r="AQ1425" s="14">
        <v>37</v>
      </c>
      <c r="AR1425" s="10">
        <f>AQ1425+273.15</f>
        <v>310.14999999999998</v>
      </c>
      <c r="AS1425" s="14">
        <v>47.1</v>
      </c>
      <c r="AT1425" s="14">
        <v>0.5</v>
      </c>
      <c r="AU1425" s="10">
        <f>IF(ISNUMBER(AM1425),((AR1425/AO1425)*((AJ1425-(AT1425*AP1425))/(AJ1425-AS1425))*AM1425)," ")</f>
        <v>0.64199957628619153</v>
      </c>
      <c r="AV1425" s="10">
        <f>IF(ISNUMBER(AM1425), AU1425*G1425, " ")</f>
        <v>11.413817586585498</v>
      </c>
      <c r="AW1425" s="10"/>
      <c r="AX1425" s="10"/>
      <c r="AY1425" s="10"/>
      <c r="AZ1425" s="10"/>
      <c r="BA1425" s="10"/>
      <c r="BB1425" s="10"/>
      <c r="BC1425" s="2"/>
      <c r="BD1425"/>
      <c r="BE1425"/>
    </row>
    <row r="1426" spans="1:57" x14ac:dyDescent="0.3">
      <c r="A1426" s="2">
        <v>130</v>
      </c>
      <c r="B1426" s="3" t="s">
        <v>203</v>
      </c>
      <c r="C1426" s="3"/>
      <c r="D1426" s="9" t="s">
        <v>58</v>
      </c>
      <c r="E1426" s="10">
        <v>8.9449360500000008</v>
      </c>
      <c r="F1426" s="10">
        <v>0.55134031309999998</v>
      </c>
      <c r="G1426" s="10">
        <v>20.52460572</v>
      </c>
      <c r="H1426" s="10">
        <v>11.3180905</v>
      </c>
      <c r="I1426" s="10">
        <v>76.000808070000005</v>
      </c>
      <c r="J1426" s="10">
        <v>30.271858900000002</v>
      </c>
      <c r="K1426" s="10">
        <v>94.913848470000005</v>
      </c>
      <c r="L1426" s="11">
        <v>4.5081018518518517E-3</v>
      </c>
      <c r="M1426" s="11">
        <v>5.2083217592592598E-3</v>
      </c>
      <c r="N1426" s="10">
        <f>H1426-H1425</f>
        <v>1.6662309880000006</v>
      </c>
      <c r="O1426" s="10">
        <f>I1425-I1426</f>
        <v>13.809997039999999</v>
      </c>
      <c r="P1426" s="10">
        <f>N1426/O1426</f>
        <v>0.12065397140736829</v>
      </c>
      <c r="Q1426" s="9">
        <f>AVERAGE(P1426,P1428,P1430)</f>
        <v>0.14254312370890213</v>
      </c>
      <c r="R1426">
        <f>K1426-K1425</f>
        <v>6.4446657300000112</v>
      </c>
      <c r="S1426">
        <f>R1426/O1426</f>
        <v>0.46666669886556411</v>
      </c>
      <c r="T1426" s="9">
        <f>AVERAGE(S1426,S1428,S1430)</f>
        <v>0.40108472108557752</v>
      </c>
      <c r="U1426" s="3">
        <f>AVERAGE(E1425,E1427,E1429)</f>
        <v>13.144737286666668</v>
      </c>
      <c r="V1426" s="3">
        <f>AVERAGE(E1426,E1428,E1430)</f>
        <v>8.9528264573333356</v>
      </c>
      <c r="W1426" s="3">
        <f>AVERAGE(F1425,F1427,F1429)</f>
        <v>0.4998738932666667</v>
      </c>
      <c r="X1426" s="3">
        <f>AVERAGE(F1426,F1428,F1430)</f>
        <v>0.5389331262</v>
      </c>
      <c r="Y1426" s="3">
        <f>AVERAGE(G1425,G1427,G1429)</f>
        <v>17.713424740000001</v>
      </c>
      <c r="Z1426" s="3">
        <f>AVERAGE(G1426,G1428,G1430)</f>
        <v>20.350451493333335</v>
      </c>
      <c r="AA1426" s="3">
        <f>AVERAGE(H1425,H1427,H1429)</f>
        <v>8.8524397179999994</v>
      </c>
      <c r="AB1426" s="3">
        <f>AVERAGE(H1426,H1428,H1430)</f>
        <v>10.946804316666666</v>
      </c>
      <c r="AC1426" s="3">
        <f>AVERAGE(I1425,I1427,I1429)</f>
        <v>91.354752366666673</v>
      </c>
      <c r="AD1426" s="3">
        <f>AVERAGE(I1426,I1428,I1430)</f>
        <v>76.72871275</v>
      </c>
      <c r="AE1426" s="3">
        <f>AVERAGE(J1425,J1427,J1429)</f>
        <v>30.242365429999996</v>
      </c>
      <c r="AF1426" s="3">
        <f>AVERAGE(J1426,J1428,J1430)</f>
        <v>30.273376709999997</v>
      </c>
      <c r="AG1426" s="3">
        <f>AVERAGE(K1425,K1427,K1429)</f>
        <v>87.193810999999997</v>
      </c>
      <c r="AH1426" s="3">
        <f>AVERAGE(K1426,K1428,K1430)</f>
        <v>93.255696126666678</v>
      </c>
      <c r="AI1426" s="12">
        <v>43639</v>
      </c>
      <c r="AJ1426" s="13">
        <v>640.1</v>
      </c>
      <c r="AK1426" s="16">
        <v>2.9548800000000002</v>
      </c>
      <c r="AL1426" s="10">
        <f t="shared" ref="AL1426:AL1430" si="668">IF(AK1426&gt;3, AK1426-3, 3-AK1426)</f>
        <v>4.5119999999999827E-2</v>
      </c>
      <c r="AM1426" s="10">
        <f t="shared" si="663"/>
        <v>0.55975908981075373</v>
      </c>
      <c r="AN1426" s="14">
        <v>12</v>
      </c>
      <c r="AO1426" s="10">
        <f t="shared" ref="AO1426:AO1430" si="669">AN1426+273.15</f>
        <v>285.14999999999998</v>
      </c>
      <c r="AP1426" s="14">
        <v>10.5</v>
      </c>
      <c r="AQ1426" s="14">
        <v>37</v>
      </c>
      <c r="AR1426" s="10">
        <f t="shared" ref="AR1426:AR1430" si="670">AQ1426+273.15</f>
        <v>310.14999999999998</v>
      </c>
      <c r="AS1426" s="14">
        <v>47.1</v>
      </c>
      <c r="AT1426" s="14">
        <v>0.5</v>
      </c>
      <c r="AU1426" s="10">
        <f t="shared" ref="AU1426:AU1430" si="671">IF(ISNUMBER(AM1426),((AR1426/AO1426)*((AJ1426-(AT1426*AP1426))/(AJ1426-AS1426))*AM1426)," ")</f>
        <v>0.65180245946289395</v>
      </c>
      <c r="AV1426" s="10">
        <f t="shared" ref="AV1426:AV1430" si="672">IF(ISNUMBER(AM1426), AU1426*G1426, " ")</f>
        <v>13.377988487802181</v>
      </c>
      <c r="AW1426" s="10">
        <f>AVERAGE(AU1425,AU1427,AU1429)</f>
        <v>0.59095811663133313</v>
      </c>
      <c r="AX1426" s="10">
        <f>AVERAGE(AU1426,AU1428,AU1430)</f>
        <v>0.63713450440086483</v>
      </c>
      <c r="AY1426" s="10">
        <f>AVERAGE(AV1425,AV1427,AV1429)</f>
        <v>10.464296843024858</v>
      </c>
      <c r="AZ1426" s="10">
        <f>AVERAGE(AV1426,AV1428,AV1430)</f>
        <v>12.964302154268971</v>
      </c>
      <c r="BA1426" s="10">
        <f>IF(ISNUMBER(AV1426), AV1426-AV1425, " ")</f>
        <v>1.9641709012166828</v>
      </c>
      <c r="BB1426" s="10">
        <f>IF(ISNUMBER(BA1426), BA1426/O1426, " ")</f>
        <v>0.142228191326005</v>
      </c>
      <c r="BC1426" s="2">
        <f>AVERAGE(BB1426,BB1428,BB1430)</f>
        <v>0.17018786659217669</v>
      </c>
      <c r="BD1426" s="1" t="s">
        <v>79</v>
      </c>
    </row>
    <row r="1427" spans="1:57" x14ac:dyDescent="0.3">
      <c r="A1427" s="2"/>
      <c r="D1427" s="9" t="s">
        <v>57</v>
      </c>
      <c r="E1427" s="10">
        <v>13.087589550000001</v>
      </c>
      <c r="F1427" s="10">
        <v>0.49987295349999999</v>
      </c>
      <c r="G1427" s="10">
        <v>17.371857869999999</v>
      </c>
      <c r="H1427" s="10">
        <v>8.6835274410000007</v>
      </c>
      <c r="I1427" s="10">
        <v>92.334447499999996</v>
      </c>
      <c r="J1427" s="10">
        <v>29.998897459999998</v>
      </c>
      <c r="K1427" s="10">
        <v>85.115685089999999</v>
      </c>
      <c r="L1427" s="11">
        <v>8.4837962962962966E-3</v>
      </c>
      <c r="M1427" s="11">
        <v>9.1261458333333333E-3</v>
      </c>
      <c r="P1427" s="10"/>
      <c r="Q1427" s="9"/>
      <c r="AJ1427" s="13">
        <v>640.1</v>
      </c>
      <c r="AK1427" s="16">
        <v>2.9548800000000002</v>
      </c>
      <c r="AL1427" s="10">
        <f t="shared" si="668"/>
        <v>4.5119999999999827E-2</v>
      </c>
      <c r="AM1427" s="10">
        <f t="shared" si="663"/>
        <v>0.50750584135396359</v>
      </c>
      <c r="AN1427" s="14">
        <v>12</v>
      </c>
      <c r="AO1427" s="10">
        <f t="shared" si="669"/>
        <v>285.14999999999998</v>
      </c>
      <c r="AP1427" s="14">
        <v>10.5</v>
      </c>
      <c r="AQ1427" s="14">
        <v>37</v>
      </c>
      <c r="AR1427" s="10">
        <f t="shared" si="670"/>
        <v>310.14999999999998</v>
      </c>
      <c r="AS1427" s="14">
        <v>47.1</v>
      </c>
      <c r="AT1427" s="14">
        <v>0.5</v>
      </c>
      <c r="AU1427" s="10">
        <f t="shared" si="671"/>
        <v>0.59095700562564368</v>
      </c>
      <c r="AV1427" s="10">
        <f t="shared" si="672"/>
        <v>10.266021109009472</v>
      </c>
      <c r="AW1427" s="10"/>
      <c r="AX1427" s="10"/>
      <c r="AY1427" s="10"/>
      <c r="AZ1427" s="10"/>
      <c r="BA1427" s="10"/>
      <c r="BB1427" s="10"/>
      <c r="BC1427" s="2"/>
      <c r="BD1427"/>
      <c r="BE1427"/>
    </row>
    <row r="1428" spans="1:57" x14ac:dyDescent="0.3">
      <c r="A1428" s="2"/>
      <c r="D1428" s="9" t="s">
        <v>60</v>
      </c>
      <c r="E1428" s="10">
        <v>8.6119686420000008</v>
      </c>
      <c r="F1428" s="10">
        <v>0.56135752029999997</v>
      </c>
      <c r="G1428" s="10">
        <v>20.132632789999999</v>
      </c>
      <c r="H1428" s="10">
        <v>11.27780297</v>
      </c>
      <c r="I1428" s="10">
        <v>75.48599797</v>
      </c>
      <c r="J1428" s="10">
        <v>30.58344808</v>
      </c>
      <c r="K1428" s="10">
        <v>94.418163730000003</v>
      </c>
      <c r="L1428" s="11">
        <v>1.1672453703703704E-2</v>
      </c>
      <c r="M1428" s="11">
        <v>1.23553125E-2</v>
      </c>
      <c r="N1428" s="10">
        <f>H1428-H1427</f>
        <v>2.594275528999999</v>
      </c>
      <c r="O1428" s="10">
        <f>I1427-I1428</f>
        <v>16.848449529999996</v>
      </c>
      <c r="P1428" s="10">
        <f>N1428/O1428</f>
        <v>0.15397710776773177</v>
      </c>
      <c r="Q1428" s="9"/>
      <c r="R1428">
        <f>K1428-K1427</f>
        <v>9.3024786400000039</v>
      </c>
      <c r="S1428">
        <f>R1428/O1428</f>
        <v>0.55212668818197219</v>
      </c>
      <c r="AJ1428" s="13">
        <v>640.1</v>
      </c>
      <c r="AK1428" s="16">
        <v>2.9548800000000002</v>
      </c>
      <c r="AL1428" s="10">
        <f t="shared" si="668"/>
        <v>4.5119999999999827E-2</v>
      </c>
      <c r="AM1428" s="10">
        <f t="shared" si="663"/>
        <v>0.56992925631497715</v>
      </c>
      <c r="AN1428" s="14">
        <v>12</v>
      </c>
      <c r="AO1428" s="10">
        <f t="shared" si="669"/>
        <v>285.14999999999998</v>
      </c>
      <c r="AP1428" s="14">
        <v>10.5</v>
      </c>
      <c r="AQ1428" s="14">
        <v>37</v>
      </c>
      <c r="AR1428" s="10">
        <f t="shared" si="670"/>
        <v>310.14999999999998</v>
      </c>
      <c r="AS1428" s="14">
        <v>47.1</v>
      </c>
      <c r="AT1428" s="14">
        <v>0.5</v>
      </c>
      <c r="AU1428" s="10">
        <f t="shared" si="671"/>
        <v>0.66364494609913804</v>
      </c>
      <c r="AV1428" s="10">
        <f t="shared" si="672"/>
        <v>13.360920002753289</v>
      </c>
      <c r="AW1428" s="10"/>
      <c r="AX1428" s="10"/>
      <c r="AY1428" s="10"/>
      <c r="AZ1428" s="10"/>
      <c r="BA1428" s="10">
        <f>IF(ISNUMBER(AV1428), AV1428-AV1427, " ")</f>
        <v>3.0948988937438173</v>
      </c>
      <c r="BB1428" s="10">
        <f>IF(ISNUMBER(BA1428), BA1428/O1428, " ")</f>
        <v>0.18369042731398549</v>
      </c>
      <c r="BC1428" s="2"/>
      <c r="BD1428"/>
      <c r="BE1428"/>
    </row>
    <row r="1429" spans="1:57" x14ac:dyDescent="0.3">
      <c r="A1429" s="2"/>
      <c r="D1429" s="9" t="s">
        <v>57</v>
      </c>
      <c r="E1429" s="10">
        <v>13.171503449999999</v>
      </c>
      <c r="F1429" s="10">
        <v>0.4567003805</v>
      </c>
      <c r="G1429" s="10">
        <v>17.989872550000001</v>
      </c>
      <c r="H1429" s="10">
        <v>8.2219322009999996</v>
      </c>
      <c r="I1429" s="10">
        <v>91.919004490000006</v>
      </c>
      <c r="J1429" s="10">
        <v>30.05250573</v>
      </c>
      <c r="K1429" s="10">
        <v>87.996565169999997</v>
      </c>
      <c r="L1429" s="11">
        <v>1.5318287037037038E-2</v>
      </c>
      <c r="M1429" s="11">
        <v>1.5931701388888889E-2</v>
      </c>
      <c r="P1429" s="10"/>
      <c r="Q1429" s="9"/>
      <c r="AJ1429" s="13">
        <v>640.1</v>
      </c>
      <c r="AK1429" s="16">
        <v>2.9548800000000002</v>
      </c>
      <c r="AL1429" s="10">
        <f t="shared" si="668"/>
        <v>4.5119999999999827E-2</v>
      </c>
      <c r="AM1429" s="10">
        <f t="shared" si="663"/>
        <v>0.46367403803200125</v>
      </c>
      <c r="AN1429" s="14">
        <v>12</v>
      </c>
      <c r="AO1429" s="10">
        <f t="shared" si="669"/>
        <v>285.14999999999998</v>
      </c>
      <c r="AP1429" s="14">
        <v>10.5</v>
      </c>
      <c r="AQ1429" s="14">
        <v>37</v>
      </c>
      <c r="AR1429" s="10">
        <f t="shared" si="670"/>
        <v>310.14999999999998</v>
      </c>
      <c r="AS1429" s="14">
        <v>47.1</v>
      </c>
      <c r="AT1429" s="14">
        <v>0.5</v>
      </c>
      <c r="AU1429" s="10">
        <f t="shared" si="671"/>
        <v>0.53991776798216407</v>
      </c>
      <c r="AV1429" s="10">
        <f t="shared" si="672"/>
        <v>9.7130518334796037</v>
      </c>
      <c r="AW1429" s="10"/>
      <c r="AX1429" s="10"/>
      <c r="AY1429" s="10"/>
      <c r="AZ1429" s="10"/>
      <c r="BA1429" s="10"/>
      <c r="BB1429" s="10"/>
      <c r="BC1429" s="2"/>
      <c r="BD1429"/>
      <c r="BE1429"/>
    </row>
    <row r="1430" spans="1:57" x14ac:dyDescent="0.3">
      <c r="A1430" s="2"/>
      <c r="D1430" s="9" t="s">
        <v>61</v>
      </c>
      <c r="E1430" s="10">
        <v>9.3015746799999999</v>
      </c>
      <c r="F1430" s="10">
        <v>0.50410154519999995</v>
      </c>
      <c r="G1430" s="10">
        <v>20.394115970000001</v>
      </c>
      <c r="H1430" s="10">
        <v>10.244519479999999</v>
      </c>
      <c r="I1430" s="10">
        <v>78.699332209999994</v>
      </c>
      <c r="J1430" s="10">
        <v>29.964823150000001</v>
      </c>
      <c r="K1430" s="10">
        <v>90.435076179999996</v>
      </c>
      <c r="L1430" s="11">
        <v>1.7934027777777778E-2</v>
      </c>
      <c r="M1430" s="11">
        <v>1.866318287037037E-2</v>
      </c>
      <c r="N1430" s="10">
        <f>H1430-H1429</f>
        <v>2.0225872789999997</v>
      </c>
      <c r="O1430" s="10">
        <f>I1429-I1430</f>
        <v>13.219672280000012</v>
      </c>
      <c r="P1430" s="10">
        <f>N1430/O1430</f>
        <v>0.15299829195160639</v>
      </c>
      <c r="Q1430" s="9"/>
      <c r="R1430">
        <f>K1430-K1429</f>
        <v>2.4385110099999991</v>
      </c>
      <c r="S1430">
        <f>R1430/O1430</f>
        <v>0.18446077620919638</v>
      </c>
      <c r="AJ1430" s="13">
        <v>640.1</v>
      </c>
      <c r="AK1430" s="16">
        <v>2.9548800000000002</v>
      </c>
      <c r="AL1430" s="10">
        <f t="shared" si="668"/>
        <v>4.5119999999999827E-2</v>
      </c>
      <c r="AM1430" s="10">
        <f t="shared" si="663"/>
        <v>0.51179900219298236</v>
      </c>
      <c r="AN1430" s="14">
        <v>12</v>
      </c>
      <c r="AO1430" s="10">
        <f t="shared" si="669"/>
        <v>285.14999999999998</v>
      </c>
      <c r="AP1430" s="14">
        <v>10.5</v>
      </c>
      <c r="AQ1430" s="14">
        <v>37</v>
      </c>
      <c r="AR1430" s="10">
        <f t="shared" si="670"/>
        <v>310.14999999999998</v>
      </c>
      <c r="AS1430" s="14">
        <v>47.1</v>
      </c>
      <c r="AT1430" s="14">
        <v>0.5</v>
      </c>
      <c r="AU1430" s="10">
        <f t="shared" si="671"/>
        <v>0.59595610764056273</v>
      </c>
      <c r="AV1430" s="10">
        <f t="shared" si="672"/>
        <v>12.153997972251441</v>
      </c>
      <c r="AW1430" s="10"/>
      <c r="AX1430" s="10"/>
      <c r="AY1430" s="10"/>
      <c r="AZ1430" s="10"/>
      <c r="BA1430" s="10">
        <f>IF(ISNUMBER(AV1430), AV1430-AV1429, " ")</f>
        <v>2.440946138771837</v>
      </c>
      <c r="BB1430" s="10">
        <f>IF(ISNUMBER(BA1430), BA1430/O1430, " ")</f>
        <v>0.18464498113653954</v>
      </c>
      <c r="BC1430" s="2"/>
      <c r="BD1430"/>
      <c r="BE1430"/>
    </row>
    <row r="1431" spans="1:57" x14ac:dyDescent="0.3">
      <c r="A1431" s="2"/>
      <c r="AM1431" s="10" t="str">
        <f t="shared" si="663"/>
        <v xml:space="preserve"> </v>
      </c>
      <c r="BD1431"/>
      <c r="BE1431"/>
    </row>
    <row r="1432" spans="1:57" ht="13.95" customHeight="1" x14ac:dyDescent="0.3">
      <c r="A1432" s="2"/>
      <c r="AM1432" s="10" t="str">
        <f t="shared" si="663"/>
        <v xml:space="preserve"> </v>
      </c>
      <c r="BD1432"/>
      <c r="BE1432"/>
    </row>
    <row r="1433" spans="1:57" x14ac:dyDescent="0.3">
      <c r="A1433" s="2"/>
      <c r="D1433" s="9" t="s">
        <v>53</v>
      </c>
      <c r="E1433" s="10"/>
      <c r="F1433" s="10"/>
      <c r="G1433" s="10"/>
      <c r="H1433" s="10"/>
      <c r="I1433" s="10"/>
      <c r="J1433" s="10"/>
      <c r="K1433" s="10"/>
      <c r="L1433" s="10"/>
      <c r="M1433" s="10"/>
      <c r="P1433" s="10"/>
      <c r="Q1433" s="9"/>
      <c r="R1433" s="9"/>
      <c r="AM1433" s="10" t="str">
        <f t="shared" si="663"/>
        <v xml:space="preserve"> </v>
      </c>
      <c r="BD1433"/>
      <c r="BE1433"/>
    </row>
    <row r="1434" spans="1:57" x14ac:dyDescent="0.3">
      <c r="A1434" s="2"/>
      <c r="D1434" s="9" t="s">
        <v>204</v>
      </c>
      <c r="E1434" s="10"/>
      <c r="F1434" s="2"/>
      <c r="G1434" s="10"/>
      <c r="H1434" s="10"/>
      <c r="I1434" s="10"/>
      <c r="J1434" s="10"/>
      <c r="K1434" s="10"/>
      <c r="L1434" s="10"/>
      <c r="M1434" s="10"/>
      <c r="P1434" s="10"/>
      <c r="Q1434" s="9"/>
      <c r="R1434" s="9"/>
      <c r="AM1434" s="10" t="str">
        <f t="shared" si="663"/>
        <v xml:space="preserve"> </v>
      </c>
      <c r="BD1434"/>
      <c r="BE1434"/>
    </row>
    <row r="1435" spans="1:57" x14ac:dyDescent="0.3">
      <c r="A1435" s="2"/>
      <c r="D1435" s="9"/>
      <c r="E1435" s="2" t="s">
        <v>0</v>
      </c>
      <c r="F1435" s="2" t="s">
        <v>1</v>
      </c>
      <c r="G1435" s="2" t="s">
        <v>2</v>
      </c>
      <c r="H1435" s="2" t="s">
        <v>3</v>
      </c>
      <c r="I1435" s="2" t="s">
        <v>4</v>
      </c>
      <c r="J1435" s="2" t="s">
        <v>5</v>
      </c>
      <c r="K1435" s="2" t="s">
        <v>6</v>
      </c>
      <c r="L1435" s="2" t="s">
        <v>7</v>
      </c>
      <c r="M1435" s="2" t="s">
        <v>8</v>
      </c>
      <c r="N1435" s="2" t="s">
        <v>9</v>
      </c>
      <c r="O1435" s="2" t="s">
        <v>10</v>
      </c>
      <c r="P1435" s="2" t="s">
        <v>11</v>
      </c>
      <c r="Q1435" s="2" t="s">
        <v>12</v>
      </c>
      <c r="R1435" s="2" t="s">
        <v>13</v>
      </c>
      <c r="S1435" s="2" t="s">
        <v>14</v>
      </c>
      <c r="T1435" s="2" t="s">
        <v>15</v>
      </c>
      <c r="U1435" s="3" t="s">
        <v>16</v>
      </c>
      <c r="V1435" s="3" t="s">
        <v>17</v>
      </c>
      <c r="W1435" s="3" t="s">
        <v>18</v>
      </c>
      <c r="X1435" s="3" t="s">
        <v>19</v>
      </c>
      <c r="Y1435" s="3" t="s">
        <v>20</v>
      </c>
      <c r="Z1435" s="3" t="s">
        <v>21</v>
      </c>
      <c r="AA1435" s="3" t="s">
        <v>22</v>
      </c>
      <c r="AB1435" s="3" t="s">
        <v>23</v>
      </c>
      <c r="AC1435" s="3" t="s">
        <v>24</v>
      </c>
      <c r="AD1435" s="3" t="s">
        <v>25</v>
      </c>
      <c r="AE1435" s="3" t="s">
        <v>26</v>
      </c>
      <c r="AF1435" s="3" t="s">
        <v>27</v>
      </c>
      <c r="AG1435" s="3" t="s">
        <v>28</v>
      </c>
      <c r="AH1435" s="3" t="s">
        <v>29</v>
      </c>
      <c r="AL1435" s="2" t="s">
        <v>33</v>
      </c>
      <c r="AM1435" s="10" t="e">
        <f t="shared" si="663"/>
        <v>#VALUE!</v>
      </c>
      <c r="AN1435" s="6" t="s">
        <v>35</v>
      </c>
      <c r="AO1435" s="2" t="s">
        <v>36</v>
      </c>
      <c r="AP1435" s="7" t="s">
        <v>37</v>
      </c>
      <c r="AQ1435" s="6" t="s">
        <v>38</v>
      </c>
      <c r="AR1435" s="2" t="s">
        <v>39</v>
      </c>
      <c r="AS1435" s="7" t="s">
        <v>40</v>
      </c>
      <c r="AT1435" s="7" t="s">
        <v>41</v>
      </c>
      <c r="AU1435" s="8" t="s">
        <v>55</v>
      </c>
      <c r="AV1435" s="8" t="s">
        <v>56</v>
      </c>
      <c r="AW1435" s="8" t="s">
        <v>44</v>
      </c>
      <c r="AX1435" s="8" t="s">
        <v>45</v>
      </c>
      <c r="AY1435" s="8" t="s">
        <v>46</v>
      </c>
      <c r="AZ1435" s="8" t="s">
        <v>47</v>
      </c>
      <c r="BA1435" s="2" t="s">
        <v>48</v>
      </c>
      <c r="BB1435" s="2" t="s">
        <v>49</v>
      </c>
      <c r="BC1435" s="2" t="s">
        <v>50</v>
      </c>
      <c r="BD1435"/>
      <c r="BE1435"/>
    </row>
    <row r="1436" spans="1:57" x14ac:dyDescent="0.3">
      <c r="A1436" s="2"/>
      <c r="D1436" s="9" t="s">
        <v>57</v>
      </c>
      <c r="E1436" s="10">
        <v>13.371858509999999</v>
      </c>
      <c r="F1436" s="10">
        <v>0.44146846210000001</v>
      </c>
      <c r="G1436" s="10">
        <v>24.873609269999999</v>
      </c>
      <c r="H1436" s="10">
        <v>10.98898743</v>
      </c>
      <c r="I1436" s="10">
        <v>93.384627050000006</v>
      </c>
      <c r="J1436" s="10">
        <v>28.06610092</v>
      </c>
      <c r="K1436" s="10">
        <v>73.747990549999997</v>
      </c>
      <c r="L1436" s="11">
        <v>9.6585648148148143E-3</v>
      </c>
      <c r="M1436" s="11">
        <v>1.0405081018518518E-2</v>
      </c>
      <c r="P1436" s="10"/>
      <c r="Q1436" s="9"/>
      <c r="AJ1436" s="13">
        <v>640.1</v>
      </c>
      <c r="AK1436" s="16">
        <v>2.9548800000000002</v>
      </c>
      <c r="AL1436" s="10">
        <f>IF(AK1436&gt;3, AK1436-3, 3-AK1436)</f>
        <v>4.5119999999999827E-2</v>
      </c>
      <c r="AM1436" s="10">
        <f t="shared" si="663"/>
        <v>0.44820953348359321</v>
      </c>
      <c r="AN1436" s="14">
        <v>12</v>
      </c>
      <c r="AO1436" s="10">
        <f>AN1436+273.15</f>
        <v>285.14999999999998</v>
      </c>
      <c r="AP1436" s="14">
        <v>10.5</v>
      </c>
      <c r="AQ1436" s="14">
        <v>37</v>
      </c>
      <c r="AR1436" s="10">
        <f>AQ1436+273.15</f>
        <v>310.14999999999998</v>
      </c>
      <c r="AS1436" s="14">
        <v>47.1</v>
      </c>
      <c r="AT1436" s="14">
        <v>0.5</v>
      </c>
      <c r="AU1436" s="10">
        <f>IF(ISNUMBER(AM1436),((AR1436/AO1436)*((AJ1436-(AT1436*AP1436))/(AJ1436-AS1436))*AM1436)," ")</f>
        <v>0.52191037465437495</v>
      </c>
      <c r="AV1436" s="10">
        <f>IF(ISNUMBER(AM1436), AU1436*G1436, " ")</f>
        <v>12.981794733112233</v>
      </c>
      <c r="AW1436" s="10"/>
      <c r="AX1436" s="10"/>
      <c r="AY1436" s="10"/>
      <c r="AZ1436" s="10"/>
      <c r="BA1436" s="10"/>
      <c r="BB1436" s="10"/>
      <c r="BC1436" s="2"/>
      <c r="BD1436"/>
      <c r="BE1436"/>
    </row>
    <row r="1437" spans="1:57" x14ac:dyDescent="0.3">
      <c r="A1437" s="2">
        <v>131</v>
      </c>
      <c r="B1437" s="3" t="s">
        <v>204</v>
      </c>
      <c r="C1437" s="3"/>
      <c r="D1437" s="9" t="s">
        <v>58</v>
      </c>
      <c r="E1437" s="10">
        <v>9.1029517480000006</v>
      </c>
      <c r="F1437" s="10">
        <v>0.5028435349</v>
      </c>
      <c r="G1437" s="10">
        <v>27.75534442</v>
      </c>
      <c r="H1437" s="10">
        <v>13.95993404</v>
      </c>
      <c r="I1437" s="10">
        <v>77.421915769999998</v>
      </c>
      <c r="J1437" s="10">
        <v>28.083763220000002</v>
      </c>
      <c r="K1437" s="10">
        <v>84.282174350000005</v>
      </c>
      <c r="L1437" s="11">
        <v>1.3084490740740739E-2</v>
      </c>
      <c r="M1437" s="11">
        <v>1.3871516203703705E-2</v>
      </c>
      <c r="N1437" s="10">
        <f>H1437-H1436</f>
        <v>2.9709466100000004</v>
      </c>
      <c r="O1437" s="10">
        <f>I1436-I1437</f>
        <v>15.962711280000008</v>
      </c>
      <c r="P1437" s="10">
        <f>N1437/O1437</f>
        <v>0.1861179193112612</v>
      </c>
      <c r="Q1437" s="9">
        <f>AVERAGE(P1437,P1439,P1441)</f>
        <v>0.21332294402275717</v>
      </c>
      <c r="R1437">
        <f>K1437-K1436</f>
        <v>10.534183800000008</v>
      </c>
      <c r="S1437">
        <f>R1437/O1437</f>
        <v>0.65992447117667863</v>
      </c>
      <c r="T1437" s="9">
        <f>AVERAGE(S1437,S1439,S1441)</f>
        <v>0.36135107582113807</v>
      </c>
      <c r="U1437" s="3">
        <f>AVERAGE(E1436,E1438,E1440)</f>
        <v>13.335817013333333</v>
      </c>
      <c r="V1437" s="3">
        <f>AVERAGE(E1437,E1439,E1441)</f>
        <v>8.8583177473333325</v>
      </c>
      <c r="W1437" s="3">
        <f>AVERAGE(F1436,F1438,F1440)</f>
        <v>0.42966272086666663</v>
      </c>
      <c r="X1437" s="3">
        <f>AVERAGE(F1437,F1439,F1441)</f>
        <v>0.49808817570000002</v>
      </c>
      <c r="Y1437" s="3">
        <f>AVERAGE(G1436,G1438,G1440)</f>
        <v>25.812108066666667</v>
      </c>
      <c r="Z1437" s="3">
        <f>AVERAGE(G1437,G1439,G1441)</f>
        <v>28.342182863333335</v>
      </c>
      <c r="AA1437" s="3">
        <f>AVERAGE(H1436,H1438,H1440)</f>
        <v>11.102120396666669</v>
      </c>
      <c r="AB1437" s="3">
        <f>AVERAGE(H1437,H1439,H1441)</f>
        <v>14.106952440000001</v>
      </c>
      <c r="AC1437" s="3">
        <f>AVERAGE(I1436,I1438,I1440)</f>
        <v>91.799357999999998</v>
      </c>
      <c r="AD1437" s="3">
        <f>AVERAGE(I1437,I1439,I1441)</f>
        <v>77.646323413333334</v>
      </c>
      <c r="AE1437" s="3">
        <f>AVERAGE(J1436,J1438,J1440)</f>
        <v>28.316119736666668</v>
      </c>
      <c r="AF1437" s="3">
        <f>AVERAGE(J1437,J1439,J1441)</f>
        <v>28.177039056666668</v>
      </c>
      <c r="AG1437" s="3">
        <f>AVERAGE(K1436,K1438,K1440)</f>
        <v>76.519323310000004</v>
      </c>
      <c r="AH1437" s="3">
        <f>AVERAGE(K1437,K1439,K1441)</f>
        <v>81.906329823333337</v>
      </c>
      <c r="AI1437" s="12">
        <v>43639</v>
      </c>
      <c r="AJ1437" s="13">
        <v>640.1</v>
      </c>
      <c r="AK1437" s="16">
        <v>2.9548800000000002</v>
      </c>
      <c r="AL1437" s="10">
        <f t="shared" ref="AL1437:AL1441" si="673">IF(AK1437&gt;3, AK1437-3, 3-AK1437)</f>
        <v>4.5119999999999827E-2</v>
      </c>
      <c r="AM1437" s="10">
        <f t="shared" si="663"/>
        <v>0.51052178250893432</v>
      </c>
      <c r="AN1437" s="14">
        <v>12</v>
      </c>
      <c r="AO1437" s="10">
        <f t="shared" ref="AO1437:AO1441" si="674">AN1437+273.15</f>
        <v>285.14999999999998</v>
      </c>
      <c r="AP1437" s="14">
        <v>10.5</v>
      </c>
      <c r="AQ1437" s="14">
        <v>37</v>
      </c>
      <c r="AR1437" s="10">
        <f t="shared" ref="AR1437:AR1441" si="675">AQ1437+273.15</f>
        <v>310.14999999999998</v>
      </c>
      <c r="AS1437" s="14">
        <v>47.1</v>
      </c>
      <c r="AT1437" s="14">
        <v>0.5</v>
      </c>
      <c r="AU1437" s="10">
        <f t="shared" ref="AU1437:AU1441" si="676">IF(ISNUMBER(AM1437),((AR1437/AO1437)*((AJ1437-(AT1437*AP1437))/(AJ1437-AS1437))*AM1437)," ")</f>
        <v>0.59446886974395552</v>
      </c>
      <c r="AV1437" s="10">
        <f t="shared" ref="AV1437:AV1441" si="677">IF(ISNUMBER(AM1437), AU1437*G1437, " ")</f>
        <v>16.499688226711601</v>
      </c>
      <c r="AW1437" s="10">
        <f>AVERAGE(AU1436,AU1438,AU1440)</f>
        <v>0.50795345732249564</v>
      </c>
      <c r="AX1437" s="10">
        <f>AVERAGE(AU1437,AU1439,AU1441)</f>
        <v>0.58884701560315866</v>
      </c>
      <c r="AY1437" s="10">
        <f>AVERAGE(AV1436,AV1438,AV1440)</f>
        <v>13.094859949109802</v>
      </c>
      <c r="AZ1437" s="10">
        <f>AVERAGE(AV1437,AV1439,AV1441)</f>
        <v>16.697874801108966</v>
      </c>
      <c r="BA1437" s="10">
        <f>IF(ISNUMBER(AV1437), AV1437-AV1436, " ")</f>
        <v>3.5178934935993684</v>
      </c>
      <c r="BB1437" s="10">
        <f>IF(ISNUMBER(BA1437), BA1437/O1437, " ")</f>
        <v>0.22038195340956931</v>
      </c>
      <c r="BC1437" s="2">
        <f>AVERAGE(BB1437,BB1439,BB1441)</f>
        <v>0.25603884382654957</v>
      </c>
      <c r="BD1437" s="1" t="s">
        <v>59</v>
      </c>
    </row>
    <row r="1438" spans="1:57" x14ac:dyDescent="0.3">
      <c r="A1438" s="2"/>
      <c r="D1438" s="9" t="s">
        <v>57</v>
      </c>
      <c r="E1438" s="10">
        <v>13.4584282</v>
      </c>
      <c r="F1438" s="10">
        <v>0.4125808769</v>
      </c>
      <c r="G1438" s="10">
        <v>27.409575350000001</v>
      </c>
      <c r="H1438" s="10">
        <v>11.30429099</v>
      </c>
      <c r="I1438" s="10">
        <v>93.530231540000003</v>
      </c>
      <c r="J1438" s="10">
        <v>27.924320999999999</v>
      </c>
      <c r="K1438" s="10">
        <v>82.345970280000003</v>
      </c>
      <c r="L1438" s="11">
        <v>1.8813657407407407E-2</v>
      </c>
      <c r="M1438" s="11">
        <v>1.9444432870370371E-2</v>
      </c>
      <c r="P1438" s="10"/>
      <c r="Q1438" s="9"/>
      <c r="AJ1438" s="13">
        <v>640.1</v>
      </c>
      <c r="AK1438" s="16">
        <v>2.9548800000000002</v>
      </c>
      <c r="AL1438" s="10">
        <f t="shared" si="673"/>
        <v>4.5119999999999827E-2</v>
      </c>
      <c r="AM1438" s="10">
        <f t="shared" si="663"/>
        <v>0.41888084480588045</v>
      </c>
      <c r="AN1438" s="14">
        <v>12</v>
      </c>
      <c r="AO1438" s="10">
        <f t="shared" si="674"/>
        <v>285.14999999999998</v>
      </c>
      <c r="AP1438" s="14">
        <v>10.5</v>
      </c>
      <c r="AQ1438" s="14">
        <v>37</v>
      </c>
      <c r="AR1438" s="10">
        <f t="shared" si="675"/>
        <v>310.14999999999998</v>
      </c>
      <c r="AS1438" s="14">
        <v>47.1</v>
      </c>
      <c r="AT1438" s="14">
        <v>0.5</v>
      </c>
      <c r="AU1438" s="10">
        <f t="shared" si="676"/>
        <v>0.48775905534410219</v>
      </c>
      <c r="AV1438" s="10">
        <f t="shared" si="677"/>
        <v>13.369268580098989</v>
      </c>
      <c r="AW1438" s="10"/>
      <c r="AX1438" s="10"/>
      <c r="AY1438" s="10"/>
      <c r="AZ1438" s="10"/>
      <c r="BA1438" s="10"/>
      <c r="BB1438" s="10"/>
      <c r="BC1438" s="2"/>
      <c r="BD1438"/>
      <c r="BE1438"/>
    </row>
    <row r="1439" spans="1:57" x14ac:dyDescent="0.3">
      <c r="A1439" s="2"/>
      <c r="D1439" s="9" t="s">
        <v>60</v>
      </c>
      <c r="E1439" s="10">
        <v>8.3557340480000004</v>
      </c>
      <c r="F1439" s="10">
        <v>0.50861950879999995</v>
      </c>
      <c r="G1439" s="10">
        <v>29.649403660000001</v>
      </c>
      <c r="H1439" s="10">
        <v>15.04455387</v>
      </c>
      <c r="I1439" s="10">
        <v>79.966159770000004</v>
      </c>
      <c r="J1439" s="10">
        <v>27.51969514</v>
      </c>
      <c r="K1439" s="10">
        <v>85.391931619999994</v>
      </c>
      <c r="L1439" s="11">
        <v>2.2025462962962958E-2</v>
      </c>
      <c r="M1439" s="11">
        <v>2.270832175925926E-2</v>
      </c>
      <c r="N1439" s="10">
        <f>H1439-H1438</f>
        <v>3.7402628799999995</v>
      </c>
      <c r="O1439" s="10">
        <f>I1438-I1439</f>
        <v>13.564071769999998</v>
      </c>
      <c r="P1439" s="10">
        <f>N1439/O1439</f>
        <v>0.27574779486735201</v>
      </c>
      <c r="Q1439" s="9"/>
      <c r="R1439">
        <f>K1439-K1438</f>
        <v>3.045961339999991</v>
      </c>
      <c r="S1439">
        <f>R1439/O1439</f>
        <v>0.22456098667487304</v>
      </c>
      <c r="AJ1439" s="13">
        <v>640.1</v>
      </c>
      <c r="AK1439" s="16">
        <v>2.9548800000000002</v>
      </c>
      <c r="AL1439" s="10">
        <f t="shared" si="673"/>
        <v>4.5119999999999827E-2</v>
      </c>
      <c r="AM1439" s="10">
        <f t="shared" si="663"/>
        <v>0.51638595354126049</v>
      </c>
      <c r="AN1439" s="14">
        <v>12</v>
      </c>
      <c r="AO1439" s="10">
        <f t="shared" si="674"/>
        <v>285.14999999999998</v>
      </c>
      <c r="AP1439" s="14">
        <v>10.5</v>
      </c>
      <c r="AQ1439" s="14">
        <v>37</v>
      </c>
      <c r="AR1439" s="10">
        <f t="shared" si="675"/>
        <v>310.14999999999998</v>
      </c>
      <c r="AS1439" s="14">
        <v>47.1</v>
      </c>
      <c r="AT1439" s="14">
        <v>0.5</v>
      </c>
      <c r="AU1439" s="10">
        <f t="shared" si="676"/>
        <v>0.6012973092836752</v>
      </c>
      <c r="AV1439" s="10">
        <f t="shared" si="677"/>
        <v>17.828106642623553</v>
      </c>
      <c r="AW1439" s="10"/>
      <c r="AX1439" s="10"/>
      <c r="AY1439" s="10"/>
      <c r="AZ1439" s="10"/>
      <c r="BA1439" s="10">
        <f>IF(ISNUMBER(AV1439), AV1439-AV1438, " ")</f>
        <v>4.4588380625245634</v>
      </c>
      <c r="BB1439" s="10">
        <f>IF(ISNUMBER(BA1439), BA1439/O1439, " ")</f>
        <v>0.32872415732761667</v>
      </c>
      <c r="BC1439" s="2"/>
      <c r="BD1439"/>
      <c r="BE1439"/>
    </row>
    <row r="1440" spans="1:57" x14ac:dyDescent="0.3">
      <c r="A1440" s="2"/>
      <c r="D1440" s="9" t="s">
        <v>57</v>
      </c>
      <c r="E1440" s="10">
        <v>13.17716433</v>
      </c>
      <c r="F1440" s="10">
        <v>0.43493882360000002</v>
      </c>
      <c r="G1440" s="10">
        <v>25.153139580000001</v>
      </c>
      <c r="H1440" s="10">
        <v>11.01308277</v>
      </c>
      <c r="I1440" s="10">
        <v>88.48321541</v>
      </c>
      <c r="J1440" s="10">
        <v>28.95793729</v>
      </c>
      <c r="K1440" s="10">
        <v>73.464009099999998</v>
      </c>
      <c r="L1440" s="11">
        <v>2.5630787037037039E-2</v>
      </c>
      <c r="M1440" s="11">
        <v>2.633679398148148E-2</v>
      </c>
      <c r="P1440" s="10"/>
      <c r="Q1440" s="9"/>
      <c r="AJ1440" s="13">
        <v>640.1</v>
      </c>
      <c r="AK1440" s="16">
        <v>2.9548800000000002</v>
      </c>
      <c r="AL1440" s="10">
        <f t="shared" si="673"/>
        <v>4.5119999999999827E-2</v>
      </c>
      <c r="AM1440" s="10">
        <f t="shared" si="663"/>
        <v>0.44158018965237167</v>
      </c>
      <c r="AN1440" s="14">
        <v>12</v>
      </c>
      <c r="AO1440" s="10">
        <f t="shared" si="674"/>
        <v>285.14999999999998</v>
      </c>
      <c r="AP1440" s="14">
        <v>10.5</v>
      </c>
      <c r="AQ1440" s="14">
        <v>37</v>
      </c>
      <c r="AR1440" s="10">
        <f t="shared" si="675"/>
        <v>310.14999999999998</v>
      </c>
      <c r="AS1440" s="14">
        <v>47.1</v>
      </c>
      <c r="AT1440" s="14">
        <v>0.5</v>
      </c>
      <c r="AU1440" s="10">
        <f t="shared" si="676"/>
        <v>0.51419094196900983</v>
      </c>
      <c r="AV1440" s="10">
        <f t="shared" si="677"/>
        <v>12.933516534118185</v>
      </c>
      <c r="AW1440" s="10"/>
      <c r="AX1440" s="10"/>
      <c r="AY1440" s="10"/>
      <c r="AZ1440" s="10"/>
      <c r="BA1440" s="10"/>
      <c r="BB1440" s="10"/>
      <c r="BC1440" s="2"/>
      <c r="BD1440"/>
      <c r="BE1440"/>
    </row>
    <row r="1441" spans="1:57" x14ac:dyDescent="0.3">
      <c r="A1441" s="2"/>
      <c r="D1441" s="9" t="s">
        <v>61</v>
      </c>
      <c r="E1441" s="10">
        <v>9.1162674460000002</v>
      </c>
      <c r="F1441" s="10">
        <v>0.48280148340000001</v>
      </c>
      <c r="G1441" s="10">
        <v>27.62180051</v>
      </c>
      <c r="H1441" s="10">
        <v>13.31636941</v>
      </c>
      <c r="I1441" s="10">
        <v>75.550894700000001</v>
      </c>
      <c r="J1441" s="10">
        <v>28.92765881</v>
      </c>
      <c r="K1441" s="10">
        <v>76.044883499999997</v>
      </c>
      <c r="L1441" s="11">
        <v>2.8038194444444445E-2</v>
      </c>
      <c r="M1441" s="11">
        <v>2.8599525462962964E-2</v>
      </c>
      <c r="N1441" s="10">
        <f>H1441-H1440</f>
        <v>2.3032866399999996</v>
      </c>
      <c r="O1441" s="10">
        <f>I1440-I1441</f>
        <v>12.932320709999999</v>
      </c>
      <c r="P1441" s="10">
        <f>N1441/O1441</f>
        <v>0.17810311788965832</v>
      </c>
      <c r="Q1441" s="9"/>
      <c r="R1441">
        <f>K1441-K1440</f>
        <v>2.580874399999999</v>
      </c>
      <c r="S1441">
        <f>R1441/O1441</f>
        <v>0.19956776961186259</v>
      </c>
      <c r="AJ1441" s="13">
        <v>640.1</v>
      </c>
      <c r="AK1441" s="16">
        <v>2.9548800000000002</v>
      </c>
      <c r="AL1441" s="10">
        <f t="shared" si="673"/>
        <v>4.5119999999999827E-2</v>
      </c>
      <c r="AM1441" s="10">
        <f t="shared" si="663"/>
        <v>0.49017369578460035</v>
      </c>
      <c r="AN1441" s="14">
        <v>12</v>
      </c>
      <c r="AO1441" s="10">
        <f t="shared" si="674"/>
        <v>285.14999999999998</v>
      </c>
      <c r="AP1441" s="14">
        <v>10.5</v>
      </c>
      <c r="AQ1441" s="14">
        <v>37</v>
      </c>
      <c r="AR1441" s="10">
        <f t="shared" si="675"/>
        <v>310.14999999999998</v>
      </c>
      <c r="AS1441" s="14">
        <v>47.1</v>
      </c>
      <c r="AT1441" s="14">
        <v>0.5</v>
      </c>
      <c r="AU1441" s="10">
        <f t="shared" si="676"/>
        <v>0.57077486778184505</v>
      </c>
      <c r="AV1441" s="10">
        <f t="shared" si="677"/>
        <v>15.76582953399175</v>
      </c>
      <c r="AW1441" s="10"/>
      <c r="AX1441" s="10"/>
      <c r="AY1441" s="10"/>
      <c r="AZ1441" s="10"/>
      <c r="BA1441" s="10">
        <f>IF(ISNUMBER(AV1441), AV1441-AV1440, " ")</f>
        <v>2.8323129998735652</v>
      </c>
      <c r="BB1441" s="10">
        <f>IF(ISNUMBER(BA1441), BA1441/O1441, " ")</f>
        <v>0.21901042074246282</v>
      </c>
      <c r="BC1441" s="2"/>
      <c r="BD1441"/>
      <c r="BE1441"/>
    </row>
    <row r="1442" spans="1:57" x14ac:dyDescent="0.3">
      <c r="A1442" s="2"/>
      <c r="AM1442" s="10" t="str">
        <f t="shared" si="663"/>
        <v xml:space="preserve"> </v>
      </c>
      <c r="BD1442"/>
      <c r="BE1442"/>
    </row>
    <row r="1443" spans="1:57" ht="13.95" customHeight="1" x14ac:dyDescent="0.3">
      <c r="A1443" s="2"/>
      <c r="AM1443" s="10" t="str">
        <f t="shared" si="663"/>
        <v xml:space="preserve"> </v>
      </c>
      <c r="BD1443"/>
      <c r="BE1443"/>
    </row>
    <row r="1444" spans="1:57" x14ac:dyDescent="0.3">
      <c r="A1444" s="2"/>
      <c r="D1444" s="9" t="s">
        <v>53</v>
      </c>
      <c r="E1444" s="10"/>
      <c r="F1444" s="10"/>
      <c r="G1444" s="10"/>
      <c r="H1444" s="10"/>
      <c r="I1444" s="10"/>
      <c r="J1444" s="10"/>
      <c r="K1444" s="10"/>
      <c r="L1444" s="10"/>
      <c r="M1444" s="10"/>
      <c r="P1444" s="10"/>
      <c r="Q1444" s="9"/>
      <c r="R1444" s="9"/>
      <c r="AM1444" s="10" t="str">
        <f t="shared" si="663"/>
        <v xml:space="preserve"> </v>
      </c>
      <c r="BD1444"/>
      <c r="BE1444"/>
    </row>
    <row r="1445" spans="1:57" x14ac:dyDescent="0.3">
      <c r="A1445" s="2"/>
      <c r="D1445" s="9" t="s">
        <v>205</v>
      </c>
      <c r="E1445" s="10"/>
      <c r="F1445" s="2"/>
      <c r="G1445" s="10"/>
      <c r="H1445" s="10"/>
      <c r="I1445" s="10"/>
      <c r="J1445" s="10"/>
      <c r="K1445" s="10"/>
      <c r="L1445" s="10"/>
      <c r="M1445" s="10"/>
      <c r="P1445" s="10"/>
      <c r="Q1445" s="9"/>
      <c r="R1445" s="9"/>
      <c r="AM1445" s="10" t="str">
        <f t="shared" si="663"/>
        <v xml:space="preserve"> </v>
      </c>
      <c r="BD1445"/>
      <c r="BE1445"/>
    </row>
    <row r="1446" spans="1:57" x14ac:dyDescent="0.3">
      <c r="A1446" s="2"/>
      <c r="D1446" s="9"/>
      <c r="E1446" s="2" t="s">
        <v>0</v>
      </c>
      <c r="F1446" s="2" t="s">
        <v>1</v>
      </c>
      <c r="G1446" s="2" t="s">
        <v>2</v>
      </c>
      <c r="H1446" s="2" t="s">
        <v>3</v>
      </c>
      <c r="I1446" s="2" t="s">
        <v>4</v>
      </c>
      <c r="J1446" s="2" t="s">
        <v>5</v>
      </c>
      <c r="K1446" s="2" t="s">
        <v>6</v>
      </c>
      <c r="L1446" s="2" t="s">
        <v>7</v>
      </c>
      <c r="M1446" s="2" t="s">
        <v>8</v>
      </c>
      <c r="N1446" s="2" t="s">
        <v>9</v>
      </c>
      <c r="O1446" s="2" t="s">
        <v>10</v>
      </c>
      <c r="P1446" s="2" t="s">
        <v>11</v>
      </c>
      <c r="Q1446" s="2" t="s">
        <v>12</v>
      </c>
      <c r="R1446" s="2" t="s">
        <v>13</v>
      </c>
      <c r="S1446" s="2" t="s">
        <v>14</v>
      </c>
      <c r="T1446" s="2" t="s">
        <v>15</v>
      </c>
      <c r="U1446" s="3" t="s">
        <v>16</v>
      </c>
      <c r="V1446" s="3" t="s">
        <v>17</v>
      </c>
      <c r="W1446" s="3" t="s">
        <v>18</v>
      </c>
      <c r="X1446" s="3" t="s">
        <v>19</v>
      </c>
      <c r="Y1446" s="3" t="s">
        <v>20</v>
      </c>
      <c r="Z1446" s="3" t="s">
        <v>21</v>
      </c>
      <c r="AA1446" s="3" t="s">
        <v>22</v>
      </c>
      <c r="AB1446" s="3" t="s">
        <v>23</v>
      </c>
      <c r="AC1446" s="3" t="s">
        <v>24</v>
      </c>
      <c r="AD1446" s="3" t="s">
        <v>25</v>
      </c>
      <c r="AE1446" s="3" t="s">
        <v>26</v>
      </c>
      <c r="AF1446" s="3" t="s">
        <v>27</v>
      </c>
      <c r="AG1446" s="3" t="s">
        <v>28</v>
      </c>
      <c r="AH1446" s="3" t="s">
        <v>29</v>
      </c>
      <c r="AL1446" s="2" t="s">
        <v>33</v>
      </c>
      <c r="AM1446" s="10" t="e">
        <f t="shared" si="663"/>
        <v>#VALUE!</v>
      </c>
      <c r="AN1446" s="6" t="s">
        <v>35</v>
      </c>
      <c r="AO1446" s="2" t="s">
        <v>36</v>
      </c>
      <c r="AP1446" s="7" t="s">
        <v>37</v>
      </c>
      <c r="AQ1446" s="6" t="s">
        <v>38</v>
      </c>
      <c r="AR1446" s="2" t="s">
        <v>39</v>
      </c>
      <c r="AS1446" s="7" t="s">
        <v>40</v>
      </c>
      <c r="AT1446" s="7" t="s">
        <v>41</v>
      </c>
      <c r="AU1446" s="8" t="s">
        <v>55</v>
      </c>
      <c r="AV1446" s="8" t="s">
        <v>56</v>
      </c>
      <c r="AW1446" s="8" t="s">
        <v>44</v>
      </c>
      <c r="AX1446" s="8" t="s">
        <v>45</v>
      </c>
      <c r="AY1446" s="8" t="s">
        <v>46</v>
      </c>
      <c r="AZ1446" s="8" t="s">
        <v>47</v>
      </c>
      <c r="BA1446" s="2" t="s">
        <v>48</v>
      </c>
      <c r="BB1446" s="2" t="s">
        <v>49</v>
      </c>
      <c r="BC1446" s="2" t="s">
        <v>50</v>
      </c>
      <c r="BD1446"/>
      <c r="BE1446"/>
    </row>
    <row r="1447" spans="1:57" x14ac:dyDescent="0.3">
      <c r="A1447" s="2"/>
      <c r="D1447" s="9" t="s">
        <v>57</v>
      </c>
      <c r="E1447" s="10">
        <v>13.174948179999999</v>
      </c>
      <c r="F1447" s="10">
        <v>0.49909386700000002</v>
      </c>
      <c r="G1447" s="10">
        <v>20.468401249999999</v>
      </c>
      <c r="H1447" s="10">
        <v>10.224646330000001</v>
      </c>
      <c r="I1447" s="10">
        <v>91.640545520000003</v>
      </c>
      <c r="J1447" s="10">
        <v>29.717546280000001</v>
      </c>
      <c r="K1447" s="10">
        <v>63.458227360000002</v>
      </c>
      <c r="L1447" s="11">
        <v>1.3483796296296297E-3</v>
      </c>
      <c r="M1447" s="11">
        <v>2.0601736111111111E-3</v>
      </c>
      <c r="P1447" s="10"/>
      <c r="Q1447" s="9"/>
      <c r="AJ1447" s="13">
        <v>640.1</v>
      </c>
      <c r="AK1447" s="16">
        <v>2.9548800000000002</v>
      </c>
      <c r="AL1447" s="10">
        <f>IF(AK1447&gt;3, AK1447-3, 3-AK1447)</f>
        <v>4.5119999999999827E-2</v>
      </c>
      <c r="AM1447" s="10">
        <f t="shared" si="663"/>
        <v>0.50671485847140996</v>
      </c>
      <c r="AN1447" s="14">
        <v>12</v>
      </c>
      <c r="AO1447" s="10">
        <f>AN1447+273.15</f>
        <v>285.14999999999998</v>
      </c>
      <c r="AP1447" s="14">
        <v>10.5</v>
      </c>
      <c r="AQ1447" s="14">
        <v>37</v>
      </c>
      <c r="AR1447" s="10">
        <f>AQ1447+273.15</f>
        <v>310.14999999999998</v>
      </c>
      <c r="AS1447" s="14">
        <v>47.1</v>
      </c>
      <c r="AT1447" s="14">
        <v>0.5</v>
      </c>
      <c r="AU1447" s="10">
        <f>IF(ISNUMBER(AM1447),((AR1447/AO1447)*((AJ1447-(AT1447*AP1447))/(AJ1447-AS1447))*AM1447)," ")</f>
        <v>0.59003595834364986</v>
      </c>
      <c r="AV1447" s="10">
        <f>IF(ISNUMBER(AM1447), AU1447*G1447, " ")</f>
        <v>12.077092747306111</v>
      </c>
      <c r="AW1447" s="10"/>
      <c r="AX1447" s="10"/>
      <c r="AY1447" s="10"/>
      <c r="AZ1447" s="10"/>
      <c r="BA1447" s="10"/>
      <c r="BB1447" s="10"/>
      <c r="BC1447" s="2"/>
      <c r="BD1447"/>
      <c r="BE1447"/>
    </row>
    <row r="1448" spans="1:57" x14ac:dyDescent="0.3">
      <c r="A1448" s="2">
        <v>132</v>
      </c>
      <c r="B1448" s="3" t="s">
        <v>205</v>
      </c>
      <c r="C1448" s="3"/>
      <c r="D1448" s="9" t="s">
        <v>58</v>
      </c>
      <c r="E1448" s="10">
        <v>9.3073595630000003</v>
      </c>
      <c r="F1448" s="10">
        <v>0.54106262989999998</v>
      </c>
      <c r="G1448" s="10">
        <v>21.30976729</v>
      </c>
      <c r="H1448" s="10">
        <v>11.53197561</v>
      </c>
      <c r="I1448" s="10">
        <v>80.640603339999998</v>
      </c>
      <c r="J1448" s="10">
        <v>29.542752029999999</v>
      </c>
      <c r="K1448" s="10">
        <v>66.452472279999995</v>
      </c>
      <c r="L1448" s="11">
        <v>4.0798611111111114E-3</v>
      </c>
      <c r="M1448" s="11">
        <v>4.8032291666666666E-3</v>
      </c>
      <c r="N1448" s="10">
        <f>H1448-H1447</f>
        <v>1.3073292799999994</v>
      </c>
      <c r="O1448" s="10">
        <f>I1447-I1448</f>
        <v>10.999942180000005</v>
      </c>
      <c r="P1448" s="10">
        <f>N1448/O1448</f>
        <v>0.11884874107583707</v>
      </c>
      <c r="Q1448" s="9">
        <f>AVERAGE(P1448,P1450,P1452)</f>
        <v>0.18054395712727525</v>
      </c>
      <c r="R1448">
        <f>K1448-K1447</f>
        <v>2.9942449199999928</v>
      </c>
      <c r="S1448">
        <f>R1448/O1448</f>
        <v>0.27220551444753061</v>
      </c>
      <c r="T1448" s="9">
        <f>AVERAGE(S1448,S1450,S1452)</f>
        <v>0.31331609943341276</v>
      </c>
      <c r="U1448" s="3">
        <f>AVERAGE(E1447,E1449,E1451)</f>
        <v>13.208862516666665</v>
      </c>
      <c r="V1448" s="3">
        <f>AVERAGE(E1448,E1450,E1452)</f>
        <v>9.0356799293333339</v>
      </c>
      <c r="W1448" s="3">
        <f>AVERAGE(F1447,F1449,F1451)</f>
        <v>0.50427200630000002</v>
      </c>
      <c r="X1448" s="3">
        <f>AVERAGE(F1448,F1450,F1452)</f>
        <v>0.56814004600000001</v>
      </c>
      <c r="Y1448" s="3">
        <f>AVERAGE(G1447,G1449,G1451)</f>
        <v>20.026711713333331</v>
      </c>
      <c r="Z1448" s="3">
        <f>AVERAGE(G1448,G1450,G1452)</f>
        <v>21.346937216666664</v>
      </c>
      <c r="AA1448" s="3">
        <f>AVERAGE(H1447,H1449,H1451)</f>
        <v>10.114382221</v>
      </c>
      <c r="AB1448" s="3">
        <f>AVERAGE(H1448,H1450,H1452)</f>
        <v>12.117905906666669</v>
      </c>
      <c r="AC1448" s="3">
        <f>AVERAGE(I1447,I1449,I1451)</f>
        <v>92.015569733333336</v>
      </c>
      <c r="AD1448" s="3">
        <f>AVERAGE(I1448,I1450,I1452)</f>
        <v>80.923890213333337</v>
      </c>
      <c r="AE1448" s="3">
        <f>AVERAGE(J1447,J1449,J1451)</f>
        <v>29.509263146666665</v>
      </c>
      <c r="AF1448" s="3">
        <f>AVERAGE(J1448,J1450,J1452)</f>
        <v>29.120910103333333</v>
      </c>
      <c r="AG1448" s="3">
        <f>AVERAGE(K1447,K1449,K1451)</f>
        <v>62.594833630000004</v>
      </c>
      <c r="AH1448" s="3">
        <f>AVERAGE(K1448,K1450,K1452)</f>
        <v>66.085075869999997</v>
      </c>
      <c r="AI1448" s="12">
        <v>43639</v>
      </c>
      <c r="AJ1448" s="13">
        <v>640.1</v>
      </c>
      <c r="AK1448" s="16">
        <v>2.9548800000000002</v>
      </c>
      <c r="AL1448" s="10">
        <f t="shared" ref="AL1448:AL1452" si="678">IF(AK1448&gt;3, AK1448-3, 3-AK1448)</f>
        <v>4.5119999999999827E-2</v>
      </c>
      <c r="AM1448" s="10">
        <f t="shared" si="663"/>
        <v>0.54932446992771278</v>
      </c>
      <c r="AN1448" s="14">
        <v>12</v>
      </c>
      <c r="AO1448" s="10">
        <f t="shared" ref="AO1448:AO1452" si="679">AN1448+273.15</f>
        <v>285.14999999999998</v>
      </c>
      <c r="AP1448" s="14">
        <v>10.5</v>
      </c>
      <c r="AQ1448" s="14">
        <v>37</v>
      </c>
      <c r="AR1448" s="10">
        <f t="shared" ref="AR1448:AR1452" si="680">AQ1448+273.15</f>
        <v>310.14999999999998</v>
      </c>
      <c r="AS1448" s="14">
        <v>47.1</v>
      </c>
      <c r="AT1448" s="14">
        <v>0.5</v>
      </c>
      <c r="AU1448" s="10">
        <f t="shared" ref="AU1448:AU1452" si="681">IF(ISNUMBER(AM1448),((AR1448/AO1448)*((AJ1448-(AT1448*AP1448))/(AJ1448-AS1448))*AM1448)," ")</f>
        <v>0.63965203434764317</v>
      </c>
      <c r="AV1448" s="10">
        <f t="shared" ref="AV1448:AV1452" si="682">IF(ISNUMBER(AM1448), AU1448*G1448, " ")</f>
        <v>13.630835998523363</v>
      </c>
      <c r="AW1448" s="10">
        <f>AVERAGE(AU1447,AU1449,AU1451)</f>
        <v>0.59615762920824578</v>
      </c>
      <c r="AX1448" s="10">
        <f>AVERAGE(AU1448,AU1450,AU1452)</f>
        <v>0.67166334567484343</v>
      </c>
      <c r="AY1448" s="10">
        <f>AVERAGE(AV1447,AV1449,AV1451)</f>
        <v>11.934334534286988</v>
      </c>
      <c r="AZ1448" s="10">
        <f>AVERAGE(AV1448,AV1450,AV1452)</f>
        <v>14.334340550282457</v>
      </c>
      <c r="BA1448" s="10">
        <f>IF(ISNUMBER(AV1448), AV1448-AV1447, " ")</f>
        <v>1.5537432512172522</v>
      </c>
      <c r="BB1448" s="10">
        <f>IF(ISNUMBER(BA1448), BA1448/O1448, " ")</f>
        <v>0.14125012893633695</v>
      </c>
      <c r="BC1448" s="2">
        <f>AVERAGE(BB1448,BB1450,BB1452)</f>
        <v>0.21622207779850947</v>
      </c>
      <c r="BD1448" s="1" t="s">
        <v>59</v>
      </c>
    </row>
    <row r="1449" spans="1:57" x14ac:dyDescent="0.3">
      <c r="A1449" s="2"/>
      <c r="D1449" s="9" t="s">
        <v>57</v>
      </c>
      <c r="E1449" s="10">
        <v>13.21932601</v>
      </c>
      <c r="F1449" s="10">
        <v>0.49843592069999998</v>
      </c>
      <c r="G1449" s="10">
        <v>20.316467379999999</v>
      </c>
      <c r="H1449" s="10">
        <v>10.121987369999999</v>
      </c>
      <c r="I1449" s="10">
        <v>90.916261590000005</v>
      </c>
      <c r="J1449" s="10">
        <v>30.18672548</v>
      </c>
      <c r="K1449" s="10">
        <v>63.011830490000001</v>
      </c>
      <c r="L1449" s="11">
        <v>8.0034722222222226E-3</v>
      </c>
      <c r="M1449" s="11">
        <v>8.6458217592592593E-3</v>
      </c>
      <c r="P1449" s="10"/>
      <c r="Q1449" s="9"/>
      <c r="AJ1449" s="13">
        <v>640.1</v>
      </c>
      <c r="AK1449" s="16">
        <v>2.9548800000000002</v>
      </c>
      <c r="AL1449" s="10">
        <f t="shared" si="678"/>
        <v>4.5119999999999827E-2</v>
      </c>
      <c r="AM1449" s="10">
        <f t="shared" si="663"/>
        <v>0.50604686555799216</v>
      </c>
      <c r="AN1449" s="14">
        <v>12</v>
      </c>
      <c r="AO1449" s="10">
        <f t="shared" si="679"/>
        <v>285.14999999999998</v>
      </c>
      <c r="AP1449" s="14">
        <v>10.5</v>
      </c>
      <c r="AQ1449" s="14">
        <v>37</v>
      </c>
      <c r="AR1449" s="10">
        <f t="shared" si="680"/>
        <v>310.14999999999998</v>
      </c>
      <c r="AS1449" s="14">
        <v>47.1</v>
      </c>
      <c r="AT1449" s="14">
        <v>0.5</v>
      </c>
      <c r="AU1449" s="10">
        <f t="shared" si="681"/>
        <v>0.58925812475095785</v>
      </c>
      <c r="AV1449" s="10">
        <f t="shared" si="682"/>
        <v>11.971643469902805</v>
      </c>
      <c r="AW1449" s="10"/>
      <c r="AX1449" s="10"/>
      <c r="AY1449" s="10"/>
      <c r="AZ1449" s="10"/>
      <c r="BA1449" s="10"/>
      <c r="BB1449" s="10"/>
      <c r="BC1449" s="2"/>
      <c r="BD1449"/>
      <c r="BE1449"/>
    </row>
    <row r="1450" spans="1:57" x14ac:dyDescent="0.3">
      <c r="A1450" s="2"/>
      <c r="D1450" s="9" t="s">
        <v>60</v>
      </c>
      <c r="E1450" s="10">
        <v>8.7287229560000004</v>
      </c>
      <c r="F1450" s="10">
        <v>0.57398233529999998</v>
      </c>
      <c r="G1450" s="10">
        <v>22.059510679999999</v>
      </c>
      <c r="H1450" s="10">
        <v>12.6100455</v>
      </c>
      <c r="I1450" s="10">
        <v>78.956292199999993</v>
      </c>
      <c r="J1450" s="10">
        <v>29.598668979999999</v>
      </c>
      <c r="K1450" s="10">
        <v>67.291875210000001</v>
      </c>
      <c r="L1450" s="11">
        <v>1.1568287037037038E-2</v>
      </c>
      <c r="M1450" s="11">
        <v>1.2326377314814814E-2</v>
      </c>
      <c r="N1450" s="10">
        <f>H1450-H1449</f>
        <v>2.4880581300000006</v>
      </c>
      <c r="O1450" s="10">
        <f>I1449-I1450</f>
        <v>11.959969390000012</v>
      </c>
      <c r="P1450" s="10">
        <f>N1450/O1450</f>
        <v>0.20803214865084182</v>
      </c>
      <c r="Q1450" s="9"/>
      <c r="R1450">
        <f>K1450-K1449</f>
        <v>4.2800447199999994</v>
      </c>
      <c r="S1450">
        <f>R1450/O1450</f>
        <v>0.35786418680792254</v>
      </c>
      <c r="AJ1450" s="13">
        <v>640.1</v>
      </c>
      <c r="AK1450" s="16">
        <v>2.9548800000000002</v>
      </c>
      <c r="AL1450" s="10">
        <f t="shared" si="678"/>
        <v>4.5119999999999827E-2</v>
      </c>
      <c r="AM1450" s="10">
        <f t="shared" si="663"/>
        <v>0.58274684789230013</v>
      </c>
      <c r="AN1450" s="14">
        <v>12</v>
      </c>
      <c r="AO1450" s="10">
        <f t="shared" si="679"/>
        <v>285.14999999999998</v>
      </c>
      <c r="AP1450" s="14">
        <v>10.5</v>
      </c>
      <c r="AQ1450" s="14">
        <v>37</v>
      </c>
      <c r="AR1450" s="10">
        <f t="shared" si="680"/>
        <v>310.14999999999998</v>
      </c>
      <c r="AS1450" s="14">
        <v>47.1</v>
      </c>
      <c r="AT1450" s="14">
        <v>0.5</v>
      </c>
      <c r="AU1450" s="10">
        <f t="shared" si="681"/>
        <v>0.67857018423562732</v>
      </c>
      <c r="AV1450" s="10">
        <f t="shared" si="682"/>
        <v>14.968926226275387</v>
      </c>
      <c r="AW1450" s="10"/>
      <c r="AX1450" s="10"/>
      <c r="AY1450" s="10"/>
      <c r="AZ1450" s="10"/>
      <c r="BA1450" s="10">
        <f>IF(ISNUMBER(AV1450), AV1450-AV1449, " ")</f>
        <v>2.9972827563725826</v>
      </c>
      <c r="BB1450" s="10">
        <f>IF(ISNUMBER(BA1450), BA1450/O1450, " ")</f>
        <v>0.25060956751935126</v>
      </c>
      <c r="BC1450" s="2"/>
      <c r="BD1450"/>
      <c r="BE1450"/>
    </row>
    <row r="1451" spans="1:57" x14ac:dyDescent="0.3">
      <c r="A1451" s="2"/>
      <c r="D1451" s="9" t="s">
        <v>57</v>
      </c>
      <c r="E1451" s="10">
        <v>13.232313359999999</v>
      </c>
      <c r="F1451" s="10">
        <v>0.51528623119999994</v>
      </c>
      <c r="G1451" s="10">
        <v>19.295266510000001</v>
      </c>
      <c r="H1451" s="10">
        <v>9.9965129630000007</v>
      </c>
      <c r="I1451" s="10">
        <v>93.489902090000001</v>
      </c>
      <c r="J1451" s="10">
        <v>28.623517679999999</v>
      </c>
      <c r="K1451" s="10">
        <v>61.31444304</v>
      </c>
      <c r="L1451" s="11">
        <v>2.1741898148148146E-2</v>
      </c>
      <c r="M1451" s="11">
        <v>2.2239571759259256E-2</v>
      </c>
      <c r="P1451" s="10"/>
      <c r="Q1451" s="9"/>
      <c r="AJ1451" s="13">
        <v>640.1</v>
      </c>
      <c r="AK1451" s="16">
        <v>2.9548800000000002</v>
      </c>
      <c r="AL1451" s="10">
        <f t="shared" si="678"/>
        <v>4.5119999999999827E-2</v>
      </c>
      <c r="AM1451" s="10">
        <f t="shared" si="663"/>
        <v>0.52315447449642616</v>
      </c>
      <c r="AN1451" s="14">
        <v>12</v>
      </c>
      <c r="AO1451" s="10">
        <f t="shared" si="679"/>
        <v>285.14999999999998</v>
      </c>
      <c r="AP1451" s="14">
        <v>10.5</v>
      </c>
      <c r="AQ1451" s="14">
        <v>37</v>
      </c>
      <c r="AR1451" s="10">
        <f t="shared" si="680"/>
        <v>310.14999999999998</v>
      </c>
      <c r="AS1451" s="14">
        <v>47.1</v>
      </c>
      <c r="AT1451" s="14">
        <v>0.5</v>
      </c>
      <c r="AU1451" s="10">
        <f t="shared" si="681"/>
        <v>0.60917880453012963</v>
      </c>
      <c r="AV1451" s="10">
        <f t="shared" si="682"/>
        <v>11.754267385652048</v>
      </c>
      <c r="AW1451" s="10"/>
      <c r="AX1451" s="10"/>
      <c r="AY1451" s="10"/>
      <c r="AZ1451" s="10"/>
      <c r="BA1451" s="10"/>
      <c r="BB1451" s="10"/>
      <c r="BC1451" s="2"/>
      <c r="BD1451"/>
      <c r="BE1451"/>
    </row>
    <row r="1452" spans="1:57" x14ac:dyDescent="0.3">
      <c r="A1452" s="2"/>
      <c r="D1452" s="9" t="s">
        <v>61</v>
      </c>
      <c r="E1452" s="10">
        <v>9.0709572690000009</v>
      </c>
      <c r="F1452" s="10">
        <v>0.58937517279999996</v>
      </c>
      <c r="G1452" s="10">
        <v>20.67153368</v>
      </c>
      <c r="H1452" s="10">
        <v>12.211696610000001</v>
      </c>
      <c r="I1452" s="10">
        <v>83.174775100000005</v>
      </c>
      <c r="J1452" s="10">
        <v>28.221309300000001</v>
      </c>
      <c r="K1452" s="10">
        <v>64.510880119999996</v>
      </c>
      <c r="L1452" s="11">
        <v>2.4259259259259258E-2</v>
      </c>
      <c r="M1452" s="11">
        <v>2.4843738425925924E-2</v>
      </c>
      <c r="N1452" s="10">
        <f>H1452-H1451</f>
        <v>2.2151836469999999</v>
      </c>
      <c r="O1452" s="10">
        <f>I1451-I1452</f>
        <v>10.315126989999996</v>
      </c>
      <c r="P1452" s="10">
        <f>N1452/O1452</f>
        <v>0.21475098165514692</v>
      </c>
      <c r="Q1452" s="9"/>
      <c r="R1452">
        <f>K1452-K1451</f>
        <v>3.1964370799999955</v>
      </c>
      <c r="S1452">
        <f>R1452/O1452</f>
        <v>0.3098785970447851</v>
      </c>
      <c r="AJ1452" s="13">
        <v>640.1</v>
      </c>
      <c r="AK1452" s="16">
        <v>2.9548800000000002</v>
      </c>
      <c r="AL1452" s="10">
        <f t="shared" si="678"/>
        <v>4.5119999999999827E-2</v>
      </c>
      <c r="AM1452" s="10">
        <f t="shared" si="663"/>
        <v>0.5983747287199479</v>
      </c>
      <c r="AN1452" s="14">
        <v>12</v>
      </c>
      <c r="AO1452" s="10">
        <f t="shared" si="679"/>
        <v>285.14999999999998</v>
      </c>
      <c r="AP1452" s="14">
        <v>10.5</v>
      </c>
      <c r="AQ1452" s="14">
        <v>37</v>
      </c>
      <c r="AR1452" s="10">
        <f t="shared" si="680"/>
        <v>310.14999999999998</v>
      </c>
      <c r="AS1452" s="14">
        <v>47.1</v>
      </c>
      <c r="AT1452" s="14">
        <v>0.5</v>
      </c>
      <c r="AU1452" s="10">
        <f t="shared" si="681"/>
        <v>0.69676781844125968</v>
      </c>
      <c r="AV1452" s="10">
        <f t="shared" si="682"/>
        <v>14.403259426048624</v>
      </c>
      <c r="AW1452" s="10"/>
      <c r="AX1452" s="10"/>
      <c r="AY1452" s="10"/>
      <c r="AZ1452" s="10"/>
      <c r="BA1452" s="10">
        <f>IF(ISNUMBER(AV1452), AV1452-AV1451, " ")</f>
        <v>2.6489920403965765</v>
      </c>
      <c r="BB1452" s="10">
        <f>IF(ISNUMBER(BA1452), BA1452/O1452, " ")</f>
        <v>0.25680653693984018</v>
      </c>
      <c r="BC1452" s="2"/>
      <c r="BD1452"/>
      <c r="BE1452"/>
    </row>
    <row r="1453" spans="1:57" x14ac:dyDescent="0.3">
      <c r="A1453" s="2"/>
      <c r="AM1453" s="10" t="str">
        <f t="shared" si="663"/>
        <v xml:space="preserve"> </v>
      </c>
      <c r="BD1453"/>
      <c r="BE1453"/>
    </row>
    <row r="1454" spans="1:57" ht="13.95" customHeight="1" x14ac:dyDescent="0.3">
      <c r="A1454" s="2"/>
      <c r="AM1454" s="10" t="str">
        <f t="shared" si="663"/>
        <v xml:space="preserve"> </v>
      </c>
      <c r="BD1454"/>
      <c r="BE1454"/>
    </row>
    <row r="1455" spans="1:57" x14ac:dyDescent="0.3">
      <c r="A1455" s="2"/>
      <c r="D1455" s="9" t="s">
        <v>53</v>
      </c>
      <c r="E1455" s="10"/>
      <c r="F1455" s="10"/>
      <c r="G1455" s="10"/>
      <c r="H1455" s="10"/>
      <c r="I1455" s="10"/>
      <c r="J1455" s="10"/>
      <c r="K1455" s="10"/>
      <c r="L1455" s="10"/>
      <c r="M1455" s="10"/>
      <c r="P1455" s="10"/>
      <c r="Q1455" s="9"/>
      <c r="R1455" s="9"/>
      <c r="AM1455" s="10" t="str">
        <f t="shared" si="663"/>
        <v xml:space="preserve"> </v>
      </c>
      <c r="BD1455"/>
      <c r="BE1455"/>
    </row>
    <row r="1456" spans="1:57" x14ac:dyDescent="0.3">
      <c r="A1456" s="2"/>
      <c r="D1456" s="9" t="s">
        <v>206</v>
      </c>
      <c r="E1456" s="10"/>
      <c r="F1456" s="2"/>
      <c r="G1456" s="10"/>
      <c r="H1456" s="10"/>
      <c r="I1456" s="10"/>
      <c r="J1456" s="10"/>
      <c r="K1456" s="10"/>
      <c r="L1456" s="10"/>
      <c r="M1456" s="10"/>
      <c r="P1456" s="10"/>
      <c r="Q1456" s="9"/>
      <c r="R1456" s="9"/>
      <c r="AM1456" s="10" t="str">
        <f t="shared" si="663"/>
        <v xml:space="preserve"> </v>
      </c>
      <c r="BD1456"/>
      <c r="BE1456"/>
    </row>
    <row r="1457" spans="1:57" x14ac:dyDescent="0.3">
      <c r="A1457" s="2"/>
      <c r="D1457" s="9"/>
      <c r="E1457" s="2" t="s">
        <v>0</v>
      </c>
      <c r="F1457" s="2" t="s">
        <v>1</v>
      </c>
      <c r="G1457" s="2" t="s">
        <v>2</v>
      </c>
      <c r="H1457" s="2" t="s">
        <v>3</v>
      </c>
      <c r="I1457" s="2" t="s">
        <v>4</v>
      </c>
      <c r="J1457" s="2" t="s">
        <v>5</v>
      </c>
      <c r="K1457" s="2" t="s">
        <v>6</v>
      </c>
      <c r="L1457" s="2" t="s">
        <v>7</v>
      </c>
      <c r="M1457" s="2" t="s">
        <v>8</v>
      </c>
      <c r="N1457" s="2" t="s">
        <v>9</v>
      </c>
      <c r="O1457" s="2" t="s">
        <v>10</v>
      </c>
      <c r="P1457" s="2" t="s">
        <v>11</v>
      </c>
      <c r="Q1457" s="2" t="s">
        <v>12</v>
      </c>
      <c r="R1457" s="2" t="s">
        <v>13</v>
      </c>
      <c r="S1457" s="2" t="s">
        <v>14</v>
      </c>
      <c r="T1457" s="2" t="s">
        <v>15</v>
      </c>
      <c r="U1457" s="3" t="s">
        <v>16</v>
      </c>
      <c r="V1457" s="3" t="s">
        <v>17</v>
      </c>
      <c r="W1457" s="3" t="s">
        <v>18</v>
      </c>
      <c r="X1457" s="3" t="s">
        <v>19</v>
      </c>
      <c r="Y1457" s="3" t="s">
        <v>20</v>
      </c>
      <c r="Z1457" s="3" t="s">
        <v>21</v>
      </c>
      <c r="AA1457" s="3" t="s">
        <v>22</v>
      </c>
      <c r="AB1457" s="3" t="s">
        <v>23</v>
      </c>
      <c r="AC1457" s="3" t="s">
        <v>24</v>
      </c>
      <c r="AD1457" s="3" t="s">
        <v>25</v>
      </c>
      <c r="AE1457" s="3" t="s">
        <v>26</v>
      </c>
      <c r="AF1457" s="3" t="s">
        <v>27</v>
      </c>
      <c r="AG1457" s="3" t="s">
        <v>28</v>
      </c>
      <c r="AH1457" s="3" t="s">
        <v>29</v>
      </c>
      <c r="AL1457" s="2" t="s">
        <v>33</v>
      </c>
      <c r="AM1457" s="10" t="e">
        <f t="shared" si="663"/>
        <v>#VALUE!</v>
      </c>
      <c r="AN1457" s="6" t="s">
        <v>35</v>
      </c>
      <c r="AO1457" s="2" t="s">
        <v>36</v>
      </c>
      <c r="AP1457" s="7" t="s">
        <v>37</v>
      </c>
      <c r="AQ1457" s="6" t="s">
        <v>38</v>
      </c>
      <c r="AR1457" s="2" t="s">
        <v>39</v>
      </c>
      <c r="AS1457" s="7" t="s">
        <v>40</v>
      </c>
      <c r="AT1457" s="7" t="s">
        <v>41</v>
      </c>
      <c r="AU1457" s="8" t="s">
        <v>55</v>
      </c>
      <c r="AV1457" s="8" t="s">
        <v>56</v>
      </c>
      <c r="AW1457" s="8" t="s">
        <v>44</v>
      </c>
      <c r="AX1457" s="8" t="s">
        <v>45</v>
      </c>
      <c r="AY1457" s="8" t="s">
        <v>46</v>
      </c>
      <c r="AZ1457" s="8" t="s">
        <v>47</v>
      </c>
      <c r="BA1457" s="2" t="s">
        <v>48</v>
      </c>
      <c r="BB1457" s="2" t="s">
        <v>49</v>
      </c>
      <c r="BC1457" s="2" t="s">
        <v>50</v>
      </c>
      <c r="BD1457"/>
      <c r="BE1457"/>
    </row>
    <row r="1458" spans="1:57" x14ac:dyDescent="0.3">
      <c r="A1458" s="2"/>
      <c r="D1458" s="9" t="s">
        <v>57</v>
      </c>
      <c r="E1458" s="10">
        <v>13.23569941</v>
      </c>
      <c r="F1458" s="10">
        <v>0.43383663379999998</v>
      </c>
      <c r="G1458" s="10">
        <v>17.511643790000001</v>
      </c>
      <c r="H1458" s="10">
        <v>7.5716593000000003</v>
      </c>
      <c r="I1458" s="10">
        <v>93.923949440000001</v>
      </c>
      <c r="J1458" s="10">
        <v>26.565385599999999</v>
      </c>
      <c r="K1458" s="10">
        <v>68.336595950000003</v>
      </c>
      <c r="L1458" s="11">
        <v>1.9039351851851854E-3</v>
      </c>
      <c r="M1458" s="11">
        <v>2.7835532407407405E-3</v>
      </c>
      <c r="P1458" s="10"/>
      <c r="Q1458" s="9"/>
      <c r="AJ1458" s="13">
        <v>640.1</v>
      </c>
      <c r="AK1458" s="16">
        <v>2.9548800000000002</v>
      </c>
      <c r="AL1458" s="10">
        <f>IF(AK1458&gt;3, AK1458-3, 3-AK1458)</f>
        <v>4.5119999999999827E-2</v>
      </c>
      <c r="AM1458" s="10">
        <f t="shared" si="663"/>
        <v>0.4404611697936972</v>
      </c>
      <c r="AN1458" s="14">
        <v>12</v>
      </c>
      <c r="AO1458" s="10">
        <f>AN1458+273.15</f>
        <v>285.14999999999998</v>
      </c>
      <c r="AP1458" s="14">
        <v>10.5</v>
      </c>
      <c r="AQ1458" s="14">
        <v>37</v>
      </c>
      <c r="AR1458" s="10">
        <f>AQ1458+273.15</f>
        <v>310.14999999999998</v>
      </c>
      <c r="AS1458" s="14">
        <v>47.1</v>
      </c>
      <c r="AT1458" s="14">
        <v>0.5</v>
      </c>
      <c r="AU1458" s="10">
        <f>IF(ISNUMBER(AM1458),((AR1458/AO1458)*((AJ1458-(AT1458*AP1458))/(AJ1458-AS1458))*AM1458)," ")</f>
        <v>0.51288791731188732</v>
      </c>
      <c r="AV1458" s="10">
        <f>IF(ISNUMBER(AM1458), AU1458*G1458, " ")</f>
        <v>8.9815105121607459</v>
      </c>
      <c r="AW1458" s="10"/>
      <c r="AX1458" s="10"/>
      <c r="AY1458" s="10"/>
      <c r="AZ1458" s="10"/>
      <c r="BA1458" s="10"/>
      <c r="BB1458" s="10"/>
      <c r="BC1458" s="2"/>
      <c r="BD1458"/>
      <c r="BE1458"/>
    </row>
    <row r="1459" spans="1:57" x14ac:dyDescent="0.3">
      <c r="A1459" s="2">
        <v>133</v>
      </c>
      <c r="B1459" s="3" t="s">
        <v>206</v>
      </c>
      <c r="C1459" s="3"/>
      <c r="D1459" s="9" t="s">
        <v>58</v>
      </c>
      <c r="E1459" s="10">
        <v>9.9241243000000008</v>
      </c>
      <c r="F1459" s="10">
        <v>0.31560628190000001</v>
      </c>
      <c r="G1459" s="10">
        <v>22.12545059</v>
      </c>
      <c r="H1459" s="10">
        <v>6.9450700530000002</v>
      </c>
      <c r="I1459" s="10">
        <v>82.359824889999999</v>
      </c>
      <c r="J1459" s="10">
        <v>26.442853929999998</v>
      </c>
      <c r="K1459" s="10">
        <v>76.993457280000001</v>
      </c>
      <c r="L1459" s="11">
        <v>5.4571759259259252E-3</v>
      </c>
      <c r="M1459" s="11">
        <v>6.1516087962962965E-3</v>
      </c>
      <c r="N1459" s="10">
        <f>H1459-H1458</f>
        <v>-0.62658924700000007</v>
      </c>
      <c r="O1459" s="10">
        <f>I1458-I1459</f>
        <v>11.564124550000003</v>
      </c>
      <c r="P1459" s="10">
        <f>N1459/O1459</f>
        <v>-5.4183889518900068E-2</v>
      </c>
      <c r="Q1459" s="9">
        <f>AVERAGE(P1459,P1461,P1463)</f>
        <v>9.2596094789635819E-2</v>
      </c>
      <c r="R1459">
        <f>K1459-K1458</f>
        <v>8.6568613299999981</v>
      </c>
      <c r="S1459">
        <f>R1459/O1459</f>
        <v>0.74859634143252085</v>
      </c>
      <c r="T1459" s="9">
        <f>AVERAGE(S1459,S1461,S1463)</f>
        <v>0.72335871934828155</v>
      </c>
      <c r="U1459" s="3">
        <f>AVERAGE(E1458,E1460,E1462)</f>
        <v>13.263339456666666</v>
      </c>
      <c r="V1459" s="3">
        <f>AVERAGE(E1459,E1461,E1463)</f>
        <v>9.2971108860000005</v>
      </c>
      <c r="W1459" s="3">
        <f>AVERAGE(F1458,F1460,F1462)</f>
        <v>0.4593933484333334</v>
      </c>
      <c r="X1459" s="3">
        <f>AVERAGE(F1459,F1461,F1463)</f>
        <v>0.50995469946666672</v>
      </c>
      <c r="Y1459" s="3">
        <f>AVERAGE(G1458,G1460,G1462)</f>
        <v>21.023044246666668</v>
      </c>
      <c r="Z1459" s="3">
        <f>AVERAGE(G1459,G1461,G1463)</f>
        <v>22.048163226666663</v>
      </c>
      <c r="AA1459" s="3">
        <f>AVERAGE(H1458,H1460,H1462)</f>
        <v>9.671801893333333</v>
      </c>
      <c r="AB1459" s="3">
        <f>AVERAGE(H1459,H1461,H1463)</f>
        <v>11.102061587666668</v>
      </c>
      <c r="AC1459" s="3">
        <f>AVERAGE(I1458,I1460,I1462)</f>
        <v>89.941532603333329</v>
      </c>
      <c r="AD1459" s="3">
        <f>AVERAGE(I1459,I1461,I1463)</f>
        <v>75.890575990000002</v>
      </c>
      <c r="AE1459" s="3">
        <f>AVERAGE(J1458,J1460,J1462)</f>
        <v>27.541304536666669</v>
      </c>
      <c r="AF1459" s="3">
        <f>AVERAGE(J1459,J1461,J1463)</f>
        <v>27.706014763333332</v>
      </c>
      <c r="AG1459" s="3">
        <f>AVERAGE(K1458,K1460,K1462)</f>
        <v>71.091565966666664</v>
      </c>
      <c r="AH1459" s="3">
        <f>AVERAGE(K1459,K1461,K1463)</f>
        <v>81.257191736666655</v>
      </c>
      <c r="AI1459" s="12">
        <v>43639</v>
      </c>
      <c r="AJ1459" s="13">
        <v>640.1</v>
      </c>
      <c r="AK1459" s="16">
        <v>2.9548800000000002</v>
      </c>
      <c r="AL1459" s="10">
        <f t="shared" ref="AL1459:AL1463" si="683">IF(AK1459&gt;3, AK1459-3, 3-AK1459)</f>
        <v>4.5119999999999827E-2</v>
      </c>
      <c r="AM1459" s="10">
        <f t="shared" si="663"/>
        <v>0.32042548113628977</v>
      </c>
      <c r="AN1459" s="14">
        <v>12</v>
      </c>
      <c r="AO1459" s="10">
        <f t="shared" ref="AO1459:AO1463" si="684">AN1459+273.15</f>
        <v>285.14999999999998</v>
      </c>
      <c r="AP1459" s="14">
        <v>10.5</v>
      </c>
      <c r="AQ1459" s="14">
        <v>37</v>
      </c>
      <c r="AR1459" s="10">
        <f t="shared" ref="AR1459:AR1463" si="685">AQ1459+273.15</f>
        <v>310.14999999999998</v>
      </c>
      <c r="AS1459" s="14">
        <v>47.1</v>
      </c>
      <c r="AT1459" s="14">
        <v>0.5</v>
      </c>
      <c r="AU1459" s="10">
        <f t="shared" ref="AU1459:AU1463" si="686">IF(ISNUMBER(AM1459),((AR1459/AO1459)*((AJ1459-(AT1459*AP1459))/(AJ1459-AS1459))*AM1459)," ")</f>
        <v>0.37311429234641874</v>
      </c>
      <c r="AV1459" s="10">
        <f t="shared" ref="AV1459:AV1463" si="687">IF(ISNUMBER(AM1459), AU1459*G1459, " ")</f>
        <v>8.2553218397335026</v>
      </c>
      <c r="AW1459" s="10">
        <f>AVERAGE(AU1458,AU1460,AU1462)</f>
        <v>0.54310143346153383</v>
      </c>
      <c r="AX1459" s="10">
        <f>AVERAGE(AU1459,AU1461,AU1463)</f>
        <v>0.60287579092143539</v>
      </c>
      <c r="AY1459" s="10">
        <f>AVERAGE(AV1458,AV1460,AV1462)</f>
        <v>11.468324089229496</v>
      </c>
      <c r="AZ1459" s="10">
        <f>AVERAGE(AV1459,AV1461,AV1463)</f>
        <v>13.210808051501834</v>
      </c>
      <c r="BA1459" s="10">
        <f>IF(ISNUMBER(AV1459), AV1459-AV1458, " ")</f>
        <v>-0.72618867242724328</v>
      </c>
      <c r="BB1459" s="10">
        <f>IF(ISNUMBER(BA1459), BA1459/O1459, " ")</f>
        <v>-6.2796683768616371E-2</v>
      </c>
      <c r="BC1459" s="2">
        <f>AVERAGE(BB1459,BB1461,BB1463)</f>
        <v>0.11329149326175576</v>
      </c>
      <c r="BD1459" s="1" t="s">
        <v>59</v>
      </c>
    </row>
    <row r="1460" spans="1:57" x14ac:dyDescent="0.3">
      <c r="A1460" s="2"/>
      <c r="D1460" s="9" t="s">
        <v>57</v>
      </c>
      <c r="E1460" s="10">
        <v>13.25607793</v>
      </c>
      <c r="F1460" s="10">
        <v>0.48013574790000002</v>
      </c>
      <c r="G1460" s="10">
        <v>22.401601230000001</v>
      </c>
      <c r="H1460" s="10">
        <v>10.722356230000001</v>
      </c>
      <c r="I1460" s="10">
        <v>88.636775180000001</v>
      </c>
      <c r="J1460" s="10">
        <v>27.998835490000001</v>
      </c>
      <c r="K1460" s="10">
        <v>71.058660950000004</v>
      </c>
      <c r="L1460" s="11">
        <v>9.5659722222222222E-3</v>
      </c>
      <c r="M1460" s="11">
        <v>1.0387719907407408E-2</v>
      </c>
      <c r="P1460" s="10"/>
      <c r="Q1460" s="9"/>
      <c r="AJ1460" s="13">
        <v>640.1</v>
      </c>
      <c r="AK1460" s="16">
        <v>2.9548800000000002</v>
      </c>
      <c r="AL1460" s="10">
        <f t="shared" si="683"/>
        <v>4.5119999999999827E-2</v>
      </c>
      <c r="AM1460" s="10">
        <f t="shared" si="663"/>
        <v>0.48746725542154001</v>
      </c>
      <c r="AN1460" s="14">
        <v>12</v>
      </c>
      <c r="AO1460" s="10">
        <f t="shared" si="684"/>
        <v>285.14999999999998</v>
      </c>
      <c r="AP1460" s="14">
        <v>10.5</v>
      </c>
      <c r="AQ1460" s="14">
        <v>37</v>
      </c>
      <c r="AR1460" s="10">
        <f t="shared" si="685"/>
        <v>310.14999999999998</v>
      </c>
      <c r="AS1460" s="14">
        <v>47.1</v>
      </c>
      <c r="AT1460" s="14">
        <v>0.5</v>
      </c>
      <c r="AU1460" s="10">
        <f t="shared" si="686"/>
        <v>0.5676233968774087</v>
      </c>
      <c r="AV1460" s="10">
        <f t="shared" si="687"/>
        <v>12.715672985665737</v>
      </c>
      <c r="AW1460" s="10"/>
      <c r="AX1460" s="10"/>
      <c r="AY1460" s="10"/>
      <c r="AZ1460" s="10"/>
      <c r="BA1460" s="10"/>
      <c r="BB1460" s="10"/>
      <c r="BC1460" s="2"/>
      <c r="BD1460"/>
      <c r="BE1460"/>
    </row>
    <row r="1461" spans="1:57" x14ac:dyDescent="0.3">
      <c r="A1461" s="2"/>
      <c r="D1461" s="9" t="s">
        <v>60</v>
      </c>
      <c r="E1461" s="10">
        <v>8.9932063410000005</v>
      </c>
      <c r="F1461" s="10">
        <v>0.55284519470000004</v>
      </c>
      <c r="G1461" s="10">
        <v>23.7068388</v>
      </c>
      <c r="H1461" s="10">
        <v>13.04721093</v>
      </c>
      <c r="I1461" s="10">
        <v>71.001260909999999</v>
      </c>
      <c r="J1461" s="10">
        <v>28.510552329999999</v>
      </c>
      <c r="K1461" s="10">
        <v>83.967210269999995</v>
      </c>
      <c r="L1461" s="11">
        <v>1.2418981481481482E-2</v>
      </c>
      <c r="M1461" s="11">
        <v>1.3061331018518517E-2</v>
      </c>
      <c r="N1461" s="10">
        <f>H1461-H1460</f>
        <v>2.3248546999999995</v>
      </c>
      <c r="O1461" s="10">
        <f>I1460-I1461</f>
        <v>17.635514270000002</v>
      </c>
      <c r="P1461" s="10">
        <f>N1461/O1461</f>
        <v>0.13182800707744824</v>
      </c>
      <c r="Q1461" s="9"/>
      <c r="R1461">
        <f>K1461-K1460</f>
        <v>12.908549319999992</v>
      </c>
      <c r="S1461">
        <f>R1461/O1461</f>
        <v>0.73196330554186839</v>
      </c>
      <c r="AJ1461" s="13">
        <v>640.1</v>
      </c>
      <c r="AK1461" s="16">
        <v>2.9548800000000002</v>
      </c>
      <c r="AL1461" s="10">
        <f t="shared" si="683"/>
        <v>4.5119999999999827E-2</v>
      </c>
      <c r="AM1461" s="10">
        <f t="shared" si="663"/>
        <v>0.56128695043453536</v>
      </c>
      <c r="AN1461" s="14">
        <v>12</v>
      </c>
      <c r="AO1461" s="10">
        <f t="shared" si="684"/>
        <v>285.14999999999998</v>
      </c>
      <c r="AP1461" s="14">
        <v>10.5</v>
      </c>
      <c r="AQ1461" s="14">
        <v>37</v>
      </c>
      <c r="AR1461" s="10">
        <f t="shared" si="685"/>
        <v>310.14999999999998</v>
      </c>
      <c r="AS1461" s="14">
        <v>47.1</v>
      </c>
      <c r="AT1461" s="14">
        <v>0.5</v>
      </c>
      <c r="AU1461" s="10">
        <f t="shared" si="686"/>
        <v>0.6535815521662105</v>
      </c>
      <c r="AV1461" s="10">
        <f t="shared" si="687"/>
        <v>15.494352499858143</v>
      </c>
      <c r="AW1461" s="10"/>
      <c r="AX1461" s="10"/>
      <c r="AY1461" s="10"/>
      <c r="AZ1461" s="10"/>
      <c r="BA1461" s="10">
        <f>IF(ISNUMBER(AV1461), AV1461-AV1460, " ")</f>
        <v>2.7786795141924063</v>
      </c>
      <c r="BB1461" s="10">
        <f>IF(ISNUMBER(BA1461), BA1461/O1461, " ")</f>
        <v>0.15756158123039563</v>
      </c>
      <c r="BC1461" s="2"/>
      <c r="BD1461"/>
      <c r="BE1461"/>
    </row>
    <row r="1462" spans="1:57" x14ac:dyDescent="0.3">
      <c r="A1462" s="2"/>
      <c r="D1462" s="9" t="s">
        <v>57</v>
      </c>
      <c r="E1462" s="10">
        <v>13.29824103</v>
      </c>
      <c r="F1462" s="10">
        <v>0.46420766359999999</v>
      </c>
      <c r="G1462" s="10">
        <v>23.155887719999999</v>
      </c>
      <c r="H1462" s="10">
        <v>10.72139015</v>
      </c>
      <c r="I1462" s="10">
        <v>87.263873189999998</v>
      </c>
      <c r="J1462" s="10">
        <v>28.059692519999999</v>
      </c>
      <c r="K1462" s="10">
        <v>73.879441</v>
      </c>
      <c r="L1462" s="11">
        <v>1.5584490740740741E-2</v>
      </c>
      <c r="M1462" s="11">
        <v>1.6388877314814816E-2</v>
      </c>
      <c r="P1462" s="10"/>
      <c r="Q1462" s="9"/>
      <c r="AJ1462" s="13">
        <v>640.1</v>
      </c>
      <c r="AK1462" s="16">
        <v>2.9548800000000002</v>
      </c>
      <c r="AL1462" s="10">
        <f t="shared" si="683"/>
        <v>4.5119999999999827E-2</v>
      </c>
      <c r="AM1462" s="10">
        <f t="shared" si="663"/>
        <v>0.47129595475958413</v>
      </c>
      <c r="AN1462" s="14">
        <v>12</v>
      </c>
      <c r="AO1462" s="10">
        <f t="shared" si="684"/>
        <v>285.14999999999998</v>
      </c>
      <c r="AP1462" s="14">
        <v>10.5</v>
      </c>
      <c r="AQ1462" s="14">
        <v>37</v>
      </c>
      <c r="AR1462" s="10">
        <f t="shared" si="685"/>
        <v>310.14999999999998</v>
      </c>
      <c r="AS1462" s="14">
        <v>47.1</v>
      </c>
      <c r="AT1462" s="14">
        <v>0.5</v>
      </c>
      <c r="AU1462" s="10">
        <f t="shared" si="686"/>
        <v>0.54879298619530548</v>
      </c>
      <c r="AV1462" s="10">
        <f t="shared" si="687"/>
        <v>12.707788769862002</v>
      </c>
      <c r="AW1462" s="10"/>
      <c r="AX1462" s="10"/>
      <c r="AY1462" s="10"/>
      <c r="AZ1462" s="10"/>
      <c r="BA1462" s="10"/>
      <c r="BB1462" s="10"/>
      <c r="BC1462" s="2"/>
      <c r="BD1462"/>
      <c r="BE1462"/>
    </row>
    <row r="1463" spans="1:57" x14ac:dyDescent="0.3">
      <c r="A1463" s="2"/>
      <c r="D1463" s="9" t="s">
        <v>61</v>
      </c>
      <c r="E1463" s="10">
        <v>8.9740020170000001</v>
      </c>
      <c r="F1463" s="10">
        <v>0.66141262180000004</v>
      </c>
      <c r="G1463" s="10">
        <v>20.31220029</v>
      </c>
      <c r="H1463" s="10">
        <v>13.31390378</v>
      </c>
      <c r="I1463" s="10">
        <v>74.310642169999994</v>
      </c>
      <c r="J1463" s="10">
        <v>28.164638029999999</v>
      </c>
      <c r="K1463" s="10">
        <v>82.810907659999998</v>
      </c>
      <c r="L1463" s="11">
        <v>1.90625E-2</v>
      </c>
      <c r="M1463" s="11">
        <v>1.9739571759259261E-2</v>
      </c>
      <c r="N1463" s="10">
        <f>H1463-H1462</f>
        <v>2.5925136300000009</v>
      </c>
      <c r="O1463" s="10">
        <f>I1462-I1463</f>
        <v>12.953231020000004</v>
      </c>
      <c r="P1463" s="10">
        <f>N1463/O1463</f>
        <v>0.20014416681035926</v>
      </c>
      <c r="Q1463" s="9"/>
      <c r="R1463">
        <f>K1463-K1462</f>
        <v>8.9314666599999981</v>
      </c>
      <c r="S1463">
        <f>R1463/O1463</f>
        <v>0.68951651107045531</v>
      </c>
      <c r="AJ1463" s="13">
        <v>640.1</v>
      </c>
      <c r="AK1463" s="16">
        <v>2.9548800000000002</v>
      </c>
      <c r="AL1463" s="10">
        <f t="shared" si="683"/>
        <v>4.5119999999999827E-2</v>
      </c>
      <c r="AM1463" s="10">
        <f t="shared" si="663"/>
        <v>0.67151216475795972</v>
      </c>
      <c r="AN1463" s="14">
        <v>12</v>
      </c>
      <c r="AO1463" s="10">
        <f t="shared" si="684"/>
        <v>285.14999999999998</v>
      </c>
      <c r="AP1463" s="14">
        <v>10.5</v>
      </c>
      <c r="AQ1463" s="14">
        <v>37</v>
      </c>
      <c r="AR1463" s="10">
        <f t="shared" si="685"/>
        <v>310.14999999999998</v>
      </c>
      <c r="AS1463" s="14">
        <v>47.1</v>
      </c>
      <c r="AT1463" s="14">
        <v>0.5</v>
      </c>
      <c r="AU1463" s="10">
        <f t="shared" si="686"/>
        <v>0.78193152825167678</v>
      </c>
      <c r="AV1463" s="10">
        <f t="shared" si="687"/>
        <v>15.882749814913852</v>
      </c>
      <c r="AW1463" s="10"/>
      <c r="AX1463" s="10"/>
      <c r="AY1463" s="10"/>
      <c r="AZ1463" s="10"/>
      <c r="BA1463" s="10">
        <f>IF(ISNUMBER(AV1463), AV1463-AV1462, " ")</f>
        <v>3.17496104505185</v>
      </c>
      <c r="BB1463" s="10">
        <f>IF(ISNUMBER(BA1463), BA1463/O1463, " ")</f>
        <v>0.24510958232348803</v>
      </c>
      <c r="BC1463" s="2"/>
      <c r="BD1463"/>
      <c r="BE1463"/>
    </row>
    <row r="1464" spans="1:57" x14ac:dyDescent="0.3">
      <c r="A1464" s="2"/>
      <c r="AM1464" s="10" t="str">
        <f t="shared" si="663"/>
        <v xml:space="preserve"> </v>
      </c>
      <c r="BD1464"/>
      <c r="BE1464"/>
    </row>
    <row r="1465" spans="1:57" ht="13.95" customHeight="1" x14ac:dyDescent="0.3">
      <c r="A1465" s="2"/>
      <c r="AM1465" s="10" t="str">
        <f t="shared" si="663"/>
        <v xml:space="preserve"> </v>
      </c>
      <c r="BD1465"/>
      <c r="BE1465"/>
    </row>
    <row r="1466" spans="1:57" x14ac:dyDescent="0.3">
      <c r="A1466" s="2"/>
      <c r="D1466" s="9" t="s">
        <v>53</v>
      </c>
      <c r="E1466" s="10"/>
      <c r="F1466" s="10"/>
      <c r="G1466" s="10"/>
      <c r="H1466" s="10"/>
      <c r="I1466" s="10"/>
      <c r="J1466" s="10"/>
      <c r="K1466" s="10"/>
      <c r="L1466" s="10"/>
      <c r="M1466" s="10"/>
      <c r="P1466" s="10"/>
      <c r="Q1466" s="9"/>
      <c r="R1466" s="9"/>
      <c r="AM1466" s="10" t="str">
        <f t="shared" si="663"/>
        <v xml:space="preserve"> </v>
      </c>
      <c r="BD1466"/>
      <c r="BE1466"/>
    </row>
    <row r="1467" spans="1:57" x14ac:dyDescent="0.3">
      <c r="A1467" s="2"/>
      <c r="D1467" s="9" t="s">
        <v>207</v>
      </c>
      <c r="E1467" s="10"/>
      <c r="F1467" s="2"/>
      <c r="G1467" s="10"/>
      <c r="H1467" s="10"/>
      <c r="I1467" s="10"/>
      <c r="J1467" s="10"/>
      <c r="K1467" s="10"/>
      <c r="L1467" s="10"/>
      <c r="M1467" s="10"/>
      <c r="P1467" s="10"/>
      <c r="Q1467" s="9"/>
      <c r="R1467" s="9"/>
      <c r="AM1467" s="10" t="str">
        <f t="shared" si="663"/>
        <v xml:space="preserve"> </v>
      </c>
      <c r="BD1467"/>
      <c r="BE1467"/>
    </row>
    <row r="1468" spans="1:57" x14ac:dyDescent="0.3">
      <c r="A1468" s="2"/>
      <c r="D1468" s="9"/>
      <c r="E1468" s="2" t="s">
        <v>0</v>
      </c>
      <c r="F1468" s="2" t="s">
        <v>1</v>
      </c>
      <c r="G1468" s="2" t="s">
        <v>2</v>
      </c>
      <c r="H1468" s="2" t="s">
        <v>3</v>
      </c>
      <c r="I1468" s="2" t="s">
        <v>4</v>
      </c>
      <c r="J1468" s="2" t="s">
        <v>5</v>
      </c>
      <c r="K1468" s="2" t="s">
        <v>6</v>
      </c>
      <c r="L1468" s="2" t="s">
        <v>7</v>
      </c>
      <c r="M1468" s="2" t="s">
        <v>8</v>
      </c>
      <c r="N1468" s="2" t="s">
        <v>9</v>
      </c>
      <c r="O1468" s="2" t="s">
        <v>10</v>
      </c>
      <c r="P1468" s="2" t="s">
        <v>11</v>
      </c>
      <c r="Q1468" s="2" t="s">
        <v>12</v>
      </c>
      <c r="R1468" s="2" t="s">
        <v>13</v>
      </c>
      <c r="S1468" s="2" t="s">
        <v>14</v>
      </c>
      <c r="T1468" s="2" t="s">
        <v>15</v>
      </c>
      <c r="U1468" s="3" t="s">
        <v>16</v>
      </c>
      <c r="V1468" s="3" t="s">
        <v>17</v>
      </c>
      <c r="W1468" s="3" t="s">
        <v>18</v>
      </c>
      <c r="X1468" s="3" t="s">
        <v>19</v>
      </c>
      <c r="Y1468" s="3" t="s">
        <v>20</v>
      </c>
      <c r="Z1468" s="3" t="s">
        <v>21</v>
      </c>
      <c r="AA1468" s="3" t="s">
        <v>22</v>
      </c>
      <c r="AB1468" s="3" t="s">
        <v>23</v>
      </c>
      <c r="AC1468" s="3" t="s">
        <v>24</v>
      </c>
      <c r="AD1468" s="3" t="s">
        <v>25</v>
      </c>
      <c r="AE1468" s="3" t="s">
        <v>26</v>
      </c>
      <c r="AF1468" s="3" t="s">
        <v>27</v>
      </c>
      <c r="AG1468" s="3" t="s">
        <v>28</v>
      </c>
      <c r="AH1468" s="3" t="s">
        <v>29</v>
      </c>
      <c r="AL1468" s="2" t="s">
        <v>33</v>
      </c>
      <c r="AM1468" s="10" t="e">
        <f t="shared" si="663"/>
        <v>#VALUE!</v>
      </c>
      <c r="AN1468" s="6" t="s">
        <v>35</v>
      </c>
      <c r="AO1468" s="2" t="s">
        <v>36</v>
      </c>
      <c r="AP1468" s="7" t="s">
        <v>37</v>
      </c>
      <c r="AQ1468" s="6" t="s">
        <v>38</v>
      </c>
      <c r="AR1468" s="2" t="s">
        <v>39</v>
      </c>
      <c r="AS1468" s="7" t="s">
        <v>40</v>
      </c>
      <c r="AT1468" s="7" t="s">
        <v>41</v>
      </c>
      <c r="AU1468" s="8" t="s">
        <v>55</v>
      </c>
      <c r="AV1468" s="8" t="s">
        <v>56</v>
      </c>
      <c r="AW1468" s="8" t="s">
        <v>44</v>
      </c>
      <c r="AX1468" s="8" t="s">
        <v>45</v>
      </c>
      <c r="AY1468" s="8" t="s">
        <v>46</v>
      </c>
      <c r="AZ1468" s="8" t="s">
        <v>47</v>
      </c>
      <c r="BA1468" s="2" t="s">
        <v>48</v>
      </c>
      <c r="BB1468" s="2" t="s">
        <v>49</v>
      </c>
      <c r="BC1468" s="2" t="s">
        <v>50</v>
      </c>
      <c r="BD1468"/>
      <c r="BE1468"/>
    </row>
    <row r="1469" spans="1:57" x14ac:dyDescent="0.3">
      <c r="A1469" s="2"/>
      <c r="D1469" s="9" t="s">
        <v>57</v>
      </c>
      <c r="E1469" s="10"/>
      <c r="F1469" s="10"/>
      <c r="G1469" s="10"/>
      <c r="H1469" s="10"/>
      <c r="I1469" s="10"/>
      <c r="J1469" s="10"/>
      <c r="K1469" s="10"/>
      <c r="L1469" s="11"/>
      <c r="M1469" s="11"/>
      <c r="P1469" s="10"/>
      <c r="Q1469" s="9"/>
      <c r="AJ1469" s="13">
        <v>640.1</v>
      </c>
      <c r="AK1469" s="16">
        <v>2.9548800000000002</v>
      </c>
      <c r="AL1469" s="10">
        <f>IF(AK1469&gt;3, AK1469-3, 3-AK1469)</f>
        <v>4.5119999999999827E-2</v>
      </c>
      <c r="AM1469" s="10" t="str">
        <f t="shared" si="663"/>
        <v xml:space="preserve"> </v>
      </c>
      <c r="AN1469" s="14">
        <v>12</v>
      </c>
      <c r="AO1469" s="10">
        <f>AN1469+273.15</f>
        <v>285.14999999999998</v>
      </c>
      <c r="AP1469" s="14">
        <v>10.5</v>
      </c>
      <c r="AQ1469" s="14">
        <v>37</v>
      </c>
      <c r="AR1469" s="10">
        <f>AQ1469+273.15</f>
        <v>310.14999999999998</v>
      </c>
      <c r="AS1469" s="14">
        <v>47.1</v>
      </c>
      <c r="AT1469" s="14">
        <v>0.5</v>
      </c>
      <c r="AU1469" s="10" t="str">
        <f>IF(ISNUMBER(AM1469),((AR1469/AO1469)*((AJ1469-(AT1469*AP1469))/(AJ1469-AS1469))*AM1469)," ")</f>
        <v xml:space="preserve"> </v>
      </c>
      <c r="AV1469" s="10" t="str">
        <f>IF(ISNUMBER(AM1469), AU1469*G1469, " ")</f>
        <v xml:space="preserve"> </v>
      </c>
      <c r="AW1469" s="10"/>
      <c r="AX1469" s="10"/>
      <c r="AY1469" s="10"/>
      <c r="AZ1469" s="10"/>
      <c r="BA1469" s="10"/>
      <c r="BB1469" s="10"/>
      <c r="BC1469" s="2"/>
      <c r="BD1469"/>
      <c r="BE1469"/>
    </row>
    <row r="1470" spans="1:57" x14ac:dyDescent="0.3">
      <c r="A1470" s="2">
        <v>134</v>
      </c>
      <c r="B1470" s="3" t="s">
        <v>207</v>
      </c>
      <c r="C1470" s="3"/>
      <c r="D1470" s="9" t="s">
        <v>58</v>
      </c>
      <c r="E1470" s="10"/>
      <c r="F1470" s="10"/>
      <c r="G1470" s="10"/>
      <c r="H1470" s="10"/>
      <c r="I1470" s="10"/>
      <c r="J1470" s="10"/>
      <c r="K1470" s="10"/>
      <c r="L1470" s="11"/>
      <c r="M1470" s="11"/>
      <c r="N1470" s="10">
        <f>H1470-H1469</f>
        <v>0</v>
      </c>
      <c r="O1470" s="10">
        <f>I1469-I1470</f>
        <v>0</v>
      </c>
      <c r="P1470" s="10" t="e">
        <f>N1470/O1470</f>
        <v>#DIV/0!</v>
      </c>
      <c r="Q1470" s="9">
        <f>AVERAGE(P1472,P1474)</f>
        <v>0.54284068011625441</v>
      </c>
      <c r="R1470">
        <f>K1470-K1469</f>
        <v>0</v>
      </c>
      <c r="S1470" t="e">
        <f>R1470/O1470</f>
        <v>#DIV/0!</v>
      </c>
      <c r="T1470" s="9">
        <f>AVERAGE(S1472,S1474)</f>
        <v>1.1409420519327822</v>
      </c>
      <c r="U1470" s="3">
        <f>AVERAGE(E1469,E1471,E1473)</f>
        <v>13.282408895</v>
      </c>
      <c r="V1470" s="3">
        <f>AVERAGE(E1470,E1472,E1474)</f>
        <v>8.2788020529999997</v>
      </c>
      <c r="W1470" s="3">
        <f>AVERAGE(F1469,F1471,F1473)</f>
        <v>0.62675417165000002</v>
      </c>
      <c r="X1470" s="3">
        <f>AVERAGE(F1470,F1472,F1474)</f>
        <v>0.94018913510000002</v>
      </c>
      <c r="Y1470" s="3">
        <f>AVERAGE(G1469,G1471,G1473)</f>
        <v>15.472951625</v>
      </c>
      <c r="Z1470" s="3">
        <f>AVERAGE(G1470,G1472,G1474)</f>
        <v>16.959727469999997</v>
      </c>
      <c r="AA1470" s="3">
        <f>AVERAGE(H1469,H1471,H1473)</f>
        <v>9.7100578515000002</v>
      </c>
      <c r="AB1470" s="3">
        <f>AVERAGE(H1470,H1472,H1474)</f>
        <v>15.948322539999999</v>
      </c>
      <c r="AC1470" s="3">
        <f>AVERAGE(I1469,I1471,I1473)</f>
        <v>94.138838094999997</v>
      </c>
      <c r="AD1470" s="3">
        <f>AVERAGE(I1470,I1472,I1474)</f>
        <v>82.52384308500001</v>
      </c>
      <c r="AE1470" s="3">
        <f>AVERAGE(J1469,J1471,J1473)</f>
        <v>28.07300025</v>
      </c>
      <c r="AF1470" s="3">
        <f>AVERAGE(J1470,J1472,J1474)</f>
        <v>27.972721454999999</v>
      </c>
      <c r="AG1470" s="3">
        <f>AVERAGE(K1469,K1471,K1473)</f>
        <v>72.176125210000009</v>
      </c>
      <c r="AH1470" s="3">
        <f>AVERAGE(K1470,K1472,K1474)</f>
        <v>85.464317155000003</v>
      </c>
      <c r="AI1470" s="12">
        <v>43639</v>
      </c>
      <c r="AJ1470" s="13">
        <v>640.1</v>
      </c>
      <c r="AK1470" s="16">
        <v>2.9548800000000002</v>
      </c>
      <c r="AL1470" s="10">
        <f t="shared" ref="AL1470:AL1474" si="688">IF(AK1470&gt;3, AK1470-3, 3-AK1470)</f>
        <v>4.5119999999999827E-2</v>
      </c>
      <c r="AM1470" s="10" t="str">
        <f t="shared" si="663"/>
        <v xml:space="preserve"> </v>
      </c>
      <c r="AN1470" s="14">
        <v>12</v>
      </c>
      <c r="AO1470" s="10">
        <f t="shared" ref="AO1470:AO1474" si="689">AN1470+273.15</f>
        <v>285.14999999999998</v>
      </c>
      <c r="AP1470" s="14">
        <v>10.5</v>
      </c>
      <c r="AQ1470" s="14">
        <v>37</v>
      </c>
      <c r="AR1470" s="10">
        <f t="shared" ref="AR1470:AR1474" si="690">AQ1470+273.15</f>
        <v>310.14999999999998</v>
      </c>
      <c r="AS1470" s="14">
        <v>47.1</v>
      </c>
      <c r="AT1470" s="14">
        <v>0.5</v>
      </c>
      <c r="AU1470" s="10" t="str">
        <f t="shared" ref="AU1470:AU1474" si="691">IF(ISNUMBER(AM1470),((AR1470/AO1470)*((AJ1470-(AT1470*AP1470))/(AJ1470-AS1470))*AM1470)," ")</f>
        <v xml:space="preserve"> </v>
      </c>
      <c r="AV1470" s="10" t="str">
        <f t="shared" ref="AV1470:AV1474" si="692">IF(ISNUMBER(AM1470), AU1470*G1470, " ")</f>
        <v xml:space="preserve"> </v>
      </c>
      <c r="AW1470" s="10">
        <f>AVERAGE(AU1469,AU1471,AU1473)</f>
        <v>0.74095780927596167</v>
      </c>
      <c r="AX1470" s="10">
        <f>AVERAGE(AU1470,AU1472,AU1474)</f>
        <v>1.1115051376758669</v>
      </c>
      <c r="AY1470" s="10">
        <f>AVERAGE(AV1469,AV1471,AV1473)</f>
        <v>11.462107251025962</v>
      </c>
      <c r="AZ1470" s="10">
        <f>AVERAGE(AV1470,AV1472,AV1474)</f>
        <v>18.846976664234017</v>
      </c>
      <c r="BA1470" s="10" t="str">
        <f>IF(ISNUMBER(AV1470), AV1470-AV1469, " ")</f>
        <v xml:space="preserve"> </v>
      </c>
      <c r="BB1470" s="10" t="str">
        <f>IF(ISNUMBER(BA1470), BA1470/O1470, " ")</f>
        <v xml:space="preserve"> </v>
      </c>
      <c r="BC1470" s="2">
        <f>AVERAGE(BB1470,BB1472,BB1474)</f>
        <v>0.64255025341995942</v>
      </c>
      <c r="BD1470" s="1" t="s">
        <v>59</v>
      </c>
    </row>
    <row r="1471" spans="1:57" x14ac:dyDescent="0.3">
      <c r="A1471" s="2"/>
      <c r="D1471" s="9" t="s">
        <v>57</v>
      </c>
      <c r="E1471" s="10">
        <v>13.27759985</v>
      </c>
      <c r="F1471" s="10">
        <v>0.62220989719999997</v>
      </c>
      <c r="G1471" s="10">
        <v>15.97498701</v>
      </c>
      <c r="H1471" s="10">
        <v>9.9649311669999996</v>
      </c>
      <c r="I1471" s="10">
        <v>94.31716788</v>
      </c>
      <c r="J1471" s="10">
        <v>27.87561101</v>
      </c>
      <c r="K1471" s="10">
        <v>69.866449979999999</v>
      </c>
      <c r="L1471" s="11">
        <v>1.1140046296296295E-2</v>
      </c>
      <c r="M1471" s="11">
        <v>1.1793969907407408E-2</v>
      </c>
      <c r="P1471" s="10"/>
      <c r="Q1471" s="9"/>
      <c r="AJ1471" s="13">
        <v>640.1</v>
      </c>
      <c r="AK1471" s="16">
        <v>2.9548800000000002</v>
      </c>
      <c r="AL1471" s="10">
        <f t="shared" si="688"/>
        <v>4.5119999999999827E-2</v>
      </c>
      <c r="AM1471" s="10">
        <f t="shared" si="663"/>
        <v>0.63171082805393108</v>
      </c>
      <c r="AN1471" s="14">
        <v>12</v>
      </c>
      <c r="AO1471" s="10">
        <f t="shared" si="689"/>
        <v>285.14999999999998</v>
      </c>
      <c r="AP1471" s="14">
        <v>10.5</v>
      </c>
      <c r="AQ1471" s="14">
        <v>37</v>
      </c>
      <c r="AR1471" s="10">
        <f t="shared" si="690"/>
        <v>310.14999999999998</v>
      </c>
      <c r="AS1471" s="14">
        <v>47.1</v>
      </c>
      <c r="AT1471" s="14">
        <v>0.5</v>
      </c>
      <c r="AU1471" s="10">
        <f t="shared" si="691"/>
        <v>0.73558550256700683</v>
      </c>
      <c r="AV1471" s="10">
        <f t="shared" si="692"/>
        <v>11.750968848252256</v>
      </c>
      <c r="AW1471" s="10"/>
      <c r="AX1471" s="10"/>
      <c r="AY1471" s="10"/>
      <c r="AZ1471" s="10"/>
      <c r="BA1471" s="10"/>
      <c r="BB1471" s="10"/>
      <c r="BC1471" s="2"/>
      <c r="BD1471"/>
      <c r="BE1471"/>
    </row>
    <row r="1472" spans="1:57" x14ac:dyDescent="0.3">
      <c r="A1472" s="2"/>
      <c r="D1472" s="9" t="s">
        <v>60</v>
      </c>
      <c r="E1472" s="10">
        <v>8.2093236649999994</v>
      </c>
      <c r="F1472" s="10">
        <v>0.90715654820000002</v>
      </c>
      <c r="G1472" s="10">
        <v>17.058252299999999</v>
      </c>
      <c r="H1472" s="10">
        <v>15.481637409999999</v>
      </c>
      <c r="I1472" s="10">
        <v>81.998725660000005</v>
      </c>
      <c r="J1472" s="10">
        <v>27.908859710000002</v>
      </c>
      <c r="K1472" s="10">
        <v>84.554220709999996</v>
      </c>
      <c r="L1472" s="11">
        <v>1.4259259259259261E-2</v>
      </c>
      <c r="M1472" s="11">
        <v>1.4965266203703705E-2</v>
      </c>
      <c r="N1472" s="10">
        <f>H1472-H1471</f>
        <v>5.5167062429999998</v>
      </c>
      <c r="O1472" s="10">
        <f>I1471-I1472</f>
        <v>12.318442219999994</v>
      </c>
      <c r="P1472" s="10">
        <f>N1472/O1472</f>
        <v>0.44784122411543059</v>
      </c>
      <c r="Q1472" s="9"/>
      <c r="R1472">
        <f>K1472-K1471</f>
        <v>14.687770729999997</v>
      </c>
      <c r="S1472">
        <f>R1472/O1472</f>
        <v>1.1923399458864372</v>
      </c>
      <c r="AJ1472" s="13">
        <v>640.1</v>
      </c>
      <c r="AK1472" s="16">
        <v>2.9548800000000002</v>
      </c>
      <c r="AL1472" s="10">
        <f t="shared" si="688"/>
        <v>4.5119999999999827E-2</v>
      </c>
      <c r="AM1472" s="10">
        <f t="shared" si="663"/>
        <v>0.92100851628492519</v>
      </c>
      <c r="AN1472" s="14">
        <v>12</v>
      </c>
      <c r="AO1472" s="10">
        <f t="shared" si="689"/>
        <v>285.14999999999998</v>
      </c>
      <c r="AP1472" s="14">
        <v>10.5</v>
      </c>
      <c r="AQ1472" s="14">
        <v>37</v>
      </c>
      <c r="AR1472" s="10">
        <f t="shared" si="690"/>
        <v>310.14999999999998</v>
      </c>
      <c r="AS1472" s="14">
        <v>47.1</v>
      </c>
      <c r="AT1472" s="14">
        <v>0.5</v>
      </c>
      <c r="AU1472" s="10">
        <f t="shared" si="691"/>
        <v>1.0724535376526765</v>
      </c>
      <c r="AV1472" s="10">
        <f t="shared" si="692"/>
        <v>18.294183025306904</v>
      </c>
      <c r="AW1472" s="10"/>
      <c r="AX1472" s="10"/>
      <c r="AY1472" s="10"/>
      <c r="AZ1472" s="10"/>
      <c r="BA1472" s="10">
        <f>IF(ISNUMBER(AV1472), AV1472-AV1471, " ")</f>
        <v>6.5432141770546473</v>
      </c>
      <c r="BB1472" s="10">
        <f>IF(ISNUMBER(BA1472), BA1472/O1472, " ")</f>
        <v>0.53117220994317005</v>
      </c>
      <c r="BC1472" s="2"/>
      <c r="BD1472"/>
      <c r="BE1472"/>
    </row>
    <row r="1473" spans="1:57" x14ac:dyDescent="0.3">
      <c r="A1473" s="2"/>
      <c r="D1473" s="9" t="s">
        <v>57</v>
      </c>
      <c r="E1473" s="10">
        <v>13.28721794</v>
      </c>
      <c r="F1473" s="10">
        <v>0.63129844609999997</v>
      </c>
      <c r="G1473" s="10">
        <v>14.970916239999999</v>
      </c>
      <c r="H1473" s="10">
        <v>9.4551845360000009</v>
      </c>
      <c r="I1473" s="10">
        <v>93.960508309999994</v>
      </c>
      <c r="J1473" s="10">
        <v>28.270389489999999</v>
      </c>
      <c r="K1473" s="10">
        <v>74.485800440000006</v>
      </c>
      <c r="L1473" s="11">
        <v>1.7934027777777778E-2</v>
      </c>
      <c r="M1473" s="11">
        <v>1.866318287037037E-2</v>
      </c>
      <c r="P1473" s="10"/>
      <c r="Q1473" s="9"/>
      <c r="AJ1473" s="13">
        <v>640.1</v>
      </c>
      <c r="AK1473" s="16">
        <v>2.9548800000000002</v>
      </c>
      <c r="AL1473" s="10">
        <f t="shared" si="688"/>
        <v>4.5119999999999827E-2</v>
      </c>
      <c r="AM1473" s="10">
        <f t="shared" si="663"/>
        <v>0.64093815596572445</v>
      </c>
      <c r="AN1473" s="14">
        <v>12</v>
      </c>
      <c r="AO1473" s="10">
        <f t="shared" si="689"/>
        <v>285.14999999999998</v>
      </c>
      <c r="AP1473" s="14">
        <v>10.5</v>
      </c>
      <c r="AQ1473" s="14">
        <v>37</v>
      </c>
      <c r="AR1473" s="10">
        <f t="shared" si="690"/>
        <v>310.14999999999998</v>
      </c>
      <c r="AS1473" s="14">
        <v>47.1</v>
      </c>
      <c r="AT1473" s="14">
        <v>0.5</v>
      </c>
      <c r="AU1473" s="10">
        <f t="shared" si="691"/>
        <v>0.7463301159849165</v>
      </c>
      <c r="AV1473" s="10">
        <f t="shared" si="692"/>
        <v>11.17324565379967</v>
      </c>
      <c r="AW1473" s="10"/>
      <c r="AX1473" s="10"/>
      <c r="AY1473" s="10"/>
      <c r="AZ1473" s="10"/>
      <c r="BA1473" s="10"/>
      <c r="BB1473" s="10"/>
      <c r="BC1473" s="2"/>
      <c r="BD1473"/>
      <c r="BE1473"/>
    </row>
    <row r="1474" spans="1:57" x14ac:dyDescent="0.3">
      <c r="A1474" s="2"/>
      <c r="D1474" s="9" t="s">
        <v>61</v>
      </c>
      <c r="E1474" s="10">
        <v>8.348280441</v>
      </c>
      <c r="F1474" s="10">
        <v>0.97322172200000001</v>
      </c>
      <c r="G1474" s="10">
        <v>16.861202639999998</v>
      </c>
      <c r="H1474" s="10">
        <v>16.415007670000001</v>
      </c>
      <c r="I1474" s="10">
        <v>83.048960510000001</v>
      </c>
      <c r="J1474" s="10">
        <v>28.036583199999999</v>
      </c>
      <c r="K1474" s="10">
        <v>86.374413599999997</v>
      </c>
      <c r="L1474" s="11">
        <v>2.1209490740740741E-2</v>
      </c>
      <c r="M1474" s="11">
        <v>2.1869201388888888E-2</v>
      </c>
      <c r="N1474" s="10">
        <f>H1474-H1473</f>
        <v>6.9598231340000005</v>
      </c>
      <c r="O1474" s="10">
        <f>I1473-I1474</f>
        <v>10.911547799999994</v>
      </c>
      <c r="P1474" s="10">
        <f>N1474/O1474</f>
        <v>0.63784013611707813</v>
      </c>
      <c r="Q1474" s="9"/>
      <c r="R1474">
        <f>K1474-K1473</f>
        <v>11.888613159999991</v>
      </c>
      <c r="S1474">
        <f>R1474/O1474</f>
        <v>1.0895441579791272</v>
      </c>
      <c r="AJ1474" s="13">
        <v>640.1</v>
      </c>
      <c r="AK1474" s="16">
        <v>2.9548800000000002</v>
      </c>
      <c r="AL1474" s="10">
        <f t="shared" si="688"/>
        <v>4.5119999999999827E-2</v>
      </c>
      <c r="AM1474" s="10">
        <f t="shared" si="663"/>
        <v>0.98808248253736186</v>
      </c>
      <c r="AN1474" s="14">
        <v>12</v>
      </c>
      <c r="AO1474" s="10">
        <f t="shared" si="689"/>
        <v>285.14999999999998</v>
      </c>
      <c r="AP1474" s="14">
        <v>10.5</v>
      </c>
      <c r="AQ1474" s="14">
        <v>37</v>
      </c>
      <c r="AR1474" s="10">
        <f t="shared" si="690"/>
        <v>310.14999999999998</v>
      </c>
      <c r="AS1474" s="14">
        <v>47.1</v>
      </c>
      <c r="AT1474" s="14">
        <v>0.5</v>
      </c>
      <c r="AU1474" s="10">
        <f t="shared" si="691"/>
        <v>1.1505567376990573</v>
      </c>
      <c r="AV1474" s="10">
        <f t="shared" si="692"/>
        <v>19.39977030316113</v>
      </c>
      <c r="AW1474" s="10"/>
      <c r="AX1474" s="10"/>
      <c r="AY1474" s="10"/>
      <c r="AZ1474" s="10"/>
      <c r="BA1474" s="10">
        <f>IF(ISNUMBER(AV1474), AV1474-AV1473, " ")</f>
        <v>8.2265246493614601</v>
      </c>
      <c r="BB1474" s="10">
        <f>IF(ISNUMBER(BA1474), BA1474/O1474, " ")</f>
        <v>0.75392829689674867</v>
      </c>
      <c r="BC1474" s="2"/>
      <c r="BD1474"/>
      <c r="BE1474"/>
    </row>
    <row r="1475" spans="1:57" x14ac:dyDescent="0.3">
      <c r="A1475" s="2"/>
      <c r="AM1475" s="10" t="str">
        <f t="shared" si="663"/>
        <v xml:space="preserve"> </v>
      </c>
      <c r="BD1475"/>
      <c r="BE1475"/>
    </row>
    <row r="1476" spans="1:57" ht="13.95" customHeight="1" x14ac:dyDescent="0.3">
      <c r="A1476" s="2"/>
      <c r="AM1476" s="10" t="str">
        <f t="shared" si="663"/>
        <v xml:space="preserve"> </v>
      </c>
      <c r="BD1476"/>
      <c r="BE1476"/>
    </row>
    <row r="1477" spans="1:57" x14ac:dyDescent="0.3">
      <c r="A1477" s="2"/>
      <c r="D1477" s="9" t="s">
        <v>53</v>
      </c>
      <c r="E1477" s="10"/>
      <c r="F1477" s="10"/>
      <c r="G1477" s="10"/>
      <c r="H1477" s="10"/>
      <c r="I1477" s="10"/>
      <c r="J1477" s="10"/>
      <c r="K1477" s="10"/>
      <c r="L1477" s="10"/>
      <c r="M1477" s="10"/>
      <c r="P1477" s="10"/>
      <c r="Q1477" s="9"/>
      <c r="R1477" s="9"/>
      <c r="AM1477" s="10" t="str">
        <f t="shared" si="663"/>
        <v xml:space="preserve"> </v>
      </c>
      <c r="BD1477"/>
      <c r="BE1477"/>
    </row>
    <row r="1478" spans="1:57" x14ac:dyDescent="0.3">
      <c r="A1478" s="2"/>
      <c r="D1478" s="9" t="s">
        <v>208</v>
      </c>
      <c r="E1478" s="10"/>
      <c r="F1478" s="2"/>
      <c r="G1478" s="10"/>
      <c r="H1478" s="10"/>
      <c r="I1478" s="10"/>
      <c r="J1478" s="10"/>
      <c r="K1478" s="10"/>
      <c r="L1478" s="10"/>
      <c r="M1478" s="10"/>
      <c r="P1478" s="10"/>
      <c r="Q1478" s="9"/>
      <c r="R1478" s="9"/>
      <c r="AM1478" s="10" t="str">
        <f t="shared" si="663"/>
        <v xml:space="preserve"> </v>
      </c>
      <c r="BD1478"/>
      <c r="BE1478"/>
    </row>
    <row r="1479" spans="1:57" x14ac:dyDescent="0.3">
      <c r="A1479" s="2"/>
      <c r="D1479" s="9"/>
      <c r="E1479" s="2" t="s">
        <v>0</v>
      </c>
      <c r="F1479" s="2" t="s">
        <v>1</v>
      </c>
      <c r="G1479" s="2" t="s">
        <v>2</v>
      </c>
      <c r="H1479" s="2" t="s">
        <v>3</v>
      </c>
      <c r="I1479" s="2" t="s">
        <v>4</v>
      </c>
      <c r="J1479" s="2" t="s">
        <v>5</v>
      </c>
      <c r="K1479" s="2" t="s">
        <v>6</v>
      </c>
      <c r="L1479" s="2" t="s">
        <v>7</v>
      </c>
      <c r="M1479" s="2" t="s">
        <v>8</v>
      </c>
      <c r="N1479" s="2" t="s">
        <v>9</v>
      </c>
      <c r="O1479" s="2" t="s">
        <v>10</v>
      </c>
      <c r="P1479" s="2" t="s">
        <v>11</v>
      </c>
      <c r="Q1479" s="2" t="s">
        <v>12</v>
      </c>
      <c r="R1479" s="2" t="s">
        <v>13</v>
      </c>
      <c r="S1479" s="2" t="s">
        <v>14</v>
      </c>
      <c r="T1479" s="2" t="s">
        <v>15</v>
      </c>
      <c r="U1479" s="3" t="s">
        <v>16</v>
      </c>
      <c r="V1479" s="3" t="s">
        <v>17</v>
      </c>
      <c r="W1479" s="3" t="s">
        <v>18</v>
      </c>
      <c r="X1479" s="3" t="s">
        <v>19</v>
      </c>
      <c r="Y1479" s="3" t="s">
        <v>20</v>
      </c>
      <c r="Z1479" s="3" t="s">
        <v>21</v>
      </c>
      <c r="AA1479" s="3" t="s">
        <v>22</v>
      </c>
      <c r="AB1479" s="3" t="s">
        <v>23</v>
      </c>
      <c r="AC1479" s="3" t="s">
        <v>24</v>
      </c>
      <c r="AD1479" s="3" t="s">
        <v>25</v>
      </c>
      <c r="AE1479" s="3" t="s">
        <v>26</v>
      </c>
      <c r="AF1479" s="3" t="s">
        <v>27</v>
      </c>
      <c r="AG1479" s="3" t="s">
        <v>28</v>
      </c>
      <c r="AH1479" s="3" t="s">
        <v>29</v>
      </c>
      <c r="AL1479" s="2" t="s">
        <v>33</v>
      </c>
      <c r="AM1479" s="10" t="e">
        <f t="shared" ref="AM1479:AM1542" si="693">IF(F1479&lt;=0," ",((F1479*3)/AK1479))</f>
        <v>#VALUE!</v>
      </c>
      <c r="AN1479" s="6" t="s">
        <v>35</v>
      </c>
      <c r="AO1479" s="2" t="s">
        <v>36</v>
      </c>
      <c r="AP1479" s="7" t="s">
        <v>37</v>
      </c>
      <c r="AQ1479" s="6" t="s">
        <v>38</v>
      </c>
      <c r="AR1479" s="2" t="s">
        <v>39</v>
      </c>
      <c r="AS1479" s="7" t="s">
        <v>40</v>
      </c>
      <c r="AT1479" s="7" t="s">
        <v>41</v>
      </c>
      <c r="AU1479" s="8" t="s">
        <v>55</v>
      </c>
      <c r="AV1479" s="8" t="s">
        <v>56</v>
      </c>
      <c r="AW1479" s="8" t="s">
        <v>44</v>
      </c>
      <c r="AX1479" s="8" t="s">
        <v>45</v>
      </c>
      <c r="AY1479" s="8" t="s">
        <v>46</v>
      </c>
      <c r="AZ1479" s="8" t="s">
        <v>47</v>
      </c>
      <c r="BA1479" s="2" t="s">
        <v>48</v>
      </c>
      <c r="BB1479" s="2" t="s">
        <v>49</v>
      </c>
      <c r="BC1479" s="2" t="s">
        <v>50</v>
      </c>
      <c r="BD1479"/>
      <c r="BE1479"/>
    </row>
    <row r="1480" spans="1:57" x14ac:dyDescent="0.3">
      <c r="A1480" s="2"/>
      <c r="D1480" s="9" t="s">
        <v>57</v>
      </c>
      <c r="E1480" s="10">
        <v>13.31655335</v>
      </c>
      <c r="F1480" s="10">
        <v>0.52761818829999996</v>
      </c>
      <c r="G1480" s="10">
        <v>23.255826769999999</v>
      </c>
      <c r="H1480" s="10">
        <v>12.265218409999999</v>
      </c>
      <c r="I1480" s="10">
        <v>97.759412699999999</v>
      </c>
      <c r="J1480" s="10">
        <v>27.985205570000002</v>
      </c>
      <c r="K1480" s="10">
        <v>61.877214969999997</v>
      </c>
      <c r="L1480" s="11">
        <v>1.2962962962962963E-3</v>
      </c>
      <c r="M1480" s="11">
        <v>2.0196643518518519E-3</v>
      </c>
      <c r="P1480" s="10"/>
      <c r="Q1480" s="9"/>
      <c r="AJ1480" s="13">
        <v>640.1</v>
      </c>
      <c r="AK1480" s="16">
        <v>2.9548800000000002</v>
      </c>
      <c r="AL1480" s="10">
        <f>IF(AK1480&gt;3, AK1480-3, 3-AK1480)</f>
        <v>4.5119999999999827E-2</v>
      </c>
      <c r="AM1480" s="10">
        <f t="shared" si="693"/>
        <v>0.53567473633447038</v>
      </c>
      <c r="AN1480" s="14">
        <v>12</v>
      </c>
      <c r="AO1480" s="10">
        <f>AN1480+273.15</f>
        <v>285.14999999999998</v>
      </c>
      <c r="AP1480" s="14">
        <v>10.5</v>
      </c>
      <c r="AQ1480" s="14">
        <v>37</v>
      </c>
      <c r="AR1480" s="10">
        <f>AQ1480+273.15</f>
        <v>310.14999999999998</v>
      </c>
      <c r="AS1480" s="14">
        <v>47.1</v>
      </c>
      <c r="AT1480" s="14">
        <v>0.5</v>
      </c>
      <c r="AU1480" s="10">
        <f>IF(ISNUMBER(AM1480),((AR1480/AO1480)*((AJ1480-(AT1480*AP1480))/(AJ1480-AS1480))*AM1480)," ")</f>
        <v>0.62375782183901451</v>
      </c>
      <c r="AV1480" s="10">
        <f>IF(ISNUMBER(AM1480), AU1480*G1480, " ")</f>
        <v>14.506003851120644</v>
      </c>
      <c r="AW1480" s="10"/>
      <c r="AX1480" s="10"/>
      <c r="AY1480" s="10"/>
      <c r="AZ1480" s="10"/>
      <c r="BA1480" s="10"/>
      <c r="BB1480" s="10"/>
      <c r="BC1480" s="2"/>
      <c r="BD1480"/>
      <c r="BE1480"/>
    </row>
    <row r="1481" spans="1:57" x14ac:dyDescent="0.3">
      <c r="A1481" s="2">
        <v>135</v>
      </c>
      <c r="B1481" s="3" t="s">
        <v>208</v>
      </c>
      <c r="C1481" s="3"/>
      <c r="D1481" s="9" t="s">
        <v>58</v>
      </c>
      <c r="E1481" s="10">
        <v>7.7726782779999999</v>
      </c>
      <c r="F1481" s="10">
        <v>0.83041951010000004</v>
      </c>
      <c r="G1481" s="10">
        <v>25.075560209999999</v>
      </c>
      <c r="H1481" s="10">
        <v>20.80752137</v>
      </c>
      <c r="I1481" s="10">
        <v>85.308751029999996</v>
      </c>
      <c r="J1481" s="10">
        <v>27.315384470000001</v>
      </c>
      <c r="K1481" s="10">
        <v>74.19134708</v>
      </c>
      <c r="L1481" s="11">
        <v>4.8611111111111112E-3</v>
      </c>
      <c r="M1481" s="11">
        <v>5.526608796296296E-3</v>
      </c>
      <c r="N1481" s="10">
        <f>H1481-H1480</f>
        <v>8.5423029600000007</v>
      </c>
      <c r="O1481" s="10">
        <f>I1480-I1481</f>
        <v>12.450661670000002</v>
      </c>
      <c r="P1481" s="10">
        <f>N1481/O1481</f>
        <v>0.68609228861970983</v>
      </c>
      <c r="Q1481" s="9">
        <f>AVERAGE(P1481,P1483,P1485)</f>
        <v>0.75611214651299308</v>
      </c>
      <c r="R1481">
        <f>K1481-K1480</f>
        <v>12.314132110000003</v>
      </c>
      <c r="S1481">
        <f>R1481/O1481</f>
        <v>0.98903435306342236</v>
      </c>
      <c r="T1481" s="9">
        <f>AVERAGE(S1481,S1483,S1485)</f>
        <v>0.89934101607690875</v>
      </c>
      <c r="U1481" s="3">
        <f>AVERAGE(E1480,E1482,E1484)</f>
        <v>13.308670883333333</v>
      </c>
      <c r="V1481" s="3">
        <f>AVERAGE(E1481,E1483,E1485)</f>
        <v>7.7726298070000004</v>
      </c>
      <c r="W1481" s="3">
        <f>AVERAGE(F1480,F1482,F1484)</f>
        <v>0.50720924386666666</v>
      </c>
      <c r="X1481" s="3">
        <f>AVERAGE(F1481,F1483,F1485)</f>
        <v>0.77565462646666672</v>
      </c>
      <c r="Y1481" s="3">
        <f>AVERAGE(G1480,G1482,G1484)</f>
        <v>23.420889549999998</v>
      </c>
      <c r="Z1481" s="3">
        <f>AVERAGE(G1481,G1483,G1485)</f>
        <v>27.006861749999999</v>
      </c>
      <c r="AA1481" s="3">
        <f>AVERAGE(H1480,H1482,H1484)</f>
        <v>11.889898866666668</v>
      </c>
      <c r="AB1481" s="3">
        <f>AVERAGE(H1481,H1483,H1485)</f>
        <v>20.896254803333335</v>
      </c>
      <c r="AC1481" s="3">
        <f>AVERAGE(I1480,I1482,I1484)</f>
        <v>97.401652646666662</v>
      </c>
      <c r="AD1481" s="3">
        <f>AVERAGE(I1481,I1483,I1485)</f>
        <v>85.45114434333334</v>
      </c>
      <c r="AE1481" s="3">
        <f>AVERAGE(J1480,J1482,J1484)</f>
        <v>27.826293629999999</v>
      </c>
      <c r="AF1481" s="3">
        <f>AVERAGE(J1481,J1483,J1485)</f>
        <v>27.578486833333333</v>
      </c>
      <c r="AG1481" s="3">
        <f>AVERAGE(K1480,K1482,K1484)</f>
        <v>62.890036836666667</v>
      </c>
      <c r="AH1481" s="3">
        <f>AVERAGE(K1481,K1483,K1485)</f>
        <v>73.653244920000006</v>
      </c>
      <c r="AI1481" s="12">
        <v>43639</v>
      </c>
      <c r="AJ1481" s="13">
        <v>640.1</v>
      </c>
      <c r="AK1481" s="16">
        <v>2.9548800000000002</v>
      </c>
      <c r="AL1481" s="10">
        <f t="shared" ref="AL1481:AL1485" si="694">IF(AK1481&gt;3, AK1481-3, 3-AK1481)</f>
        <v>4.5119999999999827E-2</v>
      </c>
      <c r="AM1481" s="10">
        <f t="shared" si="693"/>
        <v>0.84309973003979855</v>
      </c>
      <c r="AN1481" s="14">
        <v>12</v>
      </c>
      <c r="AO1481" s="10">
        <f t="shared" ref="AO1481:AO1485" si="695">AN1481+273.15</f>
        <v>285.14999999999998</v>
      </c>
      <c r="AP1481" s="14">
        <v>10.5</v>
      </c>
      <c r="AQ1481" s="14">
        <v>37</v>
      </c>
      <c r="AR1481" s="10">
        <f t="shared" ref="AR1481:AR1485" si="696">AQ1481+273.15</f>
        <v>310.14999999999998</v>
      </c>
      <c r="AS1481" s="14">
        <v>47.1</v>
      </c>
      <c r="AT1481" s="14">
        <v>0.5</v>
      </c>
      <c r="AU1481" s="10">
        <f t="shared" ref="AU1481:AU1485" si="697">IF(ISNUMBER(AM1481),((AR1481/AO1481)*((AJ1481-(AT1481*AP1481))/(AJ1481-AS1481))*AM1481)," ")</f>
        <v>0.98173390591697607</v>
      </c>
      <c r="AV1481" s="10">
        <f t="shared" ref="AV1481:AV1485" si="698">IF(ISNUMBER(AM1481), AU1481*G1481, " ")</f>
        <v>24.617527668019608</v>
      </c>
      <c r="AW1481" s="10">
        <f>AVERAGE(AU1480,AU1482,AU1484)</f>
        <v>0.599630073766518</v>
      </c>
      <c r="AX1481" s="10">
        <f>AVERAGE(AU1481,AU1483,AU1485)</f>
        <v>0.91699007167111801</v>
      </c>
      <c r="AY1481" s="10">
        <f>AVERAGE(AV1480,AV1482,AV1484)</f>
        <v>14.041704801685192</v>
      </c>
      <c r="AZ1481" s="10">
        <f>AVERAGE(AV1481,AV1483,AV1485)</f>
        <v>24.698942697355999</v>
      </c>
      <c r="BA1481" s="10">
        <f>IF(ISNUMBER(AV1481), AV1481-AV1480, " ")</f>
        <v>10.111523816898965</v>
      </c>
      <c r="BB1481" s="10">
        <f>IF(ISNUMBER(BA1481), BA1481/O1481, " ")</f>
        <v>0.81212742622850198</v>
      </c>
      <c r="BC1481" s="2">
        <f>AVERAGE(BB1481,BB1483,BB1485)</f>
        <v>0.89476443170456132</v>
      </c>
      <c r="BD1481" s="1" t="s">
        <v>79</v>
      </c>
    </row>
    <row r="1482" spans="1:57" x14ac:dyDescent="0.3">
      <c r="A1482" s="2"/>
      <c r="D1482" s="9" t="s">
        <v>57</v>
      </c>
      <c r="E1482" s="10">
        <v>13.302666139999999</v>
      </c>
      <c r="F1482" s="10">
        <v>0.49725245309999999</v>
      </c>
      <c r="G1482" s="10">
        <v>22.6139598</v>
      </c>
      <c r="H1482" s="10">
        <v>11.27429433</v>
      </c>
      <c r="I1482" s="10">
        <v>97.392137109999993</v>
      </c>
      <c r="J1482" s="10">
        <v>28.20542811</v>
      </c>
      <c r="K1482" s="10">
        <v>63.900430700000001</v>
      </c>
      <c r="L1482" s="11">
        <v>8.3969907407407413E-3</v>
      </c>
      <c r="M1482" s="11">
        <v>8.9698958333333332E-3</v>
      </c>
      <c r="P1482" s="10"/>
      <c r="Q1482" s="9"/>
      <c r="AJ1482" s="13">
        <v>640.1</v>
      </c>
      <c r="AK1482" s="16">
        <v>2.9548800000000002</v>
      </c>
      <c r="AL1482" s="10">
        <f t="shared" si="694"/>
        <v>4.5119999999999827E-2</v>
      </c>
      <c r="AM1482" s="10">
        <f t="shared" si="693"/>
        <v>0.50484532681530214</v>
      </c>
      <c r="AN1482" s="14">
        <v>12</v>
      </c>
      <c r="AO1482" s="10">
        <f t="shared" si="695"/>
        <v>285.14999999999998</v>
      </c>
      <c r="AP1482" s="14">
        <v>10.5</v>
      </c>
      <c r="AQ1482" s="14">
        <v>37</v>
      </c>
      <c r="AR1482" s="10">
        <f t="shared" si="696"/>
        <v>310.14999999999998</v>
      </c>
      <c r="AS1482" s="14">
        <v>47.1</v>
      </c>
      <c r="AT1482" s="14">
        <v>0.5</v>
      </c>
      <c r="AU1482" s="10">
        <f t="shared" si="697"/>
        <v>0.58785901230797799</v>
      </c>
      <c r="AV1482" s="10">
        <f t="shared" si="698"/>
        <v>13.293820072400319</v>
      </c>
      <c r="AW1482" s="10"/>
      <c r="AX1482" s="10"/>
      <c r="AY1482" s="10"/>
      <c r="AZ1482" s="10"/>
      <c r="BA1482" s="10"/>
      <c r="BB1482" s="10"/>
      <c r="BC1482" s="2"/>
      <c r="BD1482"/>
      <c r="BE1482"/>
    </row>
    <row r="1483" spans="1:57" x14ac:dyDescent="0.3">
      <c r="A1483" s="2"/>
      <c r="D1483" s="9" t="s">
        <v>60</v>
      </c>
      <c r="E1483" s="10">
        <v>7.9014646500000003</v>
      </c>
      <c r="F1483" s="10">
        <v>0.75934321549999995</v>
      </c>
      <c r="G1483" s="10">
        <v>27.5643481</v>
      </c>
      <c r="H1483" s="10">
        <v>20.919547850000001</v>
      </c>
      <c r="I1483" s="10">
        <v>86.012165039999999</v>
      </c>
      <c r="J1483" s="10">
        <v>28.063239410000001</v>
      </c>
      <c r="K1483" s="10">
        <v>73.987003799999997</v>
      </c>
      <c r="L1483" s="11">
        <v>1.1631944444444445E-2</v>
      </c>
      <c r="M1483" s="11">
        <v>1.2505775462962963E-2</v>
      </c>
      <c r="N1483" s="10">
        <f>H1483-H1482</f>
        <v>9.6452535200000007</v>
      </c>
      <c r="O1483" s="10">
        <f>I1482-I1483</f>
        <v>11.379972069999994</v>
      </c>
      <c r="P1483" s="10">
        <f>N1483/O1483</f>
        <v>0.84756390091913525</v>
      </c>
      <c r="Q1483" s="9"/>
      <c r="R1483">
        <f>K1483-K1482</f>
        <v>10.086573099999995</v>
      </c>
      <c r="S1483">
        <f>R1483/O1483</f>
        <v>0.88634427553564299</v>
      </c>
      <c r="AJ1483" s="13">
        <v>640.1</v>
      </c>
      <c r="AK1483" s="16">
        <v>2.9548800000000002</v>
      </c>
      <c r="AL1483" s="10">
        <f t="shared" si="694"/>
        <v>4.5119999999999827E-2</v>
      </c>
      <c r="AM1483" s="10">
        <f t="shared" si="693"/>
        <v>0.77093812489847291</v>
      </c>
      <c r="AN1483" s="14">
        <v>12</v>
      </c>
      <c r="AO1483" s="10">
        <f t="shared" si="695"/>
        <v>285.14999999999998</v>
      </c>
      <c r="AP1483" s="14">
        <v>10.5</v>
      </c>
      <c r="AQ1483" s="14">
        <v>37</v>
      </c>
      <c r="AR1483" s="10">
        <f t="shared" si="696"/>
        <v>310.14999999999998</v>
      </c>
      <c r="AS1483" s="14">
        <v>47.1</v>
      </c>
      <c r="AT1483" s="14">
        <v>0.5</v>
      </c>
      <c r="AU1483" s="10">
        <f t="shared" si="697"/>
        <v>0.89770648668237618</v>
      </c>
      <c r="AV1483" s="10">
        <f t="shared" si="698"/>
        <v>24.744694090541032</v>
      </c>
      <c r="AW1483" s="10"/>
      <c r="AX1483" s="10"/>
      <c r="AY1483" s="10"/>
      <c r="AZ1483" s="10"/>
      <c r="BA1483" s="10">
        <f>IF(ISNUMBER(AV1483), AV1483-AV1482, " ")</f>
        <v>11.450874018140713</v>
      </c>
      <c r="BB1483" s="10">
        <f>IF(ISNUMBER(BA1483), BA1483/O1483, " ")</f>
        <v>1.0062304149522152</v>
      </c>
      <c r="BC1483" s="2"/>
      <c r="BD1483"/>
      <c r="BE1483"/>
    </row>
    <row r="1484" spans="1:57" x14ac:dyDescent="0.3">
      <c r="A1484" s="2"/>
      <c r="D1484" s="9" t="s">
        <v>57</v>
      </c>
      <c r="E1484" s="10">
        <v>13.30679316</v>
      </c>
      <c r="F1484" s="10">
        <v>0.49675709019999997</v>
      </c>
      <c r="G1484" s="10">
        <v>24.39288208</v>
      </c>
      <c r="H1484" s="10">
        <v>12.130183860000001</v>
      </c>
      <c r="I1484" s="10">
        <v>97.053408129999994</v>
      </c>
      <c r="J1484" s="10">
        <v>27.288247210000002</v>
      </c>
      <c r="K1484" s="10">
        <v>62.892464840000002</v>
      </c>
      <c r="L1484" s="11">
        <v>1.5156249999999998E-2</v>
      </c>
      <c r="M1484" s="11">
        <v>1.5931701388888889E-2</v>
      </c>
      <c r="P1484" s="10"/>
      <c r="Q1484" s="9"/>
      <c r="AJ1484" s="13">
        <v>640.1</v>
      </c>
      <c r="AK1484" s="16">
        <v>2.9548800000000002</v>
      </c>
      <c r="AL1484" s="10">
        <f t="shared" si="694"/>
        <v>4.5119999999999827E-2</v>
      </c>
      <c r="AM1484" s="10">
        <f t="shared" si="693"/>
        <v>0.50434239989441187</v>
      </c>
      <c r="AN1484" s="14">
        <v>12</v>
      </c>
      <c r="AO1484" s="10">
        <f t="shared" si="695"/>
        <v>285.14999999999998</v>
      </c>
      <c r="AP1484" s="14">
        <v>10.5</v>
      </c>
      <c r="AQ1484" s="14">
        <v>37</v>
      </c>
      <c r="AR1484" s="10">
        <f t="shared" si="696"/>
        <v>310.14999999999998</v>
      </c>
      <c r="AS1484" s="14">
        <v>47.1</v>
      </c>
      <c r="AT1484" s="14">
        <v>0.5</v>
      </c>
      <c r="AU1484" s="10">
        <f t="shared" si="697"/>
        <v>0.58727338715256128</v>
      </c>
      <c r="AV1484" s="10">
        <f t="shared" si="698"/>
        <v>14.325290481534614</v>
      </c>
      <c r="AW1484" s="10"/>
      <c r="AX1484" s="10"/>
      <c r="AY1484" s="10"/>
      <c r="AZ1484" s="10"/>
      <c r="BA1484" s="10"/>
      <c r="BB1484" s="10"/>
      <c r="BC1484" s="2"/>
      <c r="BD1484"/>
      <c r="BE1484"/>
    </row>
    <row r="1485" spans="1:57" x14ac:dyDescent="0.3">
      <c r="A1485" s="2"/>
      <c r="D1485" s="9" t="s">
        <v>61</v>
      </c>
      <c r="E1485" s="10">
        <v>7.6437464930000001</v>
      </c>
      <c r="F1485" s="10">
        <v>0.73720115379999995</v>
      </c>
      <c r="G1485" s="10">
        <v>28.380676940000001</v>
      </c>
      <c r="H1485" s="10">
        <v>20.96169519</v>
      </c>
      <c r="I1485" s="10">
        <v>85.032516959999995</v>
      </c>
      <c r="J1485" s="10">
        <v>27.356836619999999</v>
      </c>
      <c r="K1485" s="10">
        <v>72.781383880000007</v>
      </c>
      <c r="L1485" s="11">
        <v>1.861689814814815E-2</v>
      </c>
      <c r="M1485" s="11">
        <v>1.9421284722222223E-2</v>
      </c>
      <c r="N1485" s="10">
        <f>H1485-H1484</f>
        <v>8.8315113299999997</v>
      </c>
      <c r="O1485" s="10">
        <f>I1484-I1485</f>
        <v>12.020891169999999</v>
      </c>
      <c r="P1485" s="10">
        <f>N1485/O1485</f>
        <v>0.73468025000013382</v>
      </c>
      <c r="Q1485" s="9"/>
      <c r="R1485">
        <f>K1485-K1484</f>
        <v>9.8889190400000047</v>
      </c>
      <c r="S1485">
        <f>R1485/O1485</f>
        <v>0.82264441963166079</v>
      </c>
      <c r="AJ1485" s="13">
        <v>640.1</v>
      </c>
      <c r="AK1485" s="16">
        <v>2.9548800000000002</v>
      </c>
      <c r="AL1485" s="10">
        <f t="shared" si="694"/>
        <v>4.5119999999999827E-2</v>
      </c>
      <c r="AM1485" s="10">
        <f t="shared" si="693"/>
        <v>0.74845796154158528</v>
      </c>
      <c r="AN1485" s="14">
        <v>12</v>
      </c>
      <c r="AO1485" s="10">
        <f t="shared" si="695"/>
        <v>285.14999999999998</v>
      </c>
      <c r="AP1485" s="14">
        <v>10.5</v>
      </c>
      <c r="AQ1485" s="14">
        <v>37</v>
      </c>
      <c r="AR1485" s="10">
        <f t="shared" si="696"/>
        <v>310.14999999999998</v>
      </c>
      <c r="AS1485" s="14">
        <v>47.1</v>
      </c>
      <c r="AT1485" s="14">
        <v>0.5</v>
      </c>
      <c r="AU1485" s="10">
        <f t="shared" si="697"/>
        <v>0.87152982241400168</v>
      </c>
      <c r="AV1485" s="10">
        <f t="shared" si="698"/>
        <v>24.734606333507354</v>
      </c>
      <c r="AW1485" s="10"/>
      <c r="AX1485" s="10"/>
      <c r="AY1485" s="10"/>
      <c r="AZ1485" s="10"/>
      <c r="BA1485" s="10">
        <f>IF(ISNUMBER(AV1485), AV1485-AV1484, " ")</f>
        <v>10.409315851972741</v>
      </c>
      <c r="BB1485" s="10">
        <f>IF(ISNUMBER(BA1485), BA1485/O1485, " ")</f>
        <v>0.86593545393296678</v>
      </c>
      <c r="BC1485" s="2"/>
      <c r="BD1485"/>
      <c r="BE1485"/>
    </row>
    <row r="1486" spans="1:57" x14ac:dyDescent="0.3">
      <c r="A1486" s="2"/>
      <c r="AM1486" s="10" t="str">
        <f t="shared" si="693"/>
        <v xml:space="preserve"> </v>
      </c>
      <c r="BD1486"/>
      <c r="BE1486"/>
    </row>
    <row r="1487" spans="1:57" ht="13.95" customHeight="1" x14ac:dyDescent="0.3">
      <c r="A1487" s="2"/>
      <c r="AM1487" s="10" t="str">
        <f t="shared" si="693"/>
        <v xml:space="preserve"> </v>
      </c>
      <c r="BD1487"/>
      <c r="BE1487"/>
    </row>
    <row r="1488" spans="1:57" x14ac:dyDescent="0.3">
      <c r="A1488" s="2"/>
      <c r="D1488" s="9" t="s">
        <v>53</v>
      </c>
      <c r="E1488" s="10"/>
      <c r="F1488" s="10"/>
      <c r="G1488" s="10"/>
      <c r="H1488" s="10"/>
      <c r="I1488" s="10"/>
      <c r="J1488" s="10"/>
      <c r="K1488" s="10"/>
      <c r="L1488" s="10"/>
      <c r="M1488" s="10"/>
      <c r="P1488" s="10"/>
      <c r="Q1488" s="9"/>
      <c r="R1488" s="9"/>
      <c r="AM1488" s="10" t="str">
        <f t="shared" si="693"/>
        <v xml:space="preserve"> </v>
      </c>
      <c r="BD1488"/>
      <c r="BE1488"/>
    </row>
    <row r="1489" spans="1:57" x14ac:dyDescent="0.3">
      <c r="A1489" s="2"/>
      <c r="D1489" s="9" t="s">
        <v>209</v>
      </c>
      <c r="E1489" s="10"/>
      <c r="F1489" s="2"/>
      <c r="G1489" s="10"/>
      <c r="H1489" s="10"/>
      <c r="I1489" s="10"/>
      <c r="J1489" s="10"/>
      <c r="K1489" s="10"/>
      <c r="L1489" s="10"/>
      <c r="M1489" s="10"/>
      <c r="P1489" s="10"/>
      <c r="Q1489" s="9"/>
      <c r="R1489" s="9"/>
      <c r="AM1489" s="10" t="str">
        <f t="shared" si="693"/>
        <v xml:space="preserve"> </v>
      </c>
      <c r="BD1489"/>
      <c r="BE1489"/>
    </row>
    <row r="1490" spans="1:57" x14ac:dyDescent="0.3">
      <c r="A1490" s="2"/>
      <c r="D1490" s="9"/>
      <c r="E1490" s="2" t="s">
        <v>0</v>
      </c>
      <c r="F1490" s="2" t="s">
        <v>1</v>
      </c>
      <c r="G1490" s="2" t="s">
        <v>2</v>
      </c>
      <c r="H1490" s="2" t="s">
        <v>3</v>
      </c>
      <c r="I1490" s="2" t="s">
        <v>4</v>
      </c>
      <c r="J1490" s="2" t="s">
        <v>5</v>
      </c>
      <c r="K1490" s="2" t="s">
        <v>6</v>
      </c>
      <c r="L1490" s="2" t="s">
        <v>7</v>
      </c>
      <c r="M1490" s="2" t="s">
        <v>8</v>
      </c>
      <c r="N1490" s="2" t="s">
        <v>9</v>
      </c>
      <c r="O1490" s="2" t="s">
        <v>10</v>
      </c>
      <c r="P1490" s="2" t="s">
        <v>11</v>
      </c>
      <c r="Q1490" s="2" t="s">
        <v>12</v>
      </c>
      <c r="R1490" s="2" t="s">
        <v>13</v>
      </c>
      <c r="S1490" s="2" t="s">
        <v>14</v>
      </c>
      <c r="T1490" s="2" t="s">
        <v>15</v>
      </c>
      <c r="U1490" s="3" t="s">
        <v>16</v>
      </c>
      <c r="V1490" s="3" t="s">
        <v>17</v>
      </c>
      <c r="W1490" s="3" t="s">
        <v>18</v>
      </c>
      <c r="X1490" s="3" t="s">
        <v>19</v>
      </c>
      <c r="Y1490" s="3" t="s">
        <v>20</v>
      </c>
      <c r="Z1490" s="3" t="s">
        <v>21</v>
      </c>
      <c r="AA1490" s="3" t="s">
        <v>22</v>
      </c>
      <c r="AB1490" s="3" t="s">
        <v>23</v>
      </c>
      <c r="AC1490" s="3" t="s">
        <v>24</v>
      </c>
      <c r="AD1490" s="3" t="s">
        <v>25</v>
      </c>
      <c r="AE1490" s="3" t="s">
        <v>26</v>
      </c>
      <c r="AF1490" s="3" t="s">
        <v>27</v>
      </c>
      <c r="AG1490" s="3" t="s">
        <v>28</v>
      </c>
      <c r="AH1490" s="3" t="s">
        <v>29</v>
      </c>
      <c r="AL1490" s="2" t="s">
        <v>33</v>
      </c>
      <c r="AM1490" s="10" t="e">
        <f t="shared" si="693"/>
        <v>#VALUE!</v>
      </c>
      <c r="AN1490" s="6" t="s">
        <v>35</v>
      </c>
      <c r="AO1490" s="2" t="s">
        <v>36</v>
      </c>
      <c r="AP1490" s="7" t="s">
        <v>37</v>
      </c>
      <c r="AQ1490" s="6" t="s">
        <v>38</v>
      </c>
      <c r="AR1490" s="2" t="s">
        <v>39</v>
      </c>
      <c r="AS1490" s="7" t="s">
        <v>40</v>
      </c>
      <c r="AT1490" s="7" t="s">
        <v>41</v>
      </c>
      <c r="AU1490" s="8" t="s">
        <v>55</v>
      </c>
      <c r="AV1490" s="8" t="s">
        <v>56</v>
      </c>
      <c r="AW1490" s="8" t="s">
        <v>44</v>
      </c>
      <c r="AX1490" s="8" t="s">
        <v>45</v>
      </c>
      <c r="AY1490" s="8" t="s">
        <v>46</v>
      </c>
      <c r="AZ1490" s="8" t="s">
        <v>47</v>
      </c>
      <c r="BA1490" s="2" t="s">
        <v>48</v>
      </c>
      <c r="BB1490" s="2" t="s">
        <v>49</v>
      </c>
      <c r="BC1490" s="2" t="s">
        <v>50</v>
      </c>
      <c r="BD1490"/>
      <c r="BE1490"/>
    </row>
    <row r="1491" spans="1:57" x14ac:dyDescent="0.3">
      <c r="A1491" s="2"/>
      <c r="D1491" s="9" t="s">
        <v>57</v>
      </c>
      <c r="E1491" s="10"/>
      <c r="F1491" s="10"/>
      <c r="G1491" s="10"/>
      <c r="H1491" s="10"/>
      <c r="I1491" s="10"/>
      <c r="J1491" s="10"/>
      <c r="K1491" s="10"/>
      <c r="L1491" s="11"/>
      <c r="M1491" s="11"/>
      <c r="P1491" s="10"/>
      <c r="Q1491" s="9"/>
      <c r="AJ1491" s="13">
        <v>640.1</v>
      </c>
      <c r="AK1491" s="16">
        <v>2.9548800000000002</v>
      </c>
      <c r="AL1491" s="10">
        <f>IF(AK1491&gt;3, AK1491-3, 3-AK1491)</f>
        <v>4.5119999999999827E-2</v>
      </c>
      <c r="AM1491" s="10" t="str">
        <f t="shared" si="693"/>
        <v xml:space="preserve"> </v>
      </c>
      <c r="AN1491" s="14">
        <v>12</v>
      </c>
      <c r="AO1491" s="10">
        <f>AN1491+273.15</f>
        <v>285.14999999999998</v>
      </c>
      <c r="AP1491" s="14">
        <v>10.5</v>
      </c>
      <c r="AQ1491" s="14">
        <v>37</v>
      </c>
      <c r="AR1491" s="10">
        <f>AQ1491+273.15</f>
        <v>310.14999999999998</v>
      </c>
      <c r="AS1491" s="14">
        <v>47.1</v>
      </c>
      <c r="AT1491" s="14">
        <v>0.5</v>
      </c>
      <c r="AU1491" s="10" t="str">
        <f>IF(ISNUMBER(AM1491),((AR1491/AO1491)*((AJ1491-(AT1491*AP1491))/(AJ1491-AS1491))*AM1491)," ")</f>
        <v xml:space="preserve"> </v>
      </c>
      <c r="AV1491" s="10" t="str">
        <f>IF(ISNUMBER(AM1491), AU1491*G1491, " ")</f>
        <v xml:space="preserve"> </v>
      </c>
      <c r="AW1491" s="10"/>
      <c r="AX1491" s="10"/>
      <c r="AY1491" s="10"/>
      <c r="AZ1491" s="10"/>
      <c r="BA1491" s="10"/>
      <c r="BB1491" s="10"/>
      <c r="BC1491" s="2"/>
      <c r="BD1491"/>
      <c r="BE1491"/>
    </row>
    <row r="1492" spans="1:57" x14ac:dyDescent="0.3">
      <c r="A1492" s="2">
        <v>136</v>
      </c>
      <c r="B1492" s="3" t="s">
        <v>209</v>
      </c>
      <c r="C1492" s="3"/>
      <c r="D1492" s="9" t="s">
        <v>58</v>
      </c>
      <c r="E1492" s="10"/>
      <c r="F1492" s="10"/>
      <c r="G1492" s="10"/>
      <c r="H1492" s="10"/>
      <c r="I1492" s="10"/>
      <c r="J1492" s="10"/>
      <c r="K1492" s="10"/>
      <c r="L1492" s="11"/>
      <c r="M1492" s="11"/>
      <c r="N1492" s="10">
        <f>H1492-H1491</f>
        <v>0</v>
      </c>
      <c r="O1492" s="10">
        <f>I1491-I1492</f>
        <v>0</v>
      </c>
      <c r="P1492" s="10" t="e">
        <f>N1492/O1492</f>
        <v>#DIV/0!</v>
      </c>
      <c r="Q1492" s="9">
        <f>AVERAGE(P1494,P1496)</f>
        <v>8.1874717173228126E-2</v>
      </c>
      <c r="R1492">
        <f>K1492-K1491</f>
        <v>0</v>
      </c>
      <c r="S1492" t="e">
        <f>R1492/O1492</f>
        <v>#DIV/0!</v>
      </c>
      <c r="T1492" s="9">
        <f>AVERAGE(S1494,S1496)</f>
        <v>0.27961390991007257</v>
      </c>
      <c r="U1492" s="3">
        <f>AVERAGE(E1491,E1493,E1495)</f>
        <v>13.3021704</v>
      </c>
      <c r="V1492" s="3">
        <f>AVERAGE(E1492,E1494,E1496)</f>
        <v>9.5765531235000001</v>
      </c>
      <c r="W1492" s="3">
        <f>AVERAGE(F1491,F1493,F1495)</f>
        <v>0.39763229820000001</v>
      </c>
      <c r="X1492" s="3">
        <f>AVERAGE(F1492,F1494,F1496)</f>
        <v>0.43303587315000003</v>
      </c>
      <c r="Y1492" s="3">
        <f>AVERAGE(G1491,G1493,G1495)</f>
        <v>23.801954180000003</v>
      </c>
      <c r="Z1492" s="3">
        <f>AVERAGE(G1492,G1494,G1496)</f>
        <v>24.67063418</v>
      </c>
      <c r="AA1492" s="3">
        <f>AVERAGE(H1491,H1493,H1495)</f>
        <v>9.4465116145000003</v>
      </c>
      <c r="AB1492" s="3">
        <f>AVERAGE(H1492,H1494,H1496)</f>
        <v>10.642807065</v>
      </c>
      <c r="AC1492" s="3">
        <f>AVERAGE(I1491,I1493,I1495)</f>
        <v>86.754086029999996</v>
      </c>
      <c r="AD1492" s="3">
        <f>AVERAGE(I1492,I1494,I1496)</f>
        <v>72.175559890000002</v>
      </c>
      <c r="AE1492" s="3">
        <f>AVERAGE(J1491,J1493,J1495)</f>
        <v>32.996400019999996</v>
      </c>
      <c r="AF1492" s="3">
        <f>AVERAGE(J1492,J1494,J1496)</f>
        <v>33.188169119999998</v>
      </c>
      <c r="AG1492" s="3">
        <f>AVERAGE(K1491,K1493,K1495)</f>
        <v>72.635013385000008</v>
      </c>
      <c r="AH1492" s="3">
        <f>AVERAGE(K1492,K1494,K1496)</f>
        <v>76.563425810000012</v>
      </c>
      <c r="AI1492" s="12">
        <v>43639</v>
      </c>
      <c r="AJ1492" s="13">
        <v>640.1</v>
      </c>
      <c r="AK1492" s="16">
        <v>2.9548800000000002</v>
      </c>
      <c r="AL1492" s="10">
        <f t="shared" ref="AL1492:AL1496" si="699">IF(AK1492&gt;3, AK1492-3, 3-AK1492)</f>
        <v>4.5119999999999827E-2</v>
      </c>
      <c r="AM1492" s="10" t="str">
        <f t="shared" si="693"/>
        <v xml:space="preserve"> </v>
      </c>
      <c r="AN1492" s="14">
        <v>12</v>
      </c>
      <c r="AO1492" s="10">
        <f t="shared" ref="AO1492:AO1496" si="700">AN1492+273.15</f>
        <v>285.14999999999998</v>
      </c>
      <c r="AP1492" s="14">
        <v>10.5</v>
      </c>
      <c r="AQ1492" s="14">
        <v>37</v>
      </c>
      <c r="AR1492" s="10">
        <f t="shared" ref="AR1492:AR1496" si="701">AQ1492+273.15</f>
        <v>310.14999999999998</v>
      </c>
      <c r="AS1492" s="14">
        <v>47.1</v>
      </c>
      <c r="AT1492" s="14">
        <v>0.5</v>
      </c>
      <c r="AU1492" s="10" t="str">
        <f t="shared" ref="AU1492:AU1496" si="702">IF(ISNUMBER(AM1492),((AR1492/AO1492)*((AJ1492-(AT1492*AP1492))/(AJ1492-AS1492))*AM1492)," ")</f>
        <v xml:space="preserve"> </v>
      </c>
      <c r="AV1492" s="10" t="str">
        <f t="shared" ref="AV1492:AV1496" si="703">IF(ISNUMBER(AM1492), AU1492*G1492, " ")</f>
        <v xml:space="preserve"> </v>
      </c>
      <c r="AW1492" s="10">
        <f>AVERAGE(AU1491,AU1493,AU1495)</f>
        <v>0.47008663029078046</v>
      </c>
      <c r="AX1492" s="10">
        <f>AVERAGE(AU1492,AU1494,AU1496)</f>
        <v>0.51194124653757656</v>
      </c>
      <c r="AY1492" s="10">
        <f>AVERAGE(AV1491,AV1493,AV1495)</f>
        <v>11.189851575145731</v>
      </c>
      <c r="AZ1492" s="10">
        <f>AVERAGE(AV1492,AV1494,AV1496)</f>
        <v>12.623799285275046</v>
      </c>
      <c r="BA1492" s="10" t="str">
        <f>IF(ISNUMBER(AV1492), AV1492-AV1491, " ")</f>
        <v xml:space="preserve"> </v>
      </c>
      <c r="BB1492" s="10" t="str">
        <f>IF(ISNUMBER(BA1492), BA1492/O1492, " ")</f>
        <v xml:space="preserve"> </v>
      </c>
      <c r="BC1492" s="2">
        <f>AVERAGE(BB1492,BB1494,BB1496)</f>
        <v>9.8121778179419472E-2</v>
      </c>
      <c r="BD1492" s="1" t="s">
        <v>59</v>
      </c>
    </row>
    <row r="1493" spans="1:57" x14ac:dyDescent="0.3">
      <c r="A1493" s="2"/>
      <c r="D1493" s="9" t="s">
        <v>57</v>
      </c>
      <c r="E1493" s="10">
        <v>13.286127329999999</v>
      </c>
      <c r="F1493" s="10">
        <v>0.40246169510000002</v>
      </c>
      <c r="G1493" s="10">
        <v>23.95453466</v>
      </c>
      <c r="H1493" s="10">
        <v>9.6208627759999992</v>
      </c>
      <c r="I1493" s="10">
        <v>86.583829399999999</v>
      </c>
      <c r="J1493" s="10">
        <v>33.177410219999999</v>
      </c>
      <c r="K1493" s="10">
        <v>70.918239700000001</v>
      </c>
      <c r="L1493" s="11">
        <v>7.951388888888888E-3</v>
      </c>
      <c r="M1493" s="11">
        <v>8.4895717592592592E-3</v>
      </c>
      <c r="P1493" s="10"/>
      <c r="Q1493" s="9"/>
      <c r="AJ1493" s="13">
        <v>640.1</v>
      </c>
      <c r="AK1493" s="16">
        <v>2.9548800000000002</v>
      </c>
      <c r="AL1493" s="10">
        <f t="shared" si="699"/>
        <v>4.5119999999999827E-2</v>
      </c>
      <c r="AM1493" s="10">
        <f t="shared" si="693"/>
        <v>0.40860714658463287</v>
      </c>
      <c r="AN1493" s="14">
        <v>12</v>
      </c>
      <c r="AO1493" s="10">
        <f t="shared" si="700"/>
        <v>285.14999999999998</v>
      </c>
      <c r="AP1493" s="14">
        <v>10.5</v>
      </c>
      <c r="AQ1493" s="14">
        <v>37</v>
      </c>
      <c r="AR1493" s="10">
        <f t="shared" si="701"/>
        <v>310.14999999999998</v>
      </c>
      <c r="AS1493" s="14">
        <v>47.1</v>
      </c>
      <c r="AT1493" s="14">
        <v>0.5</v>
      </c>
      <c r="AU1493" s="10">
        <f t="shared" si="702"/>
        <v>0.47579601286693096</v>
      </c>
      <c r="AV1493" s="10">
        <f t="shared" si="703"/>
        <v>11.397472081310704</v>
      </c>
      <c r="AW1493" s="10"/>
      <c r="AX1493" s="10"/>
      <c r="AY1493" s="10"/>
      <c r="AZ1493" s="10"/>
      <c r="BA1493" s="10"/>
      <c r="BB1493" s="10"/>
      <c r="BC1493" s="2"/>
      <c r="BD1493"/>
      <c r="BE1493"/>
    </row>
    <row r="1494" spans="1:57" x14ac:dyDescent="0.3">
      <c r="A1494" s="2"/>
      <c r="D1494" s="9" t="s">
        <v>60</v>
      </c>
      <c r="E1494" s="10">
        <v>9.5101894700000003</v>
      </c>
      <c r="F1494" s="10">
        <v>0.44376980980000003</v>
      </c>
      <c r="G1494" s="10">
        <v>24.188678379999999</v>
      </c>
      <c r="H1494" s="10">
        <v>10.70396152</v>
      </c>
      <c r="I1494" s="10">
        <v>72.683126450000003</v>
      </c>
      <c r="J1494" s="10">
        <v>33.977272040000003</v>
      </c>
      <c r="K1494" s="10">
        <v>77.839130960000006</v>
      </c>
      <c r="L1494" s="11">
        <v>1.1475694444444443E-2</v>
      </c>
      <c r="M1494" s="11">
        <v>1.2146979166666667E-2</v>
      </c>
      <c r="N1494" s="10">
        <f>H1494-H1493</f>
        <v>1.0830987440000008</v>
      </c>
      <c r="O1494" s="10">
        <f>I1493-I1494</f>
        <v>13.900702949999996</v>
      </c>
      <c r="P1494" s="10">
        <f>N1494/O1494</f>
        <v>7.7916832544069378E-2</v>
      </c>
      <c r="Q1494" s="9"/>
      <c r="R1494">
        <f>K1494-K1493</f>
        <v>6.9208912600000048</v>
      </c>
      <c r="S1494">
        <f>R1494/O1494</f>
        <v>0.49788066725071678</v>
      </c>
      <c r="AJ1494" s="13">
        <v>640.1</v>
      </c>
      <c r="AK1494" s="16">
        <v>2.9548800000000002</v>
      </c>
      <c r="AL1494" s="10">
        <f t="shared" si="699"/>
        <v>4.5119999999999827E-2</v>
      </c>
      <c r="AM1494" s="10">
        <f t="shared" si="693"/>
        <v>0.45054602197043536</v>
      </c>
      <c r="AN1494" s="14">
        <v>12</v>
      </c>
      <c r="AO1494" s="10">
        <f t="shared" si="700"/>
        <v>285.14999999999998</v>
      </c>
      <c r="AP1494" s="14">
        <v>10.5</v>
      </c>
      <c r="AQ1494" s="14">
        <v>37</v>
      </c>
      <c r="AR1494" s="10">
        <f t="shared" si="701"/>
        <v>310.14999999999998</v>
      </c>
      <c r="AS1494" s="14">
        <v>47.1</v>
      </c>
      <c r="AT1494" s="14">
        <v>0.5</v>
      </c>
      <c r="AU1494" s="10">
        <f t="shared" si="702"/>
        <v>0.52463106105313506</v>
      </c>
      <c r="AV1494" s="10">
        <f t="shared" si="703"/>
        <v>12.690132003972428</v>
      </c>
      <c r="AW1494" s="10"/>
      <c r="AX1494" s="10"/>
      <c r="AY1494" s="10"/>
      <c r="AZ1494" s="10"/>
      <c r="BA1494" s="10">
        <f>IF(ISNUMBER(AV1494), AV1494-AV1493, " ")</f>
        <v>1.2926599226617235</v>
      </c>
      <c r="BB1494" s="10">
        <f>IF(ISNUMBER(BA1494), BA1494/O1494, " ")</f>
        <v>9.2992413931248269E-2</v>
      </c>
      <c r="BC1494" s="2"/>
      <c r="BD1494"/>
      <c r="BE1494"/>
    </row>
    <row r="1495" spans="1:57" x14ac:dyDescent="0.3">
      <c r="A1495" s="2"/>
      <c r="D1495" s="9" t="s">
        <v>57</v>
      </c>
      <c r="E1495" s="10">
        <v>13.31821347</v>
      </c>
      <c r="F1495" s="10">
        <v>0.39280290130000001</v>
      </c>
      <c r="G1495" s="10">
        <v>23.649373700000002</v>
      </c>
      <c r="H1495" s="10">
        <v>9.2721604529999997</v>
      </c>
      <c r="I1495" s="10">
        <v>86.924342659999994</v>
      </c>
      <c r="J1495" s="10">
        <v>32.81538982</v>
      </c>
      <c r="K1495" s="10">
        <v>74.35178707</v>
      </c>
      <c r="L1495" s="11">
        <v>1.5283564814814814E-2</v>
      </c>
      <c r="M1495" s="11">
        <v>1.5954849537037036E-2</v>
      </c>
      <c r="P1495" s="10"/>
      <c r="Q1495" s="9"/>
      <c r="AJ1495" s="13">
        <v>640.1</v>
      </c>
      <c r="AK1495" s="16">
        <v>2.9548800000000002</v>
      </c>
      <c r="AL1495" s="10">
        <f t="shared" si="699"/>
        <v>4.5119999999999827E-2</v>
      </c>
      <c r="AM1495" s="10">
        <f t="shared" si="693"/>
        <v>0.3988008663295971</v>
      </c>
      <c r="AN1495" s="14">
        <v>12</v>
      </c>
      <c r="AO1495" s="10">
        <f t="shared" si="700"/>
        <v>285.14999999999998</v>
      </c>
      <c r="AP1495" s="14">
        <v>10.5</v>
      </c>
      <c r="AQ1495" s="14">
        <v>37</v>
      </c>
      <c r="AR1495" s="10">
        <f t="shared" si="701"/>
        <v>310.14999999999998</v>
      </c>
      <c r="AS1495" s="14">
        <v>47.1</v>
      </c>
      <c r="AT1495" s="14">
        <v>0.5</v>
      </c>
      <c r="AU1495" s="10">
        <f t="shared" si="702"/>
        <v>0.46437724771463001</v>
      </c>
      <c r="AV1495" s="10">
        <f t="shared" si="703"/>
        <v>10.982231068980758</v>
      </c>
      <c r="AW1495" s="10"/>
      <c r="AX1495" s="10"/>
      <c r="AY1495" s="10"/>
      <c r="AZ1495" s="10"/>
      <c r="BA1495" s="10"/>
      <c r="BB1495" s="10"/>
      <c r="BC1495" s="2"/>
      <c r="BD1495"/>
      <c r="BE1495"/>
    </row>
    <row r="1496" spans="1:57" x14ac:dyDescent="0.3">
      <c r="A1496" s="2"/>
      <c r="D1496" s="9" t="s">
        <v>61</v>
      </c>
      <c r="E1496" s="10">
        <v>9.6429167769999999</v>
      </c>
      <c r="F1496" s="10">
        <v>0.42230193649999997</v>
      </c>
      <c r="G1496" s="10">
        <v>25.152589979999998</v>
      </c>
      <c r="H1496" s="10">
        <v>10.581652610000001</v>
      </c>
      <c r="I1496" s="10">
        <v>71.667993330000002</v>
      </c>
      <c r="J1496" s="10">
        <v>32.3990662</v>
      </c>
      <c r="K1496" s="10">
        <v>75.287720660000005</v>
      </c>
      <c r="L1496" s="11">
        <v>1.849537037037037E-2</v>
      </c>
      <c r="M1496" s="11">
        <v>1.9004618055555558E-2</v>
      </c>
      <c r="N1496" s="10">
        <f>H1496-H1495</f>
        <v>1.3094921570000011</v>
      </c>
      <c r="O1496" s="10">
        <f>I1495-I1496</f>
        <v>15.256349329999992</v>
      </c>
      <c r="P1496" s="10">
        <f>N1496/O1496</f>
        <v>8.5832601802386874E-2</v>
      </c>
      <c r="Q1496" s="9"/>
      <c r="R1496">
        <f>K1496-K1495</f>
        <v>0.93593359000000476</v>
      </c>
      <c r="S1496">
        <f>R1496/O1496</f>
        <v>6.1347152569428305E-2</v>
      </c>
      <c r="AJ1496" s="13">
        <v>640.1</v>
      </c>
      <c r="AK1496" s="16">
        <v>2.9548800000000002</v>
      </c>
      <c r="AL1496" s="10">
        <f t="shared" si="699"/>
        <v>4.5119999999999827E-2</v>
      </c>
      <c r="AM1496" s="10">
        <f t="shared" si="693"/>
        <v>0.42875034163823905</v>
      </c>
      <c r="AN1496" s="14">
        <v>12</v>
      </c>
      <c r="AO1496" s="10">
        <f t="shared" si="700"/>
        <v>285.14999999999998</v>
      </c>
      <c r="AP1496" s="14">
        <v>10.5</v>
      </c>
      <c r="AQ1496" s="14">
        <v>37</v>
      </c>
      <c r="AR1496" s="10">
        <f t="shared" si="701"/>
        <v>310.14999999999998</v>
      </c>
      <c r="AS1496" s="14">
        <v>47.1</v>
      </c>
      <c r="AT1496" s="14">
        <v>0.5</v>
      </c>
      <c r="AU1496" s="10">
        <f t="shared" si="702"/>
        <v>0.49925143202201816</v>
      </c>
      <c r="AV1496" s="10">
        <f t="shared" si="703"/>
        <v>12.557466566577665</v>
      </c>
      <c r="AW1496" s="10"/>
      <c r="AX1496" s="10"/>
      <c r="AY1496" s="10"/>
      <c r="AZ1496" s="10"/>
      <c r="BA1496" s="10">
        <f>IF(ISNUMBER(AV1496), AV1496-AV1495, " ")</f>
        <v>1.575235497596907</v>
      </c>
      <c r="BB1496" s="10">
        <f>IF(ISNUMBER(BA1496), BA1496/O1496, " ")</f>
        <v>0.10325114242759069</v>
      </c>
      <c r="BC1496" s="2"/>
      <c r="BD1496"/>
      <c r="BE1496"/>
    </row>
    <row r="1497" spans="1:57" x14ac:dyDescent="0.3">
      <c r="A1497" s="2"/>
      <c r="AM1497" s="10" t="str">
        <f t="shared" si="693"/>
        <v xml:space="preserve"> </v>
      </c>
      <c r="BD1497"/>
      <c r="BE1497"/>
    </row>
    <row r="1498" spans="1:57" ht="13.95" customHeight="1" x14ac:dyDescent="0.3">
      <c r="A1498" s="2"/>
      <c r="AM1498" s="10" t="str">
        <f t="shared" si="693"/>
        <v xml:space="preserve"> </v>
      </c>
      <c r="BD1498"/>
      <c r="BE1498"/>
    </row>
    <row r="1499" spans="1:57" x14ac:dyDescent="0.3">
      <c r="A1499" s="2"/>
      <c r="D1499" s="9" t="s">
        <v>53</v>
      </c>
      <c r="E1499" s="10"/>
      <c r="F1499" s="10"/>
      <c r="G1499" s="10"/>
      <c r="H1499" s="10"/>
      <c r="I1499" s="10"/>
      <c r="J1499" s="10"/>
      <c r="K1499" s="10"/>
      <c r="L1499" s="10"/>
      <c r="M1499" s="10"/>
      <c r="P1499" s="10"/>
      <c r="Q1499" s="9"/>
      <c r="R1499" s="9"/>
      <c r="AM1499" s="10" t="str">
        <f t="shared" si="693"/>
        <v xml:space="preserve"> </v>
      </c>
      <c r="BD1499"/>
      <c r="BE1499"/>
    </row>
    <row r="1500" spans="1:57" x14ac:dyDescent="0.3">
      <c r="A1500" s="2"/>
      <c r="D1500" s="9" t="s">
        <v>210</v>
      </c>
      <c r="E1500" s="10"/>
      <c r="F1500" s="2"/>
      <c r="G1500" s="10"/>
      <c r="H1500" s="10"/>
      <c r="I1500" s="10"/>
      <c r="J1500" s="10"/>
      <c r="K1500" s="10"/>
      <c r="L1500" s="10"/>
      <c r="M1500" s="10"/>
      <c r="P1500" s="10"/>
      <c r="Q1500" s="9"/>
      <c r="R1500" s="9"/>
      <c r="AM1500" s="10" t="str">
        <f t="shared" si="693"/>
        <v xml:space="preserve"> </v>
      </c>
      <c r="BD1500"/>
      <c r="BE1500"/>
    </row>
    <row r="1501" spans="1:57" x14ac:dyDescent="0.3">
      <c r="A1501" s="2"/>
      <c r="D1501" s="9"/>
      <c r="E1501" s="2" t="s">
        <v>0</v>
      </c>
      <c r="F1501" s="2" t="s">
        <v>1</v>
      </c>
      <c r="G1501" s="2" t="s">
        <v>2</v>
      </c>
      <c r="H1501" s="2" t="s">
        <v>3</v>
      </c>
      <c r="I1501" s="2" t="s">
        <v>4</v>
      </c>
      <c r="J1501" s="2" t="s">
        <v>5</v>
      </c>
      <c r="K1501" s="2" t="s">
        <v>6</v>
      </c>
      <c r="L1501" s="2" t="s">
        <v>7</v>
      </c>
      <c r="M1501" s="2" t="s">
        <v>8</v>
      </c>
      <c r="N1501" s="2" t="s">
        <v>9</v>
      </c>
      <c r="O1501" s="2" t="s">
        <v>10</v>
      </c>
      <c r="P1501" s="2" t="s">
        <v>11</v>
      </c>
      <c r="Q1501" s="2" t="s">
        <v>12</v>
      </c>
      <c r="R1501" s="2" t="s">
        <v>13</v>
      </c>
      <c r="S1501" s="2" t="s">
        <v>14</v>
      </c>
      <c r="T1501" s="2" t="s">
        <v>15</v>
      </c>
      <c r="U1501" s="3" t="s">
        <v>16</v>
      </c>
      <c r="V1501" s="3" t="s">
        <v>17</v>
      </c>
      <c r="W1501" s="3" t="s">
        <v>18</v>
      </c>
      <c r="X1501" s="3" t="s">
        <v>19</v>
      </c>
      <c r="Y1501" s="3" t="s">
        <v>20</v>
      </c>
      <c r="Z1501" s="3" t="s">
        <v>21</v>
      </c>
      <c r="AA1501" s="3" t="s">
        <v>22</v>
      </c>
      <c r="AB1501" s="3" t="s">
        <v>23</v>
      </c>
      <c r="AC1501" s="3" t="s">
        <v>24</v>
      </c>
      <c r="AD1501" s="3" t="s">
        <v>25</v>
      </c>
      <c r="AE1501" s="3" t="s">
        <v>26</v>
      </c>
      <c r="AF1501" s="3" t="s">
        <v>27</v>
      </c>
      <c r="AG1501" s="3" t="s">
        <v>28</v>
      </c>
      <c r="AH1501" s="3" t="s">
        <v>29</v>
      </c>
      <c r="AL1501" s="2" t="s">
        <v>33</v>
      </c>
      <c r="AM1501" s="10" t="e">
        <f t="shared" si="693"/>
        <v>#VALUE!</v>
      </c>
      <c r="AN1501" s="6" t="s">
        <v>35</v>
      </c>
      <c r="AO1501" s="2" t="s">
        <v>36</v>
      </c>
      <c r="AP1501" s="7" t="s">
        <v>37</v>
      </c>
      <c r="AQ1501" s="6" t="s">
        <v>38</v>
      </c>
      <c r="AR1501" s="2" t="s">
        <v>39</v>
      </c>
      <c r="AS1501" s="7" t="s">
        <v>40</v>
      </c>
      <c r="AT1501" s="7" t="s">
        <v>41</v>
      </c>
      <c r="AU1501" s="8" t="s">
        <v>55</v>
      </c>
      <c r="AV1501" s="8" t="s">
        <v>56</v>
      </c>
      <c r="AW1501" s="8" t="s">
        <v>44</v>
      </c>
      <c r="AX1501" s="8" t="s">
        <v>45</v>
      </c>
      <c r="AY1501" s="8" t="s">
        <v>46</v>
      </c>
      <c r="AZ1501" s="8" t="s">
        <v>47</v>
      </c>
      <c r="BA1501" s="2" t="s">
        <v>48</v>
      </c>
      <c r="BB1501" s="2" t="s">
        <v>49</v>
      </c>
      <c r="BC1501" s="2" t="s">
        <v>50</v>
      </c>
      <c r="BD1501"/>
      <c r="BE1501"/>
    </row>
    <row r="1502" spans="1:57" x14ac:dyDescent="0.3">
      <c r="A1502" s="2"/>
      <c r="D1502" s="9" t="s">
        <v>57</v>
      </c>
      <c r="E1502" s="10">
        <v>13.477635859999999</v>
      </c>
      <c r="F1502" s="10">
        <v>0.55583052450000003</v>
      </c>
      <c r="G1502" s="10">
        <v>17.754212079999999</v>
      </c>
      <c r="H1502" s="10">
        <v>9.8728197499999997</v>
      </c>
      <c r="I1502" s="10">
        <v>93.336922630000004</v>
      </c>
      <c r="J1502" s="10">
        <v>29.01454631</v>
      </c>
      <c r="K1502" s="10">
        <v>62.085242610000002</v>
      </c>
      <c r="L1502" s="11">
        <v>1.4293981481481482E-3</v>
      </c>
      <c r="M1502" s="11">
        <v>2.0659606481481479E-3</v>
      </c>
      <c r="P1502" s="10"/>
      <c r="Q1502" s="9"/>
      <c r="AJ1502" s="13">
        <v>640.1</v>
      </c>
      <c r="AK1502" s="16">
        <v>2.9548800000000002</v>
      </c>
      <c r="AL1502" s="10">
        <f>IF(AK1502&gt;3, AK1502-3, 3-AK1502)</f>
        <v>4.5119999999999827E-2</v>
      </c>
      <c r="AM1502" s="10">
        <f t="shared" si="693"/>
        <v>0.56431786519249505</v>
      </c>
      <c r="AN1502" s="14">
        <v>12</v>
      </c>
      <c r="AO1502" s="10">
        <f>AN1502+273.15</f>
        <v>285.14999999999998</v>
      </c>
      <c r="AP1502" s="14">
        <v>10.5</v>
      </c>
      <c r="AQ1502" s="14">
        <v>37</v>
      </c>
      <c r="AR1502" s="10">
        <f>AQ1502+273.15</f>
        <v>310.14999999999998</v>
      </c>
      <c r="AS1502" s="14">
        <v>47.1</v>
      </c>
      <c r="AT1502" s="14">
        <v>0.5</v>
      </c>
      <c r="AU1502" s="10">
        <f>IF(ISNUMBER(AM1502),((AR1502/AO1502)*((AJ1502-(AT1502*AP1502))/(AJ1502-AS1502))*AM1502)," ")</f>
        <v>0.65711085205543318</v>
      </c>
      <c r="AV1502" s="10">
        <f>IF(ISNUMBER(AM1502), AU1502*G1502, " ")</f>
        <v>11.666485427461664</v>
      </c>
      <c r="AW1502" s="10"/>
      <c r="AX1502" s="10"/>
      <c r="AY1502" s="10"/>
      <c r="AZ1502" s="10"/>
      <c r="BA1502" s="10"/>
      <c r="BB1502" s="10"/>
      <c r="BC1502" s="2"/>
      <c r="BD1502"/>
      <c r="BE1502"/>
    </row>
    <row r="1503" spans="1:57" x14ac:dyDescent="0.3">
      <c r="A1503" s="2">
        <v>137</v>
      </c>
      <c r="B1503" s="3" t="s">
        <v>210</v>
      </c>
      <c r="C1503" s="3"/>
      <c r="D1503" s="9" t="s">
        <v>58</v>
      </c>
      <c r="E1503" s="10">
        <v>7.7634086140000003</v>
      </c>
      <c r="F1503" s="10">
        <v>0.73733744300000004</v>
      </c>
      <c r="G1503" s="10">
        <v>20.48875709</v>
      </c>
      <c r="H1503" s="10">
        <v>15.102794530000001</v>
      </c>
      <c r="I1503" s="10">
        <v>81.551519099999993</v>
      </c>
      <c r="J1503" s="10">
        <v>28.723145120000002</v>
      </c>
      <c r="K1503" s="10">
        <v>70.548163509999995</v>
      </c>
      <c r="L1503" s="11">
        <v>5.0057870370370369E-3</v>
      </c>
      <c r="M1503" s="11">
        <v>5.8969791666666667E-3</v>
      </c>
      <c r="N1503" s="10">
        <f>H1503-H1502</f>
        <v>5.2299747800000009</v>
      </c>
      <c r="O1503" s="10">
        <f>I1502-I1503</f>
        <v>11.785403530000011</v>
      </c>
      <c r="P1503" s="10">
        <f>N1503/O1503</f>
        <v>0.44376713675411977</v>
      </c>
      <c r="Q1503" s="9">
        <f>AVERAGE(P1503,P1505)</f>
        <v>0.38441418808338979</v>
      </c>
      <c r="R1503">
        <f>K1503-K1502</f>
        <v>8.4629208999999932</v>
      </c>
      <c r="S1503">
        <f>R1503/O1503</f>
        <v>0.71808494961224167</v>
      </c>
      <c r="T1503" s="9">
        <f>AVERAGE(S1503,S1505)</f>
        <v>0.72660453532016711</v>
      </c>
      <c r="U1503" s="3">
        <f>AVERAGE(E1502,E1504,E1506)</f>
        <v>13.47439864</v>
      </c>
      <c r="V1503" s="3">
        <f>AVERAGE(E1503,E1505,E1507)</f>
        <v>8.0799518429999999</v>
      </c>
      <c r="W1503" s="3">
        <f>AVERAGE(F1502,F1504,F1506)</f>
        <v>0.55124617130000009</v>
      </c>
      <c r="X1503" s="3">
        <f>AVERAGE(F1503,F1505,F1507)</f>
        <v>0.71353549824999996</v>
      </c>
      <c r="Y1503" s="3">
        <f>AVERAGE(G1502,G1504,G1506)</f>
        <v>18.065245429999997</v>
      </c>
      <c r="Z1503" s="3">
        <f>AVERAGE(G1503,G1505,G1507)</f>
        <v>20.24162377</v>
      </c>
      <c r="AA1503" s="3">
        <f>AVERAGE(H1502,H1504,H1506)</f>
        <v>9.9488067549999997</v>
      </c>
      <c r="AB1503" s="3">
        <f>AVERAGE(H1503,H1505,H1507)</f>
        <v>14.412910849999999</v>
      </c>
      <c r="AC1503" s="3">
        <f>AVERAGE(I1502,I1504,I1506)</f>
        <v>93.904685740000005</v>
      </c>
      <c r="AD1503" s="3">
        <f>AVERAGE(I1503,I1505,I1507)</f>
        <v>82.323465994999992</v>
      </c>
      <c r="AE1503" s="3">
        <f>AVERAGE(J1502,J1504,J1506)</f>
        <v>28.732982030000002</v>
      </c>
      <c r="AF1503" s="3">
        <f>AVERAGE(J1503,J1505,J1507)</f>
        <v>28.614239285</v>
      </c>
      <c r="AG1503" s="3">
        <f>AVERAGE(K1502,K1504,K1506)</f>
        <v>62.478619035000001</v>
      </c>
      <c r="AH1503" s="3">
        <f>AVERAGE(K1503,K1505,K1507)</f>
        <v>70.891846264999998</v>
      </c>
      <c r="AI1503" s="12">
        <v>43639</v>
      </c>
      <c r="AJ1503" s="13">
        <v>640.1</v>
      </c>
      <c r="AK1503" s="16">
        <v>2.9548800000000002</v>
      </c>
      <c r="AL1503" s="10">
        <f t="shared" ref="AL1503:AL1507" si="704">IF(AK1503&gt;3, AK1503-3, 3-AK1503)</f>
        <v>4.5119999999999827E-2</v>
      </c>
      <c r="AM1503" s="10">
        <f t="shared" si="693"/>
        <v>0.74859633183073426</v>
      </c>
      <c r="AN1503" s="14">
        <v>12</v>
      </c>
      <c r="AO1503" s="10">
        <f t="shared" ref="AO1503:AO1507" si="705">AN1503+273.15</f>
        <v>285.14999999999998</v>
      </c>
      <c r="AP1503" s="14">
        <v>10.5</v>
      </c>
      <c r="AQ1503" s="14">
        <v>37</v>
      </c>
      <c r="AR1503" s="10">
        <f t="shared" ref="AR1503:AR1507" si="706">AQ1503+273.15</f>
        <v>310.14999999999998</v>
      </c>
      <c r="AS1503" s="14">
        <v>47.1</v>
      </c>
      <c r="AT1503" s="14">
        <v>0.5</v>
      </c>
      <c r="AU1503" s="10">
        <f t="shared" ref="AU1503:AU1507" si="707">IF(ISNUMBER(AM1503),((AR1503/AO1503)*((AJ1503-(AT1503*AP1503))/(AJ1503-AS1503))*AM1503)," ")</f>
        <v>0.87169094546930459</v>
      </c>
      <c r="AV1503" s="10">
        <f t="shared" ref="AV1503:AV1507" si="708">IF(ISNUMBER(AM1503), AU1503*G1503, " ")</f>
        <v>17.859864039273017</v>
      </c>
      <c r="AW1503" s="10">
        <f>AVERAGE(AU1502,AU1504,AU1506)</f>
        <v>0.65169116367094793</v>
      </c>
      <c r="AX1503" s="10">
        <f>AVERAGE(AU1503,AU1505,AU1507)</f>
        <v>0.84355194355083607</v>
      </c>
      <c r="AY1503" s="10">
        <f>AVERAGE(AV1502,AV1504,AV1506)</f>
        <v>11.77127511244379</v>
      </c>
      <c r="AZ1503" s="10">
        <f>AVERAGE(AV1503,AV1505,AV1507)</f>
        <v>17.081815156773899</v>
      </c>
      <c r="BA1503" s="10">
        <f>IF(ISNUMBER(AV1503), AV1503-AV1502, " ")</f>
        <v>6.1933786118113527</v>
      </c>
      <c r="BB1503" s="10">
        <f>IF(ISNUMBER(BA1503), BA1503/O1503, " ")</f>
        <v>0.52551264757680705</v>
      </c>
      <c r="BC1503" s="2">
        <f>AVERAGE(BB1503,BB1505,BB1507)</f>
        <v>0.45734573584687016</v>
      </c>
      <c r="BD1503" s="1" t="s">
        <v>59</v>
      </c>
    </row>
    <row r="1504" spans="1:57" x14ac:dyDescent="0.3">
      <c r="A1504" s="2"/>
      <c r="D1504" s="9" t="s">
        <v>57</v>
      </c>
      <c r="E1504" s="10">
        <v>13.47116142</v>
      </c>
      <c r="F1504" s="10">
        <v>0.54666181810000003</v>
      </c>
      <c r="G1504" s="10">
        <v>18.37627878</v>
      </c>
      <c r="H1504" s="10">
        <v>10.02479376</v>
      </c>
      <c r="I1504" s="10">
        <v>94.472448850000006</v>
      </c>
      <c r="J1504" s="10">
        <v>28.451417750000001</v>
      </c>
      <c r="K1504" s="10">
        <v>62.871995460000001</v>
      </c>
      <c r="L1504" s="11">
        <v>1.4479166666666668E-2</v>
      </c>
      <c r="M1504" s="11">
        <v>1.5196747685185185E-2</v>
      </c>
      <c r="P1504" s="10"/>
      <c r="Q1504" s="9"/>
      <c r="AJ1504" s="13">
        <v>640.1</v>
      </c>
      <c r="AK1504" s="16">
        <v>2.9548800000000002</v>
      </c>
      <c r="AL1504" s="10">
        <f t="shared" si="704"/>
        <v>4.5119999999999827E-2</v>
      </c>
      <c r="AM1504" s="10">
        <f t="shared" si="693"/>
        <v>0.55500915580328136</v>
      </c>
      <c r="AN1504" s="14">
        <v>12</v>
      </c>
      <c r="AO1504" s="10">
        <f t="shared" si="705"/>
        <v>285.14999999999998</v>
      </c>
      <c r="AP1504" s="14">
        <v>10.5</v>
      </c>
      <c r="AQ1504" s="14">
        <v>37</v>
      </c>
      <c r="AR1504" s="10">
        <f t="shared" si="706"/>
        <v>310.14999999999998</v>
      </c>
      <c r="AS1504" s="14">
        <v>47.1</v>
      </c>
      <c r="AT1504" s="14">
        <v>0.5</v>
      </c>
      <c r="AU1504" s="10">
        <f t="shared" si="707"/>
        <v>0.64627147528646256</v>
      </c>
      <c r="AV1504" s="10">
        <f t="shared" si="708"/>
        <v>11.876064797425917</v>
      </c>
      <c r="AW1504" s="10"/>
      <c r="AX1504" s="10"/>
      <c r="AY1504" s="10"/>
      <c r="AZ1504" s="10"/>
      <c r="BA1504" s="10"/>
      <c r="BB1504" s="10"/>
      <c r="BC1504" s="2"/>
      <c r="BD1504"/>
      <c r="BE1504"/>
    </row>
    <row r="1505" spans="1:57" x14ac:dyDescent="0.3">
      <c r="A1505" s="2"/>
      <c r="D1505" s="9" t="s">
        <v>60</v>
      </c>
      <c r="E1505" s="10">
        <v>8.3964950720000004</v>
      </c>
      <c r="F1505" s="10">
        <v>0.68973355349999999</v>
      </c>
      <c r="G1505" s="10">
        <v>19.994490450000001</v>
      </c>
      <c r="H1505" s="10">
        <v>13.72302717</v>
      </c>
      <c r="I1505" s="10">
        <v>83.095412890000006</v>
      </c>
      <c r="J1505" s="10">
        <v>28.505333449999998</v>
      </c>
      <c r="K1505" s="10">
        <v>71.235529020000001</v>
      </c>
      <c r="L1505" s="11">
        <v>1.7372685185185185E-2</v>
      </c>
      <c r="M1505" s="11">
        <v>1.7980312499999998E-2</v>
      </c>
      <c r="N1505" s="10">
        <f>H1505-H1504</f>
        <v>3.6982334100000003</v>
      </c>
      <c r="O1505" s="10">
        <f>I1504-I1505</f>
        <v>11.377035960000001</v>
      </c>
      <c r="P1505" s="10">
        <f>N1505/O1505</f>
        <v>0.3250612394126598</v>
      </c>
      <c r="Q1505" s="9"/>
      <c r="R1505">
        <f>K1505-K1504</f>
        <v>8.3635335600000005</v>
      </c>
      <c r="S1505">
        <f>R1505/O1505</f>
        <v>0.73512412102809244</v>
      </c>
      <c r="AJ1505" s="13">
        <v>640.1</v>
      </c>
      <c r="AK1505" s="16">
        <v>2.9548800000000002</v>
      </c>
      <c r="AL1505" s="10">
        <f t="shared" si="704"/>
        <v>4.5119999999999827E-2</v>
      </c>
      <c r="AM1505" s="10">
        <f t="shared" si="693"/>
        <v>0.7002655473318713</v>
      </c>
      <c r="AN1505" s="14">
        <v>12</v>
      </c>
      <c r="AO1505" s="10">
        <f t="shared" si="705"/>
        <v>285.14999999999998</v>
      </c>
      <c r="AP1505" s="14">
        <v>10.5</v>
      </c>
      <c r="AQ1505" s="14">
        <v>37</v>
      </c>
      <c r="AR1505" s="10">
        <f t="shared" si="706"/>
        <v>310.14999999999998</v>
      </c>
      <c r="AS1505" s="14">
        <v>47.1</v>
      </c>
      <c r="AT1505" s="14">
        <v>0.5</v>
      </c>
      <c r="AU1505" s="10">
        <f t="shared" si="707"/>
        <v>0.81541294163236755</v>
      </c>
      <c r="AV1505" s="10">
        <f t="shared" si="708"/>
        <v>16.303766274274782</v>
      </c>
      <c r="AW1505" s="10"/>
      <c r="AX1505" s="10"/>
      <c r="AY1505" s="10"/>
      <c r="AZ1505" s="10"/>
      <c r="BA1505" s="10">
        <f>IF(ISNUMBER(AV1505), AV1505-AV1504, " ")</f>
        <v>4.4277014768488652</v>
      </c>
      <c r="BB1505" s="10">
        <f>IF(ISNUMBER(BA1505), BA1505/O1505, " ")</f>
        <v>0.38917882411693328</v>
      </c>
      <c r="BC1505" s="2"/>
      <c r="BD1505"/>
      <c r="BE1505"/>
    </row>
    <row r="1506" spans="1:57" x14ac:dyDescent="0.3">
      <c r="A1506" s="2"/>
      <c r="D1506" s="9" t="s">
        <v>57</v>
      </c>
      <c r="E1506" s="10"/>
      <c r="F1506" s="10"/>
      <c r="G1506" s="10"/>
      <c r="H1506" s="10"/>
      <c r="I1506" s="10"/>
      <c r="J1506" s="10"/>
      <c r="K1506" s="10"/>
      <c r="L1506" s="11"/>
      <c r="M1506" s="11"/>
      <c r="P1506" s="10"/>
      <c r="Q1506" s="9"/>
      <c r="AJ1506" s="13">
        <v>640.1</v>
      </c>
      <c r="AK1506" s="16">
        <v>2.9548800000000002</v>
      </c>
      <c r="AL1506" s="10">
        <f t="shared" si="704"/>
        <v>4.5119999999999827E-2</v>
      </c>
      <c r="AM1506" s="10" t="str">
        <f t="shared" si="693"/>
        <v xml:space="preserve"> </v>
      </c>
      <c r="AN1506" s="14">
        <v>12</v>
      </c>
      <c r="AO1506" s="10">
        <f t="shared" si="705"/>
        <v>285.14999999999998</v>
      </c>
      <c r="AP1506" s="14">
        <v>10.5</v>
      </c>
      <c r="AQ1506" s="14">
        <v>37</v>
      </c>
      <c r="AR1506" s="10">
        <f t="shared" si="706"/>
        <v>310.14999999999998</v>
      </c>
      <c r="AS1506" s="14">
        <v>47.1</v>
      </c>
      <c r="AT1506" s="14">
        <v>0.5</v>
      </c>
      <c r="AU1506" s="10" t="str">
        <f t="shared" si="707"/>
        <v xml:space="preserve"> </v>
      </c>
      <c r="AV1506" s="10" t="str">
        <f t="shared" si="708"/>
        <v xml:space="preserve"> </v>
      </c>
      <c r="AW1506" s="10"/>
      <c r="AX1506" s="10"/>
      <c r="AY1506" s="10"/>
      <c r="AZ1506" s="10"/>
      <c r="BA1506" s="10"/>
      <c r="BB1506" s="10"/>
      <c r="BC1506" s="2"/>
      <c r="BD1506"/>
      <c r="BE1506"/>
    </row>
    <row r="1507" spans="1:57" x14ac:dyDescent="0.3">
      <c r="A1507" s="2"/>
      <c r="D1507" s="9" t="s">
        <v>61</v>
      </c>
      <c r="E1507" s="10"/>
      <c r="F1507" s="10"/>
      <c r="G1507" s="10"/>
      <c r="H1507" s="10"/>
      <c r="I1507" s="10"/>
      <c r="J1507" s="10"/>
      <c r="K1507" s="10"/>
      <c r="L1507" s="11"/>
      <c r="M1507" s="11"/>
      <c r="N1507" s="10">
        <f>H1507-H1506</f>
        <v>0</v>
      </c>
      <c r="O1507" s="10">
        <f>I1506-I1507</f>
        <v>0</v>
      </c>
      <c r="P1507" s="10" t="e">
        <f>N1507/O1507</f>
        <v>#DIV/0!</v>
      </c>
      <c r="Q1507" s="9"/>
      <c r="R1507">
        <f>K1507-K1506</f>
        <v>0</v>
      </c>
      <c r="S1507" t="e">
        <f>R1507/O1507</f>
        <v>#DIV/0!</v>
      </c>
      <c r="AJ1507" s="13">
        <v>640.1</v>
      </c>
      <c r="AK1507" s="16">
        <v>2.9548800000000002</v>
      </c>
      <c r="AL1507" s="10">
        <f t="shared" si="704"/>
        <v>4.5119999999999827E-2</v>
      </c>
      <c r="AM1507" s="10" t="str">
        <f t="shared" si="693"/>
        <v xml:space="preserve"> </v>
      </c>
      <c r="AN1507" s="14">
        <v>12</v>
      </c>
      <c r="AO1507" s="10">
        <f t="shared" si="705"/>
        <v>285.14999999999998</v>
      </c>
      <c r="AP1507" s="14">
        <v>10.5</v>
      </c>
      <c r="AQ1507" s="14">
        <v>37</v>
      </c>
      <c r="AR1507" s="10">
        <f t="shared" si="706"/>
        <v>310.14999999999998</v>
      </c>
      <c r="AS1507" s="14">
        <v>47.1</v>
      </c>
      <c r="AT1507" s="14">
        <v>0.5</v>
      </c>
      <c r="AU1507" s="10" t="str">
        <f t="shared" si="707"/>
        <v xml:space="preserve"> </v>
      </c>
      <c r="AV1507" s="10" t="str">
        <f t="shared" si="708"/>
        <v xml:space="preserve"> </v>
      </c>
      <c r="AW1507" s="10"/>
      <c r="AX1507" s="10"/>
      <c r="AY1507" s="10"/>
      <c r="AZ1507" s="10"/>
      <c r="BA1507" s="10" t="str">
        <f>IF(ISNUMBER(AV1507), AV1507-AV1506, " ")</f>
        <v xml:space="preserve"> </v>
      </c>
      <c r="BB1507" s="10" t="str">
        <f>IF(ISNUMBER(BA1507), BA1507/O1507, " ")</f>
        <v xml:space="preserve"> </v>
      </c>
      <c r="BC1507" s="2"/>
      <c r="BD1507"/>
      <c r="BE1507"/>
    </row>
    <row r="1508" spans="1:57" x14ac:dyDescent="0.3">
      <c r="A1508" s="2"/>
      <c r="AM1508" s="10" t="str">
        <f t="shared" si="693"/>
        <v xml:space="preserve"> </v>
      </c>
      <c r="BD1508"/>
      <c r="BE1508"/>
    </row>
    <row r="1509" spans="1:57" ht="13.95" customHeight="1" x14ac:dyDescent="0.3">
      <c r="A1509" s="2"/>
      <c r="AM1509" s="10" t="str">
        <f t="shared" si="693"/>
        <v xml:space="preserve"> </v>
      </c>
      <c r="BD1509"/>
      <c r="BE1509"/>
    </row>
    <row r="1510" spans="1:57" x14ac:dyDescent="0.3">
      <c r="A1510" s="2"/>
      <c r="D1510" s="9" t="s">
        <v>53</v>
      </c>
      <c r="E1510" s="10"/>
      <c r="F1510" s="10"/>
      <c r="G1510" s="10"/>
      <c r="H1510" s="10"/>
      <c r="I1510" s="10"/>
      <c r="J1510" s="10"/>
      <c r="K1510" s="10"/>
      <c r="L1510" s="10"/>
      <c r="M1510" s="10"/>
      <c r="P1510" s="10"/>
      <c r="Q1510" s="9"/>
      <c r="R1510" s="9"/>
      <c r="AM1510" s="10" t="str">
        <f t="shared" si="693"/>
        <v xml:space="preserve"> </v>
      </c>
      <c r="BD1510"/>
      <c r="BE1510"/>
    </row>
    <row r="1511" spans="1:57" x14ac:dyDescent="0.3">
      <c r="A1511" s="2"/>
      <c r="D1511" s="9" t="s">
        <v>211</v>
      </c>
      <c r="E1511" s="10"/>
      <c r="F1511" s="2"/>
      <c r="G1511" s="10"/>
      <c r="H1511" s="10"/>
      <c r="I1511" s="10"/>
      <c r="J1511" s="10"/>
      <c r="K1511" s="10"/>
      <c r="L1511" s="10"/>
      <c r="M1511" s="10"/>
      <c r="P1511" s="10"/>
      <c r="Q1511" s="9"/>
      <c r="R1511" s="9"/>
      <c r="AM1511" s="10" t="str">
        <f t="shared" si="693"/>
        <v xml:space="preserve"> </v>
      </c>
      <c r="BD1511"/>
      <c r="BE1511"/>
    </row>
    <row r="1512" spans="1:57" x14ac:dyDescent="0.3">
      <c r="A1512" s="2"/>
      <c r="D1512" s="9"/>
      <c r="E1512" s="2" t="s">
        <v>0</v>
      </c>
      <c r="F1512" s="2" t="s">
        <v>1</v>
      </c>
      <c r="G1512" s="2" t="s">
        <v>2</v>
      </c>
      <c r="H1512" s="2" t="s">
        <v>3</v>
      </c>
      <c r="I1512" s="2" t="s">
        <v>4</v>
      </c>
      <c r="J1512" s="2" t="s">
        <v>5</v>
      </c>
      <c r="K1512" s="2" t="s">
        <v>6</v>
      </c>
      <c r="L1512" s="2" t="s">
        <v>7</v>
      </c>
      <c r="M1512" s="2" t="s">
        <v>8</v>
      </c>
      <c r="N1512" s="2" t="s">
        <v>9</v>
      </c>
      <c r="O1512" s="2" t="s">
        <v>10</v>
      </c>
      <c r="P1512" s="2" t="s">
        <v>11</v>
      </c>
      <c r="Q1512" s="2" t="s">
        <v>12</v>
      </c>
      <c r="R1512" s="2" t="s">
        <v>13</v>
      </c>
      <c r="S1512" s="2" t="s">
        <v>14</v>
      </c>
      <c r="T1512" s="2" t="s">
        <v>15</v>
      </c>
      <c r="U1512" s="3" t="s">
        <v>16</v>
      </c>
      <c r="V1512" s="3" t="s">
        <v>17</v>
      </c>
      <c r="W1512" s="3" t="s">
        <v>18</v>
      </c>
      <c r="X1512" s="3" t="s">
        <v>19</v>
      </c>
      <c r="Y1512" s="3" t="s">
        <v>20</v>
      </c>
      <c r="Z1512" s="3" t="s">
        <v>21</v>
      </c>
      <c r="AA1512" s="3" t="s">
        <v>22</v>
      </c>
      <c r="AB1512" s="3" t="s">
        <v>23</v>
      </c>
      <c r="AC1512" s="3" t="s">
        <v>24</v>
      </c>
      <c r="AD1512" s="3" t="s">
        <v>25</v>
      </c>
      <c r="AE1512" s="3" t="s">
        <v>26</v>
      </c>
      <c r="AF1512" s="3" t="s">
        <v>27</v>
      </c>
      <c r="AG1512" s="3" t="s">
        <v>28</v>
      </c>
      <c r="AH1512" s="3" t="s">
        <v>29</v>
      </c>
      <c r="AL1512" s="2" t="s">
        <v>33</v>
      </c>
      <c r="AM1512" s="10" t="e">
        <f t="shared" si="693"/>
        <v>#VALUE!</v>
      </c>
      <c r="AN1512" s="6" t="s">
        <v>35</v>
      </c>
      <c r="AO1512" s="2" t="s">
        <v>36</v>
      </c>
      <c r="AP1512" s="7" t="s">
        <v>37</v>
      </c>
      <c r="AQ1512" s="6" t="s">
        <v>38</v>
      </c>
      <c r="AR1512" s="2" t="s">
        <v>39</v>
      </c>
      <c r="AS1512" s="7" t="s">
        <v>40</v>
      </c>
      <c r="AT1512" s="7" t="s">
        <v>41</v>
      </c>
      <c r="AU1512" s="8" t="s">
        <v>55</v>
      </c>
      <c r="AV1512" s="8" t="s">
        <v>56</v>
      </c>
      <c r="AW1512" s="8" t="s">
        <v>44</v>
      </c>
      <c r="AX1512" s="8" t="s">
        <v>45</v>
      </c>
      <c r="AY1512" s="8" t="s">
        <v>46</v>
      </c>
      <c r="AZ1512" s="8" t="s">
        <v>47</v>
      </c>
      <c r="BA1512" s="2" t="s">
        <v>48</v>
      </c>
      <c r="BB1512" s="2" t="s">
        <v>49</v>
      </c>
      <c r="BC1512" s="2" t="s">
        <v>50</v>
      </c>
      <c r="BD1512"/>
      <c r="BE1512"/>
    </row>
    <row r="1513" spans="1:57" x14ac:dyDescent="0.3">
      <c r="A1513" s="2"/>
      <c r="D1513" s="9" t="s">
        <v>57</v>
      </c>
      <c r="E1513" s="10">
        <v>13.44282063</v>
      </c>
      <c r="F1513" s="10">
        <v>0.60332142359999996</v>
      </c>
      <c r="G1513" s="10">
        <v>14.9526384</v>
      </c>
      <c r="H1513" s="10">
        <v>8.9333967140000006</v>
      </c>
      <c r="I1513" s="10">
        <v>92.811815429999996</v>
      </c>
      <c r="J1513" s="10">
        <v>30.69728404</v>
      </c>
      <c r="K1513" s="10">
        <v>57.13270515</v>
      </c>
      <c r="L1513" s="11">
        <v>1.1689814814814816E-3</v>
      </c>
      <c r="M1513" s="11">
        <v>1.9849421296296295E-3</v>
      </c>
      <c r="P1513" s="10"/>
      <c r="Q1513" s="9"/>
      <c r="AJ1513" s="13">
        <v>640.1</v>
      </c>
      <c r="AK1513" s="16">
        <v>2.9548800000000002</v>
      </c>
      <c r="AL1513" s="10">
        <f>IF(AK1513&gt;3, AK1513-3, 3-AK1513)</f>
        <v>4.5119999999999827E-2</v>
      </c>
      <c r="AM1513" s="10">
        <f t="shared" si="693"/>
        <v>0.61253393396686151</v>
      </c>
      <c r="AN1513" s="14">
        <v>12</v>
      </c>
      <c r="AO1513" s="10">
        <f>AN1513+273.15</f>
        <v>285.14999999999998</v>
      </c>
      <c r="AP1513" s="14">
        <v>10.5</v>
      </c>
      <c r="AQ1513" s="14">
        <v>37</v>
      </c>
      <c r="AR1513" s="10">
        <f>AQ1513+273.15</f>
        <v>310.14999999999998</v>
      </c>
      <c r="AS1513" s="14">
        <v>47.1</v>
      </c>
      <c r="AT1513" s="14">
        <v>0.5</v>
      </c>
      <c r="AU1513" s="10">
        <f>IF(ISNUMBER(AM1513),((AR1513/AO1513)*((AJ1513-(AT1513*AP1513))/(AJ1513-AS1513))*AM1513)," ")</f>
        <v>0.71325527701401537</v>
      </c>
      <c r="AV1513" s="10">
        <f>IF(ISNUMBER(AM1513), AU1513*G1513, " ")</f>
        <v>10.665048244082403</v>
      </c>
      <c r="AW1513" s="10"/>
      <c r="AX1513" s="10"/>
      <c r="AY1513" s="10"/>
      <c r="AZ1513" s="10"/>
      <c r="BA1513" s="10"/>
      <c r="BB1513" s="10"/>
      <c r="BC1513" s="2"/>
      <c r="BD1513"/>
      <c r="BE1513"/>
    </row>
    <row r="1514" spans="1:57" x14ac:dyDescent="0.3">
      <c r="A1514" s="2">
        <v>138</v>
      </c>
      <c r="B1514" s="3" t="s">
        <v>211</v>
      </c>
      <c r="C1514" s="3"/>
      <c r="D1514" s="9" t="s">
        <v>58</v>
      </c>
      <c r="E1514" s="10">
        <v>8.6699106740000005</v>
      </c>
      <c r="F1514" s="10">
        <v>0.67541436320000003</v>
      </c>
      <c r="G1514" s="10">
        <v>19.159513100000002</v>
      </c>
      <c r="H1514" s="10">
        <v>12.84742818</v>
      </c>
      <c r="I1514" s="10">
        <v>77.200385229999995</v>
      </c>
      <c r="J1514" s="10">
        <v>30.984529009999999</v>
      </c>
      <c r="K1514" s="10">
        <v>66.321550450000004</v>
      </c>
      <c r="L1514" s="11">
        <v>4.9305555555555552E-3</v>
      </c>
      <c r="M1514" s="11">
        <v>5.6886458333333329E-3</v>
      </c>
      <c r="N1514" s="10">
        <f>H1514-H1513</f>
        <v>3.9140314659999991</v>
      </c>
      <c r="O1514" s="10">
        <f>I1513-I1514</f>
        <v>15.611430200000001</v>
      </c>
      <c r="P1514" s="10">
        <f>N1514/O1514</f>
        <v>0.25071575223133619</v>
      </c>
      <c r="Q1514" s="9">
        <f>AVERAGE(P1514,P1516,P1518)</f>
        <v>0.21091768239573297</v>
      </c>
      <c r="R1514">
        <f>K1514-K1513</f>
        <v>9.1888453000000041</v>
      </c>
      <c r="S1514">
        <f>R1514/O1514</f>
        <v>0.5885972766287616</v>
      </c>
      <c r="T1514" s="9">
        <f>AVERAGE(S1514,S1516,S1518)</f>
        <v>0.44319909107846911</v>
      </c>
      <c r="U1514" s="3">
        <f>AVERAGE(E1513,E1515,E1517)</f>
        <v>13.447412636666664</v>
      </c>
      <c r="V1514" s="3">
        <f>AVERAGE(E1514,E1516,E1518)</f>
        <v>8.9493980299999993</v>
      </c>
      <c r="W1514" s="3">
        <f>AVERAGE(F1513,F1515,F1517)</f>
        <v>0.56599955439999994</v>
      </c>
      <c r="X1514" s="3">
        <f>AVERAGE(F1514,F1516,F1518)</f>
        <v>0.64942563416666665</v>
      </c>
      <c r="Y1514" s="3">
        <f>AVERAGE(G1513,G1515,G1517)</f>
        <v>16.200305439999998</v>
      </c>
      <c r="Z1514" s="3">
        <f>AVERAGE(G1514,G1516,G1518)</f>
        <v>18.635835203333333</v>
      </c>
      <c r="AA1514" s="3">
        <f>AVERAGE(H1513,H1515,H1517)</f>
        <v>9.063841497666667</v>
      </c>
      <c r="AB1514" s="3">
        <f>AVERAGE(H1514,H1516,H1518)</f>
        <v>11.981408033333333</v>
      </c>
      <c r="AC1514" s="3">
        <f>AVERAGE(I1513,I1515,I1517)</f>
        <v>92.303702196666663</v>
      </c>
      <c r="AD1514" s="3">
        <f>AVERAGE(I1514,I1516,I1518)</f>
        <v>78.692454369999993</v>
      </c>
      <c r="AE1514" s="3">
        <f>AVERAGE(J1513,J1515,J1517)</f>
        <v>30.891887990000001</v>
      </c>
      <c r="AF1514" s="3">
        <f>AVERAGE(J1514,J1516,J1518)</f>
        <v>30.974661260000001</v>
      </c>
      <c r="AG1514" s="3">
        <f>AVERAGE(K1513,K1515,K1517)</f>
        <v>59.70062952</v>
      </c>
      <c r="AH1514" s="3">
        <f>AVERAGE(K1514,K1516,K1518)</f>
        <v>65.854706336666666</v>
      </c>
      <c r="AI1514" s="12">
        <v>43639</v>
      </c>
      <c r="AJ1514" s="13">
        <v>640.1</v>
      </c>
      <c r="AK1514" s="16">
        <v>2.9548800000000002</v>
      </c>
      <c r="AL1514" s="10">
        <f t="shared" ref="AL1514:AL1518" si="709">IF(AK1514&gt;3, AK1514-3, 3-AK1514)</f>
        <v>4.5119999999999827E-2</v>
      </c>
      <c r="AM1514" s="10">
        <f t="shared" si="693"/>
        <v>0.68572770792722559</v>
      </c>
      <c r="AN1514" s="14">
        <v>12</v>
      </c>
      <c r="AO1514" s="10">
        <f t="shared" ref="AO1514:AO1518" si="710">AN1514+273.15</f>
        <v>285.14999999999998</v>
      </c>
      <c r="AP1514" s="14">
        <v>10.5</v>
      </c>
      <c r="AQ1514" s="14">
        <v>37</v>
      </c>
      <c r="AR1514" s="10">
        <f t="shared" ref="AR1514:AR1518" si="711">AQ1514+273.15</f>
        <v>310.14999999999998</v>
      </c>
      <c r="AS1514" s="14">
        <v>47.1</v>
      </c>
      <c r="AT1514" s="14">
        <v>0.5</v>
      </c>
      <c r="AU1514" s="10">
        <f t="shared" ref="AU1514:AU1518" si="712">IF(ISNUMBER(AM1514),((AR1514/AO1514)*((AJ1514-(AT1514*AP1514))/(AJ1514-AS1514))*AM1514)," ")</f>
        <v>0.79848458861102001</v>
      </c>
      <c r="AV1514" s="10">
        <f t="shared" ref="AV1514:AV1518" si="713">IF(ISNUMBER(AM1514), AU1514*G1514, " ")</f>
        <v>15.298575935640949</v>
      </c>
      <c r="AW1514" s="10">
        <f>AVERAGE(AU1513,AU1515,AU1517)</f>
        <v>0.66913282567441923</v>
      </c>
      <c r="AX1514" s="10">
        <f>AVERAGE(AU1514,AU1516,AU1518)</f>
        <v>0.76776033881510664</v>
      </c>
      <c r="AY1514" s="10">
        <f>AVERAGE(AV1513,AV1515,AV1517)</f>
        <v>10.812499013047562</v>
      </c>
      <c r="AZ1514" s="10">
        <f>AVERAGE(AV1514,AV1516,AV1518)</f>
        <v>14.263371384786021</v>
      </c>
      <c r="BA1514" s="10">
        <f>IF(ISNUMBER(AV1514), AV1514-AV1513, " ")</f>
        <v>4.6335276915585464</v>
      </c>
      <c r="BB1514" s="10">
        <f>IF(ISNUMBER(BA1514), BA1514/O1514, " ")</f>
        <v>0.29680353639595086</v>
      </c>
      <c r="BC1514" s="2">
        <f>AVERAGE(BB1514,BB1516,BB1518)</f>
        <v>0.2496482458419309</v>
      </c>
      <c r="BD1514" s="1" t="s">
        <v>59</v>
      </c>
    </row>
    <row r="1515" spans="1:57" x14ac:dyDescent="0.3">
      <c r="A1515" s="2"/>
      <c r="D1515" s="9" t="s">
        <v>57</v>
      </c>
      <c r="E1515" s="10">
        <v>13.447966389999999</v>
      </c>
      <c r="F1515" s="10">
        <v>0.53346398520000005</v>
      </c>
      <c r="G1515" s="10">
        <v>16.836217269999999</v>
      </c>
      <c r="H1515" s="10">
        <v>8.8759350500000007</v>
      </c>
      <c r="I1515" s="10">
        <v>91.258653539999997</v>
      </c>
      <c r="J1515" s="10">
        <v>30.96348407</v>
      </c>
      <c r="K1515" s="10">
        <v>62.276651190000003</v>
      </c>
      <c r="L1515" s="11">
        <v>8.9351851851851866E-3</v>
      </c>
      <c r="M1515" s="11">
        <v>9.6064699074074073E-3</v>
      </c>
      <c r="P1515" s="10"/>
      <c r="Q1515" s="9"/>
      <c r="AJ1515" s="13">
        <v>640.1</v>
      </c>
      <c r="AK1515" s="16">
        <v>2.9548800000000002</v>
      </c>
      <c r="AL1515" s="10">
        <f t="shared" si="709"/>
        <v>4.5119999999999827E-2</v>
      </c>
      <c r="AM1515" s="10">
        <f t="shared" si="693"/>
        <v>0.541609796539961</v>
      </c>
      <c r="AN1515" s="14">
        <v>12</v>
      </c>
      <c r="AO1515" s="10">
        <f t="shared" si="710"/>
        <v>285.14999999999998</v>
      </c>
      <c r="AP1515" s="14">
        <v>10.5</v>
      </c>
      <c r="AQ1515" s="14">
        <v>37</v>
      </c>
      <c r="AR1515" s="10">
        <f t="shared" si="711"/>
        <v>310.14999999999998</v>
      </c>
      <c r="AS1515" s="14">
        <v>47.1</v>
      </c>
      <c r="AT1515" s="14">
        <v>0.5</v>
      </c>
      <c r="AU1515" s="10">
        <f t="shared" si="712"/>
        <v>0.6306688071350407</v>
      </c>
      <c r="AV1515" s="10">
        <f t="shared" si="713"/>
        <v>10.618077062337271</v>
      </c>
      <c r="AW1515" s="10"/>
      <c r="AX1515" s="10"/>
      <c r="AY1515" s="10"/>
      <c r="AZ1515" s="10"/>
      <c r="BA1515" s="10"/>
      <c r="BB1515" s="10"/>
      <c r="BC1515" s="2"/>
      <c r="BD1515"/>
      <c r="BE1515"/>
    </row>
    <row r="1516" spans="1:57" x14ac:dyDescent="0.3">
      <c r="A1516" s="2"/>
      <c r="D1516" s="9" t="s">
        <v>60</v>
      </c>
      <c r="E1516" s="10">
        <v>9.0343682320000003</v>
      </c>
      <c r="F1516" s="10">
        <v>0.58945588760000001</v>
      </c>
      <c r="G1516" s="10">
        <v>19.792793289999999</v>
      </c>
      <c r="H1516" s="10">
        <v>11.611553560000001</v>
      </c>
      <c r="I1516" s="10">
        <v>77.849606039999998</v>
      </c>
      <c r="J1516" s="10">
        <v>31.003202439999999</v>
      </c>
      <c r="K1516" s="10">
        <v>66.644054769999997</v>
      </c>
      <c r="L1516" s="11">
        <v>1.2274305555555557E-2</v>
      </c>
      <c r="M1516" s="11">
        <v>1.2968738425925927E-2</v>
      </c>
      <c r="N1516" s="10">
        <f>H1516-H1515</f>
        <v>2.7356185100000001</v>
      </c>
      <c r="O1516" s="10">
        <f>I1515-I1516</f>
        <v>13.4090475</v>
      </c>
      <c r="P1516" s="10">
        <f>N1516/O1516</f>
        <v>0.20401288831290965</v>
      </c>
      <c r="Q1516" s="9"/>
      <c r="R1516">
        <f>K1516-K1515</f>
        <v>4.3674035799999942</v>
      </c>
      <c r="S1516">
        <f>R1516/O1516</f>
        <v>0.32570572816600091</v>
      </c>
      <c r="AJ1516" s="13">
        <v>640.1</v>
      </c>
      <c r="AK1516" s="16">
        <v>2.9548800000000002</v>
      </c>
      <c r="AL1516" s="10">
        <f t="shared" si="709"/>
        <v>4.5119999999999827E-2</v>
      </c>
      <c r="AM1516" s="10">
        <f t="shared" si="693"/>
        <v>0.59845667600714747</v>
      </c>
      <c r="AN1516" s="14">
        <v>12</v>
      </c>
      <c r="AO1516" s="10">
        <f t="shared" si="710"/>
        <v>285.14999999999998</v>
      </c>
      <c r="AP1516" s="14">
        <v>10.5</v>
      </c>
      <c r="AQ1516" s="14">
        <v>37</v>
      </c>
      <c r="AR1516" s="10">
        <f t="shared" si="711"/>
        <v>310.14999999999998</v>
      </c>
      <c r="AS1516" s="14">
        <v>47.1</v>
      </c>
      <c r="AT1516" s="14">
        <v>0.5</v>
      </c>
      <c r="AU1516" s="10">
        <f t="shared" si="712"/>
        <v>0.69686324064040794</v>
      </c>
      <c r="AV1516" s="10">
        <f t="shared" si="713"/>
        <v>13.79287007339512</v>
      </c>
      <c r="AW1516" s="10"/>
      <c r="AX1516" s="10"/>
      <c r="AY1516" s="10"/>
      <c r="AZ1516" s="10"/>
      <c r="BA1516" s="10">
        <f>IF(ISNUMBER(AV1516), AV1516-AV1515, " ")</f>
        <v>3.1747930110578491</v>
      </c>
      <c r="BB1516" s="10">
        <f>IF(ISNUMBER(BA1516), BA1516/O1516, " ")</f>
        <v>0.2367649910299631</v>
      </c>
      <c r="BC1516" s="2"/>
      <c r="BD1516"/>
      <c r="BE1516"/>
    </row>
    <row r="1517" spans="1:57" x14ac:dyDescent="0.3">
      <c r="A1517" s="2"/>
      <c r="D1517" s="9" t="s">
        <v>57</v>
      </c>
      <c r="E1517" s="10">
        <v>13.45145089</v>
      </c>
      <c r="F1517" s="10">
        <v>0.56121325440000003</v>
      </c>
      <c r="G1517" s="10">
        <v>16.812060649999999</v>
      </c>
      <c r="H1517" s="10">
        <v>9.3821927289999998</v>
      </c>
      <c r="I1517" s="10">
        <v>92.840637619999995</v>
      </c>
      <c r="J1517" s="10">
        <v>31.014895859999999</v>
      </c>
      <c r="K1517" s="10">
        <v>59.692532219999997</v>
      </c>
      <c r="L1517" s="11">
        <v>1.5850694444444445E-2</v>
      </c>
      <c r="M1517" s="11">
        <v>1.6591423611111111E-2</v>
      </c>
      <c r="P1517" s="10"/>
      <c r="Q1517" s="9"/>
      <c r="AJ1517" s="13">
        <v>640.1</v>
      </c>
      <c r="AK1517" s="16">
        <v>2.9548800000000002</v>
      </c>
      <c r="AL1517" s="10">
        <f t="shared" si="709"/>
        <v>4.5119999999999827E-2</v>
      </c>
      <c r="AM1517" s="10">
        <f t="shared" si="693"/>
        <v>0.5697827875243664</v>
      </c>
      <c r="AN1517" s="14">
        <v>12</v>
      </c>
      <c r="AO1517" s="10">
        <f t="shared" si="710"/>
        <v>285.14999999999998</v>
      </c>
      <c r="AP1517" s="14">
        <v>10.5</v>
      </c>
      <c r="AQ1517" s="14">
        <v>37</v>
      </c>
      <c r="AR1517" s="10">
        <f t="shared" si="711"/>
        <v>310.14999999999998</v>
      </c>
      <c r="AS1517" s="14">
        <v>47.1</v>
      </c>
      <c r="AT1517" s="14">
        <v>0.5</v>
      </c>
      <c r="AU1517" s="10">
        <f t="shared" si="712"/>
        <v>0.66347439287420173</v>
      </c>
      <c r="AV1517" s="10">
        <f t="shared" si="713"/>
        <v>11.154371732723007</v>
      </c>
      <c r="AW1517" s="10"/>
      <c r="AX1517" s="10"/>
      <c r="AY1517" s="10"/>
      <c r="AZ1517" s="10"/>
      <c r="BA1517" s="10"/>
      <c r="BB1517" s="10"/>
      <c r="BC1517" s="2"/>
      <c r="BD1517"/>
      <c r="BE1517"/>
    </row>
    <row r="1518" spans="1:57" x14ac:dyDescent="0.3">
      <c r="A1518" s="2"/>
      <c r="D1518" s="9" t="s">
        <v>61</v>
      </c>
      <c r="E1518" s="10">
        <v>9.1439151840000008</v>
      </c>
      <c r="F1518" s="10">
        <v>0.68340665170000003</v>
      </c>
      <c r="G1518" s="10">
        <v>16.955199220000001</v>
      </c>
      <c r="H1518" s="10">
        <v>11.485242360000001</v>
      </c>
      <c r="I1518" s="10">
        <v>81.027371840000001</v>
      </c>
      <c r="J1518" s="10">
        <v>30.936252329999999</v>
      </c>
      <c r="K1518" s="10">
        <v>64.598513789999998</v>
      </c>
      <c r="L1518" s="11">
        <v>1.8987268518518518E-2</v>
      </c>
      <c r="M1518" s="11">
        <v>1.9693275462962963E-2</v>
      </c>
      <c r="N1518" s="10">
        <f>H1518-H1517</f>
        <v>2.1030496310000011</v>
      </c>
      <c r="O1518" s="10">
        <f>I1517-I1518</f>
        <v>11.813265779999995</v>
      </c>
      <c r="P1518" s="10">
        <f>N1518/O1518</f>
        <v>0.17802440664295305</v>
      </c>
      <c r="Q1518" s="9"/>
      <c r="R1518">
        <f>K1518-K1517</f>
        <v>4.9059815700000016</v>
      </c>
      <c r="S1518">
        <f>R1518/O1518</f>
        <v>0.41529426844064488</v>
      </c>
      <c r="AJ1518" s="13">
        <v>640.1</v>
      </c>
      <c r="AK1518" s="16">
        <v>2.9548800000000002</v>
      </c>
      <c r="AL1518" s="10">
        <f t="shared" si="709"/>
        <v>4.5119999999999827E-2</v>
      </c>
      <c r="AM1518" s="10">
        <f t="shared" si="693"/>
        <v>0.69384203592024041</v>
      </c>
      <c r="AN1518" s="14">
        <v>12</v>
      </c>
      <c r="AO1518" s="10">
        <f t="shared" si="710"/>
        <v>285.14999999999998</v>
      </c>
      <c r="AP1518" s="14">
        <v>10.5</v>
      </c>
      <c r="AQ1518" s="14">
        <v>37</v>
      </c>
      <c r="AR1518" s="10">
        <f t="shared" si="711"/>
        <v>310.14999999999998</v>
      </c>
      <c r="AS1518" s="14">
        <v>47.1</v>
      </c>
      <c r="AT1518" s="14">
        <v>0.5</v>
      </c>
      <c r="AU1518" s="10">
        <f t="shared" si="712"/>
        <v>0.80793318719389207</v>
      </c>
      <c r="AV1518" s="10">
        <f t="shared" si="713"/>
        <v>13.698668145321994</v>
      </c>
      <c r="AW1518" s="10"/>
      <c r="AX1518" s="10"/>
      <c r="AY1518" s="10"/>
      <c r="AZ1518" s="10"/>
      <c r="BA1518" s="10">
        <f>IF(ISNUMBER(AV1518), AV1518-AV1517, " ")</f>
        <v>2.5442964125989871</v>
      </c>
      <c r="BB1518" s="10">
        <f>IF(ISNUMBER(BA1518), BA1518/O1518, " ")</f>
        <v>0.21537621009987876</v>
      </c>
      <c r="BC1518" s="2"/>
      <c r="BD1518"/>
      <c r="BE1518"/>
    </row>
    <row r="1519" spans="1:57" x14ac:dyDescent="0.3">
      <c r="A1519" s="2"/>
      <c r="AM1519" s="10" t="str">
        <f t="shared" si="693"/>
        <v xml:space="preserve"> </v>
      </c>
      <c r="BD1519"/>
      <c r="BE1519"/>
    </row>
    <row r="1520" spans="1:57" ht="13.95" customHeight="1" x14ac:dyDescent="0.3">
      <c r="A1520" s="2"/>
      <c r="AM1520" s="10" t="str">
        <f t="shared" si="693"/>
        <v xml:space="preserve"> </v>
      </c>
      <c r="BD1520"/>
      <c r="BE1520"/>
    </row>
    <row r="1521" spans="1:57" x14ac:dyDescent="0.3">
      <c r="A1521" s="2"/>
      <c r="D1521" s="9" t="s">
        <v>53</v>
      </c>
      <c r="E1521" s="10"/>
      <c r="F1521" s="10"/>
      <c r="G1521" s="10"/>
      <c r="H1521" s="10"/>
      <c r="I1521" s="10"/>
      <c r="J1521" s="10"/>
      <c r="K1521" s="10"/>
      <c r="L1521" s="10"/>
      <c r="M1521" s="10"/>
      <c r="P1521" s="10"/>
      <c r="Q1521" s="9"/>
      <c r="R1521" s="9"/>
      <c r="AM1521" s="10" t="str">
        <f t="shared" si="693"/>
        <v xml:space="preserve"> </v>
      </c>
      <c r="BD1521"/>
      <c r="BE1521"/>
    </row>
    <row r="1522" spans="1:57" x14ac:dyDescent="0.3">
      <c r="A1522" s="2"/>
      <c r="D1522" s="9" t="s">
        <v>212</v>
      </c>
      <c r="E1522" s="10"/>
      <c r="F1522" s="2"/>
      <c r="G1522" s="10"/>
      <c r="H1522" s="10"/>
      <c r="I1522" s="10"/>
      <c r="J1522" s="10"/>
      <c r="K1522" s="10"/>
      <c r="L1522" s="10"/>
      <c r="M1522" s="10"/>
      <c r="P1522" s="10"/>
      <c r="Q1522" s="9"/>
      <c r="R1522" s="9"/>
      <c r="AM1522" s="10" t="str">
        <f t="shared" si="693"/>
        <v xml:space="preserve"> </v>
      </c>
      <c r="BD1522"/>
      <c r="BE1522"/>
    </row>
    <row r="1523" spans="1:57" x14ac:dyDescent="0.3">
      <c r="A1523" s="2"/>
      <c r="D1523" s="9"/>
      <c r="E1523" s="2" t="s">
        <v>0</v>
      </c>
      <c r="F1523" s="2" t="s">
        <v>1</v>
      </c>
      <c r="G1523" s="2" t="s">
        <v>2</v>
      </c>
      <c r="H1523" s="2" t="s">
        <v>3</v>
      </c>
      <c r="I1523" s="2" t="s">
        <v>4</v>
      </c>
      <c r="J1523" s="2" t="s">
        <v>5</v>
      </c>
      <c r="K1523" s="2" t="s">
        <v>6</v>
      </c>
      <c r="L1523" s="2" t="s">
        <v>7</v>
      </c>
      <c r="M1523" s="2" t="s">
        <v>8</v>
      </c>
      <c r="N1523" s="2" t="s">
        <v>9</v>
      </c>
      <c r="O1523" s="2" t="s">
        <v>10</v>
      </c>
      <c r="P1523" s="2" t="s">
        <v>11</v>
      </c>
      <c r="Q1523" s="2" t="s">
        <v>12</v>
      </c>
      <c r="R1523" s="2" t="s">
        <v>13</v>
      </c>
      <c r="S1523" s="2" t="s">
        <v>14</v>
      </c>
      <c r="T1523" s="2" t="s">
        <v>15</v>
      </c>
      <c r="U1523" s="3" t="s">
        <v>16</v>
      </c>
      <c r="V1523" s="3" t="s">
        <v>17</v>
      </c>
      <c r="W1523" s="3" t="s">
        <v>18</v>
      </c>
      <c r="X1523" s="3" t="s">
        <v>19</v>
      </c>
      <c r="Y1523" s="3" t="s">
        <v>20</v>
      </c>
      <c r="Z1523" s="3" t="s">
        <v>21</v>
      </c>
      <c r="AA1523" s="3" t="s">
        <v>22</v>
      </c>
      <c r="AB1523" s="3" t="s">
        <v>23</v>
      </c>
      <c r="AC1523" s="3" t="s">
        <v>24</v>
      </c>
      <c r="AD1523" s="3" t="s">
        <v>25</v>
      </c>
      <c r="AE1523" s="3" t="s">
        <v>26</v>
      </c>
      <c r="AF1523" s="3" t="s">
        <v>27</v>
      </c>
      <c r="AG1523" s="3" t="s">
        <v>28</v>
      </c>
      <c r="AH1523" s="3" t="s">
        <v>29</v>
      </c>
      <c r="AL1523" s="2" t="s">
        <v>33</v>
      </c>
      <c r="AM1523" s="10" t="e">
        <f t="shared" si="693"/>
        <v>#VALUE!</v>
      </c>
      <c r="AN1523" s="6" t="s">
        <v>35</v>
      </c>
      <c r="AO1523" s="2" t="s">
        <v>36</v>
      </c>
      <c r="AP1523" s="7" t="s">
        <v>37</v>
      </c>
      <c r="AQ1523" s="6" t="s">
        <v>38</v>
      </c>
      <c r="AR1523" s="2" t="s">
        <v>39</v>
      </c>
      <c r="AS1523" s="7" t="s">
        <v>40</v>
      </c>
      <c r="AT1523" s="7" t="s">
        <v>41</v>
      </c>
      <c r="AU1523" s="8" t="s">
        <v>55</v>
      </c>
      <c r="AV1523" s="8" t="s">
        <v>56</v>
      </c>
      <c r="AW1523" s="8" t="s">
        <v>44</v>
      </c>
      <c r="AX1523" s="8" t="s">
        <v>45</v>
      </c>
      <c r="AY1523" s="8" t="s">
        <v>46</v>
      </c>
      <c r="AZ1523" s="8" t="s">
        <v>47</v>
      </c>
      <c r="BA1523" s="2" t="s">
        <v>48</v>
      </c>
      <c r="BB1523" s="2" t="s">
        <v>49</v>
      </c>
      <c r="BC1523" s="2" t="s">
        <v>50</v>
      </c>
      <c r="BD1523"/>
      <c r="BE1523"/>
    </row>
    <row r="1524" spans="1:57" x14ac:dyDescent="0.3">
      <c r="A1524" s="2"/>
      <c r="D1524" s="9" t="s">
        <v>57</v>
      </c>
      <c r="E1524" s="10">
        <v>13.45612328</v>
      </c>
      <c r="F1524" s="10">
        <v>0.47503159070000001</v>
      </c>
      <c r="G1524" s="10">
        <v>26.7351572</v>
      </c>
      <c r="H1524" s="10">
        <v>12.68465381</v>
      </c>
      <c r="I1524" s="10">
        <v>92.445447689999995</v>
      </c>
      <c r="J1524" s="10">
        <v>30.531226180000001</v>
      </c>
      <c r="K1524" s="10">
        <v>62.644000419999998</v>
      </c>
      <c r="L1524" s="11">
        <v>4.0509259259259258E-4</v>
      </c>
      <c r="M1524" s="11">
        <v>1.3020717592592591E-3</v>
      </c>
      <c r="P1524" s="10"/>
      <c r="Q1524" s="9"/>
      <c r="AJ1524" s="13">
        <v>640.1</v>
      </c>
      <c r="AK1524" s="16">
        <v>2.9548800000000002</v>
      </c>
      <c r="AL1524" s="10">
        <f>IF(AK1524&gt;3, AK1524-3, 3-AK1524)</f>
        <v>4.5119999999999827E-2</v>
      </c>
      <c r="AM1524" s="10">
        <f t="shared" si="693"/>
        <v>0.48228515949886286</v>
      </c>
      <c r="AN1524" s="14">
        <v>12</v>
      </c>
      <c r="AO1524" s="10">
        <f>AN1524+273.15</f>
        <v>285.14999999999998</v>
      </c>
      <c r="AP1524" s="14">
        <v>10.5</v>
      </c>
      <c r="AQ1524" s="14">
        <v>37</v>
      </c>
      <c r="AR1524" s="10">
        <f>AQ1524+273.15</f>
        <v>310.14999999999998</v>
      </c>
      <c r="AS1524" s="14">
        <v>47.1</v>
      </c>
      <c r="AT1524" s="14">
        <v>0.5</v>
      </c>
      <c r="AU1524" s="10">
        <f>IF(ISNUMBER(AM1524),((AR1524/AO1524)*((AJ1524-(AT1524*AP1524))/(AJ1524-AS1524))*AM1524)," ")</f>
        <v>0.56158918871704533</v>
      </c>
      <c r="AV1524" s="10">
        <f>IF(ISNUMBER(AM1524), AU1524*G1524, " ")</f>
        <v>15.014175242170673</v>
      </c>
      <c r="AW1524" s="10"/>
      <c r="AX1524" s="10"/>
      <c r="AY1524" s="10"/>
      <c r="AZ1524" s="10"/>
      <c r="BA1524" s="10"/>
      <c r="BB1524" s="10"/>
      <c r="BC1524" s="2"/>
      <c r="BD1524"/>
      <c r="BE1524"/>
    </row>
    <row r="1525" spans="1:57" x14ac:dyDescent="0.3">
      <c r="A1525" s="2">
        <v>139</v>
      </c>
      <c r="B1525" s="3" t="s">
        <v>212</v>
      </c>
      <c r="C1525" s="3"/>
      <c r="D1525" s="9" t="s">
        <v>58</v>
      </c>
      <c r="E1525" s="10">
        <v>8.6111051330000006</v>
      </c>
      <c r="F1525" s="10">
        <v>0.57231997810000002</v>
      </c>
      <c r="G1525" s="10">
        <v>27.807111379999998</v>
      </c>
      <c r="H1525" s="10">
        <v>15.897117720000001</v>
      </c>
      <c r="I1525" s="10">
        <v>80.228501069999993</v>
      </c>
      <c r="J1525" s="10">
        <v>31.022857299999998</v>
      </c>
      <c r="K1525" s="10">
        <v>75.731659620000002</v>
      </c>
      <c r="L1525" s="11">
        <v>4.5081018518518517E-3</v>
      </c>
      <c r="M1525" s="11">
        <v>5.2835532407407406E-3</v>
      </c>
      <c r="N1525" s="10">
        <f>H1525-H1524</f>
        <v>3.2124639100000003</v>
      </c>
      <c r="O1525" s="10">
        <f>I1524-I1525</f>
        <v>12.216946620000002</v>
      </c>
      <c r="P1525" s="10">
        <f>N1525/O1525</f>
        <v>0.26295145668730113</v>
      </c>
      <c r="Q1525" s="9">
        <f>AVERAGE(P1525,P1529)</f>
        <v>0.23551315407851076</v>
      </c>
      <c r="R1525">
        <f>K1525-K1524</f>
        <v>13.087659200000004</v>
      </c>
      <c r="S1525">
        <f>R1525/O1525</f>
        <v>1.0712708835589562</v>
      </c>
      <c r="T1525" s="9">
        <f>AVERAGE(S1525,S1529)</f>
        <v>1.091689990468844</v>
      </c>
      <c r="U1525" s="3">
        <f>AVERAGE(E1524,E1526,E1528)</f>
        <v>13.3771193</v>
      </c>
      <c r="V1525" s="3">
        <f>AVERAGE(E1525,E1527,E1529)</f>
        <v>8.5253392639999994</v>
      </c>
      <c r="W1525" s="3">
        <f>AVERAGE(F1524,F1526,F1528)</f>
        <v>0.45715603495000001</v>
      </c>
      <c r="X1525" s="3">
        <f>AVERAGE(F1525,F1527,F1529)</f>
        <v>0.54714564165000001</v>
      </c>
      <c r="Y1525" s="3">
        <f>AVERAGE(G1524,G1526,G1528)</f>
        <v>26.08110903</v>
      </c>
      <c r="Z1525" s="3">
        <f>AVERAGE(G1525,G1527,G1529)</f>
        <v>26.905983589999998</v>
      </c>
      <c r="AA1525" s="3">
        <f>AVERAGE(H1524,H1526,H1528)</f>
        <v>11.920740795</v>
      </c>
      <c r="AB1525" s="3">
        <f>AVERAGE(H1525,H1527,H1529)</f>
        <v>14.732727855</v>
      </c>
      <c r="AC1525" s="3">
        <f>AVERAGE(I1524,I1526,I1528)</f>
        <v>93.026697934999987</v>
      </c>
      <c r="AD1525" s="3">
        <f>AVERAGE(I1525,I1527,I1529)</f>
        <v>81.123410419999999</v>
      </c>
      <c r="AE1525" s="3">
        <f>AVERAGE(J1524,J1526,J1528)</f>
        <v>30.899204600000001</v>
      </c>
      <c r="AF1525" s="3">
        <f>AVERAGE(J1525,J1527,J1529)</f>
        <v>31.111365874999997</v>
      </c>
      <c r="AG1525" s="3">
        <f>AVERAGE(K1524,K1526,K1528)</f>
        <v>63.647038670000001</v>
      </c>
      <c r="AH1525" s="3">
        <f>AVERAGE(K1525,K1527,K1529)</f>
        <v>76.635333865000007</v>
      </c>
      <c r="AI1525" s="12">
        <v>43639</v>
      </c>
      <c r="AJ1525" s="13">
        <v>640.1</v>
      </c>
      <c r="AK1525" s="16">
        <v>2.9548800000000002</v>
      </c>
      <c r="AL1525" s="10">
        <f t="shared" ref="AL1525:AL1529" si="714">IF(AK1525&gt;3, AK1525-3, 3-AK1525)</f>
        <v>4.5119999999999827E-2</v>
      </c>
      <c r="AM1525" s="10">
        <f t="shared" si="693"/>
        <v>0.58105910707033792</v>
      </c>
      <c r="AN1525" s="14">
        <v>12</v>
      </c>
      <c r="AO1525" s="10">
        <f t="shared" ref="AO1525:AO1529" si="715">AN1525+273.15</f>
        <v>285.14999999999998</v>
      </c>
      <c r="AP1525" s="14">
        <v>10.5</v>
      </c>
      <c r="AQ1525" s="14">
        <v>37</v>
      </c>
      <c r="AR1525" s="10">
        <f t="shared" ref="AR1525:AR1529" si="716">AQ1525+273.15</f>
        <v>310.14999999999998</v>
      </c>
      <c r="AS1525" s="14">
        <v>47.1</v>
      </c>
      <c r="AT1525" s="14">
        <v>0.5</v>
      </c>
      <c r="AU1525" s="10">
        <f t="shared" ref="AU1525:AU1529" si="717">IF(ISNUMBER(AM1525),((AR1525/AO1525)*((AJ1525-(AT1525*AP1525))/(AJ1525-AS1525))*AM1525)," ")</f>
        <v>0.6766049216097666</v>
      </c>
      <c r="AV1525" s="10">
        <f t="shared" ref="AV1525:AV1529" si="718">IF(ISNUMBER(AM1525), AU1525*G1525, " ")</f>
        <v>18.814428415458949</v>
      </c>
      <c r="AW1525" s="10">
        <f>AVERAGE(AU1524,AU1526,AU1528)</f>
        <v>0.54045644923604397</v>
      </c>
      <c r="AX1525" s="10">
        <f>AVERAGE(AU1525,AU1527,AU1529)</f>
        <v>0.64684345845610047</v>
      </c>
      <c r="AY1525" s="10">
        <f>AVERAGE(AV1524,AV1526,AV1528)</f>
        <v>14.109525408076557</v>
      </c>
      <c r="AZ1525" s="10">
        <f>AVERAGE(AV1525,AV1527,AV1529)</f>
        <v>17.430778360037515</v>
      </c>
      <c r="BA1525" s="10">
        <f>IF(ISNUMBER(AV1525), AV1525-AV1524, " ")</f>
        <v>3.8002531732882758</v>
      </c>
      <c r="BB1525" s="10">
        <f>IF(ISNUMBER(BA1525), BA1525/O1525, " ")</f>
        <v>0.31106407284018034</v>
      </c>
      <c r="BC1525" s="2">
        <f>AVERAGE(BB1525,BB1527,BB1529)</f>
        <v>0.27815256531389121</v>
      </c>
      <c r="BD1525" s="1" t="s">
        <v>59</v>
      </c>
    </row>
    <row r="1526" spans="1:57" x14ac:dyDescent="0.3">
      <c r="A1526" s="2"/>
      <c r="D1526" s="9" t="s">
        <v>57</v>
      </c>
      <c r="E1526" s="10"/>
      <c r="F1526" s="10"/>
      <c r="G1526" s="10"/>
      <c r="H1526" s="10"/>
      <c r="I1526" s="10"/>
      <c r="J1526" s="10"/>
      <c r="K1526" s="10"/>
      <c r="L1526" s="11"/>
      <c r="M1526" s="11"/>
      <c r="P1526" s="10"/>
      <c r="Q1526" s="9"/>
      <c r="AJ1526" s="13">
        <v>640.1</v>
      </c>
      <c r="AK1526" s="16">
        <v>2.9548800000000002</v>
      </c>
      <c r="AL1526" s="10">
        <f t="shared" si="714"/>
        <v>4.5119999999999827E-2</v>
      </c>
      <c r="AM1526" s="10" t="str">
        <f t="shared" si="693"/>
        <v xml:space="preserve"> </v>
      </c>
      <c r="AN1526" s="14">
        <v>12</v>
      </c>
      <c r="AO1526" s="10">
        <f t="shared" si="715"/>
        <v>285.14999999999998</v>
      </c>
      <c r="AP1526" s="14">
        <v>10.5</v>
      </c>
      <c r="AQ1526" s="14">
        <v>37</v>
      </c>
      <c r="AR1526" s="10">
        <f t="shared" si="716"/>
        <v>310.14999999999998</v>
      </c>
      <c r="AS1526" s="14">
        <v>47.1</v>
      </c>
      <c r="AT1526" s="14">
        <v>0.5</v>
      </c>
      <c r="AU1526" s="10" t="str">
        <f t="shared" si="717"/>
        <v xml:space="preserve"> </v>
      </c>
      <c r="AV1526" s="10" t="str">
        <f t="shared" si="718"/>
        <v xml:space="preserve"> </v>
      </c>
      <c r="AW1526" s="10"/>
      <c r="AX1526" s="10"/>
      <c r="AY1526" s="10"/>
      <c r="AZ1526" s="10"/>
      <c r="BA1526" s="10"/>
      <c r="BB1526" s="10"/>
      <c r="BC1526" s="2"/>
      <c r="BD1526"/>
      <c r="BE1526"/>
    </row>
    <row r="1527" spans="1:57" x14ac:dyDescent="0.3">
      <c r="A1527" s="2"/>
      <c r="D1527" s="9" t="s">
        <v>60</v>
      </c>
      <c r="E1527" s="10"/>
      <c r="F1527" s="10"/>
      <c r="G1527" s="10"/>
      <c r="H1527" s="10"/>
      <c r="I1527" s="10"/>
      <c r="J1527" s="10"/>
      <c r="K1527" s="10"/>
      <c r="L1527" s="11"/>
      <c r="M1527" s="11"/>
      <c r="N1527" s="10">
        <f>H1527-H1526</f>
        <v>0</v>
      </c>
      <c r="O1527" s="10">
        <f>I1526-I1527</f>
        <v>0</v>
      </c>
      <c r="P1527" s="10" t="e">
        <f>N1527/O1527</f>
        <v>#DIV/0!</v>
      </c>
      <c r="Q1527" s="9"/>
      <c r="R1527">
        <f>K1527-K1526</f>
        <v>0</v>
      </c>
      <c r="S1527" t="e">
        <f>R1527/O1527</f>
        <v>#DIV/0!</v>
      </c>
      <c r="AJ1527" s="13">
        <v>640.1</v>
      </c>
      <c r="AK1527" s="16">
        <v>2.9548800000000002</v>
      </c>
      <c r="AL1527" s="10">
        <f t="shared" si="714"/>
        <v>4.5119999999999827E-2</v>
      </c>
      <c r="AM1527" s="10" t="str">
        <f t="shared" si="693"/>
        <v xml:space="preserve"> </v>
      </c>
      <c r="AN1527" s="14">
        <v>12</v>
      </c>
      <c r="AO1527" s="10">
        <f t="shared" si="715"/>
        <v>285.14999999999998</v>
      </c>
      <c r="AP1527" s="14">
        <v>10.5</v>
      </c>
      <c r="AQ1527" s="14">
        <v>37</v>
      </c>
      <c r="AR1527" s="10">
        <f t="shared" si="716"/>
        <v>310.14999999999998</v>
      </c>
      <c r="AS1527" s="14">
        <v>47.1</v>
      </c>
      <c r="AT1527" s="14">
        <v>0.5</v>
      </c>
      <c r="AU1527" s="10" t="str">
        <f t="shared" si="717"/>
        <v xml:space="preserve"> </v>
      </c>
      <c r="AV1527" s="10" t="str">
        <f t="shared" si="718"/>
        <v xml:space="preserve"> </v>
      </c>
      <c r="AW1527" s="10"/>
      <c r="AX1527" s="10"/>
      <c r="AY1527" s="10"/>
      <c r="AZ1527" s="10"/>
      <c r="BA1527" s="10" t="str">
        <f>IF(ISNUMBER(AV1527), AV1527-AV1526, " ")</f>
        <v xml:space="preserve"> </v>
      </c>
      <c r="BB1527" s="10" t="str">
        <f>IF(ISNUMBER(BA1527), BA1527/O1527, " ")</f>
        <v xml:space="preserve"> </v>
      </c>
      <c r="BC1527" s="2"/>
      <c r="BD1527"/>
      <c r="BE1527"/>
    </row>
    <row r="1528" spans="1:57" x14ac:dyDescent="0.3">
      <c r="A1528" s="2"/>
      <c r="D1528" s="9" t="s">
        <v>57</v>
      </c>
      <c r="E1528" s="10">
        <v>13.298115320000001</v>
      </c>
      <c r="F1528" s="10">
        <v>0.43928047920000002</v>
      </c>
      <c r="G1528" s="10">
        <v>25.427060860000001</v>
      </c>
      <c r="H1528" s="10">
        <v>11.15682778</v>
      </c>
      <c r="I1528" s="10">
        <v>93.607948179999994</v>
      </c>
      <c r="J1528" s="10">
        <v>31.267183020000001</v>
      </c>
      <c r="K1528" s="10">
        <v>64.650076920000004</v>
      </c>
      <c r="L1528" s="11">
        <v>1.6718750000000001E-2</v>
      </c>
      <c r="M1528" s="11">
        <v>1.7418969907407406E-2</v>
      </c>
      <c r="P1528" s="10"/>
      <c r="Q1528" s="9"/>
      <c r="AJ1528" s="13">
        <v>640.1</v>
      </c>
      <c r="AK1528" s="16">
        <v>2.9548800000000002</v>
      </c>
      <c r="AL1528" s="10">
        <f t="shared" si="714"/>
        <v>4.5119999999999827E-2</v>
      </c>
      <c r="AM1528" s="10">
        <f t="shared" si="693"/>
        <v>0.44598814083820659</v>
      </c>
      <c r="AN1528" s="14">
        <v>12</v>
      </c>
      <c r="AO1528" s="10">
        <f t="shared" si="715"/>
        <v>285.14999999999998</v>
      </c>
      <c r="AP1528" s="14">
        <v>10.5</v>
      </c>
      <c r="AQ1528" s="14">
        <v>37</v>
      </c>
      <c r="AR1528" s="10">
        <f t="shared" si="716"/>
        <v>310.14999999999998</v>
      </c>
      <c r="AS1528" s="14">
        <v>47.1</v>
      </c>
      <c r="AT1528" s="14">
        <v>0.5</v>
      </c>
      <c r="AU1528" s="10">
        <f t="shared" si="717"/>
        <v>0.5193237097550425</v>
      </c>
      <c r="AV1528" s="10">
        <f t="shared" si="718"/>
        <v>13.204875573982441</v>
      </c>
      <c r="AW1528" s="10"/>
      <c r="AX1528" s="10"/>
      <c r="AY1528" s="10"/>
      <c r="AZ1528" s="10"/>
      <c r="BA1528" s="10"/>
      <c r="BB1528" s="10"/>
      <c r="BC1528" s="2"/>
      <c r="BD1528"/>
      <c r="BE1528"/>
    </row>
    <row r="1529" spans="1:57" x14ac:dyDescent="0.3">
      <c r="A1529" s="2"/>
      <c r="D1529" s="9" t="s">
        <v>61</v>
      </c>
      <c r="E1529" s="10">
        <v>8.439573395</v>
      </c>
      <c r="F1529" s="10">
        <v>0.52197130520000001</v>
      </c>
      <c r="G1529" s="10">
        <v>26.004855800000001</v>
      </c>
      <c r="H1529" s="10">
        <v>13.56833799</v>
      </c>
      <c r="I1529" s="10">
        <v>82.018319770000005</v>
      </c>
      <c r="J1529" s="10">
        <v>31.199874449999999</v>
      </c>
      <c r="K1529" s="10">
        <v>77.539008109999997</v>
      </c>
      <c r="L1529" s="11">
        <v>2.0439814814814817E-2</v>
      </c>
      <c r="M1529" s="11">
        <v>2.0966423611111108E-2</v>
      </c>
      <c r="N1529" s="10">
        <f>H1529-H1528</f>
        <v>2.4115102099999994</v>
      </c>
      <c r="O1529" s="10">
        <f>I1528-I1529</f>
        <v>11.589628409999989</v>
      </c>
      <c r="P1529" s="10">
        <f>N1529/O1529</f>
        <v>0.20807485146972041</v>
      </c>
      <c r="Q1529" s="9"/>
      <c r="R1529">
        <f>K1529-K1528</f>
        <v>12.888931189999994</v>
      </c>
      <c r="S1529">
        <f>R1529/O1529</f>
        <v>1.1121090973787318</v>
      </c>
      <c r="AJ1529" s="13">
        <v>640.1</v>
      </c>
      <c r="AK1529" s="16">
        <v>2.9548800000000002</v>
      </c>
      <c r="AL1529" s="10">
        <f t="shared" si="714"/>
        <v>4.5119999999999827E-2</v>
      </c>
      <c r="AM1529" s="10">
        <f t="shared" si="693"/>
        <v>0.52994162727420402</v>
      </c>
      <c r="AN1529" s="14">
        <v>12</v>
      </c>
      <c r="AO1529" s="10">
        <f t="shared" si="715"/>
        <v>285.14999999999998</v>
      </c>
      <c r="AP1529" s="14">
        <v>10.5</v>
      </c>
      <c r="AQ1529" s="14">
        <v>37</v>
      </c>
      <c r="AR1529" s="10">
        <f t="shared" si="716"/>
        <v>310.14999999999998</v>
      </c>
      <c r="AS1529" s="14">
        <v>47.1</v>
      </c>
      <c r="AT1529" s="14">
        <v>0.5</v>
      </c>
      <c r="AU1529" s="10">
        <f t="shared" si="717"/>
        <v>0.61708199530243435</v>
      </c>
      <c r="AV1529" s="10">
        <f t="shared" si="718"/>
        <v>16.047128304616084</v>
      </c>
      <c r="AW1529" s="10"/>
      <c r="AX1529" s="10"/>
      <c r="AY1529" s="10"/>
      <c r="AZ1529" s="10"/>
      <c r="BA1529" s="10">
        <f>IF(ISNUMBER(AV1529), AV1529-AV1528, " ")</f>
        <v>2.8422527306336427</v>
      </c>
      <c r="BB1529" s="10">
        <f>IF(ISNUMBER(BA1529), BA1529/O1529, " ")</f>
        <v>0.24524105778760213</v>
      </c>
      <c r="BC1529" s="2"/>
      <c r="BD1529"/>
      <c r="BE1529"/>
    </row>
    <row r="1530" spans="1:57" x14ac:dyDescent="0.3">
      <c r="A1530" s="2"/>
      <c r="AM1530" s="10" t="str">
        <f t="shared" si="693"/>
        <v xml:space="preserve"> </v>
      </c>
      <c r="BD1530"/>
      <c r="BE1530"/>
    </row>
    <row r="1531" spans="1:57" ht="13.95" customHeight="1" x14ac:dyDescent="0.3">
      <c r="A1531" s="2"/>
      <c r="AM1531" s="10" t="str">
        <f t="shared" si="693"/>
        <v xml:space="preserve"> </v>
      </c>
      <c r="BD1531"/>
      <c r="BE1531"/>
    </row>
    <row r="1532" spans="1:57" x14ac:dyDescent="0.3">
      <c r="A1532" s="2"/>
      <c r="D1532" s="9" t="s">
        <v>53</v>
      </c>
      <c r="E1532" s="10"/>
      <c r="F1532" s="10"/>
      <c r="G1532" s="10"/>
      <c r="H1532" s="10"/>
      <c r="I1532" s="10"/>
      <c r="J1532" s="10"/>
      <c r="K1532" s="10"/>
      <c r="L1532" s="10"/>
      <c r="M1532" s="10"/>
      <c r="P1532" s="10"/>
      <c r="Q1532" s="9"/>
      <c r="R1532" s="9"/>
      <c r="AM1532" s="10" t="str">
        <f t="shared" si="693"/>
        <v xml:space="preserve"> </v>
      </c>
      <c r="BD1532"/>
      <c r="BE1532"/>
    </row>
    <row r="1533" spans="1:57" x14ac:dyDescent="0.3">
      <c r="A1533" s="2"/>
      <c r="D1533" s="9" t="s">
        <v>213</v>
      </c>
      <c r="E1533" s="10"/>
      <c r="F1533" s="2"/>
      <c r="G1533" s="10"/>
      <c r="H1533" s="10"/>
      <c r="I1533" s="10"/>
      <c r="J1533" s="10"/>
      <c r="K1533" s="10"/>
      <c r="L1533" s="10"/>
      <c r="M1533" s="10"/>
      <c r="P1533" s="10"/>
      <c r="Q1533" s="9"/>
      <c r="R1533" s="9"/>
      <c r="AM1533" s="10" t="str">
        <f t="shared" si="693"/>
        <v xml:space="preserve"> </v>
      </c>
      <c r="BD1533"/>
      <c r="BE1533"/>
    </row>
    <row r="1534" spans="1:57" x14ac:dyDescent="0.3">
      <c r="A1534" s="2"/>
      <c r="D1534" s="9"/>
      <c r="E1534" s="2" t="s">
        <v>0</v>
      </c>
      <c r="F1534" s="2" t="s">
        <v>1</v>
      </c>
      <c r="G1534" s="2" t="s">
        <v>2</v>
      </c>
      <c r="H1534" s="2" t="s">
        <v>3</v>
      </c>
      <c r="I1534" s="2" t="s">
        <v>4</v>
      </c>
      <c r="J1534" s="2" t="s">
        <v>5</v>
      </c>
      <c r="K1534" s="2" t="s">
        <v>6</v>
      </c>
      <c r="L1534" s="2" t="s">
        <v>7</v>
      </c>
      <c r="M1534" s="2" t="s">
        <v>8</v>
      </c>
      <c r="N1534" s="2" t="s">
        <v>9</v>
      </c>
      <c r="O1534" s="2" t="s">
        <v>10</v>
      </c>
      <c r="P1534" s="2" t="s">
        <v>11</v>
      </c>
      <c r="Q1534" s="2" t="s">
        <v>12</v>
      </c>
      <c r="R1534" s="2" t="s">
        <v>13</v>
      </c>
      <c r="S1534" s="2" t="s">
        <v>14</v>
      </c>
      <c r="T1534" s="2" t="s">
        <v>15</v>
      </c>
      <c r="U1534" s="3" t="s">
        <v>16</v>
      </c>
      <c r="V1534" s="3" t="s">
        <v>17</v>
      </c>
      <c r="W1534" s="3" t="s">
        <v>18</v>
      </c>
      <c r="X1534" s="3" t="s">
        <v>19</v>
      </c>
      <c r="Y1534" s="3" t="s">
        <v>20</v>
      </c>
      <c r="Z1534" s="3" t="s">
        <v>21</v>
      </c>
      <c r="AA1534" s="3" t="s">
        <v>22</v>
      </c>
      <c r="AB1534" s="3" t="s">
        <v>23</v>
      </c>
      <c r="AC1534" s="3" t="s">
        <v>24</v>
      </c>
      <c r="AD1534" s="3" t="s">
        <v>25</v>
      </c>
      <c r="AE1534" s="3" t="s">
        <v>26</v>
      </c>
      <c r="AF1534" s="3" t="s">
        <v>27</v>
      </c>
      <c r="AG1534" s="3" t="s">
        <v>28</v>
      </c>
      <c r="AH1534" s="3" t="s">
        <v>29</v>
      </c>
      <c r="AL1534" s="2" t="s">
        <v>33</v>
      </c>
      <c r="AM1534" s="10" t="e">
        <f t="shared" si="693"/>
        <v>#VALUE!</v>
      </c>
      <c r="AN1534" s="6" t="s">
        <v>35</v>
      </c>
      <c r="AO1534" s="2" t="s">
        <v>36</v>
      </c>
      <c r="AP1534" s="7" t="s">
        <v>37</v>
      </c>
      <c r="AQ1534" s="6" t="s">
        <v>38</v>
      </c>
      <c r="AR1534" s="2" t="s">
        <v>39</v>
      </c>
      <c r="AS1534" s="7" t="s">
        <v>40</v>
      </c>
      <c r="AT1534" s="7" t="s">
        <v>41</v>
      </c>
      <c r="AU1534" s="8" t="s">
        <v>55</v>
      </c>
      <c r="AV1534" s="8" t="s">
        <v>56</v>
      </c>
      <c r="AW1534" s="8" t="s">
        <v>44</v>
      </c>
      <c r="AX1534" s="8" t="s">
        <v>45</v>
      </c>
      <c r="AY1534" s="8" t="s">
        <v>46</v>
      </c>
      <c r="AZ1534" s="8" t="s">
        <v>47</v>
      </c>
      <c r="BA1534" s="2" t="s">
        <v>48</v>
      </c>
      <c r="BB1534" s="2" t="s">
        <v>49</v>
      </c>
      <c r="BC1534" s="2" t="s">
        <v>50</v>
      </c>
      <c r="BD1534"/>
      <c r="BE1534"/>
    </row>
    <row r="1535" spans="1:57" x14ac:dyDescent="0.3">
      <c r="A1535" s="2"/>
      <c r="D1535" s="9" t="s">
        <v>57</v>
      </c>
      <c r="E1535" s="10">
        <v>13.28949574</v>
      </c>
      <c r="F1535" s="10">
        <v>0.52131967020000003</v>
      </c>
      <c r="G1535" s="10">
        <v>21.297129980000001</v>
      </c>
      <c r="H1535" s="10">
        <v>11.032292500000001</v>
      </c>
      <c r="I1535" s="10">
        <v>85.952519330000001</v>
      </c>
      <c r="J1535" s="10">
        <v>28.386098180000001</v>
      </c>
      <c r="K1535" s="10">
        <v>83.81561026</v>
      </c>
      <c r="L1535" s="11">
        <v>3.4548611111111112E-3</v>
      </c>
      <c r="M1535" s="11">
        <v>4.1492939814814812E-3</v>
      </c>
      <c r="P1535" s="10"/>
      <c r="Q1535" s="9"/>
      <c r="AJ1535" s="13">
        <v>640.93333333333328</v>
      </c>
      <c r="AK1535" s="16">
        <v>2.9428999999999998</v>
      </c>
      <c r="AL1535" s="10">
        <f>IF(AK1535&gt;3, AK1535-3, 3-AK1535)</f>
        <v>5.7100000000000151E-2</v>
      </c>
      <c r="AM1535" s="10">
        <f t="shared" si="693"/>
        <v>0.5314346429032587</v>
      </c>
      <c r="AN1535" s="14">
        <v>12</v>
      </c>
      <c r="AO1535" s="10">
        <f>AN1535+273.15</f>
        <v>285.14999999999998</v>
      </c>
      <c r="AP1535" s="14">
        <v>10.5</v>
      </c>
      <c r="AQ1535" s="14">
        <v>37</v>
      </c>
      <c r="AR1535" s="10">
        <f>AQ1535+273.15</f>
        <v>310.14999999999998</v>
      </c>
      <c r="AS1535" s="14">
        <v>47.1</v>
      </c>
      <c r="AT1535" s="14">
        <v>0.5</v>
      </c>
      <c r="AU1535" s="10">
        <f>IF(ISNUMBER(AM1535),((AR1535/AO1535)*((AJ1535-(AT1535*AP1535))/(AJ1535-AS1535))*AM1535)," ")</f>
        <v>0.61876326756630551</v>
      </c>
      <c r="AV1535" s="10">
        <f>IF(ISNUMBER(AM1535), AU1535*G1535, " ")</f>
        <v>13.177881736209127</v>
      </c>
      <c r="AW1535" s="10"/>
      <c r="AX1535" s="10"/>
      <c r="AY1535" s="10"/>
      <c r="AZ1535" s="10"/>
      <c r="BA1535" s="10"/>
      <c r="BB1535" s="10"/>
      <c r="BC1535" s="2"/>
      <c r="BD1535"/>
      <c r="BE1535"/>
    </row>
    <row r="1536" spans="1:57" x14ac:dyDescent="0.3">
      <c r="A1536" s="2">
        <v>140</v>
      </c>
      <c r="B1536" s="3" t="s">
        <v>213</v>
      </c>
      <c r="C1536" s="3"/>
      <c r="D1536" s="9" t="s">
        <v>58</v>
      </c>
      <c r="E1536" s="10">
        <v>11.1404478</v>
      </c>
      <c r="F1536" s="10">
        <v>0.48748675930000002</v>
      </c>
      <c r="G1536" s="10">
        <v>22.542609120000002</v>
      </c>
      <c r="H1536" s="10">
        <v>10.98396786</v>
      </c>
      <c r="I1536" s="10">
        <v>72.010012059999994</v>
      </c>
      <c r="J1536" s="10">
        <v>28.309829149999999</v>
      </c>
      <c r="K1536" s="10">
        <v>94.721790889999994</v>
      </c>
      <c r="L1536" s="11">
        <v>6.3599537037037036E-3</v>
      </c>
      <c r="M1536" s="11">
        <v>6.9386458333333331E-3</v>
      </c>
      <c r="N1536" s="10">
        <f>H1536-H1535</f>
        <v>-4.8324640000000585E-2</v>
      </c>
      <c r="O1536" s="10">
        <f>I1535-I1536</f>
        <v>13.942507270000007</v>
      </c>
      <c r="P1536" s="10">
        <f>N1536/O1536</f>
        <v>-3.465993530731762E-3</v>
      </c>
      <c r="Q1536" s="9">
        <f>AVERAGE(P1536,P1538)</f>
        <v>-6.6294277025889942E-3</v>
      </c>
      <c r="R1536">
        <f>K1536-K1535</f>
        <v>10.906180629999994</v>
      </c>
      <c r="S1536">
        <f>R1536/O1536</f>
        <v>0.78222520661450501</v>
      </c>
      <c r="T1536" s="9">
        <f>AVERAGE(S1536,S1538)</f>
        <v>0.79511603846964163</v>
      </c>
      <c r="U1536" s="3">
        <f>AVERAGE(E1535,E1537,E1539)</f>
        <v>13.291128725</v>
      </c>
      <c r="V1536" s="3">
        <f>AVERAGE(E1536,E1538,E1540)</f>
        <v>11.083456824999999</v>
      </c>
      <c r="W1536" s="3">
        <f>AVERAGE(F1535,F1537,F1539)</f>
        <v>0.51473855175000005</v>
      </c>
      <c r="X1536" s="3">
        <f>AVERAGE(F1536,F1538,F1540)</f>
        <v>0.51199263184999999</v>
      </c>
      <c r="Y1536" s="3">
        <f>AVERAGE(G1535,G1537,G1539)</f>
        <v>21.22549562</v>
      </c>
      <c r="Z1536" s="3">
        <f>AVERAGE(G1536,G1538,G1540)</f>
        <v>21.106060554999999</v>
      </c>
      <c r="AA1536" s="3">
        <f>AVERAGE(H1535,H1537,H1539)</f>
        <v>10.861241235000001</v>
      </c>
      <c r="AB1536" s="3">
        <f>AVERAGE(H1536,H1538,H1540)</f>
        <v>10.748864025</v>
      </c>
      <c r="AC1536" s="3">
        <f>AVERAGE(I1535,I1537,I1539)</f>
        <v>86.333043520000004</v>
      </c>
      <c r="AD1536" s="3">
        <f>AVERAGE(I1536,I1538,I1540)</f>
        <v>70.353709189999989</v>
      </c>
      <c r="AE1536" s="3">
        <f>AVERAGE(J1535,J1537,J1539)</f>
        <v>28.157236375</v>
      </c>
      <c r="AF1536" s="3">
        <f>AVERAGE(J1536,J1538,J1540)</f>
        <v>28.300172374999999</v>
      </c>
      <c r="AG1536" s="3">
        <f>AVERAGE(K1535,K1537,K1539)</f>
        <v>82.527262559999997</v>
      </c>
      <c r="AH1536" s="3">
        <f>AVERAGE(K1536,K1538,K1540)</f>
        <v>95.258943965</v>
      </c>
      <c r="AI1536" s="12">
        <v>43640</v>
      </c>
      <c r="AJ1536" s="13">
        <v>640.93333333333328</v>
      </c>
      <c r="AK1536" s="16">
        <v>2.9428999999999998</v>
      </c>
      <c r="AL1536" s="10">
        <f t="shared" ref="AL1536:AL1540" si="719">IF(AK1536&gt;3, AK1536-3, 3-AK1536)</f>
        <v>5.7100000000000151E-2</v>
      </c>
      <c r="AM1536" s="10">
        <f t="shared" si="693"/>
        <v>0.49694528454925418</v>
      </c>
      <c r="AN1536" s="14">
        <v>12</v>
      </c>
      <c r="AO1536" s="10">
        <f t="shared" ref="AO1536:AO1540" si="720">AN1536+273.15</f>
        <v>285.14999999999998</v>
      </c>
      <c r="AP1536" s="14">
        <v>10.5</v>
      </c>
      <c r="AQ1536" s="14">
        <v>37</v>
      </c>
      <c r="AR1536" s="10">
        <f t="shared" ref="AR1536:AR1540" si="721">AQ1536+273.15</f>
        <v>310.14999999999998</v>
      </c>
      <c r="AS1536" s="14">
        <v>47.1</v>
      </c>
      <c r="AT1536" s="14">
        <v>0.5</v>
      </c>
      <c r="AU1536" s="10">
        <f t="shared" ref="AU1536:AU1540" si="722">IF(ISNUMBER(AM1536),((AR1536/AO1536)*((AJ1536-(AT1536*AP1536))/(AJ1536-AS1536))*AM1536)," ")</f>
        <v>0.57860640471144276</v>
      </c>
      <c r="AV1536" s="10">
        <f t="shared" ref="AV1536:AV1540" si="723">IF(ISNUMBER(AM1536), AU1536*G1536, " ")</f>
        <v>13.043298015738582</v>
      </c>
      <c r="AW1536" s="10">
        <f>AVERAGE(AU1535,AU1537,AU1539)</f>
        <v>0.61095202508086333</v>
      </c>
      <c r="AX1536" s="10">
        <f>AVERAGE(AU1536,AU1538,AU1540)</f>
        <v>0.60769284560438686</v>
      </c>
      <c r="AY1536" s="10">
        <f>AVERAGE(AV1535,AV1537,AV1539)</f>
        <v>12.968319085740244</v>
      </c>
      <c r="AZ1536" s="10">
        <f>AVERAGE(AV1536,AV1538,AV1540)</f>
        <v>12.784217913240742</v>
      </c>
      <c r="BA1536" s="10">
        <f>IF(ISNUMBER(AV1536), AV1536-AV1535, " ")</f>
        <v>-0.13458372047054468</v>
      </c>
      <c r="BB1536" s="10">
        <f>IF(ISNUMBER(BA1536), BA1536/O1536, " ")</f>
        <v>-9.6527631554568019E-3</v>
      </c>
      <c r="BC1536" s="2">
        <f>AVERAGE(BB1536,BB1538,BB1540)</f>
        <v>-1.1309966495493845E-2</v>
      </c>
      <c r="BD1536" s="1" t="s">
        <v>59</v>
      </c>
    </row>
    <row r="1537" spans="1:57" x14ac:dyDescent="0.3">
      <c r="A1537" s="2"/>
      <c r="D1537" s="9" t="s">
        <v>57</v>
      </c>
      <c r="E1537" s="10">
        <v>13.292761710000001</v>
      </c>
      <c r="F1537" s="10">
        <v>0.50815743329999996</v>
      </c>
      <c r="G1537" s="10">
        <v>21.153861259999999</v>
      </c>
      <c r="H1537" s="10">
        <v>10.69018997</v>
      </c>
      <c r="I1537" s="10">
        <v>86.713567710000007</v>
      </c>
      <c r="J1537" s="10">
        <v>27.928374569999999</v>
      </c>
      <c r="K1537" s="10">
        <v>81.238914859999994</v>
      </c>
      <c r="L1537" s="11">
        <v>1.1018518518518518E-2</v>
      </c>
      <c r="M1537" s="11">
        <v>1.1765034722222222E-2</v>
      </c>
      <c r="P1537" s="10"/>
      <c r="Q1537" s="9"/>
      <c r="AJ1537" s="13">
        <v>640.93333333333305</v>
      </c>
      <c r="AK1537" s="16">
        <v>2.9428999999999998</v>
      </c>
      <c r="AL1537" s="10">
        <f t="shared" si="719"/>
        <v>5.7100000000000151E-2</v>
      </c>
      <c r="AM1537" s="10">
        <f t="shared" si="693"/>
        <v>0.51801702398994187</v>
      </c>
      <c r="AN1537" s="14">
        <v>12</v>
      </c>
      <c r="AO1537" s="10">
        <f t="shared" si="720"/>
        <v>285.14999999999998</v>
      </c>
      <c r="AP1537" s="14">
        <v>10.5</v>
      </c>
      <c r="AQ1537" s="14">
        <v>37</v>
      </c>
      <c r="AR1537" s="10">
        <f t="shared" si="721"/>
        <v>310.14999999999998</v>
      </c>
      <c r="AS1537" s="14">
        <v>47.1</v>
      </c>
      <c r="AT1537" s="14">
        <v>0.5</v>
      </c>
      <c r="AU1537" s="10">
        <f t="shared" si="722"/>
        <v>0.60314078259542125</v>
      </c>
      <c r="AV1537" s="10">
        <f t="shared" si="723"/>
        <v>12.758756435271364</v>
      </c>
      <c r="AW1537" s="10"/>
      <c r="AX1537" s="10"/>
      <c r="AY1537" s="10"/>
      <c r="AZ1537" s="10"/>
      <c r="BA1537" s="10"/>
      <c r="BB1537" s="10"/>
      <c r="BC1537" s="2"/>
      <c r="BD1537"/>
      <c r="BE1537"/>
    </row>
    <row r="1538" spans="1:57" x14ac:dyDescent="0.3">
      <c r="A1538" s="2"/>
      <c r="D1538" s="9" t="s">
        <v>60</v>
      </c>
      <c r="E1538" s="10">
        <v>11.026465849999999</v>
      </c>
      <c r="F1538" s="10">
        <v>0.53649850440000002</v>
      </c>
      <c r="G1538" s="10">
        <v>19.66951199</v>
      </c>
      <c r="H1538" s="10">
        <v>10.513760189999999</v>
      </c>
      <c r="I1538" s="10">
        <v>68.697406319999999</v>
      </c>
      <c r="J1538" s="10">
        <v>28.290515599999999</v>
      </c>
      <c r="K1538" s="10">
        <v>95.796097040000006</v>
      </c>
      <c r="L1538" s="11">
        <v>1.4079861111111111E-2</v>
      </c>
      <c r="M1538" s="11">
        <v>1.482059027777778E-2</v>
      </c>
      <c r="N1538" s="10">
        <f>H1538-H1537</f>
        <v>-0.1764297800000012</v>
      </c>
      <c r="O1538" s="10">
        <f>I1537-I1538</f>
        <v>18.016161390000008</v>
      </c>
      <c r="P1538" s="10">
        <f>N1538/O1538</f>
        <v>-9.7928618744462254E-3</v>
      </c>
      <c r="Q1538" s="9"/>
      <c r="R1538">
        <f>K1538-K1537</f>
        <v>14.557182180000012</v>
      </c>
      <c r="S1538">
        <f>R1538/O1538</f>
        <v>0.80800687032477825</v>
      </c>
      <c r="AJ1538" s="13">
        <v>640.93333333333305</v>
      </c>
      <c r="AK1538" s="16">
        <v>2.9428999999999998</v>
      </c>
      <c r="AL1538" s="10">
        <f t="shared" si="719"/>
        <v>5.7100000000000151E-2</v>
      </c>
      <c r="AM1538" s="10">
        <f t="shared" si="693"/>
        <v>0.54690798640796501</v>
      </c>
      <c r="AN1538" s="14">
        <v>12</v>
      </c>
      <c r="AO1538" s="10">
        <f t="shared" si="720"/>
        <v>285.14999999999998</v>
      </c>
      <c r="AP1538" s="14">
        <v>10.5</v>
      </c>
      <c r="AQ1538" s="14">
        <v>37</v>
      </c>
      <c r="AR1538" s="10">
        <f t="shared" si="721"/>
        <v>310.14999999999998</v>
      </c>
      <c r="AS1538" s="14">
        <v>47.1</v>
      </c>
      <c r="AT1538" s="14">
        <v>0.5</v>
      </c>
      <c r="AU1538" s="10">
        <f t="shared" si="722"/>
        <v>0.63677928649733107</v>
      </c>
      <c r="AV1538" s="10">
        <f t="shared" si="723"/>
        <v>12.525137810742899</v>
      </c>
      <c r="AW1538" s="10"/>
      <c r="AX1538" s="10"/>
      <c r="AY1538" s="10"/>
      <c r="AZ1538" s="10"/>
      <c r="BA1538" s="10">
        <f>IF(ISNUMBER(AV1538), AV1538-AV1537, " ")</f>
        <v>-0.23361862452846438</v>
      </c>
      <c r="BB1538" s="10">
        <f>IF(ISNUMBER(BA1538), BA1538/O1538, " ")</f>
        <v>-1.296716983553089E-2</v>
      </c>
      <c r="BC1538" s="2"/>
      <c r="BD1538"/>
      <c r="BE1538"/>
    </row>
    <row r="1539" spans="1:57" x14ac:dyDescent="0.3">
      <c r="A1539" s="2"/>
      <c r="D1539" s="9" t="s">
        <v>57</v>
      </c>
      <c r="E1539" s="10"/>
      <c r="F1539" s="10"/>
      <c r="G1539" s="10"/>
      <c r="H1539" s="10"/>
      <c r="I1539" s="10"/>
      <c r="J1539" s="10"/>
      <c r="K1539" s="10"/>
      <c r="L1539" s="11"/>
      <c r="M1539" s="11"/>
      <c r="P1539" s="10"/>
      <c r="Q1539" s="9"/>
      <c r="AJ1539" s="13">
        <v>640.93333333333305</v>
      </c>
      <c r="AK1539" s="16">
        <v>2.9428999999999998</v>
      </c>
      <c r="AL1539" s="10">
        <f t="shared" si="719"/>
        <v>5.7100000000000151E-2</v>
      </c>
      <c r="AM1539" s="10" t="str">
        <f t="shared" si="693"/>
        <v xml:space="preserve"> </v>
      </c>
      <c r="AN1539" s="14">
        <v>12</v>
      </c>
      <c r="AO1539" s="10">
        <f t="shared" si="720"/>
        <v>285.14999999999998</v>
      </c>
      <c r="AP1539" s="14">
        <v>10.5</v>
      </c>
      <c r="AQ1539" s="14">
        <v>37</v>
      </c>
      <c r="AR1539" s="10">
        <f t="shared" si="721"/>
        <v>310.14999999999998</v>
      </c>
      <c r="AS1539" s="14">
        <v>47.1</v>
      </c>
      <c r="AT1539" s="14">
        <v>0.5</v>
      </c>
      <c r="AU1539" s="10" t="str">
        <f t="shared" si="722"/>
        <v xml:space="preserve"> </v>
      </c>
      <c r="AV1539" s="10" t="str">
        <f t="shared" si="723"/>
        <v xml:space="preserve"> </v>
      </c>
      <c r="AW1539" s="10"/>
      <c r="AX1539" s="10"/>
      <c r="AY1539" s="10"/>
      <c r="AZ1539" s="10"/>
      <c r="BA1539" s="10"/>
      <c r="BB1539" s="10"/>
      <c r="BC1539" s="2"/>
      <c r="BD1539"/>
      <c r="BE1539"/>
    </row>
    <row r="1540" spans="1:57" x14ac:dyDescent="0.3">
      <c r="A1540" s="2"/>
      <c r="D1540" s="9" t="s">
        <v>61</v>
      </c>
      <c r="E1540" s="10"/>
      <c r="F1540" s="10"/>
      <c r="G1540" s="10"/>
      <c r="H1540" s="10"/>
      <c r="I1540" s="10"/>
      <c r="J1540" s="10"/>
      <c r="K1540" s="10"/>
      <c r="L1540" s="11"/>
      <c r="M1540" s="11"/>
      <c r="N1540" s="10">
        <f>H1540-H1539</f>
        <v>0</v>
      </c>
      <c r="O1540" s="10">
        <f>I1539-I1540</f>
        <v>0</v>
      </c>
      <c r="P1540" s="10" t="e">
        <f>N1540/O1540</f>
        <v>#DIV/0!</v>
      </c>
      <c r="Q1540" s="9"/>
      <c r="R1540">
        <f>K1540-K1539</f>
        <v>0</v>
      </c>
      <c r="S1540" t="e">
        <f>R1540/O1540</f>
        <v>#DIV/0!</v>
      </c>
      <c r="AJ1540" s="13">
        <v>640.93333333333305</v>
      </c>
      <c r="AK1540" s="16">
        <v>2.9428999999999998</v>
      </c>
      <c r="AL1540" s="10">
        <f t="shared" si="719"/>
        <v>5.7100000000000151E-2</v>
      </c>
      <c r="AM1540" s="10" t="str">
        <f t="shared" si="693"/>
        <v xml:space="preserve"> </v>
      </c>
      <c r="AN1540" s="14">
        <v>12</v>
      </c>
      <c r="AO1540" s="10">
        <f t="shared" si="720"/>
        <v>285.14999999999998</v>
      </c>
      <c r="AP1540" s="14">
        <v>10.5</v>
      </c>
      <c r="AQ1540" s="14">
        <v>37</v>
      </c>
      <c r="AR1540" s="10">
        <f t="shared" si="721"/>
        <v>310.14999999999998</v>
      </c>
      <c r="AS1540" s="14">
        <v>47.1</v>
      </c>
      <c r="AT1540" s="14">
        <v>0.5</v>
      </c>
      <c r="AU1540" s="10" t="str">
        <f t="shared" si="722"/>
        <v xml:space="preserve"> </v>
      </c>
      <c r="AV1540" s="10" t="str">
        <f t="shared" si="723"/>
        <v xml:space="preserve"> </v>
      </c>
      <c r="AW1540" s="10"/>
      <c r="AX1540" s="10"/>
      <c r="AY1540" s="10"/>
      <c r="AZ1540" s="10"/>
      <c r="BA1540" s="10" t="str">
        <f>IF(ISNUMBER(AV1540), AV1540-AV1539, " ")</f>
        <v xml:space="preserve"> </v>
      </c>
      <c r="BB1540" s="10" t="str">
        <f>IF(ISNUMBER(BA1540), BA1540/O1540, " ")</f>
        <v xml:space="preserve"> </v>
      </c>
      <c r="BC1540" s="2"/>
      <c r="BD1540"/>
      <c r="BE1540"/>
    </row>
    <row r="1541" spans="1:57" x14ac:dyDescent="0.3">
      <c r="A1541" s="2"/>
      <c r="AM1541" s="10" t="str">
        <f t="shared" si="693"/>
        <v xml:space="preserve"> </v>
      </c>
      <c r="BD1541"/>
      <c r="BE1541"/>
    </row>
    <row r="1542" spans="1:57" ht="13.95" customHeight="1" x14ac:dyDescent="0.3">
      <c r="A1542" s="2"/>
      <c r="AM1542" s="10" t="str">
        <f t="shared" si="693"/>
        <v xml:space="preserve"> </v>
      </c>
      <c r="BD1542"/>
      <c r="BE1542"/>
    </row>
    <row r="1543" spans="1:57" x14ac:dyDescent="0.3">
      <c r="A1543" s="2"/>
      <c r="D1543" s="9" t="s">
        <v>53</v>
      </c>
      <c r="E1543" s="10"/>
      <c r="F1543" s="10"/>
      <c r="G1543" s="10"/>
      <c r="H1543" s="10"/>
      <c r="I1543" s="10"/>
      <c r="J1543" s="10"/>
      <c r="K1543" s="10"/>
      <c r="L1543" s="10"/>
      <c r="M1543" s="10"/>
      <c r="P1543" s="10"/>
      <c r="Q1543" s="9"/>
      <c r="R1543" s="9"/>
      <c r="AM1543" s="10" t="str">
        <f t="shared" ref="AM1543:AM1606" si="724">IF(F1543&lt;=0," ",((F1543*3)/AK1543))</f>
        <v xml:space="preserve"> </v>
      </c>
      <c r="BD1543"/>
      <c r="BE1543"/>
    </row>
    <row r="1544" spans="1:57" x14ac:dyDescent="0.3">
      <c r="A1544" s="2"/>
      <c r="D1544" s="9" t="s">
        <v>214</v>
      </c>
      <c r="E1544" s="10"/>
      <c r="F1544" s="2"/>
      <c r="G1544" s="10"/>
      <c r="H1544" s="10"/>
      <c r="I1544" s="10"/>
      <c r="J1544" s="10"/>
      <c r="K1544" s="10"/>
      <c r="L1544" s="10"/>
      <c r="M1544" s="10"/>
      <c r="P1544" s="10"/>
      <c r="Q1544" s="9"/>
      <c r="R1544" s="9"/>
      <c r="AM1544" s="10" t="str">
        <f t="shared" si="724"/>
        <v xml:space="preserve"> </v>
      </c>
      <c r="BD1544"/>
      <c r="BE1544"/>
    </row>
    <row r="1545" spans="1:57" x14ac:dyDescent="0.3">
      <c r="A1545" s="2"/>
      <c r="D1545" s="9"/>
      <c r="E1545" s="2" t="s">
        <v>0</v>
      </c>
      <c r="F1545" s="2" t="s">
        <v>1</v>
      </c>
      <c r="G1545" s="2" t="s">
        <v>2</v>
      </c>
      <c r="H1545" s="2" t="s">
        <v>3</v>
      </c>
      <c r="I1545" s="2" t="s">
        <v>4</v>
      </c>
      <c r="J1545" s="2" t="s">
        <v>5</v>
      </c>
      <c r="K1545" s="2" t="s">
        <v>6</v>
      </c>
      <c r="L1545" s="2" t="s">
        <v>7</v>
      </c>
      <c r="M1545" s="2" t="s">
        <v>8</v>
      </c>
      <c r="N1545" s="2" t="s">
        <v>9</v>
      </c>
      <c r="O1545" s="2" t="s">
        <v>10</v>
      </c>
      <c r="P1545" s="2" t="s">
        <v>11</v>
      </c>
      <c r="Q1545" s="2" t="s">
        <v>12</v>
      </c>
      <c r="R1545" s="2" t="s">
        <v>13</v>
      </c>
      <c r="S1545" s="2" t="s">
        <v>14</v>
      </c>
      <c r="T1545" s="2" t="s">
        <v>15</v>
      </c>
      <c r="U1545" s="3" t="s">
        <v>16</v>
      </c>
      <c r="V1545" s="3" t="s">
        <v>17</v>
      </c>
      <c r="W1545" s="3" t="s">
        <v>18</v>
      </c>
      <c r="X1545" s="3" t="s">
        <v>19</v>
      </c>
      <c r="Y1545" s="3" t="s">
        <v>20</v>
      </c>
      <c r="Z1545" s="3" t="s">
        <v>21</v>
      </c>
      <c r="AA1545" s="3" t="s">
        <v>22</v>
      </c>
      <c r="AB1545" s="3" t="s">
        <v>23</v>
      </c>
      <c r="AC1545" s="3" t="s">
        <v>24</v>
      </c>
      <c r="AD1545" s="3" t="s">
        <v>25</v>
      </c>
      <c r="AE1545" s="3" t="s">
        <v>26</v>
      </c>
      <c r="AF1545" s="3" t="s">
        <v>27</v>
      </c>
      <c r="AG1545" s="3" t="s">
        <v>28</v>
      </c>
      <c r="AH1545" s="3" t="s">
        <v>29</v>
      </c>
      <c r="AL1545" s="2" t="s">
        <v>33</v>
      </c>
      <c r="AM1545" s="10" t="e">
        <f t="shared" si="724"/>
        <v>#VALUE!</v>
      </c>
      <c r="AN1545" s="6" t="s">
        <v>35</v>
      </c>
      <c r="AO1545" s="2" t="s">
        <v>36</v>
      </c>
      <c r="AP1545" s="7" t="s">
        <v>37</v>
      </c>
      <c r="AQ1545" s="6" t="s">
        <v>38</v>
      </c>
      <c r="AR1545" s="2" t="s">
        <v>39</v>
      </c>
      <c r="AS1545" s="7" t="s">
        <v>40</v>
      </c>
      <c r="AT1545" s="7" t="s">
        <v>41</v>
      </c>
      <c r="AU1545" s="8" t="s">
        <v>55</v>
      </c>
      <c r="AV1545" s="8" t="s">
        <v>56</v>
      </c>
      <c r="AW1545" s="8" t="s">
        <v>44</v>
      </c>
      <c r="AX1545" s="8" t="s">
        <v>45</v>
      </c>
      <c r="AY1545" s="8" t="s">
        <v>46</v>
      </c>
      <c r="AZ1545" s="8" t="s">
        <v>47</v>
      </c>
      <c r="BA1545" s="2" t="s">
        <v>48</v>
      </c>
      <c r="BB1545" s="2" t="s">
        <v>49</v>
      </c>
      <c r="BC1545" s="2" t="s">
        <v>50</v>
      </c>
      <c r="BD1545"/>
      <c r="BE1545"/>
    </row>
    <row r="1546" spans="1:57" x14ac:dyDescent="0.3">
      <c r="A1546" s="2"/>
      <c r="D1546" s="9" t="s">
        <v>57</v>
      </c>
      <c r="E1546" s="10">
        <v>13.28495352</v>
      </c>
      <c r="F1546" s="10">
        <v>0.40532032289999997</v>
      </c>
      <c r="G1546" s="10">
        <v>23.388767959999999</v>
      </c>
      <c r="H1546" s="10">
        <v>9.4779725710000005</v>
      </c>
      <c r="I1546" s="10">
        <v>78.823564579999996</v>
      </c>
      <c r="J1546" s="10">
        <v>33.58850039</v>
      </c>
      <c r="K1546" s="10">
        <v>74.046519119999999</v>
      </c>
      <c r="L1546" s="11">
        <v>1.3078703703703705E-3</v>
      </c>
      <c r="M1546" s="11">
        <v>2.0601736111111111E-3</v>
      </c>
      <c r="P1546" s="10"/>
      <c r="Q1546" s="9"/>
      <c r="AJ1546" s="13">
        <v>640.93333333333328</v>
      </c>
      <c r="AK1546" s="16">
        <v>2.9428999999999998</v>
      </c>
      <c r="AL1546" s="10">
        <f>IF(AK1546&gt;3, AK1546-3, 3-AK1546)</f>
        <v>5.7100000000000151E-2</v>
      </c>
      <c r="AM1546" s="10">
        <f t="shared" si="724"/>
        <v>0.41318460318053618</v>
      </c>
      <c r="AN1546" s="14">
        <v>12</v>
      </c>
      <c r="AO1546" s="10">
        <f>AN1546+273.15</f>
        <v>285.14999999999998</v>
      </c>
      <c r="AP1546" s="14">
        <v>10.5</v>
      </c>
      <c r="AQ1546" s="14">
        <v>37</v>
      </c>
      <c r="AR1546" s="10">
        <f>AQ1546+273.15</f>
        <v>310.14999999999998</v>
      </c>
      <c r="AS1546" s="14">
        <v>47.1</v>
      </c>
      <c r="AT1546" s="14">
        <v>0.5</v>
      </c>
      <c r="AU1546" s="10">
        <f>IF(ISNUMBER(AM1546),((AR1546/AO1546)*((AJ1546-(AT1546*AP1546))/(AJ1546-AS1546))*AM1546)," ")</f>
        <v>0.48108165055889351</v>
      </c>
      <c r="AV1546" s="10">
        <f>IF(ISNUMBER(AM1546), AU1546*G1546, " ")</f>
        <v>11.251907094735765</v>
      </c>
      <c r="AW1546" s="10"/>
      <c r="AX1546" s="10"/>
      <c r="AY1546" s="10"/>
      <c r="AZ1546" s="10"/>
      <c r="BA1546" s="10"/>
      <c r="BB1546" s="10"/>
      <c r="BC1546" s="2"/>
      <c r="BD1546"/>
      <c r="BE1546"/>
    </row>
    <row r="1547" spans="1:57" x14ac:dyDescent="0.3">
      <c r="A1547" s="2">
        <v>141</v>
      </c>
      <c r="B1547" s="3" t="s">
        <v>214</v>
      </c>
      <c r="C1547" s="3"/>
      <c r="D1547" s="9" t="s">
        <v>58</v>
      </c>
      <c r="E1547" s="10">
        <v>9.7599502979999997</v>
      </c>
      <c r="F1547" s="10">
        <v>0.42066113350000001</v>
      </c>
      <c r="G1547" s="10">
        <v>24.546545890000001</v>
      </c>
      <c r="H1547" s="10">
        <v>10.325884569999999</v>
      </c>
      <c r="I1547" s="10">
        <v>65.815967689999994</v>
      </c>
      <c r="J1547" s="10">
        <v>34.656245460000001</v>
      </c>
      <c r="K1547" s="10">
        <v>76.437266399999999</v>
      </c>
      <c r="L1547" s="11">
        <v>4.0162037037037033E-3</v>
      </c>
      <c r="M1547" s="11">
        <v>4.565960648148148E-3</v>
      </c>
      <c r="N1547" s="10">
        <f>H1547-H1546</f>
        <v>0.84791199899999903</v>
      </c>
      <c r="O1547" s="10">
        <f>I1546-I1547</f>
        <v>13.007596890000002</v>
      </c>
      <c r="P1547" s="10">
        <f>N1547/O1547</f>
        <v>6.5185906833556476E-2</v>
      </c>
      <c r="Q1547" s="9">
        <f>AVERAGE(P1547,P1549,P1551)</f>
        <v>5.081385074039315E-2</v>
      </c>
      <c r="R1547">
        <f>K1547-K1546</f>
        <v>2.3907472799999994</v>
      </c>
      <c r="S1547">
        <f>R1547/O1547</f>
        <v>0.18379623078863716</v>
      </c>
      <c r="T1547" s="9">
        <f>AVERAGE(S1547,S1549,S1551)</f>
        <v>0.23191396104124817</v>
      </c>
      <c r="U1547" s="3">
        <f>AVERAGE(E1546,E1548,E1550)</f>
        <v>13.510011146666669</v>
      </c>
      <c r="V1547" s="3">
        <f>AVERAGE(E1547,E1549,E1551)</f>
        <v>10.236214622666667</v>
      </c>
      <c r="W1547" s="3">
        <f>AVERAGE(F1546,F1548,F1550)</f>
        <v>0.38692416726666662</v>
      </c>
      <c r="X1547" s="3">
        <f>AVERAGE(F1547,F1549,F1551)</f>
        <v>0.41291919633333335</v>
      </c>
      <c r="Y1547" s="3">
        <f>AVERAGE(G1546,G1548,G1550)</f>
        <v>24.511788143333334</v>
      </c>
      <c r="Z1547" s="3">
        <f>AVERAGE(G1547,G1549,G1551)</f>
        <v>24.651523703333329</v>
      </c>
      <c r="AA1547" s="3">
        <f>AVERAGE(H1546,H1548,H1550)</f>
        <v>9.4791385859999995</v>
      </c>
      <c r="AB1547" s="3">
        <f>AVERAGE(H1547,H1549,H1551)</f>
        <v>10.147421571999999</v>
      </c>
      <c r="AC1547" s="3">
        <f>AVERAGE(I1546,I1548,I1550)</f>
        <v>81.101021763333335</v>
      </c>
      <c r="AD1547" s="3">
        <f>AVERAGE(I1547,I1549,I1551)</f>
        <v>66.873816899999994</v>
      </c>
      <c r="AE1547" s="3">
        <f>AVERAGE(J1546,J1548,J1550)</f>
        <v>32.676150450000002</v>
      </c>
      <c r="AF1547" s="3">
        <f>AVERAGE(J1547,J1549,J1551)</f>
        <v>33.711273949999999</v>
      </c>
      <c r="AG1547" s="3">
        <f>AVERAGE(K1546,K1548,K1550)</f>
        <v>71.727641616666673</v>
      </c>
      <c r="AH1547" s="3">
        <f>AVERAGE(K1547,K1549,K1551)</f>
        <v>74.908995933333344</v>
      </c>
      <c r="AI1547" s="12">
        <v>43640</v>
      </c>
      <c r="AJ1547" s="13">
        <v>640.93333333333328</v>
      </c>
      <c r="AK1547" s="16">
        <v>2.9428999999999998</v>
      </c>
      <c r="AL1547" s="10">
        <f t="shared" ref="AL1547:AL1551" si="725">IF(AK1547&gt;3, AK1547-3, 3-AK1547)</f>
        <v>5.7100000000000151E-2</v>
      </c>
      <c r="AM1547" s="10">
        <f t="shared" si="724"/>
        <v>0.42882306585340996</v>
      </c>
      <c r="AN1547" s="14">
        <v>12</v>
      </c>
      <c r="AO1547" s="10">
        <f t="shared" ref="AO1547:AO1551" si="726">AN1547+273.15</f>
        <v>285.14999999999998</v>
      </c>
      <c r="AP1547" s="14">
        <v>10.5</v>
      </c>
      <c r="AQ1547" s="14">
        <v>37</v>
      </c>
      <c r="AR1547" s="10">
        <f t="shared" ref="AR1547:AR1551" si="727">AQ1547+273.15</f>
        <v>310.14999999999998</v>
      </c>
      <c r="AS1547" s="14">
        <v>47.1</v>
      </c>
      <c r="AT1547" s="14">
        <v>0.5</v>
      </c>
      <c r="AU1547" s="10">
        <f t="shared" ref="AU1547:AU1551" si="728">IF(ISNUMBER(AM1547),((AR1547/AO1547)*((AJ1547-(AT1547*AP1547))/(AJ1547-AS1547))*AM1547)," ")</f>
        <v>0.49928992206019757</v>
      </c>
      <c r="AV1547" s="10">
        <f t="shared" ref="AV1547:AV1551" si="729">IF(ISNUMBER(AM1547), AU1547*G1547, " ")</f>
        <v>12.255842984265163</v>
      </c>
      <c r="AW1547" s="10">
        <f>AVERAGE(AU1546,AU1548,AU1550)</f>
        <v>0.45924693757756163</v>
      </c>
      <c r="AX1547" s="10">
        <f>AVERAGE(AU1547,AU1549,AU1551)</f>
        <v>0.49010088390880407</v>
      </c>
      <c r="AY1547" s="10">
        <f>AVERAGE(AV1546,AV1548,AV1550)</f>
        <v>11.241359424990906</v>
      </c>
      <c r="AZ1547" s="10">
        <f>AVERAGE(AV1547,AV1549,AV1551)</f>
        <v>12.051335619836406</v>
      </c>
      <c r="BA1547" s="10">
        <f>IF(ISNUMBER(AV1547), AV1547-AV1546, " ")</f>
        <v>1.0039358895293979</v>
      </c>
      <c r="BB1547" s="10">
        <f>IF(ISNUMBER(BA1547), BA1547/O1547, " ")</f>
        <v>7.7180735074993373E-2</v>
      </c>
      <c r="BC1547" s="2">
        <f>AVERAGE(BB1547,BB1549,BB1551)</f>
        <v>6.1763474993003414E-2</v>
      </c>
      <c r="BD1547" s="1" t="s">
        <v>59</v>
      </c>
    </row>
    <row r="1548" spans="1:57" x14ac:dyDescent="0.3">
      <c r="A1548" s="2"/>
      <c r="D1548" s="9" t="s">
        <v>57</v>
      </c>
      <c r="E1548" s="10">
        <v>13.76487814</v>
      </c>
      <c r="F1548" s="10">
        <v>0.38286926310000002</v>
      </c>
      <c r="G1548" s="10">
        <v>24.251660640000001</v>
      </c>
      <c r="H1548" s="10">
        <v>9.299032425</v>
      </c>
      <c r="I1548" s="10">
        <v>81.244490909999996</v>
      </c>
      <c r="J1548" s="10">
        <v>32.361358680000002</v>
      </c>
      <c r="K1548" s="10">
        <v>70.831075900000002</v>
      </c>
      <c r="L1548" s="11">
        <v>7.9861111111111122E-3</v>
      </c>
      <c r="M1548" s="11">
        <v>8.6516087962962961E-3</v>
      </c>
      <c r="P1548" s="10"/>
      <c r="Q1548" s="9"/>
      <c r="AJ1548" s="13">
        <v>640.93333333333305</v>
      </c>
      <c r="AK1548" s="16">
        <v>2.9428999999999998</v>
      </c>
      <c r="AL1548" s="10">
        <f t="shared" si="725"/>
        <v>5.7100000000000151E-2</v>
      </c>
      <c r="AM1548" s="10">
        <f t="shared" si="724"/>
        <v>0.39029793377280919</v>
      </c>
      <c r="AN1548" s="14">
        <v>12</v>
      </c>
      <c r="AO1548" s="10">
        <f t="shared" si="726"/>
        <v>285.14999999999998</v>
      </c>
      <c r="AP1548" s="14">
        <v>10.5</v>
      </c>
      <c r="AQ1548" s="14">
        <v>37</v>
      </c>
      <c r="AR1548" s="10">
        <f t="shared" si="727"/>
        <v>310.14999999999998</v>
      </c>
      <c r="AS1548" s="14">
        <v>47.1</v>
      </c>
      <c r="AT1548" s="14">
        <v>0.5</v>
      </c>
      <c r="AU1548" s="10">
        <f t="shared" si="728"/>
        <v>0.45443410219985125</v>
      </c>
      <c r="AV1548" s="10">
        <f t="shared" si="729"/>
        <v>11.02078162979387</v>
      </c>
      <c r="AW1548" s="10"/>
      <c r="AX1548" s="10"/>
      <c r="AY1548" s="10"/>
      <c r="AZ1548" s="10"/>
      <c r="BA1548" s="10"/>
      <c r="BB1548" s="10"/>
      <c r="BC1548" s="2"/>
      <c r="BD1548"/>
      <c r="BE1548"/>
    </row>
    <row r="1549" spans="1:57" x14ac:dyDescent="0.3">
      <c r="A1549" s="2"/>
      <c r="D1549" s="9" t="s">
        <v>60</v>
      </c>
      <c r="E1549" s="10">
        <v>10.30296207</v>
      </c>
      <c r="F1549" s="10">
        <v>0.43864346520000003</v>
      </c>
      <c r="G1549" s="10">
        <v>23.426553689999999</v>
      </c>
      <c r="H1549" s="10">
        <v>10.23132508</v>
      </c>
      <c r="I1549" s="10">
        <v>68.665435720000005</v>
      </c>
      <c r="J1549" s="10">
        <v>33.894817179999997</v>
      </c>
      <c r="K1549" s="10">
        <v>75.283350780000006</v>
      </c>
      <c r="L1549" s="11">
        <v>1.0979166666666667E-2</v>
      </c>
      <c r="M1549" s="11">
        <v>1.1331006944444444E-2</v>
      </c>
      <c r="N1549" s="10">
        <f>H1549-H1548</f>
        <v>0.93229265499999947</v>
      </c>
      <c r="O1549" s="10">
        <f>I1548-I1549</f>
        <v>12.579055189999991</v>
      </c>
      <c r="P1549" s="10">
        <f>N1549/O1549</f>
        <v>7.4114680388805906E-2</v>
      </c>
      <c r="Q1549" s="9"/>
      <c r="R1549">
        <f>K1549-K1548</f>
        <v>4.4522748800000045</v>
      </c>
      <c r="S1549">
        <f>R1549/O1549</f>
        <v>0.35394350471881564</v>
      </c>
      <c r="AJ1549" s="13">
        <v>640.93333333333305</v>
      </c>
      <c r="AK1549" s="16">
        <v>2.9428999999999998</v>
      </c>
      <c r="AL1549" s="10">
        <f t="shared" si="725"/>
        <v>5.7100000000000151E-2</v>
      </c>
      <c r="AM1549" s="10">
        <f t="shared" si="724"/>
        <v>0.44715430208297946</v>
      </c>
      <c r="AN1549" s="14">
        <v>12</v>
      </c>
      <c r="AO1549" s="10">
        <f t="shared" si="726"/>
        <v>285.14999999999998</v>
      </c>
      <c r="AP1549" s="14">
        <v>10.5</v>
      </c>
      <c r="AQ1549" s="14">
        <v>37</v>
      </c>
      <c r="AR1549" s="10">
        <f t="shared" si="727"/>
        <v>310.14999999999998</v>
      </c>
      <c r="AS1549" s="14">
        <v>47.1</v>
      </c>
      <c r="AT1549" s="14">
        <v>0.5</v>
      </c>
      <c r="AU1549" s="10">
        <f t="shared" si="728"/>
        <v>0.52063346030974123</v>
      </c>
      <c r="AV1549" s="10">
        <f t="shared" si="729"/>
        <v>12.196647710756636</v>
      </c>
      <c r="AW1549" s="10"/>
      <c r="AX1549" s="10"/>
      <c r="AY1549" s="10"/>
      <c r="AZ1549" s="10"/>
      <c r="BA1549" s="10">
        <f>IF(ISNUMBER(AV1549), AV1549-AV1548, " ")</f>
        <v>1.1758660809627663</v>
      </c>
      <c r="BB1549" s="10">
        <f>IF(ISNUMBER(BA1549), BA1549/O1549, " ")</f>
        <v>9.3478092209782815E-2</v>
      </c>
      <c r="BC1549" s="2"/>
      <c r="BD1549"/>
      <c r="BE1549"/>
    </row>
    <row r="1550" spans="1:57" x14ac:dyDescent="0.3">
      <c r="A1550" s="2"/>
      <c r="D1550" s="9" t="s">
        <v>57</v>
      </c>
      <c r="E1550" s="10">
        <v>13.48020178</v>
      </c>
      <c r="F1550" s="10">
        <v>0.37258291580000003</v>
      </c>
      <c r="G1550" s="10">
        <v>25.894935830000001</v>
      </c>
      <c r="H1550" s="10">
        <v>9.6604107619999997</v>
      </c>
      <c r="I1550" s="10">
        <v>83.2350098</v>
      </c>
      <c r="J1550" s="10">
        <v>32.078592280000002</v>
      </c>
      <c r="K1550" s="10">
        <v>70.305329830000005</v>
      </c>
      <c r="L1550" s="11">
        <v>1.5879629629629629E-2</v>
      </c>
      <c r="M1550" s="11">
        <v>1.6591423611111111E-2</v>
      </c>
      <c r="P1550" s="10"/>
      <c r="Q1550" s="9"/>
      <c r="AJ1550" s="13">
        <v>640.93333333333305</v>
      </c>
      <c r="AK1550" s="16">
        <v>2.9428999999999998</v>
      </c>
      <c r="AL1550" s="10">
        <f t="shared" si="725"/>
        <v>5.7100000000000151E-2</v>
      </c>
      <c r="AM1550" s="10">
        <f t="shared" si="724"/>
        <v>0.37981200428149109</v>
      </c>
      <c r="AN1550" s="14">
        <v>12</v>
      </c>
      <c r="AO1550" s="10">
        <f t="shared" si="726"/>
        <v>285.14999999999998</v>
      </c>
      <c r="AP1550" s="14">
        <v>10.5</v>
      </c>
      <c r="AQ1550" s="14">
        <v>37</v>
      </c>
      <c r="AR1550" s="10">
        <f t="shared" si="727"/>
        <v>310.14999999999998</v>
      </c>
      <c r="AS1550" s="14">
        <v>47.1</v>
      </c>
      <c r="AT1550" s="14">
        <v>0.5</v>
      </c>
      <c r="AU1550" s="10">
        <f t="shared" si="728"/>
        <v>0.44222505997394013</v>
      </c>
      <c r="AV1550" s="10">
        <f t="shared" si="729"/>
        <v>11.451389550443082</v>
      </c>
      <c r="AW1550" s="10"/>
      <c r="AX1550" s="10"/>
      <c r="AY1550" s="10"/>
      <c r="AZ1550" s="10"/>
      <c r="BA1550" s="10"/>
      <c r="BB1550" s="10"/>
      <c r="BC1550" s="2"/>
      <c r="BD1550"/>
      <c r="BE1550"/>
    </row>
    <row r="1551" spans="1:57" x14ac:dyDescent="0.3">
      <c r="A1551" s="2"/>
      <c r="D1551" s="9" t="s">
        <v>61</v>
      </c>
      <c r="E1551" s="10">
        <v>10.6457315</v>
      </c>
      <c r="F1551" s="10">
        <v>0.37945299030000001</v>
      </c>
      <c r="G1551" s="10">
        <v>25.98147153</v>
      </c>
      <c r="H1551" s="10">
        <v>9.8850550659999996</v>
      </c>
      <c r="I1551" s="10">
        <v>66.140047289999998</v>
      </c>
      <c r="J1551" s="10">
        <v>32.582759209999999</v>
      </c>
      <c r="K1551" s="10">
        <v>73.006370619999998</v>
      </c>
      <c r="L1551" s="11">
        <v>1.8906250000000003E-2</v>
      </c>
      <c r="M1551" s="11">
        <v>1.9548599537037036E-2</v>
      </c>
      <c r="N1551" s="10">
        <f>H1551-H1550</f>
        <v>0.22464430399999991</v>
      </c>
      <c r="O1551" s="10">
        <f>I1550-I1551</f>
        <v>17.094962510000002</v>
      </c>
      <c r="P1551" s="10">
        <f>N1551/O1551</f>
        <v>1.3140964998817062E-2</v>
      </c>
      <c r="Q1551" s="9"/>
      <c r="R1551">
        <f>K1551-K1550</f>
        <v>2.7010407899999933</v>
      </c>
      <c r="S1551">
        <f>R1551/O1551</f>
        <v>0.15800214761629172</v>
      </c>
      <c r="AJ1551" s="13">
        <v>640.93333333333305</v>
      </c>
      <c r="AK1551" s="16">
        <v>2.9428999999999998</v>
      </c>
      <c r="AL1551" s="10">
        <f t="shared" si="725"/>
        <v>5.7100000000000151E-2</v>
      </c>
      <c r="AM1551" s="10">
        <f t="shared" si="724"/>
        <v>0.3868153762954909</v>
      </c>
      <c r="AN1551" s="14">
        <v>12</v>
      </c>
      <c r="AO1551" s="10">
        <f t="shared" si="726"/>
        <v>285.14999999999998</v>
      </c>
      <c r="AP1551" s="14">
        <v>10.5</v>
      </c>
      <c r="AQ1551" s="14">
        <v>37</v>
      </c>
      <c r="AR1551" s="10">
        <f t="shared" si="727"/>
        <v>310.14999999999998</v>
      </c>
      <c r="AS1551" s="14">
        <v>47.1</v>
      </c>
      <c r="AT1551" s="14">
        <v>0.5</v>
      </c>
      <c r="AU1551" s="10">
        <f t="shared" si="728"/>
        <v>0.45037926935647338</v>
      </c>
      <c r="AV1551" s="10">
        <f t="shared" si="729"/>
        <v>11.701516164487415</v>
      </c>
      <c r="AW1551" s="10"/>
      <c r="AX1551" s="10"/>
      <c r="AY1551" s="10"/>
      <c r="AZ1551" s="10"/>
      <c r="BA1551" s="10">
        <f>IF(ISNUMBER(AV1551), AV1551-AV1550, " ")</f>
        <v>0.25012661404433345</v>
      </c>
      <c r="BB1551" s="10">
        <f>IF(ISNUMBER(BA1551), BA1551/O1551, " ")</f>
        <v>1.4631597694234043E-2</v>
      </c>
      <c r="BC1551" s="2"/>
      <c r="BD1551"/>
      <c r="BE1551"/>
    </row>
    <row r="1552" spans="1:57" x14ac:dyDescent="0.3">
      <c r="A1552" s="2"/>
      <c r="AM1552" s="10" t="str">
        <f t="shared" si="724"/>
        <v xml:space="preserve"> </v>
      </c>
      <c r="BD1552"/>
      <c r="BE1552"/>
    </row>
    <row r="1553" spans="1:57" ht="13.95" customHeight="1" x14ac:dyDescent="0.3">
      <c r="A1553" s="2"/>
      <c r="AM1553" s="10" t="str">
        <f t="shared" si="724"/>
        <v xml:space="preserve"> </v>
      </c>
      <c r="BD1553"/>
      <c r="BE1553"/>
    </row>
    <row r="1554" spans="1:57" x14ac:dyDescent="0.3">
      <c r="A1554" s="2"/>
      <c r="D1554" s="9" t="s">
        <v>53</v>
      </c>
      <c r="E1554" s="10"/>
      <c r="F1554" s="10"/>
      <c r="G1554" s="10"/>
      <c r="H1554" s="10"/>
      <c r="I1554" s="10"/>
      <c r="J1554" s="10"/>
      <c r="K1554" s="10"/>
      <c r="L1554" s="10"/>
      <c r="M1554" s="10"/>
      <c r="P1554" s="10"/>
      <c r="Q1554" s="9"/>
      <c r="R1554" s="9"/>
      <c r="AM1554" s="10" t="str">
        <f t="shared" si="724"/>
        <v xml:space="preserve"> </v>
      </c>
      <c r="BD1554"/>
      <c r="BE1554"/>
    </row>
    <row r="1555" spans="1:57" x14ac:dyDescent="0.3">
      <c r="A1555" s="2"/>
      <c r="D1555" s="9" t="s">
        <v>215</v>
      </c>
      <c r="E1555" s="10"/>
      <c r="F1555" s="2"/>
      <c r="G1555" s="10"/>
      <c r="H1555" s="10"/>
      <c r="I1555" s="10"/>
      <c r="J1555" s="10"/>
      <c r="K1555" s="10"/>
      <c r="L1555" s="10"/>
      <c r="M1555" s="10"/>
      <c r="P1555" s="10"/>
      <c r="Q1555" s="9"/>
      <c r="R1555" s="9"/>
      <c r="AM1555" s="10" t="str">
        <f t="shared" si="724"/>
        <v xml:space="preserve"> </v>
      </c>
      <c r="BD1555"/>
      <c r="BE1555"/>
    </row>
    <row r="1556" spans="1:57" x14ac:dyDescent="0.3">
      <c r="A1556" s="2"/>
      <c r="D1556" s="9"/>
      <c r="E1556" s="2" t="s">
        <v>0</v>
      </c>
      <c r="F1556" s="2" t="s">
        <v>1</v>
      </c>
      <c r="G1556" s="2" t="s">
        <v>2</v>
      </c>
      <c r="H1556" s="2" t="s">
        <v>3</v>
      </c>
      <c r="I1556" s="2" t="s">
        <v>4</v>
      </c>
      <c r="J1556" s="2" t="s">
        <v>5</v>
      </c>
      <c r="K1556" s="2" t="s">
        <v>6</v>
      </c>
      <c r="L1556" s="2" t="s">
        <v>7</v>
      </c>
      <c r="M1556" s="2" t="s">
        <v>8</v>
      </c>
      <c r="N1556" s="2" t="s">
        <v>9</v>
      </c>
      <c r="O1556" s="2" t="s">
        <v>10</v>
      </c>
      <c r="P1556" s="2" t="s">
        <v>11</v>
      </c>
      <c r="Q1556" s="2" t="s">
        <v>12</v>
      </c>
      <c r="R1556" s="2" t="s">
        <v>13</v>
      </c>
      <c r="S1556" s="2" t="s">
        <v>14</v>
      </c>
      <c r="T1556" s="2" t="s">
        <v>15</v>
      </c>
      <c r="U1556" s="3" t="s">
        <v>16</v>
      </c>
      <c r="V1556" s="3" t="s">
        <v>17</v>
      </c>
      <c r="W1556" s="3" t="s">
        <v>18</v>
      </c>
      <c r="X1556" s="3" t="s">
        <v>19</v>
      </c>
      <c r="Y1556" s="3" t="s">
        <v>20</v>
      </c>
      <c r="Z1556" s="3" t="s">
        <v>21</v>
      </c>
      <c r="AA1556" s="3" t="s">
        <v>22</v>
      </c>
      <c r="AB1556" s="3" t="s">
        <v>23</v>
      </c>
      <c r="AC1556" s="3" t="s">
        <v>24</v>
      </c>
      <c r="AD1556" s="3" t="s">
        <v>25</v>
      </c>
      <c r="AE1556" s="3" t="s">
        <v>26</v>
      </c>
      <c r="AF1556" s="3" t="s">
        <v>27</v>
      </c>
      <c r="AG1556" s="3" t="s">
        <v>28</v>
      </c>
      <c r="AH1556" s="3" t="s">
        <v>29</v>
      </c>
      <c r="AL1556" s="2" t="s">
        <v>33</v>
      </c>
      <c r="AM1556" s="10" t="e">
        <f t="shared" si="724"/>
        <v>#VALUE!</v>
      </c>
      <c r="AN1556" s="6" t="s">
        <v>35</v>
      </c>
      <c r="AO1556" s="2" t="s">
        <v>36</v>
      </c>
      <c r="AP1556" s="7" t="s">
        <v>37</v>
      </c>
      <c r="AQ1556" s="6" t="s">
        <v>38</v>
      </c>
      <c r="AR1556" s="2" t="s">
        <v>39</v>
      </c>
      <c r="AS1556" s="7" t="s">
        <v>40</v>
      </c>
      <c r="AT1556" s="7" t="s">
        <v>41</v>
      </c>
      <c r="AU1556" s="8" t="s">
        <v>55</v>
      </c>
      <c r="AV1556" s="8" t="s">
        <v>56</v>
      </c>
      <c r="AW1556" s="8" t="s">
        <v>44</v>
      </c>
      <c r="AX1556" s="8" t="s">
        <v>45</v>
      </c>
      <c r="AY1556" s="8" t="s">
        <v>46</v>
      </c>
      <c r="AZ1556" s="8" t="s">
        <v>47</v>
      </c>
      <c r="BA1556" s="2" t="s">
        <v>48</v>
      </c>
      <c r="BB1556" s="2" t="s">
        <v>49</v>
      </c>
      <c r="BC1556" s="2" t="s">
        <v>50</v>
      </c>
      <c r="BD1556"/>
      <c r="BE1556"/>
    </row>
    <row r="1557" spans="1:57" x14ac:dyDescent="0.3">
      <c r="A1557" s="2"/>
      <c r="D1557" s="9" t="s">
        <v>57</v>
      </c>
      <c r="E1557" s="10"/>
      <c r="F1557" s="10"/>
      <c r="G1557" s="10"/>
      <c r="H1557" s="10"/>
      <c r="I1557" s="10"/>
      <c r="J1557" s="10"/>
      <c r="K1557" s="10"/>
      <c r="L1557" s="11"/>
      <c r="M1557" s="11"/>
      <c r="P1557" s="10"/>
      <c r="Q1557" s="9"/>
      <c r="AJ1557" s="13">
        <v>640.93333333333328</v>
      </c>
      <c r="AK1557" s="16">
        <v>2.9428999999999998</v>
      </c>
      <c r="AL1557" s="10">
        <f>IF(AK1557&gt;3, AK1557-3, 3-AK1557)</f>
        <v>5.7100000000000151E-2</v>
      </c>
      <c r="AM1557" s="10" t="str">
        <f t="shared" si="724"/>
        <v xml:space="preserve"> </v>
      </c>
      <c r="AN1557" s="14">
        <v>12</v>
      </c>
      <c r="AO1557" s="10">
        <f>AN1557+273.15</f>
        <v>285.14999999999998</v>
      </c>
      <c r="AP1557" s="14">
        <v>10.5</v>
      </c>
      <c r="AQ1557" s="14">
        <v>37</v>
      </c>
      <c r="AR1557" s="10">
        <f>AQ1557+273.15</f>
        <v>310.14999999999998</v>
      </c>
      <c r="AS1557" s="14">
        <v>47.1</v>
      </c>
      <c r="AT1557" s="14">
        <v>0.5</v>
      </c>
      <c r="AU1557" s="10" t="str">
        <f>IF(ISNUMBER(AM1557),((AR1557/AO1557)*((AJ1557-(AT1557*AP1557))/(AJ1557-AS1557))*AM1557)," ")</f>
        <v xml:space="preserve"> </v>
      </c>
      <c r="AV1557" s="10" t="str">
        <f>IF(ISNUMBER(AM1557), AU1557*G1557, " ")</f>
        <v xml:space="preserve"> </v>
      </c>
      <c r="AW1557" s="10"/>
      <c r="AX1557" s="10"/>
      <c r="AY1557" s="10"/>
      <c r="AZ1557" s="10"/>
      <c r="BA1557" s="10"/>
      <c r="BB1557" s="10"/>
      <c r="BC1557" s="2"/>
      <c r="BD1557"/>
      <c r="BE1557"/>
    </row>
    <row r="1558" spans="1:57" x14ac:dyDescent="0.3">
      <c r="A1558" s="2">
        <v>142</v>
      </c>
      <c r="B1558" s="3" t="s">
        <v>215</v>
      </c>
      <c r="C1558" s="3"/>
      <c r="D1558" s="9" t="s">
        <v>58</v>
      </c>
      <c r="E1558" s="10"/>
      <c r="F1558" s="10"/>
      <c r="G1558" s="10"/>
      <c r="H1558" s="10"/>
      <c r="I1558" s="10"/>
      <c r="J1558" s="10"/>
      <c r="K1558" s="10"/>
      <c r="L1558" s="11"/>
      <c r="M1558" s="11"/>
      <c r="N1558" s="10">
        <f>H1558-H1557</f>
        <v>0</v>
      </c>
      <c r="O1558" s="10">
        <f>I1557-I1558</f>
        <v>0</v>
      </c>
      <c r="P1558" s="10" t="e">
        <f>N1558/O1558</f>
        <v>#DIV/0!</v>
      </c>
      <c r="Q1558" s="9">
        <f>AVERAGE(P1560)</f>
        <v>0.12562717277055085</v>
      </c>
      <c r="R1558">
        <f>K1558-K1557</f>
        <v>0</v>
      </c>
      <c r="S1558" t="e">
        <f>R1558/O1558</f>
        <v>#DIV/0!</v>
      </c>
      <c r="T1558" s="9">
        <f>AVERAGE(S1560)</f>
        <v>1.0625179054028555</v>
      </c>
      <c r="U1558" s="3">
        <f>AVERAGE(E1557,E1559,E1561)</f>
        <v>13.419166089999999</v>
      </c>
      <c r="V1558" s="3">
        <f>AVERAGE(E1558,E1560,E1562)</f>
        <v>9.7034566959999999</v>
      </c>
      <c r="W1558" s="3">
        <f>AVERAGE(F1557,F1559,F1561)</f>
        <v>0.50725383319999995</v>
      </c>
      <c r="X1558" s="3">
        <f>AVERAGE(F1558,F1560,F1562)</f>
        <v>0.55121550620000004</v>
      </c>
      <c r="Y1558" s="3">
        <f>AVERAGE(G1557,G1559,G1561)</f>
        <v>18.596449610000001</v>
      </c>
      <c r="Z1558" s="3">
        <f>AVERAGE(G1558,G1560,G1562)</f>
        <v>19.911680239999999</v>
      </c>
      <c r="AA1558" s="3">
        <f>AVERAGE(H1557,H1559,H1561)</f>
        <v>9.4043004739999994</v>
      </c>
      <c r="AB1558" s="3">
        <f>AVERAGE(H1558,H1560,H1562)</f>
        <v>10.966391509999999</v>
      </c>
      <c r="AC1558" s="3">
        <f>AVERAGE(I1557,I1559,I1561)</f>
        <v>91.208796960000001</v>
      </c>
      <c r="AD1558" s="3">
        <f>AVERAGE(I1558,I1560,I1562)</f>
        <v>78.774456509999993</v>
      </c>
      <c r="AE1558" s="3">
        <f>AVERAGE(J1557,J1559,J1561)</f>
        <v>29.256382370000001</v>
      </c>
      <c r="AF1558" s="3">
        <f>AVERAGE(J1558,J1560,J1562)</f>
        <v>28.623228999999998</v>
      </c>
      <c r="AG1558" s="3">
        <f>AVERAGE(K1557,K1559,K1561)</f>
        <v>68.367163349999998</v>
      </c>
      <c r="AH1558" s="3">
        <f>AVERAGE(K1558,K1560,K1562)</f>
        <v>81.578872720000007</v>
      </c>
      <c r="AI1558" s="12">
        <v>43640</v>
      </c>
      <c r="AJ1558" s="13">
        <v>640.93333333333328</v>
      </c>
      <c r="AK1558" s="16">
        <v>2.9428999999999998</v>
      </c>
      <c r="AL1558" s="10">
        <f t="shared" ref="AL1558:AL1562" si="730">IF(AK1558&gt;3, AK1558-3, 3-AK1558)</f>
        <v>5.7100000000000151E-2</v>
      </c>
      <c r="AM1558" s="10" t="str">
        <f t="shared" si="724"/>
        <v xml:space="preserve"> </v>
      </c>
      <c r="AN1558" s="14">
        <v>12</v>
      </c>
      <c r="AO1558" s="10">
        <f t="shared" ref="AO1558:AO1562" si="731">AN1558+273.15</f>
        <v>285.14999999999998</v>
      </c>
      <c r="AP1558" s="14">
        <v>10.5</v>
      </c>
      <c r="AQ1558" s="14">
        <v>37</v>
      </c>
      <c r="AR1558" s="10">
        <f t="shared" ref="AR1558:AR1562" si="732">AQ1558+273.15</f>
        <v>310.14999999999998</v>
      </c>
      <c r="AS1558" s="14">
        <v>47.1</v>
      </c>
      <c r="AT1558" s="14">
        <v>0.5</v>
      </c>
      <c r="AU1558" s="10" t="str">
        <f t="shared" ref="AU1558:AU1562" si="733">IF(ISNUMBER(AM1558),((AR1558/AO1558)*((AJ1558-(AT1558*AP1558))/(AJ1558-AS1558))*AM1558)," ")</f>
        <v xml:space="preserve"> </v>
      </c>
      <c r="AV1558" s="10" t="str">
        <f t="shared" ref="AV1558:AV1562" si="734">IF(ISNUMBER(AM1558), AU1558*G1558, " ")</f>
        <v xml:space="preserve"> </v>
      </c>
      <c r="AW1558" s="10">
        <f>AVERAGE(AU1557,AU1559,AU1561)</f>
        <v>0.60206828412200897</v>
      </c>
      <c r="AX1558" s="10">
        <f>AVERAGE(AU1558,AU1560,AU1562)</f>
        <v>0.65424714862318112</v>
      </c>
      <c r="AY1558" s="10">
        <f>AVERAGE(AV1557,AV1559,AV1561)</f>
        <v>11.196332507454104</v>
      </c>
      <c r="AZ1558" s="10">
        <f>AVERAGE(AV1558,AV1560,AV1562)</f>
        <v>13.027160021316538</v>
      </c>
      <c r="BA1558" s="10" t="str">
        <f>IF(ISNUMBER(AV1558), AV1558-AV1557, " ")</f>
        <v xml:space="preserve"> </v>
      </c>
      <c r="BB1558" s="10" t="str">
        <f>IF(ISNUMBER(BA1558), BA1558/O1558, " ")</f>
        <v xml:space="preserve"> </v>
      </c>
      <c r="BC1558" s="2">
        <f>AVERAGE(BB1558,BB1560,BB1562)</f>
        <v>0.14723961606362751</v>
      </c>
      <c r="BD1558" s="1" t="s">
        <v>59</v>
      </c>
    </row>
    <row r="1559" spans="1:57" x14ac:dyDescent="0.3">
      <c r="A1559" s="2"/>
      <c r="D1559" s="9" t="s">
        <v>57</v>
      </c>
      <c r="E1559" s="10">
        <v>13.419166089999999</v>
      </c>
      <c r="F1559" s="10">
        <v>0.50725383319999995</v>
      </c>
      <c r="G1559" s="10">
        <v>18.596449610000001</v>
      </c>
      <c r="H1559" s="10">
        <v>9.4043004739999994</v>
      </c>
      <c r="I1559" s="10">
        <v>91.208796960000001</v>
      </c>
      <c r="J1559" s="10">
        <v>29.256382370000001</v>
      </c>
      <c r="K1559" s="10">
        <v>68.367163349999998</v>
      </c>
      <c r="L1559" s="11">
        <v>1.1863425925925925E-2</v>
      </c>
      <c r="M1559" s="11">
        <v>1.2482627314814816E-2</v>
      </c>
      <c r="P1559" s="10"/>
      <c r="Q1559" s="9"/>
      <c r="AJ1559" s="13">
        <v>640.93333333333305</v>
      </c>
      <c r="AK1559" s="16">
        <v>2.9428999999999998</v>
      </c>
      <c r="AL1559" s="10">
        <f t="shared" si="730"/>
        <v>5.7100000000000151E-2</v>
      </c>
      <c r="AM1559" s="10">
        <f t="shared" si="724"/>
        <v>0.5170958916714804</v>
      </c>
      <c r="AN1559" s="14">
        <v>12</v>
      </c>
      <c r="AO1559" s="10">
        <f t="shared" si="731"/>
        <v>285.14999999999998</v>
      </c>
      <c r="AP1559" s="14">
        <v>10.5</v>
      </c>
      <c r="AQ1559" s="14">
        <v>37</v>
      </c>
      <c r="AR1559" s="10">
        <f t="shared" si="732"/>
        <v>310.14999999999998</v>
      </c>
      <c r="AS1559" s="14">
        <v>47.1</v>
      </c>
      <c r="AT1559" s="14">
        <v>0.5</v>
      </c>
      <c r="AU1559" s="10">
        <f t="shared" si="733"/>
        <v>0.60206828412200897</v>
      </c>
      <c r="AV1559" s="10">
        <f t="shared" si="734"/>
        <v>11.196332507454104</v>
      </c>
      <c r="AW1559" s="10"/>
      <c r="AX1559" s="10"/>
      <c r="AY1559" s="10"/>
      <c r="AZ1559" s="10"/>
      <c r="BA1559" s="10"/>
      <c r="BB1559" s="10"/>
      <c r="BC1559" s="2"/>
      <c r="BD1559"/>
      <c r="BE1559"/>
    </row>
    <row r="1560" spans="1:57" x14ac:dyDescent="0.3">
      <c r="A1560" s="2"/>
      <c r="D1560" s="9" t="s">
        <v>60</v>
      </c>
      <c r="E1560" s="10">
        <v>9.7034566959999999</v>
      </c>
      <c r="F1560" s="10">
        <v>0.55121550620000004</v>
      </c>
      <c r="G1560" s="10">
        <v>19.911680239999999</v>
      </c>
      <c r="H1560" s="10">
        <v>10.966391509999999</v>
      </c>
      <c r="I1560" s="10">
        <v>78.774456509999993</v>
      </c>
      <c r="J1560" s="10">
        <v>28.623228999999998</v>
      </c>
      <c r="K1560" s="10">
        <v>81.578872720000007</v>
      </c>
      <c r="L1560" s="11">
        <v>1.5190972222222222E-2</v>
      </c>
      <c r="M1560" s="11">
        <v>1.5914340277777779E-2</v>
      </c>
      <c r="N1560" s="10">
        <f>H1560-H1559</f>
        <v>1.562091036</v>
      </c>
      <c r="O1560" s="10">
        <f>I1559-I1560</f>
        <v>12.434340450000008</v>
      </c>
      <c r="P1560" s="10">
        <f>N1560/O1560</f>
        <v>0.12562717277055085</v>
      </c>
      <c r="Q1560" s="9"/>
      <c r="R1560">
        <f>K1560-K1559</f>
        <v>13.211709370000008</v>
      </c>
      <c r="S1560">
        <f>R1560/O1560</f>
        <v>1.0625179054028555</v>
      </c>
      <c r="AJ1560" s="13">
        <v>640.93333333333305</v>
      </c>
      <c r="AK1560" s="16">
        <v>2.9428999999999998</v>
      </c>
      <c r="AL1560" s="10">
        <f t="shared" si="730"/>
        <v>5.7100000000000151E-2</v>
      </c>
      <c r="AM1560" s="10">
        <f t="shared" si="724"/>
        <v>0.5619105367494649</v>
      </c>
      <c r="AN1560" s="14">
        <v>12</v>
      </c>
      <c r="AO1560" s="10">
        <f t="shared" si="731"/>
        <v>285.14999999999998</v>
      </c>
      <c r="AP1560" s="14">
        <v>10.5</v>
      </c>
      <c r="AQ1560" s="14">
        <v>37</v>
      </c>
      <c r="AR1560" s="10">
        <f t="shared" si="732"/>
        <v>310.14999999999998</v>
      </c>
      <c r="AS1560" s="14">
        <v>47.1</v>
      </c>
      <c r="AT1560" s="14">
        <v>0.5</v>
      </c>
      <c r="AU1560" s="10">
        <f t="shared" si="733"/>
        <v>0.65424714862318112</v>
      </c>
      <c r="AV1560" s="10">
        <f t="shared" si="734"/>
        <v>13.027160021316538</v>
      </c>
      <c r="AW1560" s="10"/>
      <c r="AX1560" s="10"/>
      <c r="AY1560" s="10"/>
      <c r="AZ1560" s="10"/>
      <c r="BA1560" s="10">
        <f>IF(ISNUMBER(AV1560), AV1560-AV1559, " ")</f>
        <v>1.8308275138624346</v>
      </c>
      <c r="BB1560" s="10">
        <f>IF(ISNUMBER(BA1560), BA1560/O1560, " ")</f>
        <v>0.14723961606362751</v>
      </c>
      <c r="BC1560" s="2"/>
      <c r="BD1560"/>
      <c r="BE1560"/>
    </row>
    <row r="1561" spans="1:57" x14ac:dyDescent="0.3">
      <c r="A1561" s="2"/>
      <c r="D1561" s="9" t="s">
        <v>57</v>
      </c>
      <c r="E1561" s="10"/>
      <c r="F1561" s="10"/>
      <c r="G1561" s="10"/>
      <c r="H1561" s="10"/>
      <c r="I1561" s="10"/>
      <c r="J1561" s="10"/>
      <c r="K1561" s="10"/>
      <c r="L1561" s="11"/>
      <c r="M1561" s="11"/>
      <c r="P1561" s="10"/>
      <c r="Q1561" s="9"/>
      <c r="AJ1561" s="13">
        <v>640.93333333333305</v>
      </c>
      <c r="AK1561" s="16">
        <v>2.9428999999999998</v>
      </c>
      <c r="AL1561" s="10">
        <f t="shared" si="730"/>
        <v>5.7100000000000151E-2</v>
      </c>
      <c r="AM1561" s="10" t="str">
        <f t="shared" si="724"/>
        <v xml:space="preserve"> </v>
      </c>
      <c r="AN1561" s="14">
        <v>12</v>
      </c>
      <c r="AO1561" s="10">
        <f t="shared" si="731"/>
        <v>285.14999999999998</v>
      </c>
      <c r="AP1561" s="14">
        <v>10.5</v>
      </c>
      <c r="AQ1561" s="14">
        <v>37</v>
      </c>
      <c r="AR1561" s="10">
        <f t="shared" si="732"/>
        <v>310.14999999999998</v>
      </c>
      <c r="AS1561" s="14">
        <v>47.1</v>
      </c>
      <c r="AT1561" s="14">
        <v>0.5</v>
      </c>
      <c r="AU1561" s="10" t="str">
        <f t="shared" si="733"/>
        <v xml:space="preserve"> </v>
      </c>
      <c r="AV1561" s="10" t="str">
        <f t="shared" si="734"/>
        <v xml:space="preserve"> </v>
      </c>
      <c r="AW1561" s="10"/>
      <c r="AX1561" s="10"/>
      <c r="AY1561" s="10"/>
      <c r="AZ1561" s="10"/>
      <c r="BA1561" s="10"/>
      <c r="BB1561" s="10"/>
      <c r="BC1561" s="2"/>
      <c r="BD1561"/>
      <c r="BE1561"/>
    </row>
    <row r="1562" spans="1:57" x14ac:dyDescent="0.3">
      <c r="A1562" s="2"/>
      <c r="D1562" s="9" t="s">
        <v>61</v>
      </c>
      <c r="E1562" s="10"/>
      <c r="F1562" s="10"/>
      <c r="G1562" s="10"/>
      <c r="H1562" s="10"/>
      <c r="I1562" s="10"/>
      <c r="J1562" s="10"/>
      <c r="K1562" s="10"/>
      <c r="L1562" s="11"/>
      <c r="M1562" s="11"/>
      <c r="N1562" s="10">
        <f>H1562-H1561</f>
        <v>0</v>
      </c>
      <c r="O1562" s="10">
        <f>I1561-I1562</f>
        <v>0</v>
      </c>
      <c r="P1562" s="10" t="e">
        <f>N1562/O1562</f>
        <v>#DIV/0!</v>
      </c>
      <c r="Q1562" s="9"/>
      <c r="R1562">
        <f>K1562-K1561</f>
        <v>0</v>
      </c>
      <c r="S1562" t="e">
        <f>R1562/O1562</f>
        <v>#DIV/0!</v>
      </c>
      <c r="AJ1562" s="13">
        <v>640.93333333333305</v>
      </c>
      <c r="AK1562" s="16">
        <v>2.9428999999999998</v>
      </c>
      <c r="AL1562" s="10">
        <f t="shared" si="730"/>
        <v>5.7100000000000151E-2</v>
      </c>
      <c r="AM1562" s="10" t="str">
        <f t="shared" si="724"/>
        <v xml:space="preserve"> </v>
      </c>
      <c r="AN1562" s="14">
        <v>12</v>
      </c>
      <c r="AO1562" s="10">
        <f t="shared" si="731"/>
        <v>285.14999999999998</v>
      </c>
      <c r="AP1562" s="14">
        <v>10.5</v>
      </c>
      <c r="AQ1562" s="14">
        <v>37</v>
      </c>
      <c r="AR1562" s="10">
        <f t="shared" si="732"/>
        <v>310.14999999999998</v>
      </c>
      <c r="AS1562" s="14">
        <v>47.1</v>
      </c>
      <c r="AT1562" s="14">
        <v>0.5</v>
      </c>
      <c r="AU1562" s="10" t="str">
        <f t="shared" si="733"/>
        <v xml:space="preserve"> </v>
      </c>
      <c r="AV1562" s="10" t="str">
        <f t="shared" si="734"/>
        <v xml:space="preserve"> </v>
      </c>
      <c r="AW1562" s="10"/>
      <c r="AX1562" s="10"/>
      <c r="AY1562" s="10"/>
      <c r="AZ1562" s="10"/>
      <c r="BA1562" s="10" t="str">
        <f>IF(ISNUMBER(AV1562), AV1562-AV1561, " ")</f>
        <v xml:space="preserve"> </v>
      </c>
      <c r="BB1562" s="10" t="str">
        <f>IF(ISNUMBER(BA1562), BA1562/O1562, " ")</f>
        <v xml:space="preserve"> </v>
      </c>
      <c r="BC1562" s="2"/>
      <c r="BD1562"/>
      <c r="BE1562"/>
    </row>
    <row r="1563" spans="1:57" x14ac:dyDescent="0.3">
      <c r="A1563" s="2"/>
      <c r="AM1563" s="10" t="str">
        <f t="shared" si="724"/>
        <v xml:space="preserve"> </v>
      </c>
      <c r="BD1563"/>
      <c r="BE1563"/>
    </row>
    <row r="1564" spans="1:57" ht="13.95" customHeight="1" x14ac:dyDescent="0.3">
      <c r="A1564" s="2"/>
      <c r="AM1564" s="10" t="str">
        <f t="shared" si="724"/>
        <v xml:space="preserve"> </v>
      </c>
      <c r="BD1564"/>
      <c r="BE1564"/>
    </row>
    <row r="1565" spans="1:57" x14ac:dyDescent="0.3">
      <c r="A1565" s="2"/>
      <c r="D1565" s="9" t="s">
        <v>53</v>
      </c>
      <c r="E1565" s="10"/>
      <c r="F1565" s="10"/>
      <c r="G1565" s="10"/>
      <c r="H1565" s="10"/>
      <c r="I1565" s="10"/>
      <c r="J1565" s="10"/>
      <c r="K1565" s="10"/>
      <c r="L1565" s="10"/>
      <c r="M1565" s="10"/>
      <c r="P1565" s="10"/>
      <c r="Q1565" s="9"/>
      <c r="R1565" s="9"/>
      <c r="AM1565" s="10" t="str">
        <f t="shared" si="724"/>
        <v xml:space="preserve"> </v>
      </c>
      <c r="BD1565"/>
      <c r="BE1565"/>
    </row>
    <row r="1566" spans="1:57" x14ac:dyDescent="0.3">
      <c r="A1566" s="2"/>
      <c r="D1566" s="9" t="s">
        <v>216</v>
      </c>
      <c r="E1566" s="10"/>
      <c r="F1566" s="2"/>
      <c r="G1566" s="10"/>
      <c r="H1566" s="10"/>
      <c r="I1566" s="10"/>
      <c r="J1566" s="10"/>
      <c r="K1566" s="10"/>
      <c r="L1566" s="10"/>
      <c r="M1566" s="10"/>
      <c r="P1566" s="10"/>
      <c r="Q1566" s="9"/>
      <c r="R1566" s="9"/>
      <c r="AM1566" s="10" t="str">
        <f t="shared" si="724"/>
        <v xml:space="preserve"> </v>
      </c>
      <c r="BD1566"/>
      <c r="BE1566"/>
    </row>
    <row r="1567" spans="1:57" x14ac:dyDescent="0.3">
      <c r="A1567" s="2"/>
      <c r="D1567" s="9"/>
      <c r="E1567" s="2" t="s">
        <v>0</v>
      </c>
      <c r="F1567" s="2" t="s">
        <v>1</v>
      </c>
      <c r="G1567" s="2" t="s">
        <v>2</v>
      </c>
      <c r="H1567" s="2" t="s">
        <v>3</v>
      </c>
      <c r="I1567" s="2" t="s">
        <v>4</v>
      </c>
      <c r="J1567" s="2" t="s">
        <v>5</v>
      </c>
      <c r="K1567" s="2" t="s">
        <v>6</v>
      </c>
      <c r="L1567" s="2" t="s">
        <v>7</v>
      </c>
      <c r="M1567" s="2" t="s">
        <v>8</v>
      </c>
      <c r="N1567" s="2" t="s">
        <v>9</v>
      </c>
      <c r="O1567" s="2" t="s">
        <v>10</v>
      </c>
      <c r="P1567" s="2" t="s">
        <v>11</v>
      </c>
      <c r="Q1567" s="2" t="s">
        <v>12</v>
      </c>
      <c r="R1567" s="2" t="s">
        <v>13</v>
      </c>
      <c r="S1567" s="2" t="s">
        <v>14</v>
      </c>
      <c r="T1567" s="2" t="s">
        <v>15</v>
      </c>
      <c r="U1567" s="3" t="s">
        <v>16</v>
      </c>
      <c r="V1567" s="3" t="s">
        <v>17</v>
      </c>
      <c r="W1567" s="3" t="s">
        <v>18</v>
      </c>
      <c r="X1567" s="3" t="s">
        <v>19</v>
      </c>
      <c r="Y1567" s="3" t="s">
        <v>20</v>
      </c>
      <c r="Z1567" s="3" t="s">
        <v>21</v>
      </c>
      <c r="AA1567" s="3" t="s">
        <v>22</v>
      </c>
      <c r="AB1567" s="3" t="s">
        <v>23</v>
      </c>
      <c r="AC1567" s="3" t="s">
        <v>24</v>
      </c>
      <c r="AD1567" s="3" t="s">
        <v>25</v>
      </c>
      <c r="AE1567" s="3" t="s">
        <v>26</v>
      </c>
      <c r="AF1567" s="3" t="s">
        <v>27</v>
      </c>
      <c r="AG1567" s="3" t="s">
        <v>28</v>
      </c>
      <c r="AH1567" s="3" t="s">
        <v>29</v>
      </c>
      <c r="AL1567" s="2" t="s">
        <v>33</v>
      </c>
      <c r="AM1567" s="10" t="e">
        <f t="shared" si="724"/>
        <v>#VALUE!</v>
      </c>
      <c r="AN1567" s="6" t="s">
        <v>35</v>
      </c>
      <c r="AO1567" s="2" t="s">
        <v>36</v>
      </c>
      <c r="AP1567" s="7" t="s">
        <v>37</v>
      </c>
      <c r="AQ1567" s="6" t="s">
        <v>38</v>
      </c>
      <c r="AR1567" s="2" t="s">
        <v>39</v>
      </c>
      <c r="AS1567" s="7" t="s">
        <v>40</v>
      </c>
      <c r="AT1567" s="7" t="s">
        <v>41</v>
      </c>
      <c r="AU1567" s="8" t="s">
        <v>55</v>
      </c>
      <c r="AV1567" s="8" t="s">
        <v>56</v>
      </c>
      <c r="AW1567" s="8" t="s">
        <v>44</v>
      </c>
      <c r="AX1567" s="8" t="s">
        <v>45</v>
      </c>
      <c r="AY1567" s="8" t="s">
        <v>46</v>
      </c>
      <c r="AZ1567" s="8" t="s">
        <v>47</v>
      </c>
      <c r="BA1567" s="2" t="s">
        <v>48</v>
      </c>
      <c r="BB1567" s="2" t="s">
        <v>49</v>
      </c>
      <c r="BC1567" s="2" t="s">
        <v>50</v>
      </c>
      <c r="BD1567"/>
      <c r="BE1567"/>
    </row>
    <row r="1568" spans="1:57" x14ac:dyDescent="0.3">
      <c r="A1568" s="2"/>
      <c r="D1568" s="9" t="s">
        <v>57</v>
      </c>
      <c r="E1568" s="10">
        <v>13.426507770000001</v>
      </c>
      <c r="F1568" s="10">
        <v>0.44076686450000002</v>
      </c>
      <c r="G1568" s="10">
        <v>26.92184383</v>
      </c>
      <c r="H1568" s="10">
        <v>11.849692810000001</v>
      </c>
      <c r="I1568" s="10">
        <v>86.123079099999998</v>
      </c>
      <c r="J1568" s="10">
        <v>31.992361429999999</v>
      </c>
      <c r="K1568" s="10">
        <v>70.15350359</v>
      </c>
      <c r="L1568" s="11">
        <v>1.2442129629629628E-3</v>
      </c>
      <c r="M1568" s="11">
        <v>2.0138773148148147E-3</v>
      </c>
      <c r="P1568" s="10"/>
      <c r="Q1568" s="9"/>
      <c r="AJ1568" s="13">
        <v>640.93333333333328</v>
      </c>
      <c r="AK1568" s="16">
        <v>2.9428999999999998</v>
      </c>
      <c r="AL1568" s="10">
        <f>IF(AK1568&gt;3, AK1568-3, 3-AK1568)</f>
        <v>5.7100000000000151E-2</v>
      </c>
      <c r="AM1568" s="10">
        <f t="shared" si="724"/>
        <v>0.4493189009140644</v>
      </c>
      <c r="AN1568" s="14">
        <v>12</v>
      </c>
      <c r="AO1568" s="10">
        <f>AN1568+273.15</f>
        <v>285.14999999999998</v>
      </c>
      <c r="AP1568" s="14">
        <v>10.5</v>
      </c>
      <c r="AQ1568" s="14">
        <v>37</v>
      </c>
      <c r="AR1568" s="10">
        <f>AQ1568+273.15</f>
        <v>310.14999999999998</v>
      </c>
      <c r="AS1568" s="14">
        <v>47.1</v>
      </c>
      <c r="AT1568" s="14">
        <v>0.5</v>
      </c>
      <c r="AU1568" s="10">
        <f>IF(ISNUMBER(AM1568),((AR1568/AO1568)*((AJ1568-(AT1568*AP1568))/(AJ1568-AS1568))*AM1568)," ")</f>
        <v>0.523153759397462</v>
      </c>
      <c r="AV1568" s="10">
        <f>IF(ISNUMBER(AM1568), AU1568*G1568, " ")</f>
        <v>14.084263809575868</v>
      </c>
      <c r="AW1568" s="10"/>
      <c r="AX1568" s="10"/>
      <c r="AY1568" s="10"/>
      <c r="AZ1568" s="10"/>
      <c r="BA1568" s="10"/>
      <c r="BB1568" s="10"/>
      <c r="BC1568" s="2"/>
      <c r="BD1568"/>
      <c r="BE1568"/>
    </row>
    <row r="1569" spans="1:57" x14ac:dyDescent="0.3">
      <c r="A1569" s="2">
        <v>143</v>
      </c>
      <c r="B1569" s="3" t="s">
        <v>216</v>
      </c>
      <c r="C1569" s="3"/>
      <c r="D1569" s="9" t="s">
        <v>58</v>
      </c>
      <c r="E1569" s="10">
        <v>10.051774330000001</v>
      </c>
      <c r="F1569" s="10">
        <v>0.43128470270000002</v>
      </c>
      <c r="G1569" s="10">
        <v>25.984446429999998</v>
      </c>
      <c r="H1569" s="10">
        <v>11.03693781</v>
      </c>
      <c r="I1569" s="10">
        <v>71.299271669999996</v>
      </c>
      <c r="J1569" s="10">
        <v>32.415629359999997</v>
      </c>
      <c r="K1569" s="10">
        <v>75.095611230000003</v>
      </c>
      <c r="L1569" s="11">
        <v>4.9131944444444449E-3</v>
      </c>
      <c r="M1569" s="11">
        <v>5.7002199074074082E-3</v>
      </c>
      <c r="N1569" s="10">
        <f>H1569-H1568</f>
        <v>-0.812755000000001</v>
      </c>
      <c r="O1569" s="10">
        <f>I1568-I1569</f>
        <v>14.823807430000002</v>
      </c>
      <c r="P1569" s="10">
        <f>N1569/O1569</f>
        <v>-5.482768201340571E-2</v>
      </c>
      <c r="Q1569" s="9">
        <f>AVERAGE(P1569,P1571,P1573)</f>
        <v>0.11317649369710037</v>
      </c>
      <c r="R1569">
        <f>K1569-K1568</f>
        <v>4.9421076400000032</v>
      </c>
      <c r="S1569">
        <f>R1569/O1569</f>
        <v>0.33338989752378362</v>
      </c>
      <c r="T1569" s="9">
        <f>AVERAGE(S1569,S1571,S1573)</f>
        <v>0.44665587565750203</v>
      </c>
      <c r="U1569" s="3">
        <f>AVERAGE(E1568,E1570,E1572)</f>
        <v>13.428203823333334</v>
      </c>
      <c r="V1569" s="3">
        <f>AVERAGE(E1569,E1571,E1573)</f>
        <v>9.819589981</v>
      </c>
      <c r="W1569" s="3">
        <f>AVERAGE(F1568,F1570,F1572)</f>
        <v>0.42987280136666667</v>
      </c>
      <c r="X1569" s="3">
        <f>AVERAGE(F1569,F1571,F1573)</f>
        <v>0.42588487036666667</v>
      </c>
      <c r="Y1569" s="3">
        <f>AVERAGE(G1568,G1570,G1572)</f>
        <v>24.203147043333335</v>
      </c>
      <c r="Z1569" s="3">
        <f>AVERAGE(G1569,G1571,G1573)</f>
        <v>27.975467893333331</v>
      </c>
      <c r="AA1569" s="3">
        <f>AVERAGE(H1568,H1570,H1572)</f>
        <v>10.398790389</v>
      </c>
      <c r="AB1569" s="3">
        <f>AVERAGE(H1569,H1571,H1573)</f>
        <v>11.813410599999999</v>
      </c>
      <c r="AC1569" s="3">
        <f>AVERAGE(I1568,I1570,I1572)</f>
        <v>84.089485429999982</v>
      </c>
      <c r="AD1569" s="3">
        <f>AVERAGE(I1569,I1571,I1573)</f>
        <v>70.332897013333323</v>
      </c>
      <c r="AE1569" s="3">
        <f>AVERAGE(J1568,J1570,J1572)</f>
        <v>33.072340306666668</v>
      </c>
      <c r="AF1569" s="3">
        <f>AVERAGE(J1569,J1571,J1573)</f>
        <v>33.294843759999999</v>
      </c>
      <c r="AG1569" s="3">
        <f>AVERAGE(K1568,K1570,K1572)</f>
        <v>70.492881499999996</v>
      </c>
      <c r="AH1569" s="3">
        <f>AVERAGE(K1569,K1571,K1573)</f>
        <v>76.595494976666657</v>
      </c>
      <c r="AI1569" s="12">
        <v>43640</v>
      </c>
      <c r="AJ1569" s="13">
        <v>640.93333333333328</v>
      </c>
      <c r="AK1569" s="16">
        <v>2.9428999999999998</v>
      </c>
      <c r="AL1569" s="10">
        <f t="shared" ref="AL1569:AL1573" si="735">IF(AK1569&gt;3, AK1569-3, 3-AK1569)</f>
        <v>5.7100000000000151E-2</v>
      </c>
      <c r="AM1569" s="10">
        <f t="shared" si="724"/>
        <v>0.43965276023650146</v>
      </c>
      <c r="AN1569" s="14">
        <v>12</v>
      </c>
      <c r="AO1569" s="10">
        <f t="shared" ref="AO1569:AO1573" si="736">AN1569+273.15</f>
        <v>285.14999999999998</v>
      </c>
      <c r="AP1569" s="14">
        <v>10.5</v>
      </c>
      <c r="AQ1569" s="14">
        <v>37</v>
      </c>
      <c r="AR1569" s="10">
        <f t="shared" ref="AR1569:AR1573" si="737">AQ1569+273.15</f>
        <v>310.14999999999998</v>
      </c>
      <c r="AS1569" s="14">
        <v>47.1</v>
      </c>
      <c r="AT1569" s="14">
        <v>0.5</v>
      </c>
      <c r="AU1569" s="10">
        <f t="shared" ref="AU1569:AU1573" si="738">IF(ISNUMBER(AM1569),((AR1569/AO1569)*((AJ1569-(AT1569*AP1569))/(AJ1569-AS1569))*AM1569)," ")</f>
        <v>0.51189921874928446</v>
      </c>
      <c r="AV1569" s="10">
        <f t="shared" ref="AV1569:AV1573" si="739">IF(ISNUMBER(AM1569), AU1569*G1569, " ")</f>
        <v>13.301417827149633</v>
      </c>
      <c r="AW1569" s="10">
        <f>AVERAGE(AU1568,AU1570,AU1572)</f>
        <v>0.51022340881454831</v>
      </c>
      <c r="AX1569" s="10">
        <f>AVERAGE(AU1569,AU1571,AU1573)</f>
        <v>0.50549006503827698</v>
      </c>
      <c r="AY1569" s="10">
        <f>AVERAGE(AV1568,AV1570,AV1572)</f>
        <v>12.366878002319256</v>
      </c>
      <c r="AZ1569" s="10">
        <f>AVERAGE(AV1569,AV1571,AV1573)</f>
        <v>14.115031576637884</v>
      </c>
      <c r="BA1569" s="10">
        <f>IF(ISNUMBER(AV1569), AV1569-AV1568, " ")</f>
        <v>-0.7828459824262346</v>
      </c>
      <c r="BB1569" s="10">
        <f>IF(ISNUMBER(BA1569), BA1569/O1569, " ")</f>
        <v>-5.2810048034078821E-2</v>
      </c>
      <c r="BC1569" s="2">
        <f>AVERAGE(BB1569,BB1571,BB1573)</f>
        <v>0.13906393454947127</v>
      </c>
      <c r="BD1569" s="1" t="s">
        <v>59</v>
      </c>
    </row>
    <row r="1570" spans="1:57" x14ac:dyDescent="0.3">
      <c r="A1570" s="2"/>
      <c r="D1570" s="9" t="s">
        <v>57</v>
      </c>
      <c r="E1570" s="10">
        <v>13.42477223</v>
      </c>
      <c r="F1570" s="10">
        <v>0.43982388820000001</v>
      </c>
      <c r="G1570" s="10">
        <v>22.867514830000001</v>
      </c>
      <c r="H1570" s="10">
        <v>10.056770220000001</v>
      </c>
      <c r="I1570" s="10">
        <v>83.607058359999996</v>
      </c>
      <c r="J1570" s="10">
        <v>33.667809060000003</v>
      </c>
      <c r="K1570" s="10">
        <v>71.048007040000002</v>
      </c>
      <c r="L1570" s="11">
        <v>8.8368055555555543E-3</v>
      </c>
      <c r="M1570" s="11">
        <v>9.7222106481481482E-3</v>
      </c>
      <c r="P1570" s="10"/>
      <c r="Q1570" s="9"/>
      <c r="AJ1570" s="13">
        <v>640.93333333333305</v>
      </c>
      <c r="AK1570" s="16">
        <v>2.9428999999999998</v>
      </c>
      <c r="AL1570" s="10">
        <f t="shared" si="735"/>
        <v>5.7100000000000151E-2</v>
      </c>
      <c r="AM1570" s="10">
        <f t="shared" si="724"/>
        <v>0.44835762839376125</v>
      </c>
      <c r="AN1570" s="14">
        <v>12</v>
      </c>
      <c r="AO1570" s="10">
        <f t="shared" si="736"/>
        <v>285.14999999999998</v>
      </c>
      <c r="AP1570" s="14">
        <v>10.5</v>
      </c>
      <c r="AQ1570" s="14">
        <v>37</v>
      </c>
      <c r="AR1570" s="10">
        <f t="shared" si="737"/>
        <v>310.14999999999998</v>
      </c>
      <c r="AS1570" s="14">
        <v>47.1</v>
      </c>
      <c r="AT1570" s="14">
        <v>0.5</v>
      </c>
      <c r="AU1570" s="10">
        <f t="shared" si="738"/>
        <v>0.52203452463618438</v>
      </c>
      <c r="AV1570" s="10">
        <f t="shared" si="739"/>
        <v>11.937632233889948</v>
      </c>
      <c r="AW1570" s="10"/>
      <c r="AX1570" s="10"/>
      <c r="AY1570" s="10"/>
      <c r="AZ1570" s="10"/>
      <c r="BA1570" s="10"/>
      <c r="BB1570" s="10"/>
      <c r="BC1570" s="2"/>
      <c r="BD1570"/>
      <c r="BE1570"/>
    </row>
    <row r="1571" spans="1:57" x14ac:dyDescent="0.3">
      <c r="A1571" s="2"/>
      <c r="D1571" s="9" t="s">
        <v>60</v>
      </c>
      <c r="E1571" s="10">
        <v>9.5601721160000004</v>
      </c>
      <c r="F1571" s="10">
        <v>0.41455952480000002</v>
      </c>
      <c r="G1571" s="10">
        <v>31.88801831</v>
      </c>
      <c r="H1571" s="10">
        <v>13.208662139999999</v>
      </c>
      <c r="I1571" s="10">
        <v>71.595106150000007</v>
      </c>
      <c r="J1571" s="10">
        <v>33.577249199999997</v>
      </c>
      <c r="K1571" s="10">
        <v>76.81686938</v>
      </c>
      <c r="L1571" s="11">
        <v>1.1909722222222223E-2</v>
      </c>
      <c r="M1571" s="11">
        <v>1.2708321759259259E-2</v>
      </c>
      <c r="N1571" s="10">
        <f>H1571-H1570</f>
        <v>3.1518919199999988</v>
      </c>
      <c r="O1571" s="10">
        <f>I1570-I1571</f>
        <v>12.01195220999999</v>
      </c>
      <c r="P1571" s="10">
        <f>N1571/O1571</f>
        <v>0.26239630868461483</v>
      </c>
      <c r="Q1571" s="9"/>
      <c r="R1571">
        <f>K1571-K1570</f>
        <v>5.7688623399999983</v>
      </c>
      <c r="S1571">
        <f>R1571/O1571</f>
        <v>0.48026018078871485</v>
      </c>
      <c r="AJ1571" s="13">
        <v>640.93333333333305</v>
      </c>
      <c r="AK1571" s="16">
        <v>2.9428999999999998</v>
      </c>
      <c r="AL1571" s="10">
        <f t="shared" si="735"/>
        <v>5.7100000000000151E-2</v>
      </c>
      <c r="AM1571" s="10">
        <f t="shared" si="724"/>
        <v>0.42260306989704038</v>
      </c>
      <c r="AN1571" s="14">
        <v>12</v>
      </c>
      <c r="AO1571" s="10">
        <f t="shared" si="736"/>
        <v>285.14999999999998</v>
      </c>
      <c r="AP1571" s="14">
        <v>10.5</v>
      </c>
      <c r="AQ1571" s="14">
        <v>37</v>
      </c>
      <c r="AR1571" s="10">
        <f t="shared" si="737"/>
        <v>310.14999999999998</v>
      </c>
      <c r="AS1571" s="14">
        <v>47.1</v>
      </c>
      <c r="AT1571" s="14">
        <v>0.5</v>
      </c>
      <c r="AU1571" s="10">
        <f t="shared" si="738"/>
        <v>0.49204781793016428</v>
      </c>
      <c r="AV1571" s="10">
        <f t="shared" si="739"/>
        <v>15.690429827552624</v>
      </c>
      <c r="AW1571" s="10"/>
      <c r="AX1571" s="10"/>
      <c r="AY1571" s="10"/>
      <c r="AZ1571" s="10"/>
      <c r="BA1571" s="10">
        <f>IF(ISNUMBER(AV1571), AV1571-AV1570, " ")</f>
        <v>3.7527975936626756</v>
      </c>
      <c r="BB1571" s="10">
        <f>IF(ISNUMBER(BA1571), BA1571/O1571, " ")</f>
        <v>0.31242195507058873</v>
      </c>
      <c r="BC1571" s="2"/>
      <c r="BD1571"/>
      <c r="BE1571"/>
    </row>
    <row r="1572" spans="1:57" x14ac:dyDescent="0.3">
      <c r="A1572" s="2"/>
      <c r="D1572" s="9" t="s">
        <v>57</v>
      </c>
      <c r="E1572" s="10">
        <v>13.433331470000001</v>
      </c>
      <c r="F1572" s="10">
        <v>0.40902765140000003</v>
      </c>
      <c r="G1572" s="10">
        <v>22.820082469999999</v>
      </c>
      <c r="H1572" s="10">
        <v>9.2899081369999994</v>
      </c>
      <c r="I1572" s="10">
        <v>82.538318829999994</v>
      </c>
      <c r="J1572" s="10">
        <v>33.556850429999997</v>
      </c>
      <c r="K1572" s="10">
        <v>70.27713387</v>
      </c>
      <c r="L1572" s="11">
        <v>1.5815972222222221E-2</v>
      </c>
      <c r="M1572" s="11">
        <v>1.6626145833333331E-2</v>
      </c>
      <c r="P1572" s="10"/>
      <c r="Q1572" s="9"/>
      <c r="AJ1572" s="13">
        <v>640.93333333333305</v>
      </c>
      <c r="AK1572" s="16">
        <v>2.9428999999999998</v>
      </c>
      <c r="AL1572" s="10">
        <f t="shared" si="735"/>
        <v>5.7100000000000151E-2</v>
      </c>
      <c r="AM1572" s="10">
        <f t="shared" si="724"/>
        <v>0.41696386360392818</v>
      </c>
      <c r="AN1572" s="14">
        <v>12</v>
      </c>
      <c r="AO1572" s="10">
        <f t="shared" si="736"/>
        <v>285.14999999999998</v>
      </c>
      <c r="AP1572" s="14">
        <v>10.5</v>
      </c>
      <c r="AQ1572" s="14">
        <v>37</v>
      </c>
      <c r="AR1572" s="10">
        <f t="shared" si="737"/>
        <v>310.14999999999998</v>
      </c>
      <c r="AS1572" s="14">
        <v>47.1</v>
      </c>
      <c r="AT1572" s="14">
        <v>0.5</v>
      </c>
      <c r="AU1572" s="10">
        <f t="shared" si="738"/>
        <v>0.48548194240999842</v>
      </c>
      <c r="AV1572" s="10">
        <f t="shared" si="739"/>
        <v>11.078737963491955</v>
      </c>
      <c r="AW1572" s="10"/>
      <c r="AX1572" s="10"/>
      <c r="AY1572" s="10"/>
      <c r="AZ1572" s="10"/>
      <c r="BA1572" s="10"/>
      <c r="BB1572" s="10"/>
      <c r="BC1572" s="2"/>
      <c r="BD1572"/>
      <c r="BE1572"/>
    </row>
    <row r="1573" spans="1:57" x14ac:dyDescent="0.3">
      <c r="A1573" s="2"/>
      <c r="D1573" s="9" t="s">
        <v>61</v>
      </c>
      <c r="E1573" s="10">
        <v>9.8468234970000008</v>
      </c>
      <c r="F1573" s="10">
        <v>0.43181038360000001</v>
      </c>
      <c r="G1573" s="10">
        <v>26.053938939999998</v>
      </c>
      <c r="H1573" s="10">
        <v>11.19463185</v>
      </c>
      <c r="I1573" s="10">
        <v>68.104313219999995</v>
      </c>
      <c r="J1573" s="10">
        <v>33.891652720000003</v>
      </c>
      <c r="K1573" s="10">
        <v>77.874004319999997</v>
      </c>
      <c r="L1573" s="11">
        <v>1.9033564814814816E-2</v>
      </c>
      <c r="M1573" s="11">
        <v>1.9861099537037036E-2</v>
      </c>
      <c r="N1573" s="10">
        <f>H1573-H1572</f>
        <v>1.904723713000001</v>
      </c>
      <c r="O1573" s="10">
        <f>I1572-I1573</f>
        <v>14.43400561</v>
      </c>
      <c r="P1573" s="10">
        <f>N1573/O1573</f>
        <v>0.13196085442009198</v>
      </c>
      <c r="Q1573" s="9"/>
      <c r="R1573">
        <f>K1573-K1572</f>
        <v>7.5968704499999973</v>
      </c>
      <c r="S1573">
        <f>R1573/O1573</f>
        <v>0.52631754866000757</v>
      </c>
      <c r="AJ1573" s="13">
        <v>640.93333333333305</v>
      </c>
      <c r="AK1573" s="16">
        <v>2.9428999999999998</v>
      </c>
      <c r="AL1573" s="10">
        <f t="shared" si="735"/>
        <v>5.7100000000000151E-2</v>
      </c>
      <c r="AM1573" s="10">
        <f t="shared" si="724"/>
        <v>0.44018864072853314</v>
      </c>
      <c r="AN1573" s="14">
        <v>12</v>
      </c>
      <c r="AO1573" s="10">
        <f t="shared" si="736"/>
        <v>285.14999999999998</v>
      </c>
      <c r="AP1573" s="14">
        <v>10.5</v>
      </c>
      <c r="AQ1573" s="14">
        <v>37</v>
      </c>
      <c r="AR1573" s="10">
        <f t="shared" si="737"/>
        <v>310.14999999999998</v>
      </c>
      <c r="AS1573" s="14">
        <v>47.1</v>
      </c>
      <c r="AT1573" s="14">
        <v>0.5</v>
      </c>
      <c r="AU1573" s="10">
        <f t="shared" si="738"/>
        <v>0.51252315843538232</v>
      </c>
      <c r="AV1573" s="10">
        <f t="shared" si="739"/>
        <v>13.353247075211396</v>
      </c>
      <c r="AW1573" s="10"/>
      <c r="AX1573" s="10"/>
      <c r="AY1573" s="10"/>
      <c r="AZ1573" s="10"/>
      <c r="BA1573" s="10">
        <f>IF(ISNUMBER(AV1573), AV1573-AV1572, " ")</f>
        <v>2.2745091117194409</v>
      </c>
      <c r="BB1573" s="10">
        <f>IF(ISNUMBER(BA1573), BA1573/O1573, " ")</f>
        <v>0.15757989661190391</v>
      </c>
      <c r="BC1573" s="2"/>
      <c r="BD1573"/>
      <c r="BE1573"/>
    </row>
    <row r="1574" spans="1:57" x14ac:dyDescent="0.3">
      <c r="A1574" s="2"/>
      <c r="AM1574" s="10" t="str">
        <f t="shared" si="724"/>
        <v xml:space="preserve"> </v>
      </c>
      <c r="BD1574"/>
      <c r="BE1574"/>
    </row>
    <row r="1575" spans="1:57" ht="13.95" customHeight="1" x14ac:dyDescent="0.3">
      <c r="A1575" s="2"/>
      <c r="AM1575" s="10" t="str">
        <f t="shared" si="724"/>
        <v xml:space="preserve"> </v>
      </c>
      <c r="BD1575"/>
      <c r="BE1575"/>
    </row>
    <row r="1576" spans="1:57" x14ac:dyDescent="0.3">
      <c r="A1576" s="2"/>
      <c r="D1576" s="9" t="s">
        <v>53</v>
      </c>
      <c r="E1576" s="10"/>
      <c r="F1576" s="10"/>
      <c r="G1576" s="10"/>
      <c r="H1576" s="10"/>
      <c r="I1576" s="10"/>
      <c r="J1576" s="10"/>
      <c r="K1576" s="10"/>
      <c r="L1576" s="10"/>
      <c r="M1576" s="10"/>
      <c r="P1576" s="10"/>
      <c r="Q1576" s="9"/>
      <c r="R1576" s="9"/>
      <c r="AM1576" s="10" t="str">
        <f t="shared" si="724"/>
        <v xml:space="preserve"> </v>
      </c>
      <c r="BD1576"/>
      <c r="BE1576"/>
    </row>
    <row r="1577" spans="1:57" x14ac:dyDescent="0.3">
      <c r="A1577" s="2"/>
      <c r="D1577" s="9" t="s">
        <v>217</v>
      </c>
      <c r="E1577" s="10"/>
      <c r="F1577" s="2"/>
      <c r="G1577" s="10"/>
      <c r="H1577" s="10"/>
      <c r="I1577" s="10"/>
      <c r="J1577" s="10"/>
      <c r="K1577" s="10"/>
      <c r="L1577" s="10"/>
      <c r="M1577" s="10"/>
      <c r="P1577" s="10"/>
      <c r="Q1577" s="9"/>
      <c r="R1577" s="9"/>
      <c r="AM1577" s="10" t="str">
        <f t="shared" si="724"/>
        <v xml:space="preserve"> </v>
      </c>
      <c r="BD1577"/>
      <c r="BE1577"/>
    </row>
    <row r="1578" spans="1:57" x14ac:dyDescent="0.3">
      <c r="A1578" s="2"/>
      <c r="D1578" s="9"/>
      <c r="E1578" s="2" t="s">
        <v>0</v>
      </c>
      <c r="F1578" s="2" t="s">
        <v>1</v>
      </c>
      <c r="G1578" s="2" t="s">
        <v>2</v>
      </c>
      <c r="H1578" s="2" t="s">
        <v>3</v>
      </c>
      <c r="I1578" s="2" t="s">
        <v>4</v>
      </c>
      <c r="J1578" s="2" t="s">
        <v>5</v>
      </c>
      <c r="K1578" s="2" t="s">
        <v>6</v>
      </c>
      <c r="L1578" s="2" t="s">
        <v>7</v>
      </c>
      <c r="M1578" s="2" t="s">
        <v>8</v>
      </c>
      <c r="N1578" s="2" t="s">
        <v>9</v>
      </c>
      <c r="O1578" s="2" t="s">
        <v>10</v>
      </c>
      <c r="P1578" s="2" t="s">
        <v>11</v>
      </c>
      <c r="Q1578" s="2" t="s">
        <v>12</v>
      </c>
      <c r="R1578" s="2" t="s">
        <v>13</v>
      </c>
      <c r="S1578" s="2" t="s">
        <v>14</v>
      </c>
      <c r="T1578" s="2" t="s">
        <v>15</v>
      </c>
      <c r="U1578" s="3" t="s">
        <v>16</v>
      </c>
      <c r="V1578" s="3" t="s">
        <v>17</v>
      </c>
      <c r="W1578" s="3" t="s">
        <v>18</v>
      </c>
      <c r="X1578" s="3" t="s">
        <v>19</v>
      </c>
      <c r="Y1578" s="3" t="s">
        <v>20</v>
      </c>
      <c r="Z1578" s="3" t="s">
        <v>21</v>
      </c>
      <c r="AA1578" s="3" t="s">
        <v>22</v>
      </c>
      <c r="AB1578" s="3" t="s">
        <v>23</v>
      </c>
      <c r="AC1578" s="3" t="s">
        <v>24</v>
      </c>
      <c r="AD1578" s="3" t="s">
        <v>25</v>
      </c>
      <c r="AE1578" s="3" t="s">
        <v>26</v>
      </c>
      <c r="AF1578" s="3" t="s">
        <v>27</v>
      </c>
      <c r="AG1578" s="3" t="s">
        <v>28</v>
      </c>
      <c r="AH1578" s="3" t="s">
        <v>29</v>
      </c>
      <c r="AL1578" s="2" t="s">
        <v>33</v>
      </c>
      <c r="AM1578" s="10" t="e">
        <f t="shared" si="724"/>
        <v>#VALUE!</v>
      </c>
      <c r="AN1578" s="6" t="s">
        <v>35</v>
      </c>
      <c r="AO1578" s="2" t="s">
        <v>36</v>
      </c>
      <c r="AP1578" s="7" t="s">
        <v>37</v>
      </c>
      <c r="AQ1578" s="6" t="s">
        <v>38</v>
      </c>
      <c r="AR1578" s="2" t="s">
        <v>39</v>
      </c>
      <c r="AS1578" s="7" t="s">
        <v>40</v>
      </c>
      <c r="AT1578" s="7" t="s">
        <v>41</v>
      </c>
      <c r="AU1578" s="8" t="s">
        <v>55</v>
      </c>
      <c r="AV1578" s="8" t="s">
        <v>56</v>
      </c>
      <c r="AW1578" s="8" t="s">
        <v>44</v>
      </c>
      <c r="AX1578" s="8" t="s">
        <v>45</v>
      </c>
      <c r="AY1578" s="8" t="s">
        <v>46</v>
      </c>
      <c r="AZ1578" s="8" t="s">
        <v>47</v>
      </c>
      <c r="BA1578" s="2" t="s">
        <v>48</v>
      </c>
      <c r="BB1578" s="2" t="s">
        <v>49</v>
      </c>
      <c r="BC1578" s="2" t="s">
        <v>50</v>
      </c>
      <c r="BD1578"/>
      <c r="BE1578"/>
    </row>
    <row r="1579" spans="1:57" x14ac:dyDescent="0.3">
      <c r="A1579" s="2"/>
      <c r="D1579" s="9" t="s">
        <v>57</v>
      </c>
      <c r="E1579" s="10"/>
      <c r="F1579" s="10"/>
      <c r="G1579" s="10"/>
      <c r="H1579" s="10"/>
      <c r="I1579" s="10"/>
      <c r="J1579" s="10"/>
      <c r="K1579" s="10"/>
      <c r="L1579" s="11"/>
      <c r="M1579" s="11"/>
      <c r="P1579" s="10"/>
      <c r="Q1579" s="9"/>
      <c r="AJ1579" s="13">
        <v>640.93333333333328</v>
      </c>
      <c r="AK1579" s="16">
        <v>2.9428999999999998</v>
      </c>
      <c r="AL1579" s="10">
        <f>IF(AK1579&gt;3, AK1579-3, 3-AK1579)</f>
        <v>5.7100000000000151E-2</v>
      </c>
      <c r="AM1579" s="10" t="str">
        <f t="shared" si="724"/>
        <v xml:space="preserve"> </v>
      </c>
      <c r="AN1579" s="14">
        <v>12</v>
      </c>
      <c r="AO1579" s="10">
        <f>AN1579+273.15</f>
        <v>285.14999999999998</v>
      </c>
      <c r="AP1579" s="14">
        <v>10.5</v>
      </c>
      <c r="AQ1579" s="14">
        <v>37</v>
      </c>
      <c r="AR1579" s="10">
        <f>AQ1579+273.15</f>
        <v>310.14999999999998</v>
      </c>
      <c r="AS1579" s="14">
        <v>47.1</v>
      </c>
      <c r="AT1579" s="14">
        <v>0.5</v>
      </c>
      <c r="AU1579" s="10" t="str">
        <f>IF(ISNUMBER(AM1579),((AR1579/AO1579)*((AJ1579-(AT1579*AP1579))/(AJ1579-AS1579))*AM1579)," ")</f>
        <v xml:space="preserve"> </v>
      </c>
      <c r="AV1579" s="10" t="str">
        <f>IF(ISNUMBER(AM1579), AU1579*G1579, " ")</f>
        <v xml:space="preserve"> </v>
      </c>
      <c r="AW1579" s="10"/>
      <c r="AX1579" s="10"/>
      <c r="AY1579" s="10"/>
      <c r="AZ1579" s="10"/>
      <c r="BA1579" s="10"/>
      <c r="BB1579" s="10"/>
      <c r="BC1579" s="2"/>
      <c r="BD1579"/>
      <c r="BE1579"/>
    </row>
    <row r="1580" spans="1:57" x14ac:dyDescent="0.3">
      <c r="A1580" s="2">
        <v>144</v>
      </c>
      <c r="B1580" s="3" t="s">
        <v>217</v>
      </c>
      <c r="C1580" s="3"/>
      <c r="D1580" s="9" t="s">
        <v>58</v>
      </c>
      <c r="E1580" s="10"/>
      <c r="F1580" s="10"/>
      <c r="G1580" s="10"/>
      <c r="H1580" s="10"/>
      <c r="I1580" s="10"/>
      <c r="J1580" s="10"/>
      <c r="K1580" s="10"/>
      <c r="L1580" s="11"/>
      <c r="M1580" s="11"/>
      <c r="N1580" s="10">
        <f>H1580-H1579</f>
        <v>0</v>
      </c>
      <c r="O1580" s="10">
        <f>I1579-I1580</f>
        <v>0</v>
      </c>
      <c r="P1580" s="10" t="e">
        <f>N1580/O1580</f>
        <v>#DIV/0!</v>
      </c>
      <c r="Q1580" s="9" t="e">
        <f>AVERAGE(P1580,P1582,P1584)</f>
        <v>#DIV/0!</v>
      </c>
      <c r="R1580">
        <f>K1580-K1579</f>
        <v>0</v>
      </c>
      <c r="S1580" t="e">
        <f>R1580/O1580</f>
        <v>#DIV/0!</v>
      </c>
      <c r="T1580" s="9" t="e">
        <f>AVERAGE(S1580,S1582,S1584)</f>
        <v>#DIV/0!</v>
      </c>
      <c r="U1580" s="3" t="e">
        <f>AVERAGE(E1579,E1581,E1583)</f>
        <v>#DIV/0!</v>
      </c>
      <c r="V1580" s="3" t="e">
        <f>AVERAGE(E1580,E1582,E1584)</f>
        <v>#DIV/0!</v>
      </c>
      <c r="W1580" s="3" t="e">
        <f>AVERAGE(F1579,F1581,F1583)</f>
        <v>#DIV/0!</v>
      </c>
      <c r="X1580" s="3" t="e">
        <f>AVERAGE(F1580,F1582,F1584)</f>
        <v>#DIV/0!</v>
      </c>
      <c r="Y1580" s="3" t="e">
        <f>AVERAGE(G1579,G1581,G1583)</f>
        <v>#DIV/0!</v>
      </c>
      <c r="Z1580" s="3" t="e">
        <f>AVERAGE(G1580,G1582,G1584)</f>
        <v>#DIV/0!</v>
      </c>
      <c r="AA1580" s="3" t="e">
        <f>AVERAGE(H1579,H1581,H1583)</f>
        <v>#DIV/0!</v>
      </c>
      <c r="AB1580" s="3" t="e">
        <f>AVERAGE(H1580,H1582,H1584)</f>
        <v>#DIV/0!</v>
      </c>
      <c r="AC1580" s="3" t="e">
        <f>AVERAGE(I1579,I1581,I1583)</f>
        <v>#DIV/0!</v>
      </c>
      <c r="AD1580" s="3" t="e">
        <f>AVERAGE(I1580,I1582,I1584)</f>
        <v>#DIV/0!</v>
      </c>
      <c r="AE1580" s="3" t="e">
        <f>AVERAGE(J1579,J1581,J1583)</f>
        <v>#DIV/0!</v>
      </c>
      <c r="AF1580" s="3" t="e">
        <f>AVERAGE(J1580,J1582,J1584)</f>
        <v>#DIV/0!</v>
      </c>
      <c r="AG1580" s="3" t="e">
        <f>AVERAGE(K1579,K1581,K1583)</f>
        <v>#DIV/0!</v>
      </c>
      <c r="AH1580" s="3" t="e">
        <f>AVERAGE(K1580,K1582,K1584)</f>
        <v>#DIV/0!</v>
      </c>
      <c r="AI1580" s="12">
        <v>43640</v>
      </c>
      <c r="AJ1580" s="13">
        <v>640.93333333333328</v>
      </c>
      <c r="AK1580" s="16">
        <v>2.9428999999999998</v>
      </c>
      <c r="AL1580" s="10">
        <f t="shared" ref="AL1580:AL1584" si="740">IF(AK1580&gt;3, AK1580-3, 3-AK1580)</f>
        <v>5.7100000000000151E-2</v>
      </c>
      <c r="AM1580" s="10" t="str">
        <f t="shared" si="724"/>
        <v xml:space="preserve"> </v>
      </c>
      <c r="AN1580" s="14">
        <v>12</v>
      </c>
      <c r="AO1580" s="10">
        <f t="shared" ref="AO1580:AO1584" si="741">AN1580+273.15</f>
        <v>285.14999999999998</v>
      </c>
      <c r="AP1580" s="14">
        <v>10.5</v>
      </c>
      <c r="AQ1580" s="14">
        <v>37</v>
      </c>
      <c r="AR1580" s="10">
        <f t="shared" ref="AR1580:AR1584" si="742">AQ1580+273.15</f>
        <v>310.14999999999998</v>
      </c>
      <c r="AS1580" s="14">
        <v>47.1</v>
      </c>
      <c r="AT1580" s="14">
        <v>0.5</v>
      </c>
      <c r="AU1580" s="10" t="str">
        <f t="shared" ref="AU1580:AU1584" si="743">IF(ISNUMBER(AM1580),((AR1580/AO1580)*((AJ1580-(AT1580*AP1580))/(AJ1580-AS1580))*AM1580)," ")</f>
        <v xml:space="preserve"> </v>
      </c>
      <c r="AV1580" s="10" t="str">
        <f t="shared" ref="AV1580:AV1584" si="744">IF(ISNUMBER(AM1580), AU1580*G1580, " ")</f>
        <v xml:space="preserve"> </v>
      </c>
      <c r="AW1580" s="10" t="e">
        <f>AVERAGE(AU1579,AU1581,AU1583)</f>
        <v>#DIV/0!</v>
      </c>
      <c r="AX1580" s="10" t="e">
        <f>AVERAGE(AU1580,AU1582,AU1584)</f>
        <v>#DIV/0!</v>
      </c>
      <c r="AY1580" s="10" t="e">
        <f>AVERAGE(AV1579,AV1581,AV1583)</f>
        <v>#DIV/0!</v>
      </c>
      <c r="AZ1580" s="10" t="e">
        <f>AVERAGE(AV1580,AV1582,AV1584)</f>
        <v>#DIV/0!</v>
      </c>
      <c r="BA1580" s="10" t="str">
        <f>IF(ISNUMBER(AV1580), AV1580-AV1579, " ")</f>
        <v xml:space="preserve"> </v>
      </c>
      <c r="BB1580" s="10" t="str">
        <f>IF(ISNUMBER(BA1580), BA1580/O1580, " ")</f>
        <v xml:space="preserve"> </v>
      </c>
      <c r="BC1580" s="2" t="e">
        <f>AVERAGE(BB1580,BB1582,BB1584)</f>
        <v>#DIV/0!</v>
      </c>
      <c r="BD1580" s="1" t="s">
        <v>59</v>
      </c>
      <c r="BE1580" s="17" t="s">
        <v>218</v>
      </c>
    </row>
    <row r="1581" spans="1:57" x14ac:dyDescent="0.3">
      <c r="A1581" s="2"/>
      <c r="D1581" s="9" t="s">
        <v>57</v>
      </c>
      <c r="E1581" s="10"/>
      <c r="F1581" s="10"/>
      <c r="G1581" s="10"/>
      <c r="H1581" s="10"/>
      <c r="I1581" s="10"/>
      <c r="J1581" s="10"/>
      <c r="K1581" s="10"/>
      <c r="L1581" s="11"/>
      <c r="M1581" s="11"/>
      <c r="P1581" s="10"/>
      <c r="Q1581" s="9"/>
      <c r="AJ1581" s="13">
        <v>640.93333333333305</v>
      </c>
      <c r="AK1581" s="16">
        <v>2.9428999999999998</v>
      </c>
      <c r="AL1581" s="10">
        <f t="shared" si="740"/>
        <v>5.7100000000000151E-2</v>
      </c>
      <c r="AM1581" s="10" t="str">
        <f t="shared" si="724"/>
        <v xml:space="preserve"> </v>
      </c>
      <c r="AN1581" s="14">
        <v>12</v>
      </c>
      <c r="AO1581" s="10">
        <f t="shared" si="741"/>
        <v>285.14999999999998</v>
      </c>
      <c r="AP1581" s="14">
        <v>10.5</v>
      </c>
      <c r="AQ1581" s="14">
        <v>37</v>
      </c>
      <c r="AR1581" s="10">
        <f t="shared" si="742"/>
        <v>310.14999999999998</v>
      </c>
      <c r="AS1581" s="14">
        <v>47.1</v>
      </c>
      <c r="AT1581" s="14">
        <v>0.5</v>
      </c>
      <c r="AU1581" s="10" t="str">
        <f t="shared" si="743"/>
        <v xml:space="preserve"> </v>
      </c>
      <c r="AV1581" s="10" t="str">
        <f t="shared" si="744"/>
        <v xml:space="preserve"> </v>
      </c>
      <c r="AW1581" s="10"/>
      <c r="AX1581" s="10"/>
      <c r="AY1581" s="10"/>
      <c r="AZ1581" s="10"/>
      <c r="BA1581" s="10"/>
      <c r="BB1581" s="10"/>
      <c r="BC1581" s="2"/>
      <c r="BD1581"/>
      <c r="BE1581"/>
    </row>
    <row r="1582" spans="1:57" x14ac:dyDescent="0.3">
      <c r="A1582" s="2"/>
      <c r="D1582" s="9" t="s">
        <v>60</v>
      </c>
      <c r="E1582" s="10"/>
      <c r="F1582" s="10"/>
      <c r="H1582" s="10"/>
      <c r="I1582" s="10"/>
      <c r="J1582" s="10"/>
      <c r="K1582" s="10"/>
      <c r="L1582" s="11"/>
      <c r="M1582" s="11"/>
      <c r="N1582" s="10">
        <f>H1582-H1581</f>
        <v>0</v>
      </c>
      <c r="O1582" s="10">
        <f>I1581-I1582</f>
        <v>0</v>
      </c>
      <c r="P1582" s="10" t="e">
        <f>N1582/O1582</f>
        <v>#DIV/0!</v>
      </c>
      <c r="Q1582" s="9"/>
      <c r="R1582">
        <f>K1582-K1581</f>
        <v>0</v>
      </c>
      <c r="S1582" t="e">
        <f>R1582/O1582</f>
        <v>#DIV/0!</v>
      </c>
      <c r="AJ1582" s="13">
        <v>640.93333333333305</v>
      </c>
      <c r="AK1582" s="16">
        <v>2.9428999999999998</v>
      </c>
      <c r="AL1582" s="10">
        <f t="shared" si="740"/>
        <v>5.7100000000000151E-2</v>
      </c>
      <c r="AM1582" s="10" t="str">
        <f t="shared" si="724"/>
        <v xml:space="preserve"> </v>
      </c>
      <c r="AN1582" s="14">
        <v>12</v>
      </c>
      <c r="AO1582" s="10">
        <f t="shared" si="741"/>
        <v>285.14999999999998</v>
      </c>
      <c r="AP1582" s="14">
        <v>10.5</v>
      </c>
      <c r="AQ1582" s="14">
        <v>37</v>
      </c>
      <c r="AR1582" s="10">
        <f t="shared" si="742"/>
        <v>310.14999999999998</v>
      </c>
      <c r="AS1582" s="14">
        <v>47.1</v>
      </c>
      <c r="AT1582" s="14">
        <v>0.5</v>
      </c>
      <c r="AU1582" s="10" t="str">
        <f t="shared" si="743"/>
        <v xml:space="preserve"> </v>
      </c>
      <c r="AV1582" s="10" t="str">
        <f t="shared" si="744"/>
        <v xml:space="preserve"> </v>
      </c>
      <c r="AW1582" s="10"/>
      <c r="AX1582" s="10"/>
      <c r="AY1582" s="10"/>
      <c r="AZ1582" s="10"/>
      <c r="BA1582" s="10" t="str">
        <f>IF(ISNUMBER(AV1582), AV1582-AV1581, " ")</f>
        <v xml:space="preserve"> </v>
      </c>
      <c r="BB1582" s="10" t="str">
        <f>IF(ISNUMBER(BA1582), BA1582/O1582, " ")</f>
        <v xml:space="preserve"> </v>
      </c>
      <c r="BC1582" s="2"/>
      <c r="BD1582"/>
      <c r="BE1582"/>
    </row>
    <row r="1583" spans="1:57" x14ac:dyDescent="0.3">
      <c r="A1583" s="2"/>
      <c r="D1583" s="9" t="s">
        <v>57</v>
      </c>
      <c r="E1583" s="10"/>
      <c r="F1583" s="10"/>
      <c r="G1583" s="10"/>
      <c r="H1583" s="10"/>
      <c r="I1583" s="10"/>
      <c r="J1583" s="10"/>
      <c r="K1583" s="10"/>
      <c r="L1583" s="11"/>
      <c r="M1583" s="11"/>
      <c r="P1583" s="10"/>
      <c r="Q1583" s="9"/>
      <c r="AJ1583" s="13">
        <v>640.93333333333305</v>
      </c>
      <c r="AK1583" s="16">
        <v>2.9428999999999998</v>
      </c>
      <c r="AL1583" s="10">
        <f t="shared" si="740"/>
        <v>5.7100000000000151E-2</v>
      </c>
      <c r="AM1583" s="10" t="str">
        <f t="shared" si="724"/>
        <v xml:space="preserve"> </v>
      </c>
      <c r="AN1583" s="14">
        <v>12</v>
      </c>
      <c r="AO1583" s="10">
        <f t="shared" si="741"/>
        <v>285.14999999999998</v>
      </c>
      <c r="AP1583" s="14">
        <v>10.5</v>
      </c>
      <c r="AQ1583" s="14">
        <v>37</v>
      </c>
      <c r="AR1583" s="10">
        <f t="shared" si="742"/>
        <v>310.14999999999998</v>
      </c>
      <c r="AS1583" s="14">
        <v>47.1</v>
      </c>
      <c r="AT1583" s="14">
        <v>0.5</v>
      </c>
      <c r="AU1583" s="10" t="str">
        <f t="shared" si="743"/>
        <v xml:space="preserve"> </v>
      </c>
      <c r="AV1583" s="10" t="str">
        <f t="shared" si="744"/>
        <v xml:space="preserve"> </v>
      </c>
      <c r="AW1583" s="10"/>
      <c r="AX1583" s="10"/>
      <c r="AY1583" s="10"/>
      <c r="AZ1583" s="10"/>
      <c r="BA1583" s="10"/>
      <c r="BB1583" s="10"/>
      <c r="BC1583" s="2"/>
      <c r="BD1583"/>
      <c r="BE1583"/>
    </row>
    <row r="1584" spans="1:57" x14ac:dyDescent="0.3">
      <c r="A1584" s="2"/>
      <c r="D1584" s="9" t="s">
        <v>61</v>
      </c>
      <c r="E1584" s="10"/>
      <c r="F1584" s="10"/>
      <c r="G1584" s="10"/>
      <c r="H1584" s="10"/>
      <c r="I1584" s="10"/>
      <c r="J1584" s="10"/>
      <c r="K1584" s="10"/>
      <c r="L1584" s="11"/>
      <c r="M1584" s="11"/>
      <c r="N1584" s="10">
        <f>H1584-H1583</f>
        <v>0</v>
      </c>
      <c r="O1584" s="10">
        <f>I1583-I1584</f>
        <v>0</v>
      </c>
      <c r="P1584" s="10" t="e">
        <f>N1584/O1584</f>
        <v>#DIV/0!</v>
      </c>
      <c r="Q1584" s="9"/>
      <c r="R1584">
        <f>K1584-K1583</f>
        <v>0</v>
      </c>
      <c r="S1584" t="e">
        <f>R1584/O1584</f>
        <v>#DIV/0!</v>
      </c>
      <c r="AJ1584" s="13">
        <v>640.93333333333305</v>
      </c>
      <c r="AK1584" s="16">
        <v>2.9428999999999998</v>
      </c>
      <c r="AL1584" s="10">
        <f t="shared" si="740"/>
        <v>5.7100000000000151E-2</v>
      </c>
      <c r="AM1584" s="10" t="str">
        <f t="shared" si="724"/>
        <v xml:space="preserve"> </v>
      </c>
      <c r="AN1584" s="14">
        <v>12</v>
      </c>
      <c r="AO1584" s="10">
        <f t="shared" si="741"/>
        <v>285.14999999999998</v>
      </c>
      <c r="AP1584" s="14">
        <v>10.5</v>
      </c>
      <c r="AQ1584" s="14">
        <v>37</v>
      </c>
      <c r="AR1584" s="10">
        <f t="shared" si="742"/>
        <v>310.14999999999998</v>
      </c>
      <c r="AS1584" s="14">
        <v>47.1</v>
      </c>
      <c r="AT1584" s="14">
        <v>0.5</v>
      </c>
      <c r="AU1584" s="10" t="str">
        <f t="shared" si="743"/>
        <v xml:space="preserve"> </v>
      </c>
      <c r="AV1584" s="10" t="str">
        <f t="shared" si="744"/>
        <v xml:space="preserve"> </v>
      </c>
      <c r="AW1584" s="10"/>
      <c r="AX1584" s="10"/>
      <c r="AY1584" s="10"/>
      <c r="AZ1584" s="10"/>
      <c r="BA1584" s="10" t="str">
        <f>IF(ISNUMBER(AV1584), AV1584-AV1583, " ")</f>
        <v xml:space="preserve"> </v>
      </c>
      <c r="BB1584" s="10" t="str">
        <f>IF(ISNUMBER(BA1584), BA1584/O1584, " ")</f>
        <v xml:space="preserve"> </v>
      </c>
      <c r="BC1584" s="2"/>
      <c r="BD1584"/>
      <c r="BE1584"/>
    </row>
    <row r="1585" spans="1:57" x14ac:dyDescent="0.3">
      <c r="A1585" s="2"/>
      <c r="AM1585" s="10" t="str">
        <f t="shared" si="724"/>
        <v xml:space="preserve"> </v>
      </c>
      <c r="BD1585"/>
      <c r="BE1585"/>
    </row>
    <row r="1586" spans="1:57" ht="13.95" customHeight="1" x14ac:dyDescent="0.3">
      <c r="A1586" s="2"/>
      <c r="AM1586" s="10" t="str">
        <f t="shared" si="724"/>
        <v xml:space="preserve"> </v>
      </c>
      <c r="BD1586"/>
      <c r="BE1586"/>
    </row>
    <row r="1587" spans="1:57" x14ac:dyDescent="0.3">
      <c r="A1587" s="2"/>
      <c r="D1587" s="9" t="s">
        <v>53</v>
      </c>
      <c r="E1587" s="10"/>
      <c r="F1587" s="10"/>
      <c r="G1587" s="10"/>
      <c r="H1587" s="10"/>
      <c r="I1587" s="10"/>
      <c r="J1587" s="10"/>
      <c r="K1587" s="10"/>
      <c r="L1587" s="10"/>
      <c r="M1587" s="10"/>
      <c r="P1587" s="10"/>
      <c r="Q1587" s="9"/>
      <c r="R1587" s="9"/>
      <c r="AM1587" s="10" t="str">
        <f t="shared" si="724"/>
        <v xml:space="preserve"> </v>
      </c>
      <c r="BD1587"/>
      <c r="BE1587"/>
    </row>
    <row r="1588" spans="1:57" x14ac:dyDescent="0.3">
      <c r="A1588" s="2"/>
      <c r="D1588" s="9" t="s">
        <v>219</v>
      </c>
      <c r="E1588" s="10"/>
      <c r="F1588" s="2"/>
      <c r="G1588" s="10"/>
      <c r="H1588" s="10"/>
      <c r="I1588" s="10"/>
      <c r="J1588" s="10"/>
      <c r="K1588" s="10"/>
      <c r="L1588" s="10"/>
      <c r="M1588" s="10"/>
      <c r="P1588" s="10"/>
      <c r="Q1588" s="9"/>
      <c r="R1588" s="9"/>
      <c r="AM1588" s="10" t="str">
        <f t="shared" si="724"/>
        <v xml:space="preserve"> </v>
      </c>
      <c r="BD1588"/>
      <c r="BE1588"/>
    </row>
    <row r="1589" spans="1:57" x14ac:dyDescent="0.3">
      <c r="A1589" s="2"/>
      <c r="D1589" s="9"/>
      <c r="E1589" s="2" t="s">
        <v>0</v>
      </c>
      <c r="F1589" s="2" t="s">
        <v>1</v>
      </c>
      <c r="G1589" s="2" t="s">
        <v>2</v>
      </c>
      <c r="H1589" s="2" t="s">
        <v>3</v>
      </c>
      <c r="I1589" s="2" t="s">
        <v>4</v>
      </c>
      <c r="J1589" s="2" t="s">
        <v>5</v>
      </c>
      <c r="K1589" s="2" t="s">
        <v>6</v>
      </c>
      <c r="L1589" s="2" t="s">
        <v>7</v>
      </c>
      <c r="M1589" s="2" t="s">
        <v>8</v>
      </c>
      <c r="N1589" s="2" t="s">
        <v>9</v>
      </c>
      <c r="O1589" s="2" t="s">
        <v>10</v>
      </c>
      <c r="P1589" s="2" t="s">
        <v>11</v>
      </c>
      <c r="Q1589" s="2" t="s">
        <v>12</v>
      </c>
      <c r="R1589" s="2" t="s">
        <v>13</v>
      </c>
      <c r="S1589" s="2" t="s">
        <v>14</v>
      </c>
      <c r="T1589" s="2" t="s">
        <v>15</v>
      </c>
      <c r="U1589" s="3" t="s">
        <v>16</v>
      </c>
      <c r="V1589" s="3" t="s">
        <v>17</v>
      </c>
      <c r="W1589" s="3" t="s">
        <v>18</v>
      </c>
      <c r="X1589" s="3" t="s">
        <v>19</v>
      </c>
      <c r="Y1589" s="3" t="s">
        <v>20</v>
      </c>
      <c r="Z1589" s="3" t="s">
        <v>21</v>
      </c>
      <c r="AA1589" s="3" t="s">
        <v>22</v>
      </c>
      <c r="AB1589" s="3" t="s">
        <v>23</v>
      </c>
      <c r="AC1589" s="3" t="s">
        <v>24</v>
      </c>
      <c r="AD1589" s="3" t="s">
        <v>25</v>
      </c>
      <c r="AE1589" s="3" t="s">
        <v>26</v>
      </c>
      <c r="AF1589" s="3" t="s">
        <v>27</v>
      </c>
      <c r="AG1589" s="3" t="s">
        <v>28</v>
      </c>
      <c r="AH1589" s="3" t="s">
        <v>29</v>
      </c>
      <c r="AL1589" s="2" t="s">
        <v>33</v>
      </c>
      <c r="AM1589" s="10" t="e">
        <f t="shared" si="724"/>
        <v>#VALUE!</v>
      </c>
      <c r="AN1589" s="6" t="s">
        <v>35</v>
      </c>
      <c r="AO1589" s="2" t="s">
        <v>36</v>
      </c>
      <c r="AP1589" s="7" t="s">
        <v>37</v>
      </c>
      <c r="AQ1589" s="6" t="s">
        <v>38</v>
      </c>
      <c r="AR1589" s="2" t="s">
        <v>39</v>
      </c>
      <c r="AS1589" s="7" t="s">
        <v>40</v>
      </c>
      <c r="AT1589" s="7" t="s">
        <v>41</v>
      </c>
      <c r="AU1589" s="8" t="s">
        <v>55</v>
      </c>
      <c r="AV1589" s="8" t="s">
        <v>56</v>
      </c>
      <c r="AW1589" s="8" t="s">
        <v>44</v>
      </c>
      <c r="AX1589" s="8" t="s">
        <v>45</v>
      </c>
      <c r="AY1589" s="8" t="s">
        <v>46</v>
      </c>
      <c r="AZ1589" s="8" t="s">
        <v>47</v>
      </c>
      <c r="BA1589" s="2" t="s">
        <v>48</v>
      </c>
      <c r="BB1589" s="2" t="s">
        <v>49</v>
      </c>
      <c r="BC1589" s="2" t="s">
        <v>50</v>
      </c>
      <c r="BD1589"/>
      <c r="BE1589"/>
    </row>
    <row r="1590" spans="1:57" x14ac:dyDescent="0.3">
      <c r="A1590" s="2"/>
      <c r="D1590" s="9" t="s">
        <v>57</v>
      </c>
      <c r="E1590" s="10">
        <v>13.458661299999999</v>
      </c>
      <c r="F1590" s="10">
        <v>0.61232284560000005</v>
      </c>
      <c r="G1590" s="10">
        <v>16.111338459999999</v>
      </c>
      <c r="H1590" s="10">
        <v>9.8572467879999994</v>
      </c>
      <c r="I1590" s="10">
        <v>90.965446709999995</v>
      </c>
      <c r="J1590" s="10">
        <v>30.299840979999999</v>
      </c>
      <c r="K1590" s="10">
        <v>69.819155260000002</v>
      </c>
      <c r="L1590" s="11">
        <v>1.9212962962962962E-3</v>
      </c>
      <c r="M1590" s="11">
        <v>2.7893402777777777E-3</v>
      </c>
      <c r="P1590" s="10"/>
      <c r="Q1590" s="9"/>
      <c r="AJ1590" s="13">
        <v>640.93333333333328</v>
      </c>
      <c r="AK1590" s="16">
        <v>2.9428999999999998</v>
      </c>
      <c r="AL1590" s="10">
        <f>IF(AK1590&gt;3, AK1590-3, 3-AK1590)</f>
        <v>5.7100000000000151E-2</v>
      </c>
      <c r="AM1590" s="10">
        <f t="shared" si="724"/>
        <v>0.62420351924971973</v>
      </c>
      <c r="AN1590" s="14">
        <v>12</v>
      </c>
      <c r="AO1590" s="10">
        <f>AN1590+273.15</f>
        <v>285.14999999999998</v>
      </c>
      <c r="AP1590" s="14">
        <v>10.5</v>
      </c>
      <c r="AQ1590" s="14">
        <v>37</v>
      </c>
      <c r="AR1590" s="10">
        <f>AQ1590+273.15</f>
        <v>310.14999999999998</v>
      </c>
      <c r="AS1590" s="14">
        <v>47.1</v>
      </c>
      <c r="AT1590" s="14">
        <v>0.5</v>
      </c>
      <c r="AU1590" s="10">
        <f>IF(ISNUMBER(AM1590),((AR1590/AO1590)*((AJ1590-(AT1590*AP1590))/(AJ1590-AS1590))*AM1590)," ")</f>
        <v>0.7267764989638682</v>
      </c>
      <c r="AV1590" s="10">
        <f>IF(ISNUMBER(AM1590), AU1590*G1590, " ")</f>
        <v>11.70934215958072</v>
      </c>
      <c r="AW1590" s="10"/>
      <c r="AX1590" s="10"/>
      <c r="AY1590" s="10"/>
      <c r="AZ1590" s="10"/>
      <c r="BA1590" s="10"/>
      <c r="BB1590" s="10"/>
      <c r="BC1590" s="2"/>
      <c r="BD1590"/>
      <c r="BE1590"/>
    </row>
    <row r="1591" spans="1:57" x14ac:dyDescent="0.3">
      <c r="A1591" s="2">
        <v>145</v>
      </c>
      <c r="B1591" s="3" t="s">
        <v>219</v>
      </c>
      <c r="C1591" s="3"/>
      <c r="D1591" s="9" t="s">
        <v>58</v>
      </c>
      <c r="E1591" s="10">
        <v>9.2263625050000009</v>
      </c>
      <c r="F1591" s="10">
        <v>0.64211629179999996</v>
      </c>
      <c r="G1591" s="10">
        <v>18.819762820000001</v>
      </c>
      <c r="H1591" s="10">
        <v>12.08425285</v>
      </c>
      <c r="I1591" s="10">
        <v>78.467684360000007</v>
      </c>
      <c r="J1591" s="10">
        <v>30.757176739999998</v>
      </c>
      <c r="K1591" s="10">
        <v>84.296666340000002</v>
      </c>
      <c r="L1591" s="11">
        <v>5.3067129629629636E-3</v>
      </c>
      <c r="M1591" s="11">
        <v>6.1053125000000005E-3</v>
      </c>
      <c r="N1591" s="10">
        <f>H1591-H1590</f>
        <v>2.227006062000001</v>
      </c>
      <c r="O1591" s="10">
        <f>I1590-I1591</f>
        <v>12.497762349999988</v>
      </c>
      <c r="P1591" s="10">
        <f>N1591/O1591</f>
        <v>0.17819238353496161</v>
      </c>
      <c r="Q1591" s="9">
        <f>AVERAGE(P1591,P1593,P1595)</f>
        <v>0.25289407042355455</v>
      </c>
      <c r="R1591">
        <f>K1591-K1590</f>
        <v>14.477511079999999</v>
      </c>
      <c r="S1591">
        <f>R1591/O1591</f>
        <v>1.1584082553786128</v>
      </c>
      <c r="T1591" s="9">
        <f>AVERAGE(S1591,S1593,S1595)</f>
        <v>1.458725924600687</v>
      </c>
      <c r="U1591" s="3">
        <f>AVERAGE(E1590,E1592,E1594)</f>
        <v>13.492493229999999</v>
      </c>
      <c r="V1591" s="3">
        <f>AVERAGE(E1591,E1593,E1595)</f>
        <v>8.8119389896666664</v>
      </c>
      <c r="W1591" s="3">
        <f>AVERAGE(F1590,F1592,F1594)</f>
        <v>0.55243525983333341</v>
      </c>
      <c r="X1591" s="3">
        <f>AVERAGE(F1591,F1593,F1595)</f>
        <v>0.62715349570000001</v>
      </c>
      <c r="Y1591" s="3">
        <f>AVERAGE(G1590,G1592,G1594)</f>
        <v>15.948932076666665</v>
      </c>
      <c r="Z1591" s="3">
        <f>AVERAGE(G1591,G1593,G1595)</f>
        <v>18.993941226666667</v>
      </c>
      <c r="AA1591" s="3">
        <f>AVERAGE(H1590,H1592,H1594)</f>
        <v>8.8376571960000003</v>
      </c>
      <c r="AB1591" s="3">
        <f>AVERAGE(H1591,H1593,H1595)</f>
        <v>11.897560166666665</v>
      </c>
      <c r="AC1591" s="3">
        <f>AVERAGE(I1590,I1592,I1594)</f>
        <v>89.865649723333334</v>
      </c>
      <c r="AD1591" s="3">
        <f>AVERAGE(I1591,I1593,I1595)</f>
        <v>77.696489363333342</v>
      </c>
      <c r="AE1591" s="3">
        <f>AVERAGE(J1590,J1592,J1594)</f>
        <v>30.421842233333333</v>
      </c>
      <c r="AF1591" s="3">
        <f>AVERAGE(J1591,J1593,J1595)</f>
        <v>30.735547423333333</v>
      </c>
      <c r="AG1591" s="3">
        <f>AVERAGE(K1590,K1592,K1594)</f>
        <v>68.209914563333328</v>
      </c>
      <c r="AH1591" s="3">
        <f>AVERAGE(K1591,K1593,K1595)</f>
        <v>85.898149756666669</v>
      </c>
      <c r="AI1591" s="12">
        <v>43640</v>
      </c>
      <c r="AJ1591" s="13">
        <v>640.93333333333328</v>
      </c>
      <c r="AK1591" s="16">
        <v>2.9428999999999998</v>
      </c>
      <c r="AL1591" s="10">
        <f t="shared" ref="AL1591:AL1595" si="745">IF(AK1591&gt;3, AK1591-3, 3-AK1591)</f>
        <v>5.7100000000000151E-2</v>
      </c>
      <c r="AM1591" s="10">
        <f t="shared" si="724"/>
        <v>0.65457503666451466</v>
      </c>
      <c r="AN1591" s="14">
        <v>12</v>
      </c>
      <c r="AO1591" s="10">
        <f t="shared" ref="AO1591:AO1595" si="746">AN1591+273.15</f>
        <v>285.14999999999998</v>
      </c>
      <c r="AP1591" s="14">
        <v>10.5</v>
      </c>
      <c r="AQ1591" s="14">
        <v>37</v>
      </c>
      <c r="AR1591" s="10">
        <f t="shared" ref="AR1591:AR1595" si="747">AQ1591+273.15</f>
        <v>310.14999999999998</v>
      </c>
      <c r="AS1591" s="14">
        <v>47.1</v>
      </c>
      <c r="AT1591" s="14">
        <v>0.5</v>
      </c>
      <c r="AU1591" s="10">
        <f t="shared" ref="AU1591:AU1595" si="748">IF(ISNUMBER(AM1591),((AR1591/AO1591)*((AJ1591-(AT1591*AP1591))/(AJ1591-AS1591))*AM1591)," ")</f>
        <v>0.76213885180910124</v>
      </c>
      <c r="AV1591" s="10">
        <f t="shared" ref="AV1591:AV1595" si="749">IF(ISNUMBER(AM1591), AU1591*G1591, " ")</f>
        <v>14.343272426954414</v>
      </c>
      <c r="AW1591" s="10">
        <f>AVERAGE(AU1590,AU1592,AU1594)</f>
        <v>0.65569489515363077</v>
      </c>
      <c r="AX1591" s="10">
        <f>AVERAGE(AU1591,AU1593,AU1595)</f>
        <v>0.74437925220831802</v>
      </c>
      <c r="AY1591" s="10">
        <f>AVERAGE(AV1590,AV1592,AV1594)</f>
        <v>10.458490147043202</v>
      </c>
      <c r="AZ1591" s="10">
        <f>AVERAGE(AV1591,AV1593,AV1595)</f>
        <v>14.119359786054716</v>
      </c>
      <c r="BA1591" s="10">
        <f>IF(ISNUMBER(AV1591), AV1591-AV1590, " ")</f>
        <v>2.6339302673736942</v>
      </c>
      <c r="BB1591" s="10">
        <f>IF(ISNUMBER(BA1591), BA1591/O1591, " ")</f>
        <v>0.2107521485535126</v>
      </c>
      <c r="BC1591" s="2">
        <f>AVERAGE(BB1591,BB1593,BB1595)</f>
        <v>0.30237004823134866</v>
      </c>
      <c r="BD1591" s="1" t="s">
        <v>59</v>
      </c>
    </row>
    <row r="1592" spans="1:57" x14ac:dyDescent="0.3">
      <c r="A1592" s="2"/>
      <c r="D1592" s="9" t="s">
        <v>57</v>
      </c>
      <c r="E1592" s="10">
        <v>13.50234786</v>
      </c>
      <c r="F1592" s="10">
        <v>0.4903947843</v>
      </c>
      <c r="G1592" s="10">
        <v>16.06126253</v>
      </c>
      <c r="H1592" s="10">
        <v>7.8721279690000001</v>
      </c>
      <c r="I1592" s="10">
        <v>89.534351200000003</v>
      </c>
      <c r="J1592" s="10">
        <v>30.3771974</v>
      </c>
      <c r="K1592" s="10">
        <v>67.595396440000002</v>
      </c>
      <c r="L1592" s="11">
        <v>8.9351851851851866E-3</v>
      </c>
      <c r="M1592" s="11">
        <v>9.7453587962962954E-3</v>
      </c>
      <c r="P1592" s="10"/>
      <c r="Q1592" s="9"/>
      <c r="AJ1592" s="13">
        <v>640.93333333333305</v>
      </c>
      <c r="AK1592" s="16">
        <v>2.9428999999999998</v>
      </c>
      <c r="AL1592" s="10">
        <f t="shared" si="745"/>
        <v>5.7100000000000151E-2</v>
      </c>
      <c r="AM1592" s="10">
        <f t="shared" si="724"/>
        <v>0.49990973288253082</v>
      </c>
      <c r="AN1592" s="14">
        <v>12</v>
      </c>
      <c r="AO1592" s="10">
        <f t="shared" si="746"/>
        <v>285.14999999999998</v>
      </c>
      <c r="AP1592" s="14">
        <v>10.5</v>
      </c>
      <c r="AQ1592" s="14">
        <v>37</v>
      </c>
      <c r="AR1592" s="10">
        <f t="shared" si="747"/>
        <v>310.14999999999998</v>
      </c>
      <c r="AS1592" s="14">
        <v>47.1</v>
      </c>
      <c r="AT1592" s="14">
        <v>0.5</v>
      </c>
      <c r="AU1592" s="10">
        <f t="shared" si="748"/>
        <v>0.58205798951443743</v>
      </c>
      <c r="AV1592" s="10">
        <f t="shared" si="749"/>
        <v>9.3485861772753669</v>
      </c>
      <c r="AW1592" s="10"/>
      <c r="AX1592" s="10"/>
      <c r="AY1592" s="10"/>
      <c r="AZ1592" s="10"/>
      <c r="BA1592" s="10"/>
      <c r="BB1592" s="10"/>
      <c r="BC1592" s="2"/>
      <c r="BD1592"/>
      <c r="BE1592"/>
    </row>
    <row r="1593" spans="1:57" x14ac:dyDescent="0.3">
      <c r="A1593" s="2"/>
      <c r="D1593" s="9" t="s">
        <v>60</v>
      </c>
      <c r="E1593" s="10">
        <v>8.9356297290000004</v>
      </c>
      <c r="F1593" s="10">
        <v>0.57566235600000004</v>
      </c>
      <c r="G1593" s="10">
        <v>19.591866039999999</v>
      </c>
      <c r="H1593" s="10">
        <v>11.29549359</v>
      </c>
      <c r="I1593" s="10">
        <v>78.203123270000006</v>
      </c>
      <c r="J1593" s="10">
        <v>30.339161170000001</v>
      </c>
      <c r="K1593" s="10">
        <v>86.176554949999996</v>
      </c>
      <c r="L1593" s="11">
        <v>1.3194444444444444E-2</v>
      </c>
      <c r="M1593" s="11">
        <v>1.3894664351851852E-2</v>
      </c>
      <c r="N1593" s="10">
        <f>H1593-H1592</f>
        <v>3.4233656209999994</v>
      </c>
      <c r="O1593" s="10">
        <f>I1592-I1593</f>
        <v>11.331227929999997</v>
      </c>
      <c r="P1593" s="10">
        <f>N1593/O1593</f>
        <v>0.30211779713092402</v>
      </c>
      <c r="Q1593" s="9"/>
      <c r="R1593">
        <f>K1593-K1592</f>
        <v>18.581158509999995</v>
      </c>
      <c r="S1593">
        <f>R1593/O1593</f>
        <v>1.6398186167277988</v>
      </c>
      <c r="AJ1593" s="13">
        <v>640.93333333333305</v>
      </c>
      <c r="AK1593" s="16">
        <v>2.9428999999999998</v>
      </c>
      <c r="AL1593" s="10">
        <f t="shared" si="745"/>
        <v>5.7100000000000151E-2</v>
      </c>
      <c r="AM1593" s="10">
        <f t="shared" si="724"/>
        <v>0.58683171973223702</v>
      </c>
      <c r="AN1593" s="14">
        <v>12</v>
      </c>
      <c r="AO1593" s="10">
        <f t="shared" si="746"/>
        <v>285.14999999999998</v>
      </c>
      <c r="AP1593" s="14">
        <v>10.5</v>
      </c>
      <c r="AQ1593" s="14">
        <v>37</v>
      </c>
      <c r="AR1593" s="10">
        <f t="shared" si="747"/>
        <v>310.14999999999998</v>
      </c>
      <c r="AS1593" s="14">
        <v>47.1</v>
      </c>
      <c r="AT1593" s="14">
        <v>0.5</v>
      </c>
      <c r="AU1593" s="10">
        <f t="shared" si="748"/>
        <v>0.68326353440073562</v>
      </c>
      <c r="AV1593" s="10">
        <f t="shared" si="749"/>
        <v>13.386407635996143</v>
      </c>
      <c r="AW1593" s="10"/>
      <c r="AX1593" s="10"/>
      <c r="AY1593" s="10"/>
      <c r="AZ1593" s="10"/>
      <c r="BA1593" s="10">
        <f>IF(ISNUMBER(AV1593), AV1593-AV1592, " ")</f>
        <v>4.0378214587207761</v>
      </c>
      <c r="BB1593" s="10">
        <f>IF(ISNUMBER(BA1593), BA1593/O1593, " ")</f>
        <v>0.35634456244856222</v>
      </c>
      <c r="BC1593" s="2"/>
      <c r="BD1593"/>
      <c r="BE1593"/>
    </row>
    <row r="1594" spans="1:57" x14ac:dyDescent="0.3">
      <c r="A1594" s="2"/>
      <c r="D1594" s="9" t="s">
        <v>57</v>
      </c>
      <c r="E1594" s="10">
        <v>13.516470529999999</v>
      </c>
      <c r="F1594" s="10">
        <v>0.55458814960000002</v>
      </c>
      <c r="G1594" s="10">
        <v>15.67419524</v>
      </c>
      <c r="H1594" s="10">
        <v>8.7835968310000005</v>
      </c>
      <c r="I1594" s="10">
        <v>89.097151260000004</v>
      </c>
      <c r="J1594" s="10">
        <v>30.58848832</v>
      </c>
      <c r="K1594" s="10">
        <v>67.215191989999994</v>
      </c>
      <c r="L1594" s="11">
        <v>1.6655092592592593E-2</v>
      </c>
      <c r="M1594" s="11">
        <v>1.7337951388888891E-2</v>
      </c>
      <c r="P1594" s="10"/>
      <c r="Q1594" s="9"/>
      <c r="AJ1594" s="13">
        <v>640.93333333333305</v>
      </c>
      <c r="AK1594" s="16">
        <v>2.9428999999999998</v>
      </c>
      <c r="AL1594" s="10">
        <f t="shared" si="745"/>
        <v>5.7100000000000151E-2</v>
      </c>
      <c r="AM1594" s="10">
        <f t="shared" si="724"/>
        <v>0.56534861830167527</v>
      </c>
      <c r="AN1594" s="14">
        <v>12</v>
      </c>
      <c r="AO1594" s="10">
        <f t="shared" si="746"/>
        <v>285.14999999999998</v>
      </c>
      <c r="AP1594" s="14">
        <v>10.5</v>
      </c>
      <c r="AQ1594" s="14">
        <v>37</v>
      </c>
      <c r="AR1594" s="10">
        <f t="shared" si="747"/>
        <v>310.14999999999998</v>
      </c>
      <c r="AS1594" s="14">
        <v>47.1</v>
      </c>
      <c r="AT1594" s="14">
        <v>0.5</v>
      </c>
      <c r="AU1594" s="10">
        <f t="shared" si="748"/>
        <v>0.65825019698258658</v>
      </c>
      <c r="AV1594" s="10">
        <f t="shared" si="749"/>
        <v>10.317542104273521</v>
      </c>
      <c r="AW1594" s="10"/>
      <c r="AX1594" s="10"/>
      <c r="AY1594" s="10"/>
      <c r="AZ1594" s="10"/>
      <c r="BA1594" s="10"/>
      <c r="BB1594" s="10"/>
      <c r="BC1594" s="2"/>
      <c r="BD1594"/>
      <c r="BE1594"/>
    </row>
    <row r="1595" spans="1:57" x14ac:dyDescent="0.3">
      <c r="A1595" s="2"/>
      <c r="D1595" s="9" t="s">
        <v>61</v>
      </c>
      <c r="E1595" s="10">
        <v>8.2738247349999998</v>
      </c>
      <c r="F1595" s="10">
        <v>0.66368183930000002</v>
      </c>
      <c r="G1595" s="10">
        <v>18.570194820000001</v>
      </c>
      <c r="H1595" s="10">
        <v>12.31293406</v>
      </c>
      <c r="I1595" s="10">
        <v>76.418660459999998</v>
      </c>
      <c r="J1595" s="10">
        <v>31.110304360000001</v>
      </c>
      <c r="K1595" s="10">
        <v>87.221227979999995</v>
      </c>
      <c r="L1595" s="11">
        <v>1.9924768518518519E-2</v>
      </c>
      <c r="M1595" s="11">
        <v>2.0711793981481482E-2</v>
      </c>
      <c r="N1595" s="10">
        <f>H1595-H1594</f>
        <v>3.5293372289999994</v>
      </c>
      <c r="O1595" s="10">
        <f>I1594-I1595</f>
        <v>12.678490800000006</v>
      </c>
      <c r="P1595" s="10">
        <f>N1595/O1595</f>
        <v>0.27837203060477811</v>
      </c>
      <c r="Q1595" s="9"/>
      <c r="R1595">
        <f>K1595-K1594</f>
        <v>20.006035990000001</v>
      </c>
      <c r="S1595">
        <f>R1595/O1595</f>
        <v>1.5779509016956492</v>
      </c>
      <c r="AJ1595" s="13">
        <v>640.93333333333305</v>
      </c>
      <c r="AK1595" s="16">
        <v>2.9428999999999998</v>
      </c>
      <c r="AL1595" s="10">
        <f t="shared" si="745"/>
        <v>5.7100000000000151E-2</v>
      </c>
      <c r="AM1595" s="10">
        <f t="shared" si="724"/>
        <v>0.67655901250467232</v>
      </c>
      <c r="AN1595" s="14">
        <v>12</v>
      </c>
      <c r="AO1595" s="10">
        <f t="shared" si="746"/>
        <v>285.14999999999998</v>
      </c>
      <c r="AP1595" s="14">
        <v>10.5</v>
      </c>
      <c r="AQ1595" s="14">
        <v>37</v>
      </c>
      <c r="AR1595" s="10">
        <f t="shared" si="747"/>
        <v>310.14999999999998</v>
      </c>
      <c r="AS1595" s="14">
        <v>47.1</v>
      </c>
      <c r="AT1595" s="14">
        <v>0.5</v>
      </c>
      <c r="AU1595" s="10">
        <f t="shared" si="748"/>
        <v>0.7877353704151171</v>
      </c>
      <c r="AV1595" s="10">
        <f t="shared" si="749"/>
        <v>14.62839929521359</v>
      </c>
      <c r="AW1595" s="10"/>
      <c r="AX1595" s="10"/>
      <c r="AY1595" s="10"/>
      <c r="AZ1595" s="10"/>
      <c r="BA1595" s="10">
        <f>IF(ISNUMBER(AV1595), AV1595-AV1594, " ")</f>
        <v>4.3108571909400695</v>
      </c>
      <c r="BB1595" s="10">
        <f>IF(ISNUMBER(BA1595), BA1595/O1595, " ")</f>
        <v>0.34001343369197123</v>
      </c>
      <c r="BC1595" s="2"/>
      <c r="BD1595"/>
      <c r="BE1595"/>
    </row>
    <row r="1596" spans="1:57" x14ac:dyDescent="0.3">
      <c r="A1596" s="2"/>
      <c r="AM1596" s="10" t="str">
        <f t="shared" si="724"/>
        <v xml:space="preserve"> </v>
      </c>
      <c r="BD1596"/>
      <c r="BE1596"/>
    </row>
    <row r="1597" spans="1:57" ht="13.95" customHeight="1" x14ac:dyDescent="0.3">
      <c r="A1597" s="2"/>
      <c r="AM1597" s="10" t="str">
        <f t="shared" si="724"/>
        <v xml:space="preserve"> </v>
      </c>
      <c r="BD1597"/>
      <c r="BE1597"/>
    </row>
    <row r="1598" spans="1:57" x14ac:dyDescent="0.3">
      <c r="A1598" s="2"/>
      <c r="D1598" s="9" t="s">
        <v>53</v>
      </c>
      <c r="E1598" s="10"/>
      <c r="F1598" s="10"/>
      <c r="G1598" s="10"/>
      <c r="H1598" s="10"/>
      <c r="I1598" s="10"/>
      <c r="J1598" s="10"/>
      <c r="K1598" s="10"/>
      <c r="L1598" s="10"/>
      <c r="M1598" s="10"/>
      <c r="P1598" s="10"/>
      <c r="Q1598" s="9"/>
      <c r="R1598" s="9"/>
      <c r="AM1598" s="10" t="str">
        <f t="shared" si="724"/>
        <v xml:space="preserve"> </v>
      </c>
      <c r="BD1598"/>
      <c r="BE1598"/>
    </row>
    <row r="1599" spans="1:57" x14ac:dyDescent="0.3">
      <c r="A1599" s="2"/>
      <c r="D1599" s="9" t="s">
        <v>220</v>
      </c>
      <c r="E1599" s="10"/>
      <c r="F1599" s="2"/>
      <c r="G1599" s="10"/>
      <c r="H1599" s="10"/>
      <c r="I1599" s="10"/>
      <c r="J1599" s="10"/>
      <c r="K1599" s="10"/>
      <c r="L1599" s="10"/>
      <c r="M1599" s="10"/>
      <c r="P1599" s="10"/>
      <c r="Q1599" s="9"/>
      <c r="R1599" s="9"/>
      <c r="AM1599" s="10" t="str">
        <f t="shared" si="724"/>
        <v xml:space="preserve"> </v>
      </c>
      <c r="BD1599"/>
      <c r="BE1599"/>
    </row>
    <row r="1600" spans="1:57" x14ac:dyDescent="0.3">
      <c r="A1600" s="2"/>
      <c r="D1600" s="9"/>
      <c r="E1600" s="2" t="s">
        <v>0</v>
      </c>
      <c r="F1600" s="2" t="s">
        <v>1</v>
      </c>
      <c r="G1600" s="2" t="s">
        <v>2</v>
      </c>
      <c r="H1600" s="2" t="s">
        <v>3</v>
      </c>
      <c r="I1600" s="2" t="s">
        <v>4</v>
      </c>
      <c r="J1600" s="2" t="s">
        <v>5</v>
      </c>
      <c r="K1600" s="2" t="s">
        <v>6</v>
      </c>
      <c r="L1600" s="2" t="s">
        <v>7</v>
      </c>
      <c r="M1600" s="2" t="s">
        <v>8</v>
      </c>
      <c r="N1600" s="2" t="s">
        <v>9</v>
      </c>
      <c r="O1600" s="2" t="s">
        <v>10</v>
      </c>
      <c r="P1600" s="2" t="s">
        <v>11</v>
      </c>
      <c r="Q1600" s="2" t="s">
        <v>12</v>
      </c>
      <c r="R1600" s="2" t="s">
        <v>13</v>
      </c>
      <c r="S1600" s="2" t="s">
        <v>14</v>
      </c>
      <c r="T1600" s="2" t="s">
        <v>15</v>
      </c>
      <c r="U1600" s="3" t="s">
        <v>16</v>
      </c>
      <c r="V1600" s="3" t="s">
        <v>17</v>
      </c>
      <c r="W1600" s="3" t="s">
        <v>18</v>
      </c>
      <c r="X1600" s="3" t="s">
        <v>19</v>
      </c>
      <c r="Y1600" s="3" t="s">
        <v>20</v>
      </c>
      <c r="Z1600" s="3" t="s">
        <v>21</v>
      </c>
      <c r="AA1600" s="3" t="s">
        <v>22</v>
      </c>
      <c r="AB1600" s="3" t="s">
        <v>23</v>
      </c>
      <c r="AC1600" s="3" t="s">
        <v>24</v>
      </c>
      <c r="AD1600" s="3" t="s">
        <v>25</v>
      </c>
      <c r="AE1600" s="3" t="s">
        <v>26</v>
      </c>
      <c r="AF1600" s="3" t="s">
        <v>27</v>
      </c>
      <c r="AG1600" s="3" t="s">
        <v>28</v>
      </c>
      <c r="AH1600" s="3" t="s">
        <v>29</v>
      </c>
      <c r="AL1600" s="2" t="s">
        <v>33</v>
      </c>
      <c r="AM1600" s="10" t="e">
        <f t="shared" si="724"/>
        <v>#VALUE!</v>
      </c>
      <c r="AN1600" s="6" t="s">
        <v>35</v>
      </c>
      <c r="AO1600" s="2" t="s">
        <v>36</v>
      </c>
      <c r="AP1600" s="7" t="s">
        <v>37</v>
      </c>
      <c r="AQ1600" s="6" t="s">
        <v>38</v>
      </c>
      <c r="AR1600" s="2" t="s">
        <v>39</v>
      </c>
      <c r="AS1600" s="7" t="s">
        <v>40</v>
      </c>
      <c r="AT1600" s="7" t="s">
        <v>41</v>
      </c>
      <c r="AU1600" s="8" t="s">
        <v>55</v>
      </c>
      <c r="AV1600" s="8" t="s">
        <v>56</v>
      </c>
      <c r="AW1600" s="8" t="s">
        <v>44</v>
      </c>
      <c r="AX1600" s="8" t="s">
        <v>45</v>
      </c>
      <c r="AY1600" s="8" t="s">
        <v>46</v>
      </c>
      <c r="AZ1600" s="8" t="s">
        <v>47</v>
      </c>
      <c r="BA1600" s="2" t="s">
        <v>48</v>
      </c>
      <c r="BB1600" s="2" t="s">
        <v>49</v>
      </c>
      <c r="BC1600" s="2" t="s">
        <v>50</v>
      </c>
      <c r="BD1600"/>
      <c r="BE1600"/>
    </row>
    <row r="1601" spans="1:57" x14ac:dyDescent="0.3">
      <c r="A1601" s="2"/>
      <c r="D1601" s="9" t="s">
        <v>57</v>
      </c>
      <c r="E1601" s="10">
        <v>13.51795649</v>
      </c>
      <c r="F1601" s="10">
        <v>0.46715878719999998</v>
      </c>
      <c r="G1601" s="10">
        <v>19.193668980000002</v>
      </c>
      <c r="H1601" s="10">
        <v>8.9664807680000003</v>
      </c>
      <c r="I1601" s="10">
        <v>90.169746290000006</v>
      </c>
      <c r="J1601" s="10">
        <v>33.750702339999997</v>
      </c>
      <c r="K1601" s="10">
        <v>72.150078289999996</v>
      </c>
      <c r="L1601" s="11">
        <v>6.6724537037037039E-3</v>
      </c>
      <c r="M1601" s="11">
        <v>7.2685069444444438E-3</v>
      </c>
      <c r="P1601" s="10"/>
      <c r="Q1601" s="9"/>
      <c r="AJ1601" s="13">
        <v>640.93333333333328</v>
      </c>
      <c r="AK1601" s="16">
        <v>2.9428999999999998</v>
      </c>
      <c r="AL1601" s="10">
        <f>IF(AK1601&gt;3, AK1601-3, 3-AK1601)</f>
        <v>5.7100000000000151E-2</v>
      </c>
      <c r="AM1601" s="10">
        <f t="shared" si="724"/>
        <v>0.47622289632675252</v>
      </c>
      <c r="AN1601" s="14">
        <v>12</v>
      </c>
      <c r="AO1601" s="10">
        <f>AN1601+273.15</f>
        <v>285.14999999999998</v>
      </c>
      <c r="AP1601" s="14">
        <v>10.5</v>
      </c>
      <c r="AQ1601" s="14">
        <v>37</v>
      </c>
      <c r="AR1601" s="10">
        <f>AQ1601+273.15</f>
        <v>310.14999999999998</v>
      </c>
      <c r="AS1601" s="14">
        <v>47.1</v>
      </c>
      <c r="AT1601" s="14">
        <v>0.5</v>
      </c>
      <c r="AU1601" s="10">
        <f>IF(ISNUMBER(AM1601),((AR1601/AO1601)*((AJ1601-(AT1601*AP1601))/(AJ1601-AS1601))*AM1601)," ")</f>
        <v>0.55447878559673114</v>
      </c>
      <c r="AV1601" s="10">
        <f>IF(ISNUMBER(AM1601), AU1601*G1601, " ")</f>
        <v>10.64248226717605</v>
      </c>
      <c r="AW1601" s="10"/>
      <c r="AX1601" s="10"/>
      <c r="AY1601" s="10"/>
      <c r="AZ1601" s="10"/>
      <c r="BA1601" s="10"/>
      <c r="BB1601" s="10"/>
      <c r="BC1601" s="2"/>
      <c r="BD1601"/>
      <c r="BE1601"/>
    </row>
    <row r="1602" spans="1:57" x14ac:dyDescent="0.3">
      <c r="A1602" s="2">
        <v>146</v>
      </c>
      <c r="B1602" s="3" t="s">
        <v>220</v>
      </c>
      <c r="C1602" s="3"/>
      <c r="D1602" s="9" t="s">
        <v>58</v>
      </c>
      <c r="E1602" s="10">
        <v>8.4959362669999994</v>
      </c>
      <c r="F1602" s="10">
        <v>0.59463193800000003</v>
      </c>
      <c r="G1602" s="10">
        <v>19.11827134</v>
      </c>
      <c r="H1602" s="10">
        <v>11.354785140000001</v>
      </c>
      <c r="I1602" s="10">
        <v>76.543473129999995</v>
      </c>
      <c r="J1602" s="10">
        <v>33.961385540000002</v>
      </c>
      <c r="K1602" s="10">
        <v>82.04716664</v>
      </c>
      <c r="L1602" s="11">
        <v>1.0075231481481482E-2</v>
      </c>
      <c r="M1602" s="11">
        <v>1.0769664351851851E-2</v>
      </c>
      <c r="N1602" s="10">
        <f>H1602-H1601</f>
        <v>2.3883043720000003</v>
      </c>
      <c r="O1602" s="10">
        <f>I1601-I1602</f>
        <v>13.626273160000011</v>
      </c>
      <c r="P1602" s="10">
        <f>N1602/O1602</f>
        <v>0.17527201634346207</v>
      </c>
      <c r="Q1602" s="9">
        <f>AVERAGE(P1602,P1604,P1606)</f>
        <v>0.16383731445132874</v>
      </c>
      <c r="R1602">
        <f>K1602-K1601</f>
        <v>9.8970883500000042</v>
      </c>
      <c r="S1602">
        <f>R1602/O1602</f>
        <v>0.72632393566371134</v>
      </c>
      <c r="T1602" s="9">
        <f>AVERAGE(S1602,S1604,S1606)</f>
        <v>0.53126390203446761</v>
      </c>
      <c r="U1602" s="3">
        <f>AVERAGE(E1601,E1603,E1605)</f>
        <v>13.519805826666667</v>
      </c>
      <c r="V1602" s="3">
        <f>AVERAGE(E1602,E1604,E1606)</f>
        <v>8.903664066666666</v>
      </c>
      <c r="W1602" s="3">
        <f>AVERAGE(F1601,F1603,F1605)</f>
        <v>0.45602757419999995</v>
      </c>
      <c r="X1602" s="3">
        <f>AVERAGE(F1602,F1604,F1606)</f>
        <v>0.54923666483333333</v>
      </c>
      <c r="Y1602" s="3">
        <f>AVERAGE(G1601,G1603,G1605)</f>
        <v>18.809600746666668</v>
      </c>
      <c r="Z1602" s="3">
        <f>AVERAGE(G1602,G1604,G1606)</f>
        <v>19.617162140000001</v>
      </c>
      <c r="AA1602" s="3">
        <f>AVERAGE(H1601,H1603,H1605)</f>
        <v>8.5846878929999999</v>
      </c>
      <c r="AB1602" s="3">
        <f>AVERAGE(H1602,H1604,H1606)</f>
        <v>10.763370256666667</v>
      </c>
      <c r="AC1602" s="3">
        <f>AVERAGE(I1601,I1603,I1605)</f>
        <v>89.652063296666668</v>
      </c>
      <c r="AD1602" s="3">
        <f>AVERAGE(I1602,I1604,I1606)</f>
        <v>76.373742000000007</v>
      </c>
      <c r="AE1602" s="3">
        <f>AVERAGE(J1601,J1603,J1605)</f>
        <v>33.509677156666669</v>
      </c>
      <c r="AF1602" s="3">
        <f>AVERAGE(J1602,J1604,J1606)</f>
        <v>33.326827989999998</v>
      </c>
      <c r="AG1602" s="3">
        <f>AVERAGE(K1601,K1603,K1605)</f>
        <v>74.16312185999999</v>
      </c>
      <c r="AH1602" s="3">
        <f>AVERAGE(K1602,K1604,K1606)</f>
        <v>81.366276373333335</v>
      </c>
      <c r="AI1602" s="12">
        <v>43640</v>
      </c>
      <c r="AJ1602" s="13">
        <v>640.93333333333328</v>
      </c>
      <c r="AK1602" s="16">
        <v>2.9428999999999998</v>
      </c>
      <c r="AL1602" s="10">
        <f t="shared" ref="AL1602:AL1606" si="750">IF(AK1602&gt;3, AK1602-3, 3-AK1602)</f>
        <v>5.7100000000000151E-2</v>
      </c>
      <c r="AM1602" s="10">
        <f t="shared" si="724"/>
        <v>0.60616936151415279</v>
      </c>
      <c r="AN1602" s="14">
        <v>12</v>
      </c>
      <c r="AO1602" s="10">
        <f t="shared" ref="AO1602:AO1606" si="751">AN1602+273.15</f>
        <v>285.14999999999998</v>
      </c>
      <c r="AP1602" s="14">
        <v>10.5</v>
      </c>
      <c r="AQ1602" s="14">
        <v>37</v>
      </c>
      <c r="AR1602" s="10">
        <f t="shared" ref="AR1602:AR1606" si="752">AQ1602+273.15</f>
        <v>310.14999999999998</v>
      </c>
      <c r="AS1602" s="14">
        <v>47.1</v>
      </c>
      <c r="AT1602" s="14">
        <v>0.5</v>
      </c>
      <c r="AU1602" s="10">
        <f t="shared" ref="AU1602:AU1606" si="753">IF(ISNUMBER(AM1602),((AR1602/AO1602)*((AJ1602-(AT1602*AP1602))/(AJ1602-AS1602))*AM1602)," ")</f>
        <v>0.70577885698233689</v>
      </c>
      <c r="AV1602" s="10">
        <f t="shared" ref="AV1602:AV1606" si="754">IF(ISNUMBER(AM1602), AU1602*G1602, " ")</f>
        <v>13.49327169382337</v>
      </c>
      <c r="AW1602" s="10">
        <f>AVERAGE(AU1601,AU1603,AU1605)</f>
        <v>0.54126695776523159</v>
      </c>
      <c r="AX1602" s="10">
        <f>AVERAGE(AU1602,AU1604,AU1606)</f>
        <v>0.65189842782857854</v>
      </c>
      <c r="AY1602" s="10">
        <f>AVERAGE(AV1601,AV1603,AV1605)</f>
        <v>10.183572972054337</v>
      </c>
      <c r="AZ1602" s="10">
        <f>AVERAGE(AV1602,AV1604,AV1606)</f>
        <v>12.775675945921938</v>
      </c>
      <c r="BA1602" s="10">
        <f>IF(ISNUMBER(AV1602), AV1602-AV1601, " ")</f>
        <v>2.8507894266473208</v>
      </c>
      <c r="BB1602" s="10">
        <f>IF(ISNUMBER(BA1602), BA1602/O1602, " ")</f>
        <v>0.2092127020479691</v>
      </c>
      <c r="BC1602" s="2">
        <f>AVERAGE(BB1602,BB1604,BB1606)</f>
        <v>0.19491808702611926</v>
      </c>
      <c r="BD1602" s="1" t="s">
        <v>59</v>
      </c>
    </row>
    <row r="1603" spans="1:57" x14ac:dyDescent="0.3">
      <c r="A1603" s="2"/>
      <c r="D1603" s="9" t="s">
        <v>57</v>
      </c>
      <c r="E1603" s="10">
        <v>13.52533721</v>
      </c>
      <c r="F1603" s="10">
        <v>0.45214814599999997</v>
      </c>
      <c r="G1603" s="10">
        <v>18.632914320000001</v>
      </c>
      <c r="H1603" s="10">
        <v>8.4278946309999991</v>
      </c>
      <c r="I1603" s="10">
        <v>88.853436540000004</v>
      </c>
      <c r="J1603" s="10">
        <v>33.375747050000001</v>
      </c>
      <c r="K1603" s="10">
        <v>75.207303999999993</v>
      </c>
      <c r="L1603" s="11">
        <v>1.3883101851851853E-2</v>
      </c>
      <c r="M1603" s="11">
        <v>1.4577534722222223E-2</v>
      </c>
      <c r="P1603" s="10"/>
      <c r="Q1603" s="9"/>
      <c r="AJ1603" s="13">
        <v>640.93333333333305</v>
      </c>
      <c r="AK1603" s="16">
        <v>2.9428999999999998</v>
      </c>
      <c r="AL1603" s="10">
        <f t="shared" si="750"/>
        <v>5.7100000000000151E-2</v>
      </c>
      <c r="AM1603" s="10">
        <f t="shared" si="724"/>
        <v>0.46092100920860379</v>
      </c>
      <c r="AN1603" s="14">
        <v>12</v>
      </c>
      <c r="AO1603" s="10">
        <f t="shared" si="751"/>
        <v>285.14999999999998</v>
      </c>
      <c r="AP1603" s="14">
        <v>10.5</v>
      </c>
      <c r="AQ1603" s="14">
        <v>37</v>
      </c>
      <c r="AR1603" s="10">
        <f t="shared" si="752"/>
        <v>310.14999999999998</v>
      </c>
      <c r="AS1603" s="14">
        <v>47.1</v>
      </c>
      <c r="AT1603" s="14">
        <v>0.5</v>
      </c>
      <c r="AU1603" s="10">
        <f t="shared" si="753"/>
        <v>0.53666239782526237</v>
      </c>
      <c r="AV1603" s="10">
        <f t="shared" si="754"/>
        <v>9.999584477443868</v>
      </c>
      <c r="AW1603" s="10"/>
      <c r="AX1603" s="10"/>
      <c r="AY1603" s="10"/>
      <c r="AZ1603" s="10"/>
      <c r="BA1603" s="10"/>
      <c r="BB1603" s="10"/>
      <c r="BC1603" s="2"/>
      <c r="BD1603"/>
      <c r="BE1603"/>
    </row>
    <row r="1604" spans="1:57" x14ac:dyDescent="0.3">
      <c r="A1604" s="2"/>
      <c r="D1604" s="9" t="s">
        <v>60</v>
      </c>
      <c r="E1604" s="10">
        <v>8.8402707090000003</v>
      </c>
      <c r="F1604" s="10">
        <v>0.52935002929999997</v>
      </c>
      <c r="G1604" s="10">
        <v>20.189863800000001</v>
      </c>
      <c r="H1604" s="10">
        <v>10.68948078</v>
      </c>
      <c r="I1604" s="10">
        <v>74.70594346</v>
      </c>
      <c r="J1604" s="10">
        <v>32.854484919999997</v>
      </c>
      <c r="K1604" s="10">
        <v>83.681543809999994</v>
      </c>
      <c r="L1604" s="11">
        <v>1.6875000000000001E-2</v>
      </c>
      <c r="M1604" s="11">
        <v>1.7638877314814814E-2</v>
      </c>
      <c r="N1604" s="10">
        <f>H1604-H1603</f>
        <v>2.2615861490000011</v>
      </c>
      <c r="O1604" s="10">
        <f>I1603-I1604</f>
        <v>14.147493080000004</v>
      </c>
      <c r="P1604" s="10">
        <f>N1604/O1604</f>
        <v>0.15985773141654017</v>
      </c>
      <c r="Q1604" s="9"/>
      <c r="R1604">
        <f>K1604-K1603</f>
        <v>8.4742398100000003</v>
      </c>
      <c r="S1604">
        <f>R1604/O1604</f>
        <v>0.59899232762162258</v>
      </c>
      <c r="AJ1604" s="13">
        <v>640.93333333333305</v>
      </c>
      <c r="AK1604" s="16">
        <v>2.9428999999999998</v>
      </c>
      <c r="AL1604" s="10">
        <f t="shared" si="750"/>
        <v>5.7100000000000151E-2</v>
      </c>
      <c r="AM1604" s="10">
        <f t="shared" si="724"/>
        <v>0.53962081209011514</v>
      </c>
      <c r="AN1604" s="14">
        <v>12</v>
      </c>
      <c r="AO1604" s="10">
        <f t="shared" si="751"/>
        <v>285.14999999999998</v>
      </c>
      <c r="AP1604" s="14">
        <v>10.5</v>
      </c>
      <c r="AQ1604" s="14">
        <v>37</v>
      </c>
      <c r="AR1604" s="10">
        <f t="shared" si="752"/>
        <v>310.14999999999998</v>
      </c>
      <c r="AS1604" s="14">
        <v>47.1</v>
      </c>
      <c r="AT1604" s="14">
        <v>0.5</v>
      </c>
      <c r="AU1604" s="10">
        <f t="shared" si="753"/>
        <v>0.62829463866254764</v>
      </c>
      <c r="AV1604" s="10">
        <f t="shared" si="754"/>
        <v>12.685183180867051</v>
      </c>
      <c r="AW1604" s="10"/>
      <c r="AX1604" s="10"/>
      <c r="AY1604" s="10"/>
      <c r="AZ1604" s="10"/>
      <c r="BA1604" s="10">
        <f>IF(ISNUMBER(AV1604), AV1604-AV1603, " ")</f>
        <v>2.6855987034231834</v>
      </c>
      <c r="BB1604" s="10">
        <f>IF(ISNUMBER(BA1604), BA1604/O1604, " ")</f>
        <v>0.18982859282820605</v>
      </c>
      <c r="BC1604" s="2"/>
      <c r="BD1604"/>
      <c r="BE1604"/>
    </row>
    <row r="1605" spans="1:57" x14ac:dyDescent="0.3">
      <c r="A1605" s="2"/>
      <c r="D1605" s="9" t="s">
        <v>57</v>
      </c>
      <c r="E1605" s="10">
        <v>13.516123779999999</v>
      </c>
      <c r="F1605" s="10">
        <v>0.44877578940000001</v>
      </c>
      <c r="G1605" s="10">
        <v>18.60221894</v>
      </c>
      <c r="H1605" s="10">
        <v>8.3596882800000003</v>
      </c>
      <c r="I1605" s="10">
        <v>89.933007059999994</v>
      </c>
      <c r="J1605" s="10">
        <v>33.402582080000002</v>
      </c>
      <c r="K1605" s="10">
        <v>75.131983289999994</v>
      </c>
      <c r="L1605" s="11">
        <v>2.0457175925925924E-2</v>
      </c>
      <c r="M1605" s="11">
        <v>2.1163182870370372E-2</v>
      </c>
      <c r="P1605" s="10"/>
      <c r="Q1605" s="9"/>
      <c r="AJ1605" s="13">
        <v>640.93333333333305</v>
      </c>
      <c r="AK1605" s="16">
        <v>2.9428999999999998</v>
      </c>
      <c r="AL1605" s="10">
        <f t="shared" si="750"/>
        <v>5.7100000000000151E-2</v>
      </c>
      <c r="AM1605" s="10">
        <f t="shared" si="724"/>
        <v>0.45748322002106773</v>
      </c>
      <c r="AN1605" s="14">
        <v>12</v>
      </c>
      <c r="AO1605" s="10">
        <f t="shared" si="751"/>
        <v>285.14999999999998</v>
      </c>
      <c r="AP1605" s="14">
        <v>10.5</v>
      </c>
      <c r="AQ1605" s="14">
        <v>37</v>
      </c>
      <c r="AR1605" s="10">
        <f t="shared" si="752"/>
        <v>310.14999999999998</v>
      </c>
      <c r="AS1605" s="14">
        <v>47.1</v>
      </c>
      <c r="AT1605" s="14">
        <v>0.5</v>
      </c>
      <c r="AU1605" s="10">
        <f t="shared" si="753"/>
        <v>0.53265968987370127</v>
      </c>
      <c r="AV1605" s="10">
        <f t="shared" si="754"/>
        <v>9.9086521715430926</v>
      </c>
      <c r="AW1605" s="10"/>
      <c r="AX1605" s="10"/>
      <c r="AY1605" s="10"/>
      <c r="AZ1605" s="10"/>
      <c r="BA1605" s="10"/>
      <c r="BB1605" s="10"/>
      <c r="BC1605" s="2"/>
      <c r="BD1605"/>
      <c r="BE1605"/>
    </row>
    <row r="1606" spans="1:57" x14ac:dyDescent="0.3">
      <c r="A1606" s="2"/>
      <c r="D1606" s="9" t="s">
        <v>61</v>
      </c>
      <c r="E1606" s="10">
        <v>9.374785224</v>
      </c>
      <c r="F1606" s="10">
        <v>0.5237280272</v>
      </c>
      <c r="G1606" s="10">
        <v>19.54335128</v>
      </c>
      <c r="H1606" s="10">
        <v>10.245844849999999</v>
      </c>
      <c r="I1606" s="10">
        <v>77.871809409999997</v>
      </c>
      <c r="J1606" s="10">
        <v>33.164613510000002</v>
      </c>
      <c r="K1606" s="10">
        <v>78.370118669999997</v>
      </c>
      <c r="L1606" s="11">
        <v>2.3339120370370368E-2</v>
      </c>
      <c r="M1606" s="11">
        <v>2.4050914351851849E-2</v>
      </c>
      <c r="N1606" s="10">
        <f>H1606-H1605</f>
        <v>1.8861565699999989</v>
      </c>
      <c r="O1606" s="10">
        <f>I1605-I1606</f>
        <v>12.061197649999997</v>
      </c>
      <c r="P1606" s="10">
        <f>N1606/O1606</f>
        <v>0.15638219559398395</v>
      </c>
      <c r="Q1606" s="9"/>
      <c r="R1606">
        <f>K1606-K1605</f>
        <v>3.2381353800000028</v>
      </c>
      <c r="S1606">
        <f>R1606/O1606</f>
        <v>0.26847544281806901</v>
      </c>
      <c r="AJ1606" s="13">
        <v>640.93333333333305</v>
      </c>
      <c r="AK1606" s="16">
        <v>2.9428999999999998</v>
      </c>
      <c r="AL1606" s="10">
        <f t="shared" si="750"/>
        <v>5.7100000000000151E-2</v>
      </c>
      <c r="AM1606" s="10">
        <f t="shared" si="724"/>
        <v>0.53388972836317916</v>
      </c>
      <c r="AN1606" s="14">
        <v>12</v>
      </c>
      <c r="AO1606" s="10">
        <f t="shared" si="751"/>
        <v>285.14999999999998</v>
      </c>
      <c r="AP1606" s="14">
        <v>10.5</v>
      </c>
      <c r="AQ1606" s="14">
        <v>37</v>
      </c>
      <c r="AR1606" s="10">
        <f t="shared" si="752"/>
        <v>310.14999999999998</v>
      </c>
      <c r="AS1606" s="14">
        <v>47.1</v>
      </c>
      <c r="AT1606" s="14">
        <v>0.5</v>
      </c>
      <c r="AU1606" s="10">
        <f t="shared" si="753"/>
        <v>0.6216217878408512</v>
      </c>
      <c r="AV1606" s="10">
        <f t="shared" si="754"/>
        <v>12.148572963075388</v>
      </c>
      <c r="AW1606" s="10"/>
      <c r="AX1606" s="10"/>
      <c r="AY1606" s="10"/>
      <c r="AZ1606" s="10"/>
      <c r="BA1606" s="10">
        <f>IF(ISNUMBER(AV1606), AV1606-AV1605, " ")</f>
        <v>2.2399207915322954</v>
      </c>
      <c r="BB1606" s="10">
        <f>IF(ISNUMBER(BA1606), BA1606/O1606, " ")</f>
        <v>0.18571296620218275</v>
      </c>
      <c r="BC1606" s="2"/>
      <c r="BD1606"/>
      <c r="BE1606"/>
    </row>
    <row r="1607" spans="1:57" x14ac:dyDescent="0.3">
      <c r="A1607" s="2"/>
      <c r="AM1607" s="10" t="str">
        <f t="shared" ref="AM1607:AM1670" si="755">IF(F1607&lt;=0," ",((F1607*3)/AK1607))</f>
        <v xml:space="preserve"> </v>
      </c>
      <c r="BD1607"/>
      <c r="BE1607"/>
    </row>
    <row r="1608" spans="1:57" ht="13.95" customHeight="1" x14ac:dyDescent="0.3">
      <c r="A1608" s="2"/>
      <c r="AM1608" s="10" t="str">
        <f t="shared" si="755"/>
        <v xml:space="preserve"> </v>
      </c>
      <c r="BD1608"/>
      <c r="BE1608"/>
    </row>
    <row r="1609" spans="1:57" x14ac:dyDescent="0.3">
      <c r="A1609" s="2"/>
      <c r="D1609" s="9" t="s">
        <v>53</v>
      </c>
      <c r="E1609" s="10"/>
      <c r="F1609" s="10"/>
      <c r="G1609" s="10"/>
      <c r="H1609" s="10"/>
      <c r="I1609" s="10"/>
      <c r="J1609" s="10"/>
      <c r="K1609" s="10"/>
      <c r="L1609" s="10"/>
      <c r="M1609" s="10"/>
      <c r="P1609" s="10"/>
      <c r="Q1609" s="9"/>
      <c r="R1609" s="9"/>
      <c r="AM1609" s="10" t="str">
        <f t="shared" si="755"/>
        <v xml:space="preserve"> </v>
      </c>
      <c r="BD1609"/>
      <c r="BE1609"/>
    </row>
    <row r="1610" spans="1:57" x14ac:dyDescent="0.3">
      <c r="A1610" s="2"/>
      <c r="D1610" s="9" t="s">
        <v>221</v>
      </c>
      <c r="E1610" s="10"/>
      <c r="F1610" s="2"/>
      <c r="G1610" s="10"/>
      <c r="H1610" s="10"/>
      <c r="I1610" s="10"/>
      <c r="J1610" s="10"/>
      <c r="K1610" s="10"/>
      <c r="L1610" s="10"/>
      <c r="M1610" s="10"/>
      <c r="P1610" s="10"/>
      <c r="Q1610" s="9"/>
      <c r="R1610" s="9"/>
      <c r="AM1610" s="10" t="str">
        <f t="shared" si="755"/>
        <v xml:space="preserve"> </v>
      </c>
      <c r="BD1610"/>
      <c r="BE1610"/>
    </row>
    <row r="1611" spans="1:57" x14ac:dyDescent="0.3">
      <c r="A1611" s="2"/>
      <c r="D1611" s="9" t="s">
        <v>222</v>
      </c>
      <c r="E1611" s="2" t="s">
        <v>0</v>
      </c>
      <c r="F1611" s="2" t="s">
        <v>1</v>
      </c>
      <c r="G1611" s="2" t="s">
        <v>2</v>
      </c>
      <c r="H1611" s="2" t="s">
        <v>3</v>
      </c>
      <c r="I1611" s="2" t="s">
        <v>4</v>
      </c>
      <c r="J1611" s="2" t="s">
        <v>5</v>
      </c>
      <c r="K1611" s="2" t="s">
        <v>6</v>
      </c>
      <c r="L1611" s="2" t="s">
        <v>7</v>
      </c>
      <c r="M1611" s="2" t="s">
        <v>8</v>
      </c>
      <c r="N1611" s="2" t="s">
        <v>9</v>
      </c>
      <c r="O1611" s="2" t="s">
        <v>10</v>
      </c>
      <c r="P1611" s="2" t="s">
        <v>11</v>
      </c>
      <c r="Q1611" s="2" t="s">
        <v>12</v>
      </c>
      <c r="R1611" s="2" t="s">
        <v>13</v>
      </c>
      <c r="S1611" s="2" t="s">
        <v>14</v>
      </c>
      <c r="T1611" s="2" t="s">
        <v>15</v>
      </c>
      <c r="U1611" s="3" t="s">
        <v>16</v>
      </c>
      <c r="V1611" s="3" t="s">
        <v>17</v>
      </c>
      <c r="W1611" s="3" t="s">
        <v>18</v>
      </c>
      <c r="X1611" s="3" t="s">
        <v>19</v>
      </c>
      <c r="Y1611" s="3" t="s">
        <v>20</v>
      </c>
      <c r="Z1611" s="3" t="s">
        <v>21</v>
      </c>
      <c r="AA1611" s="3" t="s">
        <v>22</v>
      </c>
      <c r="AB1611" s="3" t="s">
        <v>23</v>
      </c>
      <c r="AC1611" s="3" t="s">
        <v>24</v>
      </c>
      <c r="AD1611" s="3" t="s">
        <v>25</v>
      </c>
      <c r="AE1611" s="3" t="s">
        <v>26</v>
      </c>
      <c r="AF1611" s="3" t="s">
        <v>27</v>
      </c>
      <c r="AG1611" s="3" t="s">
        <v>28</v>
      </c>
      <c r="AH1611" s="3" t="s">
        <v>29</v>
      </c>
      <c r="AL1611" s="2" t="s">
        <v>33</v>
      </c>
      <c r="AM1611" s="10" t="e">
        <f t="shared" si="755"/>
        <v>#VALUE!</v>
      </c>
      <c r="AN1611" s="6" t="s">
        <v>35</v>
      </c>
      <c r="AO1611" s="2" t="s">
        <v>36</v>
      </c>
      <c r="AP1611" s="7" t="s">
        <v>37</v>
      </c>
      <c r="AQ1611" s="6" t="s">
        <v>38</v>
      </c>
      <c r="AR1611" s="2" t="s">
        <v>39</v>
      </c>
      <c r="AS1611" s="7" t="s">
        <v>40</v>
      </c>
      <c r="AT1611" s="7" t="s">
        <v>41</v>
      </c>
      <c r="AU1611" s="8" t="s">
        <v>55</v>
      </c>
      <c r="AV1611" s="8" t="s">
        <v>56</v>
      </c>
      <c r="AW1611" s="8" t="s">
        <v>44</v>
      </c>
      <c r="AX1611" s="8" t="s">
        <v>45</v>
      </c>
      <c r="AY1611" s="8" t="s">
        <v>46</v>
      </c>
      <c r="AZ1611" s="8" t="s">
        <v>47</v>
      </c>
      <c r="BA1611" s="2" t="s">
        <v>48</v>
      </c>
      <c r="BB1611" s="2" t="s">
        <v>49</v>
      </c>
      <c r="BC1611" s="2" t="s">
        <v>50</v>
      </c>
      <c r="BD1611"/>
      <c r="BE1611"/>
    </row>
    <row r="1612" spans="1:57" x14ac:dyDescent="0.3">
      <c r="A1612" s="2"/>
      <c r="D1612" s="9" t="s">
        <v>57</v>
      </c>
      <c r="E1612" s="10"/>
      <c r="F1612" s="10"/>
      <c r="G1612" s="10"/>
      <c r="H1612" s="10"/>
      <c r="I1612" s="10"/>
      <c r="J1612" s="10"/>
      <c r="K1612" s="10"/>
      <c r="L1612" s="11"/>
      <c r="M1612" s="11"/>
      <c r="P1612" s="10"/>
      <c r="Q1612" s="9"/>
      <c r="AJ1612" s="13">
        <v>640.93333333333328</v>
      </c>
      <c r="AK1612" s="16">
        <v>2.9428999999999998</v>
      </c>
      <c r="AL1612" s="10">
        <f>IF(AK1612&gt;3, AK1612-3, 3-AK1612)</f>
        <v>5.7100000000000151E-2</v>
      </c>
      <c r="AM1612" s="10" t="str">
        <f t="shared" si="755"/>
        <v xml:space="preserve"> </v>
      </c>
      <c r="AN1612" s="14">
        <v>12</v>
      </c>
      <c r="AO1612" s="10">
        <f>AN1612+273.15</f>
        <v>285.14999999999998</v>
      </c>
      <c r="AP1612" s="14">
        <v>10.5</v>
      </c>
      <c r="AQ1612" s="14">
        <v>37</v>
      </c>
      <c r="AR1612" s="10">
        <f>AQ1612+273.15</f>
        <v>310.14999999999998</v>
      </c>
      <c r="AS1612" s="14">
        <v>47.1</v>
      </c>
      <c r="AT1612" s="14">
        <v>0.5</v>
      </c>
      <c r="AU1612" s="10" t="str">
        <f>IF(ISNUMBER(AM1612),((AR1612/AO1612)*((AJ1612-(AT1612*AP1612))/(AJ1612-AS1612))*AM1612)," ")</f>
        <v xml:space="preserve"> </v>
      </c>
      <c r="AV1612" s="10" t="str">
        <f>IF(ISNUMBER(AM1612), AU1612*G1612, " ")</f>
        <v xml:space="preserve"> </v>
      </c>
      <c r="AW1612" s="10"/>
      <c r="AX1612" s="10"/>
      <c r="AY1612" s="10"/>
      <c r="AZ1612" s="10"/>
      <c r="BA1612" s="10"/>
      <c r="BB1612" s="10"/>
      <c r="BC1612" s="2"/>
      <c r="BD1612"/>
      <c r="BE1612"/>
    </row>
    <row r="1613" spans="1:57" x14ac:dyDescent="0.3">
      <c r="A1613" s="2">
        <v>147</v>
      </c>
      <c r="B1613" s="3" t="s">
        <v>221</v>
      </c>
      <c r="C1613" s="3"/>
      <c r="D1613" s="9" t="s">
        <v>58</v>
      </c>
      <c r="E1613" s="10"/>
      <c r="F1613" s="10"/>
      <c r="G1613" s="10"/>
      <c r="H1613" s="10"/>
      <c r="I1613" s="10"/>
      <c r="J1613" s="10"/>
      <c r="K1613" s="10"/>
      <c r="L1613" s="11"/>
      <c r="M1613" s="11"/>
      <c r="N1613" s="10">
        <f>H1613-H1612</f>
        <v>0</v>
      </c>
      <c r="O1613" s="10">
        <f>I1612-I1613</f>
        <v>0</v>
      </c>
      <c r="P1613" s="10" t="e">
        <f>N1613/O1613</f>
        <v>#DIV/0!</v>
      </c>
      <c r="Q1613" s="9">
        <f>AVERAGE(P1615)</f>
        <v>-3.5325123903683314E-4</v>
      </c>
      <c r="R1613">
        <f>K1613-K1612</f>
        <v>0</v>
      </c>
      <c r="S1613" t="e">
        <f>R1613/O1613</f>
        <v>#DIV/0!</v>
      </c>
      <c r="T1613" s="9">
        <f>AVERAGE(S1615)</f>
        <v>0.20335217322065247</v>
      </c>
      <c r="U1613" s="3">
        <f>AVERAGE(E1612,E1614,E1616)</f>
        <v>13.409762649999999</v>
      </c>
      <c r="V1613" s="3">
        <f>AVERAGE(E1613,E1615,E1617)</f>
        <v>10.197217439999999</v>
      </c>
      <c r="W1613" s="3">
        <f>AVERAGE(F1612,F1614,F1616)</f>
        <v>0.4871156841</v>
      </c>
      <c r="X1613" s="3">
        <f>AVERAGE(F1613,F1615,F1617)</f>
        <v>0.48451404190000003</v>
      </c>
      <c r="Y1613" s="3">
        <f>AVERAGE(G1612,G1614,G1616)</f>
        <v>24.929815300000001</v>
      </c>
      <c r="Z1613" s="3">
        <f>AVERAGE(G1613,G1615,G1617)</f>
        <v>25.052061670000001</v>
      </c>
      <c r="AA1613" s="3">
        <f>AVERAGE(H1612,H1614,H1616)</f>
        <v>12.1164114</v>
      </c>
      <c r="AB1613" s="3">
        <f>AVERAGE(H1613,H1615,H1617)</f>
        <v>12.112064</v>
      </c>
      <c r="AC1613" s="3">
        <f>AVERAGE(I1612,I1614,I1616)</f>
        <v>78.530427189999997</v>
      </c>
      <c r="AD1613" s="3">
        <f>AVERAGE(I1613,I1615,I1617)</f>
        <v>66.22360553</v>
      </c>
      <c r="AE1613" s="3">
        <f>AVERAGE(J1612,J1614,J1616)</f>
        <v>24.820379620000001</v>
      </c>
      <c r="AF1613" s="3">
        <f>AVERAGE(J1613,J1615,J1617)</f>
        <v>24.780600700000001</v>
      </c>
      <c r="AG1613" s="3">
        <f>AVERAGE(K1612,K1614,K1616)</f>
        <v>82.609564480000003</v>
      </c>
      <c r="AH1613" s="3">
        <f>AVERAGE(K1613,K1615,K1617)</f>
        <v>85.11218341</v>
      </c>
      <c r="AI1613" s="12">
        <v>43640</v>
      </c>
      <c r="AJ1613" s="13">
        <v>640.93333333333328</v>
      </c>
      <c r="AK1613" s="16">
        <v>2.9428999999999998</v>
      </c>
      <c r="AL1613" s="10">
        <f t="shared" ref="AL1613:AL1617" si="756">IF(AK1613&gt;3, AK1613-3, 3-AK1613)</f>
        <v>5.7100000000000151E-2</v>
      </c>
      <c r="AM1613" s="10" t="str">
        <f t="shared" si="755"/>
        <v xml:space="preserve"> </v>
      </c>
      <c r="AN1613" s="14">
        <v>12</v>
      </c>
      <c r="AO1613" s="10">
        <f t="shared" ref="AO1613:AO1617" si="757">AN1613+273.15</f>
        <v>285.14999999999998</v>
      </c>
      <c r="AP1613" s="14">
        <v>10.5</v>
      </c>
      <c r="AQ1613" s="14">
        <v>37</v>
      </c>
      <c r="AR1613" s="10">
        <f t="shared" ref="AR1613:AR1617" si="758">AQ1613+273.15</f>
        <v>310.14999999999998</v>
      </c>
      <c r="AS1613" s="14">
        <v>47.1</v>
      </c>
      <c r="AT1613" s="14">
        <v>0.5</v>
      </c>
      <c r="AU1613" s="10" t="str">
        <f t="shared" ref="AU1613:AU1617" si="759">IF(ISNUMBER(AM1613),((AR1613/AO1613)*((AJ1613-(AT1613*AP1613))/(AJ1613-AS1613))*AM1613)," ")</f>
        <v xml:space="preserve"> </v>
      </c>
      <c r="AV1613" s="10" t="str">
        <f t="shared" ref="AV1613:AV1617" si="760">IF(ISNUMBER(AM1613), AU1613*G1613, " ")</f>
        <v xml:space="preserve"> </v>
      </c>
      <c r="AW1613" s="10">
        <f>AVERAGE(AU1612,AU1614,AU1616)</f>
        <v>0.57816596918523921</v>
      </c>
      <c r="AX1613" s="10">
        <f>AVERAGE(AU1613,AU1615,AU1617)</f>
        <v>0.57507803538812619</v>
      </c>
      <c r="AY1613" s="10">
        <f>AVERAGE(AV1612,AV1614,AV1616)</f>
        <v>14.413570824533506</v>
      </c>
      <c r="AZ1613" s="10">
        <f>AVERAGE(AV1613,AV1615,AV1617)</f>
        <v>14.406890407605779</v>
      </c>
      <c r="BA1613" s="10" t="str">
        <f>IF(ISNUMBER(AV1613), AV1613-AV1612, " ")</f>
        <v xml:space="preserve"> </v>
      </c>
      <c r="BB1613" s="10" t="str">
        <f>IF(ISNUMBER(BA1613), BA1613/O1613, " ")</f>
        <v xml:space="preserve"> </v>
      </c>
      <c r="BC1613" s="2">
        <f>AVERAGE(BB1613,BB1615,BB1617)</f>
        <v>-5.4282227469340386E-4</v>
      </c>
      <c r="BD1613" s="1" t="s">
        <v>59</v>
      </c>
    </row>
    <row r="1614" spans="1:57" x14ac:dyDescent="0.3">
      <c r="A1614" s="2"/>
      <c r="D1614" s="9" t="s">
        <v>57</v>
      </c>
      <c r="E1614" s="10">
        <v>13.409762649999999</v>
      </c>
      <c r="F1614" s="10">
        <v>0.4871156841</v>
      </c>
      <c r="G1614" s="10">
        <v>24.929815300000001</v>
      </c>
      <c r="H1614" s="10">
        <v>12.1164114</v>
      </c>
      <c r="I1614" s="10">
        <v>78.530427189999997</v>
      </c>
      <c r="J1614" s="10">
        <v>24.820379620000001</v>
      </c>
      <c r="K1614" s="10">
        <v>82.609564480000003</v>
      </c>
      <c r="L1614" s="11">
        <v>1.2980324074074075E-2</v>
      </c>
      <c r="M1614" s="11">
        <v>1.3628460648148148E-2</v>
      </c>
      <c r="P1614" s="10"/>
      <c r="Q1614" s="9"/>
      <c r="AJ1614" s="13">
        <v>640.93333333333305</v>
      </c>
      <c r="AK1614" s="16">
        <v>2.9428999999999998</v>
      </c>
      <c r="AL1614" s="10">
        <f t="shared" si="756"/>
        <v>5.7100000000000151E-2</v>
      </c>
      <c r="AM1614" s="10">
        <f t="shared" si="755"/>
        <v>0.49656700951442462</v>
      </c>
      <c r="AN1614" s="14">
        <v>12</v>
      </c>
      <c r="AO1614" s="10">
        <f t="shared" si="757"/>
        <v>285.14999999999998</v>
      </c>
      <c r="AP1614" s="14">
        <v>10.5</v>
      </c>
      <c r="AQ1614" s="14">
        <v>37</v>
      </c>
      <c r="AR1614" s="10">
        <f t="shared" si="758"/>
        <v>310.14999999999998</v>
      </c>
      <c r="AS1614" s="14">
        <v>47.1</v>
      </c>
      <c r="AT1614" s="14">
        <v>0.5</v>
      </c>
      <c r="AU1614" s="10">
        <f t="shared" si="759"/>
        <v>0.57816596918523921</v>
      </c>
      <c r="AV1614" s="10">
        <f t="shared" si="760"/>
        <v>14.413570824533506</v>
      </c>
      <c r="AW1614" s="10"/>
      <c r="AX1614" s="10"/>
      <c r="AY1614" s="10"/>
      <c r="AZ1614" s="10"/>
      <c r="BA1614" s="10"/>
      <c r="BB1614" s="10"/>
      <c r="BC1614" s="2"/>
      <c r="BD1614"/>
      <c r="BE1614"/>
    </row>
    <row r="1615" spans="1:57" x14ac:dyDescent="0.3">
      <c r="A1615" s="2"/>
      <c r="D1615" s="9" t="s">
        <v>60</v>
      </c>
      <c r="E1615" s="10">
        <v>10.197217439999999</v>
      </c>
      <c r="F1615" s="10">
        <v>0.48451404190000003</v>
      </c>
      <c r="G1615" s="10">
        <v>25.052061670000001</v>
      </c>
      <c r="H1615" s="10">
        <v>12.112064</v>
      </c>
      <c r="I1615" s="10">
        <v>66.22360553</v>
      </c>
      <c r="J1615" s="10">
        <v>24.780600700000001</v>
      </c>
      <c r="K1615" s="10">
        <v>85.11218341</v>
      </c>
      <c r="L1615" s="11">
        <v>1.5931712962962963E-2</v>
      </c>
      <c r="M1615" s="11">
        <v>1.6631932870370372E-2</v>
      </c>
      <c r="N1615" s="10">
        <f>H1615-H1614</f>
        <v>-4.3474000000003343E-3</v>
      </c>
      <c r="O1615" s="10">
        <f>I1614-I1615</f>
        <v>12.306821659999997</v>
      </c>
      <c r="P1615" s="10">
        <f>N1615/O1615</f>
        <v>-3.5325123903683314E-4</v>
      </c>
      <c r="Q1615" s="9"/>
      <c r="R1615">
        <f>K1615-K1614</f>
        <v>2.502618929999997</v>
      </c>
      <c r="S1615">
        <f>R1615/O1615</f>
        <v>0.20335217322065247</v>
      </c>
      <c r="AJ1615" s="13">
        <v>640.93333333333305</v>
      </c>
      <c r="AK1615" s="16">
        <v>2.9428999999999998</v>
      </c>
      <c r="AL1615" s="10">
        <f t="shared" si="756"/>
        <v>5.7100000000000151E-2</v>
      </c>
      <c r="AM1615" s="10">
        <f t="shared" si="755"/>
        <v>0.49391488861327265</v>
      </c>
      <c r="AN1615" s="14">
        <v>12</v>
      </c>
      <c r="AO1615" s="10">
        <f t="shared" si="757"/>
        <v>285.14999999999998</v>
      </c>
      <c r="AP1615" s="14">
        <v>10.5</v>
      </c>
      <c r="AQ1615" s="14">
        <v>37</v>
      </c>
      <c r="AR1615" s="10">
        <f t="shared" si="758"/>
        <v>310.14999999999998</v>
      </c>
      <c r="AS1615" s="14">
        <v>47.1</v>
      </c>
      <c r="AT1615" s="14">
        <v>0.5</v>
      </c>
      <c r="AU1615" s="10">
        <f t="shared" si="759"/>
        <v>0.57507803538812619</v>
      </c>
      <c r="AV1615" s="10">
        <f t="shared" si="760"/>
        <v>14.406890407605779</v>
      </c>
      <c r="AW1615" s="10"/>
      <c r="AX1615" s="10"/>
      <c r="AY1615" s="10"/>
      <c r="AZ1615" s="10"/>
      <c r="BA1615" s="10">
        <f>IF(ISNUMBER(AV1615), AV1615-AV1614, " ")</f>
        <v>-6.6804169277272507E-3</v>
      </c>
      <c r="BB1615" s="10">
        <f>IF(ISNUMBER(BA1615), BA1615/O1615, " ")</f>
        <v>-5.4282227469340386E-4</v>
      </c>
      <c r="BC1615" s="2"/>
      <c r="BD1615"/>
      <c r="BE1615"/>
    </row>
    <row r="1616" spans="1:57" x14ac:dyDescent="0.3">
      <c r="A1616" s="2"/>
      <c r="D1616" s="9" t="s">
        <v>57</v>
      </c>
      <c r="E1616" s="10"/>
      <c r="F1616" s="10"/>
      <c r="G1616" s="10"/>
      <c r="H1616" s="10"/>
      <c r="I1616" s="10"/>
      <c r="J1616" s="10"/>
      <c r="K1616" s="10"/>
      <c r="L1616" s="11"/>
      <c r="M1616" s="11"/>
      <c r="P1616" s="10"/>
      <c r="Q1616" s="9"/>
      <c r="AJ1616" s="13">
        <v>640.93333333333305</v>
      </c>
      <c r="AK1616" s="16">
        <v>2.9428999999999998</v>
      </c>
      <c r="AL1616" s="10">
        <f t="shared" si="756"/>
        <v>5.7100000000000151E-2</v>
      </c>
      <c r="AM1616" s="10" t="str">
        <f t="shared" si="755"/>
        <v xml:space="preserve"> </v>
      </c>
      <c r="AN1616" s="14">
        <v>12</v>
      </c>
      <c r="AO1616" s="10">
        <f t="shared" si="757"/>
        <v>285.14999999999998</v>
      </c>
      <c r="AP1616" s="14">
        <v>10.5</v>
      </c>
      <c r="AQ1616" s="14">
        <v>37</v>
      </c>
      <c r="AR1616" s="10">
        <f t="shared" si="758"/>
        <v>310.14999999999998</v>
      </c>
      <c r="AS1616" s="14">
        <v>47.1</v>
      </c>
      <c r="AT1616" s="14">
        <v>0.5</v>
      </c>
      <c r="AU1616" s="10" t="str">
        <f t="shared" si="759"/>
        <v xml:space="preserve"> </v>
      </c>
      <c r="AV1616" s="10" t="str">
        <f t="shared" si="760"/>
        <v xml:space="preserve"> </v>
      </c>
      <c r="AW1616" s="10"/>
      <c r="AX1616" s="10"/>
      <c r="AY1616" s="10"/>
      <c r="AZ1616" s="10"/>
      <c r="BA1616" s="10"/>
      <c r="BB1616" s="10"/>
      <c r="BC1616" s="2"/>
      <c r="BD1616"/>
      <c r="BE1616"/>
    </row>
    <row r="1617" spans="1:57" x14ac:dyDescent="0.3">
      <c r="A1617" s="2"/>
      <c r="D1617" s="9" t="s">
        <v>61</v>
      </c>
      <c r="E1617" s="10"/>
      <c r="F1617" s="10"/>
      <c r="G1617" s="10"/>
      <c r="H1617" s="10"/>
      <c r="I1617" s="10"/>
      <c r="J1617" s="10"/>
      <c r="K1617" s="10"/>
      <c r="L1617" s="11"/>
      <c r="M1617" s="11"/>
      <c r="N1617" s="10">
        <f>H1617-H1616</f>
        <v>0</v>
      </c>
      <c r="O1617" s="10">
        <f>I1616-I1617</f>
        <v>0</v>
      </c>
      <c r="P1617" s="10" t="e">
        <f>N1617/O1617</f>
        <v>#DIV/0!</v>
      </c>
      <c r="Q1617" s="9"/>
      <c r="R1617">
        <f>K1617-K1616</f>
        <v>0</v>
      </c>
      <c r="S1617" t="e">
        <f>R1617/O1617</f>
        <v>#DIV/0!</v>
      </c>
      <c r="AJ1617" s="13">
        <v>640.93333333333305</v>
      </c>
      <c r="AK1617" s="16">
        <v>2.9428999999999998</v>
      </c>
      <c r="AL1617" s="10">
        <f t="shared" si="756"/>
        <v>5.7100000000000151E-2</v>
      </c>
      <c r="AM1617" s="10" t="str">
        <f t="shared" si="755"/>
        <v xml:space="preserve"> </v>
      </c>
      <c r="AN1617" s="14">
        <v>12</v>
      </c>
      <c r="AO1617" s="10">
        <f t="shared" si="757"/>
        <v>285.14999999999998</v>
      </c>
      <c r="AP1617" s="14">
        <v>10.5</v>
      </c>
      <c r="AQ1617" s="14">
        <v>37</v>
      </c>
      <c r="AR1617" s="10">
        <f t="shared" si="758"/>
        <v>310.14999999999998</v>
      </c>
      <c r="AS1617" s="14">
        <v>47.1</v>
      </c>
      <c r="AT1617" s="14">
        <v>0.5</v>
      </c>
      <c r="AU1617" s="10" t="str">
        <f t="shared" si="759"/>
        <v xml:space="preserve"> </v>
      </c>
      <c r="AV1617" s="10" t="str">
        <f t="shared" si="760"/>
        <v xml:space="preserve"> </v>
      </c>
      <c r="AW1617" s="10"/>
      <c r="AX1617" s="10"/>
      <c r="AY1617" s="10"/>
      <c r="AZ1617" s="10"/>
      <c r="BA1617" s="10" t="str">
        <f>IF(ISNUMBER(AV1617), AV1617-AV1616, " ")</f>
        <v xml:space="preserve"> </v>
      </c>
      <c r="BB1617" s="10" t="str">
        <f>IF(ISNUMBER(BA1617), BA1617/O1617, " ")</f>
        <v xml:space="preserve"> </v>
      </c>
      <c r="BC1617" s="2"/>
      <c r="BD1617"/>
      <c r="BE1617"/>
    </row>
    <row r="1618" spans="1:57" x14ac:dyDescent="0.3">
      <c r="A1618" s="2"/>
      <c r="AM1618" s="10" t="str">
        <f t="shared" si="755"/>
        <v xml:space="preserve"> </v>
      </c>
      <c r="BD1618"/>
      <c r="BE1618"/>
    </row>
    <row r="1619" spans="1:57" ht="13.95" customHeight="1" x14ac:dyDescent="0.3">
      <c r="A1619" s="2"/>
      <c r="AM1619" s="10" t="str">
        <f t="shared" si="755"/>
        <v xml:space="preserve"> </v>
      </c>
      <c r="BD1619"/>
      <c r="BE1619"/>
    </row>
    <row r="1620" spans="1:57" x14ac:dyDescent="0.3">
      <c r="A1620" s="2"/>
      <c r="D1620" s="9" t="s">
        <v>53</v>
      </c>
      <c r="E1620" s="10"/>
      <c r="F1620" s="10"/>
      <c r="G1620" s="10"/>
      <c r="H1620" s="10"/>
      <c r="I1620" s="10"/>
      <c r="J1620" s="10"/>
      <c r="K1620" s="10"/>
      <c r="L1620" s="10"/>
      <c r="M1620" s="10"/>
      <c r="P1620" s="10"/>
      <c r="Q1620" s="9"/>
      <c r="R1620" s="9"/>
      <c r="AM1620" s="10" t="str">
        <f t="shared" si="755"/>
        <v xml:space="preserve"> </v>
      </c>
      <c r="BD1620"/>
      <c r="BE1620"/>
    </row>
    <row r="1621" spans="1:57" x14ac:dyDescent="0.3">
      <c r="A1621" s="2"/>
      <c r="D1621" s="9" t="s">
        <v>223</v>
      </c>
      <c r="E1621" s="10"/>
      <c r="F1621" s="2"/>
      <c r="G1621" s="10"/>
      <c r="H1621" s="10"/>
      <c r="I1621" s="10"/>
      <c r="J1621" s="10"/>
      <c r="K1621" s="10"/>
      <c r="L1621" s="10"/>
      <c r="M1621" s="10"/>
      <c r="P1621" s="10"/>
      <c r="Q1621" s="9"/>
      <c r="R1621" s="9"/>
      <c r="AM1621" s="10" t="str">
        <f t="shared" si="755"/>
        <v xml:space="preserve"> </v>
      </c>
      <c r="BD1621"/>
      <c r="BE1621"/>
    </row>
    <row r="1622" spans="1:57" x14ac:dyDescent="0.3">
      <c r="A1622" s="2"/>
      <c r="D1622" s="9"/>
      <c r="E1622" s="2" t="s">
        <v>0</v>
      </c>
      <c r="F1622" s="2" t="s">
        <v>1</v>
      </c>
      <c r="G1622" s="2" t="s">
        <v>2</v>
      </c>
      <c r="H1622" s="2" t="s">
        <v>3</v>
      </c>
      <c r="I1622" s="2" t="s">
        <v>4</v>
      </c>
      <c r="J1622" s="2" t="s">
        <v>5</v>
      </c>
      <c r="K1622" s="2" t="s">
        <v>6</v>
      </c>
      <c r="L1622" s="2" t="s">
        <v>7</v>
      </c>
      <c r="M1622" s="2" t="s">
        <v>8</v>
      </c>
      <c r="N1622" s="2" t="s">
        <v>9</v>
      </c>
      <c r="O1622" s="2" t="s">
        <v>10</v>
      </c>
      <c r="P1622" s="2" t="s">
        <v>11</v>
      </c>
      <c r="Q1622" s="2" t="s">
        <v>12</v>
      </c>
      <c r="R1622" s="2" t="s">
        <v>13</v>
      </c>
      <c r="S1622" s="2" t="s">
        <v>14</v>
      </c>
      <c r="T1622" s="2" t="s">
        <v>15</v>
      </c>
      <c r="U1622" s="3" t="s">
        <v>16</v>
      </c>
      <c r="V1622" s="3" t="s">
        <v>17</v>
      </c>
      <c r="W1622" s="3" t="s">
        <v>18</v>
      </c>
      <c r="X1622" s="3" t="s">
        <v>19</v>
      </c>
      <c r="Y1622" s="3" t="s">
        <v>20</v>
      </c>
      <c r="Z1622" s="3" t="s">
        <v>21</v>
      </c>
      <c r="AA1622" s="3" t="s">
        <v>22</v>
      </c>
      <c r="AB1622" s="3" t="s">
        <v>23</v>
      </c>
      <c r="AC1622" s="3" t="s">
        <v>24</v>
      </c>
      <c r="AD1622" s="3" t="s">
        <v>25</v>
      </c>
      <c r="AE1622" s="3" t="s">
        <v>26</v>
      </c>
      <c r="AF1622" s="3" t="s">
        <v>27</v>
      </c>
      <c r="AG1622" s="3" t="s">
        <v>28</v>
      </c>
      <c r="AH1622" s="3" t="s">
        <v>29</v>
      </c>
      <c r="AL1622" s="2" t="s">
        <v>33</v>
      </c>
      <c r="AM1622" s="10" t="e">
        <f t="shared" si="755"/>
        <v>#VALUE!</v>
      </c>
      <c r="AN1622" s="6" t="s">
        <v>35</v>
      </c>
      <c r="AO1622" s="2" t="s">
        <v>36</v>
      </c>
      <c r="AP1622" s="7" t="s">
        <v>37</v>
      </c>
      <c r="AQ1622" s="6" t="s">
        <v>38</v>
      </c>
      <c r="AR1622" s="2" t="s">
        <v>39</v>
      </c>
      <c r="AS1622" s="7" t="s">
        <v>40</v>
      </c>
      <c r="AT1622" s="7" t="s">
        <v>41</v>
      </c>
      <c r="AU1622" s="8" t="s">
        <v>55</v>
      </c>
      <c r="AV1622" s="8" t="s">
        <v>56</v>
      </c>
      <c r="AW1622" s="8" t="s">
        <v>44</v>
      </c>
      <c r="AX1622" s="8" t="s">
        <v>45</v>
      </c>
      <c r="AY1622" s="8" t="s">
        <v>46</v>
      </c>
      <c r="AZ1622" s="8" t="s">
        <v>47</v>
      </c>
      <c r="BA1622" s="2" t="s">
        <v>48</v>
      </c>
      <c r="BB1622" s="2" t="s">
        <v>49</v>
      </c>
      <c r="BC1622" s="2" t="s">
        <v>50</v>
      </c>
      <c r="BD1622"/>
      <c r="BE1622"/>
    </row>
    <row r="1623" spans="1:57" x14ac:dyDescent="0.3">
      <c r="A1623" s="2"/>
      <c r="D1623" s="9" t="s">
        <v>57</v>
      </c>
      <c r="E1623" s="10"/>
      <c r="F1623" s="10"/>
      <c r="G1623" s="10"/>
      <c r="H1623" s="10"/>
      <c r="I1623" s="10"/>
      <c r="J1623" s="10"/>
      <c r="K1623" s="10"/>
      <c r="L1623" s="11"/>
      <c r="M1623" s="11"/>
      <c r="P1623" s="10"/>
      <c r="Q1623" s="9"/>
      <c r="AJ1623" s="13">
        <v>640.93333333333328</v>
      </c>
      <c r="AK1623" s="16">
        <v>2.9428999999999998</v>
      </c>
      <c r="AL1623" s="10">
        <f>IF(AK1623&gt;3, AK1623-3, 3-AK1623)</f>
        <v>5.7100000000000151E-2</v>
      </c>
      <c r="AM1623" s="10" t="str">
        <f t="shared" si="755"/>
        <v xml:space="preserve"> </v>
      </c>
      <c r="AN1623" s="14">
        <v>12</v>
      </c>
      <c r="AO1623" s="10">
        <f>AN1623+273.15</f>
        <v>285.14999999999998</v>
      </c>
      <c r="AP1623" s="14">
        <v>10.5</v>
      </c>
      <c r="AQ1623" s="14">
        <v>37</v>
      </c>
      <c r="AR1623" s="10">
        <f>AQ1623+273.15</f>
        <v>310.14999999999998</v>
      </c>
      <c r="AS1623" s="14">
        <v>47.1</v>
      </c>
      <c r="AT1623" s="14">
        <v>0.5</v>
      </c>
      <c r="AU1623" s="10" t="str">
        <f>IF(ISNUMBER(AM1623),((AR1623/AO1623)*((AJ1623-(AT1623*AP1623))/(AJ1623-AS1623))*AM1623)," ")</f>
        <v xml:space="preserve"> </v>
      </c>
      <c r="AV1623" s="10" t="str">
        <f>IF(ISNUMBER(AM1623), AU1623*G1623, " ")</f>
        <v xml:space="preserve"> </v>
      </c>
      <c r="AW1623" s="10"/>
      <c r="AX1623" s="10"/>
      <c r="AY1623" s="10"/>
      <c r="AZ1623" s="10"/>
      <c r="BA1623" s="10"/>
      <c r="BB1623" s="10"/>
      <c r="BC1623" s="2"/>
      <c r="BD1623"/>
      <c r="BE1623"/>
    </row>
    <row r="1624" spans="1:57" x14ac:dyDescent="0.3">
      <c r="A1624" s="2">
        <v>148</v>
      </c>
      <c r="B1624" s="3" t="s">
        <v>223</v>
      </c>
      <c r="C1624" s="3"/>
      <c r="D1624" s="9" t="s">
        <v>58</v>
      </c>
      <c r="E1624" s="10"/>
      <c r="F1624" s="10"/>
      <c r="G1624" s="10"/>
      <c r="H1624" s="10"/>
      <c r="I1624" s="10"/>
      <c r="J1624" s="10"/>
      <c r="K1624" s="10"/>
      <c r="L1624" s="11"/>
      <c r="M1624" s="11"/>
      <c r="N1624" s="10">
        <f>H1624-H1623</f>
        <v>0</v>
      </c>
      <c r="O1624" s="10">
        <f>I1623-I1624</f>
        <v>0</v>
      </c>
      <c r="P1624" s="10" t="e">
        <f>N1624/O1624</f>
        <v>#DIV/0!</v>
      </c>
      <c r="Q1624" s="9">
        <f>AVERAGE(P1626,P1628)</f>
        <v>0.23143415404646278</v>
      </c>
      <c r="R1624">
        <f>K1624-K1623</f>
        <v>0</v>
      </c>
      <c r="S1624" t="e">
        <f>R1624/O1624</f>
        <v>#DIV/0!</v>
      </c>
      <c r="T1624" s="9">
        <f>AVERAGE(S1626,S1628)</f>
        <v>0.70563114135190386</v>
      </c>
      <c r="U1624" s="3">
        <f>AVERAGE(E1623,E1625,E1627)</f>
        <v>13.399521095000001</v>
      </c>
      <c r="V1624" s="3">
        <f>AVERAGE(E1624,E1626,E1628)</f>
        <v>8.9829999644999994</v>
      </c>
      <c r="W1624" s="3">
        <f>AVERAGE(F1623,F1625,F1627)</f>
        <v>0.51093852294999997</v>
      </c>
      <c r="X1624" s="3">
        <f>AVERAGE(F1624,F1626,F1628)</f>
        <v>0.60944088014999998</v>
      </c>
      <c r="Y1624" s="3">
        <f>AVERAGE(G1623,G1625,G1627)</f>
        <v>21.746895785</v>
      </c>
      <c r="Z1624" s="3">
        <f>AVERAGE(G1624,G1626,G1628)</f>
        <v>23.980877024999998</v>
      </c>
      <c r="AA1624" s="3">
        <f>AVERAGE(H1623,H1625,H1627)</f>
        <v>11.054055105</v>
      </c>
      <c r="AB1624" s="3">
        <f>AVERAGE(H1624,H1626,H1628)</f>
        <v>14.2525987</v>
      </c>
      <c r="AC1624" s="3">
        <f>AVERAGE(I1623,I1625,I1627)</f>
        <v>91.343872634999997</v>
      </c>
      <c r="AD1624" s="3">
        <f>AVERAGE(I1624,I1626,I1628)</f>
        <v>77.506625530000008</v>
      </c>
      <c r="AE1624" s="3">
        <f>AVERAGE(J1623,J1625,J1627)</f>
        <v>33.173610690000004</v>
      </c>
      <c r="AF1624" s="3">
        <f>AVERAGE(J1624,J1626,J1628)</f>
        <v>33.681290684999993</v>
      </c>
      <c r="AG1624" s="3">
        <f>AVERAGE(K1623,K1625,K1627)</f>
        <v>75.933836025000005</v>
      </c>
      <c r="AH1624" s="3">
        <f>AVERAGE(K1624,K1626,K1628)</f>
        <v>85.680306094999992</v>
      </c>
      <c r="AI1624" s="12">
        <v>43640</v>
      </c>
      <c r="AJ1624" s="13">
        <v>640.93333333333328</v>
      </c>
      <c r="AK1624" s="16">
        <v>2.9428999999999998</v>
      </c>
      <c r="AL1624" s="10">
        <f t="shared" ref="AL1624:AL1628" si="761">IF(AK1624&gt;3, AK1624-3, 3-AK1624)</f>
        <v>5.7100000000000151E-2</v>
      </c>
      <c r="AM1624" s="10" t="str">
        <f t="shared" si="755"/>
        <v xml:space="preserve"> </v>
      </c>
      <c r="AN1624" s="14">
        <v>12</v>
      </c>
      <c r="AO1624" s="10">
        <f t="shared" ref="AO1624:AO1628" si="762">AN1624+273.15</f>
        <v>285.14999999999998</v>
      </c>
      <c r="AP1624" s="14">
        <v>10.5</v>
      </c>
      <c r="AQ1624" s="14">
        <v>37</v>
      </c>
      <c r="AR1624" s="10">
        <f t="shared" ref="AR1624:AR1628" si="763">AQ1624+273.15</f>
        <v>310.14999999999998</v>
      </c>
      <c r="AS1624" s="14">
        <v>47.1</v>
      </c>
      <c r="AT1624" s="14">
        <v>0.5</v>
      </c>
      <c r="AU1624" s="10" t="str">
        <f t="shared" ref="AU1624:AU1628" si="764">IF(ISNUMBER(AM1624),((AR1624/AO1624)*((AJ1624-(AT1624*AP1624))/(AJ1624-AS1624))*AM1624)," ")</f>
        <v xml:space="preserve"> </v>
      </c>
      <c r="AV1624" s="10" t="str">
        <f t="shared" ref="AV1624:AV1628" si="765">IF(ISNUMBER(AM1624), AU1624*G1624, " ")</f>
        <v xml:space="preserve"> </v>
      </c>
      <c r="AW1624" s="10">
        <f>AVERAGE(AU1623,AU1625,AU1627)</f>
        <v>0.60644170565203381</v>
      </c>
      <c r="AX1624" s="10">
        <f>AVERAGE(AU1624,AU1626,AU1628)</f>
        <v>0.72335584468820824</v>
      </c>
      <c r="AY1624" s="10">
        <f>AVERAGE(AV1623,AV1625,AV1627)</f>
        <v>13.096519473584509</v>
      </c>
      <c r="AZ1624" s="10">
        <f>AVERAGE(AV1624,AV1626,AV1628)</f>
        <v>17.331712950438845</v>
      </c>
      <c r="BA1624" s="10" t="str">
        <f>IF(ISNUMBER(AV1624), AV1624-AV1623, " ")</f>
        <v xml:space="preserve"> </v>
      </c>
      <c r="BB1624" s="10" t="str">
        <f>IF(ISNUMBER(BA1624), BA1624/O1624, " ")</f>
        <v xml:space="preserve"> </v>
      </c>
      <c r="BC1624" s="2">
        <f>AVERAGE(BB1624,BB1626,BB1628)</f>
        <v>0.30610005727944312</v>
      </c>
      <c r="BD1624" s="1" t="s">
        <v>59</v>
      </c>
    </row>
    <row r="1625" spans="1:57" x14ac:dyDescent="0.3">
      <c r="A1625" s="2"/>
      <c r="D1625" s="9" t="s">
        <v>57</v>
      </c>
      <c r="E1625" s="10">
        <v>13.391950830000001</v>
      </c>
      <c r="F1625" s="10">
        <v>0.54920237009999995</v>
      </c>
      <c r="G1625" s="10">
        <v>19.727672070000001</v>
      </c>
      <c r="H1625" s="10">
        <v>10.85368474</v>
      </c>
      <c r="I1625" s="10">
        <v>91.700106259999998</v>
      </c>
      <c r="J1625" s="10">
        <v>33.331393140000003</v>
      </c>
      <c r="K1625" s="10">
        <v>76.510878079999998</v>
      </c>
      <c r="L1625" s="11">
        <v>1.0787037037037038E-2</v>
      </c>
      <c r="M1625" s="11">
        <v>1.1446747685185187E-2</v>
      </c>
      <c r="P1625" s="10"/>
      <c r="Q1625" s="9"/>
      <c r="AJ1625" s="13">
        <v>640.93333333333305</v>
      </c>
      <c r="AK1625" s="16">
        <v>2.9428999999999998</v>
      </c>
      <c r="AL1625" s="10">
        <f t="shared" si="761"/>
        <v>5.7100000000000151E-2</v>
      </c>
      <c r="AM1625" s="10">
        <f t="shared" si="755"/>
        <v>0.55985834051445849</v>
      </c>
      <c r="AN1625" s="14">
        <v>12</v>
      </c>
      <c r="AO1625" s="10">
        <f t="shared" si="762"/>
        <v>285.14999999999998</v>
      </c>
      <c r="AP1625" s="14">
        <v>10.5</v>
      </c>
      <c r="AQ1625" s="14">
        <v>37</v>
      </c>
      <c r="AR1625" s="10">
        <f t="shared" si="763"/>
        <v>310.14999999999998</v>
      </c>
      <c r="AS1625" s="14">
        <v>47.1</v>
      </c>
      <c r="AT1625" s="14">
        <v>0.5</v>
      </c>
      <c r="AU1625" s="10">
        <f t="shared" si="764"/>
        <v>0.65185772282074805</v>
      </c>
      <c r="AV1625" s="10">
        <f t="shared" si="765"/>
        <v>12.859635392104673</v>
      </c>
      <c r="AW1625" s="10"/>
      <c r="AX1625" s="10"/>
      <c r="AY1625" s="10"/>
      <c r="AZ1625" s="10"/>
      <c r="BA1625" s="10"/>
      <c r="BB1625" s="10"/>
      <c r="BC1625" s="2"/>
      <c r="BD1625"/>
      <c r="BE1625"/>
    </row>
    <row r="1626" spans="1:57" x14ac:dyDescent="0.3">
      <c r="A1626" s="2"/>
      <c r="D1626" s="9" t="s">
        <v>60</v>
      </c>
      <c r="E1626" s="10">
        <v>8.9347825539999999</v>
      </c>
      <c r="F1626" s="10">
        <v>0.62317862290000003</v>
      </c>
      <c r="G1626" s="10">
        <v>23.061276360000001</v>
      </c>
      <c r="H1626" s="10">
        <v>14.263190979999999</v>
      </c>
      <c r="I1626" s="10">
        <v>78.069651309999998</v>
      </c>
      <c r="J1626" s="10">
        <v>33.973345199999997</v>
      </c>
      <c r="K1626" s="10">
        <v>87.283919240000003</v>
      </c>
      <c r="L1626" s="11">
        <v>1.34375E-2</v>
      </c>
      <c r="M1626" s="11">
        <v>1.4114571759259259E-2</v>
      </c>
      <c r="N1626" s="10">
        <f>H1626-H1625</f>
        <v>3.4095062399999989</v>
      </c>
      <c r="O1626" s="10">
        <f>I1625-I1626</f>
        <v>13.630454950000001</v>
      </c>
      <c r="P1626" s="10">
        <f>N1626/O1626</f>
        <v>0.25013884367814143</v>
      </c>
      <c r="Q1626" s="9"/>
      <c r="R1626">
        <f>K1626-K1625</f>
        <v>10.773041160000005</v>
      </c>
      <c r="S1626">
        <f>R1626/O1626</f>
        <v>0.79036548666337836</v>
      </c>
      <c r="AJ1626" s="13">
        <v>640.93333333333305</v>
      </c>
      <c r="AK1626" s="16">
        <v>2.9428999999999998</v>
      </c>
      <c r="AL1626" s="10">
        <f t="shared" si="761"/>
        <v>5.7100000000000151E-2</v>
      </c>
      <c r="AM1626" s="10">
        <f t="shared" si="755"/>
        <v>0.63526992718067221</v>
      </c>
      <c r="AN1626" s="14">
        <v>12</v>
      </c>
      <c r="AO1626" s="10">
        <f t="shared" si="762"/>
        <v>285.14999999999998</v>
      </c>
      <c r="AP1626" s="14">
        <v>10.5</v>
      </c>
      <c r="AQ1626" s="14">
        <v>37</v>
      </c>
      <c r="AR1626" s="10">
        <f t="shared" si="763"/>
        <v>310.14999999999998</v>
      </c>
      <c r="AS1626" s="14">
        <v>47.1</v>
      </c>
      <c r="AT1626" s="14">
        <v>0.5</v>
      </c>
      <c r="AU1626" s="10">
        <f t="shared" si="764"/>
        <v>0.73966140743383468</v>
      </c>
      <c r="AV1626" s="10">
        <f t="shared" si="765"/>
        <v>17.057536129658221</v>
      </c>
      <c r="AW1626" s="10"/>
      <c r="AX1626" s="10"/>
      <c r="AY1626" s="10"/>
      <c r="AZ1626" s="10"/>
      <c r="BA1626" s="10">
        <f>IF(ISNUMBER(AV1626), AV1626-AV1625, " ")</f>
        <v>4.1979007375535478</v>
      </c>
      <c r="BB1626" s="10">
        <f>IF(ISNUMBER(BA1626), BA1626/O1626, " ")</f>
        <v>0.30797950273505342</v>
      </c>
      <c r="BC1626" s="2"/>
      <c r="BD1626"/>
      <c r="BE1626"/>
    </row>
    <row r="1627" spans="1:57" x14ac:dyDescent="0.3">
      <c r="A1627" s="2"/>
      <c r="D1627" s="9" t="s">
        <v>57</v>
      </c>
      <c r="E1627" s="10">
        <v>13.407091360000001</v>
      </c>
      <c r="F1627" s="10">
        <v>0.4726746758</v>
      </c>
      <c r="G1627" s="10">
        <v>23.766119499999999</v>
      </c>
      <c r="H1627" s="10">
        <v>11.254425469999999</v>
      </c>
      <c r="I1627" s="10">
        <v>90.987639009999995</v>
      </c>
      <c r="J1627" s="10">
        <v>33.015828239999998</v>
      </c>
      <c r="K1627" s="10">
        <v>75.356793969999998</v>
      </c>
      <c r="L1627" s="11">
        <v>1.8721064814814812E-2</v>
      </c>
      <c r="M1627" s="11">
        <v>1.9450219907407407E-2</v>
      </c>
      <c r="P1627" s="10"/>
      <c r="Q1627" s="9"/>
      <c r="AJ1627" s="13">
        <v>640.93333333333305</v>
      </c>
      <c r="AK1627" s="16">
        <v>2.9428999999999998</v>
      </c>
      <c r="AL1627" s="10">
        <f t="shared" si="761"/>
        <v>5.7100000000000151E-2</v>
      </c>
      <c r="AM1627" s="10">
        <f t="shared" si="755"/>
        <v>0.4818458076727038</v>
      </c>
      <c r="AN1627" s="14">
        <v>12</v>
      </c>
      <c r="AO1627" s="10">
        <f t="shared" si="762"/>
        <v>285.14999999999998</v>
      </c>
      <c r="AP1627" s="14">
        <v>10.5</v>
      </c>
      <c r="AQ1627" s="14">
        <v>37</v>
      </c>
      <c r="AR1627" s="10">
        <f t="shared" si="763"/>
        <v>310.14999999999998</v>
      </c>
      <c r="AS1627" s="14">
        <v>47.1</v>
      </c>
      <c r="AT1627" s="14">
        <v>0.5</v>
      </c>
      <c r="AU1627" s="10">
        <f t="shared" si="764"/>
        <v>0.56102568848331957</v>
      </c>
      <c r="AV1627" s="10">
        <f t="shared" si="765"/>
        <v>13.333403555064345</v>
      </c>
      <c r="AW1627" s="10"/>
      <c r="AX1627" s="10"/>
      <c r="AY1627" s="10"/>
      <c r="AZ1627" s="10"/>
      <c r="BA1627" s="10"/>
      <c r="BB1627" s="10"/>
      <c r="BC1627" s="2"/>
      <c r="BD1627"/>
      <c r="BE1627"/>
    </row>
    <row r="1628" spans="1:57" x14ac:dyDescent="0.3">
      <c r="A1628" s="2"/>
      <c r="D1628" s="9" t="s">
        <v>61</v>
      </c>
      <c r="E1628" s="10">
        <v>9.0312173750000007</v>
      </c>
      <c r="F1628" s="10">
        <v>0.59570313740000003</v>
      </c>
      <c r="G1628" s="10">
        <v>24.900477689999999</v>
      </c>
      <c r="H1628" s="10">
        <v>14.242006419999999</v>
      </c>
      <c r="I1628" s="10">
        <v>76.943599750000004</v>
      </c>
      <c r="J1628" s="10">
        <v>33.389236169999997</v>
      </c>
      <c r="K1628" s="10">
        <v>84.076692949999995</v>
      </c>
      <c r="L1628" s="11">
        <v>2.1521990740740741E-2</v>
      </c>
      <c r="M1628" s="11">
        <v>2.2199062500000002E-2</v>
      </c>
      <c r="N1628" s="10">
        <f>H1628-H1627</f>
        <v>2.9875809499999999</v>
      </c>
      <c r="O1628" s="10">
        <f>I1627-I1628</f>
        <v>14.044039259999991</v>
      </c>
      <c r="P1628" s="10">
        <f>N1628/O1628</f>
        <v>0.21272946441478416</v>
      </c>
      <c r="Q1628" s="9"/>
      <c r="R1628">
        <f>K1628-K1627</f>
        <v>8.7198989799999964</v>
      </c>
      <c r="S1628">
        <f>R1628/O1628</f>
        <v>0.62089679604042936</v>
      </c>
      <c r="AJ1628" s="13">
        <v>640.93333333333305</v>
      </c>
      <c r="AK1628" s="16">
        <v>2.9428999999999998</v>
      </c>
      <c r="AL1628" s="10">
        <f t="shared" si="761"/>
        <v>5.7100000000000151E-2</v>
      </c>
      <c r="AM1628" s="10">
        <f t="shared" si="755"/>
        <v>0.60726134499983009</v>
      </c>
      <c r="AN1628" s="14">
        <v>12</v>
      </c>
      <c r="AO1628" s="10">
        <f t="shared" si="762"/>
        <v>285.14999999999998</v>
      </c>
      <c r="AP1628" s="14">
        <v>10.5</v>
      </c>
      <c r="AQ1628" s="14">
        <v>37</v>
      </c>
      <c r="AR1628" s="10">
        <f t="shared" si="763"/>
        <v>310.14999999999998</v>
      </c>
      <c r="AS1628" s="14">
        <v>47.1</v>
      </c>
      <c r="AT1628" s="14">
        <v>0.5</v>
      </c>
      <c r="AU1628" s="10">
        <f t="shared" si="764"/>
        <v>0.7070502819425819</v>
      </c>
      <c r="AV1628" s="10">
        <f t="shared" si="765"/>
        <v>17.60588977121947</v>
      </c>
      <c r="AW1628" s="10"/>
      <c r="AX1628" s="10"/>
      <c r="AY1628" s="10"/>
      <c r="AZ1628" s="10"/>
      <c r="BA1628" s="10">
        <f>IF(ISNUMBER(AV1628), AV1628-AV1627, " ")</f>
        <v>4.2724862161551247</v>
      </c>
      <c r="BB1628" s="10">
        <f>IF(ISNUMBER(BA1628), BA1628/O1628, " ")</f>
        <v>0.30422061182383275</v>
      </c>
      <c r="BC1628" s="2"/>
      <c r="BD1628"/>
      <c r="BE1628"/>
    </row>
    <row r="1629" spans="1:57" x14ac:dyDescent="0.3">
      <c r="A1629" s="2"/>
      <c r="AM1629" s="10" t="str">
        <f t="shared" si="755"/>
        <v xml:space="preserve"> </v>
      </c>
      <c r="BD1629"/>
      <c r="BE1629"/>
    </row>
    <row r="1630" spans="1:57" ht="13.95" customHeight="1" x14ac:dyDescent="0.3">
      <c r="A1630" s="2"/>
      <c r="AM1630" s="10" t="str">
        <f t="shared" si="755"/>
        <v xml:space="preserve"> </v>
      </c>
      <c r="BD1630"/>
      <c r="BE1630"/>
    </row>
    <row r="1631" spans="1:57" x14ac:dyDescent="0.3">
      <c r="A1631" s="2"/>
      <c r="D1631" s="9" t="s">
        <v>53</v>
      </c>
      <c r="E1631" s="10"/>
      <c r="F1631" s="10"/>
      <c r="G1631" s="10"/>
      <c r="H1631" s="10"/>
      <c r="I1631" s="10"/>
      <c r="J1631" s="10"/>
      <c r="K1631" s="10"/>
      <c r="L1631" s="10"/>
      <c r="M1631" s="10"/>
      <c r="P1631" s="10"/>
      <c r="Q1631" s="9"/>
      <c r="R1631" s="9"/>
      <c r="AM1631" s="10" t="str">
        <f t="shared" si="755"/>
        <v xml:space="preserve"> </v>
      </c>
      <c r="BD1631"/>
      <c r="BE1631"/>
    </row>
    <row r="1632" spans="1:57" x14ac:dyDescent="0.3">
      <c r="A1632" s="2"/>
      <c r="D1632" s="9" t="s">
        <v>224</v>
      </c>
      <c r="E1632" s="10"/>
      <c r="F1632" s="2"/>
      <c r="G1632" s="10"/>
      <c r="H1632" s="10"/>
      <c r="I1632" s="10"/>
      <c r="J1632" s="10"/>
      <c r="K1632" s="10"/>
      <c r="L1632" s="10"/>
      <c r="M1632" s="10"/>
      <c r="P1632" s="10"/>
      <c r="Q1632" s="9"/>
      <c r="R1632" s="9"/>
      <c r="AM1632" s="10" t="str">
        <f t="shared" si="755"/>
        <v xml:space="preserve"> </v>
      </c>
      <c r="BD1632"/>
      <c r="BE1632"/>
    </row>
    <row r="1633" spans="1:57" x14ac:dyDescent="0.3">
      <c r="A1633" s="2"/>
      <c r="D1633" s="9"/>
      <c r="E1633" s="2" t="s">
        <v>0</v>
      </c>
      <c r="F1633" s="2" t="s">
        <v>1</v>
      </c>
      <c r="G1633" s="2" t="s">
        <v>2</v>
      </c>
      <c r="H1633" s="2" t="s">
        <v>3</v>
      </c>
      <c r="I1633" s="2" t="s">
        <v>4</v>
      </c>
      <c r="J1633" s="2" t="s">
        <v>5</v>
      </c>
      <c r="K1633" s="2" t="s">
        <v>6</v>
      </c>
      <c r="L1633" s="2" t="s">
        <v>7</v>
      </c>
      <c r="M1633" s="2" t="s">
        <v>8</v>
      </c>
      <c r="N1633" s="2" t="s">
        <v>9</v>
      </c>
      <c r="O1633" s="2" t="s">
        <v>10</v>
      </c>
      <c r="P1633" s="2" t="s">
        <v>11</v>
      </c>
      <c r="Q1633" s="2" t="s">
        <v>12</v>
      </c>
      <c r="R1633" s="2" t="s">
        <v>13</v>
      </c>
      <c r="S1633" s="2" t="s">
        <v>14</v>
      </c>
      <c r="T1633" s="2" t="s">
        <v>15</v>
      </c>
      <c r="U1633" s="3" t="s">
        <v>16</v>
      </c>
      <c r="V1633" s="3" t="s">
        <v>17</v>
      </c>
      <c r="W1633" s="3" t="s">
        <v>18</v>
      </c>
      <c r="X1633" s="3" t="s">
        <v>19</v>
      </c>
      <c r="Y1633" s="3" t="s">
        <v>20</v>
      </c>
      <c r="Z1633" s="3" t="s">
        <v>21</v>
      </c>
      <c r="AA1633" s="3" t="s">
        <v>22</v>
      </c>
      <c r="AB1633" s="3" t="s">
        <v>23</v>
      </c>
      <c r="AC1633" s="3" t="s">
        <v>24</v>
      </c>
      <c r="AD1633" s="3" t="s">
        <v>25</v>
      </c>
      <c r="AE1633" s="3" t="s">
        <v>26</v>
      </c>
      <c r="AF1633" s="3" t="s">
        <v>27</v>
      </c>
      <c r="AG1633" s="3" t="s">
        <v>28</v>
      </c>
      <c r="AH1633" s="3" t="s">
        <v>29</v>
      </c>
      <c r="AL1633" s="2" t="s">
        <v>33</v>
      </c>
      <c r="AM1633" s="10" t="e">
        <f t="shared" si="755"/>
        <v>#VALUE!</v>
      </c>
      <c r="AN1633" s="6" t="s">
        <v>35</v>
      </c>
      <c r="AO1633" s="2" t="s">
        <v>36</v>
      </c>
      <c r="AP1633" s="7" t="s">
        <v>37</v>
      </c>
      <c r="AQ1633" s="6" t="s">
        <v>38</v>
      </c>
      <c r="AR1633" s="2" t="s">
        <v>39</v>
      </c>
      <c r="AS1633" s="7" t="s">
        <v>40</v>
      </c>
      <c r="AT1633" s="7" t="s">
        <v>41</v>
      </c>
      <c r="AU1633" s="8" t="s">
        <v>55</v>
      </c>
      <c r="AV1633" s="8" t="s">
        <v>56</v>
      </c>
      <c r="AW1633" s="8" t="s">
        <v>44</v>
      </c>
      <c r="AX1633" s="8" t="s">
        <v>45</v>
      </c>
      <c r="AY1633" s="8" t="s">
        <v>46</v>
      </c>
      <c r="AZ1633" s="8" t="s">
        <v>47</v>
      </c>
      <c r="BA1633" s="2" t="s">
        <v>48</v>
      </c>
      <c r="BB1633" s="2" t="s">
        <v>49</v>
      </c>
      <c r="BC1633" s="2" t="s">
        <v>50</v>
      </c>
      <c r="BD1633"/>
      <c r="BE1633"/>
    </row>
    <row r="1634" spans="1:57" x14ac:dyDescent="0.3">
      <c r="A1634" s="2"/>
      <c r="D1634" s="9" t="s">
        <v>57</v>
      </c>
      <c r="E1634" s="10">
        <v>13.40715344</v>
      </c>
      <c r="F1634" s="10">
        <v>0.44810125319999999</v>
      </c>
      <c r="G1634" s="10">
        <v>27.363168089999999</v>
      </c>
      <c r="H1634" s="10">
        <v>12.25655879</v>
      </c>
      <c r="I1634" s="10">
        <v>90.500075670000001</v>
      </c>
      <c r="J1634" s="10">
        <v>27.891290399999999</v>
      </c>
      <c r="K1634" s="10">
        <v>74.668217589999998</v>
      </c>
      <c r="L1634" s="11">
        <v>1.3310185185185185E-3</v>
      </c>
      <c r="M1634" s="11">
        <v>1.8402662037037036E-3</v>
      </c>
      <c r="P1634" s="10"/>
      <c r="Q1634" s="9"/>
      <c r="AJ1634" s="13">
        <v>640.93333333333328</v>
      </c>
      <c r="AK1634" s="16">
        <v>2.9428999999999998</v>
      </c>
      <c r="AL1634" s="10">
        <f>IF(AK1634&gt;3, AK1634-3, 3-AK1634)</f>
        <v>5.7100000000000151E-2</v>
      </c>
      <c r="AM1634" s="10">
        <f t="shared" si="755"/>
        <v>0.45679559604471781</v>
      </c>
      <c r="AN1634" s="14">
        <v>12</v>
      </c>
      <c r="AO1634" s="10">
        <f>AN1634+273.15</f>
        <v>285.14999999999998</v>
      </c>
      <c r="AP1634" s="14">
        <v>10.5</v>
      </c>
      <c r="AQ1634" s="14">
        <v>37</v>
      </c>
      <c r="AR1634" s="10">
        <f>AQ1634+273.15</f>
        <v>310.14999999999998</v>
      </c>
      <c r="AS1634" s="14">
        <v>47.1</v>
      </c>
      <c r="AT1634" s="14">
        <v>0.5</v>
      </c>
      <c r="AU1634" s="10">
        <f>IF(ISNUMBER(AM1634),((AR1634/AO1634)*((AJ1634-(AT1634*AP1634))/(AJ1634-AS1634))*AM1634)," ")</f>
        <v>0.53185907127620291</v>
      </c>
      <c r="AV1634" s="10">
        <f>IF(ISNUMBER(AM1634), AU1634*G1634, " ")</f>
        <v>14.553349167522031</v>
      </c>
      <c r="AW1634" s="10"/>
      <c r="AX1634" s="10"/>
      <c r="AY1634" s="10"/>
      <c r="AZ1634" s="10"/>
      <c r="BA1634" s="10"/>
      <c r="BB1634" s="10"/>
      <c r="BC1634" s="2"/>
      <c r="BD1634"/>
      <c r="BE1634"/>
    </row>
    <row r="1635" spans="1:57" x14ac:dyDescent="0.3">
      <c r="A1635" s="2">
        <v>149</v>
      </c>
      <c r="B1635" s="3" t="s">
        <v>224</v>
      </c>
      <c r="C1635" s="3"/>
      <c r="D1635" s="9" t="s">
        <v>58</v>
      </c>
      <c r="E1635" s="10">
        <v>8.109491749</v>
      </c>
      <c r="F1635" s="10">
        <v>0.78647933000000003</v>
      </c>
      <c r="G1635" s="10">
        <v>24.237461020000001</v>
      </c>
      <c r="H1635" s="10">
        <v>18.878253130000001</v>
      </c>
      <c r="I1635" s="10">
        <v>77.949536780000003</v>
      </c>
      <c r="J1635" s="10">
        <v>28.08664374</v>
      </c>
      <c r="K1635" s="10">
        <v>80.733690559999999</v>
      </c>
      <c r="L1635" s="11">
        <v>4.9131944444444449E-3</v>
      </c>
      <c r="M1635" s="11">
        <v>5.5092476851851847E-3</v>
      </c>
      <c r="N1635" s="10">
        <f>H1635-H1634</f>
        <v>6.6216943400000012</v>
      </c>
      <c r="O1635" s="10">
        <f>I1634-I1635</f>
        <v>12.550538889999999</v>
      </c>
      <c r="P1635" s="10">
        <f>N1635/O1635</f>
        <v>0.52760239205951753</v>
      </c>
      <c r="Q1635" s="9">
        <f>AVERAGE(P1635,P1637,P1639)</f>
        <v>0.29489440032084996</v>
      </c>
      <c r="R1635">
        <f>K1635-K1634</f>
        <v>6.0654729700000019</v>
      </c>
      <c r="S1635">
        <f>R1635/O1635</f>
        <v>0.48328386718381006</v>
      </c>
      <c r="T1635" s="9">
        <f>AVERAGE(S1635,S1637,S1639)</f>
        <v>0.41223699553974757</v>
      </c>
      <c r="U1635" s="3">
        <f>AVERAGE(E1634,E1636,E1638)</f>
        <v>13.415419833333333</v>
      </c>
      <c r="V1635" s="3">
        <f>AVERAGE(E1635,E1637,E1639)</f>
        <v>9.111513712999999</v>
      </c>
      <c r="W1635" s="3">
        <f>AVERAGE(F1634,F1636,F1638)</f>
        <v>0.43287405309999993</v>
      </c>
      <c r="X1635" s="3">
        <f>AVERAGE(F1635,F1637,F1639)</f>
        <v>0.57946130033333343</v>
      </c>
      <c r="Y1635" s="3">
        <f>AVERAGE(G1634,G1636,G1638)</f>
        <v>25.980695546666663</v>
      </c>
      <c r="Z1635" s="3">
        <f>AVERAGE(G1635,G1637,G1639)</f>
        <v>27.156048010000003</v>
      </c>
      <c r="AA1635" s="3">
        <f>AVERAGE(H1634,H1636,H1638)</f>
        <v>11.263423779</v>
      </c>
      <c r="AB1635" s="3">
        <f>AVERAGE(H1635,H1637,H1639)</f>
        <v>15.376138446666666</v>
      </c>
      <c r="AC1635" s="3">
        <f>AVERAGE(I1634,I1636,I1638)</f>
        <v>88.690537509999999</v>
      </c>
      <c r="AD1635" s="3">
        <f>AVERAGE(I1635,I1637,I1639)</f>
        <v>72.919743116666666</v>
      </c>
      <c r="AE1635" s="3">
        <f>AVERAGE(J1634,J1636,J1638)</f>
        <v>28.355064493333334</v>
      </c>
      <c r="AF1635" s="3">
        <f>AVERAGE(J1635,J1637,J1639)</f>
        <v>28.408242529999999</v>
      </c>
      <c r="AG1635" s="3">
        <f>AVERAGE(K1634,K1636,K1638)</f>
        <v>74.567691789999984</v>
      </c>
      <c r="AH1635" s="3">
        <f>AVERAGE(K1635,K1637,K1639)</f>
        <v>81.08993644666667</v>
      </c>
      <c r="AI1635" s="12">
        <v>43640</v>
      </c>
      <c r="AJ1635" s="13">
        <v>640.93333333333328</v>
      </c>
      <c r="AK1635" s="16">
        <v>2.9428999999999998</v>
      </c>
      <c r="AL1635" s="10">
        <f t="shared" ref="AL1635:AL1639" si="766">IF(AK1635&gt;3, AK1635-3, 3-AK1635)</f>
        <v>5.7100000000000151E-2</v>
      </c>
      <c r="AM1635" s="10">
        <f t="shared" si="755"/>
        <v>0.80173909748887151</v>
      </c>
      <c r="AN1635" s="14">
        <v>12</v>
      </c>
      <c r="AO1635" s="10">
        <f t="shared" ref="AO1635:AO1639" si="767">AN1635+273.15</f>
        <v>285.14999999999998</v>
      </c>
      <c r="AP1635" s="14">
        <v>10.5</v>
      </c>
      <c r="AQ1635" s="14">
        <v>37</v>
      </c>
      <c r="AR1635" s="10">
        <f t="shared" ref="AR1635:AR1639" si="768">AQ1635+273.15</f>
        <v>310.14999999999998</v>
      </c>
      <c r="AS1635" s="14">
        <v>47.1</v>
      </c>
      <c r="AT1635" s="14">
        <v>0.5</v>
      </c>
      <c r="AU1635" s="10">
        <f t="shared" ref="AU1635:AU1639" si="769">IF(ISNUMBER(AM1635),((AR1635/AO1635)*((AJ1635-(AT1635*AP1635))/(AJ1635-AS1635))*AM1635)," ")</f>
        <v>0.93348582054742246</v>
      </c>
      <c r="AV1635" s="10">
        <f t="shared" ref="AV1635:AV1639" si="770">IF(ISNUMBER(AM1635), AU1635*G1635, " ")</f>
        <v>22.625326188240869</v>
      </c>
      <c r="AW1635" s="10">
        <f>AVERAGE(AU1634,AU1636,AU1638)</f>
        <v>0.51378564602802979</v>
      </c>
      <c r="AX1635" s="10">
        <f>AVERAGE(AU1635,AU1637,AU1639)</f>
        <v>0.68777256665745823</v>
      </c>
      <c r="AY1635" s="10">
        <f>AVERAGE(AV1634,AV1636,AV1638)</f>
        <v>13.379517162408986</v>
      </c>
      <c r="AZ1635" s="10">
        <f>AVERAGE(AV1635,AV1637,AV1639)</f>
        <v>18.320537352259127</v>
      </c>
      <c r="BA1635" s="10">
        <f>IF(ISNUMBER(AV1635), AV1635-AV1634, " ")</f>
        <v>8.0719770207188386</v>
      </c>
      <c r="BB1635" s="10">
        <f>IF(ISNUMBER(BA1635), BA1635/O1635, " ")</f>
        <v>0.64315780314026338</v>
      </c>
      <c r="BC1635" s="2">
        <f>AVERAGE(BB1635,BB1637,BB1639)</f>
        <v>0.35504554505723468</v>
      </c>
      <c r="BD1635" s="1" t="s">
        <v>59</v>
      </c>
    </row>
    <row r="1636" spans="1:57" x14ac:dyDescent="0.3">
      <c r="A1636" s="2"/>
      <c r="D1636" s="9" t="s">
        <v>57</v>
      </c>
      <c r="E1636" s="10">
        <v>13.41467428</v>
      </c>
      <c r="F1636" s="10">
        <v>0.36759910699999998</v>
      </c>
      <c r="G1636" s="10">
        <v>24.883645829999999</v>
      </c>
      <c r="H1636" s="10">
        <v>9.1468823869999998</v>
      </c>
      <c r="I1636" s="10">
        <v>86.487663049999995</v>
      </c>
      <c r="J1636" s="10">
        <v>28.71202353</v>
      </c>
      <c r="K1636" s="10">
        <v>75.190528970000003</v>
      </c>
      <c r="L1636" s="11">
        <v>9.8668981481481489E-3</v>
      </c>
      <c r="M1636" s="11">
        <v>1.0381932870370371E-2</v>
      </c>
      <c r="P1636" s="10"/>
      <c r="Q1636" s="9"/>
      <c r="AJ1636" s="13">
        <v>640.93333333333305</v>
      </c>
      <c r="AK1636" s="16">
        <v>2.9428999999999998</v>
      </c>
      <c r="AL1636" s="10">
        <f t="shared" si="766"/>
        <v>5.7100000000000151E-2</v>
      </c>
      <c r="AM1636" s="10">
        <f t="shared" si="755"/>
        <v>0.37473149648306092</v>
      </c>
      <c r="AN1636" s="14">
        <v>12</v>
      </c>
      <c r="AO1636" s="10">
        <f t="shared" si="767"/>
        <v>285.14999999999998</v>
      </c>
      <c r="AP1636" s="14">
        <v>10.5</v>
      </c>
      <c r="AQ1636" s="14">
        <v>37</v>
      </c>
      <c r="AR1636" s="10">
        <f t="shared" si="768"/>
        <v>310.14999999999998</v>
      </c>
      <c r="AS1636" s="14">
        <v>47.1</v>
      </c>
      <c r="AT1636" s="14">
        <v>0.5</v>
      </c>
      <c r="AU1636" s="10">
        <f t="shared" si="769"/>
        <v>0.43630969173772788</v>
      </c>
      <c r="AV1636" s="10">
        <f t="shared" si="770"/>
        <v>10.856975841398098</v>
      </c>
      <c r="AW1636" s="10"/>
      <c r="AX1636" s="10"/>
      <c r="AY1636" s="10"/>
      <c r="AZ1636" s="10"/>
      <c r="BA1636" s="10"/>
      <c r="BB1636" s="10"/>
      <c r="BC1636" s="2"/>
      <c r="BD1636"/>
      <c r="BE1636"/>
    </row>
    <row r="1637" spans="1:57" x14ac:dyDescent="0.3">
      <c r="A1637" s="2"/>
      <c r="D1637" s="9" t="s">
        <v>60</v>
      </c>
      <c r="E1637" s="10">
        <v>9.9404379639999991</v>
      </c>
      <c r="F1637" s="10">
        <v>0.46459215120000003</v>
      </c>
      <c r="G1637" s="10">
        <v>28.401718219999999</v>
      </c>
      <c r="H1637" s="10">
        <v>13.20210556</v>
      </c>
      <c r="I1637" s="10">
        <v>71.677834419999996</v>
      </c>
      <c r="J1637" s="10">
        <v>28.659787640000001</v>
      </c>
      <c r="K1637" s="10">
        <v>79.600277840000004</v>
      </c>
      <c r="L1637" s="11">
        <v>1.2158564814814815E-2</v>
      </c>
      <c r="M1637" s="11">
        <v>1.2604155092592594E-2</v>
      </c>
      <c r="N1637" s="10">
        <f>H1637-H1636</f>
        <v>4.0552231729999999</v>
      </c>
      <c r="O1637" s="10">
        <f>I1636-I1637</f>
        <v>14.809828629999998</v>
      </c>
      <c r="P1637" s="10">
        <f>N1637/O1637</f>
        <v>0.27381972299027207</v>
      </c>
      <c r="Q1637" s="9"/>
      <c r="R1637">
        <f>K1637-K1636</f>
        <v>4.4097488700000014</v>
      </c>
      <c r="S1637">
        <f>R1637/O1637</f>
        <v>0.29775826447223391</v>
      </c>
      <c r="AJ1637" s="13">
        <v>640.93333333333305</v>
      </c>
      <c r="AK1637" s="16">
        <v>2.9428999999999998</v>
      </c>
      <c r="AL1637" s="10">
        <f t="shared" si="766"/>
        <v>5.7100000000000151E-2</v>
      </c>
      <c r="AM1637" s="10">
        <f t="shared" si="755"/>
        <v>0.47360646083794905</v>
      </c>
      <c r="AN1637" s="14">
        <v>12</v>
      </c>
      <c r="AO1637" s="10">
        <f t="shared" si="767"/>
        <v>285.14999999999998</v>
      </c>
      <c r="AP1637" s="14">
        <v>10.5</v>
      </c>
      <c r="AQ1637" s="14">
        <v>37</v>
      </c>
      <c r="AR1637" s="10">
        <f t="shared" si="768"/>
        <v>310.14999999999998</v>
      </c>
      <c r="AS1637" s="14">
        <v>47.1</v>
      </c>
      <c r="AT1637" s="14">
        <v>0.5</v>
      </c>
      <c r="AU1637" s="10">
        <f t="shared" si="769"/>
        <v>0.55143240125945114</v>
      </c>
      <c r="AV1637" s="10">
        <f t="shared" si="770"/>
        <v>15.661627677948903</v>
      </c>
      <c r="AW1637" s="10"/>
      <c r="AX1637" s="10"/>
      <c r="AY1637" s="10"/>
      <c r="AZ1637" s="10"/>
      <c r="BA1637" s="10">
        <f>IF(ISNUMBER(AV1637), AV1637-AV1636, " ")</f>
        <v>4.8046518365508053</v>
      </c>
      <c r="BB1637" s="10">
        <f>IF(ISNUMBER(BA1637), BA1637/O1637, " ")</f>
        <v>0.32442318926082037</v>
      </c>
      <c r="BC1637" s="2"/>
      <c r="BD1637"/>
      <c r="BE1637"/>
    </row>
    <row r="1638" spans="1:57" x14ac:dyDescent="0.3">
      <c r="A1638" s="2"/>
      <c r="D1638" s="9" t="s">
        <v>57</v>
      </c>
      <c r="E1638" s="10">
        <v>13.424431780000001</v>
      </c>
      <c r="F1638" s="10">
        <v>0.48292179909999999</v>
      </c>
      <c r="G1638" s="10">
        <v>25.695272719999998</v>
      </c>
      <c r="H1638" s="10">
        <v>12.386830160000001</v>
      </c>
      <c r="I1638" s="10">
        <v>89.08387381</v>
      </c>
      <c r="J1638" s="10">
        <v>28.461879549999999</v>
      </c>
      <c r="K1638" s="10">
        <v>73.844328809999993</v>
      </c>
      <c r="L1638" s="11">
        <v>1.5815972222222221E-2</v>
      </c>
      <c r="M1638" s="11">
        <v>1.6307858796296298E-2</v>
      </c>
      <c r="P1638" s="10"/>
      <c r="Q1638" s="9"/>
      <c r="AJ1638" s="13">
        <v>640.93333333333305</v>
      </c>
      <c r="AK1638" s="16">
        <v>2.9428999999999998</v>
      </c>
      <c r="AL1638" s="10">
        <f t="shared" si="766"/>
        <v>5.7100000000000151E-2</v>
      </c>
      <c r="AM1638" s="10">
        <f t="shared" si="755"/>
        <v>0.49229175211526044</v>
      </c>
      <c r="AN1638" s="14">
        <v>12</v>
      </c>
      <c r="AO1638" s="10">
        <f t="shared" si="767"/>
        <v>285.14999999999998</v>
      </c>
      <c r="AP1638" s="14">
        <v>10.5</v>
      </c>
      <c r="AQ1638" s="14">
        <v>37</v>
      </c>
      <c r="AR1638" s="10">
        <f t="shared" si="768"/>
        <v>310.14999999999998</v>
      </c>
      <c r="AS1638" s="14">
        <v>47.1</v>
      </c>
      <c r="AT1638" s="14">
        <v>0.5</v>
      </c>
      <c r="AU1638" s="10">
        <f t="shared" si="769"/>
        <v>0.57318817507015851</v>
      </c>
      <c r="AV1638" s="10">
        <f t="shared" si="770"/>
        <v>14.728226478306826</v>
      </c>
      <c r="AW1638" s="10"/>
      <c r="AX1638" s="10"/>
      <c r="AY1638" s="10"/>
      <c r="AZ1638" s="10"/>
      <c r="BA1638" s="10"/>
      <c r="BB1638" s="10"/>
      <c r="BC1638" s="2"/>
      <c r="BD1638"/>
      <c r="BE1638"/>
    </row>
    <row r="1639" spans="1:57" x14ac:dyDescent="0.3">
      <c r="A1639" s="2"/>
      <c r="D1639" s="9" t="s">
        <v>61</v>
      </c>
      <c r="E1639" s="10">
        <v>9.2846114259999997</v>
      </c>
      <c r="F1639" s="10">
        <v>0.48731241980000001</v>
      </c>
      <c r="G1639" s="10">
        <v>28.828964790000001</v>
      </c>
      <c r="H1639" s="10">
        <v>14.048056649999999</v>
      </c>
      <c r="I1639" s="10">
        <v>69.131858149999999</v>
      </c>
      <c r="J1639" s="10">
        <v>28.47829621</v>
      </c>
      <c r="K1639" s="10">
        <v>82.935840940000006</v>
      </c>
      <c r="L1639" s="11">
        <v>1.9340277777777779E-2</v>
      </c>
      <c r="M1639" s="11">
        <v>1.9861099537037036E-2</v>
      </c>
      <c r="N1639" s="10">
        <f>H1639-H1638</f>
        <v>1.6612264899999989</v>
      </c>
      <c r="O1639" s="10">
        <f>I1638-I1639</f>
        <v>19.952015660000001</v>
      </c>
      <c r="P1639" s="10">
        <f>N1639/O1639</f>
        <v>8.3261085912760296E-2</v>
      </c>
      <c r="Q1639" s="9"/>
      <c r="R1639">
        <f>K1639-K1638</f>
        <v>9.0915121300000123</v>
      </c>
      <c r="S1639">
        <f>R1639/O1639</f>
        <v>0.45566885496319887</v>
      </c>
      <c r="AJ1639" s="13">
        <v>640.93333333333305</v>
      </c>
      <c r="AK1639" s="16">
        <v>2.9428999999999998</v>
      </c>
      <c r="AL1639" s="10">
        <f t="shared" si="766"/>
        <v>5.7100000000000151E-2</v>
      </c>
      <c r="AM1639" s="10">
        <f t="shared" si="755"/>
        <v>0.49676756240443104</v>
      </c>
      <c r="AN1639" s="14">
        <v>12</v>
      </c>
      <c r="AO1639" s="10">
        <f t="shared" si="767"/>
        <v>285.14999999999998</v>
      </c>
      <c r="AP1639" s="14">
        <v>10.5</v>
      </c>
      <c r="AQ1639" s="14">
        <v>37</v>
      </c>
      <c r="AR1639" s="10">
        <f t="shared" si="768"/>
        <v>310.14999999999998</v>
      </c>
      <c r="AS1639" s="14">
        <v>47.1</v>
      </c>
      <c r="AT1639" s="14">
        <v>0.5</v>
      </c>
      <c r="AU1639" s="10">
        <f t="shared" si="769"/>
        <v>0.57839947816550119</v>
      </c>
      <c r="AV1639" s="10">
        <f t="shared" si="770"/>
        <v>16.674658190587607</v>
      </c>
      <c r="AW1639" s="10"/>
      <c r="AX1639" s="10"/>
      <c r="AY1639" s="10"/>
      <c r="AZ1639" s="10"/>
      <c r="BA1639" s="10">
        <f>IF(ISNUMBER(AV1639), AV1639-AV1638, " ")</f>
        <v>1.9464317122807806</v>
      </c>
      <c r="BB1639" s="10">
        <f>IF(ISNUMBER(BA1639), BA1639/O1639, " ")</f>
        <v>9.7555642770620232E-2</v>
      </c>
      <c r="BC1639" s="2"/>
      <c r="BD1639"/>
      <c r="BE1639"/>
    </row>
    <row r="1640" spans="1:57" x14ac:dyDescent="0.3">
      <c r="A1640" s="2"/>
      <c r="AM1640" s="10" t="str">
        <f t="shared" si="755"/>
        <v xml:space="preserve"> </v>
      </c>
      <c r="BD1640"/>
      <c r="BE1640"/>
    </row>
    <row r="1641" spans="1:57" ht="13.95" customHeight="1" x14ac:dyDescent="0.3">
      <c r="A1641" s="2"/>
      <c r="AM1641" s="10" t="str">
        <f t="shared" si="755"/>
        <v xml:space="preserve"> </v>
      </c>
      <c r="BD1641"/>
      <c r="BE1641"/>
    </row>
    <row r="1642" spans="1:57" x14ac:dyDescent="0.3">
      <c r="A1642" s="2"/>
      <c r="D1642" s="9" t="s">
        <v>53</v>
      </c>
      <c r="E1642" s="10"/>
      <c r="F1642" s="10"/>
      <c r="G1642" s="10"/>
      <c r="H1642" s="10"/>
      <c r="I1642" s="10"/>
      <c r="J1642" s="10"/>
      <c r="K1642" s="10"/>
      <c r="L1642" s="10"/>
      <c r="M1642" s="10"/>
      <c r="P1642" s="10"/>
      <c r="Q1642" s="9"/>
      <c r="R1642" s="9"/>
      <c r="AM1642" s="10" t="str">
        <f t="shared" si="755"/>
        <v xml:space="preserve"> </v>
      </c>
      <c r="BD1642"/>
      <c r="BE1642"/>
    </row>
    <row r="1643" spans="1:57" x14ac:dyDescent="0.3">
      <c r="A1643" s="2"/>
      <c r="D1643" s="9" t="s">
        <v>225</v>
      </c>
      <c r="E1643" s="10"/>
      <c r="F1643" s="2"/>
      <c r="G1643" s="10"/>
      <c r="H1643" s="10"/>
      <c r="I1643" s="10"/>
      <c r="J1643" s="10"/>
      <c r="K1643" s="10"/>
      <c r="L1643" s="10"/>
      <c r="M1643" s="10"/>
      <c r="P1643" s="10"/>
      <c r="Q1643" s="9"/>
      <c r="R1643" s="9"/>
      <c r="AM1643" s="10" t="str">
        <f t="shared" si="755"/>
        <v xml:space="preserve"> </v>
      </c>
      <c r="BD1643"/>
      <c r="BE1643"/>
    </row>
    <row r="1644" spans="1:57" x14ac:dyDescent="0.3">
      <c r="A1644" s="2"/>
      <c r="D1644" s="9"/>
      <c r="E1644" s="2" t="s">
        <v>0</v>
      </c>
      <c r="F1644" s="2" t="s">
        <v>1</v>
      </c>
      <c r="G1644" s="2" t="s">
        <v>2</v>
      </c>
      <c r="H1644" s="2" t="s">
        <v>3</v>
      </c>
      <c r="I1644" s="2" t="s">
        <v>4</v>
      </c>
      <c r="J1644" s="2" t="s">
        <v>5</v>
      </c>
      <c r="K1644" s="2" t="s">
        <v>6</v>
      </c>
      <c r="L1644" s="2" t="s">
        <v>7</v>
      </c>
      <c r="M1644" s="2" t="s">
        <v>8</v>
      </c>
      <c r="N1644" s="2" t="s">
        <v>9</v>
      </c>
      <c r="O1644" s="2" t="s">
        <v>10</v>
      </c>
      <c r="P1644" s="2" t="s">
        <v>11</v>
      </c>
      <c r="Q1644" s="2" t="s">
        <v>12</v>
      </c>
      <c r="R1644" s="2" t="s">
        <v>13</v>
      </c>
      <c r="S1644" s="2" t="s">
        <v>14</v>
      </c>
      <c r="T1644" s="2" t="s">
        <v>15</v>
      </c>
      <c r="U1644" s="3" t="s">
        <v>16</v>
      </c>
      <c r="V1644" s="3" t="s">
        <v>17</v>
      </c>
      <c r="W1644" s="3" t="s">
        <v>18</v>
      </c>
      <c r="X1644" s="3" t="s">
        <v>19</v>
      </c>
      <c r="Y1644" s="3" t="s">
        <v>20</v>
      </c>
      <c r="Z1644" s="3" t="s">
        <v>21</v>
      </c>
      <c r="AA1644" s="3" t="s">
        <v>22</v>
      </c>
      <c r="AB1644" s="3" t="s">
        <v>23</v>
      </c>
      <c r="AC1644" s="3" t="s">
        <v>24</v>
      </c>
      <c r="AD1644" s="3" t="s">
        <v>25</v>
      </c>
      <c r="AE1644" s="3" t="s">
        <v>26</v>
      </c>
      <c r="AF1644" s="3" t="s">
        <v>27</v>
      </c>
      <c r="AG1644" s="3" t="s">
        <v>28</v>
      </c>
      <c r="AH1644" s="3" t="s">
        <v>29</v>
      </c>
      <c r="AL1644" s="2" t="s">
        <v>33</v>
      </c>
      <c r="AM1644" s="10" t="e">
        <f t="shared" si="755"/>
        <v>#VALUE!</v>
      </c>
      <c r="AN1644" s="6" t="s">
        <v>35</v>
      </c>
      <c r="AO1644" s="2" t="s">
        <v>36</v>
      </c>
      <c r="AP1644" s="7" t="s">
        <v>37</v>
      </c>
      <c r="AQ1644" s="6" t="s">
        <v>38</v>
      </c>
      <c r="AR1644" s="2" t="s">
        <v>39</v>
      </c>
      <c r="AS1644" s="7" t="s">
        <v>40</v>
      </c>
      <c r="AT1644" s="7" t="s">
        <v>41</v>
      </c>
      <c r="AU1644" s="8" t="s">
        <v>55</v>
      </c>
      <c r="AV1644" s="8" t="s">
        <v>56</v>
      </c>
      <c r="AW1644" s="8" t="s">
        <v>44</v>
      </c>
      <c r="AX1644" s="8" t="s">
        <v>45</v>
      </c>
      <c r="AY1644" s="8" t="s">
        <v>46</v>
      </c>
      <c r="AZ1644" s="8" t="s">
        <v>47</v>
      </c>
      <c r="BA1644" s="2" t="s">
        <v>48</v>
      </c>
      <c r="BB1644" s="2" t="s">
        <v>49</v>
      </c>
      <c r="BC1644" s="2" t="s">
        <v>50</v>
      </c>
      <c r="BD1644"/>
      <c r="BE1644"/>
    </row>
    <row r="1645" spans="1:57" x14ac:dyDescent="0.3">
      <c r="A1645" s="2"/>
      <c r="D1645" s="9" t="s">
        <v>57</v>
      </c>
      <c r="E1645" s="10"/>
      <c r="F1645" s="10"/>
      <c r="G1645" s="10"/>
      <c r="H1645" s="10"/>
      <c r="I1645" s="10"/>
      <c r="J1645" s="10"/>
      <c r="K1645" s="10"/>
      <c r="L1645" s="11"/>
      <c r="M1645" s="11"/>
      <c r="P1645" s="10"/>
      <c r="Q1645" s="9"/>
      <c r="AJ1645" s="13">
        <v>640.93333333333328</v>
      </c>
      <c r="AK1645" s="16">
        <v>2.9428999999999998</v>
      </c>
      <c r="AL1645" s="10">
        <f>IF(AK1645&gt;3, AK1645-3, 3-AK1645)</f>
        <v>5.7100000000000151E-2</v>
      </c>
      <c r="AM1645" s="10" t="str">
        <f t="shared" si="755"/>
        <v xml:space="preserve"> </v>
      </c>
      <c r="AN1645" s="14">
        <v>12</v>
      </c>
      <c r="AO1645" s="10">
        <f>AN1645+273.15</f>
        <v>285.14999999999998</v>
      </c>
      <c r="AP1645" s="14">
        <v>10.5</v>
      </c>
      <c r="AQ1645" s="14">
        <v>37</v>
      </c>
      <c r="AR1645" s="10">
        <f>AQ1645+273.15</f>
        <v>310.14999999999998</v>
      </c>
      <c r="AS1645" s="14">
        <v>47.1</v>
      </c>
      <c r="AT1645" s="14">
        <v>0.5</v>
      </c>
      <c r="AU1645" s="10" t="str">
        <f>IF(ISNUMBER(AM1645),((AR1645/AO1645)*((AJ1645-(AT1645*AP1645))/(AJ1645-AS1645))*AM1645)," ")</f>
        <v xml:space="preserve"> </v>
      </c>
      <c r="AV1645" s="10" t="str">
        <f>IF(ISNUMBER(AM1645), AU1645*G1645, " ")</f>
        <v xml:space="preserve"> </v>
      </c>
      <c r="AW1645" s="10"/>
      <c r="AX1645" s="10"/>
      <c r="AY1645" s="10"/>
      <c r="AZ1645" s="10"/>
      <c r="BA1645" s="10"/>
      <c r="BB1645" s="10"/>
      <c r="BC1645" s="2"/>
      <c r="BD1645"/>
      <c r="BE1645"/>
    </row>
    <row r="1646" spans="1:57" x14ac:dyDescent="0.3">
      <c r="A1646" s="2">
        <v>150</v>
      </c>
      <c r="B1646" s="3" t="s">
        <v>225</v>
      </c>
      <c r="C1646" s="3"/>
      <c r="D1646" s="9" t="s">
        <v>58</v>
      </c>
      <c r="E1646" s="10"/>
      <c r="F1646" s="10"/>
      <c r="G1646" s="10"/>
      <c r="H1646" s="10"/>
      <c r="I1646" s="10"/>
      <c r="J1646" s="10"/>
      <c r="K1646" s="10"/>
      <c r="L1646" s="11"/>
      <c r="M1646" s="11"/>
      <c r="N1646" s="10">
        <f>H1646-H1645</f>
        <v>0</v>
      </c>
      <c r="O1646" s="10">
        <f>I1645-I1646</f>
        <v>0</v>
      </c>
      <c r="P1646" s="10" t="e">
        <f>N1646/O1646</f>
        <v>#DIV/0!</v>
      </c>
      <c r="Q1646" s="9" t="e">
        <f>AVERAGE(P1646,P1648,P1650)</f>
        <v>#DIV/0!</v>
      </c>
      <c r="R1646">
        <f>K1646-K1645</f>
        <v>0</v>
      </c>
      <c r="S1646" t="e">
        <f>R1646/O1646</f>
        <v>#DIV/0!</v>
      </c>
      <c r="T1646" s="9" t="e">
        <f>AVERAGE(S1646,S1648,S1650)</f>
        <v>#DIV/0!</v>
      </c>
      <c r="U1646" s="3" t="e">
        <f>AVERAGE(E1645,E1647,E1649)</f>
        <v>#DIV/0!</v>
      </c>
      <c r="V1646" s="3" t="e">
        <f>AVERAGE(E1646,E1648,E1650)</f>
        <v>#DIV/0!</v>
      </c>
      <c r="W1646" s="3" t="e">
        <f>AVERAGE(F1645,F1647,F1649)</f>
        <v>#DIV/0!</v>
      </c>
      <c r="X1646" s="3" t="e">
        <f>AVERAGE(F1646,F1648,F1650)</f>
        <v>#DIV/0!</v>
      </c>
      <c r="Y1646" s="3" t="e">
        <f>AVERAGE(G1645,G1647,G1649)</f>
        <v>#DIV/0!</v>
      </c>
      <c r="Z1646" s="3" t="e">
        <f>AVERAGE(G1646,G1648,G1650)</f>
        <v>#DIV/0!</v>
      </c>
      <c r="AA1646" s="3" t="e">
        <f>AVERAGE(H1645,H1647,H1649)</f>
        <v>#DIV/0!</v>
      </c>
      <c r="AB1646" s="3" t="e">
        <f>AVERAGE(H1646,H1648,H1650)</f>
        <v>#DIV/0!</v>
      </c>
      <c r="AC1646" s="3" t="e">
        <f>AVERAGE(I1645,I1647,I1649)</f>
        <v>#DIV/0!</v>
      </c>
      <c r="AD1646" s="3" t="e">
        <f>AVERAGE(I1646,I1648,I1650)</f>
        <v>#DIV/0!</v>
      </c>
      <c r="AE1646" s="3" t="e">
        <f>AVERAGE(J1645,J1647,J1649)</f>
        <v>#DIV/0!</v>
      </c>
      <c r="AF1646" s="3" t="e">
        <f>AVERAGE(J1646,J1648,J1650)</f>
        <v>#DIV/0!</v>
      </c>
      <c r="AG1646" s="3" t="e">
        <f>AVERAGE(K1645,K1647,K1649)</f>
        <v>#DIV/0!</v>
      </c>
      <c r="AH1646" s="3" t="e">
        <f>AVERAGE(K1646,K1648,K1650)</f>
        <v>#DIV/0!</v>
      </c>
      <c r="AI1646" s="12">
        <v>43640</v>
      </c>
      <c r="AJ1646" s="13">
        <v>640.93333333333328</v>
      </c>
      <c r="AK1646" s="16">
        <v>2.9428999999999998</v>
      </c>
      <c r="AL1646" s="10">
        <f t="shared" ref="AL1646:AL1650" si="771">IF(AK1646&gt;3, AK1646-3, 3-AK1646)</f>
        <v>5.7100000000000151E-2</v>
      </c>
      <c r="AM1646" s="10" t="str">
        <f t="shared" si="755"/>
        <v xml:space="preserve"> </v>
      </c>
      <c r="AN1646" s="14">
        <v>12</v>
      </c>
      <c r="AO1646" s="10">
        <f t="shared" ref="AO1646:AO1650" si="772">AN1646+273.15</f>
        <v>285.14999999999998</v>
      </c>
      <c r="AP1646" s="14">
        <v>10.5</v>
      </c>
      <c r="AQ1646" s="14">
        <v>37</v>
      </c>
      <c r="AR1646" s="10">
        <f t="shared" ref="AR1646:AR1650" si="773">AQ1646+273.15</f>
        <v>310.14999999999998</v>
      </c>
      <c r="AS1646" s="14">
        <v>47.1</v>
      </c>
      <c r="AT1646" s="14">
        <v>0.5</v>
      </c>
      <c r="AU1646" s="10" t="str">
        <f t="shared" ref="AU1646:AU1650" si="774">IF(ISNUMBER(AM1646),((AR1646/AO1646)*((AJ1646-(AT1646*AP1646))/(AJ1646-AS1646))*AM1646)," ")</f>
        <v xml:space="preserve"> </v>
      </c>
      <c r="AV1646" s="10" t="str">
        <f t="shared" ref="AV1646:AV1650" si="775">IF(ISNUMBER(AM1646), AU1646*G1646, " ")</f>
        <v xml:space="preserve"> </v>
      </c>
      <c r="AW1646" s="10" t="e">
        <f>AVERAGE(AU1645,AU1647,AU1649)</f>
        <v>#DIV/0!</v>
      </c>
      <c r="AX1646" s="10" t="e">
        <f>AVERAGE(AU1646,AU1648,AU1650)</f>
        <v>#DIV/0!</v>
      </c>
      <c r="AY1646" s="10" t="e">
        <f>AVERAGE(AV1645,AV1647,AV1649)</f>
        <v>#DIV/0!</v>
      </c>
      <c r="AZ1646" s="10" t="e">
        <f>AVERAGE(AV1646,AV1648,AV1650)</f>
        <v>#DIV/0!</v>
      </c>
      <c r="BA1646" s="10" t="str">
        <f>IF(ISNUMBER(AV1646), AV1646-AV1645, " ")</f>
        <v xml:space="preserve"> </v>
      </c>
      <c r="BB1646" s="10" t="str">
        <f>IF(ISNUMBER(BA1646), BA1646/O1646, " ")</f>
        <v xml:space="preserve"> </v>
      </c>
      <c r="BC1646" s="2" t="e">
        <f>AVERAGE(BB1646,BB1648,BB1650)</f>
        <v>#DIV/0!</v>
      </c>
      <c r="BE1646" s="17" t="s">
        <v>226</v>
      </c>
    </row>
    <row r="1647" spans="1:57" x14ac:dyDescent="0.3">
      <c r="A1647" s="2"/>
      <c r="D1647" s="9" t="s">
        <v>57</v>
      </c>
      <c r="E1647" s="10"/>
      <c r="F1647" s="10"/>
      <c r="H1647" s="10"/>
      <c r="I1647" s="10"/>
      <c r="J1647" s="10"/>
      <c r="K1647" s="10"/>
      <c r="L1647" s="11"/>
      <c r="M1647" s="11"/>
      <c r="P1647" s="10"/>
      <c r="Q1647" s="9"/>
      <c r="AJ1647" s="13">
        <v>640.93333333333305</v>
      </c>
      <c r="AK1647" s="16">
        <v>2.9428999999999998</v>
      </c>
      <c r="AL1647" s="10">
        <f t="shared" si="771"/>
        <v>5.7100000000000151E-2</v>
      </c>
      <c r="AM1647" s="10" t="str">
        <f t="shared" si="755"/>
        <v xml:space="preserve"> </v>
      </c>
      <c r="AN1647" s="14">
        <v>12</v>
      </c>
      <c r="AO1647" s="10">
        <f t="shared" si="772"/>
        <v>285.14999999999998</v>
      </c>
      <c r="AP1647" s="14">
        <v>10.5</v>
      </c>
      <c r="AQ1647" s="14">
        <v>37</v>
      </c>
      <c r="AR1647" s="10">
        <f t="shared" si="773"/>
        <v>310.14999999999998</v>
      </c>
      <c r="AS1647" s="14">
        <v>47.1</v>
      </c>
      <c r="AT1647" s="14">
        <v>0.5</v>
      </c>
      <c r="AU1647" s="10" t="str">
        <f t="shared" si="774"/>
        <v xml:space="preserve"> </v>
      </c>
      <c r="AV1647" s="10" t="str">
        <f t="shared" si="775"/>
        <v xml:space="preserve"> </v>
      </c>
      <c r="AW1647" s="10"/>
      <c r="AX1647" s="10"/>
      <c r="AY1647" s="10"/>
      <c r="AZ1647" s="10"/>
      <c r="BA1647" s="10"/>
      <c r="BB1647" s="10"/>
      <c r="BC1647" s="2"/>
      <c r="BD1647"/>
      <c r="BE1647"/>
    </row>
    <row r="1648" spans="1:57" x14ac:dyDescent="0.3">
      <c r="A1648" s="2"/>
      <c r="D1648" s="9" t="s">
        <v>60</v>
      </c>
      <c r="E1648" s="10"/>
      <c r="F1648" s="10"/>
      <c r="G1648" s="10"/>
      <c r="H1648" s="10"/>
      <c r="I1648" s="10"/>
      <c r="J1648" s="10"/>
      <c r="K1648" s="10"/>
      <c r="L1648" s="11"/>
      <c r="M1648" s="11"/>
      <c r="N1648" s="10">
        <f>H1648-H1647</f>
        <v>0</v>
      </c>
      <c r="O1648" s="10">
        <f>I1647-I1648</f>
        <v>0</v>
      </c>
      <c r="P1648" s="10" t="e">
        <f>N1648/O1648</f>
        <v>#DIV/0!</v>
      </c>
      <c r="Q1648" s="9"/>
      <c r="R1648">
        <f>K1648-K1647</f>
        <v>0</v>
      </c>
      <c r="S1648" t="e">
        <f>R1648/O1648</f>
        <v>#DIV/0!</v>
      </c>
      <c r="AJ1648" s="13">
        <v>640.93333333333305</v>
      </c>
      <c r="AK1648" s="16">
        <v>2.9428999999999998</v>
      </c>
      <c r="AL1648" s="10">
        <f t="shared" si="771"/>
        <v>5.7100000000000151E-2</v>
      </c>
      <c r="AM1648" s="10" t="str">
        <f t="shared" si="755"/>
        <v xml:space="preserve"> </v>
      </c>
      <c r="AN1648" s="14">
        <v>12</v>
      </c>
      <c r="AO1648" s="10">
        <f t="shared" si="772"/>
        <v>285.14999999999998</v>
      </c>
      <c r="AP1648" s="14">
        <v>10.5</v>
      </c>
      <c r="AQ1648" s="14">
        <v>37</v>
      </c>
      <c r="AR1648" s="10">
        <f t="shared" si="773"/>
        <v>310.14999999999998</v>
      </c>
      <c r="AS1648" s="14">
        <v>47.1</v>
      </c>
      <c r="AT1648" s="14">
        <v>0.5</v>
      </c>
      <c r="AU1648" s="10" t="str">
        <f t="shared" si="774"/>
        <v xml:space="preserve"> </v>
      </c>
      <c r="AV1648" s="10" t="str">
        <f t="shared" si="775"/>
        <v xml:space="preserve"> </v>
      </c>
      <c r="AW1648" s="10"/>
      <c r="AX1648" s="10"/>
      <c r="AY1648" s="10"/>
      <c r="AZ1648" s="10"/>
      <c r="BA1648" s="10" t="str">
        <f>IF(ISNUMBER(AV1648), AV1648-AV1647, " ")</f>
        <v xml:space="preserve"> </v>
      </c>
      <c r="BB1648" s="10" t="str">
        <f>IF(ISNUMBER(BA1648), BA1648/O1648, " ")</f>
        <v xml:space="preserve"> </v>
      </c>
      <c r="BC1648" s="2"/>
      <c r="BD1648"/>
      <c r="BE1648"/>
    </row>
    <row r="1649" spans="1:57" x14ac:dyDescent="0.3">
      <c r="A1649" s="2"/>
      <c r="D1649" s="9" t="s">
        <v>57</v>
      </c>
      <c r="E1649" s="10"/>
      <c r="F1649" s="10"/>
      <c r="G1649" s="10"/>
      <c r="H1649" s="10"/>
      <c r="I1649" s="10"/>
      <c r="J1649" s="10"/>
      <c r="K1649" s="10"/>
      <c r="L1649" s="11"/>
      <c r="M1649" s="11"/>
      <c r="P1649" s="10"/>
      <c r="Q1649" s="9"/>
      <c r="AJ1649" s="13">
        <v>640.93333333333305</v>
      </c>
      <c r="AK1649" s="16">
        <v>2.9428999999999998</v>
      </c>
      <c r="AL1649" s="10">
        <f t="shared" si="771"/>
        <v>5.7100000000000151E-2</v>
      </c>
      <c r="AM1649" s="10" t="str">
        <f t="shared" si="755"/>
        <v xml:space="preserve"> </v>
      </c>
      <c r="AN1649" s="14">
        <v>12</v>
      </c>
      <c r="AO1649" s="10">
        <f t="shared" si="772"/>
        <v>285.14999999999998</v>
      </c>
      <c r="AP1649" s="14">
        <v>10.5</v>
      </c>
      <c r="AQ1649" s="14">
        <v>37</v>
      </c>
      <c r="AR1649" s="10">
        <f t="shared" si="773"/>
        <v>310.14999999999998</v>
      </c>
      <c r="AS1649" s="14">
        <v>47.1</v>
      </c>
      <c r="AT1649" s="14">
        <v>0.5</v>
      </c>
      <c r="AU1649" s="10" t="str">
        <f t="shared" si="774"/>
        <v xml:space="preserve"> </v>
      </c>
      <c r="AV1649" s="10" t="str">
        <f t="shared" si="775"/>
        <v xml:space="preserve"> </v>
      </c>
      <c r="AW1649" s="10"/>
      <c r="AX1649" s="10"/>
      <c r="AY1649" s="10"/>
      <c r="AZ1649" s="10"/>
      <c r="BA1649" s="10"/>
      <c r="BB1649" s="10"/>
      <c r="BC1649" s="2"/>
      <c r="BD1649"/>
      <c r="BE1649"/>
    </row>
    <row r="1650" spans="1:57" x14ac:dyDescent="0.3">
      <c r="A1650" s="2"/>
      <c r="D1650" s="9" t="s">
        <v>61</v>
      </c>
      <c r="E1650" s="10"/>
      <c r="F1650" s="10"/>
      <c r="G1650" s="10"/>
      <c r="H1650" s="10"/>
      <c r="I1650" s="10"/>
      <c r="J1650" s="10"/>
      <c r="K1650" s="10"/>
      <c r="L1650" s="11"/>
      <c r="M1650" s="11"/>
      <c r="N1650" s="10">
        <f>H1650-H1649</f>
        <v>0</v>
      </c>
      <c r="O1650" s="10">
        <f>I1649-I1650</f>
        <v>0</v>
      </c>
      <c r="P1650" s="10" t="e">
        <f>N1650/O1650</f>
        <v>#DIV/0!</v>
      </c>
      <c r="Q1650" s="9"/>
      <c r="R1650">
        <f>K1650-K1649</f>
        <v>0</v>
      </c>
      <c r="S1650" t="e">
        <f>R1650/O1650</f>
        <v>#DIV/0!</v>
      </c>
      <c r="AJ1650" s="13">
        <v>640.93333333333305</v>
      </c>
      <c r="AK1650" s="16">
        <v>2.9428999999999998</v>
      </c>
      <c r="AL1650" s="10">
        <f t="shared" si="771"/>
        <v>5.7100000000000151E-2</v>
      </c>
      <c r="AM1650" s="10" t="str">
        <f t="shared" si="755"/>
        <v xml:space="preserve"> </v>
      </c>
      <c r="AN1650" s="14">
        <v>12</v>
      </c>
      <c r="AO1650" s="10">
        <f t="shared" si="772"/>
        <v>285.14999999999998</v>
      </c>
      <c r="AP1650" s="14">
        <v>10.5</v>
      </c>
      <c r="AQ1650" s="14">
        <v>37</v>
      </c>
      <c r="AR1650" s="10">
        <f t="shared" si="773"/>
        <v>310.14999999999998</v>
      </c>
      <c r="AS1650" s="14">
        <v>47.1</v>
      </c>
      <c r="AT1650" s="14">
        <v>0.5</v>
      </c>
      <c r="AU1650" s="10" t="str">
        <f t="shared" si="774"/>
        <v xml:space="preserve"> </v>
      </c>
      <c r="AV1650" s="10" t="str">
        <f t="shared" si="775"/>
        <v xml:space="preserve"> </v>
      </c>
      <c r="AW1650" s="10"/>
      <c r="AX1650" s="10"/>
      <c r="AY1650" s="10"/>
      <c r="AZ1650" s="10"/>
      <c r="BA1650" s="10" t="str">
        <f>IF(ISNUMBER(AV1650), AV1650-AV1649, " ")</f>
        <v xml:space="preserve"> </v>
      </c>
      <c r="BB1650" s="10" t="str">
        <f>IF(ISNUMBER(BA1650), BA1650/O1650, " ")</f>
        <v xml:space="preserve"> </v>
      </c>
      <c r="BC1650" s="2"/>
      <c r="BD1650"/>
      <c r="BE1650"/>
    </row>
    <row r="1651" spans="1:57" x14ac:dyDescent="0.3">
      <c r="A1651" s="2"/>
      <c r="AM1651" s="10" t="str">
        <f t="shared" si="755"/>
        <v xml:space="preserve"> </v>
      </c>
      <c r="BD1651"/>
      <c r="BE1651"/>
    </row>
    <row r="1652" spans="1:57" ht="13.95" customHeight="1" x14ac:dyDescent="0.3">
      <c r="A1652" s="2"/>
      <c r="AM1652" s="10" t="str">
        <f t="shared" si="755"/>
        <v xml:space="preserve"> </v>
      </c>
      <c r="BD1652"/>
      <c r="BE1652"/>
    </row>
    <row r="1653" spans="1:57" x14ac:dyDescent="0.3">
      <c r="A1653" s="2"/>
      <c r="D1653" s="9" t="s">
        <v>53</v>
      </c>
      <c r="E1653" s="10"/>
      <c r="F1653" s="10"/>
      <c r="G1653" s="10"/>
      <c r="H1653" s="10"/>
      <c r="I1653" s="10"/>
      <c r="J1653" s="10"/>
      <c r="K1653" s="10"/>
      <c r="L1653" s="10"/>
      <c r="M1653" s="10"/>
      <c r="P1653" s="10"/>
      <c r="Q1653" s="9"/>
      <c r="R1653" s="9"/>
      <c r="AM1653" s="10" t="str">
        <f t="shared" si="755"/>
        <v xml:space="preserve"> </v>
      </c>
      <c r="BD1653"/>
      <c r="BE1653"/>
    </row>
    <row r="1654" spans="1:57" x14ac:dyDescent="0.3">
      <c r="A1654" s="2"/>
      <c r="D1654" s="9" t="s">
        <v>227</v>
      </c>
      <c r="E1654" s="10"/>
      <c r="F1654" s="2"/>
      <c r="G1654" s="10"/>
      <c r="H1654" s="10"/>
      <c r="I1654" s="10"/>
      <c r="J1654" s="10"/>
      <c r="K1654" s="10"/>
      <c r="L1654" s="10"/>
      <c r="M1654" s="10"/>
      <c r="P1654" s="10"/>
      <c r="Q1654" s="9"/>
      <c r="R1654" s="9"/>
      <c r="AM1654" s="10" t="str">
        <f t="shared" si="755"/>
        <v xml:space="preserve"> </v>
      </c>
      <c r="BD1654"/>
      <c r="BE1654"/>
    </row>
    <row r="1655" spans="1:57" x14ac:dyDescent="0.3">
      <c r="A1655" s="2"/>
      <c r="D1655" s="9"/>
      <c r="E1655" s="2" t="s">
        <v>0</v>
      </c>
      <c r="F1655" s="2" t="s">
        <v>1</v>
      </c>
      <c r="G1655" s="2" t="s">
        <v>2</v>
      </c>
      <c r="H1655" s="2" t="s">
        <v>3</v>
      </c>
      <c r="I1655" s="2" t="s">
        <v>4</v>
      </c>
      <c r="J1655" s="2" t="s">
        <v>5</v>
      </c>
      <c r="K1655" s="2" t="s">
        <v>6</v>
      </c>
      <c r="L1655" s="2" t="s">
        <v>7</v>
      </c>
      <c r="M1655" s="2" t="s">
        <v>8</v>
      </c>
      <c r="N1655" s="2" t="s">
        <v>9</v>
      </c>
      <c r="O1655" s="2" t="s">
        <v>10</v>
      </c>
      <c r="P1655" s="2" t="s">
        <v>11</v>
      </c>
      <c r="Q1655" s="2" t="s">
        <v>12</v>
      </c>
      <c r="R1655" s="2" t="s">
        <v>13</v>
      </c>
      <c r="S1655" s="2" t="s">
        <v>14</v>
      </c>
      <c r="T1655" s="2" t="s">
        <v>15</v>
      </c>
      <c r="U1655" s="3" t="s">
        <v>16</v>
      </c>
      <c r="V1655" s="3" t="s">
        <v>17</v>
      </c>
      <c r="W1655" s="3" t="s">
        <v>18</v>
      </c>
      <c r="X1655" s="3" t="s">
        <v>19</v>
      </c>
      <c r="Y1655" s="3" t="s">
        <v>20</v>
      </c>
      <c r="Z1655" s="3" t="s">
        <v>21</v>
      </c>
      <c r="AA1655" s="3" t="s">
        <v>22</v>
      </c>
      <c r="AB1655" s="3" t="s">
        <v>23</v>
      </c>
      <c r="AC1655" s="3" t="s">
        <v>24</v>
      </c>
      <c r="AD1655" s="3" t="s">
        <v>25</v>
      </c>
      <c r="AE1655" s="3" t="s">
        <v>26</v>
      </c>
      <c r="AF1655" s="3" t="s">
        <v>27</v>
      </c>
      <c r="AG1655" s="3" t="s">
        <v>28</v>
      </c>
      <c r="AH1655" s="3" t="s">
        <v>29</v>
      </c>
      <c r="AL1655" s="2" t="s">
        <v>33</v>
      </c>
      <c r="AM1655" s="10" t="e">
        <f t="shared" si="755"/>
        <v>#VALUE!</v>
      </c>
      <c r="AN1655" s="6" t="s">
        <v>35</v>
      </c>
      <c r="AO1655" s="2" t="s">
        <v>36</v>
      </c>
      <c r="AP1655" s="7" t="s">
        <v>37</v>
      </c>
      <c r="AQ1655" s="6" t="s">
        <v>38</v>
      </c>
      <c r="AR1655" s="2" t="s">
        <v>39</v>
      </c>
      <c r="AS1655" s="7" t="s">
        <v>40</v>
      </c>
      <c r="AT1655" s="7" t="s">
        <v>41</v>
      </c>
      <c r="AU1655" s="8" t="s">
        <v>55</v>
      </c>
      <c r="AV1655" s="8" t="s">
        <v>56</v>
      </c>
      <c r="AW1655" s="8" t="s">
        <v>44</v>
      </c>
      <c r="AX1655" s="8" t="s">
        <v>45</v>
      </c>
      <c r="AY1655" s="8" t="s">
        <v>46</v>
      </c>
      <c r="AZ1655" s="8" t="s">
        <v>47</v>
      </c>
      <c r="BA1655" s="2" t="s">
        <v>48</v>
      </c>
      <c r="BB1655" s="2" t="s">
        <v>49</v>
      </c>
      <c r="BC1655" s="2" t="s">
        <v>50</v>
      </c>
      <c r="BD1655"/>
      <c r="BE1655"/>
    </row>
    <row r="1656" spans="1:57" x14ac:dyDescent="0.3">
      <c r="A1656" s="2"/>
      <c r="D1656" s="9" t="s">
        <v>57</v>
      </c>
      <c r="E1656" s="10">
        <v>13.449092719999999</v>
      </c>
      <c r="F1656" s="10">
        <v>0.57370681400000001</v>
      </c>
      <c r="G1656" s="10">
        <v>16.98015504</v>
      </c>
      <c r="H1656" s="10">
        <v>9.7494801389999992</v>
      </c>
      <c r="I1656" s="10">
        <v>91.414942769999996</v>
      </c>
      <c r="J1656" s="10">
        <v>33.954124219999997</v>
      </c>
      <c r="K1656" s="10">
        <v>66.308357819999998</v>
      </c>
      <c r="L1656" s="11">
        <v>1.5335648148148149E-3</v>
      </c>
      <c r="M1656" s="11">
        <v>2.0891087962962959E-3</v>
      </c>
      <c r="P1656" s="10"/>
      <c r="Q1656" s="9"/>
      <c r="AJ1656" s="13">
        <v>640.93333333333328</v>
      </c>
      <c r="AK1656" s="16">
        <v>2.9428999999999998</v>
      </c>
      <c r="AL1656" s="10">
        <f>IF(AK1656&gt;3, AK1656-3, 3-AK1656)</f>
        <v>5.7100000000000151E-2</v>
      </c>
      <c r="AM1656" s="10">
        <f t="shared" si="755"/>
        <v>0.58483823507424659</v>
      </c>
      <c r="AN1656" s="14">
        <v>12</v>
      </c>
      <c r="AO1656" s="10">
        <f>AN1656+273.15</f>
        <v>285.14999999999998</v>
      </c>
      <c r="AP1656" s="14">
        <v>10.5</v>
      </c>
      <c r="AQ1656" s="14">
        <v>37</v>
      </c>
      <c r="AR1656" s="10">
        <f>AQ1656+273.15</f>
        <v>310.14999999999998</v>
      </c>
      <c r="AS1656" s="14">
        <v>47.1</v>
      </c>
      <c r="AT1656" s="14">
        <v>0.5</v>
      </c>
      <c r="AU1656" s="10">
        <f>IF(ISNUMBER(AM1656),((AR1656/AO1656)*((AJ1656-(AT1656*AP1656))/(AJ1656-AS1656))*AM1656)," ")</f>
        <v>0.68094246802447767</v>
      </c>
      <c r="AV1656" s="10">
        <f>IF(ISNUMBER(AM1656), AU1656*G1656, " ")</f>
        <v>11.562508680375872</v>
      </c>
      <c r="AW1656" s="10"/>
      <c r="AX1656" s="10"/>
      <c r="AY1656" s="10"/>
      <c r="AZ1656" s="10"/>
      <c r="BA1656" s="10"/>
      <c r="BB1656" s="10"/>
      <c r="BC1656" s="2"/>
      <c r="BD1656"/>
      <c r="BE1656"/>
    </row>
    <row r="1657" spans="1:57" x14ac:dyDescent="0.3">
      <c r="A1657" s="2">
        <v>151</v>
      </c>
      <c r="B1657" s="3" t="s">
        <v>227</v>
      </c>
      <c r="C1657" s="3"/>
      <c r="D1657" s="9" t="s">
        <v>58</v>
      </c>
      <c r="E1657" s="10">
        <v>8.5594852199999991</v>
      </c>
      <c r="F1657" s="10">
        <v>0.61418212289999996</v>
      </c>
      <c r="G1657" s="10">
        <v>21.336258269999998</v>
      </c>
      <c r="H1657" s="10">
        <v>13.11274384</v>
      </c>
      <c r="I1657" s="10">
        <v>78.878193640000006</v>
      </c>
      <c r="J1657" s="10">
        <v>34.032895869999997</v>
      </c>
      <c r="K1657" s="10">
        <v>76.951390669999995</v>
      </c>
      <c r="L1657" s="11">
        <v>4.7511574074074079E-3</v>
      </c>
      <c r="M1657" s="11">
        <v>5.2141087962962957E-3</v>
      </c>
      <c r="N1657" s="10">
        <f>H1657-H1656</f>
        <v>3.363263701000001</v>
      </c>
      <c r="O1657" s="10">
        <f>I1656-I1657</f>
        <v>12.53674912999999</v>
      </c>
      <c r="P1657" s="10">
        <f>N1657/O1657</f>
        <v>0.26827239391365276</v>
      </c>
      <c r="Q1657" s="9">
        <f>AVERAGE(P1657,P1659,P1661)</f>
        <v>0.22630646638703336</v>
      </c>
      <c r="R1657">
        <f>K1657-K1656</f>
        <v>10.643032849999997</v>
      </c>
      <c r="S1657">
        <f>R1657/O1657</f>
        <v>0.84894678354307995</v>
      </c>
      <c r="T1657" s="9">
        <f>AVERAGE(S1657,S1659,S1661)</f>
        <v>0.52252907057740472</v>
      </c>
      <c r="U1657" s="3">
        <f>AVERAGE(E1656,E1658,E1660)</f>
        <v>13.440454293333332</v>
      </c>
      <c r="V1657" s="3">
        <f>AVERAGE(E1657,E1659,E1661)</f>
        <v>8.7522440899999996</v>
      </c>
      <c r="W1657" s="3">
        <f>AVERAGE(F1656,F1658,F1660)</f>
        <v>0.50640122876666671</v>
      </c>
      <c r="X1657" s="3">
        <f>AVERAGE(F1657,F1659,F1661)</f>
        <v>0.60226559203333341</v>
      </c>
      <c r="Y1657" s="3">
        <f>AVERAGE(G1656,G1658,G1660)</f>
        <v>18.835195339999999</v>
      </c>
      <c r="Z1657" s="3">
        <f>AVERAGE(G1657,G1659,G1661)</f>
        <v>21.050753026666666</v>
      </c>
      <c r="AA1657" s="3">
        <f>AVERAGE(H1656,H1658,H1660)</f>
        <v>9.4839877670000003</v>
      </c>
      <c r="AB1657" s="3">
        <f>AVERAGE(H1657,H1659,H1661)</f>
        <v>12.615140439999999</v>
      </c>
      <c r="AC1657" s="3">
        <f>AVERAGE(I1656,I1658,I1660)</f>
        <v>91.151156283333322</v>
      </c>
      <c r="AD1657" s="3">
        <f>AVERAGE(I1657,I1659,I1661)</f>
        <v>77.366744606666671</v>
      </c>
      <c r="AE1657" s="3">
        <f>AVERAGE(J1656,J1658,J1660)</f>
        <v>33.356959796666665</v>
      </c>
      <c r="AF1657" s="3">
        <f>AVERAGE(J1657,J1659,J1661)</f>
        <v>33.465461019999999</v>
      </c>
      <c r="AG1657" s="3">
        <f>AVERAGE(K1656,K1658,K1660)</f>
        <v>69.149231830000005</v>
      </c>
      <c r="AH1657" s="3">
        <f>AVERAGE(K1657,K1659,K1661)</f>
        <v>76.18931279666667</v>
      </c>
      <c r="AI1657" s="12">
        <v>43640</v>
      </c>
      <c r="AJ1657" s="13">
        <v>640.93333333333328</v>
      </c>
      <c r="AK1657" s="16">
        <v>2.9428999999999998</v>
      </c>
      <c r="AL1657" s="10">
        <f t="shared" ref="AL1657:AL1661" si="776">IF(AK1657&gt;3, AK1657-3, 3-AK1657)</f>
        <v>5.7100000000000151E-2</v>
      </c>
      <c r="AM1657" s="10">
        <f t="shared" si="755"/>
        <v>0.62609887141934828</v>
      </c>
      <c r="AN1657" s="14">
        <v>12</v>
      </c>
      <c r="AO1657" s="10">
        <f t="shared" ref="AO1657:AO1661" si="777">AN1657+273.15</f>
        <v>285.14999999999998</v>
      </c>
      <c r="AP1657" s="14">
        <v>10.5</v>
      </c>
      <c r="AQ1657" s="14">
        <v>37</v>
      </c>
      <c r="AR1657" s="10">
        <f t="shared" ref="AR1657:AR1661" si="778">AQ1657+273.15</f>
        <v>310.14999999999998</v>
      </c>
      <c r="AS1657" s="14">
        <v>47.1</v>
      </c>
      <c r="AT1657" s="14">
        <v>0.5</v>
      </c>
      <c r="AU1657" s="10">
        <f t="shared" ref="AU1657:AU1661" si="779">IF(ISNUMBER(AM1657),((AR1657/AO1657)*((AJ1657-(AT1657*AP1657))/(AJ1657-AS1657))*AM1657)," ")</f>
        <v>0.72898330711484105</v>
      </c>
      <c r="AV1657" s="10">
        <f t="shared" ref="AV1657:AV1661" si="780">IF(ISNUMBER(AM1657), AU1657*G1657, " ")</f>
        <v>15.553776115120977</v>
      </c>
      <c r="AW1657" s="10">
        <f>AVERAGE(AU1656,AU1658,AU1660)</f>
        <v>0.60105631328095421</v>
      </c>
      <c r="AX1657" s="10">
        <f>AVERAGE(AU1657,AU1659,AU1661)</f>
        <v>0.71483937202356651</v>
      </c>
      <c r="AY1657" s="10">
        <f>AVERAGE(AV1656,AV1658,AV1660)</f>
        <v>11.246883000246763</v>
      </c>
      <c r="AZ1657" s="10">
        <f>AVERAGE(AV1657,AV1659,AV1661)</f>
        <v>15.067533579921395</v>
      </c>
      <c r="BA1657" s="10">
        <f>IF(ISNUMBER(AV1657), AV1657-AV1656, " ")</f>
        <v>3.9912674347451045</v>
      </c>
      <c r="BB1657" s="10">
        <f>IF(ISNUMBER(BA1657), BA1657/O1657, " ")</f>
        <v>0.31836542259541151</v>
      </c>
      <c r="BC1657" s="2">
        <f>AVERAGE(BB1657,BB1659,BB1661)</f>
        <v>0.27572030701084271</v>
      </c>
      <c r="BD1657" s="1" t="s">
        <v>59</v>
      </c>
    </row>
    <row r="1658" spans="1:57" x14ac:dyDescent="0.3">
      <c r="A1658" s="2"/>
      <c r="D1658" s="9" t="s">
        <v>57</v>
      </c>
      <c r="E1658" s="10">
        <v>13.42814817</v>
      </c>
      <c r="F1658" s="10">
        <v>0.47326469180000003</v>
      </c>
      <c r="G1658" s="10">
        <v>19.67935598</v>
      </c>
      <c r="H1658" s="10">
        <v>9.3218934600000001</v>
      </c>
      <c r="I1658" s="10">
        <v>91.108251199999998</v>
      </c>
      <c r="J1658" s="10">
        <v>32.652525410000003</v>
      </c>
      <c r="K1658" s="10">
        <v>72.11922955</v>
      </c>
      <c r="L1658" s="11">
        <v>8.1249999999999985E-3</v>
      </c>
      <c r="M1658" s="11">
        <v>8.6747569444444433E-3</v>
      </c>
      <c r="P1658" s="10"/>
      <c r="Q1658" s="9"/>
      <c r="AJ1658" s="13">
        <v>640.93333333333305</v>
      </c>
      <c r="AK1658" s="16">
        <v>2.9428999999999998</v>
      </c>
      <c r="AL1658" s="10">
        <f t="shared" si="776"/>
        <v>5.7100000000000151E-2</v>
      </c>
      <c r="AM1658" s="10">
        <f t="shared" si="755"/>
        <v>0.4824472715348806</v>
      </c>
      <c r="AN1658" s="14">
        <v>12</v>
      </c>
      <c r="AO1658" s="10">
        <f t="shared" si="777"/>
        <v>285.14999999999998</v>
      </c>
      <c r="AP1658" s="14">
        <v>10.5</v>
      </c>
      <c r="AQ1658" s="14">
        <v>37</v>
      </c>
      <c r="AR1658" s="10">
        <f t="shared" si="778"/>
        <v>310.14999999999998</v>
      </c>
      <c r="AS1658" s="14">
        <v>47.1</v>
      </c>
      <c r="AT1658" s="14">
        <v>0.5</v>
      </c>
      <c r="AU1658" s="10">
        <f t="shared" si="779"/>
        <v>0.56172598860423462</v>
      </c>
      <c r="AV1658" s="10">
        <f t="shared" si="780"/>
        <v>11.054405692960156</v>
      </c>
      <c r="AW1658" s="10"/>
      <c r="AX1658" s="10"/>
      <c r="AY1658" s="10"/>
      <c r="AZ1658" s="10"/>
      <c r="BA1658" s="10"/>
      <c r="BB1658" s="10"/>
      <c r="BC1658" s="2"/>
      <c r="BD1658"/>
      <c r="BE1658"/>
    </row>
    <row r="1659" spans="1:57" x14ac:dyDescent="0.3">
      <c r="A1659" s="2"/>
      <c r="D1659" s="9" t="s">
        <v>60</v>
      </c>
      <c r="E1659" s="10">
        <v>9.0705082850000007</v>
      </c>
      <c r="F1659" s="10">
        <v>0.57599061289999998</v>
      </c>
      <c r="G1659" s="10">
        <v>19.81275067</v>
      </c>
      <c r="H1659" s="10">
        <v>11.327949739999999</v>
      </c>
      <c r="I1659" s="10">
        <v>77.723419100000001</v>
      </c>
      <c r="J1659" s="10">
        <v>32.902101010000003</v>
      </c>
      <c r="K1659" s="10">
        <v>76.125221580000002</v>
      </c>
      <c r="L1659" s="11">
        <v>1.120949074074074E-2</v>
      </c>
      <c r="M1659" s="11">
        <v>1.1840266203703704E-2</v>
      </c>
      <c r="N1659" s="10">
        <f>H1659-H1658</f>
        <v>2.0060562799999992</v>
      </c>
      <c r="O1659" s="10">
        <f>I1658-I1659</f>
        <v>13.384832099999997</v>
      </c>
      <c r="P1659" s="10">
        <f>N1659/O1659</f>
        <v>0.14987534135747579</v>
      </c>
      <c r="Q1659" s="9"/>
      <c r="R1659">
        <f>K1659-K1658</f>
        <v>4.0059920300000016</v>
      </c>
      <c r="S1659">
        <f>R1659/O1659</f>
        <v>0.29929340914183022</v>
      </c>
      <c r="AJ1659" s="13">
        <v>640.93333333333305</v>
      </c>
      <c r="AK1659" s="16">
        <v>2.9428999999999998</v>
      </c>
      <c r="AL1659" s="10">
        <f t="shared" si="776"/>
        <v>5.7100000000000151E-2</v>
      </c>
      <c r="AM1659" s="10">
        <f t="shared" si="755"/>
        <v>0.58716634567943182</v>
      </c>
      <c r="AN1659" s="14">
        <v>12</v>
      </c>
      <c r="AO1659" s="10">
        <f t="shared" si="777"/>
        <v>285.14999999999998</v>
      </c>
      <c r="AP1659" s="14">
        <v>10.5</v>
      </c>
      <c r="AQ1659" s="14">
        <v>37</v>
      </c>
      <c r="AR1659" s="10">
        <f t="shared" si="778"/>
        <v>310.14999999999998</v>
      </c>
      <c r="AS1659" s="14">
        <v>47.1</v>
      </c>
      <c r="AT1659" s="14">
        <v>0.5</v>
      </c>
      <c r="AU1659" s="10">
        <f t="shared" si="779"/>
        <v>0.68365314815148326</v>
      </c>
      <c r="AV1659" s="10">
        <f t="shared" si="780"/>
        <v>13.545049369085909</v>
      </c>
      <c r="AW1659" s="10"/>
      <c r="AX1659" s="10"/>
      <c r="AY1659" s="10"/>
      <c r="AZ1659" s="10"/>
      <c r="BA1659" s="10">
        <f>IF(ISNUMBER(AV1659), AV1659-AV1658, " ")</f>
        <v>2.4906436761257531</v>
      </c>
      <c r="BB1659" s="10">
        <f>IF(ISNUMBER(BA1659), BA1659/O1659, " ")</f>
        <v>0.18607956061890038</v>
      </c>
      <c r="BC1659" s="2"/>
      <c r="BD1659"/>
      <c r="BE1659"/>
    </row>
    <row r="1660" spans="1:57" x14ac:dyDescent="0.3">
      <c r="A1660" s="2"/>
      <c r="D1660" s="9" t="s">
        <v>57</v>
      </c>
      <c r="E1660" s="10">
        <v>13.444121989999999</v>
      </c>
      <c r="F1660" s="10">
        <v>0.47223218049999999</v>
      </c>
      <c r="G1660" s="10">
        <v>19.846074999999999</v>
      </c>
      <c r="H1660" s="10">
        <v>9.380589702</v>
      </c>
      <c r="I1660" s="10">
        <v>90.930274879999999</v>
      </c>
      <c r="J1660" s="10">
        <v>33.464229760000002</v>
      </c>
      <c r="K1660" s="10">
        <v>69.020108120000003</v>
      </c>
      <c r="L1660" s="11">
        <v>1.4606481481481482E-2</v>
      </c>
      <c r="M1660" s="11">
        <v>1.5231469907407409E-2</v>
      </c>
      <c r="P1660" s="10"/>
      <c r="Q1660" s="9"/>
      <c r="AJ1660" s="13">
        <v>640.93333333333305</v>
      </c>
      <c r="AK1660" s="16">
        <v>2.9428999999999998</v>
      </c>
      <c r="AL1660" s="10">
        <f t="shared" si="776"/>
        <v>5.7100000000000151E-2</v>
      </c>
      <c r="AM1660" s="10">
        <f t="shared" si="755"/>
        <v>0.48139472680009515</v>
      </c>
      <c r="AN1660" s="14">
        <v>12</v>
      </c>
      <c r="AO1660" s="10">
        <f t="shared" si="777"/>
        <v>285.14999999999998</v>
      </c>
      <c r="AP1660" s="14">
        <v>10.5</v>
      </c>
      <c r="AQ1660" s="14">
        <v>37</v>
      </c>
      <c r="AR1660" s="10">
        <f t="shared" si="778"/>
        <v>310.14999999999998</v>
      </c>
      <c r="AS1660" s="14">
        <v>47.1</v>
      </c>
      <c r="AT1660" s="14">
        <v>0.5</v>
      </c>
      <c r="AU1660" s="10">
        <f t="shared" si="779"/>
        <v>0.56050048321415014</v>
      </c>
      <c r="AV1660" s="10">
        <f t="shared" si="780"/>
        <v>11.123734627404264</v>
      </c>
      <c r="AW1660" s="10"/>
      <c r="AX1660" s="10"/>
      <c r="AY1660" s="10"/>
      <c r="AZ1660" s="10"/>
      <c r="BA1660" s="10"/>
      <c r="BB1660" s="10"/>
      <c r="BC1660" s="2"/>
      <c r="BD1660"/>
      <c r="BE1660"/>
    </row>
    <row r="1661" spans="1:57" x14ac:dyDescent="0.3">
      <c r="A1661" s="2"/>
      <c r="D1661" s="9" t="s">
        <v>61</v>
      </c>
      <c r="E1661" s="10">
        <v>8.6267387650000007</v>
      </c>
      <c r="F1661" s="10">
        <v>0.61662404029999995</v>
      </c>
      <c r="G1661" s="10">
        <v>22.003250139999999</v>
      </c>
      <c r="H1661" s="10">
        <v>13.40472774</v>
      </c>
      <c r="I1661" s="10">
        <v>75.498621080000007</v>
      </c>
      <c r="J1661" s="10">
        <v>33.461386179999998</v>
      </c>
      <c r="K1661" s="10">
        <v>75.491326139999998</v>
      </c>
      <c r="L1661" s="11">
        <v>1.8252314814814815E-2</v>
      </c>
      <c r="M1661" s="11">
        <v>1.8778923611111113E-2</v>
      </c>
      <c r="N1661" s="10">
        <f>H1661-H1660</f>
        <v>4.0241380380000003</v>
      </c>
      <c r="O1661" s="10">
        <f>I1660-I1661</f>
        <v>15.431653799999992</v>
      </c>
      <c r="P1661" s="10">
        <f>N1661/O1661</f>
        <v>0.26077166388997153</v>
      </c>
      <c r="Q1661" s="9"/>
      <c r="R1661">
        <f>K1661-K1660</f>
        <v>6.4712180199999949</v>
      </c>
      <c r="S1661">
        <f>R1661/O1661</f>
        <v>0.41934701904730382</v>
      </c>
      <c r="AJ1661" s="13">
        <v>640.93333333333305</v>
      </c>
      <c r="AK1661" s="16">
        <v>2.9428999999999998</v>
      </c>
      <c r="AL1661" s="10">
        <f t="shared" si="776"/>
        <v>5.7100000000000151E-2</v>
      </c>
      <c r="AM1661" s="10">
        <f t="shared" si="755"/>
        <v>0.62858816843929455</v>
      </c>
      <c r="AN1661" s="14">
        <v>12</v>
      </c>
      <c r="AO1661" s="10">
        <f t="shared" si="777"/>
        <v>285.14999999999998</v>
      </c>
      <c r="AP1661" s="14">
        <v>10.5</v>
      </c>
      <c r="AQ1661" s="14">
        <v>37</v>
      </c>
      <c r="AR1661" s="10">
        <f t="shared" si="778"/>
        <v>310.14999999999998</v>
      </c>
      <c r="AS1661" s="14">
        <v>47.1</v>
      </c>
      <c r="AT1661" s="14">
        <v>0.5</v>
      </c>
      <c r="AU1661" s="10">
        <f t="shared" si="779"/>
        <v>0.73188166080437533</v>
      </c>
      <c r="AV1661" s="10">
        <f t="shared" si="780"/>
        <v>16.103775255557302</v>
      </c>
      <c r="AW1661" s="10"/>
      <c r="AX1661" s="10"/>
      <c r="AY1661" s="10"/>
      <c r="AZ1661" s="10"/>
      <c r="BA1661" s="10">
        <f>IF(ISNUMBER(AV1661), AV1661-AV1660, " ")</f>
        <v>4.9800406281530378</v>
      </c>
      <c r="BB1661" s="10">
        <f>IF(ISNUMBER(BA1661), BA1661/O1661, " ")</f>
        <v>0.32271593781821623</v>
      </c>
      <c r="BC1661" s="2"/>
      <c r="BD1661"/>
      <c r="BE1661"/>
    </row>
    <row r="1662" spans="1:57" x14ac:dyDescent="0.3">
      <c r="A1662" s="2"/>
      <c r="AM1662" s="10" t="str">
        <f t="shared" si="755"/>
        <v xml:space="preserve"> </v>
      </c>
      <c r="BD1662"/>
      <c r="BE1662"/>
    </row>
    <row r="1663" spans="1:57" ht="13.95" customHeight="1" x14ac:dyDescent="0.3">
      <c r="A1663" s="2"/>
      <c r="AM1663" s="10" t="str">
        <f t="shared" si="755"/>
        <v xml:space="preserve"> </v>
      </c>
      <c r="BD1663"/>
      <c r="BE1663"/>
    </row>
    <row r="1664" spans="1:57" x14ac:dyDescent="0.3">
      <c r="A1664" s="2"/>
      <c r="D1664" s="9" t="s">
        <v>53</v>
      </c>
      <c r="E1664" s="10"/>
      <c r="F1664" s="10"/>
      <c r="G1664" s="10"/>
      <c r="H1664" s="10"/>
      <c r="I1664" s="10"/>
      <c r="J1664" s="10"/>
      <c r="K1664" s="10"/>
      <c r="L1664" s="10"/>
      <c r="M1664" s="10"/>
      <c r="P1664" s="10"/>
      <c r="Q1664" s="9"/>
      <c r="R1664" s="9"/>
      <c r="AM1664" s="10" t="str">
        <f t="shared" si="755"/>
        <v xml:space="preserve"> </v>
      </c>
      <c r="BD1664"/>
      <c r="BE1664"/>
    </row>
    <row r="1665" spans="1:57" x14ac:dyDescent="0.3">
      <c r="A1665" s="2"/>
      <c r="D1665" s="9" t="s">
        <v>228</v>
      </c>
      <c r="E1665" s="10"/>
      <c r="F1665" s="2"/>
      <c r="G1665" s="10"/>
      <c r="H1665" s="10"/>
      <c r="I1665" s="10"/>
      <c r="J1665" s="10"/>
      <c r="K1665" s="10"/>
      <c r="L1665" s="10"/>
      <c r="M1665" s="10"/>
      <c r="P1665" s="10"/>
      <c r="Q1665" s="9"/>
      <c r="R1665" s="9"/>
      <c r="AM1665" s="10" t="str">
        <f t="shared" si="755"/>
        <v xml:space="preserve"> </v>
      </c>
      <c r="BD1665"/>
      <c r="BE1665"/>
    </row>
    <row r="1666" spans="1:57" x14ac:dyDescent="0.3">
      <c r="A1666" s="2"/>
      <c r="D1666" s="9"/>
      <c r="E1666" s="2" t="s">
        <v>0</v>
      </c>
      <c r="F1666" s="2" t="s">
        <v>1</v>
      </c>
      <c r="G1666" s="2" t="s">
        <v>2</v>
      </c>
      <c r="H1666" s="2" t="s">
        <v>3</v>
      </c>
      <c r="I1666" s="2" t="s">
        <v>4</v>
      </c>
      <c r="J1666" s="2" t="s">
        <v>5</v>
      </c>
      <c r="K1666" s="2" t="s">
        <v>6</v>
      </c>
      <c r="L1666" s="2" t="s">
        <v>7</v>
      </c>
      <c r="M1666" s="2" t="s">
        <v>8</v>
      </c>
      <c r="N1666" s="2" t="s">
        <v>9</v>
      </c>
      <c r="O1666" s="2" t="s">
        <v>10</v>
      </c>
      <c r="P1666" s="2" t="s">
        <v>11</v>
      </c>
      <c r="Q1666" s="2" t="s">
        <v>12</v>
      </c>
      <c r="R1666" s="2" t="s">
        <v>13</v>
      </c>
      <c r="S1666" s="2" t="s">
        <v>14</v>
      </c>
      <c r="T1666" s="2" t="s">
        <v>15</v>
      </c>
      <c r="U1666" s="3" t="s">
        <v>16</v>
      </c>
      <c r="V1666" s="3" t="s">
        <v>17</v>
      </c>
      <c r="W1666" s="3" t="s">
        <v>18</v>
      </c>
      <c r="X1666" s="3" t="s">
        <v>19</v>
      </c>
      <c r="Y1666" s="3" t="s">
        <v>20</v>
      </c>
      <c r="Z1666" s="3" t="s">
        <v>21</v>
      </c>
      <c r="AA1666" s="3" t="s">
        <v>22</v>
      </c>
      <c r="AB1666" s="3" t="s">
        <v>23</v>
      </c>
      <c r="AC1666" s="3" t="s">
        <v>24</v>
      </c>
      <c r="AD1666" s="3" t="s">
        <v>25</v>
      </c>
      <c r="AE1666" s="3" t="s">
        <v>26</v>
      </c>
      <c r="AF1666" s="3" t="s">
        <v>27</v>
      </c>
      <c r="AG1666" s="3" t="s">
        <v>28</v>
      </c>
      <c r="AH1666" s="3" t="s">
        <v>29</v>
      </c>
      <c r="AL1666" s="2" t="s">
        <v>33</v>
      </c>
      <c r="AM1666" s="10" t="e">
        <f t="shared" si="755"/>
        <v>#VALUE!</v>
      </c>
      <c r="AN1666" s="6" t="s">
        <v>35</v>
      </c>
      <c r="AO1666" s="2" t="s">
        <v>36</v>
      </c>
      <c r="AP1666" s="7" t="s">
        <v>37</v>
      </c>
      <c r="AQ1666" s="6" t="s">
        <v>38</v>
      </c>
      <c r="AR1666" s="2" t="s">
        <v>39</v>
      </c>
      <c r="AS1666" s="7" t="s">
        <v>40</v>
      </c>
      <c r="AT1666" s="7" t="s">
        <v>41</v>
      </c>
      <c r="AU1666" s="8" t="s">
        <v>55</v>
      </c>
      <c r="AV1666" s="8" t="s">
        <v>56</v>
      </c>
      <c r="AW1666" s="8" t="s">
        <v>44</v>
      </c>
      <c r="AX1666" s="8" t="s">
        <v>45</v>
      </c>
      <c r="AY1666" s="8" t="s">
        <v>46</v>
      </c>
      <c r="AZ1666" s="8" t="s">
        <v>47</v>
      </c>
      <c r="BA1666" s="2" t="s">
        <v>48</v>
      </c>
      <c r="BB1666" s="2" t="s">
        <v>49</v>
      </c>
      <c r="BC1666" s="2" t="s">
        <v>50</v>
      </c>
      <c r="BD1666"/>
      <c r="BE1666"/>
    </row>
    <row r="1667" spans="1:57" x14ac:dyDescent="0.3">
      <c r="A1667" s="2"/>
      <c r="D1667" s="9" t="s">
        <v>57</v>
      </c>
      <c r="E1667" s="10">
        <v>13.45401517</v>
      </c>
      <c r="F1667" s="10">
        <v>0.50069276910000005</v>
      </c>
      <c r="G1667" s="10">
        <v>20.378887859999999</v>
      </c>
      <c r="H1667" s="10">
        <v>10.20754189</v>
      </c>
      <c r="I1667" s="10">
        <v>94.221001970000003</v>
      </c>
      <c r="J1667" s="10">
        <v>33.046724019999999</v>
      </c>
      <c r="K1667" s="10">
        <v>71.428732370000006</v>
      </c>
      <c r="L1667" s="11">
        <v>8.2986111111111108E-3</v>
      </c>
      <c r="M1667" s="11">
        <v>9.0104050925925942E-3</v>
      </c>
      <c r="P1667" s="10"/>
      <c r="Q1667" s="9"/>
      <c r="AJ1667" s="13">
        <v>640.93333333333328</v>
      </c>
      <c r="AK1667" s="16">
        <v>2.9428999999999998</v>
      </c>
      <c r="AL1667" s="10">
        <f>IF(AK1667&gt;3, AK1667-3, 3-AK1667)</f>
        <v>5.7100000000000151E-2</v>
      </c>
      <c r="AM1667" s="10">
        <f t="shared" si="755"/>
        <v>0.51040752567195635</v>
      </c>
      <c r="AN1667" s="14">
        <v>12</v>
      </c>
      <c r="AO1667" s="10">
        <f>AN1667+273.15</f>
        <v>285.14999999999998</v>
      </c>
      <c r="AP1667" s="14">
        <v>10.5</v>
      </c>
      <c r="AQ1667" s="14">
        <v>37</v>
      </c>
      <c r="AR1667" s="10">
        <f>AQ1667+273.15</f>
        <v>310.14999999999998</v>
      </c>
      <c r="AS1667" s="14">
        <v>47.1</v>
      </c>
      <c r="AT1667" s="14">
        <v>0.5</v>
      </c>
      <c r="AU1667" s="10">
        <f>IF(ISNUMBER(AM1667),((AR1667/AO1667)*((AJ1667-(AT1667*AP1667))/(AJ1667-AS1667))*AM1667)," ")</f>
        <v>0.59428084448891327</v>
      </c>
      <c r="AV1667" s="10">
        <f>IF(ISNUMBER(AM1667), AU1667*G1667, " ")</f>
        <v>12.110782687185662</v>
      </c>
      <c r="AW1667" s="10"/>
      <c r="AX1667" s="10"/>
      <c r="AY1667" s="10"/>
      <c r="AZ1667" s="10"/>
      <c r="BA1667" s="10"/>
      <c r="BB1667" s="10"/>
      <c r="BC1667" s="2"/>
      <c r="BD1667"/>
      <c r="BE1667"/>
    </row>
    <row r="1668" spans="1:57" x14ac:dyDescent="0.3">
      <c r="A1668" s="2">
        <v>152</v>
      </c>
      <c r="B1668" s="3" t="s">
        <v>228</v>
      </c>
      <c r="C1668" s="3"/>
      <c r="D1668" s="9" t="s">
        <v>58</v>
      </c>
      <c r="E1668" s="10">
        <v>8.3453067829999998</v>
      </c>
      <c r="F1668" s="10">
        <v>0.65923390380000002</v>
      </c>
      <c r="G1668" s="10">
        <v>20.60759994</v>
      </c>
      <c r="H1668" s="10">
        <v>13.383280969999999</v>
      </c>
      <c r="I1668" s="10">
        <v>83.643653650000005</v>
      </c>
      <c r="J1668" s="10">
        <v>32.937190000000001</v>
      </c>
      <c r="K1668" s="10">
        <v>80.166051060000001</v>
      </c>
      <c r="L1668" s="11">
        <v>1.1302083333333332E-2</v>
      </c>
      <c r="M1668" s="11">
        <v>1.190971064814815E-2</v>
      </c>
      <c r="N1668" s="10">
        <f>H1668-H1667</f>
        <v>3.1757390799999996</v>
      </c>
      <c r="O1668" s="10">
        <f>I1667-I1668</f>
        <v>10.577348319999999</v>
      </c>
      <c r="P1668" s="10">
        <f>N1668/O1668</f>
        <v>0.3002396237623382</v>
      </c>
      <c r="Q1668" s="9">
        <f>AVERAGE(P1668)</f>
        <v>0.3002396237623382</v>
      </c>
      <c r="R1668">
        <f>K1668-K1667</f>
        <v>8.7373186899999951</v>
      </c>
      <c r="S1668">
        <f>R1668/O1668</f>
        <v>0.82604055625918882</v>
      </c>
      <c r="T1668" s="9">
        <f>AVERAGE(S1668)</f>
        <v>0.82604055625918882</v>
      </c>
      <c r="U1668" s="3">
        <f>AVERAGE(E1667,E1669,E1671)</f>
        <v>13.45401517</v>
      </c>
      <c r="V1668" s="3">
        <f>AVERAGE(E1668,E1670,E1672)</f>
        <v>8.3453067829999998</v>
      </c>
      <c r="W1668" s="3">
        <f>AVERAGE(F1667,F1669,F1671)</f>
        <v>0.50069276910000005</v>
      </c>
      <c r="X1668" s="3">
        <f>AVERAGE(F1668,F1670,F1672)</f>
        <v>0.65923390380000002</v>
      </c>
      <c r="Y1668" s="3">
        <f>AVERAGE(G1667,G1669,G1671)</f>
        <v>20.378887859999999</v>
      </c>
      <c r="Z1668" s="3">
        <f>AVERAGE(G1668,G1670,G1672)</f>
        <v>20.60759994</v>
      </c>
      <c r="AA1668" s="3">
        <f>AVERAGE(H1667,H1669,H1671)</f>
        <v>10.20754189</v>
      </c>
      <c r="AB1668" s="3">
        <f>AVERAGE(H1668,H1670,H1672)</f>
        <v>13.383280969999999</v>
      </c>
      <c r="AC1668" s="3">
        <f>AVERAGE(I1667,I1669,I1671)</f>
        <v>94.221001970000003</v>
      </c>
      <c r="AD1668" s="3">
        <f>AVERAGE(I1668,I1670,I1672)</f>
        <v>83.643653650000005</v>
      </c>
      <c r="AE1668" s="3">
        <f>AVERAGE(J1667,J1669,J1671)</f>
        <v>33.046724019999999</v>
      </c>
      <c r="AF1668" s="3">
        <f>AVERAGE(J1668,J1670,J1672)</f>
        <v>32.937190000000001</v>
      </c>
      <c r="AG1668" s="3">
        <f>AVERAGE(K1667,K1669,K1671)</f>
        <v>71.428732370000006</v>
      </c>
      <c r="AH1668" s="3">
        <f>AVERAGE(K1668,K1670,K1672)</f>
        <v>80.166051060000001</v>
      </c>
      <c r="AI1668" s="12">
        <v>43640</v>
      </c>
      <c r="AJ1668" s="13">
        <v>640.93333333333328</v>
      </c>
      <c r="AK1668" s="16">
        <v>2.9428999999999998</v>
      </c>
      <c r="AL1668" s="10">
        <f t="shared" ref="AL1668:AL1672" si="781">IF(AK1668&gt;3, AK1668-3, 3-AK1668)</f>
        <v>5.7100000000000151E-2</v>
      </c>
      <c r="AM1668" s="10">
        <f t="shared" si="755"/>
        <v>0.67202477535764049</v>
      </c>
      <c r="AN1668" s="14">
        <v>12</v>
      </c>
      <c r="AO1668" s="10">
        <f t="shared" ref="AO1668:AO1672" si="782">AN1668+273.15</f>
        <v>285.14999999999998</v>
      </c>
      <c r="AP1668" s="14">
        <v>10.5</v>
      </c>
      <c r="AQ1668" s="14">
        <v>37</v>
      </c>
      <c r="AR1668" s="10">
        <f t="shared" ref="AR1668:AR1672" si="783">AQ1668+273.15</f>
        <v>310.14999999999998</v>
      </c>
      <c r="AS1668" s="14">
        <v>47.1</v>
      </c>
      <c r="AT1668" s="14">
        <v>0.5</v>
      </c>
      <c r="AU1668" s="10">
        <f t="shared" ref="AU1668:AU1672" si="784">IF(ISNUMBER(AM1668),((AR1668/AO1668)*((AJ1668-(AT1668*AP1668))/(AJ1668-AS1668))*AM1668)," ")</f>
        <v>0.78245603939956521</v>
      </c>
      <c r="AV1668" s="10">
        <f t="shared" ref="AV1668:AV1672" si="785">IF(ISNUMBER(AM1668), AU1668*G1668, " ")</f>
        <v>16.124541030583117</v>
      </c>
      <c r="AW1668" s="10">
        <f>AVERAGE(AU1667,AU1669,AU1671)</f>
        <v>0.59428084448891327</v>
      </c>
      <c r="AX1668" s="10">
        <f>AVERAGE(AU1668,AU1670,AU1672)</f>
        <v>0.78245603939956521</v>
      </c>
      <c r="AY1668" s="10">
        <f>AVERAGE(AV1667,AV1669,AV1671)</f>
        <v>12.110782687185662</v>
      </c>
      <c r="AZ1668" s="10">
        <f>AVERAGE(AV1668,AV1670,AV1672)</f>
        <v>16.124541030583117</v>
      </c>
      <c r="BA1668" s="10">
        <f>IF(ISNUMBER(AV1668), AV1668-AV1667, " ")</f>
        <v>4.0137583433974555</v>
      </c>
      <c r="BB1668" s="10">
        <f>IF(ISNUMBER(BA1668), BA1668/O1668, " ")</f>
        <v>0.37946735060318559</v>
      </c>
      <c r="BC1668" s="2">
        <f>AVERAGE(BB1668,BB1670,BB1672)</f>
        <v>0.37946735060318559</v>
      </c>
      <c r="BD1668" s="1" t="s">
        <v>59</v>
      </c>
    </row>
    <row r="1669" spans="1:57" x14ac:dyDescent="0.3">
      <c r="A1669" s="2"/>
      <c r="D1669" s="9" t="s">
        <v>57</v>
      </c>
      <c r="E1669" s="10"/>
      <c r="F1669" s="10"/>
      <c r="G1669" s="10"/>
      <c r="H1669" s="10"/>
      <c r="I1669" s="10"/>
      <c r="J1669" s="10"/>
      <c r="K1669" s="10"/>
      <c r="L1669" s="11"/>
      <c r="M1669" s="11"/>
      <c r="P1669" s="10"/>
      <c r="Q1669" s="9"/>
      <c r="AJ1669" s="13">
        <v>640.93333333333305</v>
      </c>
      <c r="AK1669" s="16">
        <v>2.9428999999999998</v>
      </c>
      <c r="AL1669" s="10">
        <f t="shared" si="781"/>
        <v>5.7100000000000151E-2</v>
      </c>
      <c r="AM1669" s="10" t="str">
        <f t="shared" si="755"/>
        <v xml:space="preserve"> </v>
      </c>
      <c r="AN1669" s="14">
        <v>12</v>
      </c>
      <c r="AO1669" s="10">
        <f t="shared" si="782"/>
        <v>285.14999999999998</v>
      </c>
      <c r="AP1669" s="14">
        <v>10.5</v>
      </c>
      <c r="AQ1669" s="14">
        <v>37</v>
      </c>
      <c r="AR1669" s="10">
        <f t="shared" si="783"/>
        <v>310.14999999999998</v>
      </c>
      <c r="AS1669" s="14">
        <v>47.1</v>
      </c>
      <c r="AT1669" s="14">
        <v>0.5</v>
      </c>
      <c r="AU1669" s="10" t="str">
        <f t="shared" si="784"/>
        <v xml:space="preserve"> </v>
      </c>
      <c r="AV1669" s="10" t="str">
        <f t="shared" si="785"/>
        <v xml:space="preserve"> </v>
      </c>
      <c r="AW1669" s="10"/>
      <c r="AX1669" s="10"/>
      <c r="AY1669" s="10"/>
      <c r="AZ1669" s="10"/>
      <c r="BA1669" s="10"/>
      <c r="BB1669" s="10"/>
      <c r="BC1669" s="2"/>
      <c r="BD1669"/>
      <c r="BE1669"/>
    </row>
    <row r="1670" spans="1:57" x14ac:dyDescent="0.3">
      <c r="A1670" s="2"/>
      <c r="D1670" s="9" t="s">
        <v>60</v>
      </c>
      <c r="E1670" s="10"/>
      <c r="F1670" s="10"/>
      <c r="G1670" s="10"/>
      <c r="H1670" s="10"/>
      <c r="I1670" s="10"/>
      <c r="J1670" s="10"/>
      <c r="K1670" s="10"/>
      <c r="L1670" s="11"/>
      <c r="M1670" s="11"/>
      <c r="N1670" s="10">
        <f>H1670-H1669</f>
        <v>0</v>
      </c>
      <c r="O1670" s="10">
        <f>I1669-I1670</f>
        <v>0</v>
      </c>
      <c r="P1670" s="10" t="e">
        <f>N1670/O1670</f>
        <v>#DIV/0!</v>
      </c>
      <c r="Q1670" s="9"/>
      <c r="R1670">
        <f>K1670-K1669</f>
        <v>0</v>
      </c>
      <c r="S1670" t="e">
        <f>R1670/O1670</f>
        <v>#DIV/0!</v>
      </c>
      <c r="AJ1670" s="13">
        <v>640.93333333333305</v>
      </c>
      <c r="AK1670" s="16">
        <v>2.9428999999999998</v>
      </c>
      <c r="AL1670" s="10">
        <f t="shared" si="781"/>
        <v>5.7100000000000151E-2</v>
      </c>
      <c r="AM1670" s="10" t="str">
        <f t="shared" si="755"/>
        <v xml:space="preserve"> </v>
      </c>
      <c r="AN1670" s="14">
        <v>12</v>
      </c>
      <c r="AO1670" s="10">
        <f t="shared" si="782"/>
        <v>285.14999999999998</v>
      </c>
      <c r="AP1670" s="14">
        <v>10.5</v>
      </c>
      <c r="AQ1670" s="14">
        <v>37</v>
      </c>
      <c r="AR1670" s="10">
        <f t="shared" si="783"/>
        <v>310.14999999999998</v>
      </c>
      <c r="AS1670" s="14">
        <v>47.1</v>
      </c>
      <c r="AT1670" s="14">
        <v>0.5</v>
      </c>
      <c r="AU1670" s="10" t="str">
        <f t="shared" si="784"/>
        <v xml:space="preserve"> </v>
      </c>
      <c r="AV1670" s="10" t="str">
        <f t="shared" si="785"/>
        <v xml:space="preserve"> </v>
      </c>
      <c r="AW1670" s="10"/>
      <c r="AX1670" s="10"/>
      <c r="AY1670" s="10"/>
      <c r="AZ1670" s="10"/>
      <c r="BA1670" s="10" t="str">
        <f>IF(ISNUMBER(AV1670), AV1670-AV1669, " ")</f>
        <v xml:space="preserve"> </v>
      </c>
      <c r="BB1670" s="10" t="str">
        <f>IF(ISNUMBER(BA1670), BA1670/O1670, " ")</f>
        <v xml:space="preserve"> </v>
      </c>
      <c r="BC1670" s="2"/>
      <c r="BD1670"/>
      <c r="BE1670"/>
    </row>
    <row r="1671" spans="1:57" x14ac:dyDescent="0.3">
      <c r="A1671" s="2"/>
      <c r="D1671" s="9" t="s">
        <v>57</v>
      </c>
      <c r="E1671" s="10"/>
      <c r="F1671" s="10"/>
      <c r="G1671" s="10"/>
      <c r="H1671" s="10"/>
      <c r="I1671" s="10"/>
      <c r="J1671" s="10"/>
      <c r="K1671" s="10"/>
      <c r="L1671" s="11"/>
      <c r="M1671" s="11"/>
      <c r="P1671" s="10"/>
      <c r="Q1671" s="9"/>
      <c r="AJ1671" s="13">
        <v>640.93333333333305</v>
      </c>
      <c r="AK1671" s="16">
        <v>2.9428999999999998</v>
      </c>
      <c r="AL1671" s="10">
        <f t="shared" si="781"/>
        <v>5.7100000000000151E-2</v>
      </c>
      <c r="AM1671" s="10" t="str">
        <f t="shared" ref="AM1671:AM1734" si="786">IF(F1671&lt;=0," ",((F1671*3)/AK1671))</f>
        <v xml:space="preserve"> </v>
      </c>
      <c r="AN1671" s="14">
        <v>12</v>
      </c>
      <c r="AO1671" s="10">
        <f t="shared" si="782"/>
        <v>285.14999999999998</v>
      </c>
      <c r="AP1671" s="14">
        <v>10.5</v>
      </c>
      <c r="AQ1671" s="14">
        <v>37</v>
      </c>
      <c r="AR1671" s="10">
        <f t="shared" si="783"/>
        <v>310.14999999999998</v>
      </c>
      <c r="AS1671" s="14">
        <v>47.1</v>
      </c>
      <c r="AT1671" s="14">
        <v>0.5</v>
      </c>
      <c r="AU1671" s="10" t="str">
        <f t="shared" si="784"/>
        <v xml:space="preserve"> </v>
      </c>
      <c r="AV1671" s="10" t="str">
        <f t="shared" si="785"/>
        <v xml:space="preserve"> </v>
      </c>
      <c r="AW1671" s="10"/>
      <c r="AX1671" s="10"/>
      <c r="AY1671" s="10"/>
      <c r="AZ1671" s="10"/>
      <c r="BA1671" s="10"/>
      <c r="BB1671" s="10"/>
      <c r="BC1671" s="2"/>
      <c r="BD1671"/>
      <c r="BE1671"/>
    </row>
    <row r="1672" spans="1:57" x14ac:dyDescent="0.3">
      <c r="A1672" s="2"/>
      <c r="D1672" s="9" t="s">
        <v>61</v>
      </c>
      <c r="E1672" s="10"/>
      <c r="F1672" s="10"/>
      <c r="G1672" s="10"/>
      <c r="H1672" s="10"/>
      <c r="I1672" s="10"/>
      <c r="J1672" s="10"/>
      <c r="K1672" s="10"/>
      <c r="L1672" s="11"/>
      <c r="M1672" s="11"/>
      <c r="N1672" s="10">
        <f>H1672-H1671</f>
        <v>0</v>
      </c>
      <c r="O1672" s="10">
        <f>I1671-I1672</f>
        <v>0</v>
      </c>
      <c r="P1672" s="10" t="e">
        <f>N1672/O1672</f>
        <v>#DIV/0!</v>
      </c>
      <c r="Q1672" s="9"/>
      <c r="R1672">
        <f>K1672-K1671</f>
        <v>0</v>
      </c>
      <c r="S1672" t="e">
        <f>R1672/O1672</f>
        <v>#DIV/0!</v>
      </c>
      <c r="AJ1672" s="13">
        <v>640.93333333333305</v>
      </c>
      <c r="AK1672" s="16">
        <v>2.9428999999999998</v>
      </c>
      <c r="AL1672" s="10">
        <f t="shared" si="781"/>
        <v>5.7100000000000151E-2</v>
      </c>
      <c r="AM1672" s="10" t="str">
        <f t="shared" si="786"/>
        <v xml:space="preserve"> </v>
      </c>
      <c r="AN1672" s="14">
        <v>12</v>
      </c>
      <c r="AO1672" s="10">
        <f t="shared" si="782"/>
        <v>285.14999999999998</v>
      </c>
      <c r="AP1672" s="14">
        <v>10.5</v>
      </c>
      <c r="AQ1672" s="14">
        <v>37</v>
      </c>
      <c r="AR1672" s="10">
        <f t="shared" si="783"/>
        <v>310.14999999999998</v>
      </c>
      <c r="AS1672" s="14">
        <v>47.1</v>
      </c>
      <c r="AT1672" s="14">
        <v>0.5</v>
      </c>
      <c r="AU1672" s="10" t="str">
        <f t="shared" si="784"/>
        <v xml:space="preserve"> </v>
      </c>
      <c r="AV1672" s="10" t="str">
        <f t="shared" si="785"/>
        <v xml:space="preserve"> </v>
      </c>
      <c r="AW1672" s="10"/>
      <c r="AX1672" s="10"/>
      <c r="AY1672" s="10"/>
      <c r="AZ1672" s="10"/>
      <c r="BA1672" s="10" t="str">
        <f>IF(ISNUMBER(AV1672), AV1672-AV1671, " ")</f>
        <v xml:space="preserve"> </v>
      </c>
      <c r="BB1672" s="10" t="str">
        <f>IF(ISNUMBER(BA1672), BA1672/O1672, " ")</f>
        <v xml:space="preserve"> </v>
      </c>
      <c r="BC1672" s="2"/>
      <c r="BD1672"/>
      <c r="BE1672"/>
    </row>
    <row r="1673" spans="1:57" x14ac:dyDescent="0.3">
      <c r="A1673" s="2"/>
      <c r="AM1673" s="10" t="str">
        <f t="shared" si="786"/>
        <v xml:space="preserve"> </v>
      </c>
      <c r="BD1673"/>
      <c r="BE1673"/>
    </row>
    <row r="1674" spans="1:57" ht="13.95" customHeight="1" x14ac:dyDescent="0.3">
      <c r="A1674" s="2"/>
      <c r="AM1674" s="10" t="str">
        <f t="shared" si="786"/>
        <v xml:space="preserve"> </v>
      </c>
      <c r="BD1674"/>
      <c r="BE1674"/>
    </row>
    <row r="1675" spans="1:57" x14ac:dyDescent="0.3">
      <c r="A1675" s="2"/>
      <c r="D1675" s="9" t="s">
        <v>53</v>
      </c>
      <c r="E1675" s="10"/>
      <c r="F1675" s="10"/>
      <c r="G1675" s="10"/>
      <c r="H1675" s="10"/>
      <c r="I1675" s="10"/>
      <c r="J1675" s="10"/>
      <c r="K1675" s="10"/>
      <c r="L1675" s="10"/>
      <c r="M1675" s="10"/>
      <c r="P1675" s="10"/>
      <c r="Q1675" s="9"/>
      <c r="R1675" s="9"/>
      <c r="AM1675" s="10" t="str">
        <f t="shared" si="786"/>
        <v xml:space="preserve"> </v>
      </c>
      <c r="BD1675"/>
      <c r="BE1675"/>
    </row>
    <row r="1676" spans="1:57" x14ac:dyDescent="0.3">
      <c r="A1676" s="2"/>
      <c r="D1676" s="9" t="s">
        <v>229</v>
      </c>
      <c r="E1676" s="10"/>
      <c r="F1676" s="2"/>
      <c r="G1676" s="10"/>
      <c r="H1676" s="10"/>
      <c r="I1676" s="10"/>
      <c r="J1676" s="10"/>
      <c r="K1676" s="10"/>
      <c r="L1676" s="10"/>
      <c r="M1676" s="10"/>
      <c r="P1676" s="10"/>
      <c r="Q1676" s="9"/>
      <c r="R1676" s="9"/>
      <c r="AM1676" s="10" t="str">
        <f t="shared" si="786"/>
        <v xml:space="preserve"> </v>
      </c>
      <c r="BD1676"/>
      <c r="BE1676"/>
    </row>
    <row r="1677" spans="1:57" x14ac:dyDescent="0.3">
      <c r="A1677" s="2"/>
      <c r="D1677" s="9"/>
      <c r="E1677" s="2" t="s">
        <v>0</v>
      </c>
      <c r="F1677" s="2" t="s">
        <v>1</v>
      </c>
      <c r="G1677" s="2" t="s">
        <v>2</v>
      </c>
      <c r="H1677" s="2" t="s">
        <v>3</v>
      </c>
      <c r="I1677" s="2" t="s">
        <v>4</v>
      </c>
      <c r="J1677" s="2" t="s">
        <v>5</v>
      </c>
      <c r="K1677" s="2" t="s">
        <v>6</v>
      </c>
      <c r="L1677" s="2" t="s">
        <v>7</v>
      </c>
      <c r="M1677" s="2" t="s">
        <v>8</v>
      </c>
      <c r="N1677" s="2" t="s">
        <v>9</v>
      </c>
      <c r="O1677" s="2" t="s">
        <v>10</v>
      </c>
      <c r="P1677" s="2" t="s">
        <v>11</v>
      </c>
      <c r="Q1677" s="2" t="s">
        <v>12</v>
      </c>
      <c r="R1677" s="2" t="s">
        <v>13</v>
      </c>
      <c r="S1677" s="2" t="s">
        <v>14</v>
      </c>
      <c r="T1677" s="2" t="s">
        <v>15</v>
      </c>
      <c r="U1677" s="3" t="s">
        <v>16</v>
      </c>
      <c r="V1677" s="3" t="s">
        <v>17</v>
      </c>
      <c r="W1677" s="3" t="s">
        <v>18</v>
      </c>
      <c r="X1677" s="3" t="s">
        <v>19</v>
      </c>
      <c r="Y1677" s="3" t="s">
        <v>20</v>
      </c>
      <c r="Z1677" s="3" t="s">
        <v>21</v>
      </c>
      <c r="AA1677" s="3" t="s">
        <v>22</v>
      </c>
      <c r="AB1677" s="3" t="s">
        <v>23</v>
      </c>
      <c r="AC1677" s="3" t="s">
        <v>24</v>
      </c>
      <c r="AD1677" s="3" t="s">
        <v>25</v>
      </c>
      <c r="AE1677" s="3" t="s">
        <v>26</v>
      </c>
      <c r="AF1677" s="3" t="s">
        <v>27</v>
      </c>
      <c r="AG1677" s="3" t="s">
        <v>28</v>
      </c>
      <c r="AH1677" s="3" t="s">
        <v>29</v>
      </c>
      <c r="AL1677" s="2" t="s">
        <v>33</v>
      </c>
      <c r="AM1677" s="10" t="e">
        <f t="shared" si="786"/>
        <v>#VALUE!</v>
      </c>
      <c r="AN1677" s="6" t="s">
        <v>35</v>
      </c>
      <c r="AO1677" s="2" t="s">
        <v>36</v>
      </c>
      <c r="AP1677" s="7" t="s">
        <v>37</v>
      </c>
      <c r="AQ1677" s="6" t="s">
        <v>38</v>
      </c>
      <c r="AR1677" s="2" t="s">
        <v>39</v>
      </c>
      <c r="AS1677" s="7" t="s">
        <v>40</v>
      </c>
      <c r="AT1677" s="7" t="s">
        <v>41</v>
      </c>
      <c r="AU1677" s="8" t="s">
        <v>55</v>
      </c>
      <c r="AV1677" s="8" t="s">
        <v>56</v>
      </c>
      <c r="AW1677" s="8" t="s">
        <v>44</v>
      </c>
      <c r="AX1677" s="8" t="s">
        <v>45</v>
      </c>
      <c r="AY1677" s="8" t="s">
        <v>46</v>
      </c>
      <c r="AZ1677" s="8" t="s">
        <v>47</v>
      </c>
      <c r="BA1677" s="2" t="s">
        <v>48</v>
      </c>
      <c r="BB1677" s="2" t="s">
        <v>49</v>
      </c>
      <c r="BC1677" s="2" t="s">
        <v>50</v>
      </c>
      <c r="BD1677"/>
      <c r="BE1677"/>
    </row>
    <row r="1678" spans="1:57" x14ac:dyDescent="0.3">
      <c r="A1678" s="2"/>
      <c r="D1678" s="9" t="s">
        <v>57</v>
      </c>
      <c r="E1678" s="10">
        <v>13.3138439</v>
      </c>
      <c r="F1678" s="10">
        <v>0.60706428879999996</v>
      </c>
      <c r="G1678" s="10">
        <v>16.481410830000002</v>
      </c>
      <c r="H1678" s="10">
        <v>9.9778399029999996</v>
      </c>
      <c r="I1678" s="10">
        <v>87.222140199999998</v>
      </c>
      <c r="J1678" s="10">
        <v>28.613217079999998</v>
      </c>
      <c r="K1678" s="10">
        <v>87.922902109999995</v>
      </c>
      <c r="L1678" s="11">
        <v>1.5740740740740741E-3</v>
      </c>
      <c r="M1678" s="11">
        <v>2.0775347222222224E-3</v>
      </c>
      <c r="P1678" s="10"/>
      <c r="Q1678" s="9"/>
      <c r="AJ1678" s="13">
        <v>640.1</v>
      </c>
      <c r="AK1678" s="16">
        <v>2.988</v>
      </c>
      <c r="AL1678" s="10">
        <f>IF(AK1678&gt;3, AK1678-3, 3-AK1678)</f>
        <v>1.2000000000000011E-2</v>
      </c>
      <c r="AM1678" s="10">
        <f t="shared" si="786"/>
        <v>0.60950229799196787</v>
      </c>
      <c r="AN1678" s="14">
        <v>12</v>
      </c>
      <c r="AO1678" s="10">
        <f>AN1678+273.15</f>
        <v>285.14999999999998</v>
      </c>
      <c r="AP1678" s="14">
        <v>10.5</v>
      </c>
      <c r="AQ1678" s="14">
        <v>37</v>
      </c>
      <c r="AR1678" s="10">
        <f>AQ1678+273.15</f>
        <v>310.14999999999998</v>
      </c>
      <c r="AS1678" s="14">
        <v>47.1</v>
      </c>
      <c r="AT1678" s="14">
        <v>0.5</v>
      </c>
      <c r="AU1678" s="10">
        <f>IF(ISNUMBER(AM1678),((AR1678/AO1678)*((AJ1678-(AT1678*AP1678))/(AJ1678-AS1678))*AM1678)," ")</f>
        <v>0.70972513731534614</v>
      </c>
      <c r="AV1678" s="10">
        <f>IF(ISNUMBER(AM1678), AU1678*G1678, " ")</f>
        <v>11.697271564472384</v>
      </c>
      <c r="AW1678" s="10"/>
      <c r="AX1678" s="10"/>
      <c r="AY1678" s="10"/>
      <c r="AZ1678" s="10"/>
      <c r="BA1678" s="10"/>
      <c r="BB1678" s="10"/>
      <c r="BC1678" s="2"/>
      <c r="BD1678"/>
      <c r="BE1678"/>
    </row>
    <row r="1679" spans="1:57" x14ac:dyDescent="0.3">
      <c r="A1679" s="2">
        <v>153</v>
      </c>
      <c r="B1679" s="3" t="s">
        <v>229</v>
      </c>
      <c r="C1679" s="3"/>
      <c r="D1679" s="9" t="s">
        <v>58</v>
      </c>
      <c r="E1679" s="10">
        <v>8.2782963550000002</v>
      </c>
      <c r="F1679" s="10">
        <v>0.79165990949999998</v>
      </c>
      <c r="G1679" s="10">
        <v>18.191200439999999</v>
      </c>
      <c r="H1679" s="10">
        <v>14.35815167</v>
      </c>
      <c r="I1679" s="10">
        <v>75.144329459999994</v>
      </c>
      <c r="J1679" s="10">
        <v>28.536235439999999</v>
      </c>
      <c r="K1679" s="10">
        <v>100.0448287</v>
      </c>
      <c r="L1679" s="11">
        <v>4.8784722222222224E-3</v>
      </c>
      <c r="M1679" s="11">
        <v>5.4687384259259264E-3</v>
      </c>
      <c r="N1679" s="10">
        <f>H1679-H1678</f>
        <v>4.3803117670000002</v>
      </c>
      <c r="O1679" s="10">
        <f>I1678-I1679</f>
        <v>12.077810740000004</v>
      </c>
      <c r="P1679" s="10">
        <f>N1679/O1679</f>
        <v>0.36267431749804013</v>
      </c>
      <c r="Q1679" s="9">
        <f>AVERAGE(P1679,P1681,P1683)</f>
        <v>0.35008726402039952</v>
      </c>
      <c r="R1679">
        <f>K1679-K1678</f>
        <v>12.121926590000001</v>
      </c>
      <c r="S1679">
        <f>R1679/O1679</f>
        <v>1.0036526363055096</v>
      </c>
      <c r="T1679" s="9">
        <f>AVERAGE(S1679,S1681,S1683)</f>
        <v>0.91588097785037892</v>
      </c>
      <c r="U1679" s="3">
        <f>AVERAGE(E1678,E1680,E1682)</f>
        <v>13.336185433333332</v>
      </c>
      <c r="V1679" s="3">
        <f>AVERAGE(E1679,E1681,E1683)</f>
        <v>8.4937425609999995</v>
      </c>
      <c r="W1679" s="3">
        <f>AVERAGE(F1678,F1680,F1682)</f>
        <v>0.51825660993333333</v>
      </c>
      <c r="X1679" s="3">
        <f>AVERAGE(F1679,F1681,F1683)</f>
        <v>0.70407080506666675</v>
      </c>
      <c r="Y1679" s="3">
        <f>AVERAGE(G1678,G1680,G1682)</f>
        <v>19.605083743333335</v>
      </c>
      <c r="Z1679" s="3">
        <f>AVERAGE(G1679,G1681,G1683)</f>
        <v>20.508327616666666</v>
      </c>
      <c r="AA1679" s="3">
        <f>AVERAGE(H1678,H1680,H1682)</f>
        <v>9.983451548333333</v>
      </c>
      <c r="AB1679" s="3">
        <f>AVERAGE(H1679,H1681,H1683)</f>
        <v>14.304235980000001</v>
      </c>
      <c r="AC1679" s="3">
        <f>AVERAGE(I1678,I1680,I1682)</f>
        <v>87.462379813333328</v>
      </c>
      <c r="AD1679" s="3">
        <f>AVERAGE(I1679,I1681,I1683)</f>
        <v>75.11610881</v>
      </c>
      <c r="AE1679" s="3">
        <f>AVERAGE(J1678,J1680,J1682)</f>
        <v>28.565188129999999</v>
      </c>
      <c r="AF1679" s="3">
        <f>AVERAGE(J1679,J1681,J1683)</f>
        <v>28.841801073333333</v>
      </c>
      <c r="AG1679" s="3">
        <f>AVERAGE(K1678,K1680,K1682)</f>
        <v>87.656399263333313</v>
      </c>
      <c r="AH1679" s="3">
        <f>AVERAGE(K1679,K1681,K1683)</f>
        <v>98.953134109999993</v>
      </c>
      <c r="AI1679" s="12">
        <v>43641</v>
      </c>
      <c r="AJ1679" s="13">
        <v>640.1</v>
      </c>
      <c r="AK1679" s="16">
        <v>2.988</v>
      </c>
      <c r="AL1679" s="10">
        <f t="shared" ref="AL1679:AL1683" si="787">IF(AK1679&gt;3, AK1679-3, 3-AK1679)</f>
        <v>1.2000000000000011E-2</v>
      </c>
      <c r="AM1679" s="10">
        <f t="shared" si="786"/>
        <v>0.79483926656626513</v>
      </c>
      <c r="AN1679" s="14">
        <v>12</v>
      </c>
      <c r="AO1679" s="10">
        <f t="shared" ref="AO1679:AO1683" si="788">AN1679+273.15</f>
        <v>285.14999999999998</v>
      </c>
      <c r="AP1679" s="14">
        <v>10.5</v>
      </c>
      <c r="AQ1679" s="14">
        <v>37</v>
      </c>
      <c r="AR1679" s="10">
        <f t="shared" ref="AR1679:AR1683" si="789">AQ1679+273.15</f>
        <v>310.14999999999998</v>
      </c>
      <c r="AS1679" s="14">
        <v>47.1</v>
      </c>
      <c r="AT1679" s="14">
        <v>0.5</v>
      </c>
      <c r="AU1679" s="10">
        <f t="shared" ref="AU1679:AU1683" si="790">IF(ISNUMBER(AM1679),((AR1679/AO1679)*((AJ1679-(AT1679*AP1679))/(AJ1679-AS1679))*AM1679)," ")</f>
        <v>0.9255377862657469</v>
      </c>
      <c r="AV1679" s="10">
        <f t="shared" ref="AV1679:AV1683" si="791">IF(ISNUMBER(AM1679), AU1679*G1679, " ")</f>
        <v>16.83664338475408</v>
      </c>
      <c r="AW1679" s="10">
        <f>AVERAGE(AU1678,AU1680,AU1682)</f>
        <v>0.60589916164661872</v>
      </c>
      <c r="AX1679" s="10">
        <f>AVERAGE(AU1679,AU1681,AU1683)</f>
        <v>0.82313645856755979</v>
      </c>
      <c r="AY1679" s="10">
        <f>AVERAGE(AV1678,AV1680,AV1682)</f>
        <v>11.71129931766035</v>
      </c>
      <c r="AZ1679" s="10">
        <f>AVERAGE(AV1679,AV1681,AV1683)</f>
        <v>16.753380117331101</v>
      </c>
      <c r="BA1679" s="10">
        <f>IF(ISNUMBER(AV1679), AV1679-AV1678, " ")</f>
        <v>5.1393718202816956</v>
      </c>
      <c r="BB1679" s="10">
        <f>IF(ISNUMBER(BA1679), BA1679/O1679, " ")</f>
        <v>0.42552180448239862</v>
      </c>
      <c r="BC1679" s="2">
        <f>AVERAGE(BB1679,BB1681,BB1683)</f>
        <v>0.40855508594222684</v>
      </c>
      <c r="BD1679" s="1" t="s">
        <v>59</v>
      </c>
    </row>
    <row r="1680" spans="1:57" x14ac:dyDescent="0.3">
      <c r="A1680" s="2"/>
      <c r="D1680" s="9" t="s">
        <v>57</v>
      </c>
      <c r="E1680" s="10">
        <v>13.343560589999999</v>
      </c>
      <c r="F1680" s="10">
        <v>0.48607856830000001</v>
      </c>
      <c r="G1680" s="10">
        <v>20.61645704</v>
      </c>
      <c r="H1680" s="10">
        <v>9.9458094320000008</v>
      </c>
      <c r="I1680" s="10">
        <v>88.048832129999994</v>
      </c>
      <c r="J1680" s="10">
        <v>28.658131019999999</v>
      </c>
      <c r="K1680" s="10">
        <v>87.18743972</v>
      </c>
      <c r="L1680" s="11">
        <v>1.1221064814814816E-2</v>
      </c>
      <c r="M1680" s="11">
        <v>1.1817118055555555E-2</v>
      </c>
      <c r="P1680" s="10"/>
      <c r="Q1680" s="9"/>
      <c r="AJ1680" s="13">
        <v>640.1</v>
      </c>
      <c r="AK1680" s="16">
        <v>2.988</v>
      </c>
      <c r="AL1680" s="10">
        <f t="shared" si="787"/>
        <v>1.2000000000000011E-2</v>
      </c>
      <c r="AM1680" s="10">
        <f t="shared" si="786"/>
        <v>0.48803069106425706</v>
      </c>
      <c r="AN1680" s="14">
        <v>12</v>
      </c>
      <c r="AO1680" s="10">
        <f t="shared" si="788"/>
        <v>285.14999999999998</v>
      </c>
      <c r="AP1680" s="14">
        <v>10.5</v>
      </c>
      <c r="AQ1680" s="14">
        <v>37</v>
      </c>
      <c r="AR1680" s="10">
        <f t="shared" si="789"/>
        <v>310.14999999999998</v>
      </c>
      <c r="AS1680" s="14">
        <v>47.1</v>
      </c>
      <c r="AT1680" s="14">
        <v>0.5</v>
      </c>
      <c r="AU1680" s="10">
        <f t="shared" si="790"/>
        <v>0.56827948043970722</v>
      </c>
      <c r="AV1680" s="10">
        <f t="shared" si="791"/>
        <v>11.715909495198744</v>
      </c>
      <c r="AW1680" s="10"/>
      <c r="AX1680" s="10"/>
      <c r="AY1680" s="10"/>
      <c r="AZ1680" s="10"/>
      <c r="BA1680" s="10"/>
      <c r="BB1680" s="10"/>
      <c r="BC1680" s="2"/>
      <c r="BD1680"/>
      <c r="BE1680"/>
    </row>
    <row r="1681" spans="1:57" x14ac:dyDescent="0.3">
      <c r="A1681" s="2"/>
      <c r="D1681" s="9" t="s">
        <v>60</v>
      </c>
      <c r="E1681" s="10">
        <v>8.4792312089999999</v>
      </c>
      <c r="F1681" s="10">
        <v>0.68879616180000003</v>
      </c>
      <c r="G1681" s="10">
        <v>21.255997449999999</v>
      </c>
      <c r="H1681" s="10">
        <v>14.59992826</v>
      </c>
      <c r="I1681" s="10">
        <v>75.557824199999999</v>
      </c>
      <c r="J1681" s="10">
        <v>29.23668842</v>
      </c>
      <c r="K1681" s="10">
        <v>99.509169810000003</v>
      </c>
      <c r="L1681" s="11">
        <v>1.3940972222222223E-2</v>
      </c>
      <c r="M1681" s="11">
        <v>1.4618043981481482E-2</v>
      </c>
      <c r="N1681" s="10">
        <f>H1681-H1680</f>
        <v>4.6541188279999997</v>
      </c>
      <c r="O1681" s="10">
        <f>I1680-I1681</f>
        <v>12.491007929999995</v>
      </c>
      <c r="P1681" s="10">
        <f>N1681/O1681</f>
        <v>0.37259754009298762</v>
      </c>
      <c r="Q1681" s="9"/>
      <c r="R1681">
        <f>K1681-K1680</f>
        <v>12.321730090000003</v>
      </c>
      <c r="S1681">
        <f>R1681/O1681</f>
        <v>0.98644802397463593</v>
      </c>
      <c r="AJ1681" s="13">
        <v>640.1</v>
      </c>
      <c r="AK1681" s="16">
        <v>2.988</v>
      </c>
      <c r="AL1681" s="10">
        <f t="shared" si="787"/>
        <v>1.2000000000000011E-2</v>
      </c>
      <c r="AM1681" s="10">
        <f t="shared" si="786"/>
        <v>0.69156241144578312</v>
      </c>
      <c r="AN1681" s="14">
        <v>12</v>
      </c>
      <c r="AO1681" s="10">
        <f t="shared" si="788"/>
        <v>285.14999999999998</v>
      </c>
      <c r="AP1681" s="14">
        <v>10.5</v>
      </c>
      <c r="AQ1681" s="14">
        <v>37</v>
      </c>
      <c r="AR1681" s="10">
        <f t="shared" si="789"/>
        <v>310.14999999999998</v>
      </c>
      <c r="AS1681" s="14">
        <v>47.1</v>
      </c>
      <c r="AT1681" s="14">
        <v>0.5</v>
      </c>
      <c r="AU1681" s="10">
        <f t="shared" si="790"/>
        <v>0.80527871517878746</v>
      </c>
      <c r="AV1681" s="10">
        <f t="shared" si="791"/>
        <v>17.117002316379583</v>
      </c>
      <c r="AW1681" s="10"/>
      <c r="AX1681" s="10"/>
      <c r="AY1681" s="10"/>
      <c r="AZ1681" s="10"/>
      <c r="BA1681" s="10">
        <f>IF(ISNUMBER(AV1681), AV1681-AV1680, " ")</f>
        <v>5.4010928211808391</v>
      </c>
      <c r="BB1681" s="10">
        <f>IF(ISNUMBER(BA1681), BA1681/O1681, " ")</f>
        <v>0.43239847828523803</v>
      </c>
      <c r="BC1681" s="2"/>
      <c r="BD1681"/>
      <c r="BE1681"/>
    </row>
    <row r="1682" spans="1:57" x14ac:dyDescent="0.3">
      <c r="A1682" s="2"/>
      <c r="D1682" s="9" t="s">
        <v>57</v>
      </c>
      <c r="E1682" s="10">
        <v>13.351151809999999</v>
      </c>
      <c r="F1682" s="10">
        <v>0.46162697270000003</v>
      </c>
      <c r="G1682" s="10">
        <v>21.717383359999999</v>
      </c>
      <c r="H1682" s="10">
        <v>10.026705310000001</v>
      </c>
      <c r="I1682" s="10">
        <v>87.116167110000006</v>
      </c>
      <c r="J1682" s="10">
        <v>28.42421629</v>
      </c>
      <c r="K1682" s="10">
        <v>87.85885596</v>
      </c>
      <c r="L1682" s="11">
        <v>1.8148148148148146E-2</v>
      </c>
      <c r="M1682" s="11">
        <v>1.8732627314814815E-2</v>
      </c>
      <c r="P1682" s="10"/>
      <c r="Q1682" s="9"/>
      <c r="AJ1682" s="13">
        <v>640.1</v>
      </c>
      <c r="AK1682" s="16">
        <v>2.988</v>
      </c>
      <c r="AL1682" s="10">
        <f t="shared" si="787"/>
        <v>1.2000000000000011E-2</v>
      </c>
      <c r="AM1682" s="10">
        <f t="shared" si="786"/>
        <v>0.46348089628514061</v>
      </c>
      <c r="AN1682" s="14">
        <v>12</v>
      </c>
      <c r="AO1682" s="10">
        <f t="shared" si="788"/>
        <v>285.14999999999998</v>
      </c>
      <c r="AP1682" s="14">
        <v>10.5</v>
      </c>
      <c r="AQ1682" s="14">
        <v>37</v>
      </c>
      <c r="AR1682" s="10">
        <f t="shared" si="789"/>
        <v>310.14999999999998</v>
      </c>
      <c r="AS1682" s="14">
        <v>47.1</v>
      </c>
      <c r="AT1682" s="14">
        <v>0.5</v>
      </c>
      <c r="AU1682" s="10">
        <f t="shared" si="790"/>
        <v>0.53969286718480269</v>
      </c>
      <c r="AV1682" s="10">
        <f t="shared" si="791"/>
        <v>11.720716893309923</v>
      </c>
      <c r="AW1682" s="10"/>
      <c r="AX1682" s="10"/>
      <c r="AY1682" s="10"/>
      <c r="AZ1682" s="10"/>
      <c r="BA1682" s="10"/>
      <c r="BB1682" s="10"/>
      <c r="BC1682" s="2"/>
      <c r="BD1682"/>
      <c r="BE1682"/>
    </row>
    <row r="1683" spans="1:57" x14ac:dyDescent="0.3">
      <c r="A1683" s="2"/>
      <c r="D1683" s="9" t="s">
        <v>61</v>
      </c>
      <c r="E1683" s="10">
        <v>8.7237001190000001</v>
      </c>
      <c r="F1683" s="10">
        <v>0.63175634390000002</v>
      </c>
      <c r="G1683" s="10">
        <v>22.077784959999999</v>
      </c>
      <c r="H1683" s="10">
        <v>13.95462801</v>
      </c>
      <c r="I1683" s="10">
        <v>74.646172770000007</v>
      </c>
      <c r="J1683" s="10">
        <v>28.752479359999999</v>
      </c>
      <c r="K1683" s="10">
        <v>97.305403819999995</v>
      </c>
      <c r="L1683" s="11">
        <v>2.1168981481481483E-2</v>
      </c>
      <c r="M1683" s="11">
        <v>2.1851840277777781E-2</v>
      </c>
      <c r="N1683" s="10">
        <f>H1683-H1682</f>
        <v>3.9279226999999999</v>
      </c>
      <c r="O1683" s="10">
        <f>I1682-I1683</f>
        <v>12.46999434</v>
      </c>
      <c r="P1683" s="10">
        <f>N1683/O1683</f>
        <v>0.31498993447017076</v>
      </c>
      <c r="Q1683" s="9"/>
      <c r="R1683">
        <f>K1683-K1682</f>
        <v>9.4465478599999955</v>
      </c>
      <c r="S1683">
        <f>R1683/O1683</f>
        <v>0.75754227327099133</v>
      </c>
      <c r="AJ1683" s="13">
        <v>640.1</v>
      </c>
      <c r="AK1683" s="16">
        <v>2.988</v>
      </c>
      <c r="AL1683" s="10">
        <f t="shared" si="787"/>
        <v>1.2000000000000011E-2</v>
      </c>
      <c r="AM1683" s="10">
        <f t="shared" si="786"/>
        <v>0.6342935179718876</v>
      </c>
      <c r="AN1683" s="14">
        <v>12</v>
      </c>
      <c r="AO1683" s="10">
        <f t="shared" si="788"/>
        <v>285.14999999999998</v>
      </c>
      <c r="AP1683" s="14">
        <v>10.5</v>
      </c>
      <c r="AQ1683" s="14">
        <v>37</v>
      </c>
      <c r="AR1683" s="10">
        <f t="shared" si="789"/>
        <v>310.14999999999998</v>
      </c>
      <c r="AS1683" s="14">
        <v>47.1</v>
      </c>
      <c r="AT1683" s="14">
        <v>0.5</v>
      </c>
      <c r="AU1683" s="10">
        <f t="shared" si="790"/>
        <v>0.7385928742581449</v>
      </c>
      <c r="AV1683" s="10">
        <f t="shared" si="791"/>
        <v>16.306494650859641</v>
      </c>
      <c r="AW1683" s="10"/>
      <c r="AX1683" s="10"/>
      <c r="AY1683" s="10"/>
      <c r="AZ1683" s="10"/>
      <c r="BA1683" s="10">
        <f>IF(ISNUMBER(AV1683), AV1683-AV1682, " ")</f>
        <v>4.5857777575497174</v>
      </c>
      <c r="BB1683" s="10">
        <f>IF(ISNUMBER(BA1683), BA1683/O1683, " ")</f>
        <v>0.3677449750590438</v>
      </c>
      <c r="BC1683" s="2"/>
      <c r="BD1683"/>
      <c r="BE1683"/>
    </row>
    <row r="1684" spans="1:57" x14ac:dyDescent="0.3">
      <c r="A1684" s="2"/>
      <c r="AM1684" s="10" t="str">
        <f t="shared" si="786"/>
        <v xml:space="preserve"> </v>
      </c>
      <c r="BD1684"/>
      <c r="BE1684"/>
    </row>
    <row r="1685" spans="1:57" ht="13.95" customHeight="1" x14ac:dyDescent="0.3">
      <c r="A1685" s="2"/>
      <c r="AM1685" s="10" t="str">
        <f t="shared" si="786"/>
        <v xml:space="preserve"> </v>
      </c>
      <c r="BD1685"/>
      <c r="BE1685"/>
    </row>
    <row r="1686" spans="1:57" x14ac:dyDescent="0.3">
      <c r="A1686" s="2"/>
      <c r="D1686" s="9" t="s">
        <v>53</v>
      </c>
      <c r="E1686" s="10"/>
      <c r="F1686" s="10"/>
      <c r="G1686" s="10"/>
      <c r="H1686" s="10"/>
      <c r="I1686" s="10"/>
      <c r="J1686" s="10"/>
      <c r="K1686" s="10"/>
      <c r="L1686" s="10"/>
      <c r="M1686" s="10"/>
      <c r="P1686" s="10"/>
      <c r="Q1686" s="9"/>
      <c r="R1686" s="9"/>
      <c r="AM1686" s="10" t="str">
        <f t="shared" si="786"/>
        <v xml:space="preserve"> </v>
      </c>
      <c r="BD1686"/>
      <c r="BE1686"/>
    </row>
    <row r="1687" spans="1:57" x14ac:dyDescent="0.3">
      <c r="A1687" s="2"/>
      <c r="D1687" s="9" t="s">
        <v>230</v>
      </c>
      <c r="E1687" s="10"/>
      <c r="F1687" s="2"/>
      <c r="G1687" s="10"/>
      <c r="H1687" s="10"/>
      <c r="I1687" s="10"/>
      <c r="J1687" s="10"/>
      <c r="K1687" s="10"/>
      <c r="L1687" s="10"/>
      <c r="M1687" s="10"/>
      <c r="P1687" s="10"/>
      <c r="Q1687" s="9"/>
      <c r="R1687" s="9"/>
      <c r="AM1687" s="10" t="str">
        <f t="shared" si="786"/>
        <v xml:space="preserve"> </v>
      </c>
      <c r="BD1687"/>
      <c r="BE1687"/>
    </row>
    <row r="1688" spans="1:57" x14ac:dyDescent="0.3">
      <c r="A1688" s="2"/>
      <c r="D1688" s="9"/>
      <c r="E1688" s="2" t="s">
        <v>0</v>
      </c>
      <c r="F1688" s="2" t="s">
        <v>1</v>
      </c>
      <c r="G1688" s="2" t="s">
        <v>2</v>
      </c>
      <c r="H1688" s="2" t="s">
        <v>3</v>
      </c>
      <c r="I1688" s="2" t="s">
        <v>4</v>
      </c>
      <c r="J1688" s="2" t="s">
        <v>5</v>
      </c>
      <c r="K1688" s="2" t="s">
        <v>6</v>
      </c>
      <c r="L1688" s="2" t="s">
        <v>7</v>
      </c>
      <c r="M1688" s="2" t="s">
        <v>8</v>
      </c>
      <c r="N1688" s="2" t="s">
        <v>9</v>
      </c>
      <c r="O1688" s="2" t="s">
        <v>10</v>
      </c>
      <c r="P1688" s="2" t="s">
        <v>11</v>
      </c>
      <c r="Q1688" s="2" t="s">
        <v>12</v>
      </c>
      <c r="R1688" s="2" t="s">
        <v>13</v>
      </c>
      <c r="S1688" s="2" t="s">
        <v>14</v>
      </c>
      <c r="T1688" s="2" t="s">
        <v>15</v>
      </c>
      <c r="U1688" s="3" t="s">
        <v>16</v>
      </c>
      <c r="V1688" s="3" t="s">
        <v>17</v>
      </c>
      <c r="W1688" s="3" t="s">
        <v>18</v>
      </c>
      <c r="X1688" s="3" t="s">
        <v>19</v>
      </c>
      <c r="Y1688" s="3" t="s">
        <v>20</v>
      </c>
      <c r="Z1688" s="3" t="s">
        <v>21</v>
      </c>
      <c r="AA1688" s="3" t="s">
        <v>22</v>
      </c>
      <c r="AB1688" s="3" t="s">
        <v>23</v>
      </c>
      <c r="AC1688" s="3" t="s">
        <v>24</v>
      </c>
      <c r="AD1688" s="3" t="s">
        <v>25</v>
      </c>
      <c r="AE1688" s="3" t="s">
        <v>26</v>
      </c>
      <c r="AF1688" s="3" t="s">
        <v>27</v>
      </c>
      <c r="AG1688" s="3" t="s">
        <v>28</v>
      </c>
      <c r="AH1688" s="3" t="s">
        <v>29</v>
      </c>
      <c r="AL1688" s="2" t="s">
        <v>33</v>
      </c>
      <c r="AM1688" s="10" t="e">
        <f t="shared" si="786"/>
        <v>#VALUE!</v>
      </c>
      <c r="AN1688" s="6" t="s">
        <v>35</v>
      </c>
      <c r="AO1688" s="2" t="s">
        <v>36</v>
      </c>
      <c r="AP1688" s="7" t="s">
        <v>37</v>
      </c>
      <c r="AQ1688" s="6" t="s">
        <v>38</v>
      </c>
      <c r="AR1688" s="2" t="s">
        <v>39</v>
      </c>
      <c r="AS1688" s="7" t="s">
        <v>40</v>
      </c>
      <c r="AT1688" s="7" t="s">
        <v>41</v>
      </c>
      <c r="AU1688" s="8" t="s">
        <v>55</v>
      </c>
      <c r="AV1688" s="8" t="s">
        <v>56</v>
      </c>
      <c r="AW1688" s="8" t="s">
        <v>44</v>
      </c>
      <c r="AX1688" s="8" t="s">
        <v>45</v>
      </c>
      <c r="AY1688" s="8" t="s">
        <v>46</v>
      </c>
      <c r="AZ1688" s="8" t="s">
        <v>47</v>
      </c>
      <c r="BA1688" s="2" t="s">
        <v>48</v>
      </c>
      <c r="BB1688" s="2" t="s">
        <v>49</v>
      </c>
      <c r="BC1688" s="2" t="s">
        <v>50</v>
      </c>
      <c r="BD1688"/>
      <c r="BE1688"/>
    </row>
    <row r="1689" spans="1:57" x14ac:dyDescent="0.3">
      <c r="A1689" s="2"/>
      <c r="D1689" s="9" t="s">
        <v>57</v>
      </c>
      <c r="E1689" s="10">
        <v>13.350797999999999</v>
      </c>
      <c r="F1689" s="10">
        <v>0.67347668279999995</v>
      </c>
      <c r="G1689" s="10">
        <v>14.93974603</v>
      </c>
      <c r="H1689" s="10">
        <v>10.053986979999999</v>
      </c>
      <c r="I1689" s="10">
        <v>91.861198880000003</v>
      </c>
      <c r="J1689" s="10">
        <v>31.075720780000001</v>
      </c>
      <c r="K1689" s="10">
        <v>79.644253079999999</v>
      </c>
      <c r="L1689" s="11">
        <v>1.4293981481481482E-3</v>
      </c>
      <c r="M1689" s="11">
        <v>2.0775347222222224E-3</v>
      </c>
      <c r="P1689" s="10"/>
      <c r="Q1689" s="9"/>
      <c r="AJ1689" s="13">
        <v>640.1</v>
      </c>
      <c r="AK1689" s="16">
        <v>2.988</v>
      </c>
      <c r="AL1689" s="10">
        <f>IF(AK1689&gt;3, AK1689-3, 3-AK1689)</f>
        <v>1.2000000000000011E-2</v>
      </c>
      <c r="AM1689" s="10">
        <f t="shared" si="786"/>
        <v>0.67618140843373487</v>
      </c>
      <c r="AN1689" s="14">
        <v>12</v>
      </c>
      <c r="AO1689" s="10">
        <f>AN1689+273.15</f>
        <v>285.14999999999998</v>
      </c>
      <c r="AP1689" s="14">
        <v>10.5</v>
      </c>
      <c r="AQ1689" s="14">
        <v>37</v>
      </c>
      <c r="AR1689" s="10">
        <f>AQ1689+273.15</f>
        <v>310.14999999999998</v>
      </c>
      <c r="AS1689" s="14">
        <v>47.1</v>
      </c>
      <c r="AT1689" s="14">
        <v>0.5</v>
      </c>
      <c r="AU1689" s="10">
        <f>IF(ISNUMBER(AM1689),((AR1689/AO1689)*((AJ1689-(AT1689*AP1689))/(AJ1689-AS1689))*AM1689)," ")</f>
        <v>0.78736855387055638</v>
      </c>
      <c r="AV1689" s="10">
        <f>IF(ISNUMBER(AM1689), AU1689*G1689, " ")</f>
        <v>11.763086226834487</v>
      </c>
      <c r="AW1689" s="10"/>
      <c r="AX1689" s="10"/>
      <c r="AY1689" s="10"/>
      <c r="AZ1689" s="10"/>
      <c r="BA1689" s="10"/>
      <c r="BB1689" s="10"/>
      <c r="BC1689" s="2"/>
      <c r="BD1689"/>
      <c r="BE1689"/>
    </row>
    <row r="1690" spans="1:57" x14ac:dyDescent="0.3">
      <c r="A1690" s="2">
        <v>154</v>
      </c>
      <c r="B1690" s="3" t="s">
        <v>230</v>
      </c>
      <c r="C1690" s="3"/>
      <c r="D1690" s="9" t="s">
        <v>58</v>
      </c>
      <c r="E1690" s="10">
        <v>8.4791083080000007</v>
      </c>
      <c r="F1690" s="10">
        <v>0.78734712529999995</v>
      </c>
      <c r="G1690" s="10">
        <v>19.069387370000001</v>
      </c>
      <c r="H1690" s="10">
        <v>14.98706385</v>
      </c>
      <c r="I1690" s="10">
        <v>78.627941109999995</v>
      </c>
      <c r="J1690" s="10">
        <v>31.001347500000001</v>
      </c>
      <c r="K1690" s="10">
        <v>89.646322979999994</v>
      </c>
      <c r="L1690" s="11">
        <v>4.6932870370370366E-3</v>
      </c>
      <c r="M1690" s="11">
        <v>5.2488310185185181E-3</v>
      </c>
      <c r="N1690" s="10">
        <f>H1690-H1689</f>
        <v>4.9330768700000007</v>
      </c>
      <c r="O1690" s="10">
        <f>I1689-I1690</f>
        <v>13.233257770000009</v>
      </c>
      <c r="P1690" s="10">
        <f>N1690/O1690</f>
        <v>0.37277871826719489</v>
      </c>
      <c r="Q1690" s="9">
        <f>AVERAGE(P1690,P1692,P1694)</f>
        <v>0.25268623865338685</v>
      </c>
      <c r="R1690">
        <f>K1690-K1689</f>
        <v>10.002069899999995</v>
      </c>
      <c r="S1690">
        <f>R1690/O1690</f>
        <v>0.75582823775070984</v>
      </c>
      <c r="T1690" s="9">
        <f>AVERAGE(S1690,S1692,S1694)</f>
        <v>0.6924226496392244</v>
      </c>
      <c r="U1690" s="3">
        <f>AVERAGE(E1689,E1691,E1693)</f>
        <v>13.369544843333331</v>
      </c>
      <c r="V1690" s="3">
        <f>AVERAGE(E1690,E1692,E1694)</f>
        <v>9.0267921366666659</v>
      </c>
      <c r="W1690" s="3">
        <f>AVERAGE(F1689,F1691,F1693)</f>
        <v>0.62094912226666665</v>
      </c>
      <c r="X1690" s="3">
        <f>AVERAGE(F1690,F1692,F1694)</f>
        <v>0.71253830796666662</v>
      </c>
      <c r="Y1690" s="3">
        <f>AVERAGE(G1689,G1691,G1693)</f>
        <v>16.090615536666665</v>
      </c>
      <c r="Z1690" s="3">
        <f>AVERAGE(G1690,G1692,G1694)</f>
        <v>18.501686796666664</v>
      </c>
      <c r="AA1690" s="3">
        <f>AVERAGE(H1689,H1691,H1693)</f>
        <v>9.9326412936666664</v>
      </c>
      <c r="AB1690" s="3">
        <f>AVERAGE(H1690,H1692,H1694)</f>
        <v>13.193866283333334</v>
      </c>
      <c r="AC1690" s="3">
        <f>AVERAGE(I1689,I1691,I1693)</f>
        <v>91.323295486666666</v>
      </c>
      <c r="AD1690" s="3">
        <f>AVERAGE(I1690,I1692,I1694)</f>
        <v>78.495438716666669</v>
      </c>
      <c r="AE1690" s="3">
        <f>AVERAGE(J1689,J1691,J1693)</f>
        <v>30.575305913333334</v>
      </c>
      <c r="AF1690" s="3">
        <f>AVERAGE(J1690,J1692,J1694)</f>
        <v>30.565140036666666</v>
      </c>
      <c r="AG1690" s="3">
        <f>AVERAGE(K1689,K1691,K1693)</f>
        <v>78.569386593333334</v>
      </c>
      <c r="AH1690" s="3">
        <f>AVERAGE(K1690,K1692,K1694)</f>
        <v>87.465721556666665</v>
      </c>
      <c r="AI1690" s="12">
        <v>43641</v>
      </c>
      <c r="AJ1690" s="13">
        <v>640.1</v>
      </c>
      <c r="AK1690" s="16">
        <v>2.988</v>
      </c>
      <c r="AL1690" s="10">
        <f t="shared" ref="AL1690:AL1694" si="792">IF(AK1690&gt;3, AK1690-3, 3-AK1690)</f>
        <v>1.2000000000000011E-2</v>
      </c>
      <c r="AM1690" s="10">
        <f t="shared" si="786"/>
        <v>0.79050916194779108</v>
      </c>
      <c r="AN1690" s="14">
        <v>12</v>
      </c>
      <c r="AO1690" s="10">
        <f t="shared" ref="AO1690:AO1694" si="793">AN1690+273.15</f>
        <v>285.14999999999998</v>
      </c>
      <c r="AP1690" s="14">
        <v>10.5</v>
      </c>
      <c r="AQ1690" s="14">
        <v>37</v>
      </c>
      <c r="AR1690" s="10">
        <f t="shared" ref="AR1690:AR1694" si="794">AQ1690+273.15</f>
        <v>310.14999999999998</v>
      </c>
      <c r="AS1690" s="14">
        <v>47.1</v>
      </c>
      <c r="AT1690" s="14">
        <v>0.5</v>
      </c>
      <c r="AU1690" s="10">
        <f t="shared" ref="AU1690:AU1694" si="795">IF(ISNUMBER(AM1690),((AR1690/AO1690)*((AJ1690-(AT1690*AP1690))/(AJ1690-AS1690))*AM1690)," ")</f>
        <v>0.92049566566167196</v>
      </c>
      <c r="AV1690" s="10">
        <f t="shared" ref="AV1690:AV1694" si="796">IF(ISNUMBER(AM1690), AU1690*G1690, " ")</f>
        <v>17.55328842090843</v>
      </c>
      <c r="AW1690" s="10">
        <f>AVERAGE(AU1689,AU1691,AU1693)</f>
        <v>0.72595803969576822</v>
      </c>
      <c r="AX1690" s="10">
        <f>AVERAGE(AU1690,AU1692,AU1694)</f>
        <v>0.83303590376520098</v>
      </c>
      <c r="AY1690" s="10">
        <f>AVERAGE(AV1689,AV1691,AV1693)</f>
        <v>11.634367972300772</v>
      </c>
      <c r="AZ1690" s="10">
        <f>AVERAGE(AV1690,AV1692,AV1694)</f>
        <v>15.439991432038148</v>
      </c>
      <c r="BA1690" s="10">
        <f>IF(ISNUMBER(AV1690), AV1690-AV1689, " ")</f>
        <v>5.7902021940739434</v>
      </c>
      <c r="BB1690" s="10">
        <f>IF(ISNUMBER(BA1690), BA1690/O1690, " ")</f>
        <v>0.43754926373462</v>
      </c>
      <c r="BC1690" s="2">
        <f>AVERAGE(BB1690,BB1692,BB1694)</f>
        <v>0.29485336319790201</v>
      </c>
      <c r="BD1690" s="1" t="s">
        <v>59</v>
      </c>
    </row>
    <row r="1691" spans="1:57" x14ac:dyDescent="0.3">
      <c r="A1691" s="2"/>
      <c r="D1691" s="9" t="s">
        <v>57</v>
      </c>
      <c r="E1691" s="10">
        <v>13.37359242</v>
      </c>
      <c r="F1691" s="10">
        <v>0.61332405999999995</v>
      </c>
      <c r="G1691" s="10">
        <v>15.88089974</v>
      </c>
      <c r="H1691" s="10">
        <v>9.6997014410000002</v>
      </c>
      <c r="I1691" s="10">
        <v>91.200401020000001</v>
      </c>
      <c r="J1691" s="10">
        <v>30.39745276</v>
      </c>
      <c r="K1691" s="10">
        <v>78.958798869999995</v>
      </c>
      <c r="L1691" s="11">
        <v>8.3969907407407413E-3</v>
      </c>
      <c r="M1691" s="11">
        <v>8.9930439814814821E-3</v>
      </c>
      <c r="P1691" s="10"/>
      <c r="Q1691" s="9"/>
      <c r="AJ1691" s="13">
        <v>640.1</v>
      </c>
      <c r="AK1691" s="16">
        <v>2.988</v>
      </c>
      <c r="AL1691" s="10">
        <f t="shared" si="792"/>
        <v>1.2000000000000011E-2</v>
      </c>
      <c r="AM1691" s="10">
        <f t="shared" si="786"/>
        <v>0.61578720883534133</v>
      </c>
      <c r="AN1691" s="14">
        <v>12</v>
      </c>
      <c r="AO1691" s="10">
        <f t="shared" si="793"/>
        <v>285.14999999999998</v>
      </c>
      <c r="AP1691" s="14">
        <v>10.5</v>
      </c>
      <c r="AQ1691" s="14">
        <v>37</v>
      </c>
      <c r="AR1691" s="10">
        <f t="shared" si="794"/>
        <v>310.14999999999998</v>
      </c>
      <c r="AS1691" s="14">
        <v>47.1</v>
      </c>
      <c r="AT1691" s="14">
        <v>0.5</v>
      </c>
      <c r="AU1691" s="10">
        <f t="shared" si="795"/>
        <v>0.71704350055371857</v>
      </c>
      <c r="AV1691" s="10">
        <f t="shared" si="796"/>
        <v>11.387295941512239</v>
      </c>
      <c r="AW1691" s="10"/>
      <c r="AX1691" s="10"/>
      <c r="AY1691" s="10"/>
      <c r="AZ1691" s="10"/>
      <c r="BA1691" s="10"/>
      <c r="BB1691" s="10"/>
      <c r="BC1691" s="2"/>
      <c r="BD1691"/>
      <c r="BE1691"/>
    </row>
    <row r="1692" spans="1:57" x14ac:dyDescent="0.3">
      <c r="A1692" s="2"/>
      <c r="D1692" s="9" t="s">
        <v>60</v>
      </c>
      <c r="E1692" s="10">
        <v>9.4809084929999994</v>
      </c>
      <c r="F1692" s="10">
        <v>0.66413105800000005</v>
      </c>
      <c r="G1692" s="10">
        <v>17.915053690000001</v>
      </c>
      <c r="H1692" s="10">
        <v>11.89470539</v>
      </c>
      <c r="I1692" s="10">
        <v>78.276505290000003</v>
      </c>
      <c r="J1692" s="10">
        <v>30.109766990000001</v>
      </c>
      <c r="K1692" s="10">
        <v>87.574708610000002</v>
      </c>
      <c r="L1692" s="11">
        <v>1.1319444444444444E-2</v>
      </c>
      <c r="M1692" s="11">
        <v>1.1921284722222224E-2</v>
      </c>
      <c r="N1692" s="10">
        <f>H1692-H1691</f>
        <v>2.1950039490000002</v>
      </c>
      <c r="O1692" s="10">
        <f>I1691-I1692</f>
        <v>12.923895729999998</v>
      </c>
      <c r="P1692" s="10">
        <f>N1692/O1692</f>
        <v>0.16984073493449645</v>
      </c>
      <c r="Q1692" s="9"/>
      <c r="R1692">
        <f>K1692-K1691</f>
        <v>8.6159097400000064</v>
      </c>
      <c r="S1692">
        <f>R1692/O1692</f>
        <v>0.66666506137155346</v>
      </c>
      <c r="AJ1692" s="13">
        <v>640.1</v>
      </c>
      <c r="AK1692" s="16">
        <v>2.988</v>
      </c>
      <c r="AL1692" s="10">
        <f t="shared" si="792"/>
        <v>1.2000000000000011E-2</v>
      </c>
      <c r="AM1692" s="10">
        <f t="shared" si="786"/>
        <v>0.66679825100401613</v>
      </c>
      <c r="AN1692" s="14">
        <v>12</v>
      </c>
      <c r="AO1692" s="10">
        <f t="shared" si="793"/>
        <v>285.14999999999998</v>
      </c>
      <c r="AP1692" s="14">
        <v>10.5</v>
      </c>
      <c r="AQ1692" s="14">
        <v>37</v>
      </c>
      <c r="AR1692" s="10">
        <f t="shared" si="794"/>
        <v>310.14999999999998</v>
      </c>
      <c r="AS1692" s="14">
        <v>47.1</v>
      </c>
      <c r="AT1692" s="14">
        <v>0.5</v>
      </c>
      <c r="AU1692" s="10">
        <f t="shared" si="795"/>
        <v>0.77644248727950571</v>
      </c>
      <c r="AV1692" s="10">
        <f t="shared" si="796"/>
        <v>13.910008846809488</v>
      </c>
      <c r="AW1692" s="10"/>
      <c r="AX1692" s="10"/>
      <c r="AY1692" s="10"/>
      <c r="AZ1692" s="10"/>
      <c r="BA1692" s="10">
        <f>IF(ISNUMBER(AV1692), AV1692-AV1691, " ")</f>
        <v>2.522712905297249</v>
      </c>
      <c r="BB1692" s="10">
        <f>IF(ISNUMBER(BA1692), BA1692/O1692, " ")</f>
        <v>0.19519755946663378</v>
      </c>
      <c r="BC1692" s="2"/>
      <c r="BD1692"/>
      <c r="BE1692"/>
    </row>
    <row r="1693" spans="1:57" x14ac:dyDescent="0.3">
      <c r="A1693" s="2"/>
      <c r="D1693" s="9" t="s">
        <v>57</v>
      </c>
      <c r="E1693" s="10">
        <v>13.384244109999999</v>
      </c>
      <c r="F1693" s="10">
        <v>0.57604662399999995</v>
      </c>
      <c r="G1693" s="10">
        <v>17.451200839999998</v>
      </c>
      <c r="H1693" s="10">
        <v>10.044235459999999</v>
      </c>
      <c r="I1693" s="10">
        <v>90.908286559999993</v>
      </c>
      <c r="J1693" s="10">
        <v>30.252744199999999</v>
      </c>
      <c r="K1693" s="10">
        <v>77.105107829999994</v>
      </c>
      <c r="L1693" s="11">
        <v>1.525462962962963E-2</v>
      </c>
      <c r="M1693" s="11">
        <v>1.5977997685185184E-2</v>
      </c>
      <c r="P1693" s="10"/>
      <c r="Q1693" s="9"/>
      <c r="AJ1693" s="13">
        <v>640.1</v>
      </c>
      <c r="AK1693" s="16">
        <v>2.988</v>
      </c>
      <c r="AL1693" s="10">
        <f t="shared" si="792"/>
        <v>1.2000000000000011E-2</v>
      </c>
      <c r="AM1693" s="10">
        <f t="shared" si="786"/>
        <v>0.57836006425702802</v>
      </c>
      <c r="AN1693" s="14">
        <v>12</v>
      </c>
      <c r="AO1693" s="10">
        <f t="shared" si="793"/>
        <v>285.14999999999998</v>
      </c>
      <c r="AP1693" s="14">
        <v>10.5</v>
      </c>
      <c r="AQ1693" s="14">
        <v>37</v>
      </c>
      <c r="AR1693" s="10">
        <f t="shared" si="794"/>
        <v>310.14999999999998</v>
      </c>
      <c r="AS1693" s="14">
        <v>47.1</v>
      </c>
      <c r="AT1693" s="14">
        <v>0.5</v>
      </c>
      <c r="AU1693" s="10">
        <f t="shared" si="795"/>
        <v>0.67346206466302938</v>
      </c>
      <c r="AV1693" s="10">
        <f t="shared" si="796"/>
        <v>11.752721748555592</v>
      </c>
      <c r="AW1693" s="10"/>
      <c r="AX1693" s="10"/>
      <c r="AY1693" s="10"/>
      <c r="AZ1693" s="10"/>
      <c r="BA1693" s="10"/>
      <c r="BB1693" s="10"/>
      <c r="BC1693" s="2"/>
      <c r="BD1693"/>
      <c r="BE1693"/>
    </row>
    <row r="1694" spans="1:57" x14ac:dyDescent="0.3">
      <c r="A1694" s="2"/>
      <c r="D1694" s="9" t="s">
        <v>61</v>
      </c>
      <c r="E1694" s="10">
        <v>9.1203596089999994</v>
      </c>
      <c r="F1694" s="10">
        <v>0.68613674059999996</v>
      </c>
      <c r="G1694" s="10">
        <v>18.520619329999999</v>
      </c>
      <c r="H1694" s="10">
        <v>12.69982961</v>
      </c>
      <c r="I1694" s="10">
        <v>78.581869749999996</v>
      </c>
      <c r="J1694" s="10">
        <v>30.584305619999999</v>
      </c>
      <c r="K1694" s="10">
        <v>85.17613308</v>
      </c>
      <c r="L1694" s="11">
        <v>1.8084490740740741E-2</v>
      </c>
      <c r="M1694" s="11">
        <v>1.8871516203703705E-2</v>
      </c>
      <c r="N1694" s="10">
        <f>H1694-H1693</f>
        <v>2.6555941500000007</v>
      </c>
      <c r="O1694" s="10">
        <f>I1693-I1694</f>
        <v>12.326416809999998</v>
      </c>
      <c r="P1694" s="10">
        <f>N1694/O1694</f>
        <v>0.21543926275846914</v>
      </c>
      <c r="Q1694" s="9"/>
      <c r="R1694">
        <f>K1694-K1693</f>
        <v>8.0710252500000053</v>
      </c>
      <c r="S1694">
        <f>R1694/O1694</f>
        <v>0.65477464979541011</v>
      </c>
      <c r="AJ1694" s="13">
        <v>640.1</v>
      </c>
      <c r="AK1694" s="16">
        <v>2.988</v>
      </c>
      <c r="AL1694" s="10">
        <f t="shared" si="792"/>
        <v>1.2000000000000011E-2</v>
      </c>
      <c r="AM1694" s="10">
        <f t="shared" si="786"/>
        <v>0.68889230983935745</v>
      </c>
      <c r="AN1694" s="14">
        <v>12</v>
      </c>
      <c r="AO1694" s="10">
        <f t="shared" si="793"/>
        <v>285.14999999999998</v>
      </c>
      <c r="AP1694" s="14">
        <v>10.5</v>
      </c>
      <c r="AQ1694" s="14">
        <v>37</v>
      </c>
      <c r="AR1694" s="10">
        <f t="shared" si="794"/>
        <v>310.14999999999998</v>
      </c>
      <c r="AS1694" s="14">
        <v>47.1</v>
      </c>
      <c r="AT1694" s="14">
        <v>0.5</v>
      </c>
      <c r="AU1694" s="10">
        <f t="shared" si="795"/>
        <v>0.80216955835442494</v>
      </c>
      <c r="AV1694" s="10">
        <f t="shared" si="796"/>
        <v>14.856677028396524</v>
      </c>
      <c r="AW1694" s="10"/>
      <c r="AX1694" s="10"/>
      <c r="AY1694" s="10"/>
      <c r="AZ1694" s="10"/>
      <c r="BA1694" s="10">
        <f>IF(ISNUMBER(AV1694), AV1694-AV1693, " ")</f>
        <v>3.1039552798409318</v>
      </c>
      <c r="BB1694" s="10">
        <f>IF(ISNUMBER(BA1694), BA1694/O1694, " ")</f>
        <v>0.25181326639245233</v>
      </c>
      <c r="BC1694" s="2"/>
      <c r="BD1694"/>
      <c r="BE1694"/>
    </row>
    <row r="1695" spans="1:57" x14ac:dyDescent="0.3">
      <c r="A1695" s="2"/>
      <c r="AM1695" s="10" t="str">
        <f t="shared" si="786"/>
        <v xml:space="preserve"> </v>
      </c>
      <c r="BD1695"/>
      <c r="BE1695"/>
    </row>
    <row r="1696" spans="1:57" ht="13.95" customHeight="1" x14ac:dyDescent="0.3">
      <c r="A1696" s="2"/>
      <c r="AM1696" s="10" t="str">
        <f t="shared" si="786"/>
        <v xml:space="preserve"> </v>
      </c>
      <c r="BD1696"/>
      <c r="BE1696"/>
    </row>
    <row r="1697" spans="1:57" x14ac:dyDescent="0.3">
      <c r="A1697" s="2"/>
      <c r="D1697" s="9" t="s">
        <v>53</v>
      </c>
      <c r="E1697" s="10"/>
      <c r="F1697" s="10"/>
      <c r="G1697" s="10"/>
      <c r="H1697" s="10"/>
      <c r="I1697" s="10"/>
      <c r="J1697" s="10"/>
      <c r="K1697" s="10"/>
      <c r="L1697" s="10"/>
      <c r="M1697" s="10"/>
      <c r="P1697" s="10"/>
      <c r="Q1697" s="9"/>
      <c r="R1697" s="9"/>
      <c r="AM1697" s="10" t="str">
        <f t="shared" si="786"/>
        <v xml:space="preserve"> </v>
      </c>
      <c r="BD1697"/>
      <c r="BE1697"/>
    </row>
    <row r="1698" spans="1:57" x14ac:dyDescent="0.3">
      <c r="A1698" s="2"/>
      <c r="D1698" s="9" t="s">
        <v>231</v>
      </c>
      <c r="E1698" s="10"/>
      <c r="F1698" s="2"/>
      <c r="G1698" s="10"/>
      <c r="H1698" s="10"/>
      <c r="I1698" s="10"/>
      <c r="J1698" s="10"/>
      <c r="K1698" s="10"/>
      <c r="L1698" s="10"/>
      <c r="M1698" s="10"/>
      <c r="P1698" s="10"/>
      <c r="Q1698" s="9"/>
      <c r="R1698" s="9"/>
      <c r="AM1698" s="10" t="str">
        <f t="shared" si="786"/>
        <v xml:space="preserve"> </v>
      </c>
      <c r="BD1698"/>
      <c r="BE1698"/>
    </row>
    <row r="1699" spans="1:57" x14ac:dyDescent="0.3">
      <c r="A1699" s="2"/>
      <c r="D1699" s="9"/>
      <c r="E1699" s="2" t="s">
        <v>0</v>
      </c>
      <c r="F1699" s="2" t="s">
        <v>1</v>
      </c>
      <c r="G1699" s="2" t="s">
        <v>2</v>
      </c>
      <c r="H1699" s="2" t="s">
        <v>3</v>
      </c>
      <c r="I1699" s="2" t="s">
        <v>4</v>
      </c>
      <c r="J1699" s="2" t="s">
        <v>5</v>
      </c>
      <c r="K1699" s="2" t="s">
        <v>6</v>
      </c>
      <c r="L1699" s="2" t="s">
        <v>7</v>
      </c>
      <c r="M1699" s="2" t="s">
        <v>8</v>
      </c>
      <c r="N1699" s="2" t="s">
        <v>9</v>
      </c>
      <c r="O1699" s="2" t="s">
        <v>10</v>
      </c>
      <c r="P1699" s="2" t="s">
        <v>11</v>
      </c>
      <c r="Q1699" s="2" t="s">
        <v>12</v>
      </c>
      <c r="R1699" s="2" t="s">
        <v>13</v>
      </c>
      <c r="S1699" s="2" t="s">
        <v>14</v>
      </c>
      <c r="T1699" s="2" t="s">
        <v>15</v>
      </c>
      <c r="U1699" s="3" t="s">
        <v>16</v>
      </c>
      <c r="V1699" s="3" t="s">
        <v>17</v>
      </c>
      <c r="W1699" s="3" t="s">
        <v>18</v>
      </c>
      <c r="X1699" s="3" t="s">
        <v>19</v>
      </c>
      <c r="Y1699" s="3" t="s">
        <v>20</v>
      </c>
      <c r="Z1699" s="3" t="s">
        <v>21</v>
      </c>
      <c r="AA1699" s="3" t="s">
        <v>22</v>
      </c>
      <c r="AB1699" s="3" t="s">
        <v>23</v>
      </c>
      <c r="AC1699" s="3" t="s">
        <v>24</v>
      </c>
      <c r="AD1699" s="3" t="s">
        <v>25</v>
      </c>
      <c r="AE1699" s="3" t="s">
        <v>26</v>
      </c>
      <c r="AF1699" s="3" t="s">
        <v>27</v>
      </c>
      <c r="AG1699" s="3" t="s">
        <v>28</v>
      </c>
      <c r="AH1699" s="3" t="s">
        <v>29</v>
      </c>
      <c r="AL1699" s="2" t="s">
        <v>33</v>
      </c>
      <c r="AM1699" s="10" t="e">
        <f t="shared" si="786"/>
        <v>#VALUE!</v>
      </c>
      <c r="AN1699" s="6" t="s">
        <v>35</v>
      </c>
      <c r="AO1699" s="2" t="s">
        <v>36</v>
      </c>
      <c r="AP1699" s="7" t="s">
        <v>37</v>
      </c>
      <c r="AQ1699" s="6" t="s">
        <v>38</v>
      </c>
      <c r="AR1699" s="2" t="s">
        <v>39</v>
      </c>
      <c r="AS1699" s="7" t="s">
        <v>40</v>
      </c>
      <c r="AT1699" s="7" t="s">
        <v>41</v>
      </c>
      <c r="AU1699" s="8" t="s">
        <v>55</v>
      </c>
      <c r="AV1699" s="8" t="s">
        <v>56</v>
      </c>
      <c r="AW1699" s="8" t="s">
        <v>44</v>
      </c>
      <c r="AX1699" s="8" t="s">
        <v>45</v>
      </c>
      <c r="AY1699" s="8" t="s">
        <v>46</v>
      </c>
      <c r="AZ1699" s="8" t="s">
        <v>47</v>
      </c>
      <c r="BA1699" s="2" t="s">
        <v>48</v>
      </c>
      <c r="BB1699" s="2" t="s">
        <v>49</v>
      </c>
      <c r="BC1699" s="2" t="s">
        <v>50</v>
      </c>
      <c r="BD1699"/>
      <c r="BE1699"/>
    </row>
    <row r="1700" spans="1:57" x14ac:dyDescent="0.3">
      <c r="A1700" s="2"/>
      <c r="D1700" s="9" t="s">
        <v>57</v>
      </c>
      <c r="E1700" s="10">
        <v>13.39677294</v>
      </c>
      <c r="F1700" s="10">
        <v>0.42079671279999997</v>
      </c>
      <c r="G1700" s="10">
        <v>16.911043249999999</v>
      </c>
      <c r="H1700" s="10">
        <v>7.1323523140000002</v>
      </c>
      <c r="I1700" s="10">
        <v>92.220689570000005</v>
      </c>
      <c r="J1700" s="10">
        <v>33.011797629999997</v>
      </c>
      <c r="K1700" s="10">
        <v>60.332861010000002</v>
      </c>
      <c r="L1700" s="11">
        <v>8.9872685185185177E-3</v>
      </c>
      <c r="M1700" s="11">
        <v>9.6643402777777786E-3</v>
      </c>
      <c r="P1700" s="10"/>
      <c r="Q1700" s="9"/>
      <c r="AJ1700" s="13">
        <v>640.1</v>
      </c>
      <c r="AK1700" s="16">
        <v>2.988</v>
      </c>
      <c r="AL1700" s="10">
        <f>IF(AK1700&gt;3, AK1700-3, 3-AK1700)</f>
        <v>1.2000000000000011E-2</v>
      </c>
      <c r="AM1700" s="10">
        <f t="shared" si="786"/>
        <v>0.42248665943775093</v>
      </c>
      <c r="AN1700" s="14">
        <v>12</v>
      </c>
      <c r="AO1700" s="10">
        <f>AN1700+273.15</f>
        <v>285.14999999999998</v>
      </c>
      <c r="AP1700" s="14">
        <v>10.5</v>
      </c>
      <c r="AQ1700" s="14">
        <v>37</v>
      </c>
      <c r="AR1700" s="10">
        <f>AQ1700+273.15</f>
        <v>310.14999999999998</v>
      </c>
      <c r="AS1700" s="14">
        <v>47.1</v>
      </c>
      <c r="AT1700" s="14">
        <v>0.5</v>
      </c>
      <c r="AU1700" s="10">
        <f>IF(ISNUMBER(AM1700),((AR1700/AO1700)*((AJ1700-(AT1700*AP1700))/(AJ1700-AS1700))*AM1700)," ")</f>
        <v>0.4919577881350517</v>
      </c>
      <c r="AV1700" s="10">
        <f>IF(ISNUMBER(AM1700), AU1700*G1700, " ")</f>
        <v>8.3195194323261958</v>
      </c>
      <c r="AW1700" s="10"/>
      <c r="AX1700" s="10"/>
      <c r="AY1700" s="10"/>
      <c r="AZ1700" s="10"/>
      <c r="BA1700" s="10"/>
      <c r="BB1700" s="10"/>
      <c r="BC1700" s="2"/>
      <c r="BD1700"/>
      <c r="BE1700"/>
    </row>
    <row r="1701" spans="1:57" x14ac:dyDescent="0.3">
      <c r="A1701" s="2">
        <v>155</v>
      </c>
      <c r="B1701" s="3" t="s">
        <v>231</v>
      </c>
      <c r="C1701" s="3"/>
      <c r="D1701" s="9" t="s">
        <v>58</v>
      </c>
      <c r="E1701" s="10">
        <v>8.5315312829999996</v>
      </c>
      <c r="F1701" s="10">
        <v>0.57408679389999995</v>
      </c>
      <c r="G1701" s="10">
        <v>17.061667539999998</v>
      </c>
      <c r="H1701" s="10">
        <v>9.7759749090000003</v>
      </c>
      <c r="I1701" s="10">
        <v>79.66549594</v>
      </c>
      <c r="J1701" s="10">
        <v>32.238227729999998</v>
      </c>
      <c r="K1701" s="10">
        <v>73.066838950000005</v>
      </c>
      <c r="L1701" s="11">
        <v>1.248263888888889E-2</v>
      </c>
      <c r="M1701" s="11">
        <v>1.3269664351851852E-2</v>
      </c>
      <c r="N1701" s="10">
        <f>H1701-H1700</f>
        <v>2.6436225950000001</v>
      </c>
      <c r="O1701" s="10">
        <f>I1700-I1701</f>
        <v>12.555193630000005</v>
      </c>
      <c r="P1701" s="10">
        <f>N1701/O1701</f>
        <v>0.21056008158115511</v>
      </c>
      <c r="Q1701" s="9">
        <f>AVERAGE(P1703,P1705)</f>
        <v>0.13043290708609107</v>
      </c>
      <c r="R1701">
        <f>K1701-K1700</f>
        <v>12.733977940000003</v>
      </c>
      <c r="S1701">
        <f>R1701/O1701</f>
        <v>1.0142398687960337</v>
      </c>
      <c r="T1701" s="9">
        <f>AVERAGE(S1703,S1705)</f>
        <v>1.0586121444746213</v>
      </c>
      <c r="U1701" s="3">
        <f>AVERAGE(E1700,E1702,E1704)</f>
        <v>13.410654690000001</v>
      </c>
      <c r="V1701" s="3">
        <f>AVERAGE(E1701,E1703,E1705)</f>
        <v>9.3299338729999999</v>
      </c>
      <c r="W1701" s="3">
        <f>AVERAGE(F1700,F1702,F1704)</f>
        <v>0.38391164759999996</v>
      </c>
      <c r="X1701" s="3">
        <f>AVERAGE(F1701,F1703,F1705)</f>
        <v>0.47102594853333324</v>
      </c>
      <c r="Y1701" s="3">
        <f>AVERAGE(G1700,G1702,G1704)</f>
        <v>17.781223723333333</v>
      </c>
      <c r="Z1701" s="3">
        <f>AVERAGE(G1701,G1703,G1705)</f>
        <v>18.612556666666666</v>
      </c>
      <c r="AA1701" s="3">
        <f>AVERAGE(H1700,H1702,H1704)</f>
        <v>6.813776234333333</v>
      </c>
      <c r="AB1701" s="3">
        <f>AVERAGE(H1701,H1703,H1705)</f>
        <v>8.6618457416666654</v>
      </c>
      <c r="AC1701" s="3">
        <f>AVERAGE(I1700,I1702,I1704)</f>
        <v>92.440271183333337</v>
      </c>
      <c r="AD1701" s="3">
        <f>AVERAGE(I1701,I1703,I1705)</f>
        <v>80.736973219999996</v>
      </c>
      <c r="AE1701" s="3">
        <f>AVERAGE(J1700,J1702,J1704)</f>
        <v>31.591452946666664</v>
      </c>
      <c r="AF1701" s="3">
        <f>AVERAGE(J1701,J1703,J1705)</f>
        <v>31.645249410000002</v>
      </c>
      <c r="AG1701" s="3">
        <f>AVERAGE(K1700,K1702,K1704)</f>
        <v>58.100644996666666</v>
      </c>
      <c r="AH1701" s="3">
        <f>AVERAGE(K1701,K1703,K1705)</f>
        <v>70.291560560000008</v>
      </c>
      <c r="AI1701" s="12">
        <v>43641</v>
      </c>
      <c r="AJ1701" s="13">
        <v>640.1</v>
      </c>
      <c r="AK1701" s="16">
        <v>2.988</v>
      </c>
      <c r="AL1701" s="10">
        <f t="shared" ref="AL1701:AL1705" si="797">IF(AK1701&gt;3, AK1701-3, 3-AK1701)</f>
        <v>1.2000000000000011E-2</v>
      </c>
      <c r="AM1701" s="10">
        <f t="shared" si="786"/>
        <v>0.57639236335341359</v>
      </c>
      <c r="AN1701" s="14">
        <v>12</v>
      </c>
      <c r="AO1701" s="10">
        <f t="shared" ref="AO1701:AO1705" si="798">AN1701+273.15</f>
        <v>285.14999999999998</v>
      </c>
      <c r="AP1701" s="14">
        <v>10.5</v>
      </c>
      <c r="AQ1701" s="14">
        <v>37</v>
      </c>
      <c r="AR1701" s="10">
        <f t="shared" ref="AR1701:AR1705" si="799">AQ1701+273.15</f>
        <v>310.14999999999998</v>
      </c>
      <c r="AS1701" s="14">
        <v>47.1</v>
      </c>
      <c r="AT1701" s="14">
        <v>0.5</v>
      </c>
      <c r="AU1701" s="10">
        <f t="shared" ref="AU1701:AU1705" si="800">IF(ISNUMBER(AM1701),((AR1701/AO1701)*((AJ1701-(AT1701*AP1701))/(AJ1701-AS1701))*AM1701)," ")</f>
        <v>0.67117080702771903</v>
      </c>
      <c r="AV1701" s="10">
        <f t="shared" ref="AV1701:AV1705" si="801">IF(ISNUMBER(AM1701), AU1701*G1701, " ")</f>
        <v>11.451293172060437</v>
      </c>
      <c r="AW1701" s="10">
        <f>AVERAGE(AU1700,AU1702,AU1704)</f>
        <v>0.44883507700390818</v>
      </c>
      <c r="AX1701" s="10">
        <f>AVERAGE(AU1701,AU1703,AU1705)</f>
        <v>0.5506813070205937</v>
      </c>
      <c r="AY1701" s="10">
        <f>AVERAGE(AV1700,AV1702,AV1704)</f>
        <v>7.9717302246082431</v>
      </c>
      <c r="AZ1701" s="10">
        <f>AVERAGE(AV1701,AV1703,AV1705)</f>
        <v>10.148462323215165</v>
      </c>
      <c r="BA1701" s="10">
        <f>IF(ISNUMBER(AV1701), AV1701-AV1700, " ")</f>
        <v>3.1317737397342409</v>
      </c>
      <c r="BB1701" s="10">
        <f>IF(ISNUMBER(BA1701), BA1701/O1701, " ")</f>
        <v>0.24944049705860566</v>
      </c>
      <c r="BC1701" s="2">
        <f>AVERAGE(BB1701,BB1703,BB1705)</f>
        <v>0.1850556329601174</v>
      </c>
      <c r="BD1701" s="1" t="s">
        <v>59</v>
      </c>
    </row>
    <row r="1702" spans="1:57" x14ac:dyDescent="0.3">
      <c r="A1702" s="2"/>
      <c r="D1702" s="9" t="s">
        <v>57</v>
      </c>
      <c r="E1702" s="10">
        <v>13.41425138</v>
      </c>
      <c r="F1702" s="10">
        <v>0.34255972159999998</v>
      </c>
      <c r="G1702" s="10">
        <v>17.675559190000001</v>
      </c>
      <c r="H1702" s="10">
        <v>6.0608317510000003</v>
      </c>
      <c r="I1702" s="10">
        <v>93.110556149999994</v>
      </c>
      <c r="J1702" s="10">
        <v>30.871894139999998</v>
      </c>
      <c r="K1702" s="10">
        <v>55.763107609999999</v>
      </c>
      <c r="L1702" s="11">
        <v>1.6643518518518519E-2</v>
      </c>
      <c r="M1702" s="11">
        <v>1.7309016203703703E-2</v>
      </c>
      <c r="P1702" s="10"/>
      <c r="Q1702" s="9"/>
      <c r="AJ1702" s="13">
        <v>640.1</v>
      </c>
      <c r="AK1702" s="16">
        <v>2.988</v>
      </c>
      <c r="AL1702" s="10">
        <f t="shared" si="797"/>
        <v>1.2000000000000011E-2</v>
      </c>
      <c r="AM1702" s="10">
        <f t="shared" si="786"/>
        <v>0.3439354634538152</v>
      </c>
      <c r="AN1702" s="14">
        <v>12</v>
      </c>
      <c r="AO1702" s="10">
        <f t="shared" si="798"/>
        <v>285.14999999999998</v>
      </c>
      <c r="AP1702" s="14">
        <v>10.5</v>
      </c>
      <c r="AQ1702" s="14">
        <v>37</v>
      </c>
      <c r="AR1702" s="10">
        <f t="shared" si="799"/>
        <v>310.14999999999998</v>
      </c>
      <c r="AS1702" s="14">
        <v>47.1</v>
      </c>
      <c r="AT1702" s="14">
        <v>0.5</v>
      </c>
      <c r="AU1702" s="10">
        <f t="shared" si="800"/>
        <v>0.4004901127224183</v>
      </c>
      <c r="AV1702" s="10">
        <f t="shared" si="801"/>
        <v>7.0788866924348772</v>
      </c>
      <c r="AW1702" s="10"/>
      <c r="AX1702" s="10"/>
      <c r="AY1702" s="10"/>
      <c r="AZ1702" s="10"/>
      <c r="BA1702" s="10"/>
      <c r="BB1702" s="10"/>
      <c r="BC1702" s="2"/>
      <c r="BD1702"/>
      <c r="BE1702"/>
    </row>
    <row r="1703" spans="1:57" x14ac:dyDescent="0.3">
      <c r="A1703" s="2"/>
      <c r="D1703" s="9" t="s">
        <v>60</v>
      </c>
      <c r="E1703" s="10">
        <v>9.4163719260000001</v>
      </c>
      <c r="F1703" s="10">
        <v>0.44842532909999999</v>
      </c>
      <c r="G1703" s="10">
        <v>19.046873359999999</v>
      </c>
      <c r="H1703" s="10">
        <v>8.5204979519999995</v>
      </c>
      <c r="I1703" s="10">
        <v>82.057367240000005</v>
      </c>
      <c r="J1703" s="10">
        <v>31.502101459999999</v>
      </c>
      <c r="K1703" s="10">
        <v>68.398822899999999</v>
      </c>
      <c r="L1703" s="11">
        <v>2.027199074074074E-2</v>
      </c>
      <c r="M1703" s="11">
        <v>2.0839108796296298E-2</v>
      </c>
      <c r="N1703" s="10">
        <f>H1703-H1702</f>
        <v>2.4596662009999992</v>
      </c>
      <c r="O1703" s="10">
        <f>I1702-I1703</f>
        <v>11.053188909999989</v>
      </c>
      <c r="P1703" s="10">
        <f>N1703/O1703</f>
        <v>0.22253000659155492</v>
      </c>
      <c r="Q1703" s="9"/>
      <c r="R1703">
        <f>K1703-K1702</f>
        <v>12.63571529</v>
      </c>
      <c r="S1703">
        <f>R1703/O1703</f>
        <v>1.1431737386274359</v>
      </c>
      <c r="AJ1703" s="13">
        <v>640.1</v>
      </c>
      <c r="AK1703" s="16">
        <v>2.988</v>
      </c>
      <c r="AL1703" s="10">
        <f t="shared" si="797"/>
        <v>1.2000000000000011E-2</v>
      </c>
      <c r="AM1703" s="10">
        <f t="shared" si="786"/>
        <v>0.45022623403614459</v>
      </c>
      <c r="AN1703" s="14">
        <v>12</v>
      </c>
      <c r="AO1703" s="10">
        <f t="shared" si="798"/>
        <v>285.14999999999998</v>
      </c>
      <c r="AP1703" s="14">
        <v>10.5</v>
      </c>
      <c r="AQ1703" s="14">
        <v>37</v>
      </c>
      <c r="AR1703" s="10">
        <f t="shared" si="799"/>
        <v>310.14999999999998</v>
      </c>
      <c r="AS1703" s="14">
        <v>47.1</v>
      </c>
      <c r="AT1703" s="14">
        <v>0.5</v>
      </c>
      <c r="AU1703" s="10">
        <f t="shared" si="800"/>
        <v>0.52425868914194773</v>
      </c>
      <c r="AV1703" s="10">
        <f t="shared" si="801"/>
        <v>9.985488859966285</v>
      </c>
      <c r="AW1703" s="10"/>
      <c r="AX1703" s="10"/>
      <c r="AY1703" s="10"/>
      <c r="AZ1703" s="10"/>
      <c r="BA1703" s="10">
        <f>IF(ISNUMBER(AV1703), AV1703-AV1702, " ")</f>
        <v>2.9066021675314078</v>
      </c>
      <c r="BB1703" s="10">
        <f>IF(ISNUMBER(BA1703), BA1703/O1703, " ")</f>
        <v>0.26296503128628884</v>
      </c>
      <c r="BC1703" s="2"/>
      <c r="BD1703"/>
      <c r="BE1703"/>
    </row>
    <row r="1704" spans="1:57" x14ac:dyDescent="0.3">
      <c r="A1704" s="2"/>
      <c r="D1704" s="9" t="s">
        <v>57</v>
      </c>
      <c r="E1704" s="10">
        <v>13.420939750000001</v>
      </c>
      <c r="F1704" s="10">
        <v>0.38837850839999999</v>
      </c>
      <c r="G1704" s="10">
        <v>18.75706873</v>
      </c>
      <c r="H1704" s="10">
        <v>7.2481446380000003</v>
      </c>
      <c r="I1704" s="10">
        <v>91.989567829999999</v>
      </c>
      <c r="J1704" s="10">
        <v>30.890667069999999</v>
      </c>
      <c r="K1704" s="10">
        <v>58.205966369999999</v>
      </c>
      <c r="L1704" s="11">
        <v>2.359953703703704E-2</v>
      </c>
      <c r="M1704" s="11">
        <v>2.4265034722222221E-2</v>
      </c>
      <c r="P1704" s="10"/>
      <c r="Q1704" s="9"/>
      <c r="AJ1704" s="13">
        <v>640.1</v>
      </c>
      <c r="AK1704" s="16">
        <v>2.988</v>
      </c>
      <c r="AL1704" s="10">
        <f t="shared" si="797"/>
        <v>1.2000000000000011E-2</v>
      </c>
      <c r="AM1704" s="10">
        <f t="shared" si="786"/>
        <v>0.38993826144578314</v>
      </c>
      <c r="AN1704" s="14">
        <v>12</v>
      </c>
      <c r="AO1704" s="10">
        <f t="shared" si="798"/>
        <v>285.14999999999998</v>
      </c>
      <c r="AP1704" s="14">
        <v>10.5</v>
      </c>
      <c r="AQ1704" s="14">
        <v>37</v>
      </c>
      <c r="AR1704" s="10">
        <f t="shared" si="799"/>
        <v>310.14999999999998</v>
      </c>
      <c r="AS1704" s="14">
        <v>47.1</v>
      </c>
      <c r="AT1704" s="14">
        <v>0.5</v>
      </c>
      <c r="AU1704" s="10">
        <f t="shared" si="800"/>
        <v>0.45405733015425453</v>
      </c>
      <c r="AV1704" s="10">
        <f t="shared" si="801"/>
        <v>8.5167845490636545</v>
      </c>
      <c r="AW1704" s="10"/>
      <c r="AX1704" s="10"/>
      <c r="AY1704" s="10"/>
      <c r="AZ1704" s="10"/>
      <c r="BA1704" s="10"/>
      <c r="BB1704" s="10"/>
      <c r="BC1704" s="2"/>
      <c r="BD1704"/>
      <c r="BE1704"/>
    </row>
    <row r="1705" spans="1:57" x14ac:dyDescent="0.3">
      <c r="A1705" s="2"/>
      <c r="D1705" s="9" t="s">
        <v>61</v>
      </c>
      <c r="E1705" s="10">
        <v>10.04189841</v>
      </c>
      <c r="F1705" s="10">
        <v>0.3905657226</v>
      </c>
      <c r="G1705" s="10">
        <v>19.729129100000002</v>
      </c>
      <c r="H1705" s="10">
        <v>7.689064364</v>
      </c>
      <c r="I1705" s="10">
        <v>80.488056479999997</v>
      </c>
      <c r="J1705" s="10">
        <v>31.195419040000001</v>
      </c>
      <c r="K1705" s="10">
        <v>69.409019830000005</v>
      </c>
      <c r="L1705" s="11">
        <v>2.6996527777777779E-2</v>
      </c>
      <c r="M1705" s="11">
        <v>2.7575219907407408E-2</v>
      </c>
      <c r="N1705" s="10">
        <f>H1705-H1704</f>
        <v>0.44091972599999973</v>
      </c>
      <c r="O1705" s="10">
        <f>I1704-I1705</f>
        <v>11.501511350000001</v>
      </c>
      <c r="P1705" s="10">
        <f>N1705/O1705</f>
        <v>3.8335807580627192E-2</v>
      </c>
      <c r="Q1705" s="9"/>
      <c r="R1705">
        <f>K1705-K1704</f>
        <v>11.203053460000007</v>
      </c>
      <c r="S1705">
        <f>R1705/O1705</f>
        <v>0.97405055032180665</v>
      </c>
      <c r="AJ1705" s="13">
        <v>640.1</v>
      </c>
      <c r="AK1705" s="16">
        <v>2.988</v>
      </c>
      <c r="AL1705" s="10">
        <f t="shared" si="797"/>
        <v>1.2000000000000011E-2</v>
      </c>
      <c r="AM1705" s="10">
        <f t="shared" si="786"/>
        <v>0.39213425963855425</v>
      </c>
      <c r="AN1705" s="14">
        <v>12</v>
      </c>
      <c r="AO1705" s="10">
        <f t="shared" si="798"/>
        <v>285.14999999999998</v>
      </c>
      <c r="AP1705" s="14">
        <v>10.5</v>
      </c>
      <c r="AQ1705" s="14">
        <v>37</v>
      </c>
      <c r="AR1705" s="10">
        <f t="shared" si="799"/>
        <v>310.14999999999998</v>
      </c>
      <c r="AS1705" s="14">
        <v>47.1</v>
      </c>
      <c r="AT1705" s="14">
        <v>0.5</v>
      </c>
      <c r="AU1705" s="10">
        <f t="shared" si="800"/>
        <v>0.45661442489211435</v>
      </c>
      <c r="AV1705" s="10">
        <f t="shared" si="801"/>
        <v>9.0086049376187773</v>
      </c>
      <c r="AW1705" s="10"/>
      <c r="AX1705" s="10"/>
      <c r="AY1705" s="10"/>
      <c r="AZ1705" s="10"/>
      <c r="BA1705" s="10">
        <f>IF(ISNUMBER(AV1705), AV1705-AV1704, " ")</f>
        <v>0.49182038855512289</v>
      </c>
      <c r="BB1705" s="10">
        <f>IF(ISNUMBER(BA1705), BA1705/O1705, " ")</f>
        <v>4.2761370535457748E-2</v>
      </c>
      <c r="BC1705" s="2"/>
      <c r="BD1705"/>
      <c r="BE1705"/>
    </row>
    <row r="1706" spans="1:57" x14ac:dyDescent="0.3">
      <c r="A1706" s="2"/>
      <c r="AM1706" s="10" t="str">
        <f t="shared" si="786"/>
        <v xml:space="preserve"> </v>
      </c>
      <c r="BD1706"/>
      <c r="BE1706"/>
    </row>
    <row r="1707" spans="1:57" ht="13.95" customHeight="1" x14ac:dyDescent="0.3">
      <c r="A1707" s="2"/>
      <c r="AM1707" s="10" t="str">
        <f t="shared" si="786"/>
        <v xml:space="preserve"> </v>
      </c>
      <c r="BD1707"/>
      <c r="BE1707"/>
    </row>
    <row r="1708" spans="1:57" x14ac:dyDescent="0.3">
      <c r="A1708" s="2"/>
      <c r="D1708" s="9" t="s">
        <v>53</v>
      </c>
      <c r="E1708" s="10"/>
      <c r="F1708" s="10"/>
      <c r="G1708" s="10"/>
      <c r="H1708" s="10"/>
      <c r="I1708" s="10"/>
      <c r="J1708" s="10"/>
      <c r="K1708" s="10"/>
      <c r="L1708" s="10"/>
      <c r="M1708" s="10"/>
      <c r="P1708" s="10"/>
      <c r="Q1708" s="9"/>
      <c r="R1708" s="9"/>
      <c r="AM1708" s="10" t="str">
        <f t="shared" si="786"/>
        <v xml:space="preserve"> </v>
      </c>
      <c r="BD1708"/>
      <c r="BE1708"/>
    </row>
    <row r="1709" spans="1:57" x14ac:dyDescent="0.3">
      <c r="A1709" s="2"/>
      <c r="D1709" s="9" t="s">
        <v>232</v>
      </c>
      <c r="E1709" s="10"/>
      <c r="F1709" s="2"/>
      <c r="G1709" s="10"/>
      <c r="H1709" s="10"/>
      <c r="I1709" s="10"/>
      <c r="J1709" s="10"/>
      <c r="K1709" s="10"/>
      <c r="L1709" s="10"/>
      <c r="M1709" s="10"/>
      <c r="P1709" s="10"/>
      <c r="Q1709" s="9"/>
      <c r="R1709" s="9"/>
      <c r="AM1709" s="10" t="str">
        <f t="shared" si="786"/>
        <v xml:space="preserve"> </v>
      </c>
      <c r="BD1709"/>
      <c r="BE1709"/>
    </row>
    <row r="1710" spans="1:57" x14ac:dyDescent="0.3">
      <c r="A1710" s="2"/>
      <c r="D1710" s="9"/>
      <c r="E1710" s="2" t="s">
        <v>0</v>
      </c>
      <c r="F1710" s="2" t="s">
        <v>1</v>
      </c>
      <c r="G1710" s="2" t="s">
        <v>2</v>
      </c>
      <c r="H1710" s="2" t="s">
        <v>3</v>
      </c>
      <c r="I1710" s="2" t="s">
        <v>4</v>
      </c>
      <c r="J1710" s="2" t="s">
        <v>5</v>
      </c>
      <c r="K1710" s="2" t="s">
        <v>6</v>
      </c>
      <c r="L1710" s="2" t="s">
        <v>7</v>
      </c>
      <c r="M1710" s="2" t="s">
        <v>8</v>
      </c>
      <c r="N1710" s="2" t="s">
        <v>9</v>
      </c>
      <c r="O1710" s="2" t="s">
        <v>10</v>
      </c>
      <c r="P1710" s="2" t="s">
        <v>11</v>
      </c>
      <c r="Q1710" s="2" t="s">
        <v>12</v>
      </c>
      <c r="R1710" s="2" t="s">
        <v>13</v>
      </c>
      <c r="S1710" s="2" t="s">
        <v>14</v>
      </c>
      <c r="T1710" s="2" t="s">
        <v>15</v>
      </c>
      <c r="U1710" s="3" t="s">
        <v>16</v>
      </c>
      <c r="V1710" s="3" t="s">
        <v>17</v>
      </c>
      <c r="W1710" s="3" t="s">
        <v>18</v>
      </c>
      <c r="X1710" s="3" t="s">
        <v>19</v>
      </c>
      <c r="Y1710" s="3" t="s">
        <v>20</v>
      </c>
      <c r="Z1710" s="3" t="s">
        <v>21</v>
      </c>
      <c r="AA1710" s="3" t="s">
        <v>22</v>
      </c>
      <c r="AB1710" s="3" t="s">
        <v>23</v>
      </c>
      <c r="AC1710" s="3" t="s">
        <v>24</v>
      </c>
      <c r="AD1710" s="3" t="s">
        <v>25</v>
      </c>
      <c r="AE1710" s="3" t="s">
        <v>26</v>
      </c>
      <c r="AF1710" s="3" t="s">
        <v>27</v>
      </c>
      <c r="AG1710" s="3" t="s">
        <v>28</v>
      </c>
      <c r="AH1710" s="3" t="s">
        <v>29</v>
      </c>
      <c r="AL1710" s="2" t="s">
        <v>33</v>
      </c>
      <c r="AM1710" s="10" t="e">
        <f t="shared" si="786"/>
        <v>#VALUE!</v>
      </c>
      <c r="AN1710" s="6" t="s">
        <v>35</v>
      </c>
      <c r="AO1710" s="2" t="s">
        <v>36</v>
      </c>
      <c r="AP1710" s="7" t="s">
        <v>37</v>
      </c>
      <c r="AQ1710" s="6" t="s">
        <v>38</v>
      </c>
      <c r="AR1710" s="2" t="s">
        <v>39</v>
      </c>
      <c r="AS1710" s="7" t="s">
        <v>40</v>
      </c>
      <c r="AT1710" s="7" t="s">
        <v>41</v>
      </c>
      <c r="AU1710" s="8" t="s">
        <v>55</v>
      </c>
      <c r="AV1710" s="8" t="s">
        <v>56</v>
      </c>
      <c r="AW1710" s="8" t="s">
        <v>44</v>
      </c>
      <c r="AX1710" s="8" t="s">
        <v>45</v>
      </c>
      <c r="AY1710" s="8" t="s">
        <v>46</v>
      </c>
      <c r="AZ1710" s="8" t="s">
        <v>47</v>
      </c>
      <c r="BA1710" s="2" t="s">
        <v>48</v>
      </c>
      <c r="BB1710" s="2" t="s">
        <v>49</v>
      </c>
      <c r="BC1710" s="2" t="s">
        <v>50</v>
      </c>
      <c r="BD1710"/>
      <c r="BE1710"/>
    </row>
    <row r="1711" spans="1:57" x14ac:dyDescent="0.3">
      <c r="A1711" s="2"/>
      <c r="D1711" s="9" t="s">
        <v>57</v>
      </c>
      <c r="E1711" s="10">
        <v>13.420338599999999</v>
      </c>
      <c r="F1711" s="10">
        <v>0.67740527240000004</v>
      </c>
      <c r="G1711" s="10">
        <v>12.3492926</v>
      </c>
      <c r="H1711" s="10">
        <v>8.2741362439999993</v>
      </c>
      <c r="I1711" s="10">
        <v>91.72214932</v>
      </c>
      <c r="J1711" s="10">
        <v>29.665047950000002</v>
      </c>
      <c r="K1711" s="10">
        <v>65.019193299999998</v>
      </c>
      <c r="L1711" s="11">
        <v>1.3831018518518517E-3</v>
      </c>
      <c r="M1711" s="11">
        <v>2.0833217592592592E-3</v>
      </c>
      <c r="P1711" s="10"/>
      <c r="Q1711" s="9"/>
      <c r="AJ1711" s="13">
        <v>640.1</v>
      </c>
      <c r="AK1711" s="16">
        <v>2.988</v>
      </c>
      <c r="AL1711" s="10">
        <f>IF(AK1711&gt;3, AK1711-3, 3-AK1711)</f>
        <v>1.2000000000000011E-2</v>
      </c>
      <c r="AM1711" s="10">
        <f t="shared" si="786"/>
        <v>0.68012577550200803</v>
      </c>
      <c r="AN1711" s="14">
        <v>12</v>
      </c>
      <c r="AO1711" s="10">
        <f>AN1711+273.15</f>
        <v>285.14999999999998</v>
      </c>
      <c r="AP1711" s="14">
        <v>10.5</v>
      </c>
      <c r="AQ1711" s="14">
        <v>37</v>
      </c>
      <c r="AR1711" s="10">
        <f>AQ1711+273.15</f>
        <v>310.14999999999998</v>
      </c>
      <c r="AS1711" s="14">
        <v>47.1</v>
      </c>
      <c r="AT1711" s="14">
        <v>0.5</v>
      </c>
      <c r="AU1711" s="10">
        <f>IF(ISNUMBER(AM1711),((AR1711/AO1711)*((AJ1711-(AT1711*AP1711))/(AJ1711-AS1711))*AM1711)," ")</f>
        <v>0.79196150859505055</v>
      </c>
      <c r="AV1711" s="10">
        <f>IF(ISNUMBER(AM1711), AU1711*G1711, " ")</f>
        <v>9.7801643975776944</v>
      </c>
      <c r="AW1711" s="10"/>
      <c r="AX1711" s="10"/>
      <c r="AY1711" s="10"/>
      <c r="AZ1711" s="10"/>
      <c r="BA1711" s="10"/>
      <c r="BB1711" s="10"/>
      <c r="BC1711" s="2"/>
      <c r="BD1711"/>
      <c r="BE1711"/>
    </row>
    <row r="1712" spans="1:57" x14ac:dyDescent="0.3">
      <c r="A1712" s="2">
        <v>156</v>
      </c>
      <c r="B1712" s="3" t="s">
        <v>232</v>
      </c>
      <c r="C1712" s="3"/>
      <c r="D1712" s="9" t="s">
        <v>58</v>
      </c>
      <c r="E1712" s="10">
        <v>8.2031534500000003</v>
      </c>
      <c r="F1712" s="10">
        <v>1.0508342829999999</v>
      </c>
      <c r="G1712" s="10">
        <v>13.18808179</v>
      </c>
      <c r="H1712" s="10">
        <v>13.789427959999999</v>
      </c>
      <c r="I1712" s="10">
        <v>80.070829219999993</v>
      </c>
      <c r="J1712" s="10">
        <v>29.2344075</v>
      </c>
      <c r="K1712" s="10">
        <v>74.425893149999993</v>
      </c>
      <c r="L1712" s="11">
        <v>4.9074074074074072E-3</v>
      </c>
      <c r="M1712" s="11">
        <v>5.6770717592592593E-3</v>
      </c>
      <c r="N1712" s="10">
        <f>H1712-H1711</f>
        <v>5.5152917160000001</v>
      </c>
      <c r="O1712" s="10">
        <f>I1711-I1712</f>
        <v>11.651320100000007</v>
      </c>
      <c r="P1712" s="10">
        <f>N1712/O1712</f>
        <v>0.47336195973192746</v>
      </c>
      <c r="Q1712" s="9">
        <f>AVERAGE(P1712,P1714,P1716)</f>
        <v>0.40828120942362561</v>
      </c>
      <c r="R1712">
        <f>K1712-K1711</f>
        <v>9.4066998499999954</v>
      </c>
      <c r="S1712">
        <f>R1712/O1712</f>
        <v>0.80735056364986402</v>
      </c>
      <c r="T1712" s="9">
        <f>AVERAGE(S1712,S1714,S1716)</f>
        <v>0.67043126485511195</v>
      </c>
      <c r="U1712" s="3">
        <f>AVERAGE(E1711,E1713,E1715)</f>
        <v>13.449620136666667</v>
      </c>
      <c r="V1712" s="3">
        <f>AVERAGE(E1712,E1714,E1716)</f>
        <v>8.307469853333334</v>
      </c>
      <c r="W1712" s="3">
        <f>AVERAGE(F1711,F1713,F1715)</f>
        <v>0.59068070093333336</v>
      </c>
      <c r="X1712" s="3">
        <f>AVERAGE(F1712,F1714,F1716)</f>
        <v>0.85632869056666661</v>
      </c>
      <c r="Y1712" s="3">
        <f>AVERAGE(G1711,G1713,G1715)</f>
        <v>13.940256580000002</v>
      </c>
      <c r="Z1712" s="3">
        <f>AVERAGE(G1712,G1714,G1716)</f>
        <v>15.593836626666667</v>
      </c>
      <c r="AA1712" s="3">
        <f>AVERAGE(H1711,H1713,H1715)</f>
        <v>8.094399568</v>
      </c>
      <c r="AB1712" s="3">
        <f>AVERAGE(H1712,H1714,H1716)</f>
        <v>13.10052967</v>
      </c>
      <c r="AC1712" s="3">
        <f>AVERAGE(I1711,I1713,I1715)</f>
        <v>91.763483859999994</v>
      </c>
      <c r="AD1712" s="3">
        <f>AVERAGE(I1712,I1714,I1716)</f>
        <v>79.033882769999991</v>
      </c>
      <c r="AE1712" s="3">
        <f>AVERAGE(J1711,J1713,J1715)</f>
        <v>29.346175426666672</v>
      </c>
      <c r="AF1712" s="3">
        <f>AVERAGE(J1712,J1714,J1716)</f>
        <v>29.15481191666667</v>
      </c>
      <c r="AG1712" s="3">
        <f>AVERAGE(K1711,K1713,K1715)</f>
        <v>64.350745723333333</v>
      </c>
      <c r="AH1712" s="3">
        <f>AVERAGE(K1712,K1714,K1716)</f>
        <v>72.683482346666665</v>
      </c>
      <c r="AI1712" s="12">
        <v>43641</v>
      </c>
      <c r="AJ1712" s="13">
        <v>640.1</v>
      </c>
      <c r="AK1712" s="16">
        <v>2.988</v>
      </c>
      <c r="AL1712" s="10">
        <f t="shared" ref="AL1712:AL1716" si="802">IF(AK1712&gt;3, AK1712-3, 3-AK1712)</f>
        <v>1.2000000000000011E-2</v>
      </c>
      <c r="AM1712" s="10">
        <f t="shared" si="786"/>
        <v>1.055054501004016</v>
      </c>
      <c r="AN1712" s="14">
        <v>12</v>
      </c>
      <c r="AO1712" s="10">
        <f t="shared" ref="AO1712:AO1716" si="803">AN1712+273.15</f>
        <v>285.14999999999998</v>
      </c>
      <c r="AP1712" s="14">
        <v>10.5</v>
      </c>
      <c r="AQ1712" s="14">
        <v>37</v>
      </c>
      <c r="AR1712" s="10">
        <f t="shared" ref="AR1712:AR1716" si="804">AQ1712+273.15</f>
        <v>310.14999999999998</v>
      </c>
      <c r="AS1712" s="14">
        <v>47.1</v>
      </c>
      <c r="AT1712" s="14">
        <v>0.5</v>
      </c>
      <c r="AU1712" s="10">
        <f t="shared" ref="AU1712:AU1716" si="805">IF(ISNUMBER(AM1712),((AR1712/AO1712)*((AJ1712-(AT1712*AP1712))/(AJ1712-AS1712))*AM1712)," ")</f>
        <v>1.2285412262877424</v>
      </c>
      <c r="AV1712" s="10">
        <f t="shared" ref="AV1712:AV1716" si="806">IF(ISNUMBER(AM1712), AU1712*G1712, " ")</f>
        <v>16.202102174669644</v>
      </c>
      <c r="AW1712" s="10">
        <f>AVERAGE(AU1711,AU1713,AU1715)</f>
        <v>0.69057091532779824</v>
      </c>
      <c r="AX1712" s="10">
        <f>AVERAGE(AU1712,AU1714,AU1716)</f>
        <v>1.0011427269109658</v>
      </c>
      <c r="AY1712" s="10">
        <f>AVERAGE(AV1711,AV1713,AV1715)</f>
        <v>9.5392815811767449</v>
      </c>
      <c r="AZ1712" s="10">
        <f>AVERAGE(AV1712,AV1714,AV1716)</f>
        <v>15.335239672174254</v>
      </c>
      <c r="BA1712" s="10">
        <f>IF(ISNUMBER(AV1712), AV1712-AV1711, " ")</f>
        <v>6.4219377770919497</v>
      </c>
      <c r="BB1712" s="10">
        <f>IF(ISNUMBER(BA1712), BA1712/O1712, " ")</f>
        <v>0.55117683850192611</v>
      </c>
      <c r="BC1712" s="2">
        <f>AVERAGE(BB1712,BB1714,BB1716)</f>
        <v>0.4722316401140878</v>
      </c>
      <c r="BD1712" s="1" t="s">
        <v>79</v>
      </c>
    </row>
    <row r="1713" spans="1:57" x14ac:dyDescent="0.3">
      <c r="A1713" s="2"/>
      <c r="D1713" s="9" t="s">
        <v>57</v>
      </c>
      <c r="E1713" s="10">
        <v>13.449008409999999</v>
      </c>
      <c r="F1713" s="10">
        <v>0.55431187019999995</v>
      </c>
      <c r="G1713" s="10">
        <v>13.48824456</v>
      </c>
      <c r="H1713" s="10">
        <v>7.3326482039999998</v>
      </c>
      <c r="I1713" s="10">
        <v>90.866021149999995</v>
      </c>
      <c r="J1713" s="10">
        <v>29.537508020000001</v>
      </c>
      <c r="K1713" s="10">
        <v>63.102781579999998</v>
      </c>
      <c r="L1713" s="11">
        <v>9.1898148148148139E-3</v>
      </c>
      <c r="M1713" s="11">
        <v>1.0098368055555555E-2</v>
      </c>
      <c r="P1713" s="10"/>
      <c r="Q1713" s="9"/>
      <c r="AJ1713" s="13">
        <v>640.1</v>
      </c>
      <c r="AK1713" s="16">
        <v>2.988</v>
      </c>
      <c r="AL1713" s="10">
        <f t="shared" si="802"/>
        <v>1.2000000000000011E-2</v>
      </c>
      <c r="AM1713" s="10">
        <f t="shared" si="786"/>
        <v>0.55653802228915661</v>
      </c>
      <c r="AN1713" s="14">
        <v>12</v>
      </c>
      <c r="AO1713" s="10">
        <f t="shared" si="803"/>
        <v>285.14999999999998</v>
      </c>
      <c r="AP1713" s="14">
        <v>10.5</v>
      </c>
      <c r="AQ1713" s="14">
        <v>37</v>
      </c>
      <c r="AR1713" s="10">
        <f t="shared" si="804"/>
        <v>310.14999999999998</v>
      </c>
      <c r="AS1713" s="14">
        <v>47.1</v>
      </c>
      <c r="AT1713" s="14">
        <v>0.5</v>
      </c>
      <c r="AU1713" s="10">
        <f t="shared" si="805"/>
        <v>0.64805173924969861</v>
      </c>
      <c r="AV1713" s="10">
        <f t="shared" si="806"/>
        <v>8.7410803465332858</v>
      </c>
      <c r="AW1713" s="10"/>
      <c r="AX1713" s="10"/>
      <c r="AY1713" s="10"/>
      <c r="AZ1713" s="10"/>
      <c r="BA1713" s="10"/>
      <c r="BB1713" s="10"/>
      <c r="BC1713" s="2"/>
      <c r="BD1713"/>
      <c r="BE1713"/>
    </row>
    <row r="1714" spans="1:57" x14ac:dyDescent="0.3">
      <c r="A1714" s="2"/>
      <c r="D1714" s="9" t="s">
        <v>60</v>
      </c>
      <c r="E1714" s="10">
        <v>8.0295962430000003</v>
      </c>
      <c r="F1714" s="10">
        <v>0.83808809510000004</v>
      </c>
      <c r="G1714" s="10">
        <v>16.749883789999998</v>
      </c>
      <c r="H1714" s="10">
        <v>14.078709229999999</v>
      </c>
      <c r="I1714" s="10">
        <v>78.855937780000005</v>
      </c>
      <c r="J1714" s="10">
        <v>29.377420650000001</v>
      </c>
      <c r="K1714" s="10">
        <v>72.161237700000001</v>
      </c>
      <c r="L1714" s="11">
        <v>1.2858796296296297E-2</v>
      </c>
      <c r="M1714" s="11">
        <v>1.3512719907407406E-2</v>
      </c>
      <c r="N1714" s="10">
        <f>H1714-H1713</f>
        <v>6.7460610259999996</v>
      </c>
      <c r="O1714" s="10">
        <f>I1713-I1714</f>
        <v>12.01008336999999</v>
      </c>
      <c r="P1714" s="10">
        <f>N1714/O1714</f>
        <v>0.56169976661868959</v>
      </c>
      <c r="Q1714" s="9"/>
      <c r="R1714">
        <f>K1714-K1713</f>
        <v>9.0584561200000024</v>
      </c>
      <c r="S1714">
        <f>R1714/O1714</f>
        <v>0.75423757195783814</v>
      </c>
      <c r="AJ1714" s="13">
        <v>640.1</v>
      </c>
      <c r="AK1714" s="16">
        <v>2.988</v>
      </c>
      <c r="AL1714" s="10">
        <f t="shared" si="802"/>
        <v>1.2000000000000011E-2</v>
      </c>
      <c r="AM1714" s="10">
        <f t="shared" si="786"/>
        <v>0.84145391074297204</v>
      </c>
      <c r="AN1714" s="14">
        <v>12</v>
      </c>
      <c r="AO1714" s="10">
        <f t="shared" si="803"/>
        <v>285.14999999999998</v>
      </c>
      <c r="AP1714" s="14">
        <v>10.5</v>
      </c>
      <c r="AQ1714" s="14">
        <v>37</v>
      </c>
      <c r="AR1714" s="10">
        <f t="shared" si="804"/>
        <v>310.14999999999998</v>
      </c>
      <c r="AS1714" s="14">
        <v>47.1</v>
      </c>
      <c r="AT1714" s="14">
        <v>0.5</v>
      </c>
      <c r="AU1714" s="10">
        <f t="shared" si="805"/>
        <v>0.97981745813608223</v>
      </c>
      <c r="AV1714" s="10">
        <f t="shared" si="806"/>
        <v>16.411828559192564</v>
      </c>
      <c r="AW1714" s="10"/>
      <c r="AX1714" s="10"/>
      <c r="AY1714" s="10"/>
      <c r="AZ1714" s="10"/>
      <c r="BA1714" s="10">
        <f>IF(ISNUMBER(AV1714), AV1714-AV1713, " ")</f>
        <v>7.6707482126592783</v>
      </c>
      <c r="BB1714" s="10">
        <f>IF(ISNUMBER(BA1714), BA1714/O1714, " ")</f>
        <v>0.6386923367926034</v>
      </c>
      <c r="BC1714" s="2"/>
      <c r="BD1714"/>
      <c r="BE1714"/>
    </row>
    <row r="1715" spans="1:57" x14ac:dyDescent="0.3">
      <c r="A1715" s="2"/>
      <c r="D1715" s="9" t="s">
        <v>57</v>
      </c>
      <c r="E1715" s="10">
        <v>13.4795134</v>
      </c>
      <c r="F1715" s="10">
        <v>0.54032496019999998</v>
      </c>
      <c r="G1715" s="10">
        <v>15.983232579999999</v>
      </c>
      <c r="H1715" s="10">
        <v>8.6764142559999993</v>
      </c>
      <c r="I1715" s="10">
        <v>92.702281110000001</v>
      </c>
      <c r="J1715" s="10">
        <v>28.83597031</v>
      </c>
      <c r="K1715" s="10">
        <v>64.930262290000002</v>
      </c>
      <c r="L1715" s="11">
        <v>1.6140046296296295E-2</v>
      </c>
      <c r="M1715" s="11">
        <v>1.686920138888889E-2</v>
      </c>
      <c r="P1715" s="10"/>
      <c r="Q1715" s="9"/>
      <c r="AJ1715" s="13">
        <v>640.1</v>
      </c>
      <c r="AK1715" s="16">
        <v>2.988</v>
      </c>
      <c r="AL1715" s="10">
        <f t="shared" si="802"/>
        <v>1.2000000000000011E-2</v>
      </c>
      <c r="AM1715" s="10">
        <f t="shared" si="786"/>
        <v>0.54249493995983933</v>
      </c>
      <c r="AN1715" s="14">
        <v>12</v>
      </c>
      <c r="AO1715" s="10">
        <f t="shared" si="803"/>
        <v>285.14999999999998</v>
      </c>
      <c r="AP1715" s="14">
        <v>10.5</v>
      </c>
      <c r="AQ1715" s="14">
        <v>37</v>
      </c>
      <c r="AR1715" s="10">
        <f t="shared" si="804"/>
        <v>310.14999999999998</v>
      </c>
      <c r="AS1715" s="14">
        <v>47.1</v>
      </c>
      <c r="AT1715" s="14">
        <v>0.5</v>
      </c>
      <c r="AU1715" s="10">
        <f t="shared" si="805"/>
        <v>0.63169949813864579</v>
      </c>
      <c r="AV1715" s="10">
        <f t="shared" si="806"/>
        <v>10.096599999419253</v>
      </c>
      <c r="AW1715" s="10"/>
      <c r="AX1715" s="10"/>
      <c r="AY1715" s="10"/>
      <c r="AZ1715" s="10"/>
      <c r="BA1715" s="10"/>
      <c r="BB1715" s="10"/>
      <c r="BC1715" s="2"/>
      <c r="BD1715"/>
      <c r="BE1715"/>
    </row>
    <row r="1716" spans="1:57" x14ac:dyDescent="0.3">
      <c r="A1716" s="2"/>
      <c r="D1716" s="9" t="s">
        <v>61</v>
      </c>
      <c r="E1716" s="10">
        <v>8.6896598669999996</v>
      </c>
      <c r="F1716" s="10">
        <v>0.68006369359999996</v>
      </c>
      <c r="G1716" s="10">
        <v>16.843544300000001</v>
      </c>
      <c r="H1716" s="10">
        <v>11.43345182</v>
      </c>
      <c r="I1716" s="10">
        <v>78.174881310000004</v>
      </c>
      <c r="J1716" s="10">
        <v>28.852607599999999</v>
      </c>
      <c r="K1716" s="10">
        <v>71.46331619</v>
      </c>
      <c r="L1716" s="11">
        <v>1.9733796296296298E-2</v>
      </c>
      <c r="M1716" s="11">
        <v>2.0422442129629629E-2</v>
      </c>
      <c r="N1716" s="10">
        <f>H1716-H1715</f>
        <v>2.7570375640000009</v>
      </c>
      <c r="O1716" s="10">
        <f>I1715-I1716</f>
        <v>14.527399799999998</v>
      </c>
      <c r="P1716" s="10">
        <f>N1716/O1716</f>
        <v>0.18978190192025976</v>
      </c>
      <c r="Q1716" s="9"/>
      <c r="R1716">
        <f>K1716-K1715</f>
        <v>6.5330538999999987</v>
      </c>
      <c r="S1716">
        <f>R1716/O1716</f>
        <v>0.44970565895763398</v>
      </c>
      <c r="AJ1716" s="13">
        <v>640.1</v>
      </c>
      <c r="AK1716" s="16">
        <v>2.988</v>
      </c>
      <c r="AL1716" s="10">
        <f t="shared" si="802"/>
        <v>1.2000000000000011E-2</v>
      </c>
      <c r="AM1716" s="10">
        <f t="shared" si="786"/>
        <v>0.68279487309236941</v>
      </c>
      <c r="AN1716" s="14">
        <v>12</v>
      </c>
      <c r="AO1716" s="10">
        <f t="shared" si="803"/>
        <v>285.14999999999998</v>
      </c>
      <c r="AP1716" s="14">
        <v>10.5</v>
      </c>
      <c r="AQ1716" s="14">
        <v>37</v>
      </c>
      <c r="AR1716" s="10">
        <f t="shared" si="804"/>
        <v>310.14999999999998</v>
      </c>
      <c r="AS1716" s="14">
        <v>47.1</v>
      </c>
      <c r="AT1716" s="14">
        <v>0.5</v>
      </c>
      <c r="AU1716" s="10">
        <f t="shared" si="805"/>
        <v>0.79506949630907275</v>
      </c>
      <c r="AV1716" s="10">
        <f t="shared" si="806"/>
        <v>13.391788282660555</v>
      </c>
      <c r="AW1716" s="10"/>
      <c r="AX1716" s="10"/>
      <c r="AY1716" s="10"/>
      <c r="AZ1716" s="10"/>
      <c r="BA1716" s="10">
        <f>IF(ISNUMBER(AV1716), AV1716-AV1715, " ")</f>
        <v>3.295188283241302</v>
      </c>
      <c r="BB1716" s="10">
        <f>IF(ISNUMBER(BA1716), BA1716/O1716, " ")</f>
        <v>0.22682574504773403</v>
      </c>
      <c r="BC1716" s="2"/>
      <c r="BD1716"/>
      <c r="BE1716"/>
    </row>
    <row r="1717" spans="1:57" x14ac:dyDescent="0.3">
      <c r="A1717" s="2"/>
      <c r="AM1717" s="10" t="str">
        <f t="shared" si="786"/>
        <v xml:space="preserve"> </v>
      </c>
      <c r="BD1717"/>
      <c r="BE1717"/>
    </row>
    <row r="1718" spans="1:57" ht="13.95" customHeight="1" x14ac:dyDescent="0.3">
      <c r="A1718" s="2"/>
      <c r="AM1718" s="10" t="str">
        <f t="shared" si="786"/>
        <v xml:space="preserve"> </v>
      </c>
      <c r="BD1718"/>
      <c r="BE1718"/>
    </row>
    <row r="1719" spans="1:57" x14ac:dyDescent="0.3">
      <c r="A1719" s="2"/>
      <c r="D1719" s="9" t="s">
        <v>53</v>
      </c>
      <c r="E1719" s="10"/>
      <c r="F1719" s="10"/>
      <c r="G1719" s="10"/>
      <c r="H1719" s="10"/>
      <c r="I1719" s="10"/>
      <c r="J1719" s="10"/>
      <c r="K1719" s="10"/>
      <c r="L1719" s="10"/>
      <c r="M1719" s="10"/>
      <c r="P1719" s="10"/>
      <c r="Q1719" s="9"/>
      <c r="R1719" s="9"/>
      <c r="AM1719" s="10" t="str">
        <f t="shared" si="786"/>
        <v xml:space="preserve"> </v>
      </c>
      <c r="BD1719"/>
      <c r="BE1719"/>
    </row>
    <row r="1720" spans="1:57" x14ac:dyDescent="0.3">
      <c r="A1720" s="2"/>
      <c r="D1720" s="9" t="s">
        <v>233</v>
      </c>
      <c r="E1720" s="10"/>
      <c r="F1720" s="2"/>
      <c r="G1720" s="10"/>
      <c r="H1720" s="10"/>
      <c r="I1720" s="10"/>
      <c r="J1720" s="10"/>
      <c r="K1720" s="10"/>
      <c r="L1720" s="10"/>
      <c r="M1720" s="10"/>
      <c r="P1720" s="10"/>
      <c r="Q1720" s="9"/>
      <c r="R1720" s="9"/>
      <c r="AM1720" s="10" t="str">
        <f t="shared" si="786"/>
        <v xml:space="preserve"> </v>
      </c>
      <c r="BD1720"/>
      <c r="BE1720"/>
    </row>
    <row r="1721" spans="1:57" x14ac:dyDescent="0.3">
      <c r="A1721" s="2"/>
      <c r="D1721" s="9"/>
      <c r="E1721" s="2" t="s">
        <v>0</v>
      </c>
      <c r="F1721" s="2" t="s">
        <v>1</v>
      </c>
      <c r="G1721" s="2" t="s">
        <v>2</v>
      </c>
      <c r="H1721" s="2" t="s">
        <v>3</v>
      </c>
      <c r="I1721" s="2" t="s">
        <v>4</v>
      </c>
      <c r="J1721" s="2" t="s">
        <v>5</v>
      </c>
      <c r="K1721" s="2" t="s">
        <v>6</v>
      </c>
      <c r="L1721" s="2" t="s">
        <v>7</v>
      </c>
      <c r="M1721" s="2" t="s">
        <v>8</v>
      </c>
      <c r="N1721" s="2" t="s">
        <v>9</v>
      </c>
      <c r="O1721" s="2" t="s">
        <v>10</v>
      </c>
      <c r="P1721" s="2" t="s">
        <v>11</v>
      </c>
      <c r="Q1721" s="2" t="s">
        <v>12</v>
      </c>
      <c r="R1721" s="2" t="s">
        <v>13</v>
      </c>
      <c r="S1721" s="2" t="s">
        <v>14</v>
      </c>
      <c r="T1721" s="2" t="s">
        <v>15</v>
      </c>
      <c r="U1721" s="3" t="s">
        <v>16</v>
      </c>
      <c r="V1721" s="3" t="s">
        <v>17</v>
      </c>
      <c r="W1721" s="3" t="s">
        <v>18</v>
      </c>
      <c r="X1721" s="3" t="s">
        <v>19</v>
      </c>
      <c r="Y1721" s="3" t="s">
        <v>20</v>
      </c>
      <c r="Z1721" s="3" t="s">
        <v>21</v>
      </c>
      <c r="AA1721" s="3" t="s">
        <v>22</v>
      </c>
      <c r="AB1721" s="3" t="s">
        <v>23</v>
      </c>
      <c r="AC1721" s="3" t="s">
        <v>24</v>
      </c>
      <c r="AD1721" s="3" t="s">
        <v>25</v>
      </c>
      <c r="AE1721" s="3" t="s">
        <v>26</v>
      </c>
      <c r="AF1721" s="3" t="s">
        <v>27</v>
      </c>
      <c r="AG1721" s="3" t="s">
        <v>28</v>
      </c>
      <c r="AH1721" s="3" t="s">
        <v>29</v>
      </c>
      <c r="AL1721" s="2" t="s">
        <v>33</v>
      </c>
      <c r="AM1721" s="10" t="e">
        <f t="shared" si="786"/>
        <v>#VALUE!</v>
      </c>
      <c r="AN1721" s="6" t="s">
        <v>35</v>
      </c>
      <c r="AO1721" s="2" t="s">
        <v>36</v>
      </c>
      <c r="AP1721" s="7" t="s">
        <v>37</v>
      </c>
      <c r="AQ1721" s="6" t="s">
        <v>38</v>
      </c>
      <c r="AR1721" s="2" t="s">
        <v>39</v>
      </c>
      <c r="AS1721" s="7" t="s">
        <v>40</v>
      </c>
      <c r="AT1721" s="7" t="s">
        <v>41</v>
      </c>
      <c r="AU1721" s="8" t="s">
        <v>55</v>
      </c>
      <c r="AV1721" s="8" t="s">
        <v>56</v>
      </c>
      <c r="AW1721" s="8" t="s">
        <v>44</v>
      </c>
      <c r="AX1721" s="8" t="s">
        <v>45</v>
      </c>
      <c r="AY1721" s="8" t="s">
        <v>46</v>
      </c>
      <c r="AZ1721" s="8" t="s">
        <v>47</v>
      </c>
      <c r="BA1721" s="2" t="s">
        <v>48</v>
      </c>
      <c r="BB1721" s="2" t="s">
        <v>49</v>
      </c>
      <c r="BC1721" s="2" t="s">
        <v>50</v>
      </c>
      <c r="BD1721"/>
      <c r="BE1721"/>
    </row>
    <row r="1722" spans="1:57" x14ac:dyDescent="0.3">
      <c r="A1722" s="2"/>
      <c r="D1722" s="9" t="s">
        <v>57</v>
      </c>
      <c r="E1722" s="10">
        <v>13.47674436</v>
      </c>
      <c r="F1722" s="10">
        <v>0.67880115320000001</v>
      </c>
      <c r="G1722" s="10">
        <v>19.821993819999999</v>
      </c>
      <c r="H1722" s="10">
        <v>13.19691927</v>
      </c>
      <c r="I1722" s="10">
        <v>80.817918449999993</v>
      </c>
      <c r="J1722" s="10">
        <v>33.895486589999997</v>
      </c>
      <c r="K1722" s="10">
        <v>80.559260089999995</v>
      </c>
      <c r="L1722" s="11">
        <v>1.9618055555555556E-3</v>
      </c>
      <c r="M1722" s="11">
        <v>2.7893402777777777E-3</v>
      </c>
      <c r="P1722" s="10"/>
      <c r="Q1722" s="9"/>
      <c r="AJ1722" s="13">
        <v>640.1</v>
      </c>
      <c r="AK1722" s="16">
        <v>2.988</v>
      </c>
      <c r="AL1722" s="10">
        <f>IF(AK1722&gt;3, AK1722-3, 3-AK1722)</f>
        <v>1.2000000000000011E-2</v>
      </c>
      <c r="AM1722" s="10">
        <f t="shared" si="786"/>
        <v>0.68152726224899596</v>
      </c>
      <c r="AN1722" s="14">
        <v>12</v>
      </c>
      <c r="AO1722" s="10">
        <f>AN1722+273.15</f>
        <v>285.14999999999998</v>
      </c>
      <c r="AP1722" s="14">
        <v>10.5</v>
      </c>
      <c r="AQ1722" s="14">
        <v>37</v>
      </c>
      <c r="AR1722" s="10">
        <f>AQ1722+273.15</f>
        <v>310.14999999999998</v>
      </c>
      <c r="AS1722" s="14">
        <v>47.1</v>
      </c>
      <c r="AT1722" s="14">
        <v>0.5</v>
      </c>
      <c r="AU1722" s="10">
        <f>IF(ISNUMBER(AM1722),((AR1722/AO1722)*((AJ1722-(AT1722*AP1722))/(AJ1722-AS1722))*AM1722)," ")</f>
        <v>0.79359344727227732</v>
      </c>
      <c r="AV1722" s="10">
        <f>IF(ISNUMBER(AM1722), AU1722*G1722, " ")</f>
        <v>15.730604407423577</v>
      </c>
      <c r="AW1722" s="10"/>
      <c r="AX1722" s="10"/>
      <c r="AY1722" s="10"/>
      <c r="AZ1722" s="10"/>
      <c r="BA1722" s="10"/>
      <c r="BB1722" s="10"/>
      <c r="BC1722" s="2"/>
      <c r="BD1722"/>
      <c r="BE1722"/>
    </row>
    <row r="1723" spans="1:57" x14ac:dyDescent="0.3">
      <c r="A1723" s="2">
        <v>157</v>
      </c>
      <c r="B1723" s="3" t="s">
        <v>233</v>
      </c>
      <c r="C1723" s="3"/>
      <c r="D1723" s="9" t="s">
        <v>58</v>
      </c>
      <c r="E1723" s="10">
        <v>8.4962354009999999</v>
      </c>
      <c r="F1723" s="10">
        <v>0.65379259899999997</v>
      </c>
      <c r="G1723" s="10">
        <v>23.16432257</v>
      </c>
      <c r="H1723" s="10">
        <v>15.10036667</v>
      </c>
      <c r="I1723" s="10">
        <v>60.951578009999999</v>
      </c>
      <c r="J1723" s="10">
        <v>34.628765629999997</v>
      </c>
      <c r="K1723" s="10">
        <v>89.324372870000005</v>
      </c>
      <c r="L1723" s="11">
        <v>5.6944444444444438E-3</v>
      </c>
      <c r="M1723" s="11">
        <v>6.4178125000000008E-3</v>
      </c>
      <c r="N1723" s="10">
        <f>H1723-H1722</f>
        <v>1.9034473999999992</v>
      </c>
      <c r="O1723" s="10">
        <f>I1722-I1723</f>
        <v>19.866340439999995</v>
      </c>
      <c r="P1723" s="10">
        <f>N1723/O1723</f>
        <v>9.5812684059691858E-2</v>
      </c>
      <c r="Q1723" s="9">
        <f>AVERAGE(P1723,P1725,P1727)</f>
        <v>0.12991580806427611</v>
      </c>
      <c r="R1723">
        <f>K1723-K1722</f>
        <v>8.7651127800000097</v>
      </c>
      <c r="S1723">
        <f>R1723/O1723</f>
        <v>0.44120419694166946</v>
      </c>
      <c r="T1723" s="9">
        <f>AVERAGE(S1723,S1725,S1727)</f>
        <v>0.32015265626412953</v>
      </c>
      <c r="U1723" s="3">
        <f>AVERAGE(E1722,E1724,E1726)</f>
        <v>13.473954560000001</v>
      </c>
      <c r="V1723" s="3">
        <f>AVERAGE(E1723,E1725,E1727)</f>
        <v>8.7671392729999997</v>
      </c>
      <c r="W1723" s="3">
        <f>AVERAGE(F1722,F1724,F1726)</f>
        <v>0.59820113666666674</v>
      </c>
      <c r="X1723" s="3">
        <f>AVERAGE(F1723,F1725,F1727)</f>
        <v>0.6454356487666667</v>
      </c>
      <c r="Y1723" s="3">
        <f>AVERAGE(G1722,G1724,G1726)</f>
        <v>21.169701276666668</v>
      </c>
      <c r="Z1723" s="3">
        <f>AVERAGE(G1723,G1725,G1727)</f>
        <v>22.749496629999999</v>
      </c>
      <c r="AA1723" s="3">
        <f>AVERAGE(H1722,H1724,H1726)</f>
        <v>12.534533823333334</v>
      </c>
      <c r="AB1723" s="3">
        <f>AVERAGE(H1723,H1725,H1727)</f>
        <v>14.429873796666667</v>
      </c>
      <c r="AC1723" s="3">
        <f>AVERAGE(I1722,I1724,I1726)</f>
        <v>78.353434919999998</v>
      </c>
      <c r="AD1723" s="3">
        <f>AVERAGE(I1723,I1725,I1727)</f>
        <v>62.785478173333331</v>
      </c>
      <c r="AE1723" s="3">
        <f>AVERAGE(J1722,J1724,J1726)</f>
        <v>33.491361009999999</v>
      </c>
      <c r="AF1723" s="3">
        <f>AVERAGE(J1723,J1725,J1727)</f>
        <v>34.135235376666664</v>
      </c>
      <c r="AG1723" s="3">
        <f>AVERAGE(K1722,K1724,K1726)</f>
        <v>79.423184649999996</v>
      </c>
      <c r="AH1723" s="3">
        <f>AVERAGE(K1723,K1725,K1727)</f>
        <v>84.549661459999996</v>
      </c>
      <c r="AI1723" s="12">
        <v>43641</v>
      </c>
      <c r="AJ1723" s="13">
        <v>640.1</v>
      </c>
      <c r="AK1723" s="16">
        <v>2.988</v>
      </c>
      <c r="AL1723" s="10">
        <f t="shared" ref="AL1723:AL1727" si="807">IF(AK1723&gt;3, AK1723-3, 3-AK1723)</f>
        <v>1.2000000000000011E-2</v>
      </c>
      <c r="AM1723" s="10">
        <f t="shared" si="786"/>
        <v>0.65641827208835335</v>
      </c>
      <c r="AN1723" s="14">
        <v>12</v>
      </c>
      <c r="AO1723" s="10">
        <f t="shared" ref="AO1723:AO1727" si="808">AN1723+273.15</f>
        <v>285.14999999999998</v>
      </c>
      <c r="AP1723" s="14">
        <v>10.5</v>
      </c>
      <c r="AQ1723" s="14">
        <v>37</v>
      </c>
      <c r="AR1723" s="10">
        <f t="shared" ref="AR1723:AR1727" si="809">AQ1723+273.15</f>
        <v>310.14999999999998</v>
      </c>
      <c r="AS1723" s="14">
        <v>47.1</v>
      </c>
      <c r="AT1723" s="14">
        <v>0.5</v>
      </c>
      <c r="AU1723" s="10">
        <f t="shared" ref="AU1723:AU1727" si="810">IF(ISNUMBER(AM1723),((AR1723/AO1723)*((AJ1723-(AT1723*AP1723))/(AJ1723-AS1723))*AM1723)," ")</f>
        <v>0.7643556879589456</v>
      </c>
      <c r="AV1723" s="10">
        <f t="shared" ref="AV1723:AV1727" si="811">IF(ISNUMBER(AM1723), AU1723*G1723, " ")</f>
        <v>17.705781714095281</v>
      </c>
      <c r="AW1723" s="10">
        <f>AVERAGE(AU1722,AU1724,AU1726)</f>
        <v>0.69936313450784926</v>
      </c>
      <c r="AX1723" s="10">
        <f>AVERAGE(AU1723,AU1725,AU1727)</f>
        <v>0.75458549102706174</v>
      </c>
      <c r="AY1723" s="10">
        <f>AVERAGE(AV1722,AV1724,AV1726)</f>
        <v>14.742954989164424</v>
      </c>
      <c r="AZ1723" s="10">
        <f>AVERAGE(AV1723,AV1725,AV1727)</f>
        <v>17.170811682393502</v>
      </c>
      <c r="BA1723" s="10">
        <f>IF(ISNUMBER(AV1723), AV1723-AV1722, " ")</f>
        <v>1.9751773066717035</v>
      </c>
      <c r="BB1723" s="10">
        <f>IF(ISNUMBER(BA1723), BA1723/O1723, " ")</f>
        <v>9.9423309121128914E-2</v>
      </c>
      <c r="BC1723" s="2">
        <f>AVERAGE(BB1723,BB1725,BB1727)</f>
        <v>0.17222616434335478</v>
      </c>
      <c r="BD1723" s="1" t="s">
        <v>59</v>
      </c>
    </row>
    <row r="1724" spans="1:57" x14ac:dyDescent="0.3">
      <c r="A1724" s="2"/>
      <c r="D1724" s="9" t="s">
        <v>57</v>
      </c>
      <c r="E1724" s="10">
        <v>13.459752399999999</v>
      </c>
      <c r="F1724" s="10">
        <v>0.56867345170000005</v>
      </c>
      <c r="G1724" s="10">
        <v>21.97978561</v>
      </c>
      <c r="H1724" s="10">
        <v>12.54195318</v>
      </c>
      <c r="I1724" s="10">
        <v>77.271530810000002</v>
      </c>
      <c r="J1724" s="10">
        <v>33.370122430000002</v>
      </c>
      <c r="K1724" s="10">
        <v>78.830427510000007</v>
      </c>
      <c r="L1724" s="11">
        <v>9.4733796296296302E-3</v>
      </c>
      <c r="M1724" s="11">
        <v>9.9942013888888893E-3</v>
      </c>
      <c r="P1724" s="10"/>
      <c r="Q1724" s="9"/>
      <c r="AJ1724" s="13">
        <v>640.1</v>
      </c>
      <c r="AK1724" s="16">
        <v>2.988</v>
      </c>
      <c r="AL1724" s="10">
        <f t="shared" si="807"/>
        <v>1.2000000000000011E-2</v>
      </c>
      <c r="AM1724" s="10">
        <f t="shared" si="786"/>
        <v>0.57095728082329322</v>
      </c>
      <c r="AN1724" s="14">
        <v>12</v>
      </c>
      <c r="AO1724" s="10">
        <f t="shared" si="808"/>
        <v>285.14999999999998</v>
      </c>
      <c r="AP1724" s="14">
        <v>10.5</v>
      </c>
      <c r="AQ1724" s="14">
        <v>37</v>
      </c>
      <c r="AR1724" s="10">
        <f t="shared" si="809"/>
        <v>310.14999999999998</v>
      </c>
      <c r="AS1724" s="14">
        <v>47.1</v>
      </c>
      <c r="AT1724" s="14">
        <v>0.5</v>
      </c>
      <c r="AU1724" s="10">
        <f t="shared" si="810"/>
        <v>0.66484201268564957</v>
      </c>
      <c r="AV1724" s="10">
        <f t="shared" si="811"/>
        <v>14.613084903351478</v>
      </c>
      <c r="AW1724" s="10"/>
      <c r="AX1724" s="10"/>
      <c r="AY1724" s="10"/>
      <c r="AZ1724" s="10"/>
      <c r="BA1724" s="10"/>
      <c r="BB1724" s="10"/>
      <c r="BC1724" s="2"/>
      <c r="BD1724"/>
      <c r="BE1724"/>
    </row>
    <row r="1725" spans="1:57" x14ac:dyDescent="0.3">
      <c r="A1725" s="2"/>
      <c r="D1725" s="9" t="s">
        <v>60</v>
      </c>
      <c r="E1725" s="10">
        <v>9.0595383260000002</v>
      </c>
      <c r="F1725" s="10">
        <v>0.70100148640000004</v>
      </c>
      <c r="G1725" s="10">
        <v>22.59244606</v>
      </c>
      <c r="H1725" s="10">
        <v>15.087810709999999</v>
      </c>
      <c r="I1725" s="10">
        <v>65.138634319999994</v>
      </c>
      <c r="J1725" s="10">
        <v>33.692559780000003</v>
      </c>
      <c r="K1725" s="10">
        <v>83.647843859999995</v>
      </c>
      <c r="L1725" s="11">
        <v>1.1730324074074074E-2</v>
      </c>
      <c r="M1725" s="11">
        <v>1.2239571759259259E-2</v>
      </c>
      <c r="N1725" s="10">
        <f>H1725-H1724</f>
        <v>2.5458575299999993</v>
      </c>
      <c r="O1725" s="10">
        <f>I1724-I1725</f>
        <v>12.132896490000007</v>
      </c>
      <c r="P1725" s="10">
        <f>N1725/O1725</f>
        <v>0.20983097746678275</v>
      </c>
      <c r="Q1725" s="9"/>
      <c r="R1725">
        <f>K1725-K1724</f>
        <v>4.8174163499999878</v>
      </c>
      <c r="S1725">
        <f>R1725/O1725</f>
        <v>0.39705410443174272</v>
      </c>
      <c r="AJ1725" s="13">
        <v>640.1</v>
      </c>
      <c r="AK1725" s="16">
        <v>2.988</v>
      </c>
      <c r="AL1725" s="10">
        <f t="shared" si="807"/>
        <v>1.2000000000000011E-2</v>
      </c>
      <c r="AM1725" s="10">
        <f t="shared" si="786"/>
        <v>0.70381675341365468</v>
      </c>
      <c r="AN1725" s="14">
        <v>12</v>
      </c>
      <c r="AO1725" s="10">
        <f t="shared" si="808"/>
        <v>285.14999999999998</v>
      </c>
      <c r="AP1725" s="14">
        <v>10.5</v>
      </c>
      <c r="AQ1725" s="14">
        <v>37</v>
      </c>
      <c r="AR1725" s="10">
        <f t="shared" si="809"/>
        <v>310.14999999999998</v>
      </c>
      <c r="AS1725" s="14">
        <v>47.1</v>
      </c>
      <c r="AT1725" s="14">
        <v>0.5</v>
      </c>
      <c r="AU1725" s="10">
        <f t="shared" si="810"/>
        <v>0.81954808637641907</v>
      </c>
      <c r="AV1725" s="10">
        <f t="shared" si="811"/>
        <v>18.515595935035471</v>
      </c>
      <c r="AW1725" s="10"/>
      <c r="AX1725" s="10"/>
      <c r="AY1725" s="10"/>
      <c r="AZ1725" s="10"/>
      <c r="BA1725" s="10">
        <f>IF(ISNUMBER(AV1725), AV1725-AV1724, " ")</f>
        <v>3.9025110316839928</v>
      </c>
      <c r="BB1725" s="10">
        <f>IF(ISNUMBER(BA1725), BA1725/O1725, " ")</f>
        <v>0.32164710503386074</v>
      </c>
      <c r="BC1725" s="2"/>
      <c r="BD1725"/>
      <c r="BE1725"/>
    </row>
    <row r="1726" spans="1:57" x14ac:dyDescent="0.3">
      <c r="A1726" s="2"/>
      <c r="D1726" s="9" t="s">
        <v>57</v>
      </c>
      <c r="E1726" s="10">
        <v>13.485366920000001</v>
      </c>
      <c r="F1726" s="10">
        <v>0.54712880509999995</v>
      </c>
      <c r="G1726" s="10">
        <v>21.707324400000001</v>
      </c>
      <c r="H1726" s="10">
        <v>11.86472902</v>
      </c>
      <c r="I1726" s="10">
        <v>76.970855499999999</v>
      </c>
      <c r="J1726" s="10">
        <v>33.208474010000003</v>
      </c>
      <c r="K1726" s="10">
        <v>78.87986635</v>
      </c>
      <c r="L1726" s="11">
        <v>1.6012731481481482E-2</v>
      </c>
      <c r="M1726" s="11">
        <v>1.6649293981481482E-2</v>
      </c>
      <c r="P1726" s="10"/>
      <c r="Q1726" s="9"/>
      <c r="AJ1726" s="13">
        <v>640.1</v>
      </c>
      <c r="AK1726" s="16">
        <v>2.988</v>
      </c>
      <c r="AL1726" s="10">
        <f t="shared" si="807"/>
        <v>1.2000000000000011E-2</v>
      </c>
      <c r="AM1726" s="10">
        <f t="shared" si="786"/>
        <v>0.54932610953815264</v>
      </c>
      <c r="AN1726" s="14">
        <v>12</v>
      </c>
      <c r="AO1726" s="10">
        <f t="shared" si="808"/>
        <v>285.14999999999998</v>
      </c>
      <c r="AP1726" s="14">
        <v>10.5</v>
      </c>
      <c r="AQ1726" s="14">
        <v>37</v>
      </c>
      <c r="AR1726" s="10">
        <f t="shared" si="809"/>
        <v>310.14999999999998</v>
      </c>
      <c r="AS1726" s="14">
        <v>47.1</v>
      </c>
      <c r="AT1726" s="14">
        <v>0.5</v>
      </c>
      <c r="AU1726" s="10">
        <f t="shared" si="810"/>
        <v>0.63965394356562055</v>
      </c>
      <c r="AV1726" s="10">
        <f t="shared" si="811"/>
        <v>13.885175656718218</v>
      </c>
      <c r="AW1726" s="10"/>
      <c r="AX1726" s="10"/>
      <c r="AY1726" s="10"/>
      <c r="AZ1726" s="10"/>
      <c r="BA1726" s="10"/>
      <c r="BB1726" s="10"/>
      <c r="BC1726" s="2"/>
      <c r="BD1726"/>
      <c r="BE1726"/>
    </row>
    <row r="1727" spans="1:57" x14ac:dyDescent="0.3">
      <c r="A1727" s="2"/>
      <c r="D1727" s="9" t="s">
        <v>61</v>
      </c>
      <c r="E1727" s="10">
        <v>8.7456440919999991</v>
      </c>
      <c r="F1727" s="10">
        <v>0.58151286089999998</v>
      </c>
      <c r="G1727" s="10">
        <v>22.491721259999998</v>
      </c>
      <c r="H1727" s="10">
        <v>13.10144401</v>
      </c>
      <c r="I1727" s="10">
        <v>62.266222190000001</v>
      </c>
      <c r="J1727" s="10">
        <v>34.084380719999999</v>
      </c>
      <c r="K1727" s="10">
        <v>80.676767650000002</v>
      </c>
      <c r="L1727" s="11">
        <v>1.877314814814815E-2</v>
      </c>
      <c r="M1727" s="11">
        <v>1.940392361111111E-2</v>
      </c>
      <c r="N1727" s="10">
        <f>H1727-H1726</f>
        <v>1.2367149899999994</v>
      </c>
      <c r="O1727" s="10">
        <f>I1726-I1727</f>
        <v>14.704633309999998</v>
      </c>
      <c r="P1727" s="10">
        <f>N1727/O1727</f>
        <v>8.4103762666353735E-2</v>
      </c>
      <c r="Q1727" s="9"/>
      <c r="R1727">
        <f>K1727-K1726</f>
        <v>1.7969013000000018</v>
      </c>
      <c r="S1727">
        <f>R1727/O1727</f>
        <v>0.12219966741897639</v>
      </c>
      <c r="AJ1727" s="13">
        <v>640.1</v>
      </c>
      <c r="AK1727" s="16">
        <v>2.988</v>
      </c>
      <c r="AL1727" s="10">
        <f t="shared" si="807"/>
        <v>1.2000000000000011E-2</v>
      </c>
      <c r="AM1727" s="10">
        <f t="shared" si="786"/>
        <v>0.58384825391566264</v>
      </c>
      <c r="AN1727" s="14">
        <v>12</v>
      </c>
      <c r="AO1727" s="10">
        <f t="shared" si="808"/>
        <v>285.14999999999998</v>
      </c>
      <c r="AP1727" s="14">
        <v>10.5</v>
      </c>
      <c r="AQ1727" s="14">
        <v>37</v>
      </c>
      <c r="AR1727" s="10">
        <f t="shared" si="809"/>
        <v>310.14999999999998</v>
      </c>
      <c r="AS1727" s="14">
        <v>47.1</v>
      </c>
      <c r="AT1727" s="14">
        <v>0.5</v>
      </c>
      <c r="AU1727" s="10">
        <f t="shared" si="810"/>
        <v>0.67985269874582066</v>
      </c>
      <c r="AV1727" s="10">
        <f t="shared" si="811"/>
        <v>15.291057398049748</v>
      </c>
      <c r="AW1727" s="10"/>
      <c r="AX1727" s="10"/>
      <c r="AY1727" s="10"/>
      <c r="AZ1727" s="10"/>
      <c r="BA1727" s="10">
        <f>IF(ISNUMBER(AV1727), AV1727-AV1726, " ")</f>
        <v>1.4058817413315303</v>
      </c>
      <c r="BB1727" s="10">
        <f>IF(ISNUMBER(BA1727), BA1727/O1727, " ")</f>
        <v>9.5608078875074679E-2</v>
      </c>
      <c r="BC1727" s="2"/>
      <c r="BD1727"/>
      <c r="BE1727"/>
    </row>
    <row r="1728" spans="1:57" x14ac:dyDescent="0.3">
      <c r="A1728" s="2"/>
      <c r="AM1728" s="10" t="str">
        <f t="shared" si="786"/>
        <v xml:space="preserve"> </v>
      </c>
      <c r="BD1728"/>
      <c r="BE1728"/>
    </row>
    <row r="1729" spans="1:57" ht="13.95" customHeight="1" x14ac:dyDescent="0.3">
      <c r="A1729" s="2"/>
      <c r="AM1729" s="10" t="str">
        <f t="shared" si="786"/>
        <v xml:space="preserve"> </v>
      </c>
      <c r="BD1729"/>
      <c r="BE1729"/>
    </row>
    <row r="1730" spans="1:57" x14ac:dyDescent="0.3">
      <c r="A1730" s="2"/>
      <c r="D1730" s="9" t="s">
        <v>53</v>
      </c>
      <c r="E1730" s="10"/>
      <c r="F1730" s="10"/>
      <c r="G1730" s="10"/>
      <c r="H1730" s="10"/>
      <c r="I1730" s="10"/>
      <c r="J1730" s="10"/>
      <c r="K1730" s="10"/>
      <c r="L1730" s="10"/>
      <c r="M1730" s="10"/>
      <c r="P1730" s="10"/>
      <c r="Q1730" s="9"/>
      <c r="R1730" s="9"/>
      <c r="AM1730" s="10" t="str">
        <f t="shared" si="786"/>
        <v xml:space="preserve"> </v>
      </c>
      <c r="BD1730"/>
      <c r="BE1730"/>
    </row>
    <row r="1731" spans="1:57" x14ac:dyDescent="0.3">
      <c r="A1731" s="2"/>
      <c r="D1731" s="9" t="s">
        <v>234</v>
      </c>
      <c r="E1731" s="10"/>
      <c r="F1731" s="2"/>
      <c r="G1731" s="10"/>
      <c r="H1731" s="10"/>
      <c r="I1731" s="10"/>
      <c r="J1731" s="10"/>
      <c r="K1731" s="10"/>
      <c r="L1731" s="10"/>
      <c r="M1731" s="10"/>
      <c r="P1731" s="10"/>
      <c r="Q1731" s="9"/>
      <c r="R1731" s="9"/>
      <c r="AM1731" s="10" t="str">
        <f t="shared" si="786"/>
        <v xml:space="preserve"> </v>
      </c>
      <c r="BD1731"/>
      <c r="BE1731"/>
    </row>
    <row r="1732" spans="1:57" x14ac:dyDescent="0.3">
      <c r="A1732" s="2"/>
      <c r="D1732" s="9"/>
      <c r="E1732" s="2" t="s">
        <v>0</v>
      </c>
      <c r="F1732" s="2" t="s">
        <v>1</v>
      </c>
      <c r="G1732" s="2" t="s">
        <v>2</v>
      </c>
      <c r="H1732" s="2" t="s">
        <v>3</v>
      </c>
      <c r="I1732" s="2" t="s">
        <v>4</v>
      </c>
      <c r="J1732" s="2" t="s">
        <v>5</v>
      </c>
      <c r="K1732" s="2" t="s">
        <v>6</v>
      </c>
      <c r="L1732" s="2" t="s">
        <v>7</v>
      </c>
      <c r="M1732" s="2" t="s">
        <v>8</v>
      </c>
      <c r="N1732" s="2" t="s">
        <v>9</v>
      </c>
      <c r="O1732" s="2" t="s">
        <v>10</v>
      </c>
      <c r="P1732" s="2" t="s">
        <v>11</v>
      </c>
      <c r="Q1732" s="2" t="s">
        <v>12</v>
      </c>
      <c r="R1732" s="2" t="s">
        <v>13</v>
      </c>
      <c r="S1732" s="2" t="s">
        <v>14</v>
      </c>
      <c r="T1732" s="2" t="s">
        <v>15</v>
      </c>
      <c r="U1732" s="3" t="s">
        <v>16</v>
      </c>
      <c r="V1732" s="3" t="s">
        <v>17</v>
      </c>
      <c r="W1732" s="3" t="s">
        <v>18</v>
      </c>
      <c r="X1732" s="3" t="s">
        <v>19</v>
      </c>
      <c r="Y1732" s="3" t="s">
        <v>20</v>
      </c>
      <c r="Z1732" s="3" t="s">
        <v>21</v>
      </c>
      <c r="AA1732" s="3" t="s">
        <v>22</v>
      </c>
      <c r="AB1732" s="3" t="s">
        <v>23</v>
      </c>
      <c r="AC1732" s="3" t="s">
        <v>24</v>
      </c>
      <c r="AD1732" s="3" t="s">
        <v>25</v>
      </c>
      <c r="AE1732" s="3" t="s">
        <v>26</v>
      </c>
      <c r="AF1732" s="3" t="s">
        <v>27</v>
      </c>
      <c r="AG1732" s="3" t="s">
        <v>28</v>
      </c>
      <c r="AH1732" s="3" t="s">
        <v>29</v>
      </c>
      <c r="AL1732" s="2" t="s">
        <v>33</v>
      </c>
      <c r="AM1732" s="10" t="e">
        <f t="shared" si="786"/>
        <v>#VALUE!</v>
      </c>
      <c r="AN1732" s="6" t="s">
        <v>35</v>
      </c>
      <c r="AO1732" s="2" t="s">
        <v>36</v>
      </c>
      <c r="AP1732" s="7" t="s">
        <v>37</v>
      </c>
      <c r="AQ1732" s="6" t="s">
        <v>38</v>
      </c>
      <c r="AR1732" s="2" t="s">
        <v>39</v>
      </c>
      <c r="AS1732" s="7" t="s">
        <v>40</v>
      </c>
      <c r="AT1732" s="7" t="s">
        <v>41</v>
      </c>
      <c r="AU1732" s="8" t="s">
        <v>55</v>
      </c>
      <c r="AV1732" s="8" t="s">
        <v>56</v>
      </c>
      <c r="AW1732" s="8" t="s">
        <v>44</v>
      </c>
      <c r="AX1732" s="8" t="s">
        <v>45</v>
      </c>
      <c r="AY1732" s="8" t="s">
        <v>46</v>
      </c>
      <c r="AZ1732" s="8" t="s">
        <v>47</v>
      </c>
      <c r="BA1732" s="2" t="s">
        <v>48</v>
      </c>
      <c r="BB1732" s="2" t="s">
        <v>49</v>
      </c>
      <c r="BC1732" s="2" t="s">
        <v>50</v>
      </c>
      <c r="BD1732"/>
      <c r="BE1732"/>
    </row>
    <row r="1733" spans="1:57" x14ac:dyDescent="0.3">
      <c r="A1733" s="2"/>
      <c r="D1733" s="9" t="s">
        <v>57</v>
      </c>
      <c r="E1733" s="10">
        <v>13.45324394</v>
      </c>
      <c r="F1733" s="10">
        <v>0.57705210669999996</v>
      </c>
      <c r="G1733" s="10">
        <v>16.08149233</v>
      </c>
      <c r="H1733" s="10">
        <v>9.2956958929999995</v>
      </c>
      <c r="I1733" s="10">
        <v>90.072765039999993</v>
      </c>
      <c r="J1733" s="10">
        <v>29.798426750000001</v>
      </c>
      <c r="K1733" s="10">
        <v>85.491072840000001</v>
      </c>
      <c r="L1733" s="11">
        <v>1.4062499999999997E-3</v>
      </c>
      <c r="M1733" s="11">
        <v>2.0659606481481479E-3</v>
      </c>
      <c r="P1733" s="10"/>
      <c r="Q1733" s="9"/>
      <c r="AJ1733" s="13">
        <v>640.1</v>
      </c>
      <c r="AK1733" s="16">
        <v>2.988</v>
      </c>
      <c r="AL1733" s="10">
        <f>IF(AK1733&gt;3, AK1733-3, 3-AK1733)</f>
        <v>1.2000000000000011E-2</v>
      </c>
      <c r="AM1733" s="10">
        <f t="shared" si="786"/>
        <v>0.57936958504016056</v>
      </c>
      <c r="AN1733" s="14">
        <v>12</v>
      </c>
      <c r="AO1733" s="10">
        <f>AN1733+273.15</f>
        <v>285.14999999999998</v>
      </c>
      <c r="AP1733" s="14">
        <v>10.5</v>
      </c>
      <c r="AQ1733" s="14">
        <v>37</v>
      </c>
      <c r="AR1733" s="10">
        <f>AQ1733+273.15</f>
        <v>310.14999999999998</v>
      </c>
      <c r="AS1733" s="14">
        <v>47.1</v>
      </c>
      <c r="AT1733" s="14">
        <v>0.5</v>
      </c>
      <c r="AU1733" s="10">
        <f>IF(ISNUMBER(AM1733),((AR1733/AO1733)*((AJ1733-(AT1733*AP1733))/(AJ1733-AS1733))*AM1733)," ")</f>
        <v>0.67463758488467895</v>
      </c>
      <c r="AV1733" s="10">
        <f>IF(ISNUMBER(AM1733), AU1733*G1733, " ")</f>
        <v>10.849179146852688</v>
      </c>
      <c r="AW1733" s="10"/>
      <c r="AX1733" s="10"/>
      <c r="AY1733" s="10"/>
      <c r="AZ1733" s="10"/>
      <c r="BA1733" s="10"/>
      <c r="BB1733" s="10"/>
      <c r="BC1733" s="2"/>
      <c r="BD1733"/>
      <c r="BE1733"/>
    </row>
    <row r="1734" spans="1:57" x14ac:dyDescent="0.3">
      <c r="A1734" s="2">
        <v>158</v>
      </c>
      <c r="B1734" s="3" t="s">
        <v>234</v>
      </c>
      <c r="C1734" s="3"/>
      <c r="D1734" s="9" t="s">
        <v>58</v>
      </c>
      <c r="E1734" s="10">
        <v>9.1014409539999992</v>
      </c>
      <c r="F1734" s="10">
        <v>0.70952208100000003</v>
      </c>
      <c r="G1734" s="10">
        <v>15.659118469999999</v>
      </c>
      <c r="H1734" s="10">
        <v>11.09092075</v>
      </c>
      <c r="I1734" s="10">
        <v>75.053742929999999</v>
      </c>
      <c r="J1734" s="10">
        <v>30.200174990000001</v>
      </c>
      <c r="K1734" s="10">
        <v>93.592159870000003</v>
      </c>
      <c r="L1734" s="11">
        <v>4.386574074074074E-3</v>
      </c>
      <c r="M1734" s="11">
        <v>5.0636458333333332E-3</v>
      </c>
      <c r="N1734" s="10">
        <f>H1734-H1733</f>
        <v>1.7952248570000009</v>
      </c>
      <c r="O1734" s="10">
        <f>I1733-I1734</f>
        <v>15.019022109999995</v>
      </c>
      <c r="P1734" s="10">
        <f>N1734/O1734</f>
        <v>0.11953007618283622</v>
      </c>
      <c r="Q1734" s="9">
        <f>AVERAGE(P1734,P1736,P1738)</f>
        <v>0.1268244943106375</v>
      </c>
      <c r="R1734">
        <f>K1734-K1733</f>
        <v>8.1010870300000022</v>
      </c>
      <c r="S1734">
        <f>R1734/O1734</f>
        <v>0.53938844824032328</v>
      </c>
      <c r="T1734" s="9">
        <f>AVERAGE(S1734,S1736,S1738)</f>
        <v>0.56253582256774293</v>
      </c>
      <c r="U1734" s="3">
        <f>AVERAGE(E1733,E1735,E1737)</f>
        <v>13.445658366666668</v>
      </c>
      <c r="V1734" s="3">
        <f>AVERAGE(E1734,E1736,E1738)</f>
        <v>9.1547455930000012</v>
      </c>
      <c r="W1734" s="3">
        <f>AVERAGE(F1733,F1735,F1737)</f>
        <v>0.56510245436666662</v>
      </c>
      <c r="X1734" s="3">
        <f>AVERAGE(F1734,F1736,F1738)</f>
        <v>0.68914866679999998</v>
      </c>
      <c r="Y1734" s="3">
        <f>AVERAGE(G1733,G1735,G1737)</f>
        <v>15.898414083333334</v>
      </c>
      <c r="Z1734" s="3">
        <f>AVERAGE(G1734,G1736,G1738)</f>
        <v>15.857109053333332</v>
      </c>
      <c r="AA1734" s="3">
        <f>AVERAGE(H1733,H1735,H1737)</f>
        <v>8.9864207786666661</v>
      </c>
      <c r="AB1734" s="3">
        <f>AVERAGE(H1734,H1736,H1738)</f>
        <v>10.868990293333333</v>
      </c>
      <c r="AC1734" s="3">
        <f>AVERAGE(I1733,I1735,I1737)</f>
        <v>89.292331970000006</v>
      </c>
      <c r="AD1734" s="3">
        <f>AVERAGE(I1734,I1736,I1738)</f>
        <v>74.557504406666666</v>
      </c>
      <c r="AE1734" s="3">
        <f>AVERAGE(J1733,J1735,J1737)</f>
        <v>29.784080736666667</v>
      </c>
      <c r="AF1734" s="3">
        <f>AVERAGE(J1734,J1736,J1738)</f>
        <v>30.026292990000002</v>
      </c>
      <c r="AG1734" s="3">
        <f>AVERAGE(K1733,K1735,K1737)</f>
        <v>84.694357060000002</v>
      </c>
      <c r="AH1734" s="3">
        <f>AVERAGE(K1734,K1736,K1738)</f>
        <v>92.974385263333332</v>
      </c>
      <c r="AI1734" s="12">
        <v>43641</v>
      </c>
      <c r="AJ1734" s="13">
        <v>640.1</v>
      </c>
      <c r="AK1734" s="16">
        <v>2.988</v>
      </c>
      <c r="AL1734" s="10">
        <f t="shared" ref="AL1734:AL1738" si="812">IF(AK1734&gt;3, AK1734-3, 3-AK1734)</f>
        <v>1.2000000000000011E-2</v>
      </c>
      <c r="AM1734" s="10">
        <f t="shared" si="786"/>
        <v>0.71237156726907624</v>
      </c>
      <c r="AN1734" s="14">
        <v>12</v>
      </c>
      <c r="AO1734" s="10">
        <f t="shared" ref="AO1734:AO1738" si="813">AN1734+273.15</f>
        <v>285.14999999999998</v>
      </c>
      <c r="AP1734" s="14">
        <v>10.5</v>
      </c>
      <c r="AQ1734" s="14">
        <v>37</v>
      </c>
      <c r="AR1734" s="10">
        <f t="shared" ref="AR1734:AR1738" si="814">AQ1734+273.15</f>
        <v>310.14999999999998</v>
      </c>
      <c r="AS1734" s="14">
        <v>47.1</v>
      </c>
      <c r="AT1734" s="14">
        <v>0.5</v>
      </c>
      <c r="AU1734" s="10">
        <f t="shared" ref="AU1734:AU1738" si="815">IF(ISNUMBER(AM1734),((AR1734/AO1734)*((AJ1734-(AT1734*AP1734))/(AJ1734-AS1734))*AM1734)," ")</f>
        <v>0.8295096016295187</v>
      </c>
      <c r="AV1734" s="10">
        <f t="shared" ref="AV1734:AV1738" si="816">IF(ISNUMBER(AM1734), AU1734*G1734, " ")</f>
        <v>12.989389123919137</v>
      </c>
      <c r="AW1734" s="10">
        <f>AVERAGE(AU1733,AU1735,AU1737)</f>
        <v>0.66066712277775752</v>
      </c>
      <c r="AX1734" s="10">
        <f>AVERAGE(AU1734,AU1736,AU1738)</f>
        <v>0.80569083241932538</v>
      </c>
      <c r="AY1734" s="10">
        <f>AVERAGE(AV1733,AV1735,AV1737)</f>
        <v>10.504772761710777</v>
      </c>
      <c r="AZ1734" s="10">
        <f>AVERAGE(AV1734,AV1736,AV1738)</f>
        <v>12.773398440690309</v>
      </c>
      <c r="BA1734" s="10">
        <f>IF(ISNUMBER(AV1734), AV1734-AV1733, " ")</f>
        <v>2.1402099770664496</v>
      </c>
      <c r="BB1734" s="10">
        <f>IF(ISNUMBER(BA1734), BA1734/O1734, " ")</f>
        <v>0.14249995514963992</v>
      </c>
      <c r="BC1734" s="2">
        <f>AVERAGE(BB1734,BB1736,BB1738)</f>
        <v>0.15326266779949504</v>
      </c>
      <c r="BD1734" s="1" t="s">
        <v>59</v>
      </c>
    </row>
    <row r="1735" spans="1:57" x14ac:dyDescent="0.3">
      <c r="A1735" s="2"/>
      <c r="D1735" s="9" t="s">
        <v>57</v>
      </c>
      <c r="E1735" s="10">
        <v>13.44025167</v>
      </c>
      <c r="F1735" s="10">
        <v>0.5700377432</v>
      </c>
      <c r="G1735" s="10">
        <v>15.79916379</v>
      </c>
      <c r="H1735" s="10">
        <v>9.0013962309999993</v>
      </c>
      <c r="I1735" s="10">
        <v>88.499578310000004</v>
      </c>
      <c r="J1735" s="10">
        <v>29.97348758</v>
      </c>
      <c r="K1735" s="10">
        <v>83.785310379999999</v>
      </c>
      <c r="L1735" s="11">
        <v>8.7673611111111112E-3</v>
      </c>
      <c r="M1735" s="11">
        <v>9.3634143518518519E-3</v>
      </c>
      <c r="P1735" s="10"/>
      <c r="Q1735" s="9"/>
      <c r="AJ1735" s="13">
        <v>640.1</v>
      </c>
      <c r="AK1735" s="16">
        <v>2.988</v>
      </c>
      <c r="AL1735" s="10">
        <f t="shared" si="812"/>
        <v>1.2000000000000011E-2</v>
      </c>
      <c r="AM1735" s="10">
        <f t="shared" ref="AM1735:AM1798" si="817">IF(F1735&lt;=0," ",((F1735*3)/AK1735))</f>
        <v>0.57232705140562257</v>
      </c>
      <c r="AN1735" s="14">
        <v>12</v>
      </c>
      <c r="AO1735" s="10">
        <f t="shared" si="813"/>
        <v>285.14999999999998</v>
      </c>
      <c r="AP1735" s="14">
        <v>10.5</v>
      </c>
      <c r="AQ1735" s="14">
        <v>37</v>
      </c>
      <c r="AR1735" s="10">
        <f t="shared" si="814"/>
        <v>310.14999999999998</v>
      </c>
      <c r="AS1735" s="14">
        <v>47.1</v>
      </c>
      <c r="AT1735" s="14">
        <v>0.5</v>
      </c>
      <c r="AU1735" s="10">
        <f t="shared" si="815"/>
        <v>0.66643701998560068</v>
      </c>
      <c r="AV1735" s="10">
        <f t="shared" si="816"/>
        <v>10.529147634472009</v>
      </c>
      <c r="AW1735" s="10"/>
      <c r="AX1735" s="10"/>
      <c r="AY1735" s="10"/>
      <c r="AZ1735" s="10"/>
      <c r="BA1735" s="10"/>
      <c r="BB1735" s="10"/>
      <c r="BC1735" s="2"/>
      <c r="BD1735"/>
      <c r="BE1735"/>
    </row>
    <row r="1736" spans="1:57" x14ac:dyDescent="0.3">
      <c r="A1736" s="2"/>
      <c r="D1736" s="9" t="s">
        <v>60</v>
      </c>
      <c r="E1736" s="10">
        <v>9.2169161600000002</v>
      </c>
      <c r="F1736" s="10">
        <v>0.66691508929999999</v>
      </c>
      <c r="G1736" s="10">
        <v>15.97431701</v>
      </c>
      <c r="H1736" s="10">
        <v>10.498954899999999</v>
      </c>
      <c r="I1736" s="10">
        <v>75.097665109999994</v>
      </c>
      <c r="J1736" s="10">
        <v>29.812441530000001</v>
      </c>
      <c r="K1736" s="10">
        <v>91.573185179999996</v>
      </c>
      <c r="L1736" s="11">
        <v>1.1412037037037038E-2</v>
      </c>
      <c r="M1736" s="11">
        <v>1.2135405092592593E-2</v>
      </c>
      <c r="N1736" s="10">
        <f>H1736-H1735</f>
        <v>1.497558669</v>
      </c>
      <c r="O1736" s="10">
        <f>I1735-I1736</f>
        <v>13.40191320000001</v>
      </c>
      <c r="P1736" s="10">
        <f>N1736/O1736</f>
        <v>0.11174215551552735</v>
      </c>
      <c r="Q1736" s="9"/>
      <c r="R1736">
        <f>K1736-K1735</f>
        <v>7.7878747999999973</v>
      </c>
      <c r="S1736">
        <f>R1736/O1736</f>
        <v>0.58110171911872943</v>
      </c>
      <c r="AJ1736" s="13">
        <v>640.1</v>
      </c>
      <c r="AK1736" s="16">
        <v>2.988</v>
      </c>
      <c r="AL1736" s="10">
        <f t="shared" si="812"/>
        <v>1.2000000000000011E-2</v>
      </c>
      <c r="AM1736" s="10">
        <f t="shared" si="817"/>
        <v>0.66959346315261048</v>
      </c>
      <c r="AN1736" s="14">
        <v>12</v>
      </c>
      <c r="AO1736" s="10">
        <f t="shared" si="813"/>
        <v>285.14999999999998</v>
      </c>
      <c r="AP1736" s="14">
        <v>10.5</v>
      </c>
      <c r="AQ1736" s="14">
        <v>37</v>
      </c>
      <c r="AR1736" s="10">
        <f t="shared" si="814"/>
        <v>310.14999999999998</v>
      </c>
      <c r="AS1736" s="14">
        <v>47.1</v>
      </c>
      <c r="AT1736" s="14">
        <v>0.5</v>
      </c>
      <c r="AU1736" s="10">
        <f t="shared" si="815"/>
        <v>0.77969732706029482</v>
      </c>
      <c r="AV1736" s="10">
        <f t="shared" si="816"/>
        <v>12.455132274310801</v>
      </c>
      <c r="AW1736" s="10"/>
      <c r="AX1736" s="10"/>
      <c r="AY1736" s="10"/>
      <c r="AZ1736" s="10"/>
      <c r="BA1736" s="10">
        <f>IF(ISNUMBER(AV1736), AV1736-AV1735, " ")</f>
        <v>1.9259846398387914</v>
      </c>
      <c r="BB1736" s="10">
        <f>IF(ISNUMBER(BA1736), BA1736/O1736, " ")</f>
        <v>0.14370967869265039</v>
      </c>
      <c r="BC1736" s="2"/>
      <c r="BD1736"/>
      <c r="BE1736"/>
    </row>
    <row r="1737" spans="1:57" x14ac:dyDescent="0.3">
      <c r="A1737" s="2"/>
      <c r="D1737" s="9" t="s">
        <v>57</v>
      </c>
      <c r="E1737" s="10">
        <v>13.44347949</v>
      </c>
      <c r="F1737" s="10">
        <v>0.54821751320000001</v>
      </c>
      <c r="G1737" s="10">
        <v>15.81458613</v>
      </c>
      <c r="H1737" s="10">
        <v>8.6621702119999995</v>
      </c>
      <c r="I1737" s="10">
        <v>89.304652559999994</v>
      </c>
      <c r="J1737" s="10">
        <v>29.580327879999999</v>
      </c>
      <c r="K1737" s="10">
        <v>84.806687960000005</v>
      </c>
      <c r="L1737" s="11">
        <v>1.5081018518518516E-2</v>
      </c>
      <c r="M1737" s="11">
        <v>1.5636562499999999E-2</v>
      </c>
      <c r="P1737" s="10"/>
      <c r="Q1737" s="9"/>
      <c r="AJ1737" s="13">
        <v>640.1</v>
      </c>
      <c r="AK1737" s="16">
        <v>2.988</v>
      </c>
      <c r="AL1737" s="10">
        <f t="shared" si="812"/>
        <v>1.2000000000000011E-2</v>
      </c>
      <c r="AM1737" s="10">
        <f t="shared" si="817"/>
        <v>0.55041918995983941</v>
      </c>
      <c r="AN1737" s="14">
        <v>12</v>
      </c>
      <c r="AO1737" s="10">
        <f t="shared" si="813"/>
        <v>285.14999999999998</v>
      </c>
      <c r="AP1737" s="14">
        <v>10.5</v>
      </c>
      <c r="AQ1737" s="14">
        <v>37</v>
      </c>
      <c r="AR1737" s="10">
        <f t="shared" si="814"/>
        <v>310.14999999999998</v>
      </c>
      <c r="AS1737" s="14">
        <v>47.1</v>
      </c>
      <c r="AT1737" s="14">
        <v>0.5</v>
      </c>
      <c r="AU1737" s="10">
        <f t="shared" si="815"/>
        <v>0.64092676346299293</v>
      </c>
      <c r="AV1737" s="10">
        <f t="shared" si="816"/>
        <v>10.13599150380764</v>
      </c>
      <c r="AW1737" s="10"/>
      <c r="AX1737" s="10"/>
      <c r="AY1737" s="10"/>
      <c r="AZ1737" s="10"/>
      <c r="BA1737" s="10"/>
      <c r="BB1737" s="10"/>
      <c r="BC1737" s="2"/>
      <c r="BD1737"/>
      <c r="BE1737"/>
    </row>
    <row r="1738" spans="1:57" x14ac:dyDescent="0.3">
      <c r="A1738" s="2"/>
      <c r="D1738" s="9" t="s">
        <v>61</v>
      </c>
      <c r="E1738" s="10">
        <v>9.1458796650000007</v>
      </c>
      <c r="F1738" s="10">
        <v>0.69100883010000003</v>
      </c>
      <c r="G1738" s="10">
        <v>15.93789168</v>
      </c>
      <c r="H1738" s="10">
        <v>11.017095230000001</v>
      </c>
      <c r="I1738" s="10">
        <v>73.521105180000006</v>
      </c>
      <c r="J1738" s="10">
        <v>30.06626245</v>
      </c>
      <c r="K1738" s="10">
        <v>93.757810739999996</v>
      </c>
      <c r="L1738" s="11">
        <v>1.7806712962962962E-2</v>
      </c>
      <c r="M1738" s="11">
        <v>1.8449062499999998E-2</v>
      </c>
      <c r="N1738" s="10">
        <f>H1738-H1737</f>
        <v>2.3549250180000012</v>
      </c>
      <c r="O1738" s="10">
        <f>I1737-I1738</f>
        <v>15.783547379999987</v>
      </c>
      <c r="P1738" s="10">
        <f>N1738/O1738</f>
        <v>0.14920125123354894</v>
      </c>
      <c r="Q1738" s="9"/>
      <c r="R1738">
        <f>K1738-K1737</f>
        <v>8.9511227799999915</v>
      </c>
      <c r="S1738">
        <f>R1738/O1738</f>
        <v>0.5671173003441764</v>
      </c>
      <c r="AJ1738" s="13">
        <v>640.1</v>
      </c>
      <c r="AK1738" s="16">
        <v>2.988</v>
      </c>
      <c r="AL1738" s="10">
        <f t="shared" si="812"/>
        <v>1.2000000000000011E-2</v>
      </c>
      <c r="AM1738" s="10">
        <f t="shared" si="817"/>
        <v>0.6937839659638555</v>
      </c>
      <c r="AN1738" s="14">
        <v>12</v>
      </c>
      <c r="AO1738" s="10">
        <f t="shared" si="813"/>
        <v>285.14999999999998</v>
      </c>
      <c r="AP1738" s="14">
        <v>10.5</v>
      </c>
      <c r="AQ1738" s="14">
        <v>37</v>
      </c>
      <c r="AR1738" s="10">
        <f t="shared" si="814"/>
        <v>310.14999999999998</v>
      </c>
      <c r="AS1738" s="14">
        <v>47.1</v>
      </c>
      <c r="AT1738" s="14">
        <v>0.5</v>
      </c>
      <c r="AU1738" s="10">
        <f t="shared" si="815"/>
        <v>0.80786556856816261</v>
      </c>
      <c r="AV1738" s="10">
        <f t="shared" si="816"/>
        <v>12.875673923840989</v>
      </c>
      <c r="AW1738" s="10"/>
      <c r="AX1738" s="10"/>
      <c r="AY1738" s="10"/>
      <c r="AZ1738" s="10"/>
      <c r="BA1738" s="10">
        <f>IF(ISNUMBER(AV1738), AV1738-AV1737, " ")</f>
        <v>2.7396824200333487</v>
      </c>
      <c r="BB1738" s="10">
        <f>IF(ISNUMBER(BA1738), BA1738/O1738, " ")</f>
        <v>0.17357836955619485</v>
      </c>
      <c r="BC1738" s="2"/>
      <c r="BD1738"/>
      <c r="BE1738"/>
    </row>
    <row r="1739" spans="1:57" x14ac:dyDescent="0.3">
      <c r="A1739" s="2"/>
      <c r="AM1739" s="10" t="str">
        <f t="shared" si="817"/>
        <v xml:space="preserve"> </v>
      </c>
      <c r="BD1739"/>
      <c r="BE1739"/>
    </row>
    <row r="1740" spans="1:57" ht="13.95" customHeight="1" x14ac:dyDescent="0.3">
      <c r="A1740" s="2"/>
      <c r="AM1740" s="10" t="str">
        <f t="shared" si="817"/>
        <v xml:space="preserve"> </v>
      </c>
      <c r="BD1740"/>
      <c r="BE1740"/>
    </row>
    <row r="1741" spans="1:57" x14ac:dyDescent="0.3">
      <c r="A1741" s="2"/>
      <c r="D1741" s="9" t="s">
        <v>53</v>
      </c>
      <c r="E1741" s="10"/>
      <c r="F1741" s="10"/>
      <c r="G1741" s="10"/>
      <c r="H1741" s="10"/>
      <c r="I1741" s="10"/>
      <c r="J1741" s="10"/>
      <c r="K1741" s="10"/>
      <c r="L1741" s="10"/>
      <c r="M1741" s="10"/>
      <c r="P1741" s="10"/>
      <c r="Q1741" s="9"/>
      <c r="R1741" s="9"/>
      <c r="AM1741" s="10" t="str">
        <f t="shared" si="817"/>
        <v xml:space="preserve"> </v>
      </c>
      <c r="BD1741"/>
      <c r="BE1741"/>
    </row>
    <row r="1742" spans="1:57" x14ac:dyDescent="0.3">
      <c r="A1742" s="2"/>
      <c r="D1742" s="9" t="s">
        <v>235</v>
      </c>
      <c r="E1742" s="10"/>
      <c r="F1742" s="2"/>
      <c r="G1742" s="10"/>
      <c r="H1742" s="10"/>
      <c r="I1742" s="10"/>
      <c r="J1742" s="10"/>
      <c r="K1742" s="10"/>
      <c r="L1742" s="10"/>
      <c r="M1742" s="10"/>
      <c r="P1742" s="10"/>
      <c r="Q1742" s="9"/>
      <c r="R1742" s="9"/>
      <c r="AM1742" s="10" t="str">
        <f t="shared" si="817"/>
        <v xml:space="preserve"> </v>
      </c>
      <c r="BD1742"/>
      <c r="BE1742"/>
    </row>
    <row r="1743" spans="1:57" x14ac:dyDescent="0.3">
      <c r="A1743" s="2"/>
      <c r="D1743" s="9"/>
      <c r="E1743" s="2" t="s">
        <v>0</v>
      </c>
      <c r="F1743" s="2" t="s">
        <v>1</v>
      </c>
      <c r="G1743" s="2" t="s">
        <v>2</v>
      </c>
      <c r="H1743" s="2" t="s">
        <v>3</v>
      </c>
      <c r="I1743" s="2" t="s">
        <v>4</v>
      </c>
      <c r="J1743" s="2" t="s">
        <v>5</v>
      </c>
      <c r="K1743" s="2" t="s">
        <v>6</v>
      </c>
      <c r="L1743" s="2" t="s">
        <v>7</v>
      </c>
      <c r="M1743" s="2" t="s">
        <v>8</v>
      </c>
      <c r="N1743" s="2" t="s">
        <v>9</v>
      </c>
      <c r="O1743" s="2" t="s">
        <v>10</v>
      </c>
      <c r="P1743" s="2" t="s">
        <v>11</v>
      </c>
      <c r="Q1743" s="2" t="s">
        <v>12</v>
      </c>
      <c r="R1743" s="2" t="s">
        <v>13</v>
      </c>
      <c r="S1743" s="2" t="s">
        <v>14</v>
      </c>
      <c r="T1743" s="2" t="s">
        <v>15</v>
      </c>
      <c r="U1743" s="3" t="s">
        <v>16</v>
      </c>
      <c r="V1743" s="3" t="s">
        <v>17</v>
      </c>
      <c r="W1743" s="3" t="s">
        <v>18</v>
      </c>
      <c r="X1743" s="3" t="s">
        <v>19</v>
      </c>
      <c r="Y1743" s="3" t="s">
        <v>20</v>
      </c>
      <c r="Z1743" s="3" t="s">
        <v>21</v>
      </c>
      <c r="AA1743" s="3" t="s">
        <v>22</v>
      </c>
      <c r="AB1743" s="3" t="s">
        <v>23</v>
      </c>
      <c r="AC1743" s="3" t="s">
        <v>24</v>
      </c>
      <c r="AD1743" s="3" t="s">
        <v>25</v>
      </c>
      <c r="AE1743" s="3" t="s">
        <v>26</v>
      </c>
      <c r="AF1743" s="3" t="s">
        <v>27</v>
      </c>
      <c r="AG1743" s="3" t="s">
        <v>28</v>
      </c>
      <c r="AH1743" s="3" t="s">
        <v>29</v>
      </c>
      <c r="AL1743" s="2" t="s">
        <v>33</v>
      </c>
      <c r="AM1743" s="10" t="e">
        <f t="shared" si="817"/>
        <v>#VALUE!</v>
      </c>
      <c r="AN1743" s="6" t="s">
        <v>35</v>
      </c>
      <c r="AO1743" s="2" t="s">
        <v>36</v>
      </c>
      <c r="AP1743" s="7" t="s">
        <v>37</v>
      </c>
      <c r="AQ1743" s="6" t="s">
        <v>38</v>
      </c>
      <c r="AR1743" s="2" t="s">
        <v>39</v>
      </c>
      <c r="AS1743" s="7" t="s">
        <v>40</v>
      </c>
      <c r="AT1743" s="7" t="s">
        <v>41</v>
      </c>
      <c r="AU1743" s="8" t="s">
        <v>55</v>
      </c>
      <c r="AV1743" s="8" t="s">
        <v>56</v>
      </c>
      <c r="AW1743" s="8" t="s">
        <v>44</v>
      </c>
      <c r="AX1743" s="8" t="s">
        <v>45</v>
      </c>
      <c r="AY1743" s="8" t="s">
        <v>46</v>
      </c>
      <c r="AZ1743" s="8" t="s">
        <v>47</v>
      </c>
      <c r="BA1743" s="2" t="s">
        <v>48</v>
      </c>
      <c r="BB1743" s="2" t="s">
        <v>49</v>
      </c>
      <c r="BC1743" s="2" t="s">
        <v>50</v>
      </c>
      <c r="BD1743"/>
      <c r="BE1743"/>
    </row>
    <row r="1744" spans="1:57" x14ac:dyDescent="0.3">
      <c r="A1744" s="2"/>
      <c r="D1744" s="9" t="s">
        <v>57</v>
      </c>
      <c r="E1744" s="10">
        <v>13.467443299999999</v>
      </c>
      <c r="F1744" s="10">
        <v>0.44127959430000002</v>
      </c>
      <c r="G1744" s="10">
        <v>19.189504830000001</v>
      </c>
      <c r="H1744" s="10">
        <v>8.4828870419999998</v>
      </c>
      <c r="I1744" s="10">
        <v>91.278155279999993</v>
      </c>
      <c r="J1744" s="10">
        <v>28.53562376</v>
      </c>
      <c r="K1744" s="10">
        <v>53.887693900000002</v>
      </c>
      <c r="L1744" s="11">
        <v>1.3136574074074075E-3</v>
      </c>
      <c r="M1744" s="11">
        <v>2.1064699074074076E-3</v>
      </c>
      <c r="P1744" s="10"/>
      <c r="Q1744" s="9"/>
      <c r="AJ1744" s="13">
        <v>640.1</v>
      </c>
      <c r="AK1744" s="16">
        <v>2.988</v>
      </c>
      <c r="AL1744" s="10">
        <f>IF(AK1744&gt;3, AK1744-3, 3-AK1744)</f>
        <v>1.2000000000000011E-2</v>
      </c>
      <c r="AM1744" s="10">
        <f t="shared" si="817"/>
        <v>0.44305180150602408</v>
      </c>
      <c r="AN1744" s="14">
        <v>12</v>
      </c>
      <c r="AO1744" s="10">
        <f>AN1744+273.15</f>
        <v>285.14999999999998</v>
      </c>
      <c r="AP1744" s="14">
        <v>10.5</v>
      </c>
      <c r="AQ1744" s="14">
        <v>37</v>
      </c>
      <c r="AR1744" s="10">
        <f>AQ1744+273.15</f>
        <v>310.14999999999998</v>
      </c>
      <c r="AS1744" s="14">
        <v>47.1</v>
      </c>
      <c r="AT1744" s="14">
        <v>0.5</v>
      </c>
      <c r="AU1744" s="10">
        <f>IF(ISNUMBER(AM1744),((AR1744/AO1744)*((AJ1744-(AT1744*AP1744))/(AJ1744-AS1744))*AM1744)," ")</f>
        <v>0.51590453669760938</v>
      </c>
      <c r="AV1744" s="10">
        <f>IF(ISNUMBER(AM1744), AU1744*G1744, " ")</f>
        <v>9.8999525987776877</v>
      </c>
      <c r="AW1744" s="10"/>
      <c r="AX1744" s="10"/>
      <c r="AY1744" s="10"/>
      <c r="AZ1744" s="10"/>
      <c r="BA1744" s="10"/>
      <c r="BB1744" s="10"/>
      <c r="BC1744" s="2"/>
      <c r="BD1744"/>
      <c r="BE1744"/>
    </row>
    <row r="1745" spans="1:57" x14ac:dyDescent="0.3">
      <c r="A1745" s="2">
        <v>159</v>
      </c>
      <c r="B1745" s="3" t="s">
        <v>235</v>
      </c>
      <c r="C1745" s="3"/>
      <c r="D1745" s="9" t="s">
        <v>58</v>
      </c>
      <c r="E1745" s="10">
        <v>9.5578465369999996</v>
      </c>
      <c r="F1745" s="10">
        <v>0.50061163509999995</v>
      </c>
      <c r="G1745" s="10">
        <v>19.991695310000001</v>
      </c>
      <c r="H1745" s="10">
        <v>10.005317659999999</v>
      </c>
      <c r="I1745" s="10">
        <v>80.339898129999995</v>
      </c>
      <c r="J1745" s="10">
        <v>29.116826369999998</v>
      </c>
      <c r="K1745" s="10">
        <v>62.062242349999998</v>
      </c>
      <c r="L1745" s="11">
        <v>5.0983796296296298E-3</v>
      </c>
      <c r="M1745" s="11">
        <v>5.6944328703703714E-3</v>
      </c>
      <c r="N1745" s="10">
        <f>H1745-H1744</f>
        <v>1.5224306179999996</v>
      </c>
      <c r="O1745" s="10">
        <f>I1744-I1745</f>
        <v>10.938257149999998</v>
      </c>
      <c r="P1745" s="10">
        <f>N1745/O1745</f>
        <v>0.13918402146908748</v>
      </c>
      <c r="Q1745" s="9">
        <f>AVERAGE(P1745,P1747,P1749)</f>
        <v>0.16265224503337913</v>
      </c>
      <c r="R1745">
        <f>K1745-K1744</f>
        <v>8.1745484499999961</v>
      </c>
      <c r="S1745">
        <f>R1745/O1745</f>
        <v>0.74733555244676231</v>
      </c>
      <c r="T1745" s="9">
        <f>AVERAGE(S1745,S1747,S1749)</f>
        <v>0.51873482219785594</v>
      </c>
      <c r="U1745" s="3">
        <f>AVERAGE(E1744,E1746,E1748)</f>
        <v>13.466522333333335</v>
      </c>
      <c r="V1745" s="3">
        <f>AVERAGE(E1745,E1747,E1749)</f>
        <v>9.4904908763333324</v>
      </c>
      <c r="W1745" s="3">
        <f>AVERAGE(F1744,F1746,F1748)</f>
        <v>0.43075789623333333</v>
      </c>
      <c r="X1745" s="3">
        <f>AVERAGE(F1745,F1747,F1749)</f>
        <v>0.49144918646666663</v>
      </c>
      <c r="Y1745" s="3">
        <f>AVERAGE(G1744,G1746,G1748)</f>
        <v>20.353048303333335</v>
      </c>
      <c r="Z1745" s="3">
        <f>AVERAGE(G1745,G1747,G1749)</f>
        <v>21.495487246666666</v>
      </c>
      <c r="AA1745" s="3">
        <f>AVERAGE(H1744,H1746,H1748)</f>
        <v>8.7700167776666671</v>
      </c>
      <c r="AB1745" s="3">
        <f>AVERAGE(H1745,H1747,H1749)</f>
        <v>10.560906299999999</v>
      </c>
      <c r="AC1745" s="3">
        <f>AVERAGE(I1744,I1746,I1748)</f>
        <v>92.063286906666676</v>
      </c>
      <c r="AD1745" s="3">
        <f>AVERAGE(I1745,I1747,I1749)</f>
        <v>81.000155563333337</v>
      </c>
      <c r="AE1745" s="3">
        <f>AVERAGE(J1744,J1746,J1748)</f>
        <v>27.761491100000001</v>
      </c>
      <c r="AF1745" s="3">
        <f>AVERAGE(J1745,J1747,J1749)</f>
        <v>28.156774896666665</v>
      </c>
      <c r="AG1745" s="3">
        <f>AVERAGE(K1744,K1746,K1748)</f>
        <v>54.675358156666675</v>
      </c>
      <c r="AH1745" s="3">
        <f>AVERAGE(K1745,K1747,K1749)</f>
        <v>60.391040316666668</v>
      </c>
      <c r="AI1745" s="12">
        <v>43641</v>
      </c>
      <c r="AJ1745" s="13">
        <v>640.1</v>
      </c>
      <c r="AK1745" s="16">
        <v>2.988</v>
      </c>
      <c r="AL1745" s="10">
        <f t="shared" ref="AL1745:AL1749" si="818">IF(AK1745&gt;3, AK1745-3, 3-AK1745)</f>
        <v>1.2000000000000011E-2</v>
      </c>
      <c r="AM1745" s="10">
        <f t="shared" si="817"/>
        <v>0.50262212359437752</v>
      </c>
      <c r="AN1745" s="14">
        <v>12</v>
      </c>
      <c r="AO1745" s="10">
        <f t="shared" ref="AO1745:AO1749" si="819">AN1745+273.15</f>
        <v>285.14999999999998</v>
      </c>
      <c r="AP1745" s="14">
        <v>10.5</v>
      </c>
      <c r="AQ1745" s="14">
        <v>37</v>
      </c>
      <c r="AR1745" s="10">
        <f t="shared" ref="AR1745:AR1749" si="820">AQ1745+273.15</f>
        <v>310.14999999999998</v>
      </c>
      <c r="AS1745" s="14">
        <v>47.1</v>
      </c>
      <c r="AT1745" s="14">
        <v>0.5</v>
      </c>
      <c r="AU1745" s="10">
        <f t="shared" ref="AU1745:AU1749" si="821">IF(ISNUMBER(AM1745),((AR1745/AO1745)*((AJ1745-(AT1745*AP1745))/(AJ1745-AS1745))*AM1745)," ")</f>
        <v>0.58527023911311227</v>
      </c>
      <c r="AV1745" s="10">
        <f t="shared" ref="AV1745:AV1749" si="822">IF(ISNUMBER(AM1745), AU1745*G1745, " ")</f>
        <v>11.700544294360185</v>
      </c>
      <c r="AW1745" s="10">
        <f>AVERAGE(AU1744,AU1746,AU1748)</f>
        <v>0.50360351068944664</v>
      </c>
      <c r="AX1745" s="10">
        <f>AVERAGE(AU1745,AU1747,AU1749)</f>
        <v>0.57455832567262377</v>
      </c>
      <c r="AY1745" s="10">
        <f>AVERAGE(AV1744,AV1746,AV1748)</f>
        <v>10.242185231559091</v>
      </c>
      <c r="AZ1745" s="10">
        <f>AVERAGE(AV1745,AV1747,AV1749)</f>
        <v>12.342531961243557</v>
      </c>
      <c r="BA1745" s="10">
        <f>IF(ISNUMBER(AV1745), AV1745-AV1744, " ")</f>
        <v>1.8005916955824972</v>
      </c>
      <c r="BB1745" s="10">
        <f>IF(ISNUMBER(BA1745), BA1745/O1745, " ")</f>
        <v>0.164614131016521</v>
      </c>
      <c r="BC1745" s="2">
        <f>AVERAGE(BB1745,BB1747,BB1749)</f>
        <v>0.19073790362523221</v>
      </c>
      <c r="BD1745" s="1" t="s">
        <v>59</v>
      </c>
    </row>
    <row r="1746" spans="1:57" x14ac:dyDescent="0.3">
      <c r="A1746" s="2"/>
      <c r="D1746" s="9" t="s">
        <v>57</v>
      </c>
      <c r="E1746" s="10">
        <v>13.463057900000001</v>
      </c>
      <c r="F1746" s="10">
        <v>0.42644895109999997</v>
      </c>
      <c r="G1746" s="10">
        <v>20.22725367</v>
      </c>
      <c r="H1746" s="10">
        <v>8.6361825109999995</v>
      </c>
      <c r="I1746" s="10">
        <v>92.432797690000001</v>
      </c>
      <c r="J1746" s="10">
        <v>27.898182259999999</v>
      </c>
      <c r="K1746" s="10">
        <v>56.271138270000002</v>
      </c>
      <c r="L1746" s="11">
        <v>8.6805555555555559E-3</v>
      </c>
      <c r="M1746" s="11">
        <v>9.3634143518518519E-3</v>
      </c>
      <c r="P1746" s="10"/>
      <c r="Q1746" s="9"/>
      <c r="AJ1746" s="13">
        <v>640.1</v>
      </c>
      <c r="AK1746" s="16">
        <v>2.988</v>
      </c>
      <c r="AL1746" s="10">
        <f t="shared" si="818"/>
        <v>1.2000000000000011E-2</v>
      </c>
      <c r="AM1746" s="10">
        <f t="shared" si="817"/>
        <v>0.4281615974899598</v>
      </c>
      <c r="AN1746" s="14">
        <v>12</v>
      </c>
      <c r="AO1746" s="10">
        <f t="shared" si="819"/>
        <v>285.14999999999998</v>
      </c>
      <c r="AP1746" s="14">
        <v>10.5</v>
      </c>
      <c r="AQ1746" s="14">
        <v>37</v>
      </c>
      <c r="AR1746" s="10">
        <f t="shared" si="820"/>
        <v>310.14999999999998</v>
      </c>
      <c r="AS1746" s="14">
        <v>47.1</v>
      </c>
      <c r="AT1746" s="14">
        <v>0.5</v>
      </c>
      <c r="AU1746" s="10">
        <f t="shared" si="821"/>
        <v>0.49856587837790933</v>
      </c>
      <c r="AV1746" s="10">
        <f t="shared" si="822"/>
        <v>10.08461849315634</v>
      </c>
      <c r="AW1746" s="10"/>
      <c r="AX1746" s="10"/>
      <c r="AY1746" s="10"/>
      <c r="AZ1746" s="10"/>
      <c r="BA1746" s="10"/>
      <c r="BB1746" s="10"/>
      <c r="BC1746" s="2"/>
      <c r="BD1746"/>
      <c r="BE1746"/>
    </row>
    <row r="1747" spans="1:57" x14ac:dyDescent="0.3">
      <c r="A1747" s="2"/>
      <c r="D1747" s="9" t="s">
        <v>60</v>
      </c>
      <c r="E1747" s="10">
        <v>9.6584447759999996</v>
      </c>
      <c r="F1747" s="10">
        <v>0.48650948560000001</v>
      </c>
      <c r="G1747" s="10">
        <v>21.620882219999999</v>
      </c>
      <c r="H1747" s="10">
        <v>10.533000769999999</v>
      </c>
      <c r="I1747" s="10">
        <v>82.370905559999997</v>
      </c>
      <c r="J1747" s="10">
        <v>28.45448244</v>
      </c>
      <c r="K1747" s="10">
        <v>60.466460560000002</v>
      </c>
      <c r="L1747" s="11">
        <v>1.2025462962962962E-2</v>
      </c>
      <c r="M1747" s="11">
        <v>1.2812488425925925E-2</v>
      </c>
      <c r="N1747" s="10">
        <f>H1747-H1746</f>
        <v>1.8968182589999998</v>
      </c>
      <c r="O1747" s="10">
        <f>I1746-I1747</f>
        <v>10.061892130000004</v>
      </c>
      <c r="P1747" s="10">
        <f>N1747/O1747</f>
        <v>0.18851506600279952</v>
      </c>
      <c r="Q1747" s="9"/>
      <c r="R1747">
        <f>K1747-K1746</f>
        <v>4.19532229</v>
      </c>
      <c r="S1747">
        <f>R1747/O1747</f>
        <v>0.4169516265724465</v>
      </c>
      <c r="AJ1747" s="13">
        <v>640.1</v>
      </c>
      <c r="AK1747" s="16">
        <v>2.988</v>
      </c>
      <c r="AL1747" s="10">
        <f t="shared" si="818"/>
        <v>1.2000000000000011E-2</v>
      </c>
      <c r="AM1747" s="10">
        <f t="shared" si="817"/>
        <v>0.48846333895582328</v>
      </c>
      <c r="AN1747" s="14">
        <v>12</v>
      </c>
      <c r="AO1747" s="10">
        <f t="shared" si="819"/>
        <v>285.14999999999998</v>
      </c>
      <c r="AP1747" s="14">
        <v>10.5</v>
      </c>
      <c r="AQ1747" s="14">
        <v>37</v>
      </c>
      <c r="AR1747" s="10">
        <f t="shared" si="820"/>
        <v>310.14999999999998</v>
      </c>
      <c r="AS1747" s="14">
        <v>47.1</v>
      </c>
      <c r="AT1747" s="14">
        <v>0.5</v>
      </c>
      <c r="AU1747" s="10">
        <f t="shared" si="821"/>
        <v>0.56878327031098852</v>
      </c>
      <c r="AV1747" s="10">
        <f t="shared" si="822"/>
        <v>12.297596096100305</v>
      </c>
      <c r="AW1747" s="10"/>
      <c r="AX1747" s="10"/>
      <c r="AY1747" s="10"/>
      <c r="AZ1747" s="10"/>
      <c r="BA1747" s="10">
        <f>IF(ISNUMBER(AV1747), AV1747-AV1746, " ")</f>
        <v>2.2129776029439654</v>
      </c>
      <c r="BB1747" s="10">
        <f>IF(ISNUMBER(BA1747), BA1747/O1747, " ")</f>
        <v>0.2199365262867278</v>
      </c>
      <c r="BC1747" s="2"/>
      <c r="BD1747"/>
      <c r="BE1747"/>
    </row>
    <row r="1748" spans="1:57" x14ac:dyDescent="0.3">
      <c r="A1748" s="2"/>
      <c r="D1748" s="9" t="s">
        <v>57</v>
      </c>
      <c r="E1748" s="10">
        <v>13.469065799999999</v>
      </c>
      <c r="F1748" s="10">
        <v>0.42454514329999998</v>
      </c>
      <c r="G1748" s="10">
        <v>21.64238641</v>
      </c>
      <c r="H1748" s="10">
        <v>9.1909807800000003</v>
      </c>
      <c r="I1748" s="10">
        <v>92.478907750000005</v>
      </c>
      <c r="J1748" s="10">
        <v>26.85066728</v>
      </c>
      <c r="K1748" s="10">
        <v>53.867242300000001</v>
      </c>
      <c r="L1748" s="11">
        <v>1.5619212962962965E-2</v>
      </c>
      <c r="M1748" s="11">
        <v>1.6307858796296298E-2</v>
      </c>
      <c r="P1748" s="10"/>
      <c r="Q1748" s="9"/>
      <c r="AJ1748" s="13">
        <v>640.1</v>
      </c>
      <c r="AK1748" s="16">
        <v>2.988</v>
      </c>
      <c r="AL1748" s="10">
        <f t="shared" si="818"/>
        <v>1.2000000000000011E-2</v>
      </c>
      <c r="AM1748" s="10">
        <f t="shared" si="817"/>
        <v>0.42625014387550197</v>
      </c>
      <c r="AN1748" s="14">
        <v>12</v>
      </c>
      <c r="AO1748" s="10">
        <f t="shared" si="819"/>
        <v>285.14999999999998</v>
      </c>
      <c r="AP1748" s="14">
        <v>10.5</v>
      </c>
      <c r="AQ1748" s="14">
        <v>37</v>
      </c>
      <c r="AR1748" s="10">
        <f t="shared" si="820"/>
        <v>310.14999999999998</v>
      </c>
      <c r="AS1748" s="14">
        <v>47.1</v>
      </c>
      <c r="AT1748" s="14">
        <v>0.5</v>
      </c>
      <c r="AU1748" s="10">
        <f t="shared" si="821"/>
        <v>0.49634011699282121</v>
      </c>
      <c r="AV1748" s="10">
        <f t="shared" si="822"/>
        <v>10.741984602743244</v>
      </c>
      <c r="AW1748" s="10"/>
      <c r="AX1748" s="10"/>
      <c r="AY1748" s="10"/>
      <c r="AZ1748" s="10"/>
      <c r="BA1748" s="10"/>
      <c r="BB1748" s="10"/>
      <c r="BC1748" s="2"/>
      <c r="BD1748"/>
      <c r="BE1748"/>
    </row>
    <row r="1749" spans="1:57" x14ac:dyDescent="0.3">
      <c r="A1749" s="2"/>
      <c r="D1749" s="9" t="s">
        <v>61</v>
      </c>
      <c r="E1749" s="10">
        <v>9.2551813159999998</v>
      </c>
      <c r="F1749" s="10">
        <v>0.48722643869999999</v>
      </c>
      <c r="G1749" s="10">
        <v>22.87388421</v>
      </c>
      <c r="H1749" s="10">
        <v>11.144400470000001</v>
      </c>
      <c r="I1749" s="10">
        <v>80.289663000000004</v>
      </c>
      <c r="J1749" s="10">
        <v>26.89901588</v>
      </c>
      <c r="K1749" s="10">
        <v>58.644418039999998</v>
      </c>
      <c r="L1749" s="11">
        <v>1.8998842592592591E-2</v>
      </c>
      <c r="M1749" s="11">
        <v>1.9803229166666665E-2</v>
      </c>
      <c r="N1749" s="10">
        <f>H1749-H1748</f>
        <v>1.9534196900000005</v>
      </c>
      <c r="O1749" s="10">
        <f>I1748-I1749</f>
        <v>12.18924475</v>
      </c>
      <c r="P1749" s="10">
        <f>N1749/O1749</f>
        <v>0.16025764762825034</v>
      </c>
      <c r="Q1749" s="9"/>
      <c r="R1749">
        <f>K1749-K1748</f>
        <v>4.777175739999997</v>
      </c>
      <c r="S1749">
        <f>R1749/O1749</f>
        <v>0.39191728757435912</v>
      </c>
      <c r="AJ1749" s="13">
        <v>640.1</v>
      </c>
      <c r="AK1749" s="16">
        <v>2.988</v>
      </c>
      <c r="AL1749" s="10">
        <f t="shared" si="818"/>
        <v>1.2000000000000011E-2</v>
      </c>
      <c r="AM1749" s="10">
        <f t="shared" si="817"/>
        <v>0.48918317138554213</v>
      </c>
      <c r="AN1749" s="14">
        <v>12</v>
      </c>
      <c r="AO1749" s="10">
        <f t="shared" si="819"/>
        <v>285.14999999999998</v>
      </c>
      <c r="AP1749" s="14">
        <v>10.5</v>
      </c>
      <c r="AQ1749" s="14">
        <v>37</v>
      </c>
      <c r="AR1749" s="10">
        <f t="shared" si="820"/>
        <v>310.14999999999998</v>
      </c>
      <c r="AS1749" s="14">
        <v>47.1</v>
      </c>
      <c r="AT1749" s="14">
        <v>0.5</v>
      </c>
      <c r="AU1749" s="10">
        <f t="shared" si="821"/>
        <v>0.56962146759377053</v>
      </c>
      <c r="AV1749" s="10">
        <f t="shared" si="822"/>
        <v>13.029455493270174</v>
      </c>
      <c r="AW1749" s="10"/>
      <c r="AX1749" s="10"/>
      <c r="AY1749" s="10"/>
      <c r="AZ1749" s="10"/>
      <c r="BA1749" s="10">
        <f>IF(ISNUMBER(AV1749), AV1749-AV1748, " ")</f>
        <v>2.2874708905269294</v>
      </c>
      <c r="BB1749" s="10">
        <f>IF(ISNUMBER(BA1749), BA1749/O1749, " ")</f>
        <v>0.18766305357244789</v>
      </c>
      <c r="BC1749" s="2"/>
      <c r="BD1749"/>
      <c r="BE1749"/>
    </row>
    <row r="1750" spans="1:57" x14ac:dyDescent="0.3">
      <c r="A1750" s="2"/>
      <c r="AM1750" s="10" t="str">
        <f t="shared" si="817"/>
        <v xml:space="preserve"> </v>
      </c>
      <c r="BD1750"/>
      <c r="BE1750"/>
    </row>
    <row r="1751" spans="1:57" ht="13.95" customHeight="1" x14ac:dyDescent="0.3">
      <c r="A1751" s="2"/>
      <c r="AM1751" s="10" t="str">
        <f t="shared" si="817"/>
        <v xml:space="preserve"> </v>
      </c>
      <c r="BD1751"/>
      <c r="BE1751"/>
    </row>
    <row r="1752" spans="1:57" x14ac:dyDescent="0.3">
      <c r="A1752" s="2"/>
      <c r="D1752" s="9" t="s">
        <v>53</v>
      </c>
      <c r="E1752" s="10"/>
      <c r="F1752" s="10"/>
      <c r="G1752" s="10"/>
      <c r="H1752" s="10"/>
      <c r="I1752" s="10"/>
      <c r="J1752" s="10"/>
      <c r="K1752" s="10"/>
      <c r="L1752" s="10"/>
      <c r="M1752" s="10"/>
      <c r="P1752" s="10"/>
      <c r="Q1752" s="9"/>
      <c r="R1752" s="9"/>
      <c r="AM1752" s="10" t="str">
        <f t="shared" si="817"/>
        <v xml:space="preserve"> </v>
      </c>
      <c r="BD1752"/>
      <c r="BE1752"/>
    </row>
    <row r="1753" spans="1:57" x14ac:dyDescent="0.3">
      <c r="A1753" s="2"/>
      <c r="D1753" s="9" t="s">
        <v>236</v>
      </c>
      <c r="E1753" s="10"/>
      <c r="F1753" s="2"/>
      <c r="G1753" s="10"/>
      <c r="H1753" s="10"/>
      <c r="I1753" s="10"/>
      <c r="J1753" s="10"/>
      <c r="K1753" s="10"/>
      <c r="L1753" s="10"/>
      <c r="M1753" s="10"/>
      <c r="P1753" s="10"/>
      <c r="Q1753" s="9"/>
      <c r="R1753" s="9"/>
      <c r="AM1753" s="10" t="str">
        <f t="shared" si="817"/>
        <v xml:space="preserve"> </v>
      </c>
      <c r="BD1753"/>
      <c r="BE1753"/>
    </row>
    <row r="1754" spans="1:57" x14ac:dyDescent="0.3">
      <c r="A1754" s="2"/>
      <c r="D1754" s="9"/>
      <c r="E1754" s="2" t="s">
        <v>0</v>
      </c>
      <c r="F1754" s="2" t="s">
        <v>1</v>
      </c>
      <c r="G1754" s="2" t="s">
        <v>2</v>
      </c>
      <c r="H1754" s="2" t="s">
        <v>3</v>
      </c>
      <c r="I1754" s="2" t="s">
        <v>4</v>
      </c>
      <c r="J1754" s="2" t="s">
        <v>5</v>
      </c>
      <c r="K1754" s="2" t="s">
        <v>6</v>
      </c>
      <c r="L1754" s="2" t="s">
        <v>7</v>
      </c>
      <c r="M1754" s="2" t="s">
        <v>8</v>
      </c>
      <c r="N1754" s="2" t="s">
        <v>9</v>
      </c>
      <c r="O1754" s="2" t="s">
        <v>10</v>
      </c>
      <c r="P1754" s="2" t="s">
        <v>11</v>
      </c>
      <c r="Q1754" s="2" t="s">
        <v>12</v>
      </c>
      <c r="R1754" s="2" t="s">
        <v>13</v>
      </c>
      <c r="S1754" s="2" t="s">
        <v>14</v>
      </c>
      <c r="T1754" s="2" t="s">
        <v>15</v>
      </c>
      <c r="U1754" s="3" t="s">
        <v>16</v>
      </c>
      <c r="V1754" s="3" t="s">
        <v>17</v>
      </c>
      <c r="W1754" s="3" t="s">
        <v>18</v>
      </c>
      <c r="X1754" s="3" t="s">
        <v>19</v>
      </c>
      <c r="Y1754" s="3" t="s">
        <v>20</v>
      </c>
      <c r="Z1754" s="3" t="s">
        <v>21</v>
      </c>
      <c r="AA1754" s="3" t="s">
        <v>22</v>
      </c>
      <c r="AB1754" s="3" t="s">
        <v>23</v>
      </c>
      <c r="AC1754" s="3" t="s">
        <v>24</v>
      </c>
      <c r="AD1754" s="3" t="s">
        <v>25</v>
      </c>
      <c r="AE1754" s="3" t="s">
        <v>26</v>
      </c>
      <c r="AF1754" s="3" t="s">
        <v>27</v>
      </c>
      <c r="AG1754" s="3" t="s">
        <v>28</v>
      </c>
      <c r="AH1754" s="3" t="s">
        <v>29</v>
      </c>
      <c r="AL1754" s="2" t="s">
        <v>33</v>
      </c>
      <c r="AM1754" s="10" t="e">
        <f t="shared" si="817"/>
        <v>#VALUE!</v>
      </c>
      <c r="AN1754" s="6" t="s">
        <v>35</v>
      </c>
      <c r="AO1754" s="2" t="s">
        <v>36</v>
      </c>
      <c r="AP1754" s="7" t="s">
        <v>37</v>
      </c>
      <c r="AQ1754" s="6" t="s">
        <v>38</v>
      </c>
      <c r="AR1754" s="2" t="s">
        <v>39</v>
      </c>
      <c r="AS1754" s="7" t="s">
        <v>40</v>
      </c>
      <c r="AT1754" s="7" t="s">
        <v>41</v>
      </c>
      <c r="AU1754" s="8" t="s">
        <v>55</v>
      </c>
      <c r="AV1754" s="8" t="s">
        <v>56</v>
      </c>
      <c r="AW1754" s="8" t="s">
        <v>44</v>
      </c>
      <c r="AX1754" s="8" t="s">
        <v>45</v>
      </c>
      <c r="AY1754" s="8" t="s">
        <v>46</v>
      </c>
      <c r="AZ1754" s="8" t="s">
        <v>47</v>
      </c>
      <c r="BA1754" s="2" t="s">
        <v>48</v>
      </c>
      <c r="BB1754" s="2" t="s">
        <v>49</v>
      </c>
      <c r="BC1754" s="2" t="s">
        <v>50</v>
      </c>
      <c r="BD1754"/>
      <c r="BE1754"/>
    </row>
    <row r="1755" spans="1:57" x14ac:dyDescent="0.3">
      <c r="A1755" s="2"/>
      <c r="D1755" s="9" t="s">
        <v>57</v>
      </c>
      <c r="E1755" s="10">
        <v>13.46392653</v>
      </c>
      <c r="F1755" s="10">
        <v>0.50693886330000004</v>
      </c>
      <c r="G1755" s="10">
        <v>16.495581009999999</v>
      </c>
      <c r="H1755" s="10">
        <v>8.3546618430000006</v>
      </c>
      <c r="I1755" s="10">
        <v>90.675837560000005</v>
      </c>
      <c r="J1755" s="10">
        <v>35.499959070000003</v>
      </c>
      <c r="K1755" s="10">
        <v>80.540616150000005</v>
      </c>
      <c r="L1755" s="11">
        <v>1.4930555555555556E-3</v>
      </c>
      <c r="M1755" s="11">
        <v>2.0543865740740744E-3</v>
      </c>
      <c r="P1755" s="10"/>
      <c r="Q1755" s="9"/>
      <c r="AJ1755" s="13">
        <v>640.1</v>
      </c>
      <c r="AK1755" s="16">
        <v>2.988</v>
      </c>
      <c r="AL1755" s="10">
        <f>IF(AK1755&gt;3, AK1755-3, 3-AK1755)</f>
        <v>1.2000000000000011E-2</v>
      </c>
      <c r="AM1755" s="10">
        <f t="shared" si="817"/>
        <v>0.50897476234939765</v>
      </c>
      <c r="AN1755" s="14">
        <v>12</v>
      </c>
      <c r="AO1755" s="10">
        <f>AN1755+273.15</f>
        <v>285.14999999999998</v>
      </c>
      <c r="AP1755" s="14">
        <v>10.5</v>
      </c>
      <c r="AQ1755" s="14">
        <v>37</v>
      </c>
      <c r="AR1755" s="10">
        <f>AQ1755+273.15</f>
        <v>310.14999999999998</v>
      </c>
      <c r="AS1755" s="14">
        <v>47.1</v>
      </c>
      <c r="AT1755" s="14">
        <v>0.5</v>
      </c>
      <c r="AU1755" s="10">
        <f>IF(ISNUMBER(AM1755),((AR1755/AO1755)*((AJ1755-(AT1755*AP1755))/(AJ1755-AS1755))*AM1755)," ")</f>
        <v>0.59266746702771633</v>
      </c>
      <c r="AV1755" s="10">
        <f>IF(ISNUMBER(AM1755), AU1755*G1755, " ")</f>
        <v>9.7763942143471976</v>
      </c>
      <c r="AW1755" s="10"/>
      <c r="AX1755" s="10"/>
      <c r="AY1755" s="10"/>
      <c r="AZ1755" s="10"/>
      <c r="BA1755" s="10"/>
      <c r="BB1755" s="10"/>
      <c r="BC1755" s="2"/>
      <c r="BD1755"/>
      <c r="BE1755"/>
    </row>
    <row r="1756" spans="1:57" x14ac:dyDescent="0.3">
      <c r="A1756" s="2">
        <v>160</v>
      </c>
      <c r="B1756" s="3" t="s">
        <v>236</v>
      </c>
      <c r="C1756" s="3"/>
      <c r="D1756" s="9" t="s">
        <v>58</v>
      </c>
      <c r="E1756" s="10">
        <v>8.4775310200000007</v>
      </c>
      <c r="F1756" s="10">
        <v>0.66552574730000003</v>
      </c>
      <c r="G1756" s="10">
        <v>20.482551839999999</v>
      </c>
      <c r="H1756" s="10">
        <v>13.631600540000001</v>
      </c>
      <c r="I1756" s="10">
        <v>80.067719620000005</v>
      </c>
      <c r="J1756" s="10">
        <v>35.585234739999997</v>
      </c>
      <c r="K1756" s="10">
        <v>92.643395720000001</v>
      </c>
      <c r="L1756" s="11">
        <v>4.681712962962963E-3</v>
      </c>
      <c r="M1756" s="11">
        <v>5.4513773148148143E-3</v>
      </c>
      <c r="N1756" s="10">
        <f>H1756-H1755</f>
        <v>5.2769386970000003</v>
      </c>
      <c r="O1756" s="10">
        <f>I1755-I1756</f>
        <v>10.60811794</v>
      </c>
      <c r="P1756" s="10">
        <f>N1756/O1756</f>
        <v>0.49744344160261106</v>
      </c>
      <c r="Q1756" s="9">
        <f>AVERAGE(P1756,P1758,P1760)</f>
        <v>0.37938851068176294</v>
      </c>
      <c r="R1756">
        <f>K1756-K1755</f>
        <v>12.102779569999996</v>
      </c>
      <c r="S1756">
        <f>R1756/O1756</f>
        <v>1.1408979084182389</v>
      </c>
      <c r="T1756" s="9">
        <f>AVERAGE(S1756,S1758,S1760)</f>
        <v>1.0807667255846443</v>
      </c>
      <c r="U1756" s="3">
        <f>AVERAGE(E1755,E1757,E1759)</f>
        <v>13.456199556666666</v>
      </c>
      <c r="V1756" s="3">
        <f>AVERAGE(E1756,E1758,E1760)</f>
        <v>8.4310801966666666</v>
      </c>
      <c r="W1756" s="3">
        <f>AVERAGE(F1755,F1757,F1759)</f>
        <v>0.47361941800000001</v>
      </c>
      <c r="X1756" s="3">
        <f>AVERAGE(F1756,F1758,F1760)</f>
        <v>0.62318012243333332</v>
      </c>
      <c r="Y1756" s="3">
        <f>AVERAGE(G1755,G1757,G1759)</f>
        <v>17.613986950000001</v>
      </c>
      <c r="Z1756" s="3">
        <f>AVERAGE(G1756,G1758,G1760)</f>
        <v>21.084496063333333</v>
      </c>
      <c r="AA1756" s="3">
        <f>AVERAGE(H1755,H1757,H1759)</f>
        <v>8.3185579053333338</v>
      </c>
      <c r="AB1756" s="3">
        <f>AVERAGE(H1756,H1758,H1760)</f>
        <v>13.136930759999998</v>
      </c>
      <c r="AC1756" s="3">
        <f>AVERAGE(I1755,I1757,I1759)</f>
        <v>91.954558870000014</v>
      </c>
      <c r="AD1756" s="3">
        <f>AVERAGE(I1756,I1758,I1760)</f>
        <v>78.787336496666668</v>
      </c>
      <c r="AE1756" s="3">
        <f>AVERAGE(J1755,J1757,J1759)</f>
        <v>34.628400273333334</v>
      </c>
      <c r="AF1756" s="3">
        <f>AVERAGE(J1756,J1758,J1760)</f>
        <v>34.546847743333331</v>
      </c>
      <c r="AG1756" s="3">
        <f>AVERAGE(K1755,K1757,K1759)</f>
        <v>80.923483623333325</v>
      </c>
      <c r="AH1756" s="3">
        <f>AVERAGE(K1756,K1758,K1760)</f>
        <v>94.91615685666666</v>
      </c>
      <c r="AI1756" s="12">
        <v>43641</v>
      </c>
      <c r="AJ1756" s="13">
        <v>640.1</v>
      </c>
      <c r="AK1756" s="16">
        <v>2.988</v>
      </c>
      <c r="AL1756" s="10">
        <f t="shared" ref="AL1756:AL1760" si="823">IF(AK1756&gt;3, AK1756-3, 3-AK1756)</f>
        <v>1.2000000000000011E-2</v>
      </c>
      <c r="AM1756" s="10">
        <f t="shared" si="817"/>
        <v>0.66819854146586344</v>
      </c>
      <c r="AN1756" s="14">
        <v>12</v>
      </c>
      <c r="AO1756" s="10">
        <f t="shared" ref="AO1756:AO1760" si="824">AN1756+273.15</f>
        <v>285.14999999999998</v>
      </c>
      <c r="AP1756" s="14">
        <v>10.5</v>
      </c>
      <c r="AQ1756" s="14">
        <v>37</v>
      </c>
      <c r="AR1756" s="10">
        <f t="shared" ref="AR1756:AR1760" si="825">AQ1756+273.15</f>
        <v>310.14999999999998</v>
      </c>
      <c r="AS1756" s="14">
        <v>47.1</v>
      </c>
      <c r="AT1756" s="14">
        <v>0.5</v>
      </c>
      <c r="AU1756" s="10">
        <f t="shared" ref="AU1756:AU1760" si="826">IF(ISNUMBER(AM1756),((AR1756/AO1756)*((AJ1756-(AT1756*AP1756))/(AJ1756-AS1756))*AM1756)," ")</f>
        <v>0.77807303296176178</v>
      </c>
      <c r="AV1756" s="10">
        <f t="shared" ref="AV1756:AV1760" si="827">IF(ISNUMBER(AM1756), AU1756*G1756, " ")</f>
        <v>15.936921232945314</v>
      </c>
      <c r="AW1756" s="10">
        <f>AVERAGE(AU1755,AU1757,AU1759)</f>
        <v>0.55371335899154994</v>
      </c>
      <c r="AX1756" s="10">
        <f>AVERAGE(AU1756,AU1758,AU1760)</f>
        <v>0.72856632506002172</v>
      </c>
      <c r="AY1756" s="10">
        <f>AVERAGE(AV1755,AV1757,AV1759)</f>
        <v>9.7269656725426916</v>
      </c>
      <c r="AZ1756" s="10">
        <f>AVERAGE(AV1756,AV1758,AV1760)</f>
        <v>15.357747707469619</v>
      </c>
      <c r="BA1756" s="10">
        <f>IF(ISNUMBER(AV1756), AV1756-AV1755, " ")</f>
        <v>6.1605270185981169</v>
      </c>
      <c r="BB1756" s="10">
        <f>IF(ISNUMBER(BA1756), BA1756/O1756, " ")</f>
        <v>0.58073704057989739</v>
      </c>
      <c r="BC1756" s="2">
        <f>AVERAGE(BB1756,BB1758,BB1760)</f>
        <v>0.44331248133264639</v>
      </c>
      <c r="BD1756" s="1" t="s">
        <v>59</v>
      </c>
    </row>
    <row r="1757" spans="1:57" x14ac:dyDescent="0.3">
      <c r="A1757" s="2"/>
      <c r="D1757" s="9" t="s">
        <v>57</v>
      </c>
      <c r="E1757" s="10">
        <v>13.45356638</v>
      </c>
      <c r="F1757" s="10">
        <v>0.47206617829999997</v>
      </c>
      <c r="G1757" s="10">
        <v>17.803653820000001</v>
      </c>
      <c r="H1757" s="10">
        <v>8.4085295840000001</v>
      </c>
      <c r="I1757" s="10">
        <v>92.268220619999994</v>
      </c>
      <c r="J1757" s="10">
        <v>34.449140919999998</v>
      </c>
      <c r="K1757" s="10">
        <v>79.388591820000002</v>
      </c>
      <c r="L1757" s="11">
        <v>8.3159722222222229E-3</v>
      </c>
      <c r="M1757" s="11">
        <v>8.9988310185185189E-3</v>
      </c>
      <c r="P1757" s="10"/>
      <c r="Q1757" s="9"/>
      <c r="AJ1757" s="13">
        <v>640.1</v>
      </c>
      <c r="AK1757" s="16">
        <v>2.988</v>
      </c>
      <c r="AL1757" s="10">
        <f t="shared" si="823"/>
        <v>1.2000000000000011E-2</v>
      </c>
      <c r="AM1757" s="10">
        <f t="shared" si="817"/>
        <v>0.47396202640562246</v>
      </c>
      <c r="AN1757" s="14">
        <v>12</v>
      </c>
      <c r="AO1757" s="10">
        <f t="shared" si="824"/>
        <v>285.14999999999998</v>
      </c>
      <c r="AP1757" s="14">
        <v>10.5</v>
      </c>
      <c r="AQ1757" s="14">
        <v>37</v>
      </c>
      <c r="AR1757" s="10">
        <f t="shared" si="825"/>
        <v>310.14999999999998</v>
      </c>
      <c r="AS1757" s="14">
        <v>47.1</v>
      </c>
      <c r="AT1757" s="14">
        <v>0.5</v>
      </c>
      <c r="AU1757" s="10">
        <f t="shared" si="826"/>
        <v>0.5518974503971813</v>
      </c>
      <c r="AV1757" s="10">
        <f t="shared" si="827"/>
        <v>9.8257911510120373</v>
      </c>
      <c r="AW1757" s="10"/>
      <c r="AX1757" s="10"/>
      <c r="AY1757" s="10"/>
      <c r="AZ1757" s="10"/>
      <c r="BA1757" s="10"/>
      <c r="BB1757" s="10"/>
      <c r="BC1757" s="2"/>
      <c r="BD1757"/>
      <c r="BE1757"/>
    </row>
    <row r="1758" spans="1:57" x14ac:dyDescent="0.3">
      <c r="A1758" s="2"/>
      <c r="D1758" s="9" t="s">
        <v>60</v>
      </c>
      <c r="E1758" s="10">
        <v>8.1528033050000008</v>
      </c>
      <c r="F1758" s="10">
        <v>0.61833362110000001</v>
      </c>
      <c r="G1758" s="10">
        <v>22.265167550000001</v>
      </c>
      <c r="H1758" s="10">
        <v>13.767564569999999</v>
      </c>
      <c r="I1758" s="10">
        <v>78.410570469999996</v>
      </c>
      <c r="J1758" s="10">
        <v>34.174755269999999</v>
      </c>
      <c r="K1758" s="10">
        <v>99.63239093</v>
      </c>
      <c r="L1758" s="11">
        <v>1.1886574074074075E-2</v>
      </c>
      <c r="M1758" s="11">
        <v>1.2511562499999998E-2</v>
      </c>
      <c r="N1758" s="10">
        <f>H1758-H1757</f>
        <v>5.3590349859999993</v>
      </c>
      <c r="O1758" s="10">
        <f>I1757-I1758</f>
        <v>13.857650149999998</v>
      </c>
      <c r="P1758" s="10">
        <f>N1758/O1758</f>
        <v>0.38672032617304891</v>
      </c>
      <c r="Q1758" s="9"/>
      <c r="R1758">
        <f>K1758-K1757</f>
        <v>20.243799109999998</v>
      </c>
      <c r="S1758">
        <f>R1758/O1758</f>
        <v>1.4608392397610068</v>
      </c>
      <c r="AJ1758" s="13">
        <v>640.1</v>
      </c>
      <c r="AK1758" s="16">
        <v>2.988</v>
      </c>
      <c r="AL1758" s="10">
        <f t="shared" si="823"/>
        <v>1.2000000000000011E-2</v>
      </c>
      <c r="AM1758" s="10">
        <f t="shared" si="817"/>
        <v>0.62081688865461848</v>
      </c>
      <c r="AN1758" s="14">
        <v>12</v>
      </c>
      <c r="AO1758" s="10">
        <f t="shared" si="824"/>
        <v>285.14999999999998</v>
      </c>
      <c r="AP1758" s="14">
        <v>10.5</v>
      </c>
      <c r="AQ1758" s="14">
        <v>37</v>
      </c>
      <c r="AR1758" s="10">
        <f t="shared" si="825"/>
        <v>310.14999999999998</v>
      </c>
      <c r="AS1758" s="14">
        <v>47.1</v>
      </c>
      <c r="AT1758" s="14">
        <v>0.5</v>
      </c>
      <c r="AU1758" s="10">
        <f t="shared" si="826"/>
        <v>0.72290023023652572</v>
      </c>
      <c r="AV1758" s="10">
        <f t="shared" si="827"/>
        <v>16.095494748149822</v>
      </c>
      <c r="AW1758" s="10"/>
      <c r="AX1758" s="10"/>
      <c r="AY1758" s="10"/>
      <c r="AZ1758" s="10"/>
      <c r="BA1758" s="10">
        <f>IF(ISNUMBER(AV1758), AV1758-AV1757, " ")</f>
        <v>6.2697035971377844</v>
      </c>
      <c r="BB1758" s="10">
        <f>IF(ISNUMBER(BA1758), BA1758/O1758, " ")</f>
        <v>0.45243627377458256</v>
      </c>
      <c r="BC1758" s="2"/>
      <c r="BD1758"/>
      <c r="BE1758"/>
    </row>
    <row r="1759" spans="1:57" x14ac:dyDescent="0.3">
      <c r="A1759" s="2"/>
      <c r="D1759" s="9" t="s">
        <v>57</v>
      </c>
      <c r="E1759" s="10">
        <v>13.451105760000001</v>
      </c>
      <c r="F1759" s="10">
        <v>0.44185321239999997</v>
      </c>
      <c r="G1759" s="10">
        <v>18.54272602</v>
      </c>
      <c r="H1759" s="10">
        <v>8.1924822890000009</v>
      </c>
      <c r="I1759" s="10">
        <v>92.91961843</v>
      </c>
      <c r="J1759" s="10">
        <v>33.936100830000001</v>
      </c>
      <c r="K1759" s="10">
        <v>82.841242899999997</v>
      </c>
      <c r="L1759" s="11">
        <v>1.5295138888888888E-2</v>
      </c>
      <c r="M1759" s="11">
        <v>1.5925914351851853E-2</v>
      </c>
      <c r="P1759" s="10"/>
      <c r="Q1759" s="9"/>
      <c r="AJ1759" s="13">
        <v>640.1</v>
      </c>
      <c r="AK1759" s="16">
        <v>2.988</v>
      </c>
      <c r="AL1759" s="10">
        <f t="shared" si="823"/>
        <v>1.2000000000000011E-2</v>
      </c>
      <c r="AM1759" s="10">
        <f t="shared" si="817"/>
        <v>0.44362772329317268</v>
      </c>
      <c r="AN1759" s="14">
        <v>12</v>
      </c>
      <c r="AO1759" s="10">
        <f t="shared" si="824"/>
        <v>285.14999999999998</v>
      </c>
      <c r="AP1759" s="14">
        <v>10.5</v>
      </c>
      <c r="AQ1759" s="14">
        <v>37</v>
      </c>
      <c r="AR1759" s="10">
        <f t="shared" si="825"/>
        <v>310.14999999999998</v>
      </c>
      <c r="AS1759" s="14">
        <v>47.1</v>
      </c>
      <c r="AT1759" s="14">
        <v>0.5</v>
      </c>
      <c r="AU1759" s="10">
        <f t="shared" si="826"/>
        <v>0.51657515954975208</v>
      </c>
      <c r="AV1759" s="10">
        <f t="shared" si="827"/>
        <v>9.57871165226884</v>
      </c>
      <c r="AW1759" s="10"/>
      <c r="AX1759" s="10"/>
      <c r="AY1759" s="10"/>
      <c r="AZ1759" s="10"/>
      <c r="BA1759" s="10"/>
      <c r="BB1759" s="10"/>
      <c r="BC1759" s="2"/>
      <c r="BD1759"/>
      <c r="BE1759"/>
    </row>
    <row r="1760" spans="1:57" x14ac:dyDescent="0.3">
      <c r="A1760" s="2"/>
      <c r="D1760" s="9" t="s">
        <v>61</v>
      </c>
      <c r="E1760" s="10">
        <v>8.6629062650000002</v>
      </c>
      <c r="F1760" s="10">
        <v>0.58568099890000003</v>
      </c>
      <c r="G1760" s="10">
        <v>20.505768799999998</v>
      </c>
      <c r="H1760" s="10">
        <v>12.011627170000001</v>
      </c>
      <c r="I1760" s="10">
        <v>77.883719400000004</v>
      </c>
      <c r="J1760" s="10">
        <v>33.880553220000003</v>
      </c>
      <c r="K1760" s="10">
        <v>92.472683919999994</v>
      </c>
      <c r="L1760" s="11">
        <v>1.8512731481481481E-2</v>
      </c>
      <c r="M1760" s="11">
        <v>1.9236099537037036E-2</v>
      </c>
      <c r="N1760" s="10">
        <f>H1760-H1759</f>
        <v>3.8191448809999997</v>
      </c>
      <c r="O1760" s="10">
        <f>I1759-I1760</f>
        <v>15.035899029999996</v>
      </c>
      <c r="P1760" s="10">
        <f>N1760/O1760</f>
        <v>0.25400176426962884</v>
      </c>
      <c r="Q1760" s="9"/>
      <c r="R1760">
        <f>K1760-K1759</f>
        <v>9.6314410199999969</v>
      </c>
      <c r="S1760">
        <f>R1760/O1760</f>
        <v>0.64056302857468705</v>
      </c>
      <c r="AJ1760" s="13">
        <v>640.1</v>
      </c>
      <c r="AK1760" s="16">
        <v>2.988</v>
      </c>
      <c r="AL1760" s="10">
        <f t="shared" si="823"/>
        <v>1.2000000000000011E-2</v>
      </c>
      <c r="AM1760" s="10">
        <f t="shared" si="817"/>
        <v>0.58803313142570279</v>
      </c>
      <c r="AN1760" s="14">
        <v>12</v>
      </c>
      <c r="AO1760" s="10">
        <f t="shared" si="824"/>
        <v>285.14999999999998</v>
      </c>
      <c r="AP1760" s="14">
        <v>10.5</v>
      </c>
      <c r="AQ1760" s="14">
        <v>37</v>
      </c>
      <c r="AR1760" s="10">
        <f t="shared" si="825"/>
        <v>310.14999999999998</v>
      </c>
      <c r="AS1760" s="14">
        <v>47.1</v>
      </c>
      <c r="AT1760" s="14">
        <v>0.5</v>
      </c>
      <c r="AU1760" s="10">
        <f t="shared" si="826"/>
        <v>0.68472571198177778</v>
      </c>
      <c r="AV1760" s="10">
        <f t="shared" si="827"/>
        <v>14.040827141313724</v>
      </c>
      <c r="AW1760" s="10"/>
      <c r="AX1760" s="10"/>
      <c r="AY1760" s="10"/>
      <c r="AZ1760" s="10"/>
      <c r="BA1760" s="10">
        <f>IF(ISNUMBER(AV1760), AV1760-AV1759, " ")</f>
        <v>4.4621154890448835</v>
      </c>
      <c r="BB1760" s="10">
        <f>IF(ISNUMBER(BA1760), BA1760/O1760, " ")</f>
        <v>0.29676412964345933</v>
      </c>
      <c r="BC1760" s="2"/>
      <c r="BD1760"/>
      <c r="BE1760"/>
    </row>
    <row r="1761" spans="1:57" x14ac:dyDescent="0.3">
      <c r="A1761" s="2"/>
      <c r="AM1761" s="10" t="str">
        <f t="shared" si="817"/>
        <v xml:space="preserve"> </v>
      </c>
      <c r="BD1761"/>
      <c r="BE1761"/>
    </row>
    <row r="1762" spans="1:57" ht="13.95" customHeight="1" x14ac:dyDescent="0.3">
      <c r="A1762" s="2"/>
      <c r="AM1762" s="10" t="str">
        <f t="shared" si="817"/>
        <v xml:space="preserve"> </v>
      </c>
      <c r="BD1762"/>
      <c r="BE1762"/>
    </row>
    <row r="1763" spans="1:57" x14ac:dyDescent="0.3">
      <c r="A1763" s="2"/>
      <c r="D1763" s="9" t="s">
        <v>53</v>
      </c>
      <c r="E1763" s="10"/>
      <c r="F1763" s="10"/>
      <c r="G1763" s="10"/>
      <c r="H1763" s="10"/>
      <c r="I1763" s="10"/>
      <c r="J1763" s="10"/>
      <c r="K1763" s="10"/>
      <c r="L1763" s="10"/>
      <c r="M1763" s="10"/>
      <c r="P1763" s="10"/>
      <c r="Q1763" s="9"/>
      <c r="R1763" s="9"/>
      <c r="AM1763" s="10" t="str">
        <f t="shared" si="817"/>
        <v xml:space="preserve"> </v>
      </c>
      <c r="BD1763"/>
      <c r="BE1763"/>
    </row>
    <row r="1764" spans="1:57" x14ac:dyDescent="0.3">
      <c r="A1764" s="2"/>
      <c r="D1764" s="9" t="s">
        <v>237</v>
      </c>
      <c r="E1764" s="10"/>
      <c r="F1764" s="2"/>
      <c r="G1764" s="10"/>
      <c r="H1764" s="10"/>
      <c r="I1764" s="10"/>
      <c r="J1764" s="10"/>
      <c r="K1764" s="10"/>
      <c r="L1764" s="10"/>
      <c r="M1764" s="10"/>
      <c r="P1764" s="10"/>
      <c r="Q1764" s="9"/>
      <c r="R1764" s="9"/>
      <c r="AM1764" s="10" t="str">
        <f t="shared" si="817"/>
        <v xml:space="preserve"> </v>
      </c>
      <c r="BD1764"/>
      <c r="BE1764"/>
    </row>
    <row r="1765" spans="1:57" x14ac:dyDescent="0.3">
      <c r="A1765" s="2"/>
      <c r="D1765" s="9"/>
      <c r="E1765" s="2" t="s">
        <v>0</v>
      </c>
      <c r="F1765" s="2" t="s">
        <v>1</v>
      </c>
      <c r="G1765" s="2" t="s">
        <v>2</v>
      </c>
      <c r="H1765" s="2" t="s">
        <v>3</v>
      </c>
      <c r="I1765" s="2" t="s">
        <v>4</v>
      </c>
      <c r="J1765" s="2" t="s">
        <v>5</v>
      </c>
      <c r="K1765" s="2" t="s">
        <v>6</v>
      </c>
      <c r="L1765" s="2" t="s">
        <v>7</v>
      </c>
      <c r="M1765" s="2" t="s">
        <v>8</v>
      </c>
      <c r="N1765" s="2" t="s">
        <v>9</v>
      </c>
      <c r="O1765" s="2" t="s">
        <v>10</v>
      </c>
      <c r="P1765" s="2" t="s">
        <v>11</v>
      </c>
      <c r="Q1765" s="2" t="s">
        <v>12</v>
      </c>
      <c r="R1765" s="2" t="s">
        <v>13</v>
      </c>
      <c r="S1765" s="2" t="s">
        <v>14</v>
      </c>
      <c r="T1765" s="2" t="s">
        <v>15</v>
      </c>
      <c r="U1765" s="3" t="s">
        <v>16</v>
      </c>
      <c r="V1765" s="3" t="s">
        <v>17</v>
      </c>
      <c r="W1765" s="3" t="s">
        <v>18</v>
      </c>
      <c r="X1765" s="3" t="s">
        <v>19</v>
      </c>
      <c r="Y1765" s="3" t="s">
        <v>20</v>
      </c>
      <c r="Z1765" s="3" t="s">
        <v>21</v>
      </c>
      <c r="AA1765" s="3" t="s">
        <v>22</v>
      </c>
      <c r="AB1765" s="3" t="s">
        <v>23</v>
      </c>
      <c r="AC1765" s="3" t="s">
        <v>24</v>
      </c>
      <c r="AD1765" s="3" t="s">
        <v>25</v>
      </c>
      <c r="AE1765" s="3" t="s">
        <v>26</v>
      </c>
      <c r="AF1765" s="3" t="s">
        <v>27</v>
      </c>
      <c r="AG1765" s="3" t="s">
        <v>28</v>
      </c>
      <c r="AH1765" s="3" t="s">
        <v>29</v>
      </c>
      <c r="AL1765" s="2" t="s">
        <v>33</v>
      </c>
      <c r="AM1765" s="10" t="e">
        <f t="shared" si="817"/>
        <v>#VALUE!</v>
      </c>
      <c r="AN1765" s="6" t="s">
        <v>35</v>
      </c>
      <c r="AO1765" s="2" t="s">
        <v>36</v>
      </c>
      <c r="AP1765" s="7" t="s">
        <v>37</v>
      </c>
      <c r="AQ1765" s="6" t="s">
        <v>38</v>
      </c>
      <c r="AR1765" s="2" t="s">
        <v>39</v>
      </c>
      <c r="AS1765" s="7" t="s">
        <v>40</v>
      </c>
      <c r="AT1765" s="7" t="s">
        <v>41</v>
      </c>
      <c r="AU1765" s="8" t="s">
        <v>55</v>
      </c>
      <c r="AV1765" s="8" t="s">
        <v>56</v>
      </c>
      <c r="AW1765" s="8" t="s">
        <v>44</v>
      </c>
      <c r="AX1765" s="8" t="s">
        <v>45</v>
      </c>
      <c r="AY1765" s="8" t="s">
        <v>46</v>
      </c>
      <c r="AZ1765" s="8" t="s">
        <v>47</v>
      </c>
      <c r="BA1765" s="2" t="s">
        <v>48</v>
      </c>
      <c r="BB1765" s="2" t="s">
        <v>49</v>
      </c>
      <c r="BC1765" s="2" t="s">
        <v>50</v>
      </c>
      <c r="BD1765"/>
      <c r="BE1765"/>
    </row>
    <row r="1766" spans="1:57" x14ac:dyDescent="0.3">
      <c r="A1766" s="2"/>
      <c r="D1766" s="9" t="s">
        <v>57</v>
      </c>
      <c r="E1766" s="10">
        <v>13.49162662</v>
      </c>
      <c r="F1766" s="10">
        <v>0.40319213310000002</v>
      </c>
      <c r="G1766" s="10">
        <v>24.501178939999999</v>
      </c>
      <c r="H1766" s="10">
        <v>9.890280636</v>
      </c>
      <c r="I1766" s="10">
        <v>92.985295590000007</v>
      </c>
      <c r="J1766" s="10">
        <v>27.982352250000002</v>
      </c>
      <c r="K1766" s="10">
        <v>77.185460250000006</v>
      </c>
      <c r="L1766" s="11">
        <v>1.3831018518518517E-3</v>
      </c>
      <c r="M1766" s="11">
        <v>2.0370254629629631E-3</v>
      </c>
      <c r="P1766" s="10"/>
      <c r="Q1766" s="9"/>
      <c r="AJ1766" s="13">
        <v>640.1</v>
      </c>
      <c r="AK1766" s="16">
        <v>2.988</v>
      </c>
      <c r="AL1766" s="10">
        <f>IF(AK1766&gt;3, AK1766-3, 3-AK1766)</f>
        <v>1.2000000000000011E-2</v>
      </c>
      <c r="AM1766" s="10">
        <f t="shared" si="817"/>
        <v>0.40481137861445782</v>
      </c>
      <c r="AN1766" s="14">
        <v>12</v>
      </c>
      <c r="AO1766" s="10">
        <f>AN1766+273.15</f>
        <v>285.14999999999998</v>
      </c>
      <c r="AP1766" s="14">
        <v>10.5</v>
      </c>
      <c r="AQ1766" s="14">
        <v>37</v>
      </c>
      <c r="AR1766" s="10">
        <f>AQ1766+273.15</f>
        <v>310.14999999999998</v>
      </c>
      <c r="AS1766" s="14">
        <v>47.1</v>
      </c>
      <c r="AT1766" s="14">
        <v>0.5</v>
      </c>
      <c r="AU1766" s="10">
        <f>IF(ISNUMBER(AM1766),((AR1766/AO1766)*((AJ1766-(AT1766*AP1766))/(AJ1766-AS1766))*AM1766)," ")</f>
        <v>0.47137609196962671</v>
      </c>
      <c r="AV1766" s="10">
        <f>IF(ISNUMBER(AM1766), AU1766*G1766, " ")</f>
        <v>11.549269977385721</v>
      </c>
      <c r="AW1766" s="10"/>
      <c r="AX1766" s="10"/>
      <c r="AY1766" s="10"/>
      <c r="AZ1766" s="10"/>
      <c r="BA1766" s="10"/>
      <c r="BB1766" s="10"/>
      <c r="BC1766" s="2"/>
      <c r="BD1766"/>
      <c r="BE1766"/>
    </row>
    <row r="1767" spans="1:57" x14ac:dyDescent="0.3">
      <c r="A1767" s="2">
        <v>161</v>
      </c>
      <c r="B1767" s="3" t="s">
        <v>237</v>
      </c>
      <c r="C1767" s="3"/>
      <c r="D1767" s="9" t="s">
        <v>58</v>
      </c>
      <c r="E1767" s="10">
        <v>8.7263135179999995</v>
      </c>
      <c r="F1767" s="10">
        <v>0.58430156180000004</v>
      </c>
      <c r="G1767" s="10">
        <v>29.210401009999998</v>
      </c>
      <c r="H1767" s="10">
        <v>17.076376010000001</v>
      </c>
      <c r="I1767" s="10">
        <v>79.682699170000006</v>
      </c>
      <c r="J1767" s="10">
        <v>26.591635790000002</v>
      </c>
      <c r="K1767" s="10">
        <v>87.378559440000004</v>
      </c>
      <c r="L1767" s="11">
        <v>5.5150462962962957E-3</v>
      </c>
      <c r="M1767" s="11">
        <v>6.1805439814814822E-3</v>
      </c>
      <c r="N1767" s="10">
        <f>H1767-H1766</f>
        <v>7.1860953740000006</v>
      </c>
      <c r="O1767" s="10">
        <f>I1766-I1767</f>
        <v>13.30259642</v>
      </c>
      <c r="P1767" s="10">
        <f>N1767/O1767</f>
        <v>0.54020246477566969</v>
      </c>
      <c r="Q1767" s="9">
        <f>AVERAGE(P1767,P1769)</f>
        <v>0.54452204822307304</v>
      </c>
      <c r="R1767">
        <f>K1767-K1766</f>
        <v>10.193099189999998</v>
      </c>
      <c r="S1767">
        <f>R1767/O1767</f>
        <v>0.76624884858380138</v>
      </c>
      <c r="T1767" s="9">
        <f>AVERAGE(S1767,S1769)</f>
        <v>0.76872364248288039</v>
      </c>
      <c r="U1767" s="3">
        <f>AVERAGE(E1766,E1768,E1770)</f>
        <v>13.470326105</v>
      </c>
      <c r="V1767" s="3">
        <f>AVERAGE(E1767,E1769,E1771)</f>
        <v>8.6668710569999998</v>
      </c>
      <c r="W1767" s="3">
        <f>AVERAGE(F1766,F1768,F1770)</f>
        <v>0.3620288196</v>
      </c>
      <c r="X1767" s="3">
        <f>AVERAGE(F1767,F1769,F1771)</f>
        <v>0.57228648739999999</v>
      </c>
      <c r="Y1767" s="3">
        <f>AVERAGE(G1766,G1768,G1770)</f>
        <v>24.817054024999997</v>
      </c>
      <c r="Z1767" s="3">
        <f>AVERAGE(G1767,G1769,G1771)</f>
        <v>28.766431255000001</v>
      </c>
      <c r="AA1767" s="3">
        <f>AVERAGE(H1766,H1768,H1770)</f>
        <v>8.986576565</v>
      </c>
      <c r="AB1767" s="3">
        <f>AVERAGE(H1767,H1769,H1771)</f>
        <v>16.467995285000001</v>
      </c>
      <c r="AC1767" s="3">
        <f>AVERAGE(I1766,I1768,I1770)</f>
        <v>92.343421905000014</v>
      </c>
      <c r="AD1767" s="3">
        <f>AVERAGE(I1767,I1769,I1771)</f>
        <v>78.607436949999993</v>
      </c>
      <c r="AE1767" s="3">
        <f>AVERAGE(J1766,J1768,J1770)</f>
        <v>27.823613760000001</v>
      </c>
      <c r="AF1767" s="3">
        <f>AVERAGE(J1767,J1769,J1771)</f>
        <v>26.861240604999999</v>
      </c>
      <c r="AG1767" s="3">
        <f>AVERAGE(K1766,K1768,K1770)</f>
        <v>76.601709139999997</v>
      </c>
      <c r="AH1767" s="3">
        <f>AVERAGE(K1767,K1769,K1771)</f>
        <v>87.161958075000001</v>
      </c>
      <c r="AI1767" s="12">
        <v>43641</v>
      </c>
      <c r="AJ1767" s="13">
        <v>640.1</v>
      </c>
      <c r="AK1767" s="16">
        <v>2.988</v>
      </c>
      <c r="AL1767" s="10">
        <f t="shared" ref="AL1767:AL1771" si="828">IF(AK1767&gt;3, AK1767-3, 3-AK1767)</f>
        <v>1.2000000000000011E-2</v>
      </c>
      <c r="AM1767" s="10">
        <f t="shared" si="817"/>
        <v>0.58664815441767071</v>
      </c>
      <c r="AN1767" s="14">
        <v>12</v>
      </c>
      <c r="AO1767" s="10">
        <f t="shared" ref="AO1767:AO1771" si="829">AN1767+273.15</f>
        <v>285.14999999999998</v>
      </c>
      <c r="AP1767" s="14">
        <v>10.5</v>
      </c>
      <c r="AQ1767" s="14">
        <v>37</v>
      </c>
      <c r="AR1767" s="10">
        <f t="shared" ref="AR1767:AR1771" si="830">AQ1767+273.15</f>
        <v>310.14999999999998</v>
      </c>
      <c r="AS1767" s="14">
        <v>47.1</v>
      </c>
      <c r="AT1767" s="14">
        <v>0.5</v>
      </c>
      <c r="AU1767" s="10">
        <f t="shared" ref="AU1767:AU1771" si="831">IF(ISNUMBER(AM1767),((AR1767/AO1767)*((AJ1767-(AT1767*AP1767))/(AJ1767-AS1767))*AM1767)," ")</f>
        <v>0.68311299780425538</v>
      </c>
      <c r="AV1767" s="10">
        <f t="shared" ref="AV1767:AV1771" si="832">IF(ISNUMBER(AM1767), AU1767*G1767, " ")</f>
        <v>19.954004601005547</v>
      </c>
      <c r="AW1767" s="10">
        <f>AVERAGE(AU1766,AU1768,AU1770)</f>
        <v>0.42325163651221298</v>
      </c>
      <c r="AX1767" s="10">
        <f>AVERAGE(AU1767,AU1769,AU1771)</f>
        <v>0.66906605008270437</v>
      </c>
      <c r="AY1767" s="10">
        <f>AVERAGE(AV1766,AV1768,AV1770)</f>
        <v>10.488657413035062</v>
      </c>
      <c r="AZ1767" s="10">
        <f>AVERAGE(AV1767,AV1769,AV1771)</f>
        <v>19.252878954696939</v>
      </c>
      <c r="BA1767" s="10">
        <f>IF(ISNUMBER(AV1767), AV1767-AV1766, " ")</f>
        <v>8.4047346236198255</v>
      </c>
      <c r="BB1767" s="10">
        <f>IF(ISNUMBER(BA1767), BA1767/O1767, " ")</f>
        <v>0.63181159213276539</v>
      </c>
      <c r="BC1767" s="2">
        <f>AVERAGE(BB1767,BB1769,BB1771)</f>
        <v>0.63785752054251965</v>
      </c>
      <c r="BD1767" s="1" t="s">
        <v>59</v>
      </c>
    </row>
    <row r="1768" spans="1:57" x14ac:dyDescent="0.3">
      <c r="A1768" s="2"/>
      <c r="D1768" s="9" t="s">
        <v>57</v>
      </c>
      <c r="E1768" s="10">
        <v>13.44902559</v>
      </c>
      <c r="F1768" s="10">
        <v>0.32086550609999998</v>
      </c>
      <c r="G1768" s="10">
        <v>25.132929109999999</v>
      </c>
      <c r="H1768" s="10">
        <v>8.0828724940000001</v>
      </c>
      <c r="I1768" s="10">
        <v>91.701548220000006</v>
      </c>
      <c r="J1768" s="10">
        <v>27.66487527</v>
      </c>
      <c r="K1768" s="10">
        <v>76.017958030000003</v>
      </c>
      <c r="L1768" s="11">
        <v>1.1221064814814816E-2</v>
      </c>
      <c r="M1768" s="11">
        <v>1.1770821759259259E-2</v>
      </c>
      <c r="P1768" s="10"/>
      <c r="Q1768" s="9"/>
      <c r="AJ1768" s="13">
        <v>640.1</v>
      </c>
      <c r="AK1768" s="16">
        <v>2.988</v>
      </c>
      <c r="AL1768" s="10">
        <f t="shared" si="828"/>
        <v>1.2000000000000011E-2</v>
      </c>
      <c r="AM1768" s="10">
        <f t="shared" si="817"/>
        <v>0.32215412259036141</v>
      </c>
      <c r="AN1768" s="14">
        <v>12</v>
      </c>
      <c r="AO1768" s="10">
        <f t="shared" si="829"/>
        <v>285.14999999999998</v>
      </c>
      <c r="AP1768" s="14">
        <v>10.5</v>
      </c>
      <c r="AQ1768" s="14">
        <v>37</v>
      </c>
      <c r="AR1768" s="10">
        <f t="shared" si="830"/>
        <v>310.14999999999998</v>
      </c>
      <c r="AS1768" s="14">
        <v>47.1</v>
      </c>
      <c r="AT1768" s="14">
        <v>0.5</v>
      </c>
      <c r="AU1768" s="10">
        <f t="shared" si="831"/>
        <v>0.3751271810547992</v>
      </c>
      <c r="AV1768" s="10">
        <f t="shared" si="832"/>
        <v>9.4280448486844026</v>
      </c>
      <c r="AW1768" s="10"/>
      <c r="AX1768" s="10"/>
      <c r="AY1768" s="10"/>
      <c r="AZ1768" s="10"/>
      <c r="BA1768" s="10"/>
      <c r="BB1768" s="10"/>
      <c r="BC1768" s="2"/>
      <c r="BD1768"/>
      <c r="BE1768"/>
    </row>
    <row r="1769" spans="1:57" x14ac:dyDescent="0.3">
      <c r="A1769" s="2"/>
      <c r="D1769" s="9" t="s">
        <v>60</v>
      </c>
      <c r="E1769" s="10">
        <v>8.6074285960000001</v>
      </c>
      <c r="F1769" s="10">
        <v>0.56027141300000005</v>
      </c>
      <c r="G1769" s="10">
        <v>28.322461499999999</v>
      </c>
      <c r="H1769" s="10">
        <v>15.859614560000001</v>
      </c>
      <c r="I1769" s="10">
        <v>77.532174729999994</v>
      </c>
      <c r="J1769" s="10">
        <v>27.13084542</v>
      </c>
      <c r="K1769" s="10">
        <v>86.945356709999999</v>
      </c>
      <c r="L1769" s="11">
        <v>1.5590277777777778E-2</v>
      </c>
      <c r="M1769" s="11">
        <v>1.6221053240740742E-2</v>
      </c>
      <c r="N1769" s="10">
        <f>H1769-H1768</f>
        <v>7.7767420660000006</v>
      </c>
      <c r="O1769" s="10">
        <f>I1768-I1769</f>
        <v>14.169373490000012</v>
      </c>
      <c r="P1769" s="10">
        <f>N1769/O1769</f>
        <v>0.5488416316704765</v>
      </c>
      <c r="Q1769" s="9"/>
      <c r="R1769">
        <f>K1769-K1768</f>
        <v>10.927398679999996</v>
      </c>
      <c r="S1769">
        <f>R1769/O1769</f>
        <v>0.7711984363819594</v>
      </c>
      <c r="AJ1769" s="13">
        <v>640.1</v>
      </c>
      <c r="AK1769" s="16">
        <v>2.988</v>
      </c>
      <c r="AL1769" s="10">
        <f t="shared" si="828"/>
        <v>1.2000000000000011E-2</v>
      </c>
      <c r="AM1769" s="10">
        <f t="shared" si="817"/>
        <v>0.56252149899598392</v>
      </c>
      <c r="AN1769" s="14">
        <v>12</v>
      </c>
      <c r="AO1769" s="10">
        <f t="shared" si="829"/>
        <v>285.14999999999998</v>
      </c>
      <c r="AP1769" s="14">
        <v>10.5</v>
      </c>
      <c r="AQ1769" s="14">
        <v>37</v>
      </c>
      <c r="AR1769" s="10">
        <f t="shared" si="830"/>
        <v>310.14999999999998</v>
      </c>
      <c r="AS1769" s="14">
        <v>47.1</v>
      </c>
      <c r="AT1769" s="14">
        <v>0.5</v>
      </c>
      <c r="AU1769" s="10">
        <f t="shared" si="831"/>
        <v>0.65501910236115346</v>
      </c>
      <c r="AV1769" s="10">
        <f t="shared" si="832"/>
        <v>18.551753308388328</v>
      </c>
      <c r="AW1769" s="10"/>
      <c r="AX1769" s="10"/>
      <c r="AY1769" s="10"/>
      <c r="AZ1769" s="10"/>
      <c r="BA1769" s="10">
        <f>IF(ISNUMBER(AV1769), AV1769-AV1768, " ")</f>
        <v>9.1237084597039253</v>
      </c>
      <c r="BB1769" s="10">
        <f>IF(ISNUMBER(BA1769), BA1769/O1769, " ")</f>
        <v>0.6439034489522738</v>
      </c>
      <c r="BC1769" s="2"/>
      <c r="BD1769"/>
      <c r="BE1769"/>
    </row>
    <row r="1770" spans="1:57" x14ac:dyDescent="0.3">
      <c r="A1770" s="2"/>
      <c r="D1770" s="9" t="s">
        <v>57</v>
      </c>
      <c r="E1770" s="10"/>
      <c r="F1770" s="10"/>
      <c r="G1770" s="10"/>
      <c r="H1770" s="10"/>
      <c r="I1770" s="10"/>
      <c r="J1770" s="10"/>
      <c r="K1770" s="10"/>
      <c r="L1770" s="11"/>
      <c r="M1770" s="11"/>
      <c r="P1770" s="10"/>
      <c r="Q1770" s="9"/>
      <c r="AJ1770" s="13">
        <v>640.1</v>
      </c>
      <c r="AK1770" s="16">
        <v>2.988</v>
      </c>
      <c r="AL1770" s="10">
        <f t="shared" si="828"/>
        <v>1.2000000000000011E-2</v>
      </c>
      <c r="AM1770" s="10" t="str">
        <f t="shared" si="817"/>
        <v xml:space="preserve"> </v>
      </c>
      <c r="AN1770" s="14">
        <v>12</v>
      </c>
      <c r="AO1770" s="10">
        <f t="shared" si="829"/>
        <v>285.14999999999998</v>
      </c>
      <c r="AP1770" s="14">
        <v>10.5</v>
      </c>
      <c r="AQ1770" s="14">
        <v>37</v>
      </c>
      <c r="AR1770" s="10">
        <f t="shared" si="830"/>
        <v>310.14999999999998</v>
      </c>
      <c r="AS1770" s="14">
        <v>47.1</v>
      </c>
      <c r="AT1770" s="14">
        <v>0.5</v>
      </c>
      <c r="AU1770" s="10" t="str">
        <f t="shared" si="831"/>
        <v xml:space="preserve"> </v>
      </c>
      <c r="AV1770" s="10" t="str">
        <f t="shared" si="832"/>
        <v xml:space="preserve"> </v>
      </c>
      <c r="AW1770" s="10"/>
      <c r="AX1770" s="10"/>
      <c r="AY1770" s="10"/>
      <c r="AZ1770" s="10"/>
      <c r="BA1770" s="10"/>
      <c r="BB1770" s="10"/>
      <c r="BC1770" s="2"/>
      <c r="BD1770"/>
      <c r="BE1770"/>
    </row>
    <row r="1771" spans="1:57" x14ac:dyDescent="0.3">
      <c r="A1771" s="2"/>
      <c r="D1771" s="9" t="s">
        <v>61</v>
      </c>
      <c r="E1771" s="10"/>
      <c r="F1771" s="10"/>
      <c r="G1771" s="10"/>
      <c r="H1771" s="10"/>
      <c r="I1771" s="10"/>
      <c r="J1771" s="10"/>
      <c r="K1771" s="10"/>
      <c r="L1771" s="11"/>
      <c r="M1771" s="11"/>
      <c r="N1771" s="10">
        <f>H1771-H1770</f>
        <v>0</v>
      </c>
      <c r="O1771" s="10">
        <f>I1770-I1771</f>
        <v>0</v>
      </c>
      <c r="P1771" s="10" t="e">
        <f>N1771/O1771</f>
        <v>#DIV/0!</v>
      </c>
      <c r="Q1771" s="9"/>
      <c r="R1771">
        <f>K1771-K1770</f>
        <v>0</v>
      </c>
      <c r="S1771" t="e">
        <f>R1771/O1771</f>
        <v>#DIV/0!</v>
      </c>
      <c r="AJ1771" s="13">
        <v>640.1</v>
      </c>
      <c r="AK1771" s="16">
        <v>2.988</v>
      </c>
      <c r="AL1771" s="10">
        <f t="shared" si="828"/>
        <v>1.2000000000000011E-2</v>
      </c>
      <c r="AM1771" s="10" t="str">
        <f t="shared" si="817"/>
        <v xml:space="preserve"> </v>
      </c>
      <c r="AN1771" s="14">
        <v>12</v>
      </c>
      <c r="AO1771" s="10">
        <f t="shared" si="829"/>
        <v>285.14999999999998</v>
      </c>
      <c r="AP1771" s="14">
        <v>10.5</v>
      </c>
      <c r="AQ1771" s="14">
        <v>37</v>
      </c>
      <c r="AR1771" s="10">
        <f t="shared" si="830"/>
        <v>310.14999999999998</v>
      </c>
      <c r="AS1771" s="14">
        <v>47.1</v>
      </c>
      <c r="AT1771" s="14">
        <v>0.5</v>
      </c>
      <c r="AU1771" s="10" t="str">
        <f t="shared" si="831"/>
        <v xml:space="preserve"> </v>
      </c>
      <c r="AV1771" s="10" t="str">
        <f t="shared" si="832"/>
        <v xml:space="preserve"> </v>
      </c>
      <c r="AW1771" s="10"/>
      <c r="AX1771" s="10"/>
      <c r="AY1771" s="10"/>
      <c r="AZ1771" s="10"/>
      <c r="BA1771" s="10" t="str">
        <f>IF(ISNUMBER(AV1771), AV1771-AV1770, " ")</f>
        <v xml:space="preserve"> </v>
      </c>
      <c r="BB1771" s="10" t="str">
        <f>IF(ISNUMBER(BA1771), BA1771/O1771, " ")</f>
        <v xml:space="preserve"> </v>
      </c>
      <c r="BC1771" s="2"/>
      <c r="BD1771"/>
      <c r="BE1771"/>
    </row>
    <row r="1772" spans="1:57" x14ac:dyDescent="0.3">
      <c r="A1772" s="2"/>
      <c r="AM1772" s="10" t="str">
        <f t="shared" si="817"/>
        <v xml:space="preserve"> </v>
      </c>
      <c r="BD1772"/>
      <c r="BE1772"/>
    </row>
    <row r="1773" spans="1:57" ht="13.95" customHeight="1" x14ac:dyDescent="0.3">
      <c r="A1773" s="2"/>
      <c r="AM1773" s="10" t="str">
        <f t="shared" si="817"/>
        <v xml:space="preserve"> </v>
      </c>
      <c r="BD1773"/>
      <c r="BE1773"/>
    </row>
    <row r="1774" spans="1:57" x14ac:dyDescent="0.3">
      <c r="A1774" s="2"/>
      <c r="D1774" s="9" t="s">
        <v>53</v>
      </c>
      <c r="E1774" s="10"/>
      <c r="F1774" s="10"/>
      <c r="G1774" s="10"/>
      <c r="H1774" s="10"/>
      <c r="I1774" s="10"/>
      <c r="J1774" s="10"/>
      <c r="K1774" s="10"/>
      <c r="L1774" s="10"/>
      <c r="M1774" s="10"/>
      <c r="P1774" s="10"/>
      <c r="Q1774" s="9"/>
      <c r="R1774" s="9"/>
      <c r="AM1774" s="10" t="str">
        <f t="shared" si="817"/>
        <v xml:space="preserve"> </v>
      </c>
      <c r="BD1774"/>
      <c r="BE1774"/>
    </row>
    <row r="1775" spans="1:57" x14ac:dyDescent="0.3">
      <c r="A1775" s="2"/>
      <c r="D1775" s="9" t="s">
        <v>238</v>
      </c>
      <c r="E1775" s="10"/>
      <c r="F1775" s="2"/>
      <c r="G1775" s="10"/>
      <c r="H1775" s="10"/>
      <c r="I1775" s="10"/>
      <c r="J1775" s="10"/>
      <c r="K1775" s="10"/>
      <c r="L1775" s="10"/>
      <c r="M1775" s="10"/>
      <c r="P1775" s="10"/>
      <c r="Q1775" s="9"/>
      <c r="R1775" s="9"/>
      <c r="AM1775" s="10" t="str">
        <f t="shared" si="817"/>
        <v xml:space="preserve"> </v>
      </c>
      <c r="BD1775"/>
      <c r="BE1775"/>
    </row>
    <row r="1776" spans="1:57" x14ac:dyDescent="0.3">
      <c r="A1776" s="2"/>
      <c r="D1776" s="9"/>
      <c r="E1776" s="2" t="s">
        <v>0</v>
      </c>
      <c r="F1776" s="2" t="s">
        <v>1</v>
      </c>
      <c r="G1776" s="2" t="s">
        <v>2</v>
      </c>
      <c r="H1776" s="2" t="s">
        <v>3</v>
      </c>
      <c r="I1776" s="2" t="s">
        <v>4</v>
      </c>
      <c r="J1776" s="2" t="s">
        <v>5</v>
      </c>
      <c r="K1776" s="2" t="s">
        <v>6</v>
      </c>
      <c r="L1776" s="2" t="s">
        <v>7</v>
      </c>
      <c r="M1776" s="2" t="s">
        <v>8</v>
      </c>
      <c r="N1776" s="2" t="s">
        <v>9</v>
      </c>
      <c r="O1776" s="2" t="s">
        <v>10</v>
      </c>
      <c r="P1776" s="2" t="s">
        <v>11</v>
      </c>
      <c r="Q1776" s="2" t="s">
        <v>12</v>
      </c>
      <c r="R1776" s="2" t="s">
        <v>13</v>
      </c>
      <c r="S1776" s="2" t="s">
        <v>14</v>
      </c>
      <c r="T1776" s="2" t="s">
        <v>15</v>
      </c>
      <c r="U1776" s="3" t="s">
        <v>16</v>
      </c>
      <c r="V1776" s="3" t="s">
        <v>17</v>
      </c>
      <c r="W1776" s="3" t="s">
        <v>18</v>
      </c>
      <c r="X1776" s="3" t="s">
        <v>19</v>
      </c>
      <c r="Y1776" s="3" t="s">
        <v>20</v>
      </c>
      <c r="Z1776" s="3" t="s">
        <v>21</v>
      </c>
      <c r="AA1776" s="3" t="s">
        <v>22</v>
      </c>
      <c r="AB1776" s="3" t="s">
        <v>23</v>
      </c>
      <c r="AC1776" s="3" t="s">
        <v>24</v>
      </c>
      <c r="AD1776" s="3" t="s">
        <v>25</v>
      </c>
      <c r="AE1776" s="3" t="s">
        <v>26</v>
      </c>
      <c r="AF1776" s="3" t="s">
        <v>27</v>
      </c>
      <c r="AG1776" s="3" t="s">
        <v>28</v>
      </c>
      <c r="AH1776" s="3" t="s">
        <v>29</v>
      </c>
      <c r="AL1776" s="2" t="s">
        <v>33</v>
      </c>
      <c r="AM1776" s="10" t="e">
        <f t="shared" si="817"/>
        <v>#VALUE!</v>
      </c>
      <c r="AN1776" s="6" t="s">
        <v>35</v>
      </c>
      <c r="AO1776" s="2" t="s">
        <v>36</v>
      </c>
      <c r="AP1776" s="7" t="s">
        <v>37</v>
      </c>
      <c r="AQ1776" s="6" t="s">
        <v>38</v>
      </c>
      <c r="AR1776" s="2" t="s">
        <v>39</v>
      </c>
      <c r="AS1776" s="7" t="s">
        <v>40</v>
      </c>
      <c r="AT1776" s="7" t="s">
        <v>41</v>
      </c>
      <c r="AU1776" s="8" t="s">
        <v>55</v>
      </c>
      <c r="AV1776" s="8" t="s">
        <v>56</v>
      </c>
      <c r="AW1776" s="8" t="s">
        <v>44</v>
      </c>
      <c r="AX1776" s="8" t="s">
        <v>45</v>
      </c>
      <c r="AY1776" s="8" t="s">
        <v>46</v>
      </c>
      <c r="AZ1776" s="8" t="s">
        <v>47</v>
      </c>
      <c r="BA1776" s="2" t="s">
        <v>48</v>
      </c>
      <c r="BB1776" s="2" t="s">
        <v>49</v>
      </c>
      <c r="BC1776" s="2" t="s">
        <v>50</v>
      </c>
      <c r="BD1776"/>
      <c r="BE1776"/>
    </row>
    <row r="1777" spans="1:57" x14ac:dyDescent="0.3">
      <c r="A1777" s="2"/>
      <c r="D1777" s="9" t="s">
        <v>57</v>
      </c>
      <c r="E1777" s="10">
        <v>13.10799241</v>
      </c>
      <c r="F1777" s="10">
        <v>0.51256469390000003</v>
      </c>
      <c r="G1777" s="10">
        <v>19.879430859999999</v>
      </c>
      <c r="H1777" s="10">
        <v>10.15752694</v>
      </c>
      <c r="I1777" s="10">
        <v>89.268871379999993</v>
      </c>
      <c r="J1777" s="10">
        <v>29.628902459999999</v>
      </c>
      <c r="K1777" s="10">
        <v>69.80719465</v>
      </c>
      <c r="L1777" s="11">
        <v>1.4293981481481482E-3</v>
      </c>
      <c r="M1777" s="11">
        <v>2.0485995370370371E-3</v>
      </c>
      <c r="P1777" s="10"/>
      <c r="Q1777" s="9"/>
      <c r="AJ1777" s="13">
        <v>637.73333333333335</v>
      </c>
      <c r="AK1777" s="16">
        <v>3.0668299999999999</v>
      </c>
      <c r="AL1777" s="10">
        <f>IF(AK1777&gt;3, AK1777-3, 3-AK1777)</f>
        <v>6.6829999999999945E-2</v>
      </c>
      <c r="AM1777" s="10">
        <f t="shared" si="817"/>
        <v>0.50139527841451925</v>
      </c>
      <c r="AN1777" s="14">
        <v>12</v>
      </c>
      <c r="AO1777" s="10">
        <f>AN1777+273.15</f>
        <v>285.14999999999998</v>
      </c>
      <c r="AP1777" s="14">
        <v>10.5</v>
      </c>
      <c r="AQ1777" s="14">
        <v>37</v>
      </c>
      <c r="AR1777" s="10">
        <f>AQ1777+273.15</f>
        <v>310.14999999999998</v>
      </c>
      <c r="AS1777" s="14">
        <v>47.1</v>
      </c>
      <c r="AT1777" s="14">
        <v>0.5</v>
      </c>
      <c r="AU1777" s="10">
        <f>IF(ISNUMBER(AM1777),((AR1777/AO1777)*((AJ1777-(AT1777*AP1777))/(AJ1777-AS1777))*AM1777)," ")</f>
        <v>0.58399587823700416</v>
      </c>
      <c r="AV1777" s="10">
        <f>IF(ISNUMBER(AM1777), AU1777*G1777, " ")</f>
        <v>11.609505683937503</v>
      </c>
      <c r="AW1777" s="10"/>
      <c r="AX1777" s="10"/>
      <c r="AY1777" s="10"/>
      <c r="AZ1777" s="10"/>
      <c r="BA1777" s="10"/>
      <c r="BB1777" s="10"/>
      <c r="BC1777" s="2"/>
      <c r="BD1777"/>
      <c r="BE1777"/>
    </row>
    <row r="1778" spans="1:57" x14ac:dyDescent="0.3">
      <c r="A1778" s="2">
        <v>162</v>
      </c>
      <c r="B1778" s="3" t="s">
        <v>238</v>
      </c>
      <c r="C1778" s="3"/>
      <c r="D1778" s="9" t="s">
        <v>58</v>
      </c>
      <c r="E1778" s="10">
        <v>8.8851061809999994</v>
      </c>
      <c r="F1778" s="10">
        <v>0.6528191794</v>
      </c>
      <c r="G1778" s="10">
        <v>19.217278409999999</v>
      </c>
      <c r="H1778" s="10">
        <v>12.542362819999999</v>
      </c>
      <c r="I1778" s="10">
        <v>76.358217170000003</v>
      </c>
      <c r="J1778" s="10">
        <v>30.00166377</v>
      </c>
      <c r="K1778" s="10">
        <v>82.296408189999994</v>
      </c>
      <c r="L1778" s="11">
        <v>5.0694444444444441E-3</v>
      </c>
      <c r="M1778" s="11">
        <v>5.5902662037037041E-3</v>
      </c>
      <c r="N1778" s="10">
        <f>H1778-H1777</f>
        <v>2.3848358799999989</v>
      </c>
      <c r="O1778" s="10">
        <f>I1777-I1778</f>
        <v>12.91065420999999</v>
      </c>
      <c r="P1778" s="10">
        <f>N1778/O1778</f>
        <v>0.1847184380596931</v>
      </c>
      <c r="Q1778" s="9">
        <f>AVERAGE(P1778,P1780,P1782)</f>
        <v>0.27845884128416359</v>
      </c>
      <c r="R1778">
        <f>K1778-K1777</f>
        <v>12.489213539999994</v>
      </c>
      <c r="S1778">
        <f>R1778/O1778</f>
        <v>0.96735714061077038</v>
      </c>
      <c r="T1778" s="9">
        <f>AVERAGE(S1778,S1780,S1782)</f>
        <v>0.73504799664701037</v>
      </c>
      <c r="U1778" s="3">
        <f>AVERAGE(E1777,E1779,E1781)</f>
        <v>13.10199911</v>
      </c>
      <c r="V1778" s="3">
        <f>AVERAGE(E1778,E1780,E1782)</f>
        <v>9.0121998363333322</v>
      </c>
      <c r="W1778" s="3">
        <f>AVERAGE(F1777,F1779,F1781)</f>
        <v>0.52878843930000008</v>
      </c>
      <c r="X1778" s="3">
        <f>AVERAGE(F1778,F1780,F1782)</f>
        <v>0.63316670706666667</v>
      </c>
      <c r="Y1778" s="3">
        <f>AVERAGE(G1777,G1779,G1781)</f>
        <v>18.63611238</v>
      </c>
      <c r="Z1778" s="3">
        <f>AVERAGE(G1778,G1780,G1782)</f>
        <v>20.486959706666667</v>
      </c>
      <c r="AA1778" s="3">
        <f>AVERAGE(H1777,H1779,H1781)</f>
        <v>9.8326974673333325</v>
      </c>
      <c r="AB1778" s="3">
        <f>AVERAGE(H1778,H1780,H1782)</f>
        <v>12.955967530000001</v>
      </c>
      <c r="AC1778" s="3">
        <f>AVERAGE(I1777,I1779,I1781)</f>
        <v>89.441672876666658</v>
      </c>
      <c r="AD1778" s="3">
        <f>AVERAGE(I1778,I1780,I1782)</f>
        <v>77.983913573333339</v>
      </c>
      <c r="AE1778" s="3">
        <f>AVERAGE(J1777,J1779,J1781)</f>
        <v>30.111608606666667</v>
      </c>
      <c r="AF1778" s="3">
        <f>AVERAGE(J1778,J1780,J1782)</f>
        <v>30.054069173333332</v>
      </c>
      <c r="AG1778" s="3">
        <f>AVERAGE(K1777,K1779,K1781)</f>
        <v>71.846534660000003</v>
      </c>
      <c r="AH1778" s="3">
        <f>AVERAGE(K1778,K1780,K1782)</f>
        <v>80.435531743333328</v>
      </c>
      <c r="AI1778" s="12">
        <v>43642</v>
      </c>
      <c r="AJ1778" s="13">
        <v>637.73333333333335</v>
      </c>
      <c r="AK1778" s="16">
        <v>3.0668299999999999</v>
      </c>
      <c r="AL1778" s="10">
        <f t="shared" ref="AL1778:AL1782" si="833">IF(AK1778&gt;3, AK1778-3, 3-AK1778)</f>
        <v>6.6829999999999945E-2</v>
      </c>
      <c r="AM1778" s="10">
        <f t="shared" si="817"/>
        <v>0.63859344606645951</v>
      </c>
      <c r="AN1778" s="14">
        <v>12</v>
      </c>
      <c r="AO1778" s="10">
        <f t="shared" ref="AO1778:AO1782" si="834">AN1778+273.15</f>
        <v>285.14999999999998</v>
      </c>
      <c r="AP1778" s="14">
        <v>10.5</v>
      </c>
      <c r="AQ1778" s="14">
        <v>37</v>
      </c>
      <c r="AR1778" s="10">
        <f t="shared" ref="AR1778:AR1782" si="835">AQ1778+273.15</f>
        <v>310.14999999999998</v>
      </c>
      <c r="AS1778" s="14">
        <v>47.1</v>
      </c>
      <c r="AT1778" s="14">
        <v>0.5</v>
      </c>
      <c r="AU1778" s="10">
        <f t="shared" ref="AU1778:AU1782" si="836">IF(ISNUMBER(AM1778),((AR1778/AO1778)*((AJ1778-(AT1778*AP1778))/(AJ1778-AS1778))*AM1778)," ")</f>
        <v>0.74379627496942458</v>
      </c>
      <c r="AV1778" s="10">
        <f t="shared" ref="AV1778:AV1782" si="837">IF(ISNUMBER(AM1778), AU1778*G1778, " ")</f>
        <v>14.293740096408346</v>
      </c>
      <c r="AW1778" s="10">
        <f>AVERAGE(AU1777,AU1779,AU1781)</f>
        <v>0.60248057013233591</v>
      </c>
      <c r="AX1778" s="10">
        <f>AVERAGE(AU1778,AU1780,AU1782)</f>
        <v>0.72140502762753778</v>
      </c>
      <c r="AY1778" s="10">
        <f>AVERAGE(AV1777,AV1779,AV1781)</f>
        <v>11.211823328862474</v>
      </c>
      <c r="AZ1778" s="10">
        <f>AVERAGE(AV1778,AV1780,AV1782)</f>
        <v>14.765578072559094</v>
      </c>
      <c r="BA1778" s="10">
        <f>IF(ISNUMBER(AV1778), AV1778-AV1777, " ")</f>
        <v>2.6842344124708433</v>
      </c>
      <c r="BB1778" s="10">
        <f>IF(ISNUMBER(BA1778), BA1778/O1778, " ")</f>
        <v>0.20790847379304456</v>
      </c>
      <c r="BC1778" s="2">
        <f>AVERAGE(BB1778,BB1780,BB1782)</f>
        <v>0.31699896334377442</v>
      </c>
      <c r="BD1778" s="1" t="s">
        <v>59</v>
      </c>
    </row>
    <row r="1779" spans="1:57" x14ac:dyDescent="0.3">
      <c r="A1779" s="2"/>
      <c r="D1779" s="9" t="s">
        <v>57</v>
      </c>
      <c r="E1779" s="10">
        <v>13.097650789999999</v>
      </c>
      <c r="F1779" s="10">
        <v>0.55223172819999999</v>
      </c>
      <c r="G1779" s="10">
        <v>17.621067969999999</v>
      </c>
      <c r="H1779" s="10">
        <v>9.7380398679999995</v>
      </c>
      <c r="I1779" s="10">
        <v>89.489047339999999</v>
      </c>
      <c r="J1779" s="10">
        <v>30.483626820000001</v>
      </c>
      <c r="K1779" s="10">
        <v>72.667805689999994</v>
      </c>
      <c r="L1779" s="11">
        <v>9.2303240740740731E-3</v>
      </c>
      <c r="M1779" s="11">
        <v>9.6932754629629626E-3</v>
      </c>
      <c r="P1779" s="10"/>
      <c r="Q1779" s="9"/>
      <c r="AJ1779" s="13">
        <v>637.73333333333301</v>
      </c>
      <c r="AK1779" s="16">
        <v>3.0668299999999999</v>
      </c>
      <c r="AL1779" s="10">
        <f t="shared" si="833"/>
        <v>6.6829999999999945E-2</v>
      </c>
      <c r="AM1779" s="10">
        <f t="shared" si="817"/>
        <v>0.54019791921951987</v>
      </c>
      <c r="AN1779" s="14">
        <v>12</v>
      </c>
      <c r="AO1779" s="10">
        <f t="shared" si="834"/>
        <v>285.14999999999998</v>
      </c>
      <c r="AP1779" s="14">
        <v>10.5</v>
      </c>
      <c r="AQ1779" s="14">
        <v>37</v>
      </c>
      <c r="AR1779" s="10">
        <f t="shared" si="835"/>
        <v>310.14999999999998</v>
      </c>
      <c r="AS1779" s="14">
        <v>47.1</v>
      </c>
      <c r="AT1779" s="14">
        <v>0.5</v>
      </c>
      <c r="AU1779" s="10">
        <f t="shared" si="836"/>
        <v>0.62919092348451267</v>
      </c>
      <c r="AV1779" s="10">
        <f t="shared" si="837"/>
        <v>11.087016028827666</v>
      </c>
      <c r="AW1779" s="10"/>
      <c r="AX1779" s="10"/>
      <c r="AY1779" s="10"/>
      <c r="AZ1779" s="10"/>
      <c r="BA1779" s="10"/>
      <c r="BB1779" s="10"/>
      <c r="BC1779" s="2"/>
      <c r="BD1779"/>
      <c r="BE1779"/>
    </row>
    <row r="1780" spans="1:57" x14ac:dyDescent="0.3">
      <c r="A1780" s="2"/>
      <c r="D1780" s="9" t="s">
        <v>60</v>
      </c>
      <c r="E1780" s="10">
        <v>9.1935565199999996</v>
      </c>
      <c r="F1780" s="10">
        <v>0.62116239220000002</v>
      </c>
      <c r="G1780" s="10">
        <v>20.88170684</v>
      </c>
      <c r="H1780" s="10">
        <v>12.952005</v>
      </c>
      <c r="I1780" s="10">
        <v>78.810266510000005</v>
      </c>
      <c r="J1780" s="10">
        <v>30.334572919999999</v>
      </c>
      <c r="K1780" s="10">
        <v>79.815434519999997</v>
      </c>
      <c r="L1780" s="11">
        <v>1.1846064814814814E-2</v>
      </c>
      <c r="M1780" s="11">
        <v>1.229744212962963E-2</v>
      </c>
      <c r="N1780" s="10">
        <f>H1780-H1779</f>
        <v>3.2139651320000002</v>
      </c>
      <c r="O1780" s="10">
        <f>I1779-I1780</f>
        <v>10.678780829999994</v>
      </c>
      <c r="P1780" s="10">
        <f>N1780/O1780</f>
        <v>0.30096742157784334</v>
      </c>
      <c r="Q1780" s="9"/>
      <c r="R1780">
        <f>K1780-K1779</f>
        <v>7.1476288300000022</v>
      </c>
      <c r="S1780">
        <f>R1780/O1780</f>
        <v>0.66933004280040143</v>
      </c>
      <c r="AJ1780" s="13">
        <v>637.73333333333301</v>
      </c>
      <c r="AK1780" s="16">
        <v>3.0668299999999999</v>
      </c>
      <c r="AL1780" s="10">
        <f t="shared" si="833"/>
        <v>6.6829999999999945E-2</v>
      </c>
      <c r="AM1780" s="10">
        <f t="shared" si="817"/>
        <v>0.60762649921906342</v>
      </c>
      <c r="AN1780" s="14">
        <v>12</v>
      </c>
      <c r="AO1780" s="10">
        <f t="shared" si="834"/>
        <v>285.14999999999998</v>
      </c>
      <c r="AP1780" s="14">
        <v>10.5</v>
      </c>
      <c r="AQ1780" s="14">
        <v>37</v>
      </c>
      <c r="AR1780" s="10">
        <f t="shared" si="835"/>
        <v>310.14999999999998</v>
      </c>
      <c r="AS1780" s="14">
        <v>47.1</v>
      </c>
      <c r="AT1780" s="14">
        <v>0.5</v>
      </c>
      <c r="AU1780" s="10">
        <f t="shared" si="836"/>
        <v>0.70772778749253884</v>
      </c>
      <c r="AV1780" s="10">
        <f t="shared" si="837"/>
        <v>14.778564180941014</v>
      </c>
      <c r="AW1780" s="10"/>
      <c r="AX1780" s="10"/>
      <c r="AY1780" s="10"/>
      <c r="AZ1780" s="10"/>
      <c r="BA1780" s="10">
        <f>IF(ISNUMBER(AV1780), AV1780-AV1779, " ")</f>
        <v>3.6915481521133486</v>
      </c>
      <c r="BB1780" s="10">
        <f>IF(ISNUMBER(BA1780), BA1780/O1780, " ")</f>
        <v>0.34569003811208948</v>
      </c>
      <c r="BC1780" s="2"/>
      <c r="BD1780"/>
      <c r="BE1780"/>
    </row>
    <row r="1781" spans="1:57" x14ac:dyDescent="0.3">
      <c r="A1781" s="2"/>
      <c r="D1781" s="9" t="s">
        <v>57</v>
      </c>
      <c r="E1781" s="10">
        <v>13.100354129999999</v>
      </c>
      <c r="F1781" s="10">
        <v>0.52156889579999999</v>
      </c>
      <c r="G1781" s="10">
        <v>18.407838309999999</v>
      </c>
      <c r="H1781" s="10">
        <v>9.6025255939999994</v>
      </c>
      <c r="I1781" s="10">
        <v>89.567099909999996</v>
      </c>
      <c r="J1781" s="10">
        <v>30.222296539999999</v>
      </c>
      <c r="K1781" s="10">
        <v>73.064603640000001</v>
      </c>
      <c r="L1781" s="11">
        <v>1.5364583333333334E-2</v>
      </c>
      <c r="M1781" s="11">
        <v>1.5891192129629628E-2</v>
      </c>
      <c r="P1781" s="10"/>
      <c r="Q1781" s="9"/>
      <c r="AJ1781" s="13">
        <v>637.73333333333301</v>
      </c>
      <c r="AK1781" s="16">
        <v>3.0668299999999999</v>
      </c>
      <c r="AL1781" s="10">
        <f t="shared" si="833"/>
        <v>6.6829999999999945E-2</v>
      </c>
      <c r="AM1781" s="10">
        <f t="shared" si="817"/>
        <v>0.51020326767378699</v>
      </c>
      <c r="AN1781" s="14">
        <v>12</v>
      </c>
      <c r="AO1781" s="10">
        <f t="shared" si="834"/>
        <v>285.14999999999998</v>
      </c>
      <c r="AP1781" s="14">
        <v>10.5</v>
      </c>
      <c r="AQ1781" s="14">
        <v>37</v>
      </c>
      <c r="AR1781" s="10">
        <f t="shared" si="835"/>
        <v>310.14999999999998</v>
      </c>
      <c r="AS1781" s="14">
        <v>47.1</v>
      </c>
      <c r="AT1781" s="14">
        <v>0.5</v>
      </c>
      <c r="AU1781" s="10">
        <f t="shared" si="836"/>
        <v>0.59425490867549102</v>
      </c>
      <c r="AV1781" s="10">
        <f t="shared" si="837"/>
        <v>10.938948273822254</v>
      </c>
      <c r="AW1781" s="10"/>
      <c r="AX1781" s="10"/>
      <c r="AY1781" s="10"/>
      <c r="AZ1781" s="10"/>
      <c r="BA1781" s="10"/>
      <c r="BB1781" s="10"/>
      <c r="BC1781" s="2"/>
      <c r="BD1781"/>
      <c r="BE1781"/>
    </row>
    <row r="1782" spans="1:57" x14ac:dyDescent="0.3">
      <c r="A1782" s="2"/>
      <c r="D1782" s="9" t="s">
        <v>61</v>
      </c>
      <c r="E1782" s="10">
        <v>8.9579368079999995</v>
      </c>
      <c r="F1782" s="10">
        <v>0.62551854959999997</v>
      </c>
      <c r="G1782" s="10">
        <v>21.361893869999999</v>
      </c>
      <c r="H1782" s="10">
        <v>13.373534769999999</v>
      </c>
      <c r="I1782" s="10">
        <v>78.783257039999995</v>
      </c>
      <c r="J1782" s="10">
        <v>29.825970829999999</v>
      </c>
      <c r="K1782" s="10">
        <v>79.194752519999994</v>
      </c>
      <c r="L1782" s="11">
        <v>1.8680555555555554E-2</v>
      </c>
      <c r="M1782" s="11">
        <v>1.9328692129629631E-2</v>
      </c>
      <c r="N1782" s="10">
        <f>H1782-H1781</f>
        <v>3.7710091759999997</v>
      </c>
      <c r="O1782" s="10">
        <f>I1781-I1782</f>
        <v>10.783842870000001</v>
      </c>
      <c r="P1782" s="10">
        <f>N1782/O1782</f>
        <v>0.34969066421495432</v>
      </c>
      <c r="Q1782" s="9"/>
      <c r="R1782">
        <f>K1782-K1781</f>
        <v>6.130148879999993</v>
      </c>
      <c r="S1782">
        <f>R1782/O1782</f>
        <v>0.5684568065298593</v>
      </c>
      <c r="AJ1782" s="13">
        <v>637.73333333333301</v>
      </c>
      <c r="AK1782" s="16">
        <v>3.0668299999999999</v>
      </c>
      <c r="AL1782" s="10">
        <f t="shared" si="833"/>
        <v>6.6829999999999945E-2</v>
      </c>
      <c r="AM1782" s="10">
        <f t="shared" si="817"/>
        <v>0.61188773058826218</v>
      </c>
      <c r="AN1782" s="14">
        <v>12</v>
      </c>
      <c r="AO1782" s="10">
        <f t="shared" si="834"/>
        <v>285.14999999999998</v>
      </c>
      <c r="AP1782" s="14">
        <v>10.5</v>
      </c>
      <c r="AQ1782" s="14">
        <v>37</v>
      </c>
      <c r="AR1782" s="10">
        <f t="shared" si="835"/>
        <v>310.14999999999998</v>
      </c>
      <c r="AS1782" s="14">
        <v>47.1</v>
      </c>
      <c r="AT1782" s="14">
        <v>0.5</v>
      </c>
      <c r="AU1782" s="10">
        <f t="shared" si="836"/>
        <v>0.7126910204206498</v>
      </c>
      <c r="AV1782" s="10">
        <f t="shared" si="837"/>
        <v>15.224429940327923</v>
      </c>
      <c r="AW1782" s="10"/>
      <c r="AX1782" s="10"/>
      <c r="AY1782" s="10"/>
      <c r="AZ1782" s="10"/>
      <c r="BA1782" s="10">
        <f>IF(ISNUMBER(AV1782), AV1782-AV1781, " ")</f>
        <v>4.2854816665056692</v>
      </c>
      <c r="BB1782" s="10">
        <f>IF(ISNUMBER(BA1782), BA1782/O1782, " ")</f>
        <v>0.39739837812618917</v>
      </c>
      <c r="BC1782" s="2"/>
      <c r="BD1782"/>
      <c r="BE1782"/>
    </row>
    <row r="1783" spans="1:57" x14ac:dyDescent="0.3">
      <c r="A1783" s="2"/>
      <c r="AM1783" s="10" t="str">
        <f t="shared" si="817"/>
        <v xml:space="preserve"> </v>
      </c>
      <c r="BD1783"/>
      <c r="BE1783"/>
    </row>
    <row r="1784" spans="1:57" ht="13.95" customHeight="1" x14ac:dyDescent="0.3">
      <c r="A1784" s="2"/>
      <c r="AM1784" s="10" t="str">
        <f t="shared" si="817"/>
        <v xml:space="preserve"> </v>
      </c>
      <c r="BD1784"/>
      <c r="BE1784"/>
    </row>
    <row r="1785" spans="1:57" x14ac:dyDescent="0.3">
      <c r="A1785" s="2"/>
      <c r="D1785" s="9" t="s">
        <v>53</v>
      </c>
      <c r="E1785" s="10"/>
      <c r="F1785" s="10"/>
      <c r="G1785" s="10"/>
      <c r="H1785" s="10"/>
      <c r="I1785" s="10"/>
      <c r="J1785" s="10"/>
      <c r="K1785" s="10"/>
      <c r="L1785" s="10"/>
      <c r="M1785" s="10"/>
      <c r="P1785" s="10"/>
      <c r="Q1785" s="9"/>
      <c r="R1785" s="9"/>
      <c r="AM1785" s="10" t="str">
        <f t="shared" si="817"/>
        <v xml:space="preserve"> </v>
      </c>
      <c r="BD1785"/>
      <c r="BE1785"/>
    </row>
    <row r="1786" spans="1:57" x14ac:dyDescent="0.3">
      <c r="A1786" s="2"/>
      <c r="D1786" s="9" t="s">
        <v>239</v>
      </c>
      <c r="E1786" s="10"/>
      <c r="F1786" s="2"/>
      <c r="G1786" s="10"/>
      <c r="H1786" s="10"/>
      <c r="I1786" s="10"/>
      <c r="J1786" s="10"/>
      <c r="K1786" s="10"/>
      <c r="L1786" s="10"/>
      <c r="M1786" s="10"/>
      <c r="P1786" s="10"/>
      <c r="Q1786" s="9"/>
      <c r="R1786" s="9"/>
      <c r="AM1786" s="10" t="str">
        <f t="shared" si="817"/>
        <v xml:space="preserve"> </v>
      </c>
      <c r="BD1786"/>
      <c r="BE1786"/>
    </row>
    <row r="1787" spans="1:57" x14ac:dyDescent="0.3">
      <c r="A1787" s="2"/>
      <c r="D1787" s="9"/>
      <c r="E1787" s="2" t="s">
        <v>0</v>
      </c>
      <c r="F1787" s="2" t="s">
        <v>1</v>
      </c>
      <c r="G1787" s="2" t="s">
        <v>2</v>
      </c>
      <c r="H1787" s="2" t="s">
        <v>3</v>
      </c>
      <c r="I1787" s="2" t="s">
        <v>4</v>
      </c>
      <c r="J1787" s="2" t="s">
        <v>5</v>
      </c>
      <c r="K1787" s="2" t="s">
        <v>6</v>
      </c>
      <c r="L1787" s="2" t="s">
        <v>7</v>
      </c>
      <c r="M1787" s="2" t="s">
        <v>8</v>
      </c>
      <c r="N1787" s="2" t="s">
        <v>9</v>
      </c>
      <c r="O1787" s="2" t="s">
        <v>10</v>
      </c>
      <c r="P1787" s="2" t="s">
        <v>11</v>
      </c>
      <c r="Q1787" s="2" t="s">
        <v>12</v>
      </c>
      <c r="R1787" s="2" t="s">
        <v>13</v>
      </c>
      <c r="S1787" s="2" t="s">
        <v>14</v>
      </c>
      <c r="T1787" s="2" t="s">
        <v>15</v>
      </c>
      <c r="U1787" s="3" t="s">
        <v>16</v>
      </c>
      <c r="V1787" s="3" t="s">
        <v>17</v>
      </c>
      <c r="W1787" s="3" t="s">
        <v>18</v>
      </c>
      <c r="X1787" s="3" t="s">
        <v>19</v>
      </c>
      <c r="Y1787" s="3" t="s">
        <v>20</v>
      </c>
      <c r="Z1787" s="3" t="s">
        <v>21</v>
      </c>
      <c r="AA1787" s="3" t="s">
        <v>22</v>
      </c>
      <c r="AB1787" s="3" t="s">
        <v>23</v>
      </c>
      <c r="AC1787" s="3" t="s">
        <v>24</v>
      </c>
      <c r="AD1787" s="3" t="s">
        <v>25</v>
      </c>
      <c r="AE1787" s="3" t="s">
        <v>26</v>
      </c>
      <c r="AF1787" s="3" t="s">
        <v>27</v>
      </c>
      <c r="AG1787" s="3" t="s">
        <v>28</v>
      </c>
      <c r="AH1787" s="3" t="s">
        <v>29</v>
      </c>
      <c r="AL1787" s="2" t="s">
        <v>33</v>
      </c>
      <c r="AM1787" s="10" t="e">
        <f t="shared" si="817"/>
        <v>#VALUE!</v>
      </c>
      <c r="AN1787" s="6" t="s">
        <v>35</v>
      </c>
      <c r="AO1787" s="2" t="s">
        <v>36</v>
      </c>
      <c r="AP1787" s="7" t="s">
        <v>37</v>
      </c>
      <c r="AQ1787" s="6" t="s">
        <v>38</v>
      </c>
      <c r="AR1787" s="2" t="s">
        <v>39</v>
      </c>
      <c r="AS1787" s="7" t="s">
        <v>40</v>
      </c>
      <c r="AT1787" s="7" t="s">
        <v>41</v>
      </c>
      <c r="AU1787" s="8" t="s">
        <v>55</v>
      </c>
      <c r="AV1787" s="8" t="s">
        <v>56</v>
      </c>
      <c r="AW1787" s="8" t="s">
        <v>44</v>
      </c>
      <c r="AX1787" s="8" t="s">
        <v>45</v>
      </c>
      <c r="AY1787" s="8" t="s">
        <v>46</v>
      </c>
      <c r="AZ1787" s="8" t="s">
        <v>47</v>
      </c>
      <c r="BA1787" s="2" t="s">
        <v>48</v>
      </c>
      <c r="BB1787" s="2" t="s">
        <v>49</v>
      </c>
      <c r="BC1787" s="2" t="s">
        <v>50</v>
      </c>
      <c r="BD1787"/>
      <c r="BE1787"/>
    </row>
    <row r="1788" spans="1:57" x14ac:dyDescent="0.3">
      <c r="A1788" s="2"/>
      <c r="D1788" s="9" t="s">
        <v>57</v>
      </c>
      <c r="E1788" s="10">
        <v>13.26193129</v>
      </c>
      <c r="F1788" s="10">
        <v>0.60919435420000001</v>
      </c>
      <c r="G1788" s="10">
        <v>13.481943770000001</v>
      </c>
      <c r="H1788" s="10">
        <v>8.0839587250000005</v>
      </c>
      <c r="I1788" s="10">
        <v>89.536486609999997</v>
      </c>
      <c r="J1788" s="10">
        <v>29.094878690000002</v>
      </c>
      <c r="K1788" s="10">
        <v>74.278964259999995</v>
      </c>
      <c r="L1788" s="11">
        <v>1.4409722222222222E-3</v>
      </c>
      <c r="M1788" s="11">
        <v>2.0601736111111111E-3</v>
      </c>
      <c r="P1788" s="10"/>
      <c r="Q1788" s="9"/>
      <c r="AJ1788" s="13">
        <v>635.4666666666667</v>
      </c>
      <c r="AK1788" s="16">
        <v>3.0321150000000001</v>
      </c>
      <c r="AL1788" s="10">
        <f>IF(AK1788&gt;3, AK1788-3, 3-AK1788)</f>
        <v>3.2115000000000116E-2</v>
      </c>
      <c r="AM1788" s="10">
        <f t="shared" si="817"/>
        <v>0.6027420010784551</v>
      </c>
      <c r="AN1788" s="14">
        <v>12</v>
      </c>
      <c r="AO1788" s="10">
        <f>AN1788+273.15</f>
        <v>285.14999999999998</v>
      </c>
      <c r="AP1788" s="14">
        <v>10.5</v>
      </c>
      <c r="AQ1788" s="14">
        <v>37</v>
      </c>
      <c r="AR1788" s="10">
        <f>AQ1788+273.15</f>
        <v>310.14999999999998</v>
      </c>
      <c r="AS1788" s="14">
        <v>47.1</v>
      </c>
      <c r="AT1788" s="14">
        <v>0.5</v>
      </c>
      <c r="AU1788" s="10">
        <f>IF(ISNUMBER(AM1788),((AR1788/AO1788)*((AJ1788-(AT1788*AP1788))/(AJ1788-AS1788))*AM1788)," ")</f>
        <v>0.70221756619489062</v>
      </c>
      <c r="AV1788" s="10">
        <f>IF(ISNUMBER(AM1788), AU1788*G1788, " ")</f>
        <v>9.4672577417457688</v>
      </c>
      <c r="AW1788" s="10"/>
      <c r="AX1788" s="10"/>
      <c r="AY1788" s="10"/>
      <c r="AZ1788" s="10"/>
      <c r="BA1788" s="10"/>
      <c r="BB1788" s="10"/>
      <c r="BC1788" s="2"/>
      <c r="BD1788"/>
      <c r="BE1788"/>
    </row>
    <row r="1789" spans="1:57" x14ac:dyDescent="0.3">
      <c r="A1789" s="2">
        <v>163</v>
      </c>
      <c r="B1789" s="3" t="s">
        <v>239</v>
      </c>
      <c r="C1789" s="3"/>
      <c r="D1789" s="9" t="s">
        <v>58</v>
      </c>
      <c r="E1789" s="10">
        <v>9.5903944770000003</v>
      </c>
      <c r="F1789" s="10">
        <v>0.70798212910000002</v>
      </c>
      <c r="G1789" s="10">
        <v>12.43479035</v>
      </c>
      <c r="H1789" s="10">
        <v>8.7788307220000004</v>
      </c>
      <c r="I1789" s="10">
        <v>75.023700869999999</v>
      </c>
      <c r="J1789" s="10">
        <v>29.20194695</v>
      </c>
      <c r="K1789" s="10">
        <v>80.511236659999994</v>
      </c>
      <c r="L1789" s="11">
        <v>5.0578703703703706E-3</v>
      </c>
      <c r="M1789" s="11">
        <v>5.6481365740740745E-3</v>
      </c>
      <c r="N1789" s="10">
        <f>H1789-H1788</f>
        <v>0.69487199699999991</v>
      </c>
      <c r="O1789" s="10">
        <f>I1788-I1789</f>
        <v>14.512785739999998</v>
      </c>
      <c r="P1789" s="10">
        <f>N1789/O1789</f>
        <v>4.7879987305593612E-2</v>
      </c>
      <c r="Q1789" s="9">
        <f>AVERAGE(P1789,P1791,P1793)</f>
        <v>0.14558618796017317</v>
      </c>
      <c r="R1789">
        <f>K1789-K1788</f>
        <v>6.2322723999999994</v>
      </c>
      <c r="S1789">
        <f>R1789/O1789</f>
        <v>0.42943322609818946</v>
      </c>
      <c r="T1789" s="9">
        <f>AVERAGE(S1789,S1791,S1793)</f>
        <v>0.35023462654540172</v>
      </c>
      <c r="U1789" s="3">
        <f>AVERAGE(E1788,E1790,E1792)</f>
        <v>13.24427111</v>
      </c>
      <c r="V1789" s="3">
        <f>AVERAGE(E1789,E1791,E1793)</f>
        <v>9.162412418333334</v>
      </c>
      <c r="W1789" s="3">
        <f>AVERAGE(F1788,F1790,F1792)</f>
        <v>0.58703038176666666</v>
      </c>
      <c r="X1789" s="3">
        <f>AVERAGE(F1789,F1791,F1793)</f>
        <v>0.71047146110000003</v>
      </c>
      <c r="Y1789" s="3">
        <f>AVERAGE(G1788,G1790,G1792)</f>
        <v>13.639819473333333</v>
      </c>
      <c r="Z1789" s="3">
        <f>AVERAGE(G1789,G1791,G1793)</f>
        <v>14.000720043333333</v>
      </c>
      <c r="AA1789" s="3">
        <f>AVERAGE(H1788,H1790,H1792)</f>
        <v>7.9372792336666675</v>
      </c>
      <c r="AB1789" s="3">
        <f>AVERAGE(H1789,H1791,H1793)</f>
        <v>9.8912353206666666</v>
      </c>
      <c r="AC1789" s="3">
        <f>AVERAGE(I1788,I1790,I1792)</f>
        <v>90.218735320000008</v>
      </c>
      <c r="AD1789" s="3">
        <f>AVERAGE(I1789,I1791,I1793)</f>
        <v>76.58742574</v>
      </c>
      <c r="AE1789" s="3">
        <f>AVERAGE(J1788,J1790,J1792)</f>
        <v>29.13793072</v>
      </c>
      <c r="AF1789" s="3">
        <f>AVERAGE(J1789,J1791,J1793)</f>
        <v>29.15216276</v>
      </c>
      <c r="AG1789" s="3">
        <f>AVERAGE(K1788,K1790,K1792)</f>
        <v>72.055132263333334</v>
      </c>
      <c r="AH1789" s="3">
        <f>AVERAGE(K1789,K1791,K1793)</f>
        <v>76.507772773333343</v>
      </c>
      <c r="AI1789" s="12">
        <v>43643</v>
      </c>
      <c r="AJ1789" s="13">
        <v>635.4666666666667</v>
      </c>
      <c r="AK1789" s="16">
        <v>3.0321150000000001</v>
      </c>
      <c r="AL1789" s="10">
        <f t="shared" ref="AL1789:AL1793" si="838">IF(AK1789&gt;3, AK1789-3, 3-AK1789)</f>
        <v>3.2115000000000116E-2</v>
      </c>
      <c r="AM1789" s="10">
        <f t="shared" si="817"/>
        <v>0.70048345372784349</v>
      </c>
      <c r="AN1789" s="14">
        <v>12</v>
      </c>
      <c r="AO1789" s="10">
        <f t="shared" ref="AO1789:AO1793" si="839">AN1789+273.15</f>
        <v>285.14999999999998</v>
      </c>
      <c r="AP1789" s="14">
        <v>10.5</v>
      </c>
      <c r="AQ1789" s="14">
        <v>37</v>
      </c>
      <c r="AR1789" s="10">
        <f t="shared" ref="AR1789:AR1793" si="840">AQ1789+273.15</f>
        <v>310.14999999999998</v>
      </c>
      <c r="AS1789" s="14">
        <v>47.1</v>
      </c>
      <c r="AT1789" s="14">
        <v>0.5</v>
      </c>
      <c r="AU1789" s="10">
        <f t="shared" ref="AU1789:AU1793" si="841">IF(ISNUMBER(AM1789),((AR1789/AO1789)*((AJ1789-(AT1789*AP1789))/(AJ1789-AS1789))*AM1789)," ")</f>
        <v>0.81609011012413424</v>
      </c>
      <c r="AV1789" s="10">
        <f t="shared" ref="AV1789:AV1793" si="842">IF(ISNUMBER(AM1789), AU1789*G1789, " ")</f>
        <v>10.147909426102022</v>
      </c>
      <c r="AW1789" s="10">
        <f>AVERAGE(AU1788,AU1790,AU1792)</f>
        <v>0.67666918303598111</v>
      </c>
      <c r="AX1789" s="10">
        <f>AVERAGE(AU1789,AU1791,AU1793)</f>
        <v>0.81895955999089587</v>
      </c>
      <c r="AY1789" s="10">
        <f>AVERAGE(AV1788,AV1790,AV1792)</f>
        <v>9.2250261120734613</v>
      </c>
      <c r="AZ1789" s="10">
        <f>AVERAGE(AV1789,AV1791,AV1793)</f>
        <v>11.469648003181769</v>
      </c>
      <c r="BA1789" s="10">
        <f>IF(ISNUMBER(AV1789), AV1789-AV1788, " ")</f>
        <v>0.68065168435625267</v>
      </c>
      <c r="BB1789" s="10">
        <f>IF(ISNUMBER(BA1789), BA1789/O1789, " ")</f>
        <v>4.6900140093727637E-2</v>
      </c>
      <c r="BC1789" s="2">
        <f>AVERAGE(BB1789,BB1791,BB1793)</f>
        <v>0.16740408063802814</v>
      </c>
      <c r="BD1789" s="1" t="s">
        <v>59</v>
      </c>
    </row>
    <row r="1790" spans="1:57" x14ac:dyDescent="0.3">
      <c r="A1790" s="2"/>
      <c r="D1790" s="9" t="s">
        <v>57</v>
      </c>
      <c r="E1790" s="10">
        <v>13.24071382</v>
      </c>
      <c r="F1790" s="10">
        <v>0.59410467909999998</v>
      </c>
      <c r="G1790" s="10">
        <v>13.532220410000001</v>
      </c>
      <c r="H1790" s="10">
        <v>8.0027105259999995</v>
      </c>
      <c r="I1790" s="10">
        <v>91.640244550000006</v>
      </c>
      <c r="J1790" s="10">
        <v>29.4056052</v>
      </c>
      <c r="K1790" s="10">
        <v>72.839915349999998</v>
      </c>
      <c r="L1790" s="11">
        <v>8.5706018518518518E-3</v>
      </c>
      <c r="M1790" s="11">
        <v>9.3981365740740726E-3</v>
      </c>
      <c r="P1790" s="10"/>
      <c r="Q1790" s="9"/>
      <c r="AJ1790" s="13">
        <v>635.46666666666704</v>
      </c>
      <c r="AK1790" s="16">
        <v>3.0321150000000001</v>
      </c>
      <c r="AL1790" s="10">
        <f t="shared" si="838"/>
        <v>3.2115000000000116E-2</v>
      </c>
      <c r="AM1790" s="10">
        <f t="shared" si="817"/>
        <v>0.5878121500338872</v>
      </c>
      <c r="AN1790" s="14">
        <v>12</v>
      </c>
      <c r="AO1790" s="10">
        <f t="shared" si="839"/>
        <v>285.14999999999998</v>
      </c>
      <c r="AP1790" s="14">
        <v>10.5</v>
      </c>
      <c r="AQ1790" s="14">
        <v>37</v>
      </c>
      <c r="AR1790" s="10">
        <f t="shared" si="840"/>
        <v>310.14999999999998</v>
      </c>
      <c r="AS1790" s="14">
        <v>47.1</v>
      </c>
      <c r="AT1790" s="14">
        <v>0.5</v>
      </c>
      <c r="AU1790" s="10">
        <f t="shared" si="841"/>
        <v>0.684823716678165</v>
      </c>
      <c r="AV1790" s="10">
        <f t="shared" si="842"/>
        <v>9.2671854760843217</v>
      </c>
      <c r="AW1790" s="10"/>
      <c r="AX1790" s="10"/>
      <c r="AY1790" s="10"/>
      <c r="AZ1790" s="10"/>
      <c r="BA1790" s="10"/>
      <c r="BB1790" s="10"/>
      <c r="BC1790" s="2"/>
      <c r="BD1790"/>
      <c r="BE1790"/>
    </row>
    <row r="1791" spans="1:57" x14ac:dyDescent="0.3">
      <c r="A1791" s="2"/>
      <c r="D1791" s="9" t="s">
        <v>60</v>
      </c>
      <c r="E1791" s="10">
        <v>8.3525971830000003</v>
      </c>
      <c r="F1791" s="10">
        <v>0.69247321240000004</v>
      </c>
      <c r="G1791" s="10">
        <v>14.690511839999999</v>
      </c>
      <c r="H1791" s="10">
        <v>10.11325443</v>
      </c>
      <c r="I1791" s="10">
        <v>80.122303369999997</v>
      </c>
      <c r="J1791" s="10">
        <v>29.590027160000002</v>
      </c>
      <c r="K1791" s="10">
        <v>80.099343820000001</v>
      </c>
      <c r="L1791" s="11">
        <v>1.2528935185185186E-2</v>
      </c>
      <c r="M1791" s="11">
        <v>1.3182858796296297E-2</v>
      </c>
      <c r="N1791" s="10">
        <f>H1791-H1790</f>
        <v>2.110543904</v>
      </c>
      <c r="O1791" s="10">
        <f>I1790-I1791</f>
        <v>11.517941180000008</v>
      </c>
      <c r="P1791" s="10">
        <f>N1791/O1791</f>
        <v>0.18323968416029005</v>
      </c>
      <c r="Q1791" s="9"/>
      <c r="R1791">
        <f>K1791-K1790</f>
        <v>7.2594284700000031</v>
      </c>
      <c r="S1791">
        <f>R1791/O1791</f>
        <v>0.63027136156984598</v>
      </c>
      <c r="AJ1791" s="13">
        <v>635.46666666666704</v>
      </c>
      <c r="AK1791" s="16">
        <v>3.0321150000000001</v>
      </c>
      <c r="AL1791" s="10">
        <f t="shared" si="838"/>
        <v>3.2115000000000116E-2</v>
      </c>
      <c r="AM1791" s="10">
        <f t="shared" si="817"/>
        <v>0.68513880152962536</v>
      </c>
      <c r="AN1791" s="14">
        <v>12</v>
      </c>
      <c r="AO1791" s="10">
        <f t="shared" si="839"/>
        <v>285.14999999999998</v>
      </c>
      <c r="AP1791" s="14">
        <v>10.5</v>
      </c>
      <c r="AQ1791" s="14">
        <v>37</v>
      </c>
      <c r="AR1791" s="10">
        <f t="shared" si="840"/>
        <v>310.14999999999998</v>
      </c>
      <c r="AS1791" s="14">
        <v>47.1</v>
      </c>
      <c r="AT1791" s="14">
        <v>0.5</v>
      </c>
      <c r="AU1791" s="10">
        <f t="shared" si="841"/>
        <v>0.79821300134216766</v>
      </c>
      <c r="AV1791" s="10">
        <f t="shared" si="842"/>
        <v>11.726157547059049</v>
      </c>
      <c r="AW1791" s="10"/>
      <c r="AX1791" s="10"/>
      <c r="AY1791" s="10"/>
      <c r="AZ1791" s="10"/>
      <c r="BA1791" s="10">
        <f>IF(ISNUMBER(AV1791), AV1791-AV1790, " ")</f>
        <v>2.4589720709747276</v>
      </c>
      <c r="BB1791" s="10">
        <f>IF(ISNUMBER(BA1791), BA1791/O1791, " ")</f>
        <v>0.21349059111749397</v>
      </c>
      <c r="BC1791" s="2"/>
      <c r="BD1791"/>
      <c r="BE1791"/>
    </row>
    <row r="1792" spans="1:57" x14ac:dyDescent="0.3">
      <c r="A1792" s="2"/>
      <c r="D1792" s="9" t="s">
        <v>57</v>
      </c>
      <c r="E1792" s="10">
        <v>13.230168219999999</v>
      </c>
      <c r="F1792" s="10">
        <v>0.55779211200000001</v>
      </c>
      <c r="G1792" s="10">
        <v>13.90529424</v>
      </c>
      <c r="H1792" s="10">
        <v>7.72516845</v>
      </c>
      <c r="I1792" s="10">
        <v>89.479474800000006</v>
      </c>
      <c r="J1792" s="10">
        <v>28.913308270000002</v>
      </c>
      <c r="K1792" s="10">
        <v>69.046517179999995</v>
      </c>
      <c r="L1792" s="11">
        <v>1.6626157407407405E-2</v>
      </c>
      <c r="M1792" s="11">
        <v>1.731480324074074E-2</v>
      </c>
      <c r="P1792" s="10"/>
      <c r="Q1792" s="9"/>
      <c r="AJ1792" s="13">
        <v>635.46666666666704</v>
      </c>
      <c r="AK1792" s="16">
        <v>3.0321150000000001</v>
      </c>
      <c r="AL1792" s="10">
        <f t="shared" si="838"/>
        <v>3.2115000000000116E-2</v>
      </c>
      <c r="AM1792" s="10">
        <f t="shared" si="817"/>
        <v>0.55188419172755654</v>
      </c>
      <c r="AN1792" s="14">
        <v>12</v>
      </c>
      <c r="AO1792" s="10">
        <f t="shared" si="839"/>
        <v>285.14999999999998</v>
      </c>
      <c r="AP1792" s="14">
        <v>10.5</v>
      </c>
      <c r="AQ1792" s="14">
        <v>37</v>
      </c>
      <c r="AR1792" s="10">
        <f t="shared" si="840"/>
        <v>310.14999999999998</v>
      </c>
      <c r="AS1792" s="14">
        <v>47.1</v>
      </c>
      <c r="AT1792" s="14">
        <v>0.5</v>
      </c>
      <c r="AU1792" s="10">
        <f t="shared" si="841"/>
        <v>0.64296626623488795</v>
      </c>
      <c r="AV1792" s="10">
        <f t="shared" si="842"/>
        <v>8.9406351183902935</v>
      </c>
      <c r="AW1792" s="10"/>
      <c r="AX1792" s="10"/>
      <c r="AY1792" s="10"/>
      <c r="AZ1792" s="10"/>
      <c r="BA1792" s="10"/>
      <c r="BB1792" s="10"/>
      <c r="BC1792" s="2"/>
      <c r="BD1792"/>
      <c r="BE1792"/>
    </row>
    <row r="1793" spans="1:57" x14ac:dyDescent="0.3">
      <c r="A1793" s="2"/>
      <c r="D1793" s="9" t="s">
        <v>61</v>
      </c>
      <c r="E1793" s="10">
        <v>9.5442455949999996</v>
      </c>
      <c r="F1793" s="10">
        <v>0.73095904180000004</v>
      </c>
      <c r="G1793" s="10">
        <v>14.876857940000001</v>
      </c>
      <c r="H1793" s="10">
        <v>10.78162081</v>
      </c>
      <c r="I1793" s="10">
        <v>74.616272980000005</v>
      </c>
      <c r="J1793" s="10">
        <v>28.66451417</v>
      </c>
      <c r="K1793" s="10">
        <v>68.912737840000005</v>
      </c>
      <c r="L1793" s="11">
        <v>1.9351851851851853E-2</v>
      </c>
      <c r="M1793" s="11">
        <v>2.0063645833333334E-2</v>
      </c>
      <c r="N1793" s="10">
        <f>H1793-H1792</f>
        <v>3.0564523599999998</v>
      </c>
      <c r="O1793" s="10">
        <f>I1792-I1793</f>
        <v>14.86320182</v>
      </c>
      <c r="P1793" s="10">
        <f>N1793/O1793</f>
        <v>0.20563889241463584</v>
      </c>
      <c r="Q1793" s="9"/>
      <c r="R1793">
        <f>K1793-K1792</f>
        <v>-0.13377933999998959</v>
      </c>
      <c r="S1793">
        <f>R1793/O1793</f>
        <v>-9.0007080318303574E-3</v>
      </c>
      <c r="AJ1793" s="13">
        <v>635.46666666666704</v>
      </c>
      <c r="AK1793" s="16">
        <v>3.0321150000000001</v>
      </c>
      <c r="AL1793" s="10">
        <f t="shared" si="838"/>
        <v>3.2115000000000116E-2</v>
      </c>
      <c r="AM1793" s="10">
        <f t="shared" si="817"/>
        <v>0.72321700377459297</v>
      </c>
      <c r="AN1793" s="14">
        <v>12</v>
      </c>
      <c r="AO1793" s="10">
        <f t="shared" si="839"/>
        <v>285.14999999999998</v>
      </c>
      <c r="AP1793" s="14">
        <v>10.5</v>
      </c>
      <c r="AQ1793" s="14">
        <v>37</v>
      </c>
      <c r="AR1793" s="10">
        <f t="shared" si="840"/>
        <v>310.14999999999998</v>
      </c>
      <c r="AS1793" s="14">
        <v>47.1</v>
      </c>
      <c r="AT1793" s="14">
        <v>0.5</v>
      </c>
      <c r="AU1793" s="10">
        <f t="shared" si="841"/>
        <v>0.84257556850638538</v>
      </c>
      <c r="AV1793" s="10">
        <f t="shared" si="842"/>
        <v>12.534877036384234</v>
      </c>
      <c r="AW1793" s="10"/>
      <c r="AX1793" s="10"/>
      <c r="AY1793" s="10"/>
      <c r="AZ1793" s="10"/>
      <c r="BA1793" s="10">
        <f>IF(ISNUMBER(AV1793), AV1793-AV1792, " ")</f>
        <v>3.5942419179939407</v>
      </c>
      <c r="BB1793" s="10">
        <f>IF(ISNUMBER(BA1793), BA1793/O1793, " ")</f>
        <v>0.24182151070286284</v>
      </c>
      <c r="BC1793" s="2"/>
      <c r="BD1793"/>
      <c r="BE1793"/>
    </row>
    <row r="1794" spans="1:57" x14ac:dyDescent="0.3">
      <c r="A1794" s="2"/>
      <c r="AM1794" s="10" t="str">
        <f t="shared" si="817"/>
        <v xml:space="preserve"> </v>
      </c>
      <c r="BD1794"/>
      <c r="BE1794"/>
    </row>
    <row r="1795" spans="1:57" ht="13.95" customHeight="1" x14ac:dyDescent="0.3">
      <c r="A1795" s="2"/>
      <c r="AM1795" s="10" t="str">
        <f t="shared" si="817"/>
        <v xml:space="preserve"> </v>
      </c>
      <c r="BD1795"/>
      <c r="BE1795"/>
    </row>
    <row r="1796" spans="1:57" x14ac:dyDescent="0.3">
      <c r="A1796" s="2"/>
      <c r="D1796" s="9" t="s">
        <v>53</v>
      </c>
      <c r="E1796" s="10"/>
      <c r="F1796" s="10"/>
      <c r="G1796" s="10"/>
      <c r="H1796" s="10"/>
      <c r="I1796" s="10"/>
      <c r="J1796" s="10"/>
      <c r="K1796" s="10"/>
      <c r="L1796" s="10"/>
      <c r="M1796" s="10"/>
      <c r="P1796" s="10"/>
      <c r="Q1796" s="9"/>
      <c r="R1796" s="9"/>
      <c r="AM1796" s="10" t="str">
        <f t="shared" si="817"/>
        <v xml:space="preserve"> </v>
      </c>
      <c r="BD1796"/>
      <c r="BE1796"/>
    </row>
    <row r="1797" spans="1:57" x14ac:dyDescent="0.3">
      <c r="A1797" s="2"/>
      <c r="D1797" s="9" t="s">
        <v>240</v>
      </c>
      <c r="E1797" s="10"/>
      <c r="F1797" s="2"/>
      <c r="G1797" s="10"/>
      <c r="H1797" s="10"/>
      <c r="I1797" s="10"/>
      <c r="J1797" s="10"/>
      <c r="K1797" s="10"/>
      <c r="L1797" s="10"/>
      <c r="M1797" s="10"/>
      <c r="P1797" s="10"/>
      <c r="Q1797" s="9"/>
      <c r="R1797" s="9"/>
      <c r="AM1797" s="10" t="str">
        <f t="shared" si="817"/>
        <v xml:space="preserve"> </v>
      </c>
      <c r="BD1797"/>
      <c r="BE1797"/>
    </row>
    <row r="1798" spans="1:57" x14ac:dyDescent="0.3">
      <c r="A1798" s="2"/>
      <c r="D1798" s="9"/>
      <c r="E1798" s="2" t="s">
        <v>0</v>
      </c>
      <c r="F1798" s="2" t="s">
        <v>1</v>
      </c>
      <c r="G1798" s="2" t="s">
        <v>2</v>
      </c>
      <c r="H1798" s="2" t="s">
        <v>3</v>
      </c>
      <c r="I1798" s="2" t="s">
        <v>4</v>
      </c>
      <c r="J1798" s="2" t="s">
        <v>5</v>
      </c>
      <c r="K1798" s="2" t="s">
        <v>6</v>
      </c>
      <c r="L1798" s="2" t="s">
        <v>7</v>
      </c>
      <c r="M1798" s="2" t="s">
        <v>8</v>
      </c>
      <c r="N1798" s="2" t="s">
        <v>9</v>
      </c>
      <c r="O1798" s="2" t="s">
        <v>10</v>
      </c>
      <c r="P1798" s="2" t="s">
        <v>11</v>
      </c>
      <c r="Q1798" s="2" t="s">
        <v>12</v>
      </c>
      <c r="R1798" s="2" t="s">
        <v>13</v>
      </c>
      <c r="S1798" s="2" t="s">
        <v>14</v>
      </c>
      <c r="T1798" s="2" t="s">
        <v>15</v>
      </c>
      <c r="U1798" s="3" t="s">
        <v>16</v>
      </c>
      <c r="V1798" s="3" t="s">
        <v>17</v>
      </c>
      <c r="W1798" s="3" t="s">
        <v>18</v>
      </c>
      <c r="X1798" s="3" t="s">
        <v>19</v>
      </c>
      <c r="Y1798" s="3" t="s">
        <v>20</v>
      </c>
      <c r="Z1798" s="3" t="s">
        <v>21</v>
      </c>
      <c r="AA1798" s="3" t="s">
        <v>22</v>
      </c>
      <c r="AB1798" s="3" t="s">
        <v>23</v>
      </c>
      <c r="AC1798" s="3" t="s">
        <v>24</v>
      </c>
      <c r="AD1798" s="3" t="s">
        <v>25</v>
      </c>
      <c r="AE1798" s="3" t="s">
        <v>26</v>
      </c>
      <c r="AF1798" s="3" t="s">
        <v>27</v>
      </c>
      <c r="AG1798" s="3" t="s">
        <v>28</v>
      </c>
      <c r="AH1798" s="3" t="s">
        <v>29</v>
      </c>
      <c r="AL1798" s="2" t="s">
        <v>33</v>
      </c>
      <c r="AM1798" s="10" t="e">
        <f t="shared" si="817"/>
        <v>#VALUE!</v>
      </c>
      <c r="AN1798" s="6" t="s">
        <v>35</v>
      </c>
      <c r="AO1798" s="2" t="s">
        <v>36</v>
      </c>
      <c r="AP1798" s="7" t="s">
        <v>37</v>
      </c>
      <c r="AQ1798" s="6" t="s">
        <v>38</v>
      </c>
      <c r="AR1798" s="2" t="s">
        <v>39</v>
      </c>
      <c r="AS1798" s="7" t="s">
        <v>40</v>
      </c>
      <c r="AT1798" s="7" t="s">
        <v>41</v>
      </c>
      <c r="AU1798" s="8" t="s">
        <v>55</v>
      </c>
      <c r="AV1798" s="8" t="s">
        <v>56</v>
      </c>
      <c r="AW1798" s="8" t="s">
        <v>44</v>
      </c>
      <c r="AX1798" s="8" t="s">
        <v>45</v>
      </c>
      <c r="AY1798" s="8" t="s">
        <v>46</v>
      </c>
      <c r="AZ1798" s="8" t="s">
        <v>47</v>
      </c>
      <c r="BA1798" s="2" t="s">
        <v>48</v>
      </c>
      <c r="BB1798" s="2" t="s">
        <v>49</v>
      </c>
      <c r="BC1798" s="2" t="s">
        <v>50</v>
      </c>
      <c r="BD1798"/>
      <c r="BE1798"/>
    </row>
    <row r="1799" spans="1:57" x14ac:dyDescent="0.3">
      <c r="A1799" s="2"/>
      <c r="D1799" s="9" t="s">
        <v>57</v>
      </c>
      <c r="E1799" s="10"/>
      <c r="F1799" s="10"/>
      <c r="G1799" s="10"/>
      <c r="H1799" s="10"/>
      <c r="I1799" s="10"/>
      <c r="J1799" s="10"/>
      <c r="K1799" s="10"/>
      <c r="L1799" s="11"/>
      <c r="M1799" s="11"/>
      <c r="P1799" s="10"/>
      <c r="Q1799" s="9"/>
      <c r="AJ1799" s="13">
        <v>635.86666666666667</v>
      </c>
      <c r="AK1799" s="16">
        <v>3.0857100000000002</v>
      </c>
      <c r="AL1799" s="10">
        <f>IF(AK1799&gt;3, AK1799-3, 3-AK1799)</f>
        <v>8.5710000000000175E-2</v>
      </c>
      <c r="AM1799" s="10" t="str">
        <f t="shared" ref="AM1799:AM1862" si="843">IF(F1799&lt;=0," ",((F1799*3)/AK1799))</f>
        <v xml:space="preserve"> </v>
      </c>
      <c r="AN1799" s="14">
        <v>12</v>
      </c>
      <c r="AO1799" s="10">
        <f>AN1799+273.15</f>
        <v>285.14999999999998</v>
      </c>
      <c r="AP1799" s="14">
        <v>10.5</v>
      </c>
      <c r="AQ1799" s="14">
        <v>37</v>
      </c>
      <c r="AR1799" s="10">
        <f>AQ1799+273.15</f>
        <v>310.14999999999998</v>
      </c>
      <c r="AS1799" s="14">
        <v>47.1</v>
      </c>
      <c r="AT1799" s="14">
        <v>0.5</v>
      </c>
      <c r="AU1799" s="10" t="str">
        <f>IF(ISNUMBER(AM1799),((AR1799/AO1799)*((AJ1799-(AT1799*AP1799))/(AJ1799-AS1799))*AM1799)," ")</f>
        <v xml:space="preserve"> </v>
      </c>
      <c r="AV1799" s="10" t="str">
        <f>IF(ISNUMBER(AM1799), AU1799*G1799, " ")</f>
        <v xml:space="preserve"> </v>
      </c>
      <c r="AW1799" s="10"/>
      <c r="AX1799" s="10"/>
      <c r="AY1799" s="10"/>
      <c r="AZ1799" s="10"/>
      <c r="BA1799" s="10"/>
      <c r="BB1799" s="10"/>
      <c r="BC1799" s="2"/>
      <c r="BD1799"/>
      <c r="BE1799"/>
    </row>
    <row r="1800" spans="1:57" x14ac:dyDescent="0.3">
      <c r="A1800" s="2">
        <v>164</v>
      </c>
      <c r="B1800" s="3" t="s">
        <v>240</v>
      </c>
      <c r="C1800" s="3"/>
      <c r="D1800" s="9" t="s">
        <v>58</v>
      </c>
      <c r="E1800" s="10"/>
      <c r="F1800" s="10"/>
      <c r="G1800" s="10"/>
      <c r="H1800" s="10"/>
      <c r="I1800" s="10"/>
      <c r="J1800" s="10"/>
      <c r="K1800" s="10"/>
      <c r="L1800" s="11"/>
      <c r="M1800" s="11"/>
      <c r="N1800" s="10">
        <f>H1800-H1799</f>
        <v>0</v>
      </c>
      <c r="O1800" s="10">
        <f>I1799-I1800</f>
        <v>0</v>
      </c>
      <c r="P1800" s="10" t="e">
        <f>N1800/O1800</f>
        <v>#DIV/0!</v>
      </c>
      <c r="Q1800" s="9" t="e">
        <f>AVERAGE(P1800,P1802,P1804)</f>
        <v>#DIV/0!</v>
      </c>
      <c r="R1800">
        <f>K1800-K1799</f>
        <v>0</v>
      </c>
      <c r="S1800" t="e">
        <f>R1800/O1800</f>
        <v>#DIV/0!</v>
      </c>
      <c r="T1800" s="9" t="e">
        <f>AVERAGE(S1800,S1802,S1804)</f>
        <v>#DIV/0!</v>
      </c>
      <c r="U1800" s="3" t="e">
        <f>AVERAGE(E1799,E1801,E1803)</f>
        <v>#DIV/0!</v>
      </c>
      <c r="V1800" s="3" t="e">
        <f>AVERAGE(E1800,E1802,E1804)</f>
        <v>#DIV/0!</v>
      </c>
      <c r="W1800" s="3" t="e">
        <f>AVERAGE(F1799,F1801,F1803)</f>
        <v>#DIV/0!</v>
      </c>
      <c r="X1800" s="3" t="e">
        <f>AVERAGE(F1800,F1802,F1804)</f>
        <v>#DIV/0!</v>
      </c>
      <c r="Y1800" s="3" t="e">
        <f>AVERAGE(G1799,G1801,G1803)</f>
        <v>#DIV/0!</v>
      </c>
      <c r="Z1800" s="3" t="e">
        <f>AVERAGE(G1800,G1802,G1804)</f>
        <v>#DIV/0!</v>
      </c>
      <c r="AA1800" s="3" t="e">
        <f>AVERAGE(H1799,H1801,H1803)</f>
        <v>#DIV/0!</v>
      </c>
      <c r="AB1800" s="3" t="e">
        <f>AVERAGE(H1800,H1802,H1804)</f>
        <v>#DIV/0!</v>
      </c>
      <c r="AC1800" s="3" t="e">
        <f>AVERAGE(I1799,I1801,I1803)</f>
        <v>#DIV/0!</v>
      </c>
      <c r="AD1800" s="3" t="e">
        <f>AVERAGE(I1800,I1802,I1804)</f>
        <v>#DIV/0!</v>
      </c>
      <c r="AE1800" s="3" t="e">
        <f>AVERAGE(J1799,J1801,J1803)</f>
        <v>#DIV/0!</v>
      </c>
      <c r="AF1800" s="3" t="e">
        <f>AVERAGE(J1800,J1802,J1804)</f>
        <v>#DIV/0!</v>
      </c>
      <c r="AG1800" s="3" t="e">
        <f>AVERAGE(K1799,K1801,K1803)</f>
        <v>#DIV/0!</v>
      </c>
      <c r="AH1800" s="3" t="e">
        <f>AVERAGE(K1800,K1802,K1804)</f>
        <v>#DIV/0!</v>
      </c>
      <c r="AI1800" s="12">
        <v>43645</v>
      </c>
      <c r="AJ1800" s="13">
        <v>635.86666666666667</v>
      </c>
      <c r="AK1800" s="16">
        <v>3.0857100000000002</v>
      </c>
      <c r="AL1800" s="10">
        <f t="shared" ref="AL1800:AL1804" si="844">IF(AK1800&gt;3, AK1800-3, 3-AK1800)</f>
        <v>8.5710000000000175E-2</v>
      </c>
      <c r="AM1800" s="10" t="str">
        <f t="shared" si="843"/>
        <v xml:space="preserve"> </v>
      </c>
      <c r="AN1800" s="14">
        <v>12</v>
      </c>
      <c r="AO1800" s="10">
        <f t="shared" ref="AO1800:AO1804" si="845">AN1800+273.15</f>
        <v>285.14999999999998</v>
      </c>
      <c r="AP1800" s="14">
        <v>10.5</v>
      </c>
      <c r="AQ1800" s="14">
        <v>37</v>
      </c>
      <c r="AR1800" s="10">
        <f t="shared" ref="AR1800:AR1804" si="846">AQ1800+273.15</f>
        <v>310.14999999999998</v>
      </c>
      <c r="AS1800" s="14">
        <v>47.1</v>
      </c>
      <c r="AT1800" s="14">
        <v>0.5</v>
      </c>
      <c r="AU1800" s="10" t="str">
        <f t="shared" ref="AU1800:AU1804" si="847">IF(ISNUMBER(AM1800),((AR1800/AO1800)*((AJ1800-(AT1800*AP1800))/(AJ1800-AS1800))*AM1800)," ")</f>
        <v xml:space="preserve"> </v>
      </c>
      <c r="AV1800" s="10" t="str">
        <f t="shared" ref="AV1800:AV1804" si="848">IF(ISNUMBER(AM1800), AU1800*G1800, " ")</f>
        <v xml:space="preserve"> </v>
      </c>
      <c r="AW1800" s="10" t="e">
        <f>AVERAGE(AU1799,AU1801,AU1803)</f>
        <v>#DIV/0!</v>
      </c>
      <c r="AX1800" s="10" t="e">
        <f>AVERAGE(AU1800,AU1802,AU1804)</f>
        <v>#DIV/0!</v>
      </c>
      <c r="AY1800" s="10" t="e">
        <f>AVERAGE(AV1799,AV1801,AV1803)</f>
        <v>#DIV/0!</v>
      </c>
      <c r="AZ1800" s="10" t="e">
        <f>AVERAGE(AV1800,AV1802,AV1804)</f>
        <v>#DIV/0!</v>
      </c>
      <c r="BA1800" s="10" t="str">
        <f>IF(ISNUMBER(AV1800), AV1800-AV1799, " ")</f>
        <v xml:space="preserve"> </v>
      </c>
      <c r="BB1800" s="10" t="str">
        <f>IF(ISNUMBER(BA1800), BA1800/O1800, " ")</f>
        <v xml:space="preserve"> </v>
      </c>
      <c r="BC1800" s="2" t="e">
        <f>AVERAGE(BB1800,BB1802,BB1804)</f>
        <v>#DIV/0!</v>
      </c>
      <c r="BD1800" s="1" t="s">
        <v>59</v>
      </c>
      <c r="BE1800" s="17" t="s">
        <v>241</v>
      </c>
    </row>
    <row r="1801" spans="1:57" x14ac:dyDescent="0.3">
      <c r="A1801" s="2"/>
      <c r="D1801" s="9" t="s">
        <v>57</v>
      </c>
      <c r="E1801" s="10"/>
      <c r="F1801" s="10"/>
      <c r="H1801" s="10"/>
      <c r="I1801" s="10"/>
      <c r="J1801" s="10"/>
      <c r="K1801" s="10"/>
      <c r="L1801" s="11"/>
      <c r="M1801" s="11"/>
      <c r="P1801" s="10"/>
      <c r="Q1801" s="9"/>
      <c r="AJ1801" s="13">
        <v>635.86666666666702</v>
      </c>
      <c r="AK1801" s="16">
        <v>3.0857100000000002</v>
      </c>
      <c r="AL1801" s="10">
        <f t="shared" si="844"/>
        <v>8.5710000000000175E-2</v>
      </c>
      <c r="AM1801" s="10" t="str">
        <f t="shared" si="843"/>
        <v xml:space="preserve"> </v>
      </c>
      <c r="AN1801" s="14">
        <v>12</v>
      </c>
      <c r="AO1801" s="10">
        <f t="shared" si="845"/>
        <v>285.14999999999998</v>
      </c>
      <c r="AP1801" s="14">
        <v>10.5</v>
      </c>
      <c r="AQ1801" s="14">
        <v>37</v>
      </c>
      <c r="AR1801" s="10">
        <f t="shared" si="846"/>
        <v>310.14999999999998</v>
      </c>
      <c r="AS1801" s="14">
        <v>47.1</v>
      </c>
      <c r="AT1801" s="14">
        <v>0.5</v>
      </c>
      <c r="AU1801" s="10" t="str">
        <f t="shared" si="847"/>
        <v xml:space="preserve"> </v>
      </c>
      <c r="AV1801" s="10" t="str">
        <f t="shared" si="848"/>
        <v xml:space="preserve"> </v>
      </c>
      <c r="AW1801" s="10"/>
      <c r="AX1801" s="10"/>
      <c r="AY1801" s="10"/>
      <c r="AZ1801" s="10"/>
      <c r="BA1801" s="10"/>
      <c r="BB1801" s="10"/>
      <c r="BC1801" s="2"/>
      <c r="BD1801"/>
      <c r="BE1801"/>
    </row>
    <row r="1802" spans="1:57" x14ac:dyDescent="0.3">
      <c r="A1802" s="2"/>
      <c r="D1802" s="9" t="s">
        <v>60</v>
      </c>
      <c r="E1802" s="10"/>
      <c r="F1802" s="10"/>
      <c r="G1802" s="10"/>
      <c r="H1802" s="10"/>
      <c r="I1802" s="10"/>
      <c r="J1802" s="10"/>
      <c r="K1802" s="10"/>
      <c r="L1802" s="11"/>
      <c r="M1802" s="11"/>
      <c r="N1802" s="10">
        <f>H1802-H1801</f>
        <v>0</v>
      </c>
      <c r="O1802" s="10">
        <f>I1801-I1802</f>
        <v>0</v>
      </c>
      <c r="P1802" s="10" t="e">
        <f>N1802/O1802</f>
        <v>#DIV/0!</v>
      </c>
      <c r="Q1802" s="9"/>
      <c r="R1802">
        <f>K1802-K1801</f>
        <v>0</v>
      </c>
      <c r="S1802" t="e">
        <f>R1802/O1802</f>
        <v>#DIV/0!</v>
      </c>
      <c r="AJ1802" s="13">
        <v>635.86666666666702</v>
      </c>
      <c r="AK1802" s="16">
        <v>3.0857100000000002</v>
      </c>
      <c r="AL1802" s="10">
        <f t="shared" si="844"/>
        <v>8.5710000000000175E-2</v>
      </c>
      <c r="AM1802" s="10" t="str">
        <f t="shared" si="843"/>
        <v xml:space="preserve"> </v>
      </c>
      <c r="AN1802" s="14">
        <v>12</v>
      </c>
      <c r="AO1802" s="10">
        <f t="shared" si="845"/>
        <v>285.14999999999998</v>
      </c>
      <c r="AP1802" s="14">
        <v>10.5</v>
      </c>
      <c r="AQ1802" s="14">
        <v>37</v>
      </c>
      <c r="AR1802" s="10">
        <f t="shared" si="846"/>
        <v>310.14999999999998</v>
      </c>
      <c r="AS1802" s="14">
        <v>47.1</v>
      </c>
      <c r="AT1802" s="14">
        <v>0.5</v>
      </c>
      <c r="AU1802" s="10" t="str">
        <f t="shared" si="847"/>
        <v xml:space="preserve"> </v>
      </c>
      <c r="AV1802" s="10" t="str">
        <f t="shared" si="848"/>
        <v xml:space="preserve"> </v>
      </c>
      <c r="AW1802" s="10"/>
      <c r="AX1802" s="10"/>
      <c r="AY1802" s="10"/>
      <c r="AZ1802" s="10"/>
      <c r="BA1802" s="10" t="str">
        <f>IF(ISNUMBER(AV1802), AV1802-AV1801, " ")</f>
        <v xml:space="preserve"> </v>
      </c>
      <c r="BB1802" s="10" t="str">
        <f>IF(ISNUMBER(BA1802), BA1802/O1802, " ")</f>
        <v xml:space="preserve"> </v>
      </c>
      <c r="BC1802" s="2"/>
      <c r="BD1802"/>
      <c r="BE1802"/>
    </row>
    <row r="1803" spans="1:57" x14ac:dyDescent="0.3">
      <c r="A1803" s="2"/>
      <c r="D1803" s="9" t="s">
        <v>57</v>
      </c>
      <c r="E1803" s="10"/>
      <c r="F1803" s="10"/>
      <c r="G1803" s="10"/>
      <c r="H1803" s="10"/>
      <c r="I1803" s="10"/>
      <c r="J1803" s="10"/>
      <c r="K1803" s="10"/>
      <c r="L1803" s="11"/>
      <c r="M1803" s="11"/>
      <c r="P1803" s="10"/>
      <c r="Q1803" s="9"/>
      <c r="AJ1803" s="13">
        <v>635.86666666666702</v>
      </c>
      <c r="AK1803" s="16">
        <v>3.0857100000000002</v>
      </c>
      <c r="AL1803" s="10">
        <f t="shared" si="844"/>
        <v>8.5710000000000175E-2</v>
      </c>
      <c r="AM1803" s="10" t="str">
        <f t="shared" si="843"/>
        <v xml:space="preserve"> </v>
      </c>
      <c r="AN1803" s="14">
        <v>12</v>
      </c>
      <c r="AO1803" s="10">
        <f t="shared" si="845"/>
        <v>285.14999999999998</v>
      </c>
      <c r="AP1803" s="14">
        <v>10.5</v>
      </c>
      <c r="AQ1803" s="14">
        <v>37</v>
      </c>
      <c r="AR1803" s="10">
        <f t="shared" si="846"/>
        <v>310.14999999999998</v>
      </c>
      <c r="AS1803" s="14">
        <v>47.1</v>
      </c>
      <c r="AT1803" s="14">
        <v>0.5</v>
      </c>
      <c r="AU1803" s="10" t="str">
        <f t="shared" si="847"/>
        <v xml:space="preserve"> </v>
      </c>
      <c r="AV1803" s="10" t="str">
        <f t="shared" si="848"/>
        <v xml:space="preserve"> </v>
      </c>
      <c r="AW1803" s="10"/>
      <c r="AX1803" s="10"/>
      <c r="AY1803" s="10"/>
      <c r="AZ1803" s="10"/>
      <c r="BA1803" s="10"/>
      <c r="BB1803" s="10"/>
      <c r="BC1803" s="2"/>
      <c r="BD1803"/>
      <c r="BE1803"/>
    </row>
    <row r="1804" spans="1:57" x14ac:dyDescent="0.3">
      <c r="A1804" s="2"/>
      <c r="D1804" s="9" t="s">
        <v>61</v>
      </c>
      <c r="E1804" s="10"/>
      <c r="F1804" s="10"/>
      <c r="G1804" s="10"/>
      <c r="H1804" s="10"/>
      <c r="I1804" s="10"/>
      <c r="J1804" s="10"/>
      <c r="K1804" s="10"/>
      <c r="L1804" s="11"/>
      <c r="M1804" s="11"/>
      <c r="N1804" s="10">
        <f>H1804-H1803</f>
        <v>0</v>
      </c>
      <c r="O1804" s="10">
        <f>I1803-I1804</f>
        <v>0</v>
      </c>
      <c r="P1804" s="10" t="e">
        <f>N1804/O1804</f>
        <v>#DIV/0!</v>
      </c>
      <c r="Q1804" s="9"/>
      <c r="R1804">
        <f>K1804-K1803</f>
        <v>0</v>
      </c>
      <c r="S1804" t="e">
        <f>R1804/O1804</f>
        <v>#DIV/0!</v>
      </c>
      <c r="AJ1804" s="13">
        <v>635.86666666666702</v>
      </c>
      <c r="AK1804" s="16">
        <v>3.0857100000000002</v>
      </c>
      <c r="AL1804" s="10">
        <f t="shared" si="844"/>
        <v>8.5710000000000175E-2</v>
      </c>
      <c r="AM1804" s="10" t="str">
        <f t="shared" si="843"/>
        <v xml:space="preserve"> </v>
      </c>
      <c r="AN1804" s="14">
        <v>12</v>
      </c>
      <c r="AO1804" s="10">
        <f t="shared" si="845"/>
        <v>285.14999999999998</v>
      </c>
      <c r="AP1804" s="14">
        <v>10.5</v>
      </c>
      <c r="AQ1804" s="14">
        <v>37</v>
      </c>
      <c r="AR1804" s="10">
        <f t="shared" si="846"/>
        <v>310.14999999999998</v>
      </c>
      <c r="AS1804" s="14">
        <v>47.1</v>
      </c>
      <c r="AT1804" s="14">
        <v>0.5</v>
      </c>
      <c r="AU1804" s="10" t="str">
        <f t="shared" si="847"/>
        <v xml:space="preserve"> </v>
      </c>
      <c r="AV1804" s="10" t="str">
        <f t="shared" si="848"/>
        <v xml:space="preserve"> </v>
      </c>
      <c r="AW1804" s="10"/>
      <c r="AX1804" s="10"/>
      <c r="AY1804" s="10"/>
      <c r="AZ1804" s="10"/>
      <c r="BA1804" s="10" t="str">
        <f>IF(ISNUMBER(AV1804), AV1804-AV1803, " ")</f>
        <v xml:space="preserve"> </v>
      </c>
      <c r="BB1804" s="10" t="str">
        <f>IF(ISNUMBER(BA1804), BA1804/O1804, " ")</f>
        <v xml:space="preserve"> </v>
      </c>
      <c r="BC1804" s="2"/>
      <c r="BD1804"/>
      <c r="BE1804"/>
    </row>
    <row r="1805" spans="1:57" x14ac:dyDescent="0.3">
      <c r="A1805" s="2"/>
      <c r="AM1805" s="10" t="str">
        <f t="shared" si="843"/>
        <v xml:space="preserve"> </v>
      </c>
      <c r="BD1805"/>
      <c r="BE1805"/>
    </row>
    <row r="1806" spans="1:57" ht="13.95" customHeight="1" x14ac:dyDescent="0.3">
      <c r="A1806" s="2"/>
      <c r="AM1806" s="10" t="str">
        <f t="shared" si="843"/>
        <v xml:space="preserve"> </v>
      </c>
      <c r="BD1806"/>
      <c r="BE1806"/>
    </row>
    <row r="1807" spans="1:57" x14ac:dyDescent="0.3">
      <c r="A1807" s="2"/>
      <c r="D1807" s="9" t="s">
        <v>53</v>
      </c>
      <c r="E1807" s="10"/>
      <c r="F1807" s="10"/>
      <c r="G1807" s="10"/>
      <c r="H1807" s="10"/>
      <c r="I1807" s="10"/>
      <c r="J1807" s="10"/>
      <c r="K1807" s="10"/>
      <c r="L1807" s="10"/>
      <c r="M1807" s="10"/>
      <c r="P1807" s="10"/>
      <c r="Q1807" s="9"/>
      <c r="R1807" s="9"/>
      <c r="AM1807" s="10" t="str">
        <f t="shared" si="843"/>
        <v xml:space="preserve"> </v>
      </c>
      <c r="BD1807"/>
      <c r="BE1807"/>
    </row>
    <row r="1808" spans="1:57" x14ac:dyDescent="0.3">
      <c r="A1808" s="2"/>
      <c r="D1808" s="9" t="s">
        <v>242</v>
      </c>
      <c r="E1808" s="10"/>
      <c r="F1808" s="2"/>
      <c r="G1808" s="10"/>
      <c r="H1808" s="10"/>
      <c r="I1808" s="10"/>
      <c r="J1808" s="10"/>
      <c r="K1808" s="10"/>
      <c r="L1808" s="10"/>
      <c r="M1808" s="10"/>
      <c r="P1808" s="10"/>
      <c r="Q1808" s="9"/>
      <c r="R1808" s="9"/>
      <c r="AM1808" s="10" t="str">
        <f t="shared" si="843"/>
        <v xml:space="preserve"> </v>
      </c>
      <c r="BD1808"/>
      <c r="BE1808"/>
    </row>
    <row r="1809" spans="1:57" x14ac:dyDescent="0.3">
      <c r="A1809" s="2"/>
      <c r="D1809" s="9"/>
      <c r="E1809" s="2" t="s">
        <v>0</v>
      </c>
      <c r="F1809" s="2" t="s">
        <v>1</v>
      </c>
      <c r="G1809" s="2" t="s">
        <v>2</v>
      </c>
      <c r="H1809" s="2" t="s">
        <v>3</v>
      </c>
      <c r="I1809" s="2" t="s">
        <v>4</v>
      </c>
      <c r="J1809" s="2" t="s">
        <v>5</v>
      </c>
      <c r="K1809" s="2" t="s">
        <v>6</v>
      </c>
      <c r="L1809" s="2" t="s">
        <v>7</v>
      </c>
      <c r="M1809" s="2" t="s">
        <v>8</v>
      </c>
      <c r="N1809" s="2" t="s">
        <v>9</v>
      </c>
      <c r="O1809" s="2" t="s">
        <v>10</v>
      </c>
      <c r="P1809" s="2" t="s">
        <v>11</v>
      </c>
      <c r="Q1809" s="2" t="s">
        <v>12</v>
      </c>
      <c r="R1809" s="2" t="s">
        <v>13</v>
      </c>
      <c r="S1809" s="2" t="s">
        <v>14</v>
      </c>
      <c r="T1809" s="2" t="s">
        <v>15</v>
      </c>
      <c r="U1809" s="3" t="s">
        <v>16</v>
      </c>
      <c r="V1809" s="3" t="s">
        <v>17</v>
      </c>
      <c r="W1809" s="3" t="s">
        <v>18</v>
      </c>
      <c r="X1809" s="3" t="s">
        <v>19</v>
      </c>
      <c r="Y1809" s="3" t="s">
        <v>20</v>
      </c>
      <c r="Z1809" s="3" t="s">
        <v>21</v>
      </c>
      <c r="AA1809" s="3" t="s">
        <v>22</v>
      </c>
      <c r="AB1809" s="3" t="s">
        <v>23</v>
      </c>
      <c r="AC1809" s="3" t="s">
        <v>24</v>
      </c>
      <c r="AD1809" s="3" t="s">
        <v>25</v>
      </c>
      <c r="AE1809" s="3" t="s">
        <v>26</v>
      </c>
      <c r="AF1809" s="3" t="s">
        <v>27</v>
      </c>
      <c r="AG1809" s="3" t="s">
        <v>28</v>
      </c>
      <c r="AH1809" s="3" t="s">
        <v>29</v>
      </c>
      <c r="AL1809" s="2" t="s">
        <v>33</v>
      </c>
      <c r="AM1809" s="10" t="e">
        <f t="shared" si="843"/>
        <v>#VALUE!</v>
      </c>
      <c r="AN1809" s="6" t="s">
        <v>35</v>
      </c>
      <c r="AO1809" s="2" t="s">
        <v>36</v>
      </c>
      <c r="AP1809" s="7" t="s">
        <v>37</v>
      </c>
      <c r="AQ1809" s="6" t="s">
        <v>38</v>
      </c>
      <c r="AR1809" s="2" t="s">
        <v>39</v>
      </c>
      <c r="AS1809" s="7" t="s">
        <v>40</v>
      </c>
      <c r="AT1809" s="7" t="s">
        <v>41</v>
      </c>
      <c r="AU1809" s="8" t="s">
        <v>55</v>
      </c>
      <c r="AV1809" s="8" t="s">
        <v>56</v>
      </c>
      <c r="AW1809" s="8" t="s">
        <v>44</v>
      </c>
      <c r="AX1809" s="8" t="s">
        <v>45</v>
      </c>
      <c r="AY1809" s="8" t="s">
        <v>46</v>
      </c>
      <c r="AZ1809" s="8" t="s">
        <v>47</v>
      </c>
      <c r="BA1809" s="2" t="s">
        <v>48</v>
      </c>
      <c r="BB1809" s="2" t="s">
        <v>49</v>
      </c>
      <c r="BC1809" s="2" t="s">
        <v>50</v>
      </c>
      <c r="BD1809"/>
      <c r="BE1809"/>
    </row>
    <row r="1810" spans="1:57" x14ac:dyDescent="0.3">
      <c r="A1810" s="2"/>
      <c r="D1810" s="9" t="s">
        <v>57</v>
      </c>
      <c r="E1810" s="10"/>
      <c r="F1810" s="10"/>
      <c r="G1810" s="10"/>
      <c r="H1810" s="10"/>
      <c r="I1810" s="10"/>
      <c r="J1810" s="10"/>
      <c r="K1810" s="10"/>
      <c r="L1810" s="11"/>
      <c r="M1810" s="11"/>
      <c r="P1810" s="10"/>
      <c r="Q1810" s="9"/>
      <c r="AJ1810" s="13">
        <v>635.86666666666667</v>
      </c>
      <c r="AK1810" s="16">
        <v>3.0857100000000002</v>
      </c>
      <c r="AL1810" s="10">
        <f>IF(AK1810&gt;3, AK1810-3, 3-AK1810)</f>
        <v>8.5710000000000175E-2</v>
      </c>
      <c r="AM1810" s="10" t="str">
        <f t="shared" si="843"/>
        <v xml:space="preserve"> </v>
      </c>
      <c r="AN1810" s="14">
        <v>12</v>
      </c>
      <c r="AO1810" s="10">
        <f>AN1810+273.15</f>
        <v>285.14999999999998</v>
      </c>
      <c r="AP1810" s="14">
        <v>10.5</v>
      </c>
      <c r="AQ1810" s="14">
        <v>37</v>
      </c>
      <c r="AR1810" s="10">
        <f>AQ1810+273.15</f>
        <v>310.14999999999998</v>
      </c>
      <c r="AS1810" s="14">
        <v>47.1</v>
      </c>
      <c r="AT1810" s="14">
        <v>0.5</v>
      </c>
      <c r="AU1810" s="10" t="str">
        <f>IF(ISNUMBER(AM1810),((AR1810/AO1810)*((AJ1810-(AT1810*AP1810))/(AJ1810-AS1810))*AM1810)," ")</f>
        <v xml:space="preserve"> </v>
      </c>
      <c r="AV1810" s="10" t="str">
        <f>IF(ISNUMBER(AM1810), AU1810*G1810, " ")</f>
        <v xml:space="preserve"> </v>
      </c>
      <c r="AW1810" s="10"/>
      <c r="AX1810" s="10"/>
      <c r="AY1810" s="10"/>
      <c r="AZ1810" s="10"/>
      <c r="BA1810" s="10"/>
      <c r="BB1810" s="10"/>
      <c r="BC1810" s="2"/>
      <c r="BD1810"/>
      <c r="BE1810"/>
    </row>
    <row r="1811" spans="1:57" x14ac:dyDescent="0.3">
      <c r="A1811" s="2">
        <v>165</v>
      </c>
      <c r="B1811" s="3" t="s">
        <v>242</v>
      </c>
      <c r="C1811" s="3"/>
      <c r="D1811" s="9" t="s">
        <v>58</v>
      </c>
      <c r="E1811" s="10"/>
      <c r="F1811" s="10"/>
      <c r="G1811" s="10"/>
      <c r="H1811" s="10"/>
      <c r="I1811" s="10"/>
      <c r="J1811" s="10"/>
      <c r="K1811" s="10"/>
      <c r="L1811" s="11"/>
      <c r="M1811" s="11"/>
      <c r="N1811" s="10">
        <f>H1811-H1810</f>
        <v>0</v>
      </c>
      <c r="O1811" s="10">
        <f>I1810-I1811</f>
        <v>0</v>
      </c>
      <c r="P1811" s="10" t="e">
        <f>N1811/O1811</f>
        <v>#DIV/0!</v>
      </c>
      <c r="Q1811" s="9">
        <f>AVERAGE(P1813,P1815)</f>
        <v>0.10456621947810352</v>
      </c>
      <c r="R1811">
        <f>K1811-K1810</f>
        <v>0</v>
      </c>
      <c r="S1811" t="e">
        <f>R1811/O1811</f>
        <v>#DIV/0!</v>
      </c>
      <c r="T1811" s="9">
        <f>AVERAGE(S1813,S1815)</f>
        <v>0.28861473269033699</v>
      </c>
      <c r="U1811" s="3">
        <f>AVERAGE(E1810,E1812,E1814)</f>
        <v>13.183125565000001</v>
      </c>
      <c r="V1811" s="3">
        <f>AVERAGE(E1811,E1813,E1815)</f>
        <v>9.7143226815000006</v>
      </c>
      <c r="W1811" s="3">
        <f>AVERAGE(F1810,F1812,F1814)</f>
        <v>0.46949662245000001</v>
      </c>
      <c r="X1811" s="3">
        <f>AVERAGE(F1811,F1813,F1815)</f>
        <v>0.54144091685000006</v>
      </c>
      <c r="Y1811" s="3">
        <f>AVERAGE(G1810,G1812,G1814)</f>
        <v>17.4461832</v>
      </c>
      <c r="Z1811" s="3">
        <f>AVERAGE(G1811,G1813,G1815)</f>
        <v>17.403158380000001</v>
      </c>
      <c r="AA1811" s="3">
        <f>AVERAGE(H1810,H1812,H1814)</f>
        <v>8.1770485874999999</v>
      </c>
      <c r="AB1811" s="3">
        <f>AVERAGE(H1811,H1813,H1815)</f>
        <v>9.3844510625000002</v>
      </c>
      <c r="AC1811" s="3">
        <f>AVERAGE(I1810,I1812,I1814)</f>
        <v>83.397893754999998</v>
      </c>
      <c r="AD1811" s="3">
        <f>AVERAGE(I1811,I1813,I1815)</f>
        <v>71.717545110000003</v>
      </c>
      <c r="AE1811" s="3">
        <f>AVERAGE(J1810,J1812,J1814)</f>
        <v>29.694822510000002</v>
      </c>
      <c r="AF1811" s="3">
        <f>AVERAGE(J1811,J1813,J1815)</f>
        <v>30.58387106</v>
      </c>
      <c r="AG1811" s="3">
        <f>AVERAGE(K1810,K1812,K1814)</f>
        <v>70.559267449999993</v>
      </c>
      <c r="AH1811" s="3">
        <f>AVERAGE(K1811,K1813,K1815)</f>
        <v>73.912831949999998</v>
      </c>
      <c r="AI1811" s="12">
        <v>43645</v>
      </c>
      <c r="AJ1811" s="13">
        <v>635.86666666666667</v>
      </c>
      <c r="AK1811" s="16">
        <v>3.0857100000000002</v>
      </c>
      <c r="AL1811" s="10">
        <f t="shared" ref="AL1811:AL1815" si="849">IF(AK1811&gt;3, AK1811-3, 3-AK1811)</f>
        <v>8.5710000000000175E-2</v>
      </c>
      <c r="AM1811" s="10" t="str">
        <f t="shared" si="843"/>
        <v xml:space="preserve"> </v>
      </c>
      <c r="AN1811" s="14">
        <v>12</v>
      </c>
      <c r="AO1811" s="10">
        <f t="shared" ref="AO1811:AO1815" si="850">AN1811+273.15</f>
        <v>285.14999999999998</v>
      </c>
      <c r="AP1811" s="14">
        <v>10.5</v>
      </c>
      <c r="AQ1811" s="14">
        <v>37</v>
      </c>
      <c r="AR1811" s="10">
        <f t="shared" ref="AR1811:AR1815" si="851">AQ1811+273.15</f>
        <v>310.14999999999998</v>
      </c>
      <c r="AS1811" s="14">
        <v>47.1</v>
      </c>
      <c r="AT1811" s="14">
        <v>0.5</v>
      </c>
      <c r="AU1811" s="10" t="str">
        <f t="shared" ref="AU1811:AU1815" si="852">IF(ISNUMBER(AM1811),((AR1811/AO1811)*((AJ1811-(AT1811*AP1811))/(AJ1811-AS1811))*AM1811)," ")</f>
        <v xml:space="preserve"> </v>
      </c>
      <c r="AV1811" s="10" t="str">
        <f t="shared" ref="AV1811:AV1815" si="853">IF(ISNUMBER(AM1811), AU1811*G1811, " ")</f>
        <v xml:space="preserve"> </v>
      </c>
      <c r="AW1811" s="10">
        <f>AVERAGE(AU1810,AU1812,AU1814)</f>
        <v>0.53176439970616673</v>
      </c>
      <c r="AX1811" s="10">
        <f>AVERAGE(AU1811,AU1813,AU1815)</f>
        <v>0.61325042685639175</v>
      </c>
      <c r="AY1811" s="10">
        <f>AVERAGE(AV1810,AV1812,AV1814)</f>
        <v>9.2692666347180506</v>
      </c>
      <c r="AZ1811" s="10">
        <f>AVERAGE(AV1811,AV1813,AV1815)</f>
        <v>10.667067315869122</v>
      </c>
      <c r="BA1811" s="10" t="str">
        <f>IF(ISNUMBER(AV1811), AV1811-AV1810, " ")</f>
        <v xml:space="preserve"> </v>
      </c>
      <c r="BB1811" s="10" t="str">
        <f>IF(ISNUMBER(BA1811), BA1811/O1811, " ")</f>
        <v xml:space="preserve"> </v>
      </c>
      <c r="BC1811" s="2">
        <f>AVERAGE(BB1811,BB1813,BB1815)</f>
        <v>0.12110192384312357</v>
      </c>
      <c r="BD1811" s="1" t="s">
        <v>59</v>
      </c>
    </row>
    <row r="1812" spans="1:57" x14ac:dyDescent="0.3">
      <c r="A1812" s="2"/>
      <c r="D1812" s="9" t="s">
        <v>57</v>
      </c>
      <c r="E1812" s="10">
        <v>13.165814770000001</v>
      </c>
      <c r="F1812" s="10">
        <v>0.44329256830000002</v>
      </c>
      <c r="G1812" s="10">
        <v>17.71547769</v>
      </c>
      <c r="H1812" s="10">
        <v>7.8718193520000002</v>
      </c>
      <c r="I1812" s="10">
        <v>83.741826709999998</v>
      </c>
      <c r="J1812" s="10">
        <v>29.28523367</v>
      </c>
      <c r="K1812" s="10">
        <v>70.376751350000006</v>
      </c>
      <c r="L1812" s="11">
        <v>7.8703703703703713E-3</v>
      </c>
      <c r="M1812" s="11">
        <v>8.3043865740740751E-3</v>
      </c>
      <c r="P1812" s="10"/>
      <c r="Q1812" s="9"/>
      <c r="AJ1812" s="13">
        <v>635.86666666666702</v>
      </c>
      <c r="AK1812" s="16">
        <v>3.0857100000000002</v>
      </c>
      <c r="AL1812" s="10">
        <f t="shared" si="849"/>
        <v>8.5710000000000175E-2</v>
      </c>
      <c r="AM1812" s="10">
        <f t="shared" si="843"/>
        <v>0.43097948442983952</v>
      </c>
      <c r="AN1812" s="14">
        <v>12</v>
      </c>
      <c r="AO1812" s="10">
        <f t="shared" si="850"/>
        <v>285.14999999999998</v>
      </c>
      <c r="AP1812" s="14">
        <v>10.5</v>
      </c>
      <c r="AQ1812" s="14">
        <v>37</v>
      </c>
      <c r="AR1812" s="10">
        <f t="shared" si="851"/>
        <v>310.14999999999998</v>
      </c>
      <c r="AS1812" s="14">
        <v>47.1</v>
      </c>
      <c r="AT1812" s="14">
        <v>0.5</v>
      </c>
      <c r="AU1812" s="10">
        <f t="shared" si="852"/>
        <v>0.5020849889103487</v>
      </c>
      <c r="AV1812" s="10">
        <f t="shared" si="853"/>
        <v>8.8946754195251803</v>
      </c>
      <c r="AW1812" s="10"/>
      <c r="AX1812" s="10"/>
      <c r="AY1812" s="10"/>
      <c r="AZ1812" s="10"/>
      <c r="BA1812" s="10"/>
      <c r="BB1812" s="10"/>
      <c r="BC1812" s="2"/>
      <c r="BD1812"/>
      <c r="BE1812"/>
    </row>
    <row r="1813" spans="1:57" x14ac:dyDescent="0.3">
      <c r="A1813" s="2"/>
      <c r="D1813" s="9" t="s">
        <v>60</v>
      </c>
      <c r="E1813" s="10">
        <v>9.6133861760000006</v>
      </c>
      <c r="F1813" s="10">
        <v>0.55842813830000004</v>
      </c>
      <c r="G1813" s="10">
        <v>17.121092969999999</v>
      </c>
      <c r="H1813" s="10">
        <v>9.526441749</v>
      </c>
      <c r="I1813" s="10">
        <v>72.399551430000002</v>
      </c>
      <c r="J1813" s="10">
        <v>30.703320479999999</v>
      </c>
      <c r="K1813" s="10">
        <v>74.239305200000004</v>
      </c>
      <c r="L1813" s="11">
        <v>1.0260416666666666E-2</v>
      </c>
      <c r="M1813" s="11">
        <v>1.1099525462962964E-2</v>
      </c>
      <c r="N1813" s="10">
        <f>H1813-H1812</f>
        <v>1.6546223969999998</v>
      </c>
      <c r="O1813" s="10">
        <f>I1812-I1813</f>
        <v>11.342275279999996</v>
      </c>
      <c r="P1813" s="10">
        <f>N1813/O1813</f>
        <v>0.14588099443483094</v>
      </c>
      <c r="Q1813" s="9"/>
      <c r="R1813">
        <f>K1813-K1812</f>
        <v>3.8625538499999976</v>
      </c>
      <c r="S1813">
        <f>R1813/O1813</f>
        <v>0.34054488668696808</v>
      </c>
      <c r="AJ1813" s="13">
        <v>635.86666666666702</v>
      </c>
      <c r="AK1813" s="16">
        <v>3.0857100000000002</v>
      </c>
      <c r="AL1813" s="10">
        <f t="shared" si="849"/>
        <v>8.5710000000000175E-2</v>
      </c>
      <c r="AM1813" s="10">
        <f t="shared" si="843"/>
        <v>0.54291699962083284</v>
      </c>
      <c r="AN1813" s="14">
        <v>12</v>
      </c>
      <c r="AO1813" s="10">
        <f t="shared" si="850"/>
        <v>285.14999999999998</v>
      </c>
      <c r="AP1813" s="14">
        <v>10.5</v>
      </c>
      <c r="AQ1813" s="14">
        <v>37</v>
      </c>
      <c r="AR1813" s="10">
        <f t="shared" si="851"/>
        <v>310.14999999999998</v>
      </c>
      <c r="AS1813" s="14">
        <v>47.1</v>
      </c>
      <c r="AT1813" s="14">
        <v>0.5</v>
      </c>
      <c r="AU1813" s="10">
        <f t="shared" si="852"/>
        <v>0.63249060705171789</v>
      </c>
      <c r="AV1813" s="10">
        <f t="shared" si="853"/>
        <v>10.828930485984198</v>
      </c>
      <c r="AW1813" s="10"/>
      <c r="AX1813" s="10"/>
      <c r="AY1813" s="10"/>
      <c r="AZ1813" s="10"/>
      <c r="BA1813" s="10">
        <f>IF(ISNUMBER(AV1813), AV1813-AV1812, " ")</f>
        <v>1.9342550664590181</v>
      </c>
      <c r="BB1813" s="10">
        <f>IF(ISNUMBER(BA1813), BA1813/O1813, " ")</f>
        <v>0.17053501336453358</v>
      </c>
      <c r="BC1813" s="2"/>
      <c r="BD1813"/>
      <c r="BE1813"/>
    </row>
    <row r="1814" spans="1:57" x14ac:dyDescent="0.3">
      <c r="A1814" s="2"/>
      <c r="D1814" s="9" t="s">
        <v>57</v>
      </c>
      <c r="E1814" s="10">
        <v>13.200436359999999</v>
      </c>
      <c r="F1814" s="10">
        <v>0.4957006766</v>
      </c>
      <c r="G1814" s="10">
        <v>17.17688871</v>
      </c>
      <c r="H1814" s="10">
        <v>8.4822778230000004</v>
      </c>
      <c r="I1814" s="10">
        <v>83.053960799999999</v>
      </c>
      <c r="J1814" s="10">
        <v>30.104411349999999</v>
      </c>
      <c r="K1814" s="10">
        <v>70.741783549999994</v>
      </c>
      <c r="L1814" s="11">
        <v>1.3848379629629629E-2</v>
      </c>
      <c r="M1814" s="11">
        <v>1.4438645833333333E-2</v>
      </c>
      <c r="P1814" s="10"/>
      <c r="Q1814" s="9"/>
      <c r="AJ1814" s="13">
        <v>635.86666666666702</v>
      </c>
      <c r="AK1814" s="16">
        <v>3.0857100000000002</v>
      </c>
      <c r="AL1814" s="10">
        <f t="shared" si="849"/>
        <v>8.5710000000000175E-2</v>
      </c>
      <c r="AM1814" s="10">
        <f t="shared" si="843"/>
        <v>0.48193188271094817</v>
      </c>
      <c r="AN1814" s="14">
        <v>12</v>
      </c>
      <c r="AO1814" s="10">
        <f t="shared" si="850"/>
        <v>285.14999999999998</v>
      </c>
      <c r="AP1814" s="14">
        <v>10.5</v>
      </c>
      <c r="AQ1814" s="14">
        <v>37</v>
      </c>
      <c r="AR1814" s="10">
        <f t="shared" si="851"/>
        <v>310.14999999999998</v>
      </c>
      <c r="AS1814" s="14">
        <v>47.1</v>
      </c>
      <c r="AT1814" s="14">
        <v>0.5</v>
      </c>
      <c r="AU1814" s="10">
        <f t="shared" si="852"/>
        <v>0.56144381050198466</v>
      </c>
      <c r="AV1814" s="10">
        <f t="shared" si="853"/>
        <v>9.6438578499109191</v>
      </c>
      <c r="AW1814" s="10"/>
      <c r="AX1814" s="10"/>
      <c r="AY1814" s="10"/>
      <c r="AZ1814" s="10"/>
      <c r="BA1814" s="10"/>
      <c r="BB1814" s="10"/>
      <c r="BC1814" s="2"/>
      <c r="BD1814"/>
      <c r="BE1814"/>
    </row>
    <row r="1815" spans="1:57" x14ac:dyDescent="0.3">
      <c r="A1815" s="2"/>
      <c r="D1815" s="9" t="s">
        <v>61</v>
      </c>
      <c r="E1815" s="10">
        <v>9.8152591870000006</v>
      </c>
      <c r="F1815" s="10">
        <v>0.52445369539999998</v>
      </c>
      <c r="G1815" s="10">
        <v>17.685223789999998</v>
      </c>
      <c r="H1815" s="10">
        <v>9.2424603760000004</v>
      </c>
      <c r="I1815" s="10">
        <v>71.035538790000004</v>
      </c>
      <c r="J1815" s="10">
        <v>30.464421640000001</v>
      </c>
      <c r="K1815" s="10">
        <v>73.586358700000005</v>
      </c>
      <c r="L1815" s="11">
        <v>1.6487268518518519E-2</v>
      </c>
      <c r="M1815" s="11">
        <v>1.6961793981481482E-2</v>
      </c>
      <c r="N1815" s="10">
        <f>H1815-H1814</f>
        <v>0.76018255299999993</v>
      </c>
      <c r="O1815" s="10">
        <f>I1814-I1815</f>
        <v>12.018422009999995</v>
      </c>
      <c r="P1815" s="10">
        <f>N1815/O1815</f>
        <v>6.3251444521376085E-2</v>
      </c>
      <c r="Q1815" s="9"/>
      <c r="R1815">
        <f>K1815-K1814</f>
        <v>2.8445751500000114</v>
      </c>
      <c r="S1815">
        <f>R1815/O1815</f>
        <v>0.23668457869370596</v>
      </c>
      <c r="AJ1815" s="13">
        <v>635.86666666666702</v>
      </c>
      <c r="AK1815" s="16">
        <v>3.0857100000000002</v>
      </c>
      <c r="AL1815" s="10">
        <f t="shared" si="849"/>
        <v>8.5710000000000175E-2</v>
      </c>
      <c r="AM1815" s="10">
        <f t="shared" si="843"/>
        <v>0.50988624536978511</v>
      </c>
      <c r="AN1815" s="14">
        <v>12</v>
      </c>
      <c r="AO1815" s="10">
        <f t="shared" si="850"/>
        <v>285.14999999999998</v>
      </c>
      <c r="AP1815" s="14">
        <v>10.5</v>
      </c>
      <c r="AQ1815" s="14">
        <v>37</v>
      </c>
      <c r="AR1815" s="10">
        <f t="shared" si="851"/>
        <v>310.14999999999998</v>
      </c>
      <c r="AS1815" s="14">
        <v>47.1</v>
      </c>
      <c r="AT1815" s="14">
        <v>0.5</v>
      </c>
      <c r="AU1815" s="10">
        <f t="shared" si="852"/>
        <v>0.59401024666106561</v>
      </c>
      <c r="AV1815" s="10">
        <f t="shared" si="853"/>
        <v>10.505204145754044</v>
      </c>
      <c r="AW1815" s="10"/>
      <c r="AX1815" s="10"/>
      <c r="AY1815" s="10"/>
      <c r="AZ1815" s="10"/>
      <c r="BA1815" s="10">
        <f>IF(ISNUMBER(AV1815), AV1815-AV1814, " ")</f>
        <v>0.86134629584312528</v>
      </c>
      <c r="BB1815" s="10">
        <f>IF(ISNUMBER(BA1815), BA1815/O1815, " ")</f>
        <v>7.1668834321713559E-2</v>
      </c>
      <c r="BC1815" s="2"/>
      <c r="BD1815"/>
      <c r="BE1815"/>
    </row>
    <row r="1816" spans="1:57" x14ac:dyDescent="0.3">
      <c r="A1816" s="2"/>
      <c r="AM1816" s="10" t="str">
        <f t="shared" si="843"/>
        <v xml:space="preserve"> </v>
      </c>
      <c r="BD1816"/>
      <c r="BE1816"/>
    </row>
    <row r="1817" spans="1:57" ht="13.95" customHeight="1" x14ac:dyDescent="0.3">
      <c r="A1817" s="2"/>
      <c r="AM1817" s="10" t="str">
        <f t="shared" si="843"/>
        <v xml:space="preserve"> </v>
      </c>
      <c r="BD1817"/>
      <c r="BE1817"/>
    </row>
    <row r="1818" spans="1:57" x14ac:dyDescent="0.3">
      <c r="A1818" s="2"/>
      <c r="D1818" s="9" t="s">
        <v>53</v>
      </c>
      <c r="E1818" s="10"/>
      <c r="F1818" s="10"/>
      <c r="G1818" s="10"/>
      <c r="H1818" s="10"/>
      <c r="I1818" s="10"/>
      <c r="J1818" s="10"/>
      <c r="K1818" s="10"/>
      <c r="L1818" s="10"/>
      <c r="M1818" s="10"/>
      <c r="P1818" s="10"/>
      <c r="Q1818" s="9"/>
      <c r="R1818" s="9"/>
      <c r="AM1818" s="10" t="str">
        <f t="shared" si="843"/>
        <v xml:space="preserve"> </v>
      </c>
      <c r="BD1818"/>
      <c r="BE1818"/>
    </row>
    <row r="1819" spans="1:57" x14ac:dyDescent="0.3">
      <c r="A1819" s="2"/>
      <c r="D1819" s="9" t="s">
        <v>243</v>
      </c>
      <c r="E1819" s="10"/>
      <c r="F1819" s="2"/>
      <c r="G1819" s="10"/>
      <c r="H1819" s="10"/>
      <c r="I1819" s="10"/>
      <c r="J1819" s="10"/>
      <c r="K1819" s="10"/>
      <c r="L1819" s="10"/>
      <c r="M1819" s="10"/>
      <c r="P1819" s="10"/>
      <c r="Q1819" s="9"/>
      <c r="R1819" s="9"/>
      <c r="AM1819" s="10" t="str">
        <f t="shared" si="843"/>
        <v xml:space="preserve"> </v>
      </c>
      <c r="BD1819"/>
      <c r="BE1819"/>
    </row>
    <row r="1820" spans="1:57" x14ac:dyDescent="0.3">
      <c r="A1820" s="2"/>
      <c r="D1820" s="9"/>
      <c r="E1820" s="2" t="s">
        <v>0</v>
      </c>
      <c r="F1820" s="2" t="s">
        <v>1</v>
      </c>
      <c r="G1820" s="2" t="s">
        <v>2</v>
      </c>
      <c r="H1820" s="2" t="s">
        <v>3</v>
      </c>
      <c r="I1820" s="2" t="s">
        <v>4</v>
      </c>
      <c r="J1820" s="2" t="s">
        <v>5</v>
      </c>
      <c r="K1820" s="2" t="s">
        <v>6</v>
      </c>
      <c r="L1820" s="2" t="s">
        <v>7</v>
      </c>
      <c r="M1820" s="2" t="s">
        <v>8</v>
      </c>
      <c r="N1820" s="2" t="s">
        <v>9</v>
      </c>
      <c r="O1820" s="2" t="s">
        <v>10</v>
      </c>
      <c r="P1820" s="2" t="s">
        <v>11</v>
      </c>
      <c r="Q1820" s="2" t="s">
        <v>12</v>
      </c>
      <c r="R1820" s="2" t="s">
        <v>13</v>
      </c>
      <c r="S1820" s="2" t="s">
        <v>14</v>
      </c>
      <c r="T1820" s="2" t="s">
        <v>15</v>
      </c>
      <c r="U1820" s="3" t="s">
        <v>16</v>
      </c>
      <c r="V1820" s="3" t="s">
        <v>17</v>
      </c>
      <c r="W1820" s="3" t="s">
        <v>18</v>
      </c>
      <c r="X1820" s="3" t="s">
        <v>19</v>
      </c>
      <c r="Y1820" s="3" t="s">
        <v>20</v>
      </c>
      <c r="Z1820" s="3" t="s">
        <v>21</v>
      </c>
      <c r="AA1820" s="3" t="s">
        <v>22</v>
      </c>
      <c r="AB1820" s="3" t="s">
        <v>23</v>
      </c>
      <c r="AC1820" s="3" t="s">
        <v>24</v>
      </c>
      <c r="AD1820" s="3" t="s">
        <v>25</v>
      </c>
      <c r="AE1820" s="3" t="s">
        <v>26</v>
      </c>
      <c r="AF1820" s="3" t="s">
        <v>27</v>
      </c>
      <c r="AG1820" s="3" t="s">
        <v>28</v>
      </c>
      <c r="AH1820" s="3" t="s">
        <v>29</v>
      </c>
      <c r="AL1820" s="2" t="s">
        <v>33</v>
      </c>
      <c r="AM1820" s="10" t="e">
        <f t="shared" si="843"/>
        <v>#VALUE!</v>
      </c>
      <c r="AN1820" s="6" t="s">
        <v>35</v>
      </c>
      <c r="AO1820" s="2" t="s">
        <v>36</v>
      </c>
      <c r="AP1820" s="7" t="s">
        <v>37</v>
      </c>
      <c r="AQ1820" s="6" t="s">
        <v>38</v>
      </c>
      <c r="AR1820" s="2" t="s">
        <v>39</v>
      </c>
      <c r="AS1820" s="7" t="s">
        <v>40</v>
      </c>
      <c r="AT1820" s="7" t="s">
        <v>41</v>
      </c>
      <c r="AU1820" s="8" t="s">
        <v>55</v>
      </c>
      <c r="AV1820" s="8" t="s">
        <v>56</v>
      </c>
      <c r="AW1820" s="8" t="s">
        <v>44</v>
      </c>
      <c r="AX1820" s="8" t="s">
        <v>45</v>
      </c>
      <c r="AY1820" s="8" t="s">
        <v>46</v>
      </c>
      <c r="AZ1820" s="8" t="s">
        <v>47</v>
      </c>
      <c r="BA1820" s="2" t="s">
        <v>48</v>
      </c>
      <c r="BB1820" s="2" t="s">
        <v>49</v>
      </c>
      <c r="BC1820" s="2" t="s">
        <v>50</v>
      </c>
      <c r="BD1820"/>
      <c r="BE1820"/>
    </row>
    <row r="1821" spans="1:57" x14ac:dyDescent="0.3">
      <c r="A1821" s="2"/>
      <c r="D1821" s="9" t="s">
        <v>57</v>
      </c>
      <c r="E1821" s="10">
        <v>13.18942713</v>
      </c>
      <c r="F1821" s="10">
        <v>0.37371249449999999</v>
      </c>
      <c r="G1821" s="10">
        <v>24.63477958</v>
      </c>
      <c r="H1821" s="10">
        <v>9.1745804169999996</v>
      </c>
      <c r="I1821" s="10">
        <v>90.145543140000001</v>
      </c>
      <c r="J1821" s="10">
        <v>28.9580786</v>
      </c>
      <c r="K1821" s="10">
        <v>65.394684499999997</v>
      </c>
      <c r="L1821" s="11">
        <v>1.9733796296296296E-3</v>
      </c>
      <c r="M1821" s="11">
        <v>2.6215162037037036E-3</v>
      </c>
      <c r="P1821" s="10"/>
      <c r="Q1821" s="9"/>
      <c r="AJ1821" s="13">
        <v>635.86666666666667</v>
      </c>
      <c r="AK1821" s="16">
        <v>3.0857100000000002</v>
      </c>
      <c r="AL1821" s="10">
        <f>IF(AK1821&gt;3, AK1821-3, 3-AK1821)</f>
        <v>8.5710000000000175E-2</v>
      </c>
      <c r="AM1821" s="10">
        <f t="shared" si="843"/>
        <v>0.36333209650291182</v>
      </c>
      <c r="AN1821" s="14">
        <v>12</v>
      </c>
      <c r="AO1821" s="10">
        <f>AN1821+273.15</f>
        <v>285.14999999999998</v>
      </c>
      <c r="AP1821" s="14">
        <v>10.5</v>
      </c>
      <c r="AQ1821" s="14">
        <v>37</v>
      </c>
      <c r="AR1821" s="10">
        <f>AQ1821+273.15</f>
        <v>310.14999999999998</v>
      </c>
      <c r="AS1821" s="14">
        <v>47.1</v>
      </c>
      <c r="AT1821" s="14">
        <v>0.5</v>
      </c>
      <c r="AU1821" s="10">
        <f>IF(ISNUMBER(AM1821),((AR1821/AO1821)*((AJ1821-(AT1821*AP1821))/(AJ1821-AS1821))*AM1821)," ")</f>
        <v>0.4232767410837987</v>
      </c>
      <c r="AV1821" s="10">
        <f>IF(ISNUMBER(AM1821), AU1821*G1821, " ")</f>
        <v>10.427329217940111</v>
      </c>
      <c r="AW1821" s="10"/>
      <c r="AX1821" s="10"/>
      <c r="AY1821" s="10"/>
      <c r="AZ1821" s="10"/>
      <c r="BA1821" s="10"/>
      <c r="BB1821" s="10"/>
      <c r="BC1821" s="2"/>
      <c r="BD1821"/>
      <c r="BE1821"/>
    </row>
    <row r="1822" spans="1:57" x14ac:dyDescent="0.3">
      <c r="A1822" s="2">
        <v>166</v>
      </c>
      <c r="B1822" s="3" t="s">
        <v>243</v>
      </c>
      <c r="C1822" s="3"/>
      <c r="D1822" s="9" t="s">
        <v>58</v>
      </c>
      <c r="E1822" s="10">
        <v>10.05342772</v>
      </c>
      <c r="F1822" s="10">
        <v>0.4146189019</v>
      </c>
      <c r="G1822" s="10">
        <v>23.04998002</v>
      </c>
      <c r="H1822" s="10">
        <v>9.5470961410000008</v>
      </c>
      <c r="I1822" s="10">
        <v>75.727914220000002</v>
      </c>
      <c r="J1822" s="10">
        <v>29.02636905</v>
      </c>
      <c r="K1822" s="10">
        <v>67.973067310000005</v>
      </c>
      <c r="L1822" s="11">
        <v>5.2256944444444451E-3</v>
      </c>
      <c r="M1822" s="11">
        <v>6.0011458333333332E-3</v>
      </c>
      <c r="N1822" s="10">
        <f>H1822-H1821</f>
        <v>0.37251572400000121</v>
      </c>
      <c r="O1822" s="10">
        <f>I1821-I1822</f>
        <v>14.417628919999999</v>
      </c>
      <c r="P1822" s="10">
        <f>N1822/O1822</f>
        <v>2.5837516422915485E-2</v>
      </c>
      <c r="Q1822" s="9">
        <f>AVERAGE(P1822)</f>
        <v>2.5837516422915485E-2</v>
      </c>
      <c r="R1822">
        <f>K1822-K1821</f>
        <v>2.5783828100000079</v>
      </c>
      <c r="S1822">
        <f>R1822/O1822</f>
        <v>0.17883542601261568</v>
      </c>
      <c r="T1822" s="9">
        <f>AVERAGE(S1822)</f>
        <v>0.17883542601261568</v>
      </c>
      <c r="U1822" s="3">
        <f>AVERAGE(E1821,E1823,E1825)</f>
        <v>13.18942713</v>
      </c>
      <c r="V1822" s="3">
        <f>AVERAGE(E1822,E1824,E1826)</f>
        <v>10.05342772</v>
      </c>
      <c r="W1822" s="3">
        <f>AVERAGE(F1821,F1823,F1825)</f>
        <v>0.37371249449999999</v>
      </c>
      <c r="X1822" s="3">
        <f>AVERAGE(F1822,F1824,F1826)</f>
        <v>0.4146189019</v>
      </c>
      <c r="Y1822" s="3">
        <f>AVERAGE(G1821,G1823,G1825)</f>
        <v>24.63477958</v>
      </c>
      <c r="Z1822" s="3">
        <f>AVERAGE(G1822,G1824,G1826)</f>
        <v>23.04998002</v>
      </c>
      <c r="AA1822" s="3">
        <f>AVERAGE(H1821,H1823,H1825)</f>
        <v>9.1745804169999996</v>
      </c>
      <c r="AB1822" s="3">
        <f>AVERAGE(H1822,H1824,H1826)</f>
        <v>9.5470961410000008</v>
      </c>
      <c r="AC1822" s="3">
        <f>AVERAGE(I1821,I1823,I1825)</f>
        <v>90.145543140000001</v>
      </c>
      <c r="AD1822" s="3">
        <f>AVERAGE(I1822,I1824,I1826)</f>
        <v>75.727914220000002</v>
      </c>
      <c r="AE1822" s="3">
        <f>AVERAGE(J1821,J1823,J1825)</f>
        <v>28.9580786</v>
      </c>
      <c r="AF1822" s="3">
        <f>AVERAGE(J1822,J1824,J1826)</f>
        <v>29.02636905</v>
      </c>
      <c r="AG1822" s="3">
        <f>AVERAGE(K1821,K1823,K1825)</f>
        <v>65.394684499999997</v>
      </c>
      <c r="AH1822" s="3">
        <f>AVERAGE(K1822,K1824,K1826)</f>
        <v>67.973067310000005</v>
      </c>
      <c r="AI1822" s="12">
        <v>43645</v>
      </c>
      <c r="AJ1822" s="13">
        <v>635.86666666666667</v>
      </c>
      <c r="AK1822" s="16">
        <v>3.0857100000000002</v>
      </c>
      <c r="AL1822" s="10">
        <f t="shared" ref="AL1822:AL1826" si="854">IF(AK1822&gt;3, AK1822-3, 3-AK1822)</f>
        <v>8.5710000000000175E-2</v>
      </c>
      <c r="AM1822" s="10">
        <f t="shared" si="843"/>
        <v>0.40310227004481952</v>
      </c>
      <c r="AN1822" s="14">
        <v>12</v>
      </c>
      <c r="AO1822" s="10">
        <f t="shared" ref="AO1822:AO1826" si="855">AN1822+273.15</f>
        <v>285.14999999999998</v>
      </c>
      <c r="AP1822" s="14">
        <v>10.5</v>
      </c>
      <c r="AQ1822" s="14">
        <v>37</v>
      </c>
      <c r="AR1822" s="10">
        <f t="shared" ref="AR1822:AR1826" si="856">AQ1822+273.15</f>
        <v>310.14999999999998</v>
      </c>
      <c r="AS1822" s="14">
        <v>47.1</v>
      </c>
      <c r="AT1822" s="14">
        <v>0.5</v>
      </c>
      <c r="AU1822" s="10">
        <f t="shared" ref="AU1822:AU1826" si="857">IF(ISNUMBER(AM1822),((AR1822/AO1822)*((AJ1822-(AT1822*AP1822))/(AJ1822-AS1822))*AM1822)," ")</f>
        <v>0.46960842939645209</v>
      </c>
      <c r="AV1822" s="10">
        <f t="shared" ref="AV1822:AV1826" si="858">IF(ISNUMBER(AM1822), AU1822*G1822, " ")</f>
        <v>10.8244649148118</v>
      </c>
      <c r="AW1822" s="10">
        <f>AVERAGE(AU1821,AU1823,AU1825)</f>
        <v>0.4232767410837987</v>
      </c>
      <c r="AX1822" s="10">
        <f>AVERAGE(AU1822,AU1824,AU1826)</f>
        <v>0.46960842939645209</v>
      </c>
      <c r="AY1822" s="10">
        <f>AVERAGE(AV1821,AV1823,AV1825)</f>
        <v>10.427329217940111</v>
      </c>
      <c r="AZ1822" s="10">
        <f>AVERAGE(AV1822,AV1824,AV1826)</f>
        <v>10.8244649148118</v>
      </c>
      <c r="BA1822" s="10">
        <f>IF(ISNUMBER(AV1822), AV1822-AV1821, " ")</f>
        <v>0.3971356968716897</v>
      </c>
      <c r="BB1822" s="10">
        <f>IF(ISNUMBER(BA1822), BA1822/O1822, " ")</f>
        <v>2.7545146228641439E-2</v>
      </c>
      <c r="BC1822" s="2">
        <f>AVERAGE(BB1822,BB1824,BB1826)</f>
        <v>2.7545146228641439E-2</v>
      </c>
      <c r="BD1822" s="1" t="s">
        <v>59</v>
      </c>
    </row>
    <row r="1823" spans="1:57" x14ac:dyDescent="0.3">
      <c r="A1823" s="2"/>
      <c r="D1823" s="9" t="s">
        <v>57</v>
      </c>
      <c r="E1823" s="10"/>
      <c r="F1823" s="10"/>
      <c r="G1823" s="10"/>
      <c r="H1823" s="10"/>
      <c r="I1823" s="10"/>
      <c r="J1823" s="10"/>
      <c r="K1823" s="10"/>
      <c r="L1823" s="11"/>
      <c r="M1823" s="11"/>
      <c r="P1823" s="10"/>
      <c r="Q1823" s="9"/>
      <c r="AJ1823" s="13">
        <v>635.86666666666702</v>
      </c>
      <c r="AK1823" s="16">
        <v>3.0857100000000002</v>
      </c>
      <c r="AL1823" s="10">
        <f t="shared" si="854"/>
        <v>8.5710000000000175E-2</v>
      </c>
      <c r="AM1823" s="10" t="str">
        <f t="shared" si="843"/>
        <v xml:space="preserve"> </v>
      </c>
      <c r="AN1823" s="14">
        <v>12</v>
      </c>
      <c r="AO1823" s="10">
        <f t="shared" si="855"/>
        <v>285.14999999999998</v>
      </c>
      <c r="AP1823" s="14">
        <v>10.5</v>
      </c>
      <c r="AQ1823" s="14">
        <v>37</v>
      </c>
      <c r="AR1823" s="10">
        <f t="shared" si="856"/>
        <v>310.14999999999998</v>
      </c>
      <c r="AS1823" s="14">
        <v>47.1</v>
      </c>
      <c r="AT1823" s="14">
        <v>0.5</v>
      </c>
      <c r="AU1823" s="10" t="str">
        <f t="shared" si="857"/>
        <v xml:space="preserve"> </v>
      </c>
      <c r="AV1823" s="10" t="str">
        <f t="shared" si="858"/>
        <v xml:space="preserve"> </v>
      </c>
      <c r="AW1823" s="10"/>
      <c r="AX1823" s="10"/>
      <c r="AY1823" s="10"/>
      <c r="AZ1823" s="10"/>
      <c r="BA1823" s="10"/>
      <c r="BB1823" s="10"/>
      <c r="BC1823" s="2"/>
      <c r="BD1823"/>
      <c r="BE1823"/>
    </row>
    <row r="1824" spans="1:57" x14ac:dyDescent="0.3">
      <c r="A1824" s="2"/>
      <c r="D1824" s="9" t="s">
        <v>60</v>
      </c>
      <c r="E1824" s="10"/>
      <c r="F1824" s="10"/>
      <c r="G1824" s="10"/>
      <c r="H1824" s="10"/>
      <c r="I1824" s="10"/>
      <c r="J1824" s="10"/>
      <c r="K1824" s="10"/>
      <c r="L1824" s="11"/>
      <c r="M1824" s="11"/>
      <c r="N1824" s="10">
        <f>H1824-H1823</f>
        <v>0</v>
      </c>
      <c r="O1824" s="10">
        <f>I1823-I1824</f>
        <v>0</v>
      </c>
      <c r="P1824" s="10" t="e">
        <f>N1824/O1824</f>
        <v>#DIV/0!</v>
      </c>
      <c r="Q1824" s="9"/>
      <c r="R1824">
        <f>K1824-K1823</f>
        <v>0</v>
      </c>
      <c r="S1824" t="e">
        <f>R1824/O1824</f>
        <v>#DIV/0!</v>
      </c>
      <c r="AJ1824" s="13">
        <v>635.86666666666702</v>
      </c>
      <c r="AK1824" s="16">
        <v>3.0857100000000002</v>
      </c>
      <c r="AL1824" s="10">
        <f t="shared" si="854"/>
        <v>8.5710000000000175E-2</v>
      </c>
      <c r="AM1824" s="10" t="str">
        <f t="shared" si="843"/>
        <v xml:space="preserve"> </v>
      </c>
      <c r="AN1824" s="14">
        <v>12</v>
      </c>
      <c r="AO1824" s="10">
        <f t="shared" si="855"/>
        <v>285.14999999999998</v>
      </c>
      <c r="AP1824" s="14">
        <v>10.5</v>
      </c>
      <c r="AQ1824" s="14">
        <v>37</v>
      </c>
      <c r="AR1824" s="10">
        <f t="shared" si="856"/>
        <v>310.14999999999998</v>
      </c>
      <c r="AS1824" s="14">
        <v>47.1</v>
      </c>
      <c r="AT1824" s="14">
        <v>0.5</v>
      </c>
      <c r="AU1824" s="10" t="str">
        <f t="shared" si="857"/>
        <v xml:space="preserve"> </v>
      </c>
      <c r="AV1824" s="10" t="str">
        <f t="shared" si="858"/>
        <v xml:space="preserve"> </v>
      </c>
      <c r="AW1824" s="10"/>
      <c r="AX1824" s="10"/>
      <c r="AY1824" s="10"/>
      <c r="AZ1824" s="10"/>
      <c r="BA1824" s="10" t="str">
        <f>IF(ISNUMBER(AV1824), AV1824-AV1823, " ")</f>
        <v xml:space="preserve"> </v>
      </c>
      <c r="BB1824" s="10" t="str">
        <f>IF(ISNUMBER(BA1824), BA1824/O1824, " ")</f>
        <v xml:space="preserve"> </v>
      </c>
      <c r="BC1824" s="2"/>
      <c r="BD1824"/>
      <c r="BE1824"/>
    </row>
    <row r="1825" spans="1:57" x14ac:dyDescent="0.3">
      <c r="A1825" s="2"/>
      <c r="D1825" s="9" t="s">
        <v>57</v>
      </c>
      <c r="E1825" s="10"/>
      <c r="F1825" s="10"/>
      <c r="G1825" s="10"/>
      <c r="H1825" s="10"/>
      <c r="I1825" s="10"/>
      <c r="J1825" s="10"/>
      <c r="K1825" s="10"/>
      <c r="L1825" s="11"/>
      <c r="M1825" s="11"/>
      <c r="P1825" s="10"/>
      <c r="Q1825" s="9"/>
      <c r="AJ1825" s="13">
        <v>635.86666666666702</v>
      </c>
      <c r="AK1825" s="16">
        <v>3.0857100000000002</v>
      </c>
      <c r="AL1825" s="10">
        <f t="shared" si="854"/>
        <v>8.5710000000000175E-2</v>
      </c>
      <c r="AM1825" s="10" t="str">
        <f t="shared" si="843"/>
        <v xml:space="preserve"> </v>
      </c>
      <c r="AN1825" s="14">
        <v>12</v>
      </c>
      <c r="AO1825" s="10">
        <f t="shared" si="855"/>
        <v>285.14999999999998</v>
      </c>
      <c r="AP1825" s="14">
        <v>10.5</v>
      </c>
      <c r="AQ1825" s="14">
        <v>37</v>
      </c>
      <c r="AR1825" s="10">
        <f t="shared" si="856"/>
        <v>310.14999999999998</v>
      </c>
      <c r="AS1825" s="14">
        <v>47.1</v>
      </c>
      <c r="AT1825" s="14">
        <v>0.5</v>
      </c>
      <c r="AU1825" s="10" t="str">
        <f t="shared" si="857"/>
        <v xml:space="preserve"> </v>
      </c>
      <c r="AV1825" s="10" t="str">
        <f t="shared" si="858"/>
        <v xml:space="preserve"> </v>
      </c>
      <c r="AW1825" s="10"/>
      <c r="AX1825" s="10"/>
      <c r="AY1825" s="10"/>
      <c r="AZ1825" s="10"/>
      <c r="BA1825" s="10"/>
      <c r="BB1825" s="10"/>
      <c r="BC1825" s="2"/>
      <c r="BD1825"/>
      <c r="BE1825"/>
    </row>
    <row r="1826" spans="1:57" x14ac:dyDescent="0.3">
      <c r="A1826" s="2"/>
      <c r="D1826" s="9" t="s">
        <v>61</v>
      </c>
      <c r="E1826" s="10"/>
      <c r="F1826" s="10"/>
      <c r="G1826" s="10"/>
      <c r="H1826" s="10"/>
      <c r="I1826" s="10"/>
      <c r="J1826" s="10"/>
      <c r="K1826" s="10"/>
      <c r="L1826" s="11"/>
      <c r="M1826" s="11"/>
      <c r="N1826" s="10">
        <f>H1826-H1825</f>
        <v>0</v>
      </c>
      <c r="O1826" s="10">
        <f>I1825-I1826</f>
        <v>0</v>
      </c>
      <c r="P1826" s="10" t="e">
        <f>N1826/O1826</f>
        <v>#DIV/0!</v>
      </c>
      <c r="Q1826" s="9"/>
      <c r="R1826">
        <f>K1826-K1825</f>
        <v>0</v>
      </c>
      <c r="S1826" t="e">
        <f>R1826/O1826</f>
        <v>#DIV/0!</v>
      </c>
      <c r="AJ1826" s="13">
        <v>635.86666666666702</v>
      </c>
      <c r="AK1826" s="16">
        <v>3.0857100000000002</v>
      </c>
      <c r="AL1826" s="10">
        <f t="shared" si="854"/>
        <v>8.5710000000000175E-2</v>
      </c>
      <c r="AM1826" s="10" t="str">
        <f t="shared" si="843"/>
        <v xml:space="preserve"> </v>
      </c>
      <c r="AN1826" s="14">
        <v>12</v>
      </c>
      <c r="AO1826" s="10">
        <f t="shared" si="855"/>
        <v>285.14999999999998</v>
      </c>
      <c r="AP1826" s="14">
        <v>10.5</v>
      </c>
      <c r="AQ1826" s="14">
        <v>37</v>
      </c>
      <c r="AR1826" s="10">
        <f t="shared" si="856"/>
        <v>310.14999999999998</v>
      </c>
      <c r="AS1826" s="14">
        <v>47.1</v>
      </c>
      <c r="AT1826" s="14">
        <v>0.5</v>
      </c>
      <c r="AU1826" s="10" t="str">
        <f t="shared" si="857"/>
        <v xml:space="preserve"> </v>
      </c>
      <c r="AV1826" s="10" t="str">
        <f t="shared" si="858"/>
        <v xml:space="preserve"> </v>
      </c>
      <c r="AW1826" s="10"/>
      <c r="AX1826" s="10"/>
      <c r="AY1826" s="10"/>
      <c r="AZ1826" s="10"/>
      <c r="BA1826" s="10" t="str">
        <f>IF(ISNUMBER(AV1826), AV1826-AV1825, " ")</f>
        <v xml:space="preserve"> </v>
      </c>
      <c r="BB1826" s="10" t="str">
        <f>IF(ISNUMBER(BA1826), BA1826/O1826, " ")</f>
        <v xml:space="preserve"> </v>
      </c>
      <c r="BC1826" s="2"/>
      <c r="BD1826"/>
      <c r="BE1826"/>
    </row>
    <row r="1827" spans="1:57" x14ac:dyDescent="0.3">
      <c r="A1827" s="2"/>
      <c r="AM1827" s="10" t="str">
        <f t="shared" si="843"/>
        <v xml:space="preserve"> </v>
      </c>
      <c r="BD1827"/>
      <c r="BE1827"/>
    </row>
    <row r="1828" spans="1:57" ht="13.95" customHeight="1" x14ac:dyDescent="0.3">
      <c r="A1828" s="2"/>
      <c r="AM1828" s="10" t="str">
        <f t="shared" si="843"/>
        <v xml:space="preserve"> </v>
      </c>
      <c r="BD1828"/>
      <c r="BE1828"/>
    </row>
    <row r="1829" spans="1:57" x14ac:dyDescent="0.3">
      <c r="A1829" s="2"/>
      <c r="D1829" s="9" t="s">
        <v>53</v>
      </c>
      <c r="E1829" s="10"/>
      <c r="F1829" s="10"/>
      <c r="G1829" s="10"/>
      <c r="H1829" s="10"/>
      <c r="I1829" s="10"/>
      <c r="J1829" s="10"/>
      <c r="K1829" s="10"/>
      <c r="L1829" s="10"/>
      <c r="M1829" s="10"/>
      <c r="P1829" s="10"/>
      <c r="Q1829" s="9"/>
      <c r="R1829" s="9"/>
      <c r="AM1829" s="10" t="str">
        <f t="shared" si="843"/>
        <v xml:space="preserve"> </v>
      </c>
      <c r="BD1829"/>
      <c r="BE1829"/>
    </row>
    <row r="1830" spans="1:57" x14ac:dyDescent="0.3">
      <c r="A1830" s="2"/>
      <c r="D1830" s="9" t="s">
        <v>244</v>
      </c>
      <c r="E1830" s="10"/>
      <c r="F1830" s="2"/>
      <c r="G1830" s="10"/>
      <c r="H1830" s="10"/>
      <c r="I1830" s="10"/>
      <c r="J1830" s="10"/>
      <c r="K1830" s="10"/>
      <c r="L1830" s="10"/>
      <c r="M1830" s="10"/>
      <c r="P1830" s="10"/>
      <c r="Q1830" s="9"/>
      <c r="R1830" s="9"/>
      <c r="AM1830" s="10" t="str">
        <f t="shared" si="843"/>
        <v xml:space="preserve"> </v>
      </c>
      <c r="BD1830"/>
      <c r="BE1830"/>
    </row>
    <row r="1831" spans="1:57" x14ac:dyDescent="0.3">
      <c r="A1831" s="2"/>
      <c r="D1831" s="9"/>
      <c r="E1831" s="2" t="s">
        <v>0</v>
      </c>
      <c r="F1831" s="2" t="s">
        <v>1</v>
      </c>
      <c r="G1831" s="2" t="s">
        <v>2</v>
      </c>
      <c r="H1831" s="2" t="s">
        <v>3</v>
      </c>
      <c r="I1831" s="2" t="s">
        <v>4</v>
      </c>
      <c r="J1831" s="2" t="s">
        <v>5</v>
      </c>
      <c r="K1831" s="2" t="s">
        <v>6</v>
      </c>
      <c r="L1831" s="2" t="s">
        <v>7</v>
      </c>
      <c r="M1831" s="2" t="s">
        <v>8</v>
      </c>
      <c r="N1831" s="2" t="s">
        <v>9</v>
      </c>
      <c r="O1831" s="2" t="s">
        <v>10</v>
      </c>
      <c r="P1831" s="2" t="s">
        <v>11</v>
      </c>
      <c r="Q1831" s="2" t="s">
        <v>12</v>
      </c>
      <c r="R1831" s="2" t="s">
        <v>13</v>
      </c>
      <c r="S1831" s="2" t="s">
        <v>14</v>
      </c>
      <c r="T1831" s="2" t="s">
        <v>15</v>
      </c>
      <c r="U1831" s="3" t="s">
        <v>16</v>
      </c>
      <c r="V1831" s="3" t="s">
        <v>17</v>
      </c>
      <c r="W1831" s="3" t="s">
        <v>18</v>
      </c>
      <c r="X1831" s="3" t="s">
        <v>19</v>
      </c>
      <c r="Y1831" s="3" t="s">
        <v>20</v>
      </c>
      <c r="Z1831" s="3" t="s">
        <v>21</v>
      </c>
      <c r="AA1831" s="3" t="s">
        <v>22</v>
      </c>
      <c r="AB1831" s="3" t="s">
        <v>23</v>
      </c>
      <c r="AC1831" s="3" t="s">
        <v>24</v>
      </c>
      <c r="AD1831" s="3" t="s">
        <v>25</v>
      </c>
      <c r="AE1831" s="3" t="s">
        <v>26</v>
      </c>
      <c r="AF1831" s="3" t="s">
        <v>27</v>
      </c>
      <c r="AG1831" s="3" t="s">
        <v>28</v>
      </c>
      <c r="AH1831" s="3" t="s">
        <v>29</v>
      </c>
      <c r="AL1831" s="2" t="s">
        <v>33</v>
      </c>
      <c r="AM1831" s="10" t="e">
        <f t="shared" si="843"/>
        <v>#VALUE!</v>
      </c>
      <c r="AN1831" s="6" t="s">
        <v>35</v>
      </c>
      <c r="AO1831" s="2" t="s">
        <v>36</v>
      </c>
      <c r="AP1831" s="7" t="s">
        <v>37</v>
      </c>
      <c r="AQ1831" s="6" t="s">
        <v>38</v>
      </c>
      <c r="AR1831" s="2" t="s">
        <v>39</v>
      </c>
      <c r="AS1831" s="7" t="s">
        <v>40</v>
      </c>
      <c r="AT1831" s="7" t="s">
        <v>41</v>
      </c>
      <c r="AU1831" s="8" t="s">
        <v>55</v>
      </c>
      <c r="AV1831" s="8" t="s">
        <v>56</v>
      </c>
      <c r="AW1831" s="8" t="s">
        <v>44</v>
      </c>
      <c r="AX1831" s="8" t="s">
        <v>45</v>
      </c>
      <c r="AY1831" s="8" t="s">
        <v>46</v>
      </c>
      <c r="AZ1831" s="8" t="s">
        <v>47</v>
      </c>
      <c r="BA1831" s="2" t="s">
        <v>48</v>
      </c>
      <c r="BB1831" s="2" t="s">
        <v>49</v>
      </c>
      <c r="BC1831" s="2" t="s">
        <v>50</v>
      </c>
      <c r="BD1831"/>
      <c r="BE1831"/>
    </row>
    <row r="1832" spans="1:57" x14ac:dyDescent="0.3">
      <c r="A1832" s="2"/>
      <c r="D1832" s="9" t="s">
        <v>57</v>
      </c>
      <c r="E1832" s="10">
        <v>13.222291569999999</v>
      </c>
      <c r="F1832" s="10">
        <v>0.47337251699999999</v>
      </c>
      <c r="G1832" s="10">
        <v>19.93170654</v>
      </c>
      <c r="H1832" s="10">
        <v>9.4351746399999996</v>
      </c>
      <c r="I1832" s="10">
        <v>87.984366300000005</v>
      </c>
      <c r="J1832" s="10">
        <v>31.745766750000001</v>
      </c>
      <c r="K1832" s="10">
        <v>76.004751170000006</v>
      </c>
      <c r="L1832" s="11">
        <v>1.2731481481481483E-3</v>
      </c>
      <c r="M1832" s="11">
        <v>2.0196643518518519E-3</v>
      </c>
      <c r="P1832" s="10"/>
      <c r="Q1832" s="9"/>
      <c r="AJ1832" s="13">
        <v>635.86666666666667</v>
      </c>
      <c r="AK1832" s="16">
        <v>3.0857100000000002</v>
      </c>
      <c r="AL1832" s="10">
        <f>IF(AK1832&gt;3, AK1832-3, 3-AK1832)</f>
        <v>8.5710000000000175E-2</v>
      </c>
      <c r="AM1832" s="10">
        <f t="shared" si="843"/>
        <v>0.46022391961655496</v>
      </c>
      <c r="AN1832" s="14">
        <v>12</v>
      </c>
      <c r="AO1832" s="10">
        <f>AN1832+273.15</f>
        <v>285.14999999999998</v>
      </c>
      <c r="AP1832" s="14">
        <v>10.5</v>
      </c>
      <c r="AQ1832" s="14">
        <v>37</v>
      </c>
      <c r="AR1832" s="10">
        <f>AQ1832+273.15</f>
        <v>310.14999999999998</v>
      </c>
      <c r="AS1832" s="14">
        <v>47.1</v>
      </c>
      <c r="AT1832" s="14">
        <v>0.5</v>
      </c>
      <c r="AU1832" s="10">
        <f>IF(ISNUMBER(AM1832),((AR1832/AO1832)*((AJ1832-(AT1832*AP1832))/(AJ1832-AS1832))*AM1832)," ")</f>
        <v>0.53615434127369022</v>
      </c>
      <c r="AV1832" s="10">
        <f>IF(ISNUMBER(AM1832), AU1832*G1832, " ")</f>
        <v>10.686470990414204</v>
      </c>
      <c r="AW1832" s="10"/>
      <c r="AX1832" s="10"/>
      <c r="AY1832" s="10"/>
      <c r="AZ1832" s="10"/>
      <c r="BA1832" s="10"/>
      <c r="BB1832" s="10"/>
      <c r="BC1832" s="2"/>
      <c r="BD1832"/>
      <c r="BE1832"/>
    </row>
    <row r="1833" spans="1:57" x14ac:dyDescent="0.3">
      <c r="A1833" s="2">
        <v>167</v>
      </c>
      <c r="B1833" s="3" t="s">
        <v>244</v>
      </c>
      <c r="C1833" s="3"/>
      <c r="D1833" s="9" t="s">
        <v>58</v>
      </c>
      <c r="E1833" s="10">
        <v>8.5896007189999999</v>
      </c>
      <c r="F1833" s="10">
        <v>0.45725390719999998</v>
      </c>
      <c r="G1833" s="10">
        <v>20.76890036</v>
      </c>
      <c r="H1833" s="10">
        <v>9.4958855890000002</v>
      </c>
      <c r="I1833" s="10">
        <v>78.735006740000003</v>
      </c>
      <c r="J1833" s="10">
        <v>32.936295530000002</v>
      </c>
      <c r="K1833" s="10">
        <v>82.476722670000001</v>
      </c>
      <c r="L1833" s="11">
        <v>5.7812499999999991E-3</v>
      </c>
      <c r="M1833" s="11">
        <v>6.4698958333333327E-3</v>
      </c>
      <c r="N1833" s="10">
        <f>H1833-H1832</f>
        <v>6.0710949000000625E-2</v>
      </c>
      <c r="O1833" s="10">
        <f>I1832-I1833</f>
        <v>9.249359560000002</v>
      </c>
      <c r="P1833" s="10">
        <f>N1833/O1833</f>
        <v>6.5638002940822653E-3</v>
      </c>
      <c r="Q1833" s="9">
        <f>AVERAGE(P1833,P1835,P1837)</f>
        <v>8.1056669639063397E-2</v>
      </c>
      <c r="R1833">
        <f>K1833-K1832</f>
        <v>6.4719714999999951</v>
      </c>
      <c r="S1833">
        <f>R1833/O1833</f>
        <v>0.6997210410101079</v>
      </c>
      <c r="T1833" s="9">
        <f>AVERAGE(S1833,S1835,S1837)</f>
        <v>0.59733272236571111</v>
      </c>
      <c r="U1833" s="3">
        <f>AVERAGE(E1832,E1834,E1836)</f>
        <v>13.220132226666665</v>
      </c>
      <c r="V1833" s="3">
        <f>AVERAGE(E1833,E1835,E1837)</f>
        <v>8.8702100483333339</v>
      </c>
      <c r="W1833" s="3">
        <f>AVERAGE(F1832,F1834,F1836)</f>
        <v>0.45463058049999999</v>
      </c>
      <c r="X1833" s="3">
        <f>AVERAGE(F1833,F1835,F1837)</f>
        <v>0.51754278386666674</v>
      </c>
      <c r="Y1833" s="3">
        <f>AVERAGE(G1832,G1834,G1836)</f>
        <v>19.747378390000002</v>
      </c>
      <c r="Z1833" s="3">
        <f>AVERAGE(G1833,G1835,G1837)</f>
        <v>19.547770223333334</v>
      </c>
      <c r="AA1833" s="3">
        <f>AVERAGE(H1832,H1834,H1836)</f>
        <v>8.9705935746666672</v>
      </c>
      <c r="AB1833" s="3">
        <f>AVERAGE(H1833,H1835,H1837)</f>
        <v>10.087430141333334</v>
      </c>
      <c r="AC1833" s="3">
        <f>AVERAGE(I1832,I1834,I1836)</f>
        <v>87.796298316666665</v>
      </c>
      <c r="AD1833" s="3">
        <f>AVERAGE(I1833,I1835,I1837)</f>
        <v>75.59450297333332</v>
      </c>
      <c r="AE1833" s="3">
        <f>AVERAGE(J1832,J1834,J1836)</f>
        <v>31.546229976666666</v>
      </c>
      <c r="AF1833" s="3">
        <f>AVERAGE(J1833,J1835,J1837)</f>
        <v>31.992852153333331</v>
      </c>
      <c r="AG1833" s="3">
        <f>AVERAGE(K1832,K1834,K1836)</f>
        <v>73.77380282</v>
      </c>
      <c r="AH1833" s="3">
        <f>AVERAGE(K1833,K1835,K1837)</f>
        <v>80.918701423333331</v>
      </c>
      <c r="AI1833" s="12">
        <v>43645</v>
      </c>
      <c r="AJ1833" s="13">
        <v>635.86666666666667</v>
      </c>
      <c r="AK1833" s="16">
        <v>3.0857100000000002</v>
      </c>
      <c r="AL1833" s="10">
        <f t="shared" ref="AL1833:AL1837" si="859">IF(AK1833&gt;3, AK1833-3, 3-AK1833)</f>
        <v>8.5710000000000175E-2</v>
      </c>
      <c r="AM1833" s="10">
        <f t="shared" si="843"/>
        <v>0.44455302721253775</v>
      </c>
      <c r="AN1833" s="14">
        <v>12</v>
      </c>
      <c r="AO1833" s="10">
        <f t="shared" ref="AO1833:AO1837" si="860">AN1833+273.15</f>
        <v>285.14999999999998</v>
      </c>
      <c r="AP1833" s="14">
        <v>10.5</v>
      </c>
      <c r="AQ1833" s="14">
        <v>37</v>
      </c>
      <c r="AR1833" s="10">
        <f t="shared" ref="AR1833:AR1837" si="861">AQ1833+273.15</f>
        <v>310.14999999999998</v>
      </c>
      <c r="AS1833" s="14">
        <v>47.1</v>
      </c>
      <c r="AT1833" s="14">
        <v>0.5</v>
      </c>
      <c r="AU1833" s="10">
        <f t="shared" ref="AU1833:AU1837" si="862">IF(ISNUMBER(AM1833),((AR1833/AO1833)*((AJ1833-(AT1833*AP1833))/(AJ1833-AS1833))*AM1833)," ")</f>
        <v>0.5178979738057693</v>
      </c>
      <c r="AV1833" s="10">
        <f t="shared" ref="AV1833:AV1837" si="863">IF(ISNUMBER(AM1833), AU1833*G1833, " ")</f>
        <v>10.756171414617912</v>
      </c>
      <c r="AW1833" s="10">
        <f>AVERAGE(AU1832,AU1834,AU1836)</f>
        <v>0.51492672400086315</v>
      </c>
      <c r="AX1833" s="10">
        <f>AVERAGE(AU1833,AU1835,AU1837)</f>
        <v>0.58618276389075719</v>
      </c>
      <c r="AY1833" s="10">
        <f>AVERAGE(AV1832,AV1834,AV1836)</f>
        <v>10.161529067488935</v>
      </c>
      <c r="AZ1833" s="10">
        <f>AVERAGE(AV1833,AV1835,AV1837)</f>
        <v>11.42456813454703</v>
      </c>
      <c r="BA1833" s="10">
        <f>IF(ISNUMBER(AV1833), AV1833-AV1832, " ")</f>
        <v>6.9700424203707811E-2</v>
      </c>
      <c r="BB1833" s="10">
        <f>IF(ISNUMBER(BA1833), BA1833/O1833, " ")</f>
        <v>7.5357027426132192E-3</v>
      </c>
      <c r="BC1833" s="2">
        <f>AVERAGE(BB1833,BB1835,BB1837)</f>
        <v>9.1596737047529631E-2</v>
      </c>
      <c r="BD1833" s="1" t="s">
        <v>59</v>
      </c>
    </row>
    <row r="1834" spans="1:57" x14ac:dyDescent="0.3">
      <c r="A1834" s="2"/>
      <c r="D1834" s="9" t="s">
        <v>57</v>
      </c>
      <c r="E1834" s="10">
        <v>13.22409176</v>
      </c>
      <c r="F1834" s="10">
        <v>0.42620400260000002</v>
      </c>
      <c r="G1834" s="10">
        <v>20.27238496</v>
      </c>
      <c r="H1834" s="10">
        <v>8.6619219229999995</v>
      </c>
      <c r="I1834" s="10">
        <v>87.816366149999993</v>
      </c>
      <c r="J1834" s="10">
        <v>31.598110640000002</v>
      </c>
      <c r="K1834" s="10">
        <v>73.103598289999994</v>
      </c>
      <c r="L1834" s="11">
        <v>9.4849537037037038E-3</v>
      </c>
      <c r="M1834" s="11">
        <v>1.0121516203703704E-2</v>
      </c>
      <c r="P1834" s="10"/>
      <c r="Q1834" s="9"/>
      <c r="AJ1834" s="13">
        <v>635.86666666666702</v>
      </c>
      <c r="AK1834" s="16">
        <v>3.0857100000000002</v>
      </c>
      <c r="AL1834" s="10">
        <f t="shared" si="859"/>
        <v>8.5710000000000175E-2</v>
      </c>
      <c r="AM1834" s="10">
        <f t="shared" si="843"/>
        <v>0.41436557803552504</v>
      </c>
      <c r="AN1834" s="14">
        <v>12</v>
      </c>
      <c r="AO1834" s="10">
        <f t="shared" si="860"/>
        <v>285.14999999999998</v>
      </c>
      <c r="AP1834" s="14">
        <v>10.5</v>
      </c>
      <c r="AQ1834" s="14">
        <v>37</v>
      </c>
      <c r="AR1834" s="10">
        <f t="shared" si="861"/>
        <v>310.14999999999998</v>
      </c>
      <c r="AS1834" s="14">
        <v>47.1</v>
      </c>
      <c r="AT1834" s="14">
        <v>0.5</v>
      </c>
      <c r="AU1834" s="10">
        <f t="shared" si="862"/>
        <v>0.48273002351383471</v>
      </c>
      <c r="AV1834" s="10">
        <f t="shared" si="863"/>
        <v>9.7860888684223095</v>
      </c>
      <c r="AW1834" s="10"/>
      <c r="AX1834" s="10"/>
      <c r="AY1834" s="10"/>
      <c r="AZ1834" s="10"/>
      <c r="BA1834" s="10"/>
      <c r="BB1834" s="10"/>
      <c r="BC1834" s="2"/>
      <c r="BD1834"/>
      <c r="BE1834"/>
    </row>
    <row r="1835" spans="1:57" x14ac:dyDescent="0.3">
      <c r="A1835" s="2"/>
      <c r="D1835" s="9" t="s">
        <v>60</v>
      </c>
      <c r="E1835" s="10">
        <v>8.6960603200000008</v>
      </c>
      <c r="F1835" s="10">
        <v>0.55782784880000003</v>
      </c>
      <c r="G1835" s="10">
        <v>19.942094149999999</v>
      </c>
      <c r="H1835" s="10">
        <v>11.108446389999999</v>
      </c>
      <c r="I1835" s="10">
        <v>73.646212550000001</v>
      </c>
      <c r="J1835" s="10">
        <v>31.868476950000002</v>
      </c>
      <c r="K1835" s="10">
        <v>81.167009559999997</v>
      </c>
      <c r="L1835" s="11">
        <v>1.2355324074074074E-2</v>
      </c>
      <c r="M1835" s="11">
        <v>1.3078692129629631E-2</v>
      </c>
      <c r="N1835" s="10">
        <f>H1835-H1834</f>
        <v>2.4465244669999997</v>
      </c>
      <c r="O1835" s="10">
        <f>I1834-I1835</f>
        <v>14.170153599999992</v>
      </c>
      <c r="P1835" s="10">
        <f>N1835/O1835</f>
        <v>0.1726533484435907</v>
      </c>
      <c r="Q1835" s="9"/>
      <c r="R1835">
        <f>K1835-K1834</f>
        <v>8.0634112700000031</v>
      </c>
      <c r="S1835">
        <f>R1835/O1835</f>
        <v>0.56904191003264837</v>
      </c>
      <c r="AJ1835" s="13">
        <v>635.86666666666702</v>
      </c>
      <c r="AK1835" s="16">
        <v>3.0857100000000002</v>
      </c>
      <c r="AL1835" s="10">
        <f t="shared" si="859"/>
        <v>8.5710000000000175E-2</v>
      </c>
      <c r="AM1835" s="10">
        <f t="shared" si="843"/>
        <v>0.54233338401858888</v>
      </c>
      <c r="AN1835" s="14">
        <v>12</v>
      </c>
      <c r="AO1835" s="10">
        <f t="shared" si="860"/>
        <v>285.14999999999998</v>
      </c>
      <c r="AP1835" s="14">
        <v>10.5</v>
      </c>
      <c r="AQ1835" s="14">
        <v>37</v>
      </c>
      <c r="AR1835" s="10">
        <f t="shared" si="861"/>
        <v>310.14999999999998</v>
      </c>
      <c r="AS1835" s="14">
        <v>47.1</v>
      </c>
      <c r="AT1835" s="14">
        <v>0.5</v>
      </c>
      <c r="AU1835" s="10">
        <f t="shared" si="862"/>
        <v>0.63181070314963728</v>
      </c>
      <c r="AV1835" s="10">
        <f t="shared" si="863"/>
        <v>12.599628527187768</v>
      </c>
      <c r="AW1835" s="10"/>
      <c r="AX1835" s="10"/>
      <c r="AY1835" s="10"/>
      <c r="AZ1835" s="10"/>
      <c r="BA1835" s="10">
        <f>IF(ISNUMBER(AV1835), AV1835-AV1834, " ")</f>
        <v>2.8135396587654586</v>
      </c>
      <c r="BB1835" s="10">
        <f>IF(ISNUMBER(BA1835), BA1835/O1835, " ")</f>
        <v>0.19855392807918895</v>
      </c>
      <c r="BC1835" s="2"/>
      <c r="BD1835"/>
      <c r="BE1835"/>
    </row>
    <row r="1836" spans="1:57" x14ac:dyDescent="0.3">
      <c r="A1836" s="2"/>
      <c r="D1836" s="9" t="s">
        <v>57</v>
      </c>
      <c r="E1836" s="10">
        <v>13.21401335</v>
      </c>
      <c r="F1836" s="10">
        <v>0.46431522190000002</v>
      </c>
      <c r="G1836" s="10">
        <v>19.03804367</v>
      </c>
      <c r="H1836" s="10">
        <v>8.8146841610000006</v>
      </c>
      <c r="I1836" s="10">
        <v>87.588162499999996</v>
      </c>
      <c r="J1836" s="10">
        <v>31.294812539999999</v>
      </c>
      <c r="K1836" s="10">
        <v>72.213059000000001</v>
      </c>
      <c r="L1836" s="11">
        <v>1.6006944444444445E-2</v>
      </c>
      <c r="M1836" s="11">
        <v>1.6608784722222224E-2</v>
      </c>
      <c r="P1836" s="10"/>
      <c r="Q1836" s="9"/>
      <c r="AJ1836" s="13">
        <v>635.86666666666702</v>
      </c>
      <c r="AK1836" s="16">
        <v>3.0857100000000002</v>
      </c>
      <c r="AL1836" s="10">
        <f t="shared" si="859"/>
        <v>8.5710000000000175E-2</v>
      </c>
      <c r="AM1836" s="10">
        <f t="shared" si="843"/>
        <v>0.45141820381694975</v>
      </c>
      <c r="AN1836" s="14">
        <v>12</v>
      </c>
      <c r="AO1836" s="10">
        <f t="shared" si="860"/>
        <v>285.14999999999998</v>
      </c>
      <c r="AP1836" s="14">
        <v>10.5</v>
      </c>
      <c r="AQ1836" s="14">
        <v>37</v>
      </c>
      <c r="AR1836" s="10">
        <f t="shared" si="861"/>
        <v>310.14999999999998</v>
      </c>
      <c r="AS1836" s="14">
        <v>47.1</v>
      </c>
      <c r="AT1836" s="14">
        <v>0.5</v>
      </c>
      <c r="AU1836" s="10">
        <f t="shared" si="862"/>
        <v>0.52589580721506435</v>
      </c>
      <c r="AV1836" s="10">
        <f t="shared" si="863"/>
        <v>10.012027343630296</v>
      </c>
      <c r="AW1836" s="10"/>
      <c r="AX1836" s="10"/>
      <c r="AY1836" s="10"/>
      <c r="AZ1836" s="10"/>
      <c r="BA1836" s="10"/>
      <c r="BB1836" s="10"/>
      <c r="BC1836" s="2"/>
      <c r="BD1836"/>
      <c r="BE1836"/>
    </row>
    <row r="1837" spans="1:57" x14ac:dyDescent="0.3">
      <c r="A1837" s="2"/>
      <c r="D1837" s="9" t="s">
        <v>61</v>
      </c>
      <c r="E1837" s="10">
        <v>9.3249691059999993</v>
      </c>
      <c r="F1837" s="10">
        <v>0.53754659559999995</v>
      </c>
      <c r="G1837" s="10">
        <v>17.932316159999999</v>
      </c>
      <c r="H1837" s="10">
        <v>9.6579584450000002</v>
      </c>
      <c r="I1837" s="10">
        <v>74.402289629999999</v>
      </c>
      <c r="J1837" s="10">
        <v>31.17378398</v>
      </c>
      <c r="K1837" s="10">
        <v>79.112372039999997</v>
      </c>
      <c r="L1837" s="11">
        <v>1.8449074074074073E-2</v>
      </c>
      <c r="M1837" s="11">
        <v>1.8946747685185186E-2</v>
      </c>
      <c r="N1837" s="10">
        <f>H1837-H1836</f>
        <v>0.8432742839999996</v>
      </c>
      <c r="O1837" s="10">
        <f>I1836-I1837</f>
        <v>13.185872869999997</v>
      </c>
      <c r="P1837" s="10">
        <f>N1837/O1837</f>
        <v>6.3952860179517249E-2</v>
      </c>
      <c r="Q1837" s="9"/>
      <c r="R1837">
        <f>K1837-K1836</f>
        <v>6.8993130399999956</v>
      </c>
      <c r="S1837">
        <f>R1837/O1837</f>
        <v>0.52323521605437695</v>
      </c>
      <c r="AJ1837" s="13">
        <v>635.86666666666702</v>
      </c>
      <c r="AK1837" s="16">
        <v>3.0857100000000002</v>
      </c>
      <c r="AL1837" s="10">
        <f t="shared" si="859"/>
        <v>8.5710000000000175E-2</v>
      </c>
      <c r="AM1837" s="10">
        <f t="shared" si="843"/>
        <v>0.5226154715770438</v>
      </c>
      <c r="AN1837" s="14">
        <v>12</v>
      </c>
      <c r="AO1837" s="10">
        <f t="shared" si="860"/>
        <v>285.14999999999998</v>
      </c>
      <c r="AP1837" s="14">
        <v>10.5</v>
      </c>
      <c r="AQ1837" s="14">
        <v>37</v>
      </c>
      <c r="AR1837" s="10">
        <f t="shared" si="861"/>
        <v>310.14999999999998</v>
      </c>
      <c r="AS1837" s="14">
        <v>47.1</v>
      </c>
      <c r="AT1837" s="14">
        <v>0.5</v>
      </c>
      <c r="AU1837" s="10">
        <f t="shared" si="862"/>
        <v>0.6088396147168651</v>
      </c>
      <c r="AV1837" s="10">
        <f t="shared" si="863"/>
        <v>10.917904461835413</v>
      </c>
      <c r="AW1837" s="10"/>
      <c r="AX1837" s="10"/>
      <c r="AY1837" s="10"/>
      <c r="AZ1837" s="10"/>
      <c r="BA1837" s="10">
        <f>IF(ISNUMBER(AV1837), AV1837-AV1836, " ")</f>
        <v>0.90587711820511707</v>
      </c>
      <c r="BB1837" s="10">
        <f>IF(ISNUMBER(BA1837), BA1837/O1837, " ")</f>
        <v>6.87005803207867E-2</v>
      </c>
      <c r="BC1837" s="2"/>
      <c r="BD1837"/>
      <c r="BE1837"/>
    </row>
    <row r="1838" spans="1:57" x14ac:dyDescent="0.3">
      <c r="A1838" s="2"/>
      <c r="AM1838" s="10" t="str">
        <f t="shared" si="843"/>
        <v xml:space="preserve"> </v>
      </c>
      <c r="BD1838"/>
      <c r="BE1838"/>
    </row>
    <row r="1839" spans="1:57" ht="13.95" customHeight="1" x14ac:dyDescent="0.3">
      <c r="A1839" s="2"/>
      <c r="AM1839" s="10" t="str">
        <f t="shared" si="843"/>
        <v xml:space="preserve"> </v>
      </c>
      <c r="BD1839"/>
      <c r="BE1839"/>
    </row>
    <row r="1840" spans="1:57" x14ac:dyDescent="0.3">
      <c r="A1840" s="2"/>
      <c r="D1840" s="9" t="s">
        <v>53</v>
      </c>
      <c r="E1840" s="10"/>
      <c r="F1840" s="10"/>
      <c r="G1840" s="10"/>
      <c r="H1840" s="10"/>
      <c r="I1840" s="10"/>
      <c r="J1840" s="10"/>
      <c r="K1840" s="10"/>
      <c r="L1840" s="10"/>
      <c r="M1840" s="10"/>
      <c r="P1840" s="10"/>
      <c r="Q1840" s="9"/>
      <c r="R1840" s="9"/>
      <c r="AM1840" s="10" t="str">
        <f t="shared" si="843"/>
        <v xml:space="preserve"> </v>
      </c>
      <c r="BD1840"/>
      <c r="BE1840"/>
    </row>
    <row r="1841" spans="1:57" x14ac:dyDescent="0.3">
      <c r="A1841" s="2"/>
      <c r="D1841" s="9" t="s">
        <v>245</v>
      </c>
      <c r="E1841" s="10"/>
      <c r="F1841" s="2"/>
      <c r="G1841" s="10"/>
      <c r="H1841" s="10"/>
      <c r="I1841" s="10"/>
      <c r="J1841" s="10"/>
      <c r="K1841" s="10"/>
      <c r="L1841" s="10"/>
      <c r="M1841" s="10"/>
      <c r="P1841" s="10"/>
      <c r="Q1841" s="9"/>
      <c r="R1841" s="9"/>
      <c r="AM1841" s="10" t="str">
        <f t="shared" si="843"/>
        <v xml:space="preserve"> </v>
      </c>
      <c r="BD1841"/>
      <c r="BE1841"/>
    </row>
    <row r="1842" spans="1:57" x14ac:dyDescent="0.3">
      <c r="A1842" s="2"/>
      <c r="D1842" s="9"/>
      <c r="E1842" s="2" t="s">
        <v>0</v>
      </c>
      <c r="F1842" s="2" t="s">
        <v>1</v>
      </c>
      <c r="G1842" s="2" t="s">
        <v>2</v>
      </c>
      <c r="H1842" s="2" t="s">
        <v>3</v>
      </c>
      <c r="I1842" s="2" t="s">
        <v>4</v>
      </c>
      <c r="J1842" s="2" t="s">
        <v>5</v>
      </c>
      <c r="K1842" s="2" t="s">
        <v>6</v>
      </c>
      <c r="L1842" s="2" t="s">
        <v>7</v>
      </c>
      <c r="M1842" s="2" t="s">
        <v>8</v>
      </c>
      <c r="N1842" s="2" t="s">
        <v>9</v>
      </c>
      <c r="O1842" s="2" t="s">
        <v>10</v>
      </c>
      <c r="P1842" s="2" t="s">
        <v>11</v>
      </c>
      <c r="Q1842" s="2" t="s">
        <v>12</v>
      </c>
      <c r="R1842" s="2" t="s">
        <v>13</v>
      </c>
      <c r="S1842" s="2" t="s">
        <v>14</v>
      </c>
      <c r="T1842" s="2" t="s">
        <v>15</v>
      </c>
      <c r="U1842" s="3" t="s">
        <v>16</v>
      </c>
      <c r="V1842" s="3" t="s">
        <v>17</v>
      </c>
      <c r="W1842" s="3" t="s">
        <v>18</v>
      </c>
      <c r="X1842" s="3" t="s">
        <v>19</v>
      </c>
      <c r="Y1842" s="3" t="s">
        <v>20</v>
      </c>
      <c r="Z1842" s="3" t="s">
        <v>21</v>
      </c>
      <c r="AA1842" s="3" t="s">
        <v>22</v>
      </c>
      <c r="AB1842" s="3" t="s">
        <v>23</v>
      </c>
      <c r="AC1842" s="3" t="s">
        <v>24</v>
      </c>
      <c r="AD1842" s="3" t="s">
        <v>25</v>
      </c>
      <c r="AE1842" s="3" t="s">
        <v>26</v>
      </c>
      <c r="AF1842" s="3" t="s">
        <v>27</v>
      </c>
      <c r="AG1842" s="3" t="s">
        <v>28</v>
      </c>
      <c r="AH1842" s="3" t="s">
        <v>29</v>
      </c>
      <c r="AL1842" s="2" t="s">
        <v>33</v>
      </c>
      <c r="AM1842" s="10" t="e">
        <f t="shared" si="843"/>
        <v>#VALUE!</v>
      </c>
      <c r="AN1842" s="6" t="s">
        <v>35</v>
      </c>
      <c r="AO1842" s="2" t="s">
        <v>36</v>
      </c>
      <c r="AP1842" s="7" t="s">
        <v>37</v>
      </c>
      <c r="AQ1842" s="6" t="s">
        <v>38</v>
      </c>
      <c r="AR1842" s="2" t="s">
        <v>39</v>
      </c>
      <c r="AS1842" s="7" t="s">
        <v>40</v>
      </c>
      <c r="AT1842" s="7" t="s">
        <v>41</v>
      </c>
      <c r="AU1842" s="8" t="s">
        <v>55</v>
      </c>
      <c r="AV1842" s="8" t="s">
        <v>56</v>
      </c>
      <c r="AW1842" s="8" t="s">
        <v>44</v>
      </c>
      <c r="AX1842" s="8" t="s">
        <v>45</v>
      </c>
      <c r="AY1842" s="8" t="s">
        <v>46</v>
      </c>
      <c r="AZ1842" s="8" t="s">
        <v>47</v>
      </c>
      <c r="BA1842" s="2" t="s">
        <v>48</v>
      </c>
      <c r="BB1842" s="2" t="s">
        <v>49</v>
      </c>
      <c r="BC1842" s="2" t="s">
        <v>50</v>
      </c>
      <c r="BD1842"/>
      <c r="BE1842"/>
    </row>
    <row r="1843" spans="1:57" x14ac:dyDescent="0.3">
      <c r="A1843" s="2"/>
      <c r="D1843" s="9" t="s">
        <v>57</v>
      </c>
      <c r="E1843" s="10">
        <v>13.246709689999999</v>
      </c>
      <c r="F1843" s="10">
        <v>0.45178037329999998</v>
      </c>
      <c r="G1843" s="10">
        <v>19.771429489999999</v>
      </c>
      <c r="H1843" s="10">
        <v>8.9422358039999992</v>
      </c>
      <c r="I1843" s="10">
        <v>89.439798039999999</v>
      </c>
      <c r="J1843" s="10">
        <v>32.036282659999998</v>
      </c>
      <c r="K1843" s="10">
        <v>60.743779420000003</v>
      </c>
      <c r="L1843" s="11">
        <v>1.4930555555555556E-3</v>
      </c>
      <c r="M1843" s="11">
        <v>2.0485995370370371E-3</v>
      </c>
      <c r="P1843" s="10"/>
      <c r="Q1843" s="9"/>
      <c r="AJ1843" s="13">
        <v>635.86666666666667</v>
      </c>
      <c r="AK1843" s="16">
        <v>3.0857100000000002</v>
      </c>
      <c r="AL1843" s="10">
        <f>IF(AK1843&gt;3, AK1843-3, 3-AK1843)</f>
        <v>8.5710000000000175E-2</v>
      </c>
      <c r="AM1843" s="10">
        <f t="shared" si="843"/>
        <v>0.43923152852990066</v>
      </c>
      <c r="AN1843" s="14">
        <v>12</v>
      </c>
      <c r="AO1843" s="10">
        <f>AN1843+273.15</f>
        <v>285.14999999999998</v>
      </c>
      <c r="AP1843" s="14">
        <v>10.5</v>
      </c>
      <c r="AQ1843" s="14">
        <v>37</v>
      </c>
      <c r="AR1843" s="10">
        <f>AQ1843+273.15</f>
        <v>310.14999999999998</v>
      </c>
      <c r="AS1843" s="14">
        <v>47.1</v>
      </c>
      <c r="AT1843" s="14">
        <v>0.5</v>
      </c>
      <c r="AU1843" s="10">
        <f>IF(ISNUMBER(AM1843),((AR1843/AO1843)*((AJ1843-(AT1843*AP1843))/(AJ1843-AS1843))*AM1843)," ")</f>
        <v>0.51169850328899291</v>
      </c>
      <c r="AV1843" s="10">
        <f>IF(ISNUMBER(AM1843), AU1843*G1843, " ")</f>
        <v>10.117010877916856</v>
      </c>
      <c r="AW1843" s="10"/>
      <c r="AX1843" s="10"/>
      <c r="AY1843" s="10"/>
      <c r="AZ1843" s="10"/>
      <c r="BA1843" s="10"/>
      <c r="BB1843" s="10"/>
      <c r="BC1843" s="2"/>
      <c r="BD1843"/>
      <c r="BE1843"/>
    </row>
    <row r="1844" spans="1:57" x14ac:dyDescent="0.3">
      <c r="A1844" s="2">
        <v>168</v>
      </c>
      <c r="B1844" s="3" t="s">
        <v>245</v>
      </c>
      <c r="C1844" s="3"/>
      <c r="D1844" s="9" t="s">
        <v>58</v>
      </c>
      <c r="E1844" s="10">
        <v>8.8568062380000008</v>
      </c>
      <c r="F1844" s="10">
        <v>0.54465900810000001</v>
      </c>
      <c r="G1844" s="10">
        <v>19.696802030000001</v>
      </c>
      <c r="H1844" s="10">
        <v>10.68246332</v>
      </c>
      <c r="I1844" s="10">
        <v>74.35850198</v>
      </c>
      <c r="J1844" s="10">
        <v>32.013577410000003</v>
      </c>
      <c r="K1844" s="10">
        <v>73.706961030000002</v>
      </c>
      <c r="L1844" s="11">
        <v>4.2650462962962963E-3</v>
      </c>
      <c r="M1844" s="11">
        <v>4.837951388888889E-3</v>
      </c>
      <c r="N1844" s="10">
        <f>H1844-H1843</f>
        <v>1.7402275160000009</v>
      </c>
      <c r="O1844" s="10">
        <f>I1843-I1844</f>
        <v>15.08129606</v>
      </c>
      <c r="P1844" s="10">
        <f>N1844/O1844</f>
        <v>0.11538978540548596</v>
      </c>
      <c r="Q1844" s="9">
        <f>AVERAGE(P1844)</f>
        <v>0.11538978540548596</v>
      </c>
      <c r="R1844">
        <f>K1844-K1843</f>
        <v>12.963181609999999</v>
      </c>
      <c r="S1844">
        <f>R1844/O1844</f>
        <v>0.859553552852937</v>
      </c>
      <c r="T1844" s="9">
        <f>AVERAGE(S1844)</f>
        <v>0.859553552852937</v>
      </c>
      <c r="U1844" s="3">
        <f>AVERAGE(E1843,E1845,E1847)</f>
        <v>13.246709689999999</v>
      </c>
      <c r="V1844" s="3">
        <f>AVERAGE(E1844,E1846,E1848)</f>
        <v>8.8568062380000008</v>
      </c>
      <c r="W1844" s="3">
        <f>AVERAGE(F1843,F1845,F1847)</f>
        <v>0.45178037329999998</v>
      </c>
      <c r="X1844" s="3">
        <f>AVERAGE(F1844,F1846,F1848)</f>
        <v>0.54465900810000001</v>
      </c>
      <c r="Y1844" s="3">
        <f>AVERAGE(G1843,G1845,G1847)</f>
        <v>19.771429489999999</v>
      </c>
      <c r="Z1844" s="3">
        <f>AVERAGE(G1844,G1846,G1848)</f>
        <v>19.696802030000001</v>
      </c>
      <c r="AA1844" s="3">
        <f>AVERAGE(H1843,H1845,H1847)</f>
        <v>8.9422358039999992</v>
      </c>
      <c r="AB1844" s="3">
        <f>AVERAGE(H1844,H1846,H1848)</f>
        <v>10.68246332</v>
      </c>
      <c r="AC1844" s="3">
        <f>AVERAGE(I1843,I1845,I1847)</f>
        <v>89.439798039999999</v>
      </c>
      <c r="AD1844" s="3">
        <f>AVERAGE(I1844,I1846,I1848)</f>
        <v>74.35850198</v>
      </c>
      <c r="AE1844" s="3">
        <f>AVERAGE(J1843,J1845,J1847)</f>
        <v>32.036282659999998</v>
      </c>
      <c r="AF1844" s="3">
        <f>AVERAGE(J1844,J1846,J1848)</f>
        <v>32.013577410000003</v>
      </c>
      <c r="AG1844" s="3">
        <f>AVERAGE(K1843,K1845,K1847)</f>
        <v>60.743779420000003</v>
      </c>
      <c r="AH1844" s="3">
        <f>AVERAGE(K1844,K1846,K1848)</f>
        <v>73.706961030000002</v>
      </c>
      <c r="AI1844" s="12">
        <v>43645</v>
      </c>
      <c r="AJ1844" s="13">
        <v>635.86666666666667</v>
      </c>
      <c r="AK1844" s="16">
        <v>3.0857100000000002</v>
      </c>
      <c r="AL1844" s="10">
        <f t="shared" ref="AL1844:AL1848" si="864">IF(AK1844&gt;3, AK1844-3, 3-AK1844)</f>
        <v>8.5710000000000175E-2</v>
      </c>
      <c r="AM1844" s="10">
        <f t="shared" si="843"/>
        <v>0.5295303266671203</v>
      </c>
      <c r="AN1844" s="14">
        <v>12</v>
      </c>
      <c r="AO1844" s="10">
        <f t="shared" ref="AO1844:AO1848" si="865">AN1844+273.15</f>
        <v>285.14999999999998</v>
      </c>
      <c r="AP1844" s="14">
        <v>10.5</v>
      </c>
      <c r="AQ1844" s="14">
        <v>37</v>
      </c>
      <c r="AR1844" s="10">
        <f t="shared" ref="AR1844:AR1848" si="866">AQ1844+273.15</f>
        <v>310.14999999999998</v>
      </c>
      <c r="AS1844" s="14">
        <v>47.1</v>
      </c>
      <c r="AT1844" s="14">
        <v>0.5</v>
      </c>
      <c r="AU1844" s="10">
        <f t="shared" ref="AU1844:AU1848" si="867">IF(ISNUMBER(AM1844),((AR1844/AO1844)*((AJ1844-(AT1844*AP1844))/(AJ1844-AS1844))*AM1844)," ")</f>
        <v>0.61689532285761528</v>
      </c>
      <c r="AV1844" s="10">
        <f t="shared" ref="AV1844:AV1848" si="868">IF(ISNUMBER(AM1844), AU1844*G1844, " ")</f>
        <v>12.150865047559382</v>
      </c>
      <c r="AW1844" s="10">
        <f>AVERAGE(AU1843,AU1845,AU1847)</f>
        <v>0.51169850328899291</v>
      </c>
      <c r="AX1844" s="10">
        <f>AVERAGE(AU1844,AU1846,AU1848)</f>
        <v>0.61689532285761528</v>
      </c>
      <c r="AY1844" s="10">
        <f>AVERAGE(AV1843,AV1845,AV1847)</f>
        <v>10.117010877916856</v>
      </c>
      <c r="AZ1844" s="10">
        <f>AVERAGE(AV1844,AV1846,AV1848)</f>
        <v>12.150865047559382</v>
      </c>
      <c r="BA1844" s="10">
        <f>IF(ISNUMBER(AV1844), AV1844-AV1843, " ")</f>
        <v>2.0338541696425256</v>
      </c>
      <c r="BB1844" s="10">
        <f>IF(ISNUMBER(BA1844), BA1844/O1844, " ")</f>
        <v>0.13485937558356809</v>
      </c>
      <c r="BC1844" s="2">
        <f>AVERAGE(BB1844,BB1846,BB1848)</f>
        <v>0.13485937558356809</v>
      </c>
      <c r="BD1844" s="1" t="s">
        <v>59</v>
      </c>
    </row>
    <row r="1845" spans="1:57" x14ac:dyDescent="0.3">
      <c r="A1845" s="2"/>
      <c r="D1845" s="9" t="s">
        <v>57</v>
      </c>
      <c r="E1845" s="10"/>
      <c r="F1845" s="10"/>
      <c r="G1845" s="10"/>
      <c r="H1845" s="10"/>
      <c r="I1845" s="10"/>
      <c r="J1845" s="10"/>
      <c r="K1845" s="10"/>
      <c r="L1845" s="11"/>
      <c r="M1845" s="11"/>
      <c r="P1845" s="10"/>
      <c r="Q1845" s="9"/>
      <c r="AJ1845" s="13">
        <v>635.86666666666702</v>
      </c>
      <c r="AK1845" s="16">
        <v>3.0857100000000002</v>
      </c>
      <c r="AL1845" s="10">
        <f t="shared" si="864"/>
        <v>8.5710000000000175E-2</v>
      </c>
      <c r="AM1845" s="10" t="str">
        <f t="shared" si="843"/>
        <v xml:space="preserve"> </v>
      </c>
      <c r="AN1845" s="14">
        <v>12</v>
      </c>
      <c r="AO1845" s="10">
        <f t="shared" si="865"/>
        <v>285.14999999999998</v>
      </c>
      <c r="AP1845" s="14">
        <v>10.5</v>
      </c>
      <c r="AQ1845" s="14">
        <v>37</v>
      </c>
      <c r="AR1845" s="10">
        <f t="shared" si="866"/>
        <v>310.14999999999998</v>
      </c>
      <c r="AS1845" s="14">
        <v>47.1</v>
      </c>
      <c r="AT1845" s="14">
        <v>0.5</v>
      </c>
      <c r="AU1845" s="10" t="str">
        <f t="shared" si="867"/>
        <v xml:space="preserve"> </v>
      </c>
      <c r="AV1845" s="10" t="str">
        <f t="shared" si="868"/>
        <v xml:space="preserve"> </v>
      </c>
      <c r="AW1845" s="10"/>
      <c r="AX1845" s="10"/>
      <c r="AY1845" s="10"/>
      <c r="AZ1845" s="10"/>
      <c r="BA1845" s="10"/>
      <c r="BB1845" s="10"/>
      <c r="BC1845" s="2"/>
      <c r="BD1845"/>
      <c r="BE1845"/>
    </row>
    <row r="1846" spans="1:57" x14ac:dyDescent="0.3">
      <c r="A1846" s="2"/>
      <c r="D1846" s="9" t="s">
        <v>60</v>
      </c>
      <c r="E1846" s="10"/>
      <c r="F1846" s="10"/>
      <c r="G1846" s="10"/>
      <c r="H1846" s="10"/>
      <c r="I1846" s="10"/>
      <c r="J1846" s="10"/>
      <c r="K1846" s="10"/>
      <c r="L1846" s="11"/>
      <c r="M1846" s="11"/>
      <c r="N1846" s="10">
        <f>H1846-H1845</f>
        <v>0</v>
      </c>
      <c r="O1846" s="10">
        <f>I1845-I1846</f>
        <v>0</v>
      </c>
      <c r="P1846" s="10" t="e">
        <f>N1846/O1846</f>
        <v>#DIV/0!</v>
      </c>
      <c r="Q1846" s="9"/>
      <c r="R1846">
        <f>K1846-K1845</f>
        <v>0</v>
      </c>
      <c r="S1846" t="e">
        <f>R1846/O1846</f>
        <v>#DIV/0!</v>
      </c>
      <c r="AJ1846" s="13">
        <v>635.86666666666702</v>
      </c>
      <c r="AK1846" s="16">
        <v>3.0857100000000002</v>
      </c>
      <c r="AL1846" s="10">
        <f t="shared" si="864"/>
        <v>8.5710000000000175E-2</v>
      </c>
      <c r="AM1846" s="10" t="str">
        <f t="shared" si="843"/>
        <v xml:space="preserve"> </v>
      </c>
      <c r="AN1846" s="14">
        <v>12</v>
      </c>
      <c r="AO1846" s="10">
        <f t="shared" si="865"/>
        <v>285.14999999999998</v>
      </c>
      <c r="AP1846" s="14">
        <v>10.5</v>
      </c>
      <c r="AQ1846" s="14">
        <v>37</v>
      </c>
      <c r="AR1846" s="10">
        <f t="shared" si="866"/>
        <v>310.14999999999998</v>
      </c>
      <c r="AS1846" s="14">
        <v>47.1</v>
      </c>
      <c r="AT1846" s="14">
        <v>0.5</v>
      </c>
      <c r="AU1846" s="10" t="str">
        <f t="shared" si="867"/>
        <v xml:space="preserve"> </v>
      </c>
      <c r="AV1846" s="10" t="str">
        <f t="shared" si="868"/>
        <v xml:space="preserve"> </v>
      </c>
      <c r="AW1846" s="10"/>
      <c r="AX1846" s="10"/>
      <c r="AY1846" s="10"/>
      <c r="AZ1846" s="10"/>
      <c r="BA1846" s="10" t="str">
        <f>IF(ISNUMBER(AV1846), AV1846-AV1845, " ")</f>
        <v xml:space="preserve"> </v>
      </c>
      <c r="BB1846" s="10" t="str">
        <f>IF(ISNUMBER(BA1846), BA1846/O1846, " ")</f>
        <v xml:space="preserve"> </v>
      </c>
      <c r="BC1846" s="2"/>
      <c r="BD1846"/>
      <c r="BE1846"/>
    </row>
    <row r="1847" spans="1:57" x14ac:dyDescent="0.3">
      <c r="A1847" s="2"/>
      <c r="D1847" s="9" t="s">
        <v>57</v>
      </c>
      <c r="E1847" s="10"/>
      <c r="F1847" s="10"/>
      <c r="G1847" s="10"/>
      <c r="H1847" s="10"/>
      <c r="I1847" s="10"/>
      <c r="J1847" s="10"/>
      <c r="K1847" s="10"/>
      <c r="L1847" s="11"/>
      <c r="M1847" s="11"/>
      <c r="P1847" s="10"/>
      <c r="Q1847" s="9"/>
      <c r="AJ1847" s="13">
        <v>635.86666666666702</v>
      </c>
      <c r="AK1847" s="16">
        <v>3.0857100000000002</v>
      </c>
      <c r="AL1847" s="10">
        <f t="shared" si="864"/>
        <v>8.5710000000000175E-2</v>
      </c>
      <c r="AM1847" s="10" t="str">
        <f t="shared" si="843"/>
        <v xml:space="preserve"> </v>
      </c>
      <c r="AN1847" s="14">
        <v>12</v>
      </c>
      <c r="AO1847" s="10">
        <f t="shared" si="865"/>
        <v>285.14999999999998</v>
      </c>
      <c r="AP1847" s="14">
        <v>10.5</v>
      </c>
      <c r="AQ1847" s="14">
        <v>37</v>
      </c>
      <c r="AR1847" s="10">
        <f t="shared" si="866"/>
        <v>310.14999999999998</v>
      </c>
      <c r="AS1847" s="14">
        <v>47.1</v>
      </c>
      <c r="AT1847" s="14">
        <v>0.5</v>
      </c>
      <c r="AU1847" s="10" t="str">
        <f t="shared" si="867"/>
        <v xml:space="preserve"> </v>
      </c>
      <c r="AV1847" s="10" t="str">
        <f t="shared" si="868"/>
        <v xml:space="preserve"> </v>
      </c>
      <c r="AW1847" s="10"/>
      <c r="AX1847" s="10"/>
      <c r="AY1847" s="10"/>
      <c r="AZ1847" s="10"/>
      <c r="BA1847" s="10"/>
      <c r="BB1847" s="10"/>
      <c r="BC1847" s="2"/>
      <c r="BD1847"/>
      <c r="BE1847"/>
    </row>
    <row r="1848" spans="1:57" x14ac:dyDescent="0.3">
      <c r="A1848" s="2"/>
      <c r="D1848" s="9" t="s">
        <v>61</v>
      </c>
      <c r="E1848" s="10"/>
      <c r="F1848" s="10"/>
      <c r="G1848" s="10"/>
      <c r="H1848" s="10"/>
      <c r="I1848" s="10"/>
      <c r="J1848" s="10"/>
      <c r="K1848" s="10"/>
      <c r="L1848" s="11"/>
      <c r="M1848" s="11"/>
      <c r="N1848" s="10">
        <f>H1848-H1847</f>
        <v>0</v>
      </c>
      <c r="O1848" s="10">
        <f>I1847-I1848</f>
        <v>0</v>
      </c>
      <c r="P1848" s="10" t="e">
        <f>N1848/O1848</f>
        <v>#DIV/0!</v>
      </c>
      <c r="Q1848" s="9"/>
      <c r="R1848">
        <f>K1848-K1847</f>
        <v>0</v>
      </c>
      <c r="S1848" t="e">
        <f>R1848/O1848</f>
        <v>#DIV/0!</v>
      </c>
      <c r="AJ1848" s="13">
        <v>635.86666666666702</v>
      </c>
      <c r="AK1848" s="16">
        <v>3.0857100000000002</v>
      </c>
      <c r="AL1848" s="10">
        <f t="shared" si="864"/>
        <v>8.5710000000000175E-2</v>
      </c>
      <c r="AM1848" s="10" t="str">
        <f t="shared" si="843"/>
        <v xml:space="preserve"> </v>
      </c>
      <c r="AN1848" s="14">
        <v>12</v>
      </c>
      <c r="AO1848" s="10">
        <f t="shared" si="865"/>
        <v>285.14999999999998</v>
      </c>
      <c r="AP1848" s="14">
        <v>10.5</v>
      </c>
      <c r="AQ1848" s="14">
        <v>37</v>
      </c>
      <c r="AR1848" s="10">
        <f t="shared" si="866"/>
        <v>310.14999999999998</v>
      </c>
      <c r="AS1848" s="14">
        <v>47.1</v>
      </c>
      <c r="AT1848" s="14">
        <v>0.5</v>
      </c>
      <c r="AU1848" s="10" t="str">
        <f t="shared" si="867"/>
        <v xml:space="preserve"> </v>
      </c>
      <c r="AV1848" s="10" t="str">
        <f t="shared" si="868"/>
        <v xml:space="preserve"> </v>
      </c>
      <c r="AW1848" s="10"/>
      <c r="AX1848" s="10"/>
      <c r="AY1848" s="10"/>
      <c r="AZ1848" s="10"/>
      <c r="BA1848" s="10" t="str">
        <f>IF(ISNUMBER(AV1848), AV1848-AV1847, " ")</f>
        <v xml:space="preserve"> </v>
      </c>
      <c r="BB1848" s="10" t="str">
        <f>IF(ISNUMBER(BA1848), BA1848/O1848, " ")</f>
        <v xml:space="preserve"> </v>
      </c>
      <c r="BC1848" s="2"/>
      <c r="BD1848"/>
      <c r="BE1848"/>
    </row>
    <row r="1849" spans="1:57" x14ac:dyDescent="0.3">
      <c r="A1849" s="2"/>
      <c r="AM1849" s="10" t="str">
        <f t="shared" si="843"/>
        <v xml:space="preserve"> </v>
      </c>
      <c r="BD1849"/>
      <c r="BE1849"/>
    </row>
    <row r="1850" spans="1:57" ht="13.95" customHeight="1" x14ac:dyDescent="0.3">
      <c r="A1850" s="2"/>
      <c r="AM1850" s="10" t="str">
        <f t="shared" si="843"/>
        <v xml:space="preserve"> </v>
      </c>
      <c r="BD1850"/>
      <c r="BE1850"/>
    </row>
    <row r="1851" spans="1:57" x14ac:dyDescent="0.3">
      <c r="A1851" s="2"/>
      <c r="D1851" s="9" t="s">
        <v>53</v>
      </c>
      <c r="E1851" s="10"/>
      <c r="F1851" s="10"/>
      <c r="G1851" s="10"/>
      <c r="H1851" s="10"/>
      <c r="I1851" s="10"/>
      <c r="J1851" s="10"/>
      <c r="K1851" s="10"/>
      <c r="L1851" s="10"/>
      <c r="M1851" s="10"/>
      <c r="P1851" s="10"/>
      <c r="Q1851" s="9"/>
      <c r="R1851" s="9"/>
      <c r="AM1851" s="10" t="str">
        <f t="shared" si="843"/>
        <v xml:space="preserve"> </v>
      </c>
      <c r="BD1851"/>
      <c r="BE1851"/>
    </row>
    <row r="1852" spans="1:57" x14ac:dyDescent="0.3">
      <c r="A1852" s="2"/>
      <c r="D1852" s="9" t="s">
        <v>246</v>
      </c>
      <c r="E1852" s="10"/>
      <c r="F1852" s="2"/>
      <c r="G1852" s="10"/>
      <c r="H1852" s="10"/>
      <c r="I1852" s="10"/>
      <c r="J1852" s="10"/>
      <c r="K1852" s="10"/>
      <c r="L1852" s="10"/>
      <c r="M1852" s="10"/>
      <c r="P1852" s="10"/>
      <c r="Q1852" s="9"/>
      <c r="R1852" s="9"/>
      <c r="AM1852" s="10" t="str">
        <f t="shared" si="843"/>
        <v xml:space="preserve"> </v>
      </c>
      <c r="BD1852"/>
      <c r="BE1852"/>
    </row>
    <row r="1853" spans="1:57" x14ac:dyDescent="0.3">
      <c r="A1853" s="2"/>
      <c r="D1853" s="9"/>
      <c r="E1853" s="2" t="s">
        <v>0</v>
      </c>
      <c r="F1853" s="2" t="s">
        <v>1</v>
      </c>
      <c r="G1853" s="2" t="s">
        <v>2</v>
      </c>
      <c r="H1853" s="2" t="s">
        <v>3</v>
      </c>
      <c r="I1853" s="2" t="s">
        <v>4</v>
      </c>
      <c r="J1853" s="2" t="s">
        <v>5</v>
      </c>
      <c r="K1853" s="2" t="s">
        <v>6</v>
      </c>
      <c r="L1853" s="2" t="s">
        <v>7</v>
      </c>
      <c r="M1853" s="2" t="s">
        <v>8</v>
      </c>
      <c r="N1853" s="2" t="s">
        <v>9</v>
      </c>
      <c r="O1853" s="2" t="s">
        <v>10</v>
      </c>
      <c r="P1853" s="2" t="s">
        <v>11</v>
      </c>
      <c r="Q1853" s="2" t="s">
        <v>12</v>
      </c>
      <c r="R1853" s="2" t="s">
        <v>13</v>
      </c>
      <c r="S1853" s="2" t="s">
        <v>14</v>
      </c>
      <c r="T1853" s="2" t="s">
        <v>15</v>
      </c>
      <c r="U1853" s="3" t="s">
        <v>16</v>
      </c>
      <c r="V1853" s="3" t="s">
        <v>17</v>
      </c>
      <c r="W1853" s="3" t="s">
        <v>18</v>
      </c>
      <c r="X1853" s="3" t="s">
        <v>19</v>
      </c>
      <c r="Y1853" s="3" t="s">
        <v>20</v>
      </c>
      <c r="Z1853" s="3" t="s">
        <v>21</v>
      </c>
      <c r="AA1853" s="3" t="s">
        <v>22</v>
      </c>
      <c r="AB1853" s="3" t="s">
        <v>23</v>
      </c>
      <c r="AC1853" s="3" t="s">
        <v>24</v>
      </c>
      <c r="AD1853" s="3" t="s">
        <v>25</v>
      </c>
      <c r="AE1853" s="3" t="s">
        <v>26</v>
      </c>
      <c r="AF1853" s="3" t="s">
        <v>27</v>
      </c>
      <c r="AG1853" s="3" t="s">
        <v>28</v>
      </c>
      <c r="AH1853" s="3" t="s">
        <v>29</v>
      </c>
      <c r="AL1853" s="2" t="s">
        <v>33</v>
      </c>
      <c r="AM1853" s="10" t="e">
        <f t="shared" si="843"/>
        <v>#VALUE!</v>
      </c>
      <c r="AN1853" s="6" t="s">
        <v>35</v>
      </c>
      <c r="AO1853" s="2" t="s">
        <v>36</v>
      </c>
      <c r="AP1853" s="7" t="s">
        <v>37</v>
      </c>
      <c r="AQ1853" s="6" t="s">
        <v>38</v>
      </c>
      <c r="AR1853" s="2" t="s">
        <v>39</v>
      </c>
      <c r="AS1853" s="7" t="s">
        <v>40</v>
      </c>
      <c r="AT1853" s="7" t="s">
        <v>41</v>
      </c>
      <c r="AU1853" s="8" t="s">
        <v>55</v>
      </c>
      <c r="AV1853" s="8" t="s">
        <v>56</v>
      </c>
      <c r="AW1853" s="8" t="s">
        <v>44</v>
      </c>
      <c r="AX1853" s="8" t="s">
        <v>45</v>
      </c>
      <c r="AY1853" s="8" t="s">
        <v>46</v>
      </c>
      <c r="AZ1853" s="8" t="s">
        <v>47</v>
      </c>
      <c r="BA1853" s="2" t="s">
        <v>48</v>
      </c>
      <c r="BB1853" s="2" t="s">
        <v>49</v>
      </c>
      <c r="BC1853" s="2" t="s">
        <v>50</v>
      </c>
      <c r="BD1853"/>
      <c r="BE1853"/>
    </row>
    <row r="1854" spans="1:57" x14ac:dyDescent="0.3">
      <c r="A1854" s="2"/>
      <c r="D1854" s="9" t="s">
        <v>57</v>
      </c>
      <c r="E1854" s="10">
        <v>13.241556429999999</v>
      </c>
      <c r="F1854" s="10">
        <v>0.70235006960000002</v>
      </c>
      <c r="G1854" s="10">
        <v>17.74221773</v>
      </c>
      <c r="H1854" s="10">
        <v>12.43906907</v>
      </c>
      <c r="I1854" s="10">
        <v>86.285063039999997</v>
      </c>
      <c r="J1854" s="10">
        <v>28.987719259999999</v>
      </c>
      <c r="K1854" s="10">
        <v>79.820491270000005</v>
      </c>
      <c r="L1854" s="11">
        <v>1.3425925925925925E-3</v>
      </c>
      <c r="M1854" s="11">
        <v>2.0485995370370371E-3</v>
      </c>
      <c r="P1854" s="10"/>
      <c r="Q1854" s="9"/>
      <c r="AJ1854" s="13">
        <v>635.86666666666667</v>
      </c>
      <c r="AK1854" s="16">
        <v>3.0857100000000002</v>
      </c>
      <c r="AL1854" s="10">
        <f>IF(AK1854&gt;3, AK1854-3, 3-AK1854)</f>
        <v>8.5710000000000175E-2</v>
      </c>
      <c r="AM1854" s="10">
        <f t="shared" si="843"/>
        <v>0.68284129383513026</v>
      </c>
      <c r="AN1854" s="14">
        <v>12</v>
      </c>
      <c r="AO1854" s="10">
        <f>AN1854+273.15</f>
        <v>285.14999999999998</v>
      </c>
      <c r="AP1854" s="14">
        <v>10.5</v>
      </c>
      <c r="AQ1854" s="14">
        <v>37</v>
      </c>
      <c r="AR1854" s="10">
        <f>AQ1854+273.15</f>
        <v>310.14999999999998</v>
      </c>
      <c r="AS1854" s="14">
        <v>47.1</v>
      </c>
      <c r="AT1854" s="14">
        <v>0.5</v>
      </c>
      <c r="AU1854" s="10">
        <f>IF(ISNUMBER(AM1854),((AR1854/AO1854)*((AJ1854-(AT1854*AP1854))/(AJ1854-AS1854))*AM1854)," ")</f>
        <v>0.79550042595717163</v>
      </c>
      <c r="AV1854" s="10">
        <f>IF(ISNUMBER(AM1854), AU1854*G1854, " ")</f>
        <v>14.113941761639882</v>
      </c>
      <c r="AW1854" s="10"/>
      <c r="AX1854" s="10"/>
      <c r="AY1854" s="10"/>
      <c r="AZ1854" s="10"/>
      <c r="BA1854" s="10"/>
      <c r="BB1854" s="10"/>
      <c r="BC1854" s="2"/>
      <c r="BD1854"/>
      <c r="BE1854"/>
    </row>
    <row r="1855" spans="1:57" x14ac:dyDescent="0.3">
      <c r="A1855" s="2">
        <v>169</v>
      </c>
      <c r="B1855" s="3" t="s">
        <v>246</v>
      </c>
      <c r="C1855" s="3"/>
      <c r="D1855" s="9" t="s">
        <v>58</v>
      </c>
      <c r="E1855" s="10">
        <v>9.2199471590000002</v>
      </c>
      <c r="F1855" s="10">
        <v>0.70169218379999998</v>
      </c>
      <c r="G1855" s="10">
        <v>17.750360910000001</v>
      </c>
      <c r="H1855" s="10">
        <v>12.471595130000001</v>
      </c>
      <c r="I1855" s="10">
        <v>72.463933929999996</v>
      </c>
      <c r="J1855" s="10">
        <v>29.329566580000002</v>
      </c>
      <c r="K1855" s="10">
        <v>88.867944739999999</v>
      </c>
      <c r="L1855" s="11">
        <v>3.929398148148148E-3</v>
      </c>
      <c r="M1855" s="11">
        <v>4.6122569444444449E-3</v>
      </c>
      <c r="N1855" s="10">
        <f>H1855-H1854</f>
        <v>3.2526060000000356E-2</v>
      </c>
      <c r="O1855" s="10">
        <f>I1854-I1855</f>
        <v>13.821129110000001</v>
      </c>
      <c r="P1855" s="10">
        <f>N1855/O1855</f>
        <v>2.3533576555960813E-3</v>
      </c>
      <c r="Q1855" s="9">
        <f>AVERAGE(P1855,P1857,P1859)</f>
        <v>-1.87837649651291E-2</v>
      </c>
      <c r="R1855">
        <f>K1855-K1854</f>
        <v>9.0474534699999936</v>
      </c>
      <c r="S1855">
        <f>R1855/O1855</f>
        <v>0.6546102997803479</v>
      </c>
      <c r="T1855" s="9">
        <f>AVERAGE(S1855,S1857,S1859)</f>
        <v>0.57872886736095874</v>
      </c>
      <c r="U1855" s="3">
        <f>AVERAGE(E1854,E1856,E1858)</f>
        <v>13.225374266666668</v>
      </c>
      <c r="V1855" s="3">
        <f>AVERAGE(E1855,E1857,E1859)</f>
        <v>9.3689717430000012</v>
      </c>
      <c r="W1855" s="3">
        <f>AVERAGE(F1854,F1856,F1858)</f>
        <v>0.72555386166666669</v>
      </c>
      <c r="X1855" s="3">
        <f>AVERAGE(F1855,F1857,F1859)</f>
        <v>0.7113089780666666</v>
      </c>
      <c r="Y1855" s="3">
        <f>AVERAGE(G1854,G1856,G1858)</f>
        <v>16.819777393333336</v>
      </c>
      <c r="Z1855" s="3">
        <f>AVERAGE(G1855,G1857,G1859)</f>
        <v>16.678461156666668</v>
      </c>
      <c r="AA1855" s="3">
        <f>AVERAGE(H1854,H1856,H1858)</f>
        <v>12.13297757</v>
      </c>
      <c r="AB1855" s="3">
        <f>AVERAGE(H1855,H1857,H1859)</f>
        <v>11.833085990000001</v>
      </c>
      <c r="AC1855" s="3">
        <f>AVERAGE(I1854,I1856,I1858)</f>
        <v>86.682907396666664</v>
      </c>
      <c r="AD1855" s="3">
        <f>AVERAGE(I1855,I1857,I1859)</f>
        <v>71.537518373333327</v>
      </c>
      <c r="AE1855" s="3">
        <f>AVERAGE(J1854,J1856,J1858)</f>
        <v>29.246451073333333</v>
      </c>
      <c r="AF1855" s="3">
        <f>AVERAGE(J1855,J1857,J1859)</f>
        <v>29.765588406666666</v>
      </c>
      <c r="AG1855" s="3">
        <f>AVERAGE(K1854,K1856,K1858)</f>
        <v>81.523328770000006</v>
      </c>
      <c r="AH1855" s="3">
        <f>AVERAGE(K1855,K1857,K1859)</f>
        <v>90.177841363333343</v>
      </c>
      <c r="AI1855" s="12">
        <v>43645</v>
      </c>
      <c r="AJ1855" s="13">
        <v>635.86666666666667</v>
      </c>
      <c r="AK1855" s="16">
        <v>3.0857100000000002</v>
      </c>
      <c r="AL1855" s="10">
        <f t="shared" ref="AL1855:AL1859" si="869">IF(AK1855&gt;3, AK1855-3, 3-AK1855)</f>
        <v>8.5710000000000175E-2</v>
      </c>
      <c r="AM1855" s="10">
        <f t="shared" si="843"/>
        <v>0.68220168175233564</v>
      </c>
      <c r="AN1855" s="14">
        <v>12</v>
      </c>
      <c r="AO1855" s="10">
        <f t="shared" ref="AO1855:AO1859" si="870">AN1855+273.15</f>
        <v>285.14999999999998</v>
      </c>
      <c r="AP1855" s="14">
        <v>10.5</v>
      </c>
      <c r="AQ1855" s="14">
        <v>37</v>
      </c>
      <c r="AR1855" s="10">
        <f t="shared" ref="AR1855:AR1859" si="871">AQ1855+273.15</f>
        <v>310.14999999999998</v>
      </c>
      <c r="AS1855" s="14">
        <v>47.1</v>
      </c>
      <c r="AT1855" s="14">
        <v>0.5</v>
      </c>
      <c r="AU1855" s="10">
        <f t="shared" ref="AU1855:AU1859" si="872">IF(ISNUMBER(AM1855),((AR1855/AO1855)*((AJ1855-(AT1855*AP1855))/(AJ1855-AS1855))*AM1855)," ")</f>
        <v>0.79475528694917064</v>
      </c>
      <c r="AV1855" s="10">
        <f t="shared" ref="AV1855:AV1859" si="873">IF(ISNUMBER(AM1855), AU1855*G1855, " ")</f>
        <v>14.107193178478393</v>
      </c>
      <c r="AW1855" s="10">
        <f>AVERAGE(AU1854,AU1856,AU1858)</f>
        <v>0.82178165987712737</v>
      </c>
      <c r="AX1855" s="10">
        <f>AVERAGE(AU1855,AU1857,AU1859)</f>
        <v>0.80564752469014878</v>
      </c>
      <c r="AY1855" s="10">
        <f>AVERAGE(AV1854,AV1856,AV1858)</f>
        <v>13.789754995428346</v>
      </c>
      <c r="AZ1855" s="10">
        <f>AVERAGE(AV1855,AV1857,AV1859)</f>
        <v>13.434046821475668</v>
      </c>
      <c r="BA1855" s="10">
        <f>IF(ISNUMBER(AV1855), AV1855-AV1854, " ")</f>
        <v>-6.7485831614888525E-3</v>
      </c>
      <c r="BB1855" s="10">
        <f>IF(ISNUMBER(BA1855), BA1855/O1855, " ")</f>
        <v>-4.8828016204595397E-4</v>
      </c>
      <c r="BC1855" s="2">
        <f>AVERAGE(BB1855,BB1857,BB1859)</f>
        <v>-2.23163989181701E-2</v>
      </c>
      <c r="BD1855" s="1" t="s">
        <v>59</v>
      </c>
    </row>
    <row r="1856" spans="1:57" x14ac:dyDescent="0.3">
      <c r="A1856" s="2"/>
      <c r="D1856" s="9" t="s">
        <v>57</v>
      </c>
      <c r="E1856" s="10">
        <v>13.23132182</v>
      </c>
      <c r="F1856" s="10">
        <v>0.68274322779999996</v>
      </c>
      <c r="G1856" s="10">
        <v>16.852840610000001</v>
      </c>
      <c r="H1856" s="10">
        <v>11.44434903</v>
      </c>
      <c r="I1856" s="10">
        <v>85.645219760000003</v>
      </c>
      <c r="J1856" s="10">
        <v>29.534251009999998</v>
      </c>
      <c r="K1856" s="10">
        <v>83.272795220000006</v>
      </c>
      <c r="L1856" s="11">
        <v>7.6736111111111111E-3</v>
      </c>
      <c r="M1856" s="11">
        <v>8.3333217592592591E-3</v>
      </c>
      <c r="P1856" s="10"/>
      <c r="Q1856" s="9"/>
      <c r="AJ1856" s="13">
        <v>635.86666666666702</v>
      </c>
      <c r="AK1856" s="16">
        <v>3.0857100000000002</v>
      </c>
      <c r="AL1856" s="10">
        <f t="shared" si="869"/>
        <v>8.5710000000000175E-2</v>
      </c>
      <c r="AM1856" s="10">
        <f t="shared" si="843"/>
        <v>0.66377906005424991</v>
      </c>
      <c r="AN1856" s="14">
        <v>12</v>
      </c>
      <c r="AO1856" s="10">
        <f t="shared" si="870"/>
        <v>285.14999999999998</v>
      </c>
      <c r="AP1856" s="14">
        <v>10.5</v>
      </c>
      <c r="AQ1856" s="14">
        <v>37</v>
      </c>
      <c r="AR1856" s="10">
        <f t="shared" si="871"/>
        <v>310.14999999999998</v>
      </c>
      <c r="AS1856" s="14">
        <v>47.1</v>
      </c>
      <c r="AT1856" s="14">
        <v>0.5</v>
      </c>
      <c r="AU1856" s="10">
        <f t="shared" si="872"/>
        <v>0.77329319386782625</v>
      </c>
      <c r="AV1856" s="10">
        <f t="shared" si="873"/>
        <v>13.032186941052306</v>
      </c>
      <c r="AW1856" s="10"/>
      <c r="AX1856" s="10"/>
      <c r="AY1856" s="10"/>
      <c r="AZ1856" s="10"/>
      <c r="BA1856" s="10"/>
      <c r="BB1856" s="10"/>
      <c r="BC1856" s="2"/>
      <c r="BD1856"/>
      <c r="BE1856"/>
    </row>
    <row r="1857" spans="1:57" x14ac:dyDescent="0.3">
      <c r="A1857" s="2"/>
      <c r="D1857" s="9" t="s">
        <v>60</v>
      </c>
      <c r="E1857" s="10">
        <v>9.6133316220000005</v>
      </c>
      <c r="F1857" s="10">
        <v>0.70546658969999998</v>
      </c>
      <c r="G1857" s="10">
        <v>15.77898476</v>
      </c>
      <c r="H1857" s="10">
        <v>11.04099497</v>
      </c>
      <c r="I1857" s="10">
        <v>70.973791980000001</v>
      </c>
      <c r="J1857" s="10">
        <v>30.670655610000001</v>
      </c>
      <c r="K1857" s="10">
        <v>92.37534273</v>
      </c>
      <c r="L1857" s="11">
        <v>1.0283564814814815E-2</v>
      </c>
      <c r="M1857" s="11">
        <v>1.0920127314814815E-2</v>
      </c>
      <c r="N1857" s="10">
        <f>H1857-H1856</f>
        <v>-0.40335405999999985</v>
      </c>
      <c r="O1857" s="10">
        <f>I1856-I1857</f>
        <v>14.671427780000002</v>
      </c>
      <c r="P1857" s="10">
        <f>N1857/O1857</f>
        <v>-2.7492488532700924E-2</v>
      </c>
      <c r="Q1857" s="9"/>
      <c r="R1857">
        <f>K1857-K1856</f>
        <v>9.1025475099999937</v>
      </c>
      <c r="S1857">
        <f>R1857/O1857</f>
        <v>0.62042683551280053</v>
      </c>
      <c r="AJ1857" s="13">
        <v>635.86666666666702</v>
      </c>
      <c r="AK1857" s="16">
        <v>3.0857100000000002</v>
      </c>
      <c r="AL1857" s="10">
        <f t="shared" si="869"/>
        <v>8.5710000000000175E-2</v>
      </c>
      <c r="AM1857" s="10">
        <f t="shared" si="843"/>
        <v>0.68587124814062239</v>
      </c>
      <c r="AN1857" s="14">
        <v>12</v>
      </c>
      <c r="AO1857" s="10">
        <f t="shared" si="870"/>
        <v>285.14999999999998</v>
      </c>
      <c r="AP1857" s="14">
        <v>10.5</v>
      </c>
      <c r="AQ1857" s="14">
        <v>37</v>
      </c>
      <c r="AR1857" s="10">
        <f t="shared" si="871"/>
        <v>310.14999999999998</v>
      </c>
      <c r="AS1857" s="14">
        <v>47.1</v>
      </c>
      <c r="AT1857" s="14">
        <v>0.5</v>
      </c>
      <c r="AU1857" s="10">
        <f t="shared" si="872"/>
        <v>0.79903027976421404</v>
      </c>
      <c r="AV1857" s="10">
        <f t="shared" si="873"/>
        <v>12.60788660717807</v>
      </c>
      <c r="AW1857" s="10"/>
      <c r="AX1857" s="10"/>
      <c r="AY1857" s="10"/>
      <c r="AZ1857" s="10"/>
      <c r="BA1857" s="10">
        <f>IF(ISNUMBER(AV1857), AV1857-AV1856, " ")</f>
        <v>-0.42430033387423549</v>
      </c>
      <c r="BB1857" s="10">
        <f>IF(ISNUMBER(BA1857), BA1857/O1857, " ")</f>
        <v>-2.8920180110393826E-2</v>
      </c>
      <c r="BC1857" s="2"/>
      <c r="BD1857"/>
      <c r="BE1857"/>
    </row>
    <row r="1858" spans="1:57" x14ac:dyDescent="0.3">
      <c r="A1858" s="2"/>
      <c r="D1858" s="9" t="s">
        <v>57</v>
      </c>
      <c r="E1858" s="10">
        <v>13.203244550000001</v>
      </c>
      <c r="F1858" s="10">
        <v>0.79156828759999998</v>
      </c>
      <c r="G1858" s="10">
        <v>15.864273839999999</v>
      </c>
      <c r="H1858" s="10">
        <v>12.51551461</v>
      </c>
      <c r="I1858" s="10">
        <v>88.118439390000006</v>
      </c>
      <c r="J1858" s="10">
        <v>29.217382950000001</v>
      </c>
      <c r="K1858" s="10">
        <v>81.476699819999993</v>
      </c>
      <c r="L1858" s="11">
        <v>1.3964120370370372E-2</v>
      </c>
      <c r="M1858" s="11">
        <v>1.4577534722222223E-2</v>
      </c>
      <c r="P1858" s="10"/>
      <c r="Q1858" s="9"/>
      <c r="AJ1858" s="13">
        <v>635.86666666666702</v>
      </c>
      <c r="AK1858" s="16">
        <v>3.0857100000000002</v>
      </c>
      <c r="AL1858" s="10">
        <f t="shared" si="869"/>
        <v>8.5710000000000175E-2</v>
      </c>
      <c r="AM1858" s="10">
        <f t="shared" si="843"/>
        <v>0.76958134847409498</v>
      </c>
      <c r="AN1858" s="14">
        <v>12</v>
      </c>
      <c r="AO1858" s="10">
        <f t="shared" si="870"/>
        <v>285.14999999999998</v>
      </c>
      <c r="AP1858" s="14">
        <v>10.5</v>
      </c>
      <c r="AQ1858" s="14">
        <v>37</v>
      </c>
      <c r="AR1858" s="10">
        <f t="shared" si="871"/>
        <v>310.14999999999998</v>
      </c>
      <c r="AS1858" s="14">
        <v>47.1</v>
      </c>
      <c r="AT1858" s="14">
        <v>0.5</v>
      </c>
      <c r="AU1858" s="10">
        <f t="shared" si="872"/>
        <v>0.89655135980638445</v>
      </c>
      <c r="AV1858" s="10">
        <f t="shared" si="873"/>
        <v>14.223136283592851</v>
      </c>
      <c r="AW1858" s="10"/>
      <c r="AX1858" s="10"/>
      <c r="AY1858" s="10"/>
      <c r="AZ1858" s="10"/>
      <c r="BA1858" s="10"/>
      <c r="BB1858" s="10"/>
      <c r="BC1858" s="2"/>
      <c r="BD1858"/>
      <c r="BE1858"/>
    </row>
    <row r="1859" spans="1:57" x14ac:dyDescent="0.3">
      <c r="A1859" s="2"/>
      <c r="D1859" s="9" t="s">
        <v>61</v>
      </c>
      <c r="E1859" s="10">
        <v>9.2736364479999995</v>
      </c>
      <c r="F1859" s="10">
        <v>0.72676816070000005</v>
      </c>
      <c r="G1859" s="10">
        <v>16.506037800000001</v>
      </c>
      <c r="H1859" s="10">
        <v>11.98666787</v>
      </c>
      <c r="I1859" s="10">
        <v>71.174829209999999</v>
      </c>
      <c r="J1859" s="10">
        <v>29.296543029999999</v>
      </c>
      <c r="K1859" s="10">
        <v>89.290236620000002</v>
      </c>
      <c r="L1859" s="11">
        <v>1.6464120370370369E-2</v>
      </c>
      <c r="M1859" s="11">
        <v>1.701966435185185E-2</v>
      </c>
      <c r="N1859" s="10">
        <f>H1859-H1858</f>
        <v>-0.52884674000000054</v>
      </c>
      <c r="O1859" s="10">
        <f>I1858-I1859</f>
        <v>16.943610180000007</v>
      </c>
      <c r="P1859" s="10">
        <f>N1859/O1859</f>
        <v>-3.1212164018282456E-2</v>
      </c>
      <c r="Q1859" s="9"/>
      <c r="R1859">
        <f>K1859-K1858</f>
        <v>7.8135368000000085</v>
      </c>
      <c r="S1859">
        <f>R1859/O1859</f>
        <v>0.46114946678972785</v>
      </c>
      <c r="AJ1859" s="13">
        <v>635.86666666666702</v>
      </c>
      <c r="AK1859" s="16">
        <v>3.0857100000000002</v>
      </c>
      <c r="AL1859" s="10">
        <f t="shared" si="869"/>
        <v>8.5710000000000175E-2</v>
      </c>
      <c r="AM1859" s="10">
        <f t="shared" si="843"/>
        <v>0.70658113759880226</v>
      </c>
      <c r="AN1859" s="14">
        <v>12</v>
      </c>
      <c r="AO1859" s="10">
        <f t="shared" si="870"/>
        <v>285.14999999999998</v>
      </c>
      <c r="AP1859" s="14">
        <v>10.5</v>
      </c>
      <c r="AQ1859" s="14">
        <v>37</v>
      </c>
      <c r="AR1859" s="10">
        <f t="shared" si="871"/>
        <v>310.14999999999998</v>
      </c>
      <c r="AS1859" s="14">
        <v>47.1</v>
      </c>
      <c r="AT1859" s="14">
        <v>0.5</v>
      </c>
      <c r="AU1859" s="10">
        <f t="shared" si="872"/>
        <v>0.82315700735706188</v>
      </c>
      <c r="AV1859" s="10">
        <f t="shared" si="873"/>
        <v>13.587060678770543</v>
      </c>
      <c r="AW1859" s="10"/>
      <c r="AX1859" s="10"/>
      <c r="AY1859" s="10"/>
      <c r="AZ1859" s="10"/>
      <c r="BA1859" s="10">
        <f>IF(ISNUMBER(AV1859), AV1859-AV1858, " ")</f>
        <v>-0.63607560482230774</v>
      </c>
      <c r="BB1859" s="10">
        <f>IF(ISNUMBER(BA1859), BA1859/O1859, " ")</f>
        <v>-3.7540736482070521E-2</v>
      </c>
      <c r="BC1859" s="2"/>
      <c r="BD1859"/>
      <c r="BE1859"/>
    </row>
    <row r="1860" spans="1:57" x14ac:dyDescent="0.3">
      <c r="A1860" s="2"/>
      <c r="AM1860" s="10" t="str">
        <f t="shared" si="843"/>
        <v xml:space="preserve"> </v>
      </c>
      <c r="BD1860"/>
      <c r="BE1860"/>
    </row>
    <row r="1861" spans="1:57" ht="13.95" customHeight="1" x14ac:dyDescent="0.3">
      <c r="A1861" s="2"/>
      <c r="AM1861" s="10" t="str">
        <f t="shared" si="843"/>
        <v xml:space="preserve"> </v>
      </c>
      <c r="BD1861"/>
      <c r="BE1861"/>
    </row>
    <row r="1862" spans="1:57" x14ac:dyDescent="0.3">
      <c r="A1862" s="2"/>
      <c r="D1862" s="9" t="s">
        <v>53</v>
      </c>
      <c r="E1862" s="10"/>
      <c r="F1862" s="10"/>
      <c r="G1862" s="10"/>
      <c r="H1862" s="10"/>
      <c r="I1862" s="10"/>
      <c r="J1862" s="10"/>
      <c r="K1862" s="10"/>
      <c r="L1862" s="10"/>
      <c r="M1862" s="10"/>
      <c r="P1862" s="10"/>
      <c r="Q1862" s="9"/>
      <c r="R1862" s="9"/>
      <c r="AM1862" s="10" t="str">
        <f t="shared" si="843"/>
        <v xml:space="preserve"> </v>
      </c>
      <c r="BD1862"/>
      <c r="BE1862"/>
    </row>
    <row r="1863" spans="1:57" x14ac:dyDescent="0.3">
      <c r="A1863" s="2"/>
      <c r="D1863" s="9" t="s">
        <v>247</v>
      </c>
      <c r="E1863" s="10"/>
      <c r="F1863" s="2"/>
      <c r="G1863" s="10"/>
      <c r="H1863" s="10"/>
      <c r="I1863" s="10"/>
      <c r="J1863" s="10"/>
      <c r="K1863" s="10"/>
      <c r="L1863" s="10"/>
      <c r="M1863" s="10"/>
      <c r="P1863" s="10"/>
      <c r="Q1863" s="9"/>
      <c r="R1863" s="9"/>
      <c r="AM1863" s="10" t="str">
        <f t="shared" ref="AM1863:AM1926" si="874">IF(F1863&lt;=0," ",((F1863*3)/AK1863))</f>
        <v xml:space="preserve"> </v>
      </c>
      <c r="BD1863"/>
      <c r="BE1863"/>
    </row>
    <row r="1864" spans="1:57" x14ac:dyDescent="0.3">
      <c r="A1864" s="2"/>
      <c r="D1864" s="9"/>
      <c r="E1864" s="2" t="s">
        <v>0</v>
      </c>
      <c r="F1864" s="2" t="s">
        <v>1</v>
      </c>
      <c r="G1864" s="2" t="s">
        <v>2</v>
      </c>
      <c r="H1864" s="2" t="s">
        <v>3</v>
      </c>
      <c r="I1864" s="2" t="s">
        <v>4</v>
      </c>
      <c r="J1864" s="2" t="s">
        <v>5</v>
      </c>
      <c r="K1864" s="2" t="s">
        <v>6</v>
      </c>
      <c r="L1864" s="2" t="s">
        <v>7</v>
      </c>
      <c r="M1864" s="2" t="s">
        <v>8</v>
      </c>
      <c r="N1864" s="2" t="s">
        <v>9</v>
      </c>
      <c r="O1864" s="2" t="s">
        <v>10</v>
      </c>
      <c r="P1864" s="2" t="s">
        <v>11</v>
      </c>
      <c r="Q1864" s="2" t="s">
        <v>12</v>
      </c>
      <c r="R1864" s="2" t="s">
        <v>13</v>
      </c>
      <c r="S1864" s="2" t="s">
        <v>14</v>
      </c>
      <c r="T1864" s="2" t="s">
        <v>15</v>
      </c>
      <c r="U1864" s="3" t="s">
        <v>16</v>
      </c>
      <c r="V1864" s="3" t="s">
        <v>17</v>
      </c>
      <c r="W1864" s="3" t="s">
        <v>18</v>
      </c>
      <c r="X1864" s="3" t="s">
        <v>19</v>
      </c>
      <c r="Y1864" s="3" t="s">
        <v>20</v>
      </c>
      <c r="Z1864" s="3" t="s">
        <v>21</v>
      </c>
      <c r="AA1864" s="3" t="s">
        <v>22</v>
      </c>
      <c r="AB1864" s="3" t="s">
        <v>23</v>
      </c>
      <c r="AC1864" s="3" t="s">
        <v>24</v>
      </c>
      <c r="AD1864" s="3" t="s">
        <v>25</v>
      </c>
      <c r="AE1864" s="3" t="s">
        <v>26</v>
      </c>
      <c r="AF1864" s="3" t="s">
        <v>27</v>
      </c>
      <c r="AG1864" s="3" t="s">
        <v>28</v>
      </c>
      <c r="AH1864" s="3" t="s">
        <v>29</v>
      </c>
      <c r="AL1864" s="2" t="s">
        <v>33</v>
      </c>
      <c r="AM1864" s="10" t="e">
        <f t="shared" si="874"/>
        <v>#VALUE!</v>
      </c>
      <c r="AN1864" s="6" t="s">
        <v>35</v>
      </c>
      <c r="AO1864" s="2" t="s">
        <v>36</v>
      </c>
      <c r="AP1864" s="7" t="s">
        <v>37</v>
      </c>
      <c r="AQ1864" s="6" t="s">
        <v>38</v>
      </c>
      <c r="AR1864" s="2" t="s">
        <v>39</v>
      </c>
      <c r="AS1864" s="7" t="s">
        <v>40</v>
      </c>
      <c r="AT1864" s="7" t="s">
        <v>41</v>
      </c>
      <c r="AU1864" s="8" t="s">
        <v>55</v>
      </c>
      <c r="AV1864" s="8" t="s">
        <v>56</v>
      </c>
      <c r="AW1864" s="8" t="s">
        <v>44</v>
      </c>
      <c r="AX1864" s="8" t="s">
        <v>45</v>
      </c>
      <c r="AY1864" s="8" t="s">
        <v>46</v>
      </c>
      <c r="AZ1864" s="8" t="s">
        <v>47</v>
      </c>
      <c r="BA1864" s="2" t="s">
        <v>48</v>
      </c>
      <c r="BB1864" s="2" t="s">
        <v>49</v>
      </c>
      <c r="BC1864" s="2" t="s">
        <v>50</v>
      </c>
      <c r="BD1864"/>
      <c r="BE1864"/>
    </row>
    <row r="1865" spans="1:57" x14ac:dyDescent="0.3">
      <c r="A1865" s="2"/>
      <c r="D1865" s="9" t="s">
        <v>57</v>
      </c>
      <c r="E1865" s="10"/>
      <c r="F1865" s="10"/>
      <c r="G1865" s="10"/>
      <c r="H1865" s="10"/>
      <c r="I1865" s="10"/>
      <c r="J1865" s="10"/>
      <c r="K1865" s="10"/>
      <c r="L1865" s="11"/>
      <c r="M1865" s="11"/>
      <c r="P1865" s="10"/>
      <c r="Q1865" s="9"/>
      <c r="AJ1865" s="13">
        <v>635.86666666666667</v>
      </c>
      <c r="AK1865" s="16">
        <v>3.0857100000000002</v>
      </c>
      <c r="AL1865" s="10">
        <f>IF(AK1865&gt;3, AK1865-3, 3-AK1865)</f>
        <v>8.5710000000000175E-2</v>
      </c>
      <c r="AM1865" s="10" t="str">
        <f t="shared" si="874"/>
        <v xml:space="preserve"> </v>
      </c>
      <c r="AN1865" s="14">
        <v>12</v>
      </c>
      <c r="AO1865" s="10">
        <f>AN1865+273.15</f>
        <v>285.14999999999998</v>
      </c>
      <c r="AP1865" s="14">
        <v>10.5</v>
      </c>
      <c r="AQ1865" s="14">
        <v>37</v>
      </c>
      <c r="AR1865" s="10">
        <f>AQ1865+273.15</f>
        <v>310.14999999999998</v>
      </c>
      <c r="AS1865" s="14">
        <v>47.1</v>
      </c>
      <c r="AT1865" s="14">
        <v>0.5</v>
      </c>
      <c r="AU1865" s="10" t="str">
        <f>IF(ISNUMBER(AM1865),((AR1865/AO1865)*((AJ1865-(AT1865*AP1865))/(AJ1865-AS1865))*AM1865)," ")</f>
        <v xml:space="preserve"> </v>
      </c>
      <c r="AV1865" s="10" t="str">
        <f>IF(ISNUMBER(AM1865), AU1865*G1865, " ")</f>
        <v xml:space="preserve"> </v>
      </c>
      <c r="AW1865" s="10"/>
      <c r="AX1865" s="10"/>
      <c r="AY1865" s="10"/>
      <c r="AZ1865" s="10"/>
      <c r="BA1865" s="10"/>
      <c r="BB1865" s="10"/>
      <c r="BC1865" s="2"/>
      <c r="BD1865"/>
      <c r="BE1865"/>
    </row>
    <row r="1866" spans="1:57" x14ac:dyDescent="0.3">
      <c r="A1866" s="2">
        <v>170</v>
      </c>
      <c r="B1866" s="3" t="s">
        <v>247</v>
      </c>
      <c r="C1866" s="3"/>
      <c r="D1866" s="9" t="s">
        <v>58</v>
      </c>
      <c r="E1866" s="10"/>
      <c r="F1866" s="10"/>
      <c r="G1866" s="10"/>
      <c r="H1866" s="10"/>
      <c r="I1866" s="10"/>
      <c r="J1866" s="10"/>
      <c r="K1866" s="10"/>
      <c r="L1866" s="11"/>
      <c r="M1866" s="11"/>
      <c r="N1866" s="10">
        <f>H1866-H1865</f>
        <v>0</v>
      </c>
      <c r="O1866" s="10">
        <f>I1865-I1866</f>
        <v>0</v>
      </c>
      <c r="P1866" s="10" t="e">
        <f>N1866/O1866</f>
        <v>#DIV/0!</v>
      </c>
      <c r="Q1866" s="9">
        <f>AVERAGE(P1868,P1870)</f>
        <v>-2.7393619866136979E-2</v>
      </c>
      <c r="R1866">
        <f>K1866-K1865</f>
        <v>0</v>
      </c>
      <c r="S1866" t="e">
        <f>R1866/O1866</f>
        <v>#DIV/0!</v>
      </c>
      <c r="T1866" s="9">
        <f>AVERAGE(S1868,S1870)</f>
        <v>0.86223767557896513</v>
      </c>
      <c r="U1866" s="3">
        <f>AVERAGE(E1865,E1867,E1869)</f>
        <v>13.290381865000001</v>
      </c>
      <c r="V1866" s="3">
        <f>AVERAGE(E1866,E1868,E1870)</f>
        <v>8.7986172549999999</v>
      </c>
      <c r="W1866" s="3">
        <f>AVERAGE(F1865,F1867,F1869)</f>
        <v>0.80777918790000003</v>
      </c>
      <c r="X1866" s="3">
        <f>AVERAGE(F1866,F1868,F1870)</f>
        <v>0.77455992019999997</v>
      </c>
      <c r="Y1866" s="3">
        <f>AVERAGE(G1865,G1867,G1869)</f>
        <v>15.12379541</v>
      </c>
      <c r="Z1866" s="3">
        <f>AVERAGE(G1866,G1868,G1870)</f>
        <v>15.528809415</v>
      </c>
      <c r="AA1866" s="3">
        <f>AVERAGE(H1865,H1867,H1869)</f>
        <v>12.19285893</v>
      </c>
      <c r="AB1866" s="3">
        <f>AVERAGE(H1866,H1868,H1870)</f>
        <v>11.76993253</v>
      </c>
      <c r="AC1866" s="3">
        <f>AVERAGE(I1865,I1867,I1869)</f>
        <v>93.304701200000011</v>
      </c>
      <c r="AD1866" s="3">
        <f>AVERAGE(I1866,I1868,I1870)</f>
        <v>77.865513964999991</v>
      </c>
      <c r="AE1866" s="3">
        <f>AVERAGE(J1865,J1867,J1869)</f>
        <v>30.606601940000001</v>
      </c>
      <c r="AF1866" s="3">
        <f>AVERAGE(J1866,J1868,J1870)</f>
        <v>30.778066789999997</v>
      </c>
      <c r="AG1866" s="3">
        <f>AVERAGE(K1865,K1867,K1869)</f>
        <v>87.278880170000008</v>
      </c>
      <c r="AH1866" s="3">
        <f>AVERAGE(K1866,K1868,K1870)</f>
        <v>100.587156865</v>
      </c>
      <c r="AI1866" s="12">
        <v>43645</v>
      </c>
      <c r="AJ1866" s="13">
        <v>635.86666666666667</v>
      </c>
      <c r="AK1866" s="16">
        <v>3.0857100000000002</v>
      </c>
      <c r="AL1866" s="10">
        <f t="shared" ref="AL1866:AL1870" si="875">IF(AK1866&gt;3, AK1866-3, 3-AK1866)</f>
        <v>8.5710000000000175E-2</v>
      </c>
      <c r="AM1866" s="10" t="str">
        <f t="shared" si="874"/>
        <v xml:space="preserve"> </v>
      </c>
      <c r="AN1866" s="14">
        <v>12</v>
      </c>
      <c r="AO1866" s="10">
        <f t="shared" ref="AO1866:AO1870" si="876">AN1866+273.15</f>
        <v>285.14999999999998</v>
      </c>
      <c r="AP1866" s="14">
        <v>10.5</v>
      </c>
      <c r="AQ1866" s="14">
        <v>37</v>
      </c>
      <c r="AR1866" s="10">
        <f t="shared" ref="AR1866:AR1870" si="877">AQ1866+273.15</f>
        <v>310.14999999999998</v>
      </c>
      <c r="AS1866" s="14">
        <v>47.1</v>
      </c>
      <c r="AT1866" s="14">
        <v>0.5</v>
      </c>
      <c r="AU1866" s="10" t="str">
        <f t="shared" ref="AU1866:AU1870" si="878">IF(ISNUMBER(AM1866),((AR1866/AO1866)*((AJ1866-(AT1866*AP1866))/(AJ1866-AS1866))*AM1866)," ")</f>
        <v xml:space="preserve"> </v>
      </c>
      <c r="AV1866" s="10" t="str">
        <f t="shared" ref="AV1866:AV1870" si="879">IF(ISNUMBER(AM1866), AU1866*G1866, " ")</f>
        <v xml:space="preserve"> </v>
      </c>
      <c r="AW1866" s="10">
        <f>AVERAGE(AU1865,AU1867,AU1869)</f>
        <v>0.9149122579567095</v>
      </c>
      <c r="AX1866" s="10">
        <f>AVERAGE(AU1866,AU1868,AU1870)</f>
        <v>0.87728722914396184</v>
      </c>
      <c r="AY1866" s="10">
        <f>AVERAGE(AV1865,AV1867,AV1869)</f>
        <v>13.871595217862264</v>
      </c>
      <c r="AZ1866" s="10">
        <f>AVERAGE(AV1866,AV1868,AV1870)</f>
        <v>13.609178989930525</v>
      </c>
      <c r="BA1866" s="10" t="str">
        <f>IF(ISNUMBER(AV1866), AV1866-AV1865, " ")</f>
        <v xml:space="preserve"> </v>
      </c>
      <c r="BB1866" s="10" t="str">
        <f>IF(ISNUMBER(BA1866), BA1866/O1866, " ")</f>
        <v xml:space="preserve"> </v>
      </c>
      <c r="BC1866" s="2">
        <f>AVERAGE(BB1866,BB1868,BB1870)</f>
        <v>-1.7090433769445613E-2</v>
      </c>
      <c r="BD1866" s="1" t="s">
        <v>79</v>
      </c>
    </row>
    <row r="1867" spans="1:57" x14ac:dyDescent="0.3">
      <c r="A1867" s="2"/>
      <c r="D1867" s="9" t="s">
        <v>57</v>
      </c>
      <c r="E1867" s="10">
        <v>13.30147002</v>
      </c>
      <c r="F1867" s="10">
        <v>0.85820472299999995</v>
      </c>
      <c r="G1867" s="10">
        <v>15.730473829999999</v>
      </c>
      <c r="H1867" s="10">
        <v>13.44981922</v>
      </c>
      <c r="I1867" s="10">
        <v>93.937646110000003</v>
      </c>
      <c r="J1867" s="10">
        <v>29.995437590000002</v>
      </c>
      <c r="K1867" s="10">
        <v>87.354682449999999</v>
      </c>
      <c r="L1867" s="11">
        <v>7.5347222222222213E-3</v>
      </c>
      <c r="M1867" s="11">
        <v>8.3680439814814815E-3</v>
      </c>
      <c r="P1867" s="10"/>
      <c r="Q1867" s="9"/>
      <c r="AJ1867" s="13">
        <v>635.86666666666702</v>
      </c>
      <c r="AK1867" s="16">
        <v>3.0857100000000002</v>
      </c>
      <c r="AL1867" s="10">
        <f t="shared" si="875"/>
        <v>8.5710000000000175E-2</v>
      </c>
      <c r="AM1867" s="10">
        <f t="shared" si="874"/>
        <v>0.83436686175953012</v>
      </c>
      <c r="AN1867" s="14">
        <v>12</v>
      </c>
      <c r="AO1867" s="10">
        <f t="shared" si="876"/>
        <v>285.14999999999998</v>
      </c>
      <c r="AP1867" s="14">
        <v>10.5</v>
      </c>
      <c r="AQ1867" s="14">
        <v>37</v>
      </c>
      <c r="AR1867" s="10">
        <f t="shared" si="877"/>
        <v>310.14999999999998</v>
      </c>
      <c r="AS1867" s="14">
        <v>47.1</v>
      </c>
      <c r="AT1867" s="14">
        <v>0.5</v>
      </c>
      <c r="AU1867" s="10">
        <f t="shared" si="878"/>
        <v>0.97202556425140896</v>
      </c>
      <c r="AV1867" s="10">
        <f t="shared" si="879"/>
        <v>15.290422700547772</v>
      </c>
      <c r="AW1867" s="10"/>
      <c r="AX1867" s="10"/>
      <c r="AY1867" s="10"/>
      <c r="AZ1867" s="10"/>
      <c r="BA1867" s="10"/>
      <c r="BB1867" s="10"/>
      <c r="BC1867" s="2"/>
      <c r="BD1867"/>
      <c r="BE1867"/>
    </row>
    <row r="1868" spans="1:57" x14ac:dyDescent="0.3">
      <c r="A1868" s="2"/>
      <c r="D1868" s="9" t="s">
        <v>60</v>
      </c>
      <c r="E1868" s="10">
        <v>8.4966984579999991</v>
      </c>
      <c r="F1868" s="10">
        <v>0.85038891169999997</v>
      </c>
      <c r="G1868" s="10">
        <v>15.36525303</v>
      </c>
      <c r="H1868" s="10">
        <v>13.02814375</v>
      </c>
      <c r="I1868" s="10">
        <v>78.595424989999998</v>
      </c>
      <c r="J1868" s="10">
        <v>30.282566419999998</v>
      </c>
      <c r="K1868" s="10">
        <v>101.21181799999999</v>
      </c>
      <c r="L1868" s="11">
        <v>1.0295138888888888E-2</v>
      </c>
      <c r="M1868" s="11">
        <v>1.0995358796296296E-2</v>
      </c>
      <c r="N1868" s="10">
        <f>H1868-H1867</f>
        <v>-0.42167547000000027</v>
      </c>
      <c r="O1868" s="10">
        <f>I1867-I1868</f>
        <v>15.342221120000005</v>
      </c>
      <c r="P1868" s="10">
        <f>N1868/O1868</f>
        <v>-2.7484642979777374E-2</v>
      </c>
      <c r="Q1868" s="9"/>
      <c r="R1868">
        <f>K1868-K1867</f>
        <v>13.857135549999995</v>
      </c>
      <c r="S1868">
        <f>R1868/O1868</f>
        <v>0.90320270067910424</v>
      </c>
      <c r="AJ1868" s="13">
        <v>635.86666666666702</v>
      </c>
      <c r="AK1868" s="16">
        <v>3.0857100000000002</v>
      </c>
      <c r="AL1868" s="10">
        <f t="shared" si="875"/>
        <v>8.5710000000000175E-2</v>
      </c>
      <c r="AM1868" s="10">
        <f t="shared" si="874"/>
        <v>0.8267681457752023</v>
      </c>
      <c r="AN1868" s="14">
        <v>12</v>
      </c>
      <c r="AO1868" s="10">
        <f t="shared" si="876"/>
        <v>285.14999999999998</v>
      </c>
      <c r="AP1868" s="14">
        <v>10.5</v>
      </c>
      <c r="AQ1868" s="14">
        <v>37</v>
      </c>
      <c r="AR1868" s="10">
        <f t="shared" si="877"/>
        <v>310.14999999999998</v>
      </c>
      <c r="AS1868" s="14">
        <v>47.1</v>
      </c>
      <c r="AT1868" s="14">
        <v>0.5</v>
      </c>
      <c r="AU1868" s="10">
        <f t="shared" si="878"/>
        <v>0.96317316786467277</v>
      </c>
      <c r="AV1868" s="10">
        <f t="shared" si="879"/>
        <v>14.799399435947361</v>
      </c>
      <c r="AW1868" s="10"/>
      <c r="AX1868" s="10"/>
      <c r="AY1868" s="10"/>
      <c r="AZ1868" s="10"/>
      <c r="BA1868" s="10">
        <f>IF(ISNUMBER(AV1868), AV1868-AV1867, " ")</f>
        <v>-0.49102326460041112</v>
      </c>
      <c r="BB1868" s="10">
        <f>IF(ISNUMBER(BA1868), BA1868/O1868, " ")</f>
        <v>-3.2004705235301092E-2</v>
      </c>
      <c r="BC1868" s="2"/>
      <c r="BD1868"/>
      <c r="BE1868"/>
    </row>
    <row r="1869" spans="1:57" x14ac:dyDescent="0.3">
      <c r="A1869" s="2"/>
      <c r="D1869" s="9" t="s">
        <v>57</v>
      </c>
      <c r="E1869" s="10">
        <v>13.279293709999999</v>
      </c>
      <c r="F1869" s="10">
        <v>0.7573536528</v>
      </c>
      <c r="G1869" s="10">
        <v>14.51711699</v>
      </c>
      <c r="H1869" s="10">
        <v>10.93589864</v>
      </c>
      <c r="I1869" s="10">
        <v>92.671756290000005</v>
      </c>
      <c r="J1869" s="10">
        <v>31.21776629</v>
      </c>
      <c r="K1869" s="10">
        <v>87.203077890000003</v>
      </c>
      <c r="L1869" s="11">
        <v>1.3865740740740739E-2</v>
      </c>
      <c r="M1869" s="11">
        <v>1.4577534722222223E-2</v>
      </c>
      <c r="P1869" s="10"/>
      <c r="Q1869" s="9"/>
      <c r="AJ1869" s="13">
        <v>635.86666666666702</v>
      </c>
      <c r="AK1869" s="16">
        <v>3.0857100000000002</v>
      </c>
      <c r="AL1869" s="10">
        <f t="shared" si="875"/>
        <v>8.5710000000000175E-2</v>
      </c>
      <c r="AM1869" s="10">
        <f t="shared" si="874"/>
        <v>0.73631707399593604</v>
      </c>
      <c r="AN1869" s="14">
        <v>12</v>
      </c>
      <c r="AO1869" s="10">
        <f t="shared" si="876"/>
        <v>285.14999999999998</v>
      </c>
      <c r="AP1869" s="14">
        <v>10.5</v>
      </c>
      <c r="AQ1869" s="14">
        <v>37</v>
      </c>
      <c r="AR1869" s="10">
        <f t="shared" si="877"/>
        <v>310.14999999999998</v>
      </c>
      <c r="AS1869" s="14">
        <v>47.1</v>
      </c>
      <c r="AT1869" s="14">
        <v>0.5</v>
      </c>
      <c r="AU1869" s="10">
        <f t="shared" si="878"/>
        <v>0.85779895166201003</v>
      </c>
      <c r="AV1869" s="10">
        <f t="shared" si="879"/>
        <v>12.452767735176755</v>
      </c>
      <c r="AW1869" s="10"/>
      <c r="AX1869" s="10"/>
      <c r="AY1869" s="10"/>
      <c r="AZ1869" s="10"/>
      <c r="BA1869" s="10"/>
      <c r="BB1869" s="10"/>
      <c r="BC1869" s="2"/>
      <c r="BD1869"/>
      <c r="BE1869"/>
    </row>
    <row r="1870" spans="1:57" x14ac:dyDescent="0.3">
      <c r="A1870" s="2"/>
      <c r="D1870" s="9" t="s">
        <v>61</v>
      </c>
      <c r="E1870" s="10">
        <v>9.1005360520000007</v>
      </c>
      <c r="F1870" s="10">
        <v>0.69873092869999998</v>
      </c>
      <c r="G1870" s="10">
        <v>15.692365799999999</v>
      </c>
      <c r="H1870" s="10">
        <v>10.51172131</v>
      </c>
      <c r="I1870" s="10">
        <v>77.135602939999998</v>
      </c>
      <c r="J1870" s="10">
        <v>31.273567159999999</v>
      </c>
      <c r="K1870" s="10">
        <v>99.962495730000001</v>
      </c>
      <c r="L1870" s="11">
        <v>1.6076388888888887E-2</v>
      </c>
      <c r="M1870" s="11">
        <v>1.6649293981481482E-2</v>
      </c>
      <c r="N1870" s="10">
        <f>H1870-H1869</f>
        <v>-0.42417732999999913</v>
      </c>
      <c r="O1870" s="10">
        <f>I1869-I1870</f>
        <v>15.536153350000006</v>
      </c>
      <c r="P1870" s="10">
        <f>N1870/O1870</f>
        <v>-2.7302596752496584E-2</v>
      </c>
      <c r="Q1870" s="9"/>
      <c r="R1870">
        <f>K1870-K1869</f>
        <v>12.759417839999998</v>
      </c>
      <c r="S1870">
        <f>R1870/O1870</f>
        <v>0.82127265047882603</v>
      </c>
      <c r="AJ1870" s="13">
        <v>635.86666666666702</v>
      </c>
      <c r="AK1870" s="16">
        <v>3.0857100000000002</v>
      </c>
      <c r="AL1870" s="10">
        <f t="shared" si="875"/>
        <v>8.5710000000000175E-2</v>
      </c>
      <c r="AM1870" s="10">
        <f t="shared" si="874"/>
        <v>0.67932267973983296</v>
      </c>
      <c r="AN1870" s="14">
        <v>12</v>
      </c>
      <c r="AO1870" s="10">
        <f t="shared" si="876"/>
        <v>285.14999999999998</v>
      </c>
      <c r="AP1870" s="14">
        <v>10.5</v>
      </c>
      <c r="AQ1870" s="14">
        <v>37</v>
      </c>
      <c r="AR1870" s="10">
        <f t="shared" si="877"/>
        <v>310.14999999999998</v>
      </c>
      <c r="AS1870" s="14">
        <v>47.1</v>
      </c>
      <c r="AT1870" s="14">
        <v>0.5</v>
      </c>
      <c r="AU1870" s="10">
        <f t="shared" si="878"/>
        <v>0.79140129042325091</v>
      </c>
      <c r="AV1870" s="10">
        <f t="shared" si="879"/>
        <v>12.418958543913689</v>
      </c>
      <c r="AW1870" s="10"/>
      <c r="AX1870" s="10"/>
      <c r="AY1870" s="10"/>
      <c r="AZ1870" s="10"/>
      <c r="BA1870" s="10">
        <f>IF(ISNUMBER(AV1870), AV1870-AV1869, " ")</f>
        <v>-3.3809191263065586E-2</v>
      </c>
      <c r="BB1870" s="10">
        <f>IF(ISNUMBER(BA1870), BA1870/O1870, " ")</f>
        <v>-2.1761623035901336E-3</v>
      </c>
      <c r="BC1870" s="2"/>
      <c r="BD1870"/>
      <c r="BE1870"/>
    </row>
    <row r="1871" spans="1:57" x14ac:dyDescent="0.3">
      <c r="A1871" s="2"/>
      <c r="AM1871" s="10" t="str">
        <f t="shared" si="874"/>
        <v xml:space="preserve"> </v>
      </c>
      <c r="BD1871"/>
      <c r="BE1871"/>
    </row>
    <row r="1872" spans="1:57" ht="13.95" customHeight="1" x14ac:dyDescent="0.3">
      <c r="A1872" s="2"/>
      <c r="AM1872" s="10" t="str">
        <f t="shared" si="874"/>
        <v xml:space="preserve"> </v>
      </c>
      <c r="BD1872"/>
      <c r="BE1872"/>
    </row>
    <row r="1873" spans="1:57" x14ac:dyDescent="0.3">
      <c r="A1873" s="2"/>
      <c r="D1873" s="9" t="s">
        <v>53</v>
      </c>
      <c r="E1873" s="10"/>
      <c r="F1873" s="10"/>
      <c r="G1873" s="10"/>
      <c r="H1873" s="10"/>
      <c r="I1873" s="10"/>
      <c r="J1873" s="10"/>
      <c r="K1873" s="10"/>
      <c r="L1873" s="10"/>
      <c r="M1873" s="10"/>
      <c r="P1873" s="10"/>
      <c r="Q1873" s="9"/>
      <c r="R1873" s="9"/>
      <c r="AM1873" s="10" t="str">
        <f t="shared" si="874"/>
        <v xml:space="preserve"> </v>
      </c>
      <c r="BD1873"/>
      <c r="BE1873"/>
    </row>
    <row r="1874" spans="1:57" x14ac:dyDescent="0.3">
      <c r="A1874" s="2"/>
      <c r="D1874" s="9" t="s">
        <v>248</v>
      </c>
      <c r="E1874" s="10"/>
      <c r="F1874" s="2"/>
      <c r="G1874" s="10"/>
      <c r="H1874" s="10"/>
      <c r="I1874" s="10"/>
      <c r="J1874" s="10"/>
      <c r="K1874" s="10"/>
      <c r="L1874" s="10"/>
      <c r="M1874" s="10"/>
      <c r="P1874" s="10"/>
      <c r="Q1874" s="9"/>
      <c r="R1874" s="9"/>
      <c r="AM1874" s="10" t="str">
        <f t="shared" si="874"/>
        <v xml:space="preserve"> </v>
      </c>
      <c r="BD1874"/>
      <c r="BE1874"/>
    </row>
    <row r="1875" spans="1:57" x14ac:dyDescent="0.3">
      <c r="A1875" s="2"/>
      <c r="D1875" s="9"/>
      <c r="E1875" s="2" t="s">
        <v>0</v>
      </c>
      <c r="F1875" s="2" t="s">
        <v>1</v>
      </c>
      <c r="G1875" s="2" t="s">
        <v>2</v>
      </c>
      <c r="H1875" s="2" t="s">
        <v>3</v>
      </c>
      <c r="I1875" s="2" t="s">
        <v>4</v>
      </c>
      <c r="J1875" s="2" t="s">
        <v>5</v>
      </c>
      <c r="K1875" s="2" t="s">
        <v>6</v>
      </c>
      <c r="L1875" s="2" t="s">
        <v>7</v>
      </c>
      <c r="M1875" s="2" t="s">
        <v>8</v>
      </c>
      <c r="N1875" s="2" t="s">
        <v>9</v>
      </c>
      <c r="O1875" s="2" t="s">
        <v>10</v>
      </c>
      <c r="P1875" s="2" t="s">
        <v>11</v>
      </c>
      <c r="Q1875" s="2" t="s">
        <v>12</v>
      </c>
      <c r="R1875" s="2" t="s">
        <v>13</v>
      </c>
      <c r="S1875" s="2" t="s">
        <v>14</v>
      </c>
      <c r="T1875" s="2" t="s">
        <v>15</v>
      </c>
      <c r="U1875" s="3" t="s">
        <v>16</v>
      </c>
      <c r="V1875" s="3" t="s">
        <v>17</v>
      </c>
      <c r="W1875" s="3" t="s">
        <v>18</v>
      </c>
      <c r="X1875" s="3" t="s">
        <v>19</v>
      </c>
      <c r="Y1875" s="3" t="s">
        <v>20</v>
      </c>
      <c r="Z1875" s="3" t="s">
        <v>21</v>
      </c>
      <c r="AA1875" s="3" t="s">
        <v>22</v>
      </c>
      <c r="AB1875" s="3" t="s">
        <v>23</v>
      </c>
      <c r="AC1875" s="3" t="s">
        <v>24</v>
      </c>
      <c r="AD1875" s="3" t="s">
        <v>25</v>
      </c>
      <c r="AE1875" s="3" t="s">
        <v>26</v>
      </c>
      <c r="AF1875" s="3" t="s">
        <v>27</v>
      </c>
      <c r="AG1875" s="3" t="s">
        <v>28</v>
      </c>
      <c r="AH1875" s="3" t="s">
        <v>29</v>
      </c>
      <c r="AL1875" s="2" t="s">
        <v>33</v>
      </c>
      <c r="AM1875" s="10" t="e">
        <f t="shared" si="874"/>
        <v>#VALUE!</v>
      </c>
      <c r="AN1875" s="6" t="s">
        <v>35</v>
      </c>
      <c r="AO1875" s="2" t="s">
        <v>36</v>
      </c>
      <c r="AP1875" s="7" t="s">
        <v>37</v>
      </c>
      <c r="AQ1875" s="6" t="s">
        <v>38</v>
      </c>
      <c r="AR1875" s="2" t="s">
        <v>39</v>
      </c>
      <c r="AS1875" s="7" t="s">
        <v>40</v>
      </c>
      <c r="AT1875" s="7" t="s">
        <v>41</v>
      </c>
      <c r="AU1875" s="8" t="s">
        <v>55</v>
      </c>
      <c r="AV1875" s="8" t="s">
        <v>56</v>
      </c>
      <c r="AW1875" s="8" t="s">
        <v>44</v>
      </c>
      <c r="AX1875" s="8" t="s">
        <v>45</v>
      </c>
      <c r="AY1875" s="8" t="s">
        <v>46</v>
      </c>
      <c r="AZ1875" s="8" t="s">
        <v>47</v>
      </c>
      <c r="BA1875" s="2" t="s">
        <v>48</v>
      </c>
      <c r="BB1875" s="2" t="s">
        <v>49</v>
      </c>
      <c r="BC1875" s="2" t="s">
        <v>50</v>
      </c>
      <c r="BD1875"/>
      <c r="BE1875"/>
    </row>
    <row r="1876" spans="1:57" x14ac:dyDescent="0.3">
      <c r="A1876" s="2"/>
      <c r="D1876" s="9" t="s">
        <v>57</v>
      </c>
      <c r="E1876" s="10">
        <v>13.19033243</v>
      </c>
      <c r="F1876" s="10">
        <v>0.51696529719999995</v>
      </c>
      <c r="G1876" s="10">
        <v>22.489413519999999</v>
      </c>
      <c r="H1876" s="10">
        <v>11.55430935</v>
      </c>
      <c r="I1876" s="10">
        <v>87.825413339999997</v>
      </c>
      <c r="J1876" s="10">
        <v>33.169540189999999</v>
      </c>
      <c r="K1876" s="10">
        <v>83.365529219999999</v>
      </c>
      <c r="L1876" s="11">
        <v>1.3368055555555555E-3</v>
      </c>
      <c r="M1876" s="11">
        <v>2.0312384259259259E-3</v>
      </c>
      <c r="P1876" s="10"/>
      <c r="Q1876" s="9"/>
      <c r="AJ1876" s="13">
        <v>635.86666666666667</v>
      </c>
      <c r="AK1876" s="16">
        <v>3.0857100000000002</v>
      </c>
      <c r="AL1876" s="10">
        <f>IF(AK1876&gt;3, AK1876-3, 3-AK1876)</f>
        <v>8.5710000000000175E-2</v>
      </c>
      <c r="AM1876" s="10">
        <f t="shared" si="874"/>
        <v>0.50260584811923337</v>
      </c>
      <c r="AN1876" s="14">
        <v>12</v>
      </c>
      <c r="AO1876" s="10">
        <f>AN1876+273.15</f>
        <v>285.14999999999998</v>
      </c>
      <c r="AP1876" s="14">
        <v>10.5</v>
      </c>
      <c r="AQ1876" s="14">
        <v>37</v>
      </c>
      <c r="AR1876" s="10">
        <f>AQ1876+273.15</f>
        <v>310.14999999999998</v>
      </c>
      <c r="AS1876" s="14">
        <v>47.1</v>
      </c>
      <c r="AT1876" s="14">
        <v>0.5</v>
      </c>
      <c r="AU1876" s="10">
        <f>IF(ISNUMBER(AM1876),((AR1876/AO1876)*((AJ1876-(AT1876*AP1876))/(AJ1876-AS1876))*AM1876)," ")</f>
        <v>0.58552868708603856</v>
      </c>
      <c r="AV1876" s="10">
        <f>IF(ISNUMBER(AM1876), AU1876*G1876, " ")</f>
        <v>13.168196771700604</v>
      </c>
      <c r="AW1876" s="10"/>
      <c r="AX1876" s="10"/>
      <c r="AY1876" s="10"/>
      <c r="AZ1876" s="10"/>
      <c r="BA1876" s="10"/>
      <c r="BB1876" s="10"/>
      <c r="BC1876" s="2"/>
      <c r="BD1876"/>
      <c r="BE1876"/>
    </row>
    <row r="1877" spans="1:57" x14ac:dyDescent="0.3">
      <c r="A1877" s="2">
        <v>171</v>
      </c>
      <c r="B1877" s="3" t="s">
        <v>248</v>
      </c>
      <c r="C1877" s="3"/>
      <c r="D1877" s="9" t="s">
        <v>58</v>
      </c>
      <c r="E1877" s="10">
        <v>9.6623632910000001</v>
      </c>
      <c r="F1877" s="10">
        <v>0.46514795930000002</v>
      </c>
      <c r="G1877" s="10">
        <v>26.431783979999999</v>
      </c>
      <c r="H1877" s="10">
        <v>12.20637033</v>
      </c>
      <c r="I1877" s="10">
        <v>75.141865370000005</v>
      </c>
      <c r="J1877" s="10">
        <v>33.318385839999998</v>
      </c>
      <c r="K1877" s="10">
        <v>87.452071939999996</v>
      </c>
      <c r="L1877" s="11">
        <v>3.8020833333333331E-3</v>
      </c>
      <c r="M1877" s="11">
        <v>4.2476736111111109E-3</v>
      </c>
      <c r="N1877" s="10">
        <f>H1877-H1876</f>
        <v>0.6520609799999999</v>
      </c>
      <c r="O1877" s="10">
        <f>I1876-I1877</f>
        <v>12.683547969999992</v>
      </c>
      <c r="P1877" s="10">
        <f>N1877/O1877</f>
        <v>5.1409982564996778E-2</v>
      </c>
      <c r="Q1877" s="9">
        <f>AVERAGE(P1877,P1879,P1881)</f>
        <v>5.2493071566141407E-2</v>
      </c>
      <c r="R1877">
        <f>K1877-K1876</f>
        <v>4.0865427199999971</v>
      </c>
      <c r="S1877">
        <f>R1877/O1877</f>
        <v>0.32219239676987632</v>
      </c>
      <c r="T1877" s="9">
        <f>AVERAGE(S1877,S1879,S1881)</f>
        <v>0.35115076346138691</v>
      </c>
      <c r="U1877" s="3">
        <f>AVERAGE(E1876,E1878,E1880)</f>
        <v>13.194225203333332</v>
      </c>
      <c r="V1877" s="3">
        <f>AVERAGE(E1877,E1879,E1881)</f>
        <v>9.8061847923333332</v>
      </c>
      <c r="W1877" s="3">
        <f>AVERAGE(F1876,F1878,F1880)</f>
        <v>0.45011447203333327</v>
      </c>
      <c r="X1877" s="3">
        <f>AVERAGE(F1877,F1879,F1881)</f>
        <v>0.45553724053333333</v>
      </c>
      <c r="Y1877" s="3">
        <f>AVERAGE(G1876,G1878,G1880)</f>
        <v>23.054973476666664</v>
      </c>
      <c r="Z1877" s="3">
        <f>AVERAGE(G1877,G1879,G1881)</f>
        <v>24.528642866666669</v>
      </c>
      <c r="AA1877" s="3">
        <f>AVERAGE(H1876,H1878,H1880)</f>
        <v>10.302794090666666</v>
      </c>
      <c r="AB1877" s="3">
        <f>AVERAGE(H1877,H1879,H1881)</f>
        <v>11.136826810000001</v>
      </c>
      <c r="AC1877" s="3">
        <f>AVERAGE(I1876,I1878,I1880)</f>
        <v>86.139484386666666</v>
      </c>
      <c r="AD1877" s="3">
        <f>AVERAGE(I1877,I1879,I1881)</f>
        <v>70.432819063333326</v>
      </c>
      <c r="AE1877" s="3">
        <f>AVERAGE(J1876,J1878,J1880)</f>
        <v>32.900923193333334</v>
      </c>
      <c r="AF1877" s="3">
        <f>AVERAGE(J1877,J1879,J1881)</f>
        <v>32.956259033333332</v>
      </c>
      <c r="AG1877" s="3">
        <f>AVERAGE(K1876,K1878,K1880)</f>
        <v>83.006149520000008</v>
      </c>
      <c r="AH1877" s="3">
        <f>AVERAGE(K1877,K1879,K1881)</f>
        <v>88.558825500000012</v>
      </c>
      <c r="AI1877" s="12">
        <v>43645</v>
      </c>
      <c r="AJ1877" s="13">
        <v>635.86666666666667</v>
      </c>
      <c r="AK1877" s="16">
        <v>3.0857100000000002</v>
      </c>
      <c r="AL1877" s="10">
        <f t="shared" ref="AL1877:AL1881" si="880">IF(AK1877&gt;3, AK1877-3, 3-AK1877)</f>
        <v>8.5710000000000175E-2</v>
      </c>
      <c r="AM1877" s="10">
        <f t="shared" si="874"/>
        <v>0.45222781074695934</v>
      </c>
      <c r="AN1877" s="14">
        <v>12</v>
      </c>
      <c r="AO1877" s="10">
        <f t="shared" ref="AO1877:AO1881" si="881">AN1877+273.15</f>
        <v>285.14999999999998</v>
      </c>
      <c r="AP1877" s="14">
        <v>10.5</v>
      </c>
      <c r="AQ1877" s="14">
        <v>37</v>
      </c>
      <c r="AR1877" s="10">
        <f t="shared" ref="AR1877:AR1881" si="882">AQ1877+273.15</f>
        <v>310.14999999999998</v>
      </c>
      <c r="AS1877" s="14">
        <v>47.1</v>
      </c>
      <c r="AT1877" s="14">
        <v>0.5</v>
      </c>
      <c r="AU1877" s="10">
        <f t="shared" ref="AU1877:AU1881" si="883">IF(ISNUMBER(AM1877),((AR1877/AO1877)*((AJ1877-(AT1877*AP1877))/(AJ1877-AS1877))*AM1877)," ")</f>
        <v>0.52683898780987481</v>
      </c>
      <c r="AV1877" s="10">
        <f t="shared" ref="AV1877:AV1881" si="884">IF(ISNUMBER(AM1877), AU1877*G1877, " ")</f>
        <v>13.925294318032464</v>
      </c>
      <c r="AW1877" s="10">
        <f>AVERAGE(AU1876,AU1878,AU1880)</f>
        <v>0.50981165907184811</v>
      </c>
      <c r="AX1877" s="10">
        <f>AVERAGE(AU1877,AU1879,AU1881)</f>
        <v>0.51595363134227734</v>
      </c>
      <c r="AY1877" s="10">
        <f>AVERAGE(AV1876,AV1878,AV1880)</f>
        <v>11.717061295863855</v>
      </c>
      <c r="AZ1877" s="10">
        <f>AVERAGE(AV1877,AV1879,AV1881)</f>
        <v>12.667975716993572</v>
      </c>
      <c r="BA1877" s="10">
        <f>IF(ISNUMBER(AV1877), AV1877-AV1876, " ")</f>
        <v>0.75709754633185966</v>
      </c>
      <c r="BB1877" s="10">
        <f>IF(ISNUMBER(BA1877), BA1877/O1877, " ")</f>
        <v>5.9691306259305306E-2</v>
      </c>
      <c r="BC1877" s="2">
        <f>AVERAGE(BB1877,BB1879,BB1881)</f>
        <v>5.9940369839886175E-2</v>
      </c>
      <c r="BD1877" s="1" t="s">
        <v>59</v>
      </c>
    </row>
    <row r="1878" spans="1:57" x14ac:dyDescent="0.3">
      <c r="A1878" s="2"/>
      <c r="D1878" s="9" t="s">
        <v>57</v>
      </c>
      <c r="E1878" s="10">
        <v>13.198137819999999</v>
      </c>
      <c r="F1878" s="10">
        <v>0.39305578740000002</v>
      </c>
      <c r="G1878" s="10">
        <v>24.1907444</v>
      </c>
      <c r="H1878" s="10">
        <v>9.4916708599999993</v>
      </c>
      <c r="I1878" s="10">
        <v>85.787425690000006</v>
      </c>
      <c r="J1878" s="10">
        <v>32.365911769999997</v>
      </c>
      <c r="K1878" s="10">
        <v>82.287543940000006</v>
      </c>
      <c r="L1878" s="11">
        <v>7.1354166666666675E-3</v>
      </c>
      <c r="M1878" s="11">
        <v>7.6157291666666656E-3</v>
      </c>
      <c r="P1878" s="10"/>
      <c r="Q1878" s="9"/>
      <c r="AJ1878" s="13">
        <v>635.86666666666702</v>
      </c>
      <c r="AK1878" s="16">
        <v>3.0857100000000002</v>
      </c>
      <c r="AL1878" s="10">
        <f t="shared" si="880"/>
        <v>8.5710000000000175E-2</v>
      </c>
      <c r="AM1878" s="10">
        <f t="shared" si="874"/>
        <v>0.38213810183069696</v>
      </c>
      <c r="AN1878" s="14">
        <v>12</v>
      </c>
      <c r="AO1878" s="10">
        <f t="shared" si="881"/>
        <v>285.14999999999998</v>
      </c>
      <c r="AP1878" s="14">
        <v>10.5</v>
      </c>
      <c r="AQ1878" s="14">
        <v>37</v>
      </c>
      <c r="AR1878" s="10">
        <f t="shared" si="882"/>
        <v>310.14999999999998</v>
      </c>
      <c r="AS1878" s="14">
        <v>47.1</v>
      </c>
      <c r="AT1878" s="14">
        <v>0.5</v>
      </c>
      <c r="AU1878" s="10">
        <f t="shared" si="883"/>
        <v>0.44518547065810876</v>
      </c>
      <c r="AV1878" s="10">
        <f t="shared" si="884"/>
        <v>10.769367931284009</v>
      </c>
      <c r="AW1878" s="10"/>
      <c r="AX1878" s="10"/>
      <c r="AY1878" s="10"/>
      <c r="AZ1878" s="10"/>
      <c r="BA1878" s="10"/>
      <c r="BB1878" s="10"/>
      <c r="BC1878" s="2"/>
      <c r="BD1878"/>
      <c r="BE1878"/>
    </row>
    <row r="1879" spans="1:57" x14ac:dyDescent="0.3">
      <c r="A1879" s="2"/>
      <c r="D1879" s="9" t="s">
        <v>60</v>
      </c>
      <c r="E1879" s="10">
        <v>9.6349517359999997</v>
      </c>
      <c r="F1879" s="10">
        <v>0.46314674420000002</v>
      </c>
      <c r="G1879" s="10">
        <v>23.787773869999999</v>
      </c>
      <c r="H1879" s="10">
        <v>10.992906400000001</v>
      </c>
      <c r="I1879" s="10">
        <v>68.202531669999999</v>
      </c>
      <c r="J1879" s="10">
        <v>32.200109480000002</v>
      </c>
      <c r="K1879" s="10">
        <v>88.249239669999994</v>
      </c>
      <c r="L1879" s="11">
        <v>9.8321759259259265E-3</v>
      </c>
      <c r="M1879" s="11">
        <v>1.0358784722222222E-2</v>
      </c>
      <c r="N1879" s="10">
        <f>H1879-H1878</f>
        <v>1.5012355400000015</v>
      </c>
      <c r="O1879" s="10">
        <f>I1878-I1879</f>
        <v>17.584894020000007</v>
      </c>
      <c r="P1879" s="10">
        <f>N1879/O1879</f>
        <v>8.5370747090803389E-2</v>
      </c>
      <c r="Q1879" s="9"/>
      <c r="R1879">
        <f>K1879-K1878</f>
        <v>5.9616957299999882</v>
      </c>
      <c r="S1879">
        <f>R1879/O1879</f>
        <v>0.33902369404214278</v>
      </c>
      <c r="AJ1879" s="13">
        <v>635.86666666666702</v>
      </c>
      <c r="AK1879" s="16">
        <v>3.0857100000000002</v>
      </c>
      <c r="AL1879" s="10">
        <f t="shared" si="880"/>
        <v>8.5710000000000175E-2</v>
      </c>
      <c r="AM1879" s="10">
        <f t="shared" si="874"/>
        <v>0.45028218225303096</v>
      </c>
      <c r="AN1879" s="14">
        <v>12</v>
      </c>
      <c r="AO1879" s="10">
        <f t="shared" si="881"/>
        <v>285.14999999999998</v>
      </c>
      <c r="AP1879" s="14">
        <v>10.5</v>
      </c>
      <c r="AQ1879" s="14">
        <v>37</v>
      </c>
      <c r="AR1879" s="10">
        <f t="shared" si="882"/>
        <v>310.14999999999998</v>
      </c>
      <c r="AS1879" s="14">
        <v>47.1</v>
      </c>
      <c r="AT1879" s="14">
        <v>0.5</v>
      </c>
      <c r="AU1879" s="10">
        <f t="shared" si="883"/>
        <v>0.52457235819967407</v>
      </c>
      <c r="AV1879" s="10">
        <f t="shared" si="884"/>
        <v>12.478408635306486</v>
      </c>
      <c r="AW1879" s="10"/>
      <c r="AX1879" s="10"/>
      <c r="AY1879" s="10"/>
      <c r="AZ1879" s="10"/>
      <c r="BA1879" s="10">
        <f>IF(ISNUMBER(AV1879), AV1879-AV1878, " ")</f>
        <v>1.7090407040224775</v>
      </c>
      <c r="BB1879" s="10">
        <f>IF(ISNUMBER(BA1879), BA1879/O1879, " ")</f>
        <v>9.7188001365189736E-2</v>
      </c>
      <c r="BC1879" s="2"/>
      <c r="BD1879"/>
      <c r="BE1879"/>
    </row>
    <row r="1880" spans="1:57" x14ac:dyDescent="0.3">
      <c r="A1880" s="2"/>
      <c r="D1880" s="9" t="s">
        <v>57</v>
      </c>
      <c r="E1880" s="10">
        <v>13.19420536</v>
      </c>
      <c r="F1880" s="10">
        <v>0.4403223315</v>
      </c>
      <c r="G1880" s="10">
        <v>22.484762509999999</v>
      </c>
      <c r="H1880" s="10">
        <v>9.8624020619999992</v>
      </c>
      <c r="I1880" s="10">
        <v>84.805614129999995</v>
      </c>
      <c r="J1880" s="10">
        <v>33.167317619999999</v>
      </c>
      <c r="K1880" s="10">
        <v>83.365375400000005</v>
      </c>
      <c r="L1880" s="11">
        <v>1.3252314814814814E-2</v>
      </c>
      <c r="M1880" s="11">
        <v>1.3854155092592592E-2</v>
      </c>
      <c r="P1880" s="10"/>
      <c r="Q1880" s="9"/>
      <c r="AJ1880" s="13">
        <v>635.86666666666702</v>
      </c>
      <c r="AK1880" s="16">
        <v>3.0857100000000002</v>
      </c>
      <c r="AL1880" s="10">
        <f t="shared" si="880"/>
        <v>8.5710000000000175E-2</v>
      </c>
      <c r="AM1880" s="10">
        <f t="shared" si="874"/>
        <v>0.42809175019687523</v>
      </c>
      <c r="AN1880" s="14">
        <v>12</v>
      </c>
      <c r="AO1880" s="10">
        <f t="shared" si="881"/>
        <v>285.14999999999998</v>
      </c>
      <c r="AP1880" s="14">
        <v>10.5</v>
      </c>
      <c r="AQ1880" s="14">
        <v>37</v>
      </c>
      <c r="AR1880" s="10">
        <f t="shared" si="882"/>
        <v>310.14999999999998</v>
      </c>
      <c r="AS1880" s="14">
        <v>47.1</v>
      </c>
      <c r="AT1880" s="14">
        <v>0.5</v>
      </c>
      <c r="AU1880" s="10">
        <f t="shared" si="883"/>
        <v>0.49872081947139724</v>
      </c>
      <c r="AV1880" s="10">
        <f t="shared" si="884"/>
        <v>11.21361918460695</v>
      </c>
      <c r="AW1880" s="10"/>
      <c r="AX1880" s="10"/>
      <c r="AY1880" s="10"/>
      <c r="AZ1880" s="10"/>
      <c r="BA1880" s="10"/>
      <c r="BB1880" s="10"/>
      <c r="BC1880" s="2"/>
      <c r="BD1880"/>
      <c r="BE1880"/>
    </row>
    <row r="1881" spans="1:57" x14ac:dyDescent="0.3">
      <c r="A1881" s="2"/>
      <c r="D1881" s="9" t="s">
        <v>61</v>
      </c>
      <c r="E1881" s="10">
        <v>10.12123935</v>
      </c>
      <c r="F1881" s="10">
        <v>0.43831701810000001</v>
      </c>
      <c r="G1881" s="10">
        <v>23.366370750000002</v>
      </c>
      <c r="H1881" s="10">
        <v>10.2112037</v>
      </c>
      <c r="I1881" s="10">
        <v>67.954060150000004</v>
      </c>
      <c r="J1881" s="10">
        <v>33.350281780000003</v>
      </c>
      <c r="K1881" s="10">
        <v>89.975164890000002</v>
      </c>
      <c r="L1881" s="11">
        <v>1.5804398148148147E-2</v>
      </c>
      <c r="M1881" s="11">
        <v>1.6302071759259261E-2</v>
      </c>
      <c r="N1881" s="10">
        <f>H1881-H1880</f>
        <v>0.34880163800000119</v>
      </c>
      <c r="O1881" s="10">
        <f>I1880-I1881</f>
        <v>16.851553979999991</v>
      </c>
      <c r="P1881" s="10">
        <f>N1881/O1881</f>
        <v>2.0698485042624025E-2</v>
      </c>
      <c r="Q1881" s="9"/>
      <c r="R1881">
        <f>K1881-K1880</f>
        <v>6.6097894899999972</v>
      </c>
      <c r="S1881">
        <f>R1881/O1881</f>
        <v>0.39223619957214179</v>
      </c>
      <c r="AJ1881" s="13">
        <v>635.86666666666702</v>
      </c>
      <c r="AK1881" s="16">
        <v>3.0857100000000002</v>
      </c>
      <c r="AL1881" s="10">
        <f t="shared" si="880"/>
        <v>8.5710000000000175E-2</v>
      </c>
      <c r="AM1881" s="10">
        <f t="shared" si="874"/>
        <v>0.42614213723907951</v>
      </c>
      <c r="AN1881" s="14">
        <v>12</v>
      </c>
      <c r="AO1881" s="10">
        <f t="shared" si="881"/>
        <v>285.14999999999998</v>
      </c>
      <c r="AP1881" s="14">
        <v>10.5</v>
      </c>
      <c r="AQ1881" s="14">
        <v>37</v>
      </c>
      <c r="AR1881" s="10">
        <f t="shared" si="882"/>
        <v>310.14999999999998</v>
      </c>
      <c r="AS1881" s="14">
        <v>47.1</v>
      </c>
      <c r="AT1881" s="14">
        <v>0.5</v>
      </c>
      <c r="AU1881" s="10">
        <f t="shared" si="883"/>
        <v>0.49644954801728303</v>
      </c>
      <c r="AV1881" s="10">
        <f t="shared" si="884"/>
        <v>11.600224197641763</v>
      </c>
      <c r="AW1881" s="10"/>
      <c r="AX1881" s="10"/>
      <c r="AY1881" s="10"/>
      <c r="AZ1881" s="10"/>
      <c r="BA1881" s="10">
        <f>IF(ISNUMBER(AV1881), AV1881-AV1880, " ")</f>
        <v>0.38660501303481354</v>
      </c>
      <c r="BB1881" s="10">
        <f>IF(ISNUMBER(BA1881), BA1881/O1881, " ")</f>
        <v>2.2941801895163483E-2</v>
      </c>
      <c r="BC1881" s="2"/>
      <c r="BD1881"/>
      <c r="BE1881"/>
    </row>
    <row r="1882" spans="1:57" x14ac:dyDescent="0.3">
      <c r="A1882" s="2"/>
      <c r="AM1882" s="10" t="str">
        <f t="shared" si="874"/>
        <v xml:space="preserve"> </v>
      </c>
      <c r="BD1882"/>
      <c r="BE1882"/>
    </row>
    <row r="1883" spans="1:57" ht="13.95" customHeight="1" x14ac:dyDescent="0.3">
      <c r="A1883" s="2"/>
      <c r="AM1883" s="10" t="str">
        <f t="shared" si="874"/>
        <v xml:space="preserve"> </v>
      </c>
      <c r="BD1883"/>
      <c r="BE1883"/>
    </row>
    <row r="1884" spans="1:57" x14ac:dyDescent="0.3">
      <c r="A1884" s="2"/>
      <c r="D1884" s="9" t="s">
        <v>53</v>
      </c>
      <c r="E1884" s="10"/>
      <c r="F1884" s="10"/>
      <c r="G1884" s="10"/>
      <c r="H1884" s="10"/>
      <c r="I1884" s="10"/>
      <c r="J1884" s="10"/>
      <c r="K1884" s="10"/>
      <c r="L1884" s="10"/>
      <c r="M1884" s="10"/>
      <c r="P1884" s="10"/>
      <c r="Q1884" s="9"/>
      <c r="R1884" s="9"/>
      <c r="AM1884" s="10" t="str">
        <f t="shared" si="874"/>
        <v xml:space="preserve"> </v>
      </c>
      <c r="BD1884"/>
      <c r="BE1884"/>
    </row>
    <row r="1885" spans="1:57" x14ac:dyDescent="0.3">
      <c r="A1885" s="2"/>
      <c r="D1885" s="9" t="s">
        <v>249</v>
      </c>
      <c r="E1885" s="10"/>
      <c r="F1885" s="2"/>
      <c r="G1885" s="10"/>
      <c r="H1885" s="10"/>
      <c r="I1885" s="10"/>
      <c r="J1885" s="10"/>
      <c r="K1885" s="10"/>
      <c r="L1885" s="10"/>
      <c r="M1885" s="10"/>
      <c r="P1885" s="10"/>
      <c r="Q1885" s="9"/>
      <c r="R1885" s="9"/>
      <c r="AM1885" s="10" t="str">
        <f t="shared" si="874"/>
        <v xml:space="preserve"> </v>
      </c>
      <c r="BD1885"/>
      <c r="BE1885"/>
    </row>
    <row r="1886" spans="1:57" x14ac:dyDescent="0.3">
      <c r="A1886" s="2"/>
      <c r="D1886" s="9"/>
      <c r="E1886" s="2" t="s">
        <v>0</v>
      </c>
      <c r="F1886" s="2" t="s">
        <v>1</v>
      </c>
      <c r="G1886" s="2" t="s">
        <v>2</v>
      </c>
      <c r="H1886" s="2" t="s">
        <v>3</v>
      </c>
      <c r="I1886" s="2" t="s">
        <v>4</v>
      </c>
      <c r="J1886" s="2" t="s">
        <v>5</v>
      </c>
      <c r="K1886" s="2" t="s">
        <v>6</v>
      </c>
      <c r="L1886" s="2" t="s">
        <v>7</v>
      </c>
      <c r="M1886" s="2" t="s">
        <v>8</v>
      </c>
      <c r="N1886" s="2" t="s">
        <v>9</v>
      </c>
      <c r="O1886" s="2" t="s">
        <v>10</v>
      </c>
      <c r="P1886" s="2" t="s">
        <v>11</v>
      </c>
      <c r="Q1886" s="2" t="s">
        <v>12</v>
      </c>
      <c r="R1886" s="2" t="s">
        <v>13</v>
      </c>
      <c r="S1886" s="2" t="s">
        <v>14</v>
      </c>
      <c r="T1886" s="2" t="s">
        <v>15</v>
      </c>
      <c r="U1886" s="3" t="s">
        <v>16</v>
      </c>
      <c r="V1886" s="3" t="s">
        <v>17</v>
      </c>
      <c r="W1886" s="3" t="s">
        <v>18</v>
      </c>
      <c r="X1886" s="3" t="s">
        <v>19</v>
      </c>
      <c r="Y1886" s="3" t="s">
        <v>20</v>
      </c>
      <c r="Z1886" s="3" t="s">
        <v>21</v>
      </c>
      <c r="AA1886" s="3" t="s">
        <v>22</v>
      </c>
      <c r="AB1886" s="3" t="s">
        <v>23</v>
      </c>
      <c r="AC1886" s="3" t="s">
        <v>24</v>
      </c>
      <c r="AD1886" s="3" t="s">
        <v>25</v>
      </c>
      <c r="AE1886" s="3" t="s">
        <v>26</v>
      </c>
      <c r="AF1886" s="3" t="s">
        <v>27</v>
      </c>
      <c r="AG1886" s="3" t="s">
        <v>28</v>
      </c>
      <c r="AH1886" s="3" t="s">
        <v>29</v>
      </c>
      <c r="AL1886" s="2" t="s">
        <v>33</v>
      </c>
      <c r="AM1886" s="10" t="e">
        <f t="shared" si="874"/>
        <v>#VALUE!</v>
      </c>
      <c r="AN1886" s="6" t="s">
        <v>35</v>
      </c>
      <c r="AO1886" s="2" t="s">
        <v>36</v>
      </c>
      <c r="AP1886" s="7" t="s">
        <v>37</v>
      </c>
      <c r="AQ1886" s="6" t="s">
        <v>38</v>
      </c>
      <c r="AR1886" s="2" t="s">
        <v>39</v>
      </c>
      <c r="AS1886" s="7" t="s">
        <v>40</v>
      </c>
      <c r="AT1886" s="7" t="s">
        <v>41</v>
      </c>
      <c r="AU1886" s="8" t="s">
        <v>55</v>
      </c>
      <c r="AV1886" s="8" t="s">
        <v>56</v>
      </c>
      <c r="AW1886" s="8" t="s">
        <v>44</v>
      </c>
      <c r="AX1886" s="8" t="s">
        <v>45</v>
      </c>
      <c r="AY1886" s="8" t="s">
        <v>46</v>
      </c>
      <c r="AZ1886" s="8" t="s">
        <v>47</v>
      </c>
      <c r="BA1886" s="2" t="s">
        <v>48</v>
      </c>
      <c r="BB1886" s="2" t="s">
        <v>49</v>
      </c>
      <c r="BC1886" s="2" t="s">
        <v>50</v>
      </c>
      <c r="BD1886"/>
      <c r="BE1886"/>
    </row>
    <row r="1887" spans="1:57" x14ac:dyDescent="0.3">
      <c r="A1887" s="2"/>
      <c r="D1887" s="9" t="s">
        <v>57</v>
      </c>
      <c r="E1887" s="10"/>
      <c r="F1887" s="10"/>
      <c r="G1887" s="10"/>
      <c r="H1887" s="10"/>
      <c r="I1887" s="10"/>
      <c r="J1887" s="10"/>
      <c r="K1887" s="10"/>
      <c r="L1887" s="11"/>
      <c r="M1887" s="11"/>
      <c r="P1887" s="10"/>
      <c r="Q1887" s="9"/>
      <c r="AJ1887" s="13">
        <v>635.86666666666667</v>
      </c>
      <c r="AK1887" s="16">
        <v>3.0857100000000002</v>
      </c>
      <c r="AL1887" s="10">
        <f>IF(AK1887&gt;3, AK1887-3, 3-AK1887)</f>
        <v>8.5710000000000175E-2</v>
      </c>
      <c r="AM1887" s="10" t="str">
        <f t="shared" si="874"/>
        <v xml:space="preserve"> </v>
      </c>
      <c r="AN1887" s="14">
        <v>12</v>
      </c>
      <c r="AO1887" s="10">
        <f>AN1887+273.15</f>
        <v>285.14999999999998</v>
      </c>
      <c r="AP1887" s="14">
        <v>10.5</v>
      </c>
      <c r="AQ1887" s="14">
        <v>37</v>
      </c>
      <c r="AR1887" s="10">
        <f>AQ1887+273.15</f>
        <v>310.14999999999998</v>
      </c>
      <c r="AS1887" s="14">
        <v>47.1</v>
      </c>
      <c r="AT1887" s="14">
        <v>0.5</v>
      </c>
      <c r="AU1887" s="10" t="str">
        <f>IF(ISNUMBER(AM1887),((AR1887/AO1887)*((AJ1887-(AT1887*AP1887))/(AJ1887-AS1887))*AM1887)," ")</f>
        <v xml:space="preserve"> </v>
      </c>
      <c r="AV1887" s="10" t="str">
        <f>IF(ISNUMBER(AM1887), AU1887*G1887, " ")</f>
        <v xml:space="preserve"> </v>
      </c>
      <c r="AW1887" s="10"/>
      <c r="AX1887" s="10"/>
      <c r="AY1887" s="10"/>
      <c r="AZ1887" s="10"/>
      <c r="BA1887" s="10"/>
      <c r="BB1887" s="10"/>
      <c r="BC1887" s="2"/>
      <c r="BD1887"/>
      <c r="BE1887"/>
    </row>
    <row r="1888" spans="1:57" x14ac:dyDescent="0.3">
      <c r="A1888" s="2">
        <v>172</v>
      </c>
      <c r="B1888" s="3" t="s">
        <v>249</v>
      </c>
      <c r="C1888" s="3"/>
      <c r="D1888" s="9" t="s">
        <v>58</v>
      </c>
      <c r="E1888" s="10"/>
      <c r="F1888" s="10"/>
      <c r="G1888" s="10"/>
      <c r="H1888" s="10"/>
      <c r="I1888" s="10"/>
      <c r="J1888" s="10"/>
      <c r="K1888" s="10"/>
      <c r="L1888" s="11"/>
      <c r="M1888" s="11"/>
      <c r="N1888" s="10">
        <f>H1888-H1887</f>
        <v>0</v>
      </c>
      <c r="O1888" s="10">
        <f>I1887-I1888</f>
        <v>0</v>
      </c>
      <c r="P1888" s="10" t="e">
        <f>N1888/O1888</f>
        <v>#DIV/0!</v>
      </c>
      <c r="Q1888" s="9">
        <f>AVERAGE(P1890,P1892)</f>
        <v>3.8904082579181876E-2</v>
      </c>
      <c r="R1888">
        <f>K1888-K1887</f>
        <v>0</v>
      </c>
      <c r="S1888" t="e">
        <f>R1888/O1888</f>
        <v>#DIV/0!</v>
      </c>
      <c r="T1888" s="9">
        <f>AVERAGE(S1890,S1892)</f>
        <v>0.23871551540110453</v>
      </c>
      <c r="U1888" s="3">
        <f>AVERAGE(E1887,E1889,E1891)</f>
        <v>13.24739941</v>
      </c>
      <c r="V1888" s="3">
        <f>AVERAGE(E1888,E1890,E1892)</f>
        <v>9.0762777525000011</v>
      </c>
      <c r="W1888" s="3">
        <f>AVERAGE(F1887,F1889,F1891)</f>
        <v>0.54565666155000003</v>
      </c>
      <c r="X1888" s="3">
        <f>AVERAGE(F1888,F1890,F1892)</f>
        <v>0.60111499024999993</v>
      </c>
      <c r="Y1888" s="3">
        <f>AVERAGE(G1887,G1889,G1891)</f>
        <v>19.423153509999999</v>
      </c>
      <c r="Z1888" s="3">
        <f>AVERAGE(G1888,G1890,G1892)</f>
        <v>18.883203350000002</v>
      </c>
      <c r="AA1888" s="3">
        <f>AVERAGE(H1887,H1889,H1891)</f>
        <v>10.622367456999999</v>
      </c>
      <c r="AB1888" s="3">
        <f>AVERAGE(H1888,H1890,H1892)</f>
        <v>11.160741075000001</v>
      </c>
      <c r="AC1888" s="3">
        <f>AVERAGE(I1887,I1889,I1891)</f>
        <v>90.495751850000005</v>
      </c>
      <c r="AD1888" s="3">
        <f>AVERAGE(I1888,I1890,I1892)</f>
        <v>76.579130655</v>
      </c>
      <c r="AE1888" s="3">
        <f>AVERAGE(J1887,J1889,J1891)</f>
        <v>32.961243284999995</v>
      </c>
      <c r="AF1888" s="3">
        <f>AVERAGE(J1888,J1890,J1892)</f>
        <v>33.297001510000001</v>
      </c>
      <c r="AG1888" s="3">
        <f>AVERAGE(K1887,K1889,K1891)</f>
        <v>76.426725059999995</v>
      </c>
      <c r="AH1888" s="3">
        <f>AVERAGE(K1888,K1890,K1892)</f>
        <v>79.73794402499999</v>
      </c>
      <c r="AI1888" s="12">
        <v>43645</v>
      </c>
      <c r="AJ1888" s="13">
        <v>635.86666666666667</v>
      </c>
      <c r="AK1888" s="16">
        <v>3.0857100000000002</v>
      </c>
      <c r="AL1888" s="10">
        <f t="shared" ref="AL1888:AL1892" si="885">IF(AK1888&gt;3, AK1888-3, 3-AK1888)</f>
        <v>8.5710000000000175E-2</v>
      </c>
      <c r="AM1888" s="10" t="str">
        <f t="shared" si="874"/>
        <v xml:space="preserve"> </v>
      </c>
      <c r="AN1888" s="14">
        <v>12</v>
      </c>
      <c r="AO1888" s="10">
        <f t="shared" ref="AO1888:AO1892" si="886">AN1888+273.15</f>
        <v>285.14999999999998</v>
      </c>
      <c r="AP1888" s="14">
        <v>10.5</v>
      </c>
      <c r="AQ1888" s="14">
        <v>37</v>
      </c>
      <c r="AR1888" s="10">
        <f t="shared" ref="AR1888:AR1892" si="887">AQ1888+273.15</f>
        <v>310.14999999999998</v>
      </c>
      <c r="AS1888" s="14">
        <v>47.1</v>
      </c>
      <c r="AT1888" s="14">
        <v>0.5</v>
      </c>
      <c r="AU1888" s="10" t="str">
        <f t="shared" ref="AU1888:AU1892" si="888">IF(ISNUMBER(AM1888),((AR1888/AO1888)*((AJ1888-(AT1888*AP1888))/(AJ1888-AS1888))*AM1888)," ")</f>
        <v xml:space="preserve"> </v>
      </c>
      <c r="AV1888" s="10" t="str">
        <f t="shared" ref="AV1888:AV1892" si="889">IF(ISNUMBER(AM1888), AU1888*G1888, " ")</f>
        <v xml:space="preserve"> </v>
      </c>
      <c r="AW1888" s="10">
        <f>AVERAGE(AU1887,AU1889,AU1891)</f>
        <v>0.61802529177024679</v>
      </c>
      <c r="AX1888" s="10">
        <f>AVERAGE(AU1888,AU1890,AU1892)</f>
        <v>0.6808388743599777</v>
      </c>
      <c r="AY1888" s="10">
        <f>AVERAGE(AV1887,AV1889,AV1891)</f>
        <v>12.013475325877003</v>
      </c>
      <c r="AZ1888" s="10">
        <f>AVERAGE(AV1888,AV1890,AV1892)</f>
        <v>12.741619213737282</v>
      </c>
      <c r="BA1888" s="10" t="str">
        <f>IF(ISNUMBER(AV1888), AV1888-AV1887, " ")</f>
        <v xml:space="preserve"> </v>
      </c>
      <c r="BB1888" s="10" t="str">
        <f>IF(ISNUMBER(BA1888), BA1888/O1888, " ")</f>
        <v xml:space="preserve"> </v>
      </c>
      <c r="BC1888" s="2">
        <f>AVERAGE(BB1888,BB1890,BB1892)</f>
        <v>5.264793310742457E-2</v>
      </c>
      <c r="BD1888" s="1" t="s">
        <v>59</v>
      </c>
    </row>
    <row r="1889" spans="1:57" x14ac:dyDescent="0.3">
      <c r="A1889" s="2"/>
      <c r="B1889" s="3" t="s">
        <v>249</v>
      </c>
      <c r="C1889" s="3"/>
      <c r="D1889" s="9" t="s">
        <v>57</v>
      </c>
      <c r="E1889" s="10">
        <v>13.251267479999999</v>
      </c>
      <c r="F1889" s="10">
        <v>0.57177717340000001</v>
      </c>
      <c r="G1889" s="10">
        <v>19.74342657</v>
      </c>
      <c r="H1889" s="10">
        <v>11.2831308</v>
      </c>
      <c r="I1889" s="10">
        <v>90.081580770000002</v>
      </c>
      <c r="J1889" s="10">
        <v>33.108380799999999</v>
      </c>
      <c r="K1889" s="10">
        <v>76.935853710000004</v>
      </c>
      <c r="L1889" s="11">
        <v>7.9571759259259266E-3</v>
      </c>
      <c r="M1889" s="11">
        <v>8.6631828703703714E-3</v>
      </c>
      <c r="P1889" s="10"/>
      <c r="Q1889" s="9"/>
      <c r="AJ1889" s="13">
        <v>635.86666666666702</v>
      </c>
      <c r="AK1889" s="16">
        <v>3.0857100000000002</v>
      </c>
      <c r="AL1889" s="10">
        <f t="shared" si="885"/>
        <v>8.5710000000000175E-2</v>
      </c>
      <c r="AM1889" s="10">
        <f t="shared" si="874"/>
        <v>0.5558952462156197</v>
      </c>
      <c r="AN1889" s="14">
        <v>12</v>
      </c>
      <c r="AO1889" s="10">
        <f t="shared" si="886"/>
        <v>285.14999999999998</v>
      </c>
      <c r="AP1889" s="14">
        <v>10.5</v>
      </c>
      <c r="AQ1889" s="14">
        <v>37</v>
      </c>
      <c r="AR1889" s="10">
        <f t="shared" si="887"/>
        <v>310.14999999999998</v>
      </c>
      <c r="AS1889" s="14">
        <v>47.1</v>
      </c>
      <c r="AT1889" s="14">
        <v>0.5</v>
      </c>
      <c r="AU1889" s="10">
        <f t="shared" si="888"/>
        <v>0.6476100803283632</v>
      </c>
      <c r="AV1889" s="10">
        <f t="shared" si="889"/>
        <v>12.78604206695484</v>
      </c>
      <c r="AW1889" s="10"/>
      <c r="AX1889" s="10"/>
      <c r="AY1889" s="10"/>
      <c r="AZ1889" s="10"/>
      <c r="BA1889" s="10"/>
      <c r="BB1889" s="10"/>
      <c r="BC1889" s="2"/>
      <c r="BD1889"/>
      <c r="BE1889"/>
    </row>
    <row r="1890" spans="1:57" x14ac:dyDescent="0.3">
      <c r="A1890" s="2"/>
      <c r="D1890" s="9" t="s">
        <v>60</v>
      </c>
      <c r="E1890" s="10">
        <v>9.0302248059999997</v>
      </c>
      <c r="F1890" s="10">
        <v>0.69440027839999996</v>
      </c>
      <c r="G1890" s="10">
        <v>17.79667564</v>
      </c>
      <c r="H1890" s="10">
        <v>12.14449872</v>
      </c>
      <c r="I1890" s="10">
        <v>76.293928199999996</v>
      </c>
      <c r="J1890" s="10">
        <v>33.225246380000002</v>
      </c>
      <c r="K1890" s="10">
        <v>81.391872109999994</v>
      </c>
      <c r="L1890" s="11">
        <v>1.0393518518518519E-2</v>
      </c>
      <c r="M1890" s="11">
        <v>1.1180543981481482E-2</v>
      </c>
      <c r="N1890" s="10">
        <f>H1890-H1889</f>
        <v>0.86136791999999929</v>
      </c>
      <c r="O1890" s="10">
        <f>I1889-I1890</f>
        <v>13.787652570000006</v>
      </c>
      <c r="P1890" s="10">
        <f>N1890/O1890</f>
        <v>6.2473863163205523E-2</v>
      </c>
      <c r="Q1890" s="9"/>
      <c r="R1890">
        <f>K1890-K1889</f>
        <v>4.4560183999999907</v>
      </c>
      <c r="S1890">
        <f>R1890/O1890</f>
        <v>0.32318905465428249</v>
      </c>
      <c r="AJ1890" s="13">
        <v>635.86666666666702</v>
      </c>
      <c r="AK1890" s="16">
        <v>3.0857100000000002</v>
      </c>
      <c r="AL1890" s="10">
        <f t="shared" si="885"/>
        <v>8.5710000000000175E-2</v>
      </c>
      <c r="AM1890" s="10">
        <f t="shared" si="874"/>
        <v>0.67511231943377692</v>
      </c>
      <c r="AN1890" s="14">
        <v>12</v>
      </c>
      <c r="AO1890" s="10">
        <f t="shared" si="886"/>
        <v>285.14999999999998</v>
      </c>
      <c r="AP1890" s="14">
        <v>10.5</v>
      </c>
      <c r="AQ1890" s="14">
        <v>37</v>
      </c>
      <c r="AR1890" s="10">
        <f t="shared" si="887"/>
        <v>310.14999999999998</v>
      </c>
      <c r="AS1890" s="14">
        <v>47.1</v>
      </c>
      <c r="AT1890" s="14">
        <v>0.5</v>
      </c>
      <c r="AU1890" s="10">
        <f t="shared" si="888"/>
        <v>0.7864962803614115</v>
      </c>
      <c r="AV1890" s="10">
        <f t="shared" si="889"/>
        <v>13.997019193658543</v>
      </c>
      <c r="AW1890" s="10"/>
      <c r="AX1890" s="10"/>
      <c r="AY1890" s="10"/>
      <c r="AZ1890" s="10"/>
      <c r="BA1890" s="10">
        <f>IF(ISNUMBER(AV1890), AV1890-AV1889, " ")</f>
        <v>1.2109771267037033</v>
      </c>
      <c r="BB1890" s="10">
        <f>IF(ISNUMBER(BA1890), BA1890/O1890, " ")</f>
        <v>8.783055132522119E-2</v>
      </c>
      <c r="BC1890" s="2"/>
      <c r="BD1890"/>
      <c r="BE1890"/>
    </row>
    <row r="1891" spans="1:57" x14ac:dyDescent="0.3">
      <c r="A1891" s="2"/>
      <c r="D1891" s="9" t="s">
        <v>57</v>
      </c>
      <c r="E1891" s="10">
        <v>13.243531340000001</v>
      </c>
      <c r="F1891" s="10">
        <v>0.51953614969999995</v>
      </c>
      <c r="G1891" s="10">
        <v>19.102880450000001</v>
      </c>
      <c r="H1891" s="10">
        <v>9.961604114</v>
      </c>
      <c r="I1891" s="10">
        <v>90.909922929999993</v>
      </c>
      <c r="J1891" s="10">
        <v>32.814105769999998</v>
      </c>
      <c r="K1891" s="10">
        <v>75.917596410000002</v>
      </c>
      <c r="L1891" s="11">
        <v>1.3310185185185187E-2</v>
      </c>
      <c r="M1891" s="11">
        <v>1.4068275462962963E-2</v>
      </c>
      <c r="P1891" s="10"/>
      <c r="Q1891" s="9"/>
      <c r="AJ1891" s="13">
        <v>635.86666666666702</v>
      </c>
      <c r="AK1891" s="16">
        <v>3.0857100000000002</v>
      </c>
      <c r="AL1891" s="10">
        <f t="shared" si="885"/>
        <v>8.5710000000000175E-2</v>
      </c>
      <c r="AM1891" s="10">
        <f t="shared" si="874"/>
        <v>0.50510529152123818</v>
      </c>
      <c r="AN1891" s="14">
        <v>12</v>
      </c>
      <c r="AO1891" s="10">
        <f t="shared" si="886"/>
        <v>285.14999999999998</v>
      </c>
      <c r="AP1891" s="14">
        <v>10.5</v>
      </c>
      <c r="AQ1891" s="14">
        <v>37</v>
      </c>
      <c r="AR1891" s="10">
        <f t="shared" si="887"/>
        <v>310.14999999999998</v>
      </c>
      <c r="AS1891" s="14">
        <v>47.1</v>
      </c>
      <c r="AT1891" s="14">
        <v>0.5</v>
      </c>
      <c r="AU1891" s="10">
        <f t="shared" si="888"/>
        <v>0.58844050321213037</v>
      </c>
      <c r="AV1891" s="10">
        <f t="shared" si="889"/>
        <v>11.240908584799168</v>
      </c>
      <c r="AW1891" s="10"/>
      <c r="AX1891" s="10"/>
      <c r="AY1891" s="10"/>
      <c r="AZ1891" s="10"/>
      <c r="BA1891" s="10"/>
      <c r="BB1891" s="10"/>
      <c r="BC1891" s="2"/>
      <c r="BD1891"/>
      <c r="BE1891"/>
    </row>
    <row r="1892" spans="1:57" x14ac:dyDescent="0.3">
      <c r="A1892" s="2"/>
      <c r="D1892" s="9" t="s">
        <v>61</v>
      </c>
      <c r="E1892" s="10">
        <v>9.1223306990000008</v>
      </c>
      <c r="F1892" s="10">
        <v>0.5078297021</v>
      </c>
      <c r="G1892" s="10">
        <v>19.969731060000001</v>
      </c>
      <c r="H1892" s="10">
        <v>10.17698343</v>
      </c>
      <c r="I1892" s="10">
        <v>76.864333110000004</v>
      </c>
      <c r="J1892" s="10">
        <v>33.368756640000001</v>
      </c>
      <c r="K1892" s="10">
        <v>78.08401594</v>
      </c>
      <c r="L1892" s="11">
        <v>1.8229166666666668E-2</v>
      </c>
      <c r="M1892" s="11">
        <v>1.8744201388888888E-2</v>
      </c>
      <c r="N1892" s="10">
        <f>H1892-H1891</f>
        <v>0.21537931599999993</v>
      </c>
      <c r="O1892" s="10">
        <f>I1891-I1892</f>
        <v>14.045589819999989</v>
      </c>
      <c r="P1892" s="10">
        <f>N1892/O1892</f>
        <v>1.5334301995158228E-2</v>
      </c>
      <c r="Q1892" s="9"/>
      <c r="R1892">
        <f>K1892-K1891</f>
        <v>2.1664195299999989</v>
      </c>
      <c r="S1892">
        <f>R1892/O1892</f>
        <v>0.15424197614792659</v>
      </c>
      <c r="AJ1892" s="13">
        <v>635.86666666666702</v>
      </c>
      <c r="AK1892" s="16">
        <v>3.0857100000000002</v>
      </c>
      <c r="AL1892" s="10">
        <f t="shared" si="885"/>
        <v>8.5710000000000175E-2</v>
      </c>
      <c r="AM1892" s="10">
        <f t="shared" si="874"/>
        <v>0.49372400721389886</v>
      </c>
      <c r="AN1892" s="14">
        <v>12</v>
      </c>
      <c r="AO1892" s="10">
        <f t="shared" si="886"/>
        <v>285.14999999999998</v>
      </c>
      <c r="AP1892" s="14">
        <v>10.5</v>
      </c>
      <c r="AQ1892" s="14">
        <v>37</v>
      </c>
      <c r="AR1892" s="10">
        <f t="shared" si="887"/>
        <v>310.14999999999998</v>
      </c>
      <c r="AS1892" s="14">
        <v>47.1</v>
      </c>
      <c r="AT1892" s="14">
        <v>0.5</v>
      </c>
      <c r="AU1892" s="10">
        <f t="shared" si="888"/>
        <v>0.57518146835854389</v>
      </c>
      <c r="AV1892" s="10">
        <f t="shared" si="889"/>
        <v>11.486219233816021</v>
      </c>
      <c r="AW1892" s="10"/>
      <c r="AX1892" s="10"/>
      <c r="AY1892" s="10"/>
      <c r="AZ1892" s="10"/>
      <c r="BA1892" s="10">
        <f>IF(ISNUMBER(AV1892), AV1892-AV1891, " ")</f>
        <v>0.24531064901685262</v>
      </c>
      <c r="BB1892" s="10">
        <f>IF(ISNUMBER(BA1892), BA1892/O1892, " ")</f>
        <v>1.7465314889627954E-2</v>
      </c>
      <c r="BC1892" s="2"/>
      <c r="BD1892"/>
      <c r="BE1892"/>
    </row>
    <row r="1893" spans="1:57" x14ac:dyDescent="0.3">
      <c r="A1893" s="2"/>
      <c r="AM1893" s="10" t="str">
        <f t="shared" si="874"/>
        <v xml:space="preserve"> </v>
      </c>
      <c r="BD1893"/>
      <c r="BE1893"/>
    </row>
    <row r="1894" spans="1:57" ht="13.95" customHeight="1" x14ac:dyDescent="0.3">
      <c r="A1894" s="2"/>
      <c r="AM1894" s="10" t="str">
        <f t="shared" si="874"/>
        <v xml:space="preserve"> </v>
      </c>
      <c r="BD1894"/>
      <c r="BE1894"/>
    </row>
    <row r="1895" spans="1:57" x14ac:dyDescent="0.3">
      <c r="A1895" s="2"/>
      <c r="D1895" s="9" t="s">
        <v>53</v>
      </c>
      <c r="E1895" s="10"/>
      <c r="F1895" s="10"/>
      <c r="G1895" s="10"/>
      <c r="H1895" s="10"/>
      <c r="I1895" s="10"/>
      <c r="J1895" s="10"/>
      <c r="K1895" s="10"/>
      <c r="L1895" s="10"/>
      <c r="M1895" s="10"/>
      <c r="P1895" s="10"/>
      <c r="Q1895" s="9"/>
      <c r="R1895" s="9"/>
      <c r="AM1895" s="10" t="str">
        <f t="shared" si="874"/>
        <v xml:space="preserve"> </v>
      </c>
      <c r="BD1895"/>
      <c r="BE1895"/>
    </row>
    <row r="1896" spans="1:57" x14ac:dyDescent="0.3">
      <c r="A1896" s="2"/>
      <c r="D1896" s="9" t="s">
        <v>250</v>
      </c>
      <c r="E1896" s="10"/>
      <c r="F1896" s="2"/>
      <c r="G1896" s="10"/>
      <c r="H1896" s="10"/>
      <c r="I1896" s="10"/>
      <c r="J1896" s="10"/>
      <c r="K1896" s="10"/>
      <c r="L1896" s="10"/>
      <c r="M1896" s="10"/>
      <c r="P1896" s="10"/>
      <c r="Q1896" s="9"/>
      <c r="R1896" s="9"/>
      <c r="AM1896" s="10" t="str">
        <f t="shared" si="874"/>
        <v xml:space="preserve"> </v>
      </c>
      <c r="BD1896"/>
      <c r="BE1896"/>
    </row>
    <row r="1897" spans="1:57" x14ac:dyDescent="0.3">
      <c r="A1897" s="2"/>
      <c r="D1897" s="9"/>
      <c r="E1897" s="2" t="s">
        <v>0</v>
      </c>
      <c r="F1897" s="2" t="s">
        <v>1</v>
      </c>
      <c r="G1897" s="2" t="s">
        <v>2</v>
      </c>
      <c r="H1897" s="2" t="s">
        <v>3</v>
      </c>
      <c r="I1897" s="2" t="s">
        <v>4</v>
      </c>
      <c r="J1897" s="2" t="s">
        <v>5</v>
      </c>
      <c r="K1897" s="2" t="s">
        <v>6</v>
      </c>
      <c r="L1897" s="2" t="s">
        <v>7</v>
      </c>
      <c r="M1897" s="2" t="s">
        <v>8</v>
      </c>
      <c r="N1897" s="2" t="s">
        <v>9</v>
      </c>
      <c r="O1897" s="2" t="s">
        <v>10</v>
      </c>
      <c r="P1897" s="2" t="s">
        <v>11</v>
      </c>
      <c r="Q1897" s="2" t="s">
        <v>12</v>
      </c>
      <c r="R1897" s="2" t="s">
        <v>13</v>
      </c>
      <c r="S1897" s="2" t="s">
        <v>14</v>
      </c>
      <c r="T1897" s="2" t="s">
        <v>15</v>
      </c>
      <c r="U1897" s="3" t="s">
        <v>16</v>
      </c>
      <c r="V1897" s="3" t="s">
        <v>17</v>
      </c>
      <c r="W1897" s="3" t="s">
        <v>18</v>
      </c>
      <c r="X1897" s="3" t="s">
        <v>19</v>
      </c>
      <c r="Y1897" s="3" t="s">
        <v>20</v>
      </c>
      <c r="Z1897" s="3" t="s">
        <v>21</v>
      </c>
      <c r="AA1897" s="3" t="s">
        <v>22</v>
      </c>
      <c r="AB1897" s="3" t="s">
        <v>23</v>
      </c>
      <c r="AC1897" s="3" t="s">
        <v>24</v>
      </c>
      <c r="AD1897" s="3" t="s">
        <v>25</v>
      </c>
      <c r="AE1897" s="3" t="s">
        <v>26</v>
      </c>
      <c r="AF1897" s="3" t="s">
        <v>27</v>
      </c>
      <c r="AG1897" s="3" t="s">
        <v>28</v>
      </c>
      <c r="AH1897" s="3" t="s">
        <v>29</v>
      </c>
      <c r="AL1897" s="2" t="s">
        <v>33</v>
      </c>
      <c r="AM1897" s="10" t="e">
        <f t="shared" si="874"/>
        <v>#VALUE!</v>
      </c>
      <c r="AN1897" s="6" t="s">
        <v>35</v>
      </c>
      <c r="AO1897" s="2" t="s">
        <v>36</v>
      </c>
      <c r="AP1897" s="7" t="s">
        <v>37</v>
      </c>
      <c r="AQ1897" s="6" t="s">
        <v>38</v>
      </c>
      <c r="AR1897" s="2" t="s">
        <v>39</v>
      </c>
      <c r="AS1897" s="7" t="s">
        <v>40</v>
      </c>
      <c r="AT1897" s="7" t="s">
        <v>41</v>
      </c>
      <c r="AU1897" s="8" t="s">
        <v>55</v>
      </c>
      <c r="AV1897" s="8" t="s">
        <v>56</v>
      </c>
      <c r="AW1897" s="8" t="s">
        <v>44</v>
      </c>
      <c r="AX1897" s="8" t="s">
        <v>45</v>
      </c>
      <c r="AY1897" s="8" t="s">
        <v>46</v>
      </c>
      <c r="AZ1897" s="8" t="s">
        <v>47</v>
      </c>
      <c r="BA1897" s="2" t="s">
        <v>48</v>
      </c>
      <c r="BB1897" s="2" t="s">
        <v>49</v>
      </c>
      <c r="BC1897" s="2" t="s">
        <v>50</v>
      </c>
      <c r="BD1897"/>
      <c r="BE1897"/>
    </row>
    <row r="1898" spans="1:57" x14ac:dyDescent="0.3">
      <c r="A1898" s="2"/>
      <c r="D1898" s="9" t="s">
        <v>57</v>
      </c>
      <c r="E1898" s="10">
        <v>13.29887583</v>
      </c>
      <c r="F1898" s="10">
        <v>0.70807210249999997</v>
      </c>
      <c r="G1898" s="10">
        <v>12.96912146</v>
      </c>
      <c r="H1898" s="10">
        <v>9.0961287679999998</v>
      </c>
      <c r="I1898" s="10">
        <v>93.527531150000002</v>
      </c>
      <c r="J1898" s="10">
        <v>31.998883759999998</v>
      </c>
      <c r="K1898" s="10">
        <v>59.229659959999999</v>
      </c>
      <c r="L1898" s="11">
        <v>1.9270833333333334E-3</v>
      </c>
      <c r="M1898" s="11">
        <v>2.7141087962962965E-3</v>
      </c>
      <c r="P1898" s="10"/>
      <c r="Q1898" s="9"/>
      <c r="AJ1898" s="13">
        <v>635.86666666666667</v>
      </c>
      <c r="AK1898" s="16">
        <v>3.0857100000000002</v>
      </c>
      <c r="AL1898" s="10">
        <f>IF(AK1898&gt;3, AK1898-3, 3-AK1898)</f>
        <v>8.5710000000000175E-2</v>
      </c>
      <c r="AM1898" s="10">
        <f t="shared" si="874"/>
        <v>0.68840438910331814</v>
      </c>
      <c r="AN1898" s="14">
        <v>12</v>
      </c>
      <c r="AO1898" s="10">
        <f>AN1898+273.15</f>
        <v>285.14999999999998</v>
      </c>
      <c r="AP1898" s="14">
        <v>10.5</v>
      </c>
      <c r="AQ1898" s="14">
        <v>37</v>
      </c>
      <c r="AR1898" s="10">
        <f>AQ1898+273.15</f>
        <v>310.14999999999998</v>
      </c>
      <c r="AS1898" s="14">
        <v>47.1</v>
      </c>
      <c r="AT1898" s="14">
        <v>0.5</v>
      </c>
      <c r="AU1898" s="10">
        <f>IF(ISNUMBER(AM1898),((AR1898/AO1898)*((AJ1898-(AT1898*AP1898))/(AJ1898-AS1898))*AM1898)," ")</f>
        <v>0.80198135307074525</v>
      </c>
      <c r="AV1898" s="10">
        <f>IF(ISNUMBER(AM1898), AU1898*G1898, " ")</f>
        <v>10.40099357662964</v>
      </c>
      <c r="AW1898" s="10"/>
      <c r="AX1898" s="10"/>
      <c r="AY1898" s="10"/>
      <c r="AZ1898" s="10"/>
      <c r="BA1898" s="10"/>
      <c r="BB1898" s="10"/>
      <c r="BC1898" s="2"/>
      <c r="BD1898"/>
      <c r="BE1898"/>
    </row>
    <row r="1899" spans="1:57" x14ac:dyDescent="0.3">
      <c r="A1899" s="2">
        <v>173</v>
      </c>
      <c r="B1899" s="3" t="s">
        <v>250</v>
      </c>
      <c r="C1899" s="3"/>
      <c r="D1899" s="9" t="s">
        <v>58</v>
      </c>
      <c r="E1899" s="10">
        <v>10.09098331</v>
      </c>
      <c r="F1899" s="10">
        <v>0.51661898260000005</v>
      </c>
      <c r="G1899" s="10">
        <v>20.272049429999999</v>
      </c>
      <c r="H1899" s="10">
        <v>10.443396549999999</v>
      </c>
      <c r="I1899" s="10">
        <v>79.081764079999999</v>
      </c>
      <c r="J1899" s="10">
        <v>31.888829569999999</v>
      </c>
      <c r="K1899" s="10">
        <v>70.318913620000004</v>
      </c>
      <c r="L1899" s="11">
        <v>5.3182870370370372E-3</v>
      </c>
      <c r="M1899" s="11">
        <v>5.8796180555555555E-3</v>
      </c>
      <c r="N1899" s="10">
        <f>H1899-H1898</f>
        <v>1.3472677819999994</v>
      </c>
      <c r="O1899" s="10">
        <f>I1898-I1899</f>
        <v>14.445767070000002</v>
      </c>
      <c r="P1899" s="10">
        <f>N1899/O1899</f>
        <v>9.3263845074583449E-2</v>
      </c>
      <c r="Q1899" s="9">
        <f>AVERAGE(P1899,P1901,P1903)</f>
        <v>8.6340658135047113E-2</v>
      </c>
      <c r="R1899">
        <f>K1899-K1898</f>
        <v>11.089253660000004</v>
      </c>
      <c r="S1899">
        <f>R1899/O1899</f>
        <v>0.76764727039171365</v>
      </c>
      <c r="T1899" s="9">
        <f>AVERAGE(S1899,S1901,S1903)</f>
        <v>0.60793991175068496</v>
      </c>
      <c r="U1899" s="3">
        <f>AVERAGE(E1898,E1900,E1902)</f>
        <v>13.27780763</v>
      </c>
      <c r="V1899" s="3">
        <f>AVERAGE(E1899,E1901,E1903)</f>
        <v>9.5412618056666663</v>
      </c>
      <c r="W1899" s="3">
        <f>AVERAGE(F1898,F1900,F1902)</f>
        <v>0.54840674570000003</v>
      </c>
      <c r="X1899" s="3">
        <f>AVERAGE(F1899,F1901,F1903)</f>
        <v>0.51751771936666668</v>
      </c>
      <c r="Y1899" s="3">
        <f>AVERAGE(G1898,G1900,G1902)</f>
        <v>19.001417706666668</v>
      </c>
      <c r="Z1899" s="3">
        <f>AVERAGE(G1899,G1901,G1903)</f>
        <v>21.418535976666664</v>
      </c>
      <c r="AA1899" s="3">
        <f>AVERAGE(H1898,H1900,H1902)</f>
        <v>9.8893810559999995</v>
      </c>
      <c r="AB1899" s="3">
        <f>AVERAGE(H1899,H1901,H1903)</f>
        <v>11.01863086</v>
      </c>
      <c r="AC1899" s="3">
        <f>AVERAGE(I1898,I1900,I1902)</f>
        <v>91.086891253333349</v>
      </c>
      <c r="AD1899" s="3">
        <f>AVERAGE(I1899,I1901,I1903)</f>
        <v>77.812593549999988</v>
      </c>
      <c r="AE1899" s="3">
        <f>AVERAGE(J1898,J1900,J1902)</f>
        <v>31.543481970000002</v>
      </c>
      <c r="AF1899" s="3">
        <f>AVERAGE(J1899,J1901,J1903)</f>
        <v>31.962481959999995</v>
      </c>
      <c r="AG1899" s="3">
        <f>AVERAGE(K1898,K1900,K1902)</f>
        <v>61.818150516666662</v>
      </c>
      <c r="AH1899" s="3">
        <f>AVERAGE(K1899,K1901,K1903)</f>
        <v>70.005423253333333</v>
      </c>
      <c r="AI1899" s="12">
        <v>43645</v>
      </c>
      <c r="AJ1899" s="13">
        <v>635.86666666666667</v>
      </c>
      <c r="AK1899" s="16">
        <v>3.0857100000000002</v>
      </c>
      <c r="AL1899" s="10">
        <f t="shared" ref="AL1899:AL1903" si="890">IF(AK1899&gt;3, AK1899-3, 3-AK1899)</f>
        <v>8.5710000000000175E-2</v>
      </c>
      <c r="AM1899" s="10">
        <f t="shared" si="874"/>
        <v>0.50226915290160123</v>
      </c>
      <c r="AN1899" s="14">
        <v>12</v>
      </c>
      <c r="AO1899" s="10">
        <f t="shared" ref="AO1899:AO1903" si="891">AN1899+273.15</f>
        <v>285.14999999999998</v>
      </c>
      <c r="AP1899" s="14">
        <v>10.5</v>
      </c>
      <c r="AQ1899" s="14">
        <v>37</v>
      </c>
      <c r="AR1899" s="10">
        <f t="shared" ref="AR1899:AR1903" si="892">AQ1899+273.15</f>
        <v>310.14999999999998</v>
      </c>
      <c r="AS1899" s="14">
        <v>47.1</v>
      </c>
      <c r="AT1899" s="14">
        <v>0.5</v>
      </c>
      <c r="AU1899" s="10">
        <f t="shared" ref="AU1899:AU1903" si="893">IF(ISNUMBER(AM1899),((AR1899/AO1899)*((AJ1899-(AT1899*AP1899))/(AJ1899-AS1899))*AM1899)," ")</f>
        <v>0.58513644193118008</v>
      </c>
      <c r="AV1899" s="10">
        <f t="shared" ref="AV1899:AV1903" si="894">IF(ISNUMBER(AM1899), AU1899*G1899, " ")</f>
        <v>11.861914874123206</v>
      </c>
      <c r="AW1899" s="10">
        <f>AVERAGE(AU1898,AU1900,AU1902)</f>
        <v>0.62114011044462814</v>
      </c>
      <c r="AX1899" s="10">
        <f>AVERAGE(AU1899,AU1901,AU1903)</f>
        <v>0.58615437516939251</v>
      </c>
      <c r="AY1899" s="10">
        <f>AVERAGE(AV1898,AV1900,AV1902)</f>
        <v>11.256795948826449</v>
      </c>
      <c r="AZ1899" s="10">
        <f>AVERAGE(AV1899,AV1901,AV1903)</f>
        <v>12.581500051634331</v>
      </c>
      <c r="BA1899" s="10">
        <f>IF(ISNUMBER(AV1899), AV1899-AV1898, " ")</f>
        <v>1.4609212974935666</v>
      </c>
      <c r="BB1899" s="10">
        <f>IF(ISNUMBER(BA1899), BA1899/O1899, " ")</f>
        <v>0.1011314449703062</v>
      </c>
      <c r="BC1899" s="2">
        <f>AVERAGE(BB1899,BB1901,BB1903)</f>
        <v>0.10171643891794797</v>
      </c>
      <c r="BD1899" s="1" t="s">
        <v>59</v>
      </c>
    </row>
    <row r="1900" spans="1:57" x14ac:dyDescent="0.3">
      <c r="A1900" s="2"/>
      <c r="D1900" s="9" t="s">
        <v>57</v>
      </c>
      <c r="E1900" s="10">
        <v>13.256037920000001</v>
      </c>
      <c r="F1900" s="10">
        <v>0.46752289899999999</v>
      </c>
      <c r="G1900" s="10">
        <v>22.399021770000001</v>
      </c>
      <c r="H1900" s="10">
        <v>10.439250729999999</v>
      </c>
      <c r="I1900" s="10">
        <v>89.836379890000003</v>
      </c>
      <c r="J1900" s="10">
        <v>31.64753636</v>
      </c>
      <c r="K1900" s="10">
        <v>63.370288850000001</v>
      </c>
      <c r="L1900" s="11">
        <v>8.7037037037037031E-3</v>
      </c>
      <c r="M1900" s="11">
        <v>9.3749884259259255E-3</v>
      </c>
      <c r="P1900" s="10"/>
      <c r="Q1900" s="9"/>
      <c r="AJ1900" s="13">
        <v>635.86666666666702</v>
      </c>
      <c r="AK1900" s="16">
        <v>3.0857100000000002</v>
      </c>
      <c r="AL1900" s="10">
        <f t="shared" si="890"/>
        <v>8.5710000000000175E-2</v>
      </c>
      <c r="AM1900" s="10">
        <f t="shared" si="874"/>
        <v>0.45453678310664319</v>
      </c>
      <c r="AN1900" s="14">
        <v>12</v>
      </c>
      <c r="AO1900" s="10">
        <f t="shared" si="891"/>
        <v>285.14999999999998</v>
      </c>
      <c r="AP1900" s="14">
        <v>10.5</v>
      </c>
      <c r="AQ1900" s="14">
        <v>37</v>
      </c>
      <c r="AR1900" s="10">
        <f t="shared" si="892"/>
        <v>310.14999999999998</v>
      </c>
      <c r="AS1900" s="14">
        <v>47.1</v>
      </c>
      <c r="AT1900" s="14">
        <v>0.5</v>
      </c>
      <c r="AU1900" s="10">
        <f t="shared" si="893"/>
        <v>0.52952890787217155</v>
      </c>
      <c r="AV1900" s="10">
        <f t="shared" si="894"/>
        <v>11.860929535273096</v>
      </c>
      <c r="AW1900" s="10"/>
      <c r="AX1900" s="10"/>
      <c r="AY1900" s="10"/>
      <c r="AZ1900" s="10"/>
      <c r="BA1900" s="10"/>
      <c r="BB1900" s="10"/>
      <c r="BC1900" s="2"/>
      <c r="BD1900"/>
      <c r="BE1900"/>
    </row>
    <row r="1901" spans="1:57" x14ac:dyDescent="0.3">
      <c r="A1901" s="2"/>
      <c r="D1901" s="9" t="s">
        <v>60</v>
      </c>
      <c r="E1901" s="10">
        <v>8.9062179239999999</v>
      </c>
      <c r="F1901" s="10">
        <v>0.47401755820000002</v>
      </c>
      <c r="G1901" s="10">
        <v>21.197821909999998</v>
      </c>
      <c r="H1901" s="10">
        <v>10.0155616</v>
      </c>
      <c r="I1901" s="10">
        <v>76.876335130000001</v>
      </c>
      <c r="J1901" s="10">
        <v>32.506644299999998</v>
      </c>
      <c r="K1901" s="10">
        <v>71.915070389999997</v>
      </c>
      <c r="L1901" s="11">
        <v>1.2447916666666668E-2</v>
      </c>
      <c r="M1901" s="11">
        <v>1.3026608796296295E-2</v>
      </c>
      <c r="N1901" s="10">
        <f>H1901-H1900</f>
        <v>-0.42368912999999964</v>
      </c>
      <c r="O1901" s="10">
        <f>I1900-I1901</f>
        <v>12.960044760000002</v>
      </c>
      <c r="P1901" s="10">
        <f>N1901/O1901</f>
        <v>-3.2691949591692582E-2</v>
      </c>
      <c r="Q1901" s="9"/>
      <c r="R1901">
        <f>K1901-K1900</f>
        <v>8.5447815399999953</v>
      </c>
      <c r="S1901">
        <f>R1901/O1901</f>
        <v>0.65931728618505125</v>
      </c>
      <c r="AJ1901" s="13">
        <v>635.86666666666702</v>
      </c>
      <c r="AK1901" s="16">
        <v>3.0857100000000002</v>
      </c>
      <c r="AL1901" s="10">
        <f t="shared" si="890"/>
        <v>8.5710000000000175E-2</v>
      </c>
      <c r="AM1901" s="10">
        <f t="shared" si="874"/>
        <v>0.46085104387644987</v>
      </c>
      <c r="AN1901" s="14">
        <v>12</v>
      </c>
      <c r="AO1901" s="10">
        <f t="shared" si="891"/>
        <v>285.14999999999998</v>
      </c>
      <c r="AP1901" s="14">
        <v>10.5</v>
      </c>
      <c r="AQ1901" s="14">
        <v>37</v>
      </c>
      <c r="AR1901" s="10">
        <f t="shared" si="892"/>
        <v>310.14999999999998</v>
      </c>
      <c r="AS1901" s="14">
        <v>47.1</v>
      </c>
      <c r="AT1901" s="14">
        <v>0.5</v>
      </c>
      <c r="AU1901" s="10">
        <f t="shared" si="893"/>
        <v>0.53688493214506605</v>
      </c>
      <c r="AV1901" s="10">
        <f t="shared" si="894"/>
        <v>11.380791177773544</v>
      </c>
      <c r="AW1901" s="10"/>
      <c r="AX1901" s="10"/>
      <c r="AY1901" s="10"/>
      <c r="AZ1901" s="10"/>
      <c r="BA1901" s="10">
        <f>IF(ISNUMBER(AV1901), AV1901-AV1900, " ")</f>
        <v>-0.48013835749955192</v>
      </c>
      <c r="BB1901" s="10">
        <f>IF(ISNUMBER(BA1901), BA1901/O1901, " ")</f>
        <v>-3.7047584818646243E-2</v>
      </c>
      <c r="BC1901" s="2"/>
      <c r="BD1901"/>
      <c r="BE1901"/>
    </row>
    <row r="1902" spans="1:57" x14ac:dyDescent="0.3">
      <c r="A1902" s="2"/>
      <c r="D1902" s="9" t="s">
        <v>57</v>
      </c>
      <c r="E1902" s="10">
        <v>13.278509140000001</v>
      </c>
      <c r="F1902" s="10">
        <v>0.46962523560000002</v>
      </c>
      <c r="G1902" s="10">
        <v>21.63610989</v>
      </c>
      <c r="H1902" s="10">
        <v>10.132763669999999</v>
      </c>
      <c r="I1902" s="10">
        <v>89.896762719999998</v>
      </c>
      <c r="J1902" s="10">
        <v>30.98402579</v>
      </c>
      <c r="K1902" s="10">
        <v>62.854502740000001</v>
      </c>
      <c r="L1902" s="11">
        <v>1.6122685185185184E-2</v>
      </c>
      <c r="M1902" s="11">
        <v>1.6637719907407408E-2</v>
      </c>
      <c r="P1902" s="10"/>
      <c r="Q1902" s="9"/>
      <c r="AJ1902" s="13">
        <v>635.86666666666702</v>
      </c>
      <c r="AK1902" s="16">
        <v>3.0857100000000002</v>
      </c>
      <c r="AL1902" s="10">
        <f t="shared" si="890"/>
        <v>8.5710000000000175E-2</v>
      </c>
      <c r="AM1902" s="10">
        <f t="shared" si="874"/>
        <v>0.45658072430656149</v>
      </c>
      <c r="AN1902" s="14">
        <v>12</v>
      </c>
      <c r="AO1902" s="10">
        <f t="shared" si="891"/>
        <v>285.14999999999998</v>
      </c>
      <c r="AP1902" s="14">
        <v>10.5</v>
      </c>
      <c r="AQ1902" s="14">
        <v>37</v>
      </c>
      <c r="AR1902" s="10">
        <f t="shared" si="892"/>
        <v>310.14999999999998</v>
      </c>
      <c r="AS1902" s="14">
        <v>47.1</v>
      </c>
      <c r="AT1902" s="14">
        <v>0.5</v>
      </c>
      <c r="AU1902" s="10">
        <f t="shared" si="893"/>
        <v>0.5319100703909676</v>
      </c>
      <c r="AV1902" s="10">
        <f t="shared" si="894"/>
        <v>11.508464734576611</v>
      </c>
      <c r="AW1902" s="10"/>
      <c r="AX1902" s="10"/>
      <c r="AY1902" s="10"/>
      <c r="AZ1902" s="10"/>
      <c r="BA1902" s="10"/>
      <c r="BB1902" s="10"/>
      <c r="BC1902" s="2"/>
      <c r="BD1902"/>
      <c r="BE1902"/>
    </row>
    <row r="1903" spans="1:57" x14ac:dyDescent="0.3">
      <c r="A1903" s="2"/>
      <c r="D1903" s="9" t="s">
        <v>61</v>
      </c>
      <c r="E1903" s="10">
        <v>9.6265841830000003</v>
      </c>
      <c r="F1903" s="10">
        <v>0.56191661729999998</v>
      </c>
      <c r="G1903" s="10">
        <v>22.785736589999999</v>
      </c>
      <c r="H1903" s="10">
        <v>12.596934429999999</v>
      </c>
      <c r="I1903" s="10">
        <v>77.479681439999993</v>
      </c>
      <c r="J1903" s="10">
        <v>31.491972010000001</v>
      </c>
      <c r="K1903" s="10">
        <v>67.78228575</v>
      </c>
      <c r="L1903" s="11">
        <v>1.9641203703703706E-2</v>
      </c>
      <c r="M1903" s="11">
        <v>2.0127303240740742E-2</v>
      </c>
      <c r="N1903" s="10">
        <f>H1903-H1902</f>
        <v>2.46417076</v>
      </c>
      <c r="O1903" s="10">
        <f>I1902-I1903</f>
        <v>12.417081280000005</v>
      </c>
      <c r="P1903" s="10">
        <f>N1903/O1903</f>
        <v>0.19845007892225047</v>
      </c>
      <c r="Q1903" s="9"/>
      <c r="R1903">
        <f>K1903-K1902</f>
        <v>4.9277830099999989</v>
      </c>
      <c r="S1903">
        <f>R1903/O1903</f>
        <v>0.39685517867528985</v>
      </c>
      <c r="AJ1903" s="13">
        <v>635.86666666666702</v>
      </c>
      <c r="AK1903" s="16">
        <v>3.0857100000000002</v>
      </c>
      <c r="AL1903" s="10">
        <f t="shared" si="890"/>
        <v>8.5710000000000175E-2</v>
      </c>
      <c r="AM1903" s="10">
        <f t="shared" si="874"/>
        <v>0.54630858113691816</v>
      </c>
      <c r="AN1903" s="14">
        <v>12</v>
      </c>
      <c r="AO1903" s="10">
        <f t="shared" si="891"/>
        <v>285.14999999999998</v>
      </c>
      <c r="AP1903" s="14">
        <v>10.5</v>
      </c>
      <c r="AQ1903" s="14">
        <v>37</v>
      </c>
      <c r="AR1903" s="10">
        <f t="shared" si="892"/>
        <v>310.14999999999998</v>
      </c>
      <c r="AS1903" s="14">
        <v>47.1</v>
      </c>
      <c r="AT1903" s="14">
        <v>0.5</v>
      </c>
      <c r="AU1903" s="10">
        <f t="shared" si="893"/>
        <v>0.63644175143193138</v>
      </c>
      <c r="AV1903" s="10">
        <f t="shared" si="894"/>
        <v>14.501794103006244</v>
      </c>
      <c r="AW1903" s="10"/>
      <c r="AX1903" s="10"/>
      <c r="AY1903" s="10"/>
      <c r="AZ1903" s="10"/>
      <c r="BA1903" s="10">
        <f>IF(ISNUMBER(AV1903), AV1903-AV1902, " ")</f>
        <v>2.9933293684296327</v>
      </c>
      <c r="BB1903" s="10">
        <f>IF(ISNUMBER(BA1903), BA1903/O1903, " ")</f>
        <v>0.24106545660218401</v>
      </c>
      <c r="BC1903" s="2"/>
      <c r="BD1903"/>
      <c r="BE1903"/>
    </row>
    <row r="1904" spans="1:57" x14ac:dyDescent="0.3">
      <c r="A1904" s="2"/>
      <c r="AM1904" s="10" t="str">
        <f t="shared" si="874"/>
        <v xml:space="preserve"> </v>
      </c>
      <c r="BD1904"/>
      <c r="BE1904"/>
    </row>
    <row r="1905" spans="1:57" ht="13.95" customHeight="1" x14ac:dyDescent="0.3">
      <c r="A1905" s="2"/>
      <c r="AM1905" s="10" t="str">
        <f t="shared" si="874"/>
        <v xml:space="preserve"> </v>
      </c>
      <c r="BD1905"/>
      <c r="BE1905"/>
    </row>
    <row r="1906" spans="1:57" x14ac:dyDescent="0.3">
      <c r="A1906" s="2"/>
      <c r="D1906" s="9" t="s">
        <v>53</v>
      </c>
      <c r="E1906" s="10"/>
      <c r="F1906" s="10"/>
      <c r="G1906" s="10"/>
      <c r="H1906" s="10"/>
      <c r="I1906" s="10"/>
      <c r="J1906" s="10"/>
      <c r="K1906" s="10"/>
      <c r="L1906" s="10"/>
      <c r="M1906" s="10"/>
      <c r="P1906" s="10"/>
      <c r="Q1906" s="9"/>
      <c r="R1906" s="9"/>
      <c r="AM1906" s="10" t="str">
        <f t="shared" si="874"/>
        <v xml:space="preserve"> </v>
      </c>
      <c r="BD1906"/>
      <c r="BE1906"/>
    </row>
    <row r="1907" spans="1:57" x14ac:dyDescent="0.3">
      <c r="A1907" s="2"/>
      <c r="D1907" s="9" t="s">
        <v>251</v>
      </c>
      <c r="E1907" s="10"/>
      <c r="F1907" s="2"/>
      <c r="G1907" s="10"/>
      <c r="H1907" s="10"/>
      <c r="I1907" s="10"/>
      <c r="J1907" s="10"/>
      <c r="K1907" s="10"/>
      <c r="L1907" s="10"/>
      <c r="M1907" s="10"/>
      <c r="P1907" s="10"/>
      <c r="Q1907" s="9"/>
      <c r="R1907" s="9"/>
      <c r="AM1907" s="10" t="str">
        <f t="shared" si="874"/>
        <v xml:space="preserve"> </v>
      </c>
      <c r="BD1907"/>
      <c r="BE1907"/>
    </row>
    <row r="1908" spans="1:57" x14ac:dyDescent="0.3">
      <c r="A1908" s="2"/>
      <c r="D1908" s="9"/>
      <c r="E1908" s="2" t="s">
        <v>0</v>
      </c>
      <c r="F1908" s="2" t="s">
        <v>1</v>
      </c>
      <c r="G1908" s="2" t="s">
        <v>2</v>
      </c>
      <c r="H1908" s="2" t="s">
        <v>3</v>
      </c>
      <c r="I1908" s="2" t="s">
        <v>4</v>
      </c>
      <c r="J1908" s="2" t="s">
        <v>5</v>
      </c>
      <c r="K1908" s="2" t="s">
        <v>6</v>
      </c>
      <c r="L1908" s="2" t="s">
        <v>7</v>
      </c>
      <c r="M1908" s="2" t="s">
        <v>8</v>
      </c>
      <c r="N1908" s="2" t="s">
        <v>9</v>
      </c>
      <c r="O1908" s="2" t="s">
        <v>10</v>
      </c>
      <c r="P1908" s="2" t="s">
        <v>11</v>
      </c>
      <c r="Q1908" s="2" t="s">
        <v>12</v>
      </c>
      <c r="R1908" s="2" t="s">
        <v>13</v>
      </c>
      <c r="S1908" s="2" t="s">
        <v>14</v>
      </c>
      <c r="T1908" s="2" t="s">
        <v>15</v>
      </c>
      <c r="U1908" s="3" t="s">
        <v>16</v>
      </c>
      <c r="V1908" s="3" t="s">
        <v>17</v>
      </c>
      <c r="W1908" s="3" t="s">
        <v>18</v>
      </c>
      <c r="X1908" s="3" t="s">
        <v>19</v>
      </c>
      <c r="Y1908" s="3" t="s">
        <v>20</v>
      </c>
      <c r="Z1908" s="3" t="s">
        <v>21</v>
      </c>
      <c r="AA1908" s="3" t="s">
        <v>22</v>
      </c>
      <c r="AB1908" s="3" t="s">
        <v>23</v>
      </c>
      <c r="AC1908" s="3" t="s">
        <v>24</v>
      </c>
      <c r="AD1908" s="3" t="s">
        <v>25</v>
      </c>
      <c r="AE1908" s="3" t="s">
        <v>26</v>
      </c>
      <c r="AF1908" s="3" t="s">
        <v>27</v>
      </c>
      <c r="AG1908" s="3" t="s">
        <v>28</v>
      </c>
      <c r="AH1908" s="3" t="s">
        <v>29</v>
      </c>
      <c r="AL1908" s="2" t="s">
        <v>33</v>
      </c>
      <c r="AM1908" s="10" t="e">
        <f t="shared" si="874"/>
        <v>#VALUE!</v>
      </c>
      <c r="AN1908" s="6" t="s">
        <v>35</v>
      </c>
      <c r="AO1908" s="2" t="s">
        <v>36</v>
      </c>
      <c r="AP1908" s="7" t="s">
        <v>37</v>
      </c>
      <c r="AQ1908" s="6" t="s">
        <v>38</v>
      </c>
      <c r="AR1908" s="2" t="s">
        <v>39</v>
      </c>
      <c r="AS1908" s="7" t="s">
        <v>40</v>
      </c>
      <c r="AT1908" s="7" t="s">
        <v>41</v>
      </c>
      <c r="AU1908" s="8" t="s">
        <v>55</v>
      </c>
      <c r="AV1908" s="8" t="s">
        <v>56</v>
      </c>
      <c r="AW1908" s="8" t="s">
        <v>44</v>
      </c>
      <c r="AX1908" s="8" t="s">
        <v>45</v>
      </c>
      <c r="AY1908" s="8" t="s">
        <v>46</v>
      </c>
      <c r="AZ1908" s="8" t="s">
        <v>47</v>
      </c>
      <c r="BA1908" s="2" t="s">
        <v>48</v>
      </c>
      <c r="BB1908" s="2" t="s">
        <v>49</v>
      </c>
      <c r="BC1908" s="2" t="s">
        <v>50</v>
      </c>
      <c r="BD1908"/>
      <c r="BE1908"/>
    </row>
    <row r="1909" spans="1:57" x14ac:dyDescent="0.3">
      <c r="A1909" s="2"/>
      <c r="D1909" s="9" t="s">
        <v>57</v>
      </c>
      <c r="E1909" s="10">
        <v>13.27693247</v>
      </c>
      <c r="F1909" s="10">
        <v>0.49653433879999997</v>
      </c>
      <c r="G1909" s="10">
        <v>27.005916890000002</v>
      </c>
      <c r="H1909" s="10">
        <v>13.35327165</v>
      </c>
      <c r="I1909" s="10">
        <v>92.100965000000002</v>
      </c>
      <c r="J1909" s="10">
        <v>30.000433449999999</v>
      </c>
      <c r="K1909" s="10">
        <v>81.108271270000003</v>
      </c>
      <c r="L1909" s="11">
        <v>2.8587962962962963E-3</v>
      </c>
      <c r="M1909" s="11">
        <v>3.4490624999999994E-3</v>
      </c>
      <c r="P1909" s="10"/>
      <c r="Q1909" s="9"/>
      <c r="AJ1909" s="13">
        <v>635.86666666666667</v>
      </c>
      <c r="AK1909" s="16">
        <v>3.0857100000000002</v>
      </c>
      <c r="AL1909" s="10">
        <f>IF(AK1909&gt;3, AK1909-3, 3-AK1909)</f>
        <v>8.5710000000000175E-2</v>
      </c>
      <c r="AM1909" s="10">
        <f t="shared" si="874"/>
        <v>0.48274238875331765</v>
      </c>
      <c r="AN1909" s="14">
        <v>12</v>
      </c>
      <c r="AO1909" s="10">
        <f>AN1909+273.15</f>
        <v>285.14999999999998</v>
      </c>
      <c r="AP1909" s="14">
        <v>10.5</v>
      </c>
      <c r="AQ1909" s="14">
        <v>37</v>
      </c>
      <c r="AR1909" s="10">
        <f>AQ1909+273.15</f>
        <v>310.14999999999998</v>
      </c>
      <c r="AS1909" s="14">
        <v>47.1</v>
      </c>
      <c r="AT1909" s="14">
        <v>0.5</v>
      </c>
      <c r="AU1909" s="10">
        <f>IF(ISNUMBER(AM1909),((AR1909/AO1909)*((AJ1909-(AT1909*AP1909))/(AJ1909-AS1909))*AM1909)," ")</f>
        <v>0.56238803854994668</v>
      </c>
      <c r="AV1909" s="10">
        <f>IF(ISNUMBER(AM1909), AU1909*G1909, " ")</f>
        <v>15.187804629009976</v>
      </c>
      <c r="AW1909" s="10"/>
      <c r="AX1909" s="10"/>
      <c r="AY1909" s="10"/>
      <c r="AZ1909" s="10"/>
      <c r="BA1909" s="10"/>
      <c r="BB1909" s="10"/>
      <c r="BC1909" s="2"/>
      <c r="BD1909"/>
      <c r="BE1909"/>
    </row>
    <row r="1910" spans="1:57" x14ac:dyDescent="0.3">
      <c r="A1910" s="2">
        <v>174</v>
      </c>
      <c r="B1910" s="3" t="s">
        <v>251</v>
      </c>
      <c r="C1910" s="3"/>
      <c r="D1910" s="9" t="s">
        <v>58</v>
      </c>
      <c r="E1910" s="10">
        <v>9.1751874489999992</v>
      </c>
      <c r="F1910" s="10">
        <v>0.5620162943</v>
      </c>
      <c r="G1910" s="10">
        <v>24.6639616</v>
      </c>
      <c r="H1910" s="10">
        <v>13.81984362</v>
      </c>
      <c r="I1910" s="10">
        <v>73.112140460000006</v>
      </c>
      <c r="J1910" s="10">
        <v>30.53653212</v>
      </c>
      <c r="K1910" s="10">
        <v>92.573461440000003</v>
      </c>
      <c r="L1910" s="11">
        <v>5.0462962962962961E-3</v>
      </c>
      <c r="M1910" s="11">
        <v>5.6539236111111113E-3</v>
      </c>
      <c r="N1910" s="10">
        <f>H1910-H1909</f>
        <v>0.46657197000000039</v>
      </c>
      <c r="O1910" s="10">
        <f>I1909-I1910</f>
        <v>18.988824539999996</v>
      </c>
      <c r="P1910" s="10">
        <f>N1910/O1910</f>
        <v>2.4570871620682239E-2</v>
      </c>
      <c r="Q1910" s="9">
        <f>AVERAGE(P1910,P1912,P1914)</f>
        <v>8.4964498455118387E-2</v>
      </c>
      <c r="R1910">
        <f>K1910-K1909</f>
        <v>11.46519017</v>
      </c>
      <c r="S1910">
        <f>R1910/O1910</f>
        <v>0.6037861978159077</v>
      </c>
      <c r="T1910" s="9">
        <f>AVERAGE(S1910,S1912,S1914)</f>
        <v>0.60806796913851668</v>
      </c>
      <c r="U1910" s="3">
        <f>AVERAGE(E1909,E1911,E1913)</f>
        <v>13.284172980000001</v>
      </c>
      <c r="V1910" s="3">
        <f>AVERAGE(E1910,E1912,E1914)</f>
        <v>9.1002348029999993</v>
      </c>
      <c r="W1910" s="3">
        <f>AVERAGE(F1909,F1911,F1913)</f>
        <v>0.51650344066666676</v>
      </c>
      <c r="X1910" s="3">
        <f>AVERAGE(F1910,F1912,F1914)</f>
        <v>0.58294934666666665</v>
      </c>
      <c r="Y1910" s="3">
        <f>AVERAGE(G1909,G1911,G1913)</f>
        <v>25.235972810000003</v>
      </c>
      <c r="Z1910" s="3">
        <f>AVERAGE(G1910,G1912,G1914)</f>
        <v>24.631600503333335</v>
      </c>
      <c r="AA1910" s="3">
        <f>AVERAGE(H1909,H1911,H1913)</f>
        <v>12.958357823333335</v>
      </c>
      <c r="AB1910" s="3">
        <f>AVERAGE(H1910,H1912,H1914)</f>
        <v>14.285859879999999</v>
      </c>
      <c r="AC1910" s="3">
        <f>AVERAGE(I1909,I1911,I1913)</f>
        <v>91.803514113333335</v>
      </c>
      <c r="AD1910" s="3">
        <f>AVERAGE(I1910,I1912,I1914)</f>
        <v>74.925397990000008</v>
      </c>
      <c r="AE1910" s="3">
        <f>AVERAGE(J1909,J1911,J1913)</f>
        <v>30.068187026666667</v>
      </c>
      <c r="AF1910" s="3">
        <f>AVERAGE(J1910,J1912,J1914)</f>
        <v>30.484737896666669</v>
      </c>
      <c r="AG1910" s="3">
        <f>AVERAGE(K1909,K1911,K1913)</f>
        <v>82.965784423333332</v>
      </c>
      <c r="AH1910" s="3">
        <f>AVERAGE(K1910,K1912,K1914)</f>
        <v>93.243594813333331</v>
      </c>
      <c r="AI1910" s="12">
        <v>43645</v>
      </c>
      <c r="AJ1910" s="13">
        <v>635.86666666666667</v>
      </c>
      <c r="AK1910" s="16">
        <v>3.0857100000000002</v>
      </c>
      <c r="AL1910" s="10">
        <f t="shared" ref="AL1910:AL1914" si="895">IF(AK1910&gt;3, AK1910-3, 3-AK1910)</f>
        <v>8.5710000000000175E-2</v>
      </c>
      <c r="AM1910" s="10">
        <f t="shared" si="874"/>
        <v>0.54640548946595757</v>
      </c>
      <c r="AN1910" s="14">
        <v>12</v>
      </c>
      <c r="AO1910" s="10">
        <f t="shared" ref="AO1910:AO1914" si="896">AN1910+273.15</f>
        <v>285.14999999999998</v>
      </c>
      <c r="AP1910" s="14">
        <v>10.5</v>
      </c>
      <c r="AQ1910" s="14">
        <v>37</v>
      </c>
      <c r="AR1910" s="10">
        <f t="shared" ref="AR1910:AR1914" si="897">AQ1910+273.15</f>
        <v>310.14999999999998</v>
      </c>
      <c r="AS1910" s="14">
        <v>47.1</v>
      </c>
      <c r="AT1910" s="14">
        <v>0.5</v>
      </c>
      <c r="AU1910" s="10">
        <f t="shared" ref="AU1910:AU1914" si="898">IF(ISNUMBER(AM1910),((AR1910/AO1910)*((AJ1910-(AT1910*AP1910))/(AJ1910-AS1910))*AM1910)," ")</f>
        <v>0.63655464826129093</v>
      </c>
      <c r="AV1910" s="10">
        <f t="shared" ref="AV1910:AV1914" si="899">IF(ISNUMBER(AM1910), AU1910*G1910, " ")</f>
        <v>15.699959401017987</v>
      </c>
      <c r="AW1910" s="10">
        <f>AVERAGE(AU1909,AU1911,AU1913)</f>
        <v>0.58500557605508641</v>
      </c>
      <c r="AX1910" s="10">
        <f>AVERAGE(AU1910,AU1912,AU1914)</f>
        <v>0.66026398181877288</v>
      </c>
      <c r="AY1910" s="10">
        <f>AVERAGE(AV1909,AV1911,AV1913)</f>
        <v>14.743338787630483</v>
      </c>
      <c r="AZ1910" s="10">
        <f>AVERAGE(AV1910,AV1912,AV1914)</f>
        <v>16.262084817468679</v>
      </c>
      <c r="BA1910" s="10">
        <f>IF(ISNUMBER(AV1910), AV1910-AV1909, " ")</f>
        <v>0.51215477200801018</v>
      </c>
      <c r="BB1910" s="10">
        <f>IF(ISNUMBER(BA1910), BA1910/O1910, " ")</f>
        <v>2.6971378398339251E-2</v>
      </c>
      <c r="BC1910" s="2">
        <f>AVERAGE(BB1910,BB1912,BB1914)</f>
        <v>9.6960566059607081E-2</v>
      </c>
      <c r="BD1910" s="1" t="s">
        <v>59</v>
      </c>
    </row>
    <row r="1911" spans="1:57" x14ac:dyDescent="0.3">
      <c r="A1911" s="2"/>
      <c r="D1911" s="9" t="s">
        <v>57</v>
      </c>
      <c r="E1911" s="10">
        <v>13.28320547</v>
      </c>
      <c r="F1911" s="10">
        <v>0.52692269810000003</v>
      </c>
      <c r="G1911" s="10">
        <v>24.868502750000001</v>
      </c>
      <c r="H1911" s="10">
        <v>13.038801060000001</v>
      </c>
      <c r="I1911" s="10">
        <v>90.676392469999996</v>
      </c>
      <c r="J1911" s="10">
        <v>30.371558440000001</v>
      </c>
      <c r="K1911" s="10">
        <v>83.743941399999997</v>
      </c>
      <c r="L1911" s="11">
        <v>8.726851851851852E-3</v>
      </c>
      <c r="M1911" s="11">
        <v>9.3344791666666663E-3</v>
      </c>
      <c r="P1911" s="10"/>
      <c r="Q1911" s="9"/>
      <c r="AJ1911" s="13">
        <v>635.86666666666702</v>
      </c>
      <c r="AK1911" s="16">
        <v>3.0857100000000002</v>
      </c>
      <c r="AL1911" s="10">
        <f t="shared" si="895"/>
        <v>8.5710000000000175E-2</v>
      </c>
      <c r="AM1911" s="10">
        <f t="shared" si="874"/>
        <v>0.51228666799537226</v>
      </c>
      <c r="AN1911" s="14">
        <v>12</v>
      </c>
      <c r="AO1911" s="10">
        <f t="shared" si="896"/>
        <v>285.14999999999998</v>
      </c>
      <c r="AP1911" s="14">
        <v>10.5</v>
      </c>
      <c r="AQ1911" s="14">
        <v>37</v>
      </c>
      <c r="AR1911" s="10">
        <f t="shared" si="897"/>
        <v>310.14999999999998</v>
      </c>
      <c r="AS1911" s="14">
        <v>47.1</v>
      </c>
      <c r="AT1911" s="14">
        <v>0.5</v>
      </c>
      <c r="AU1911" s="10">
        <f t="shared" si="898"/>
        <v>0.59680670498655297</v>
      </c>
      <c r="AV1911" s="10">
        <f t="shared" si="899"/>
        <v>14.841689184176532</v>
      </c>
      <c r="AW1911" s="10"/>
      <c r="AX1911" s="10"/>
      <c r="AY1911" s="10"/>
      <c r="AZ1911" s="10"/>
      <c r="BA1911" s="10"/>
      <c r="BB1911" s="10"/>
      <c r="BC1911" s="2"/>
      <c r="BD1911"/>
      <c r="BE1911"/>
    </row>
    <row r="1912" spans="1:57" x14ac:dyDescent="0.3">
      <c r="A1912" s="2"/>
      <c r="D1912" s="9" t="s">
        <v>60</v>
      </c>
      <c r="E1912" s="10">
        <v>8.894624555</v>
      </c>
      <c r="F1912" s="10">
        <v>0.61218514290000003</v>
      </c>
      <c r="G1912" s="10">
        <v>24.552609109999999</v>
      </c>
      <c r="H1912" s="10">
        <v>14.98380905</v>
      </c>
      <c r="I1912" s="10">
        <v>77.120628510000003</v>
      </c>
      <c r="J1912" s="10">
        <v>30.535364210000001</v>
      </c>
      <c r="K1912" s="10">
        <v>91.842792070000002</v>
      </c>
      <c r="L1912" s="11">
        <v>1.0943287037037036E-2</v>
      </c>
      <c r="M1912" s="11">
        <v>1.1510405092592593E-2</v>
      </c>
      <c r="N1912" s="10">
        <f>H1912-H1911</f>
        <v>1.9450079899999988</v>
      </c>
      <c r="O1912" s="10">
        <f>I1911-I1912</f>
        <v>13.555763959999993</v>
      </c>
      <c r="P1912" s="10">
        <f>N1912/O1912</f>
        <v>0.14348199007737811</v>
      </c>
      <c r="Q1912" s="9"/>
      <c r="R1912">
        <f>K1912-K1911</f>
        <v>8.0988506700000045</v>
      </c>
      <c r="S1912">
        <f>R1912/O1912</f>
        <v>0.59744701175808967</v>
      </c>
      <c r="AJ1912" s="13">
        <v>635.86666666666702</v>
      </c>
      <c r="AK1912" s="16">
        <v>3.0857100000000002</v>
      </c>
      <c r="AL1912" s="10">
        <f t="shared" si="895"/>
        <v>8.5710000000000175E-2</v>
      </c>
      <c r="AM1912" s="10">
        <f t="shared" si="874"/>
        <v>0.59518082668170369</v>
      </c>
      <c r="AN1912" s="14">
        <v>12</v>
      </c>
      <c r="AO1912" s="10">
        <f t="shared" si="896"/>
        <v>285.14999999999998</v>
      </c>
      <c r="AP1912" s="14">
        <v>10.5</v>
      </c>
      <c r="AQ1912" s="14">
        <v>37</v>
      </c>
      <c r="AR1912" s="10">
        <f t="shared" si="897"/>
        <v>310.14999999999998</v>
      </c>
      <c r="AS1912" s="14">
        <v>47.1</v>
      </c>
      <c r="AT1912" s="14">
        <v>0.5</v>
      </c>
      <c r="AU1912" s="10">
        <f t="shared" si="898"/>
        <v>0.69337722457826878</v>
      </c>
      <c r="AV1912" s="10">
        <f t="shared" si="899"/>
        <v>17.024219960846917</v>
      </c>
      <c r="AW1912" s="10"/>
      <c r="AX1912" s="10"/>
      <c r="AY1912" s="10"/>
      <c r="AZ1912" s="10"/>
      <c r="BA1912" s="10">
        <f>IF(ISNUMBER(AV1912), AV1912-AV1911, " ")</f>
        <v>2.1825307766703848</v>
      </c>
      <c r="BB1912" s="10">
        <f>IF(ISNUMBER(BA1912), BA1912/O1912, " ")</f>
        <v>0.16100389348107133</v>
      </c>
      <c r="BC1912" s="2"/>
      <c r="BD1912"/>
      <c r="BE1912"/>
    </row>
    <row r="1913" spans="1:57" x14ac:dyDescent="0.3">
      <c r="A1913" s="2"/>
      <c r="D1913" s="9" t="s">
        <v>57</v>
      </c>
      <c r="E1913" s="10">
        <v>13.292381000000001</v>
      </c>
      <c r="F1913" s="10">
        <v>0.52605328510000005</v>
      </c>
      <c r="G1913" s="10">
        <v>23.83349879</v>
      </c>
      <c r="H1913" s="10">
        <v>12.483000759999999</v>
      </c>
      <c r="I1913" s="10">
        <v>92.633184869999994</v>
      </c>
      <c r="J1913" s="10">
        <v>29.832569190000001</v>
      </c>
      <c r="K1913" s="10">
        <v>84.045140599999996</v>
      </c>
      <c r="L1913" s="11">
        <v>1.4438657407407409E-2</v>
      </c>
      <c r="M1913" s="11">
        <v>1.5237256944444444E-2</v>
      </c>
      <c r="P1913" s="10"/>
      <c r="Q1913" s="9"/>
      <c r="AJ1913" s="13">
        <v>635.86666666666702</v>
      </c>
      <c r="AK1913" s="16">
        <v>3.0857100000000002</v>
      </c>
      <c r="AL1913" s="10">
        <f t="shared" si="895"/>
        <v>8.5710000000000175E-2</v>
      </c>
      <c r="AM1913" s="10">
        <f t="shared" si="874"/>
        <v>0.51144140418250583</v>
      </c>
      <c r="AN1913" s="14">
        <v>12</v>
      </c>
      <c r="AO1913" s="10">
        <f t="shared" si="896"/>
        <v>285.14999999999998</v>
      </c>
      <c r="AP1913" s="14">
        <v>10.5</v>
      </c>
      <c r="AQ1913" s="14">
        <v>37</v>
      </c>
      <c r="AR1913" s="10">
        <f t="shared" si="897"/>
        <v>310.14999999999998</v>
      </c>
      <c r="AS1913" s="14">
        <v>47.1</v>
      </c>
      <c r="AT1913" s="14">
        <v>0.5</v>
      </c>
      <c r="AU1913" s="10">
        <f t="shared" si="898"/>
        <v>0.59582198462875957</v>
      </c>
      <c r="AV1913" s="10">
        <f t="shared" si="899"/>
        <v>14.200522549704941</v>
      </c>
      <c r="AW1913" s="10"/>
      <c r="AX1913" s="10"/>
      <c r="AY1913" s="10"/>
      <c r="AZ1913" s="10"/>
      <c r="BA1913" s="10"/>
      <c r="BB1913" s="10"/>
      <c r="BC1913" s="2"/>
      <c r="BD1913"/>
      <c r="BE1913"/>
    </row>
    <row r="1914" spans="1:57" x14ac:dyDescent="0.3">
      <c r="A1914" s="2"/>
      <c r="D1914" s="9" t="s">
        <v>61</v>
      </c>
      <c r="E1914" s="10">
        <v>9.2308924050000005</v>
      </c>
      <c r="F1914" s="10">
        <v>0.57464660280000002</v>
      </c>
      <c r="G1914" s="10">
        <v>24.678230800000001</v>
      </c>
      <c r="H1914" s="10">
        <v>14.053926969999999</v>
      </c>
      <c r="I1914" s="10">
        <v>74.543424999999999</v>
      </c>
      <c r="J1914" s="10">
        <v>30.382317359999998</v>
      </c>
      <c r="K1914" s="10">
        <v>95.314530930000004</v>
      </c>
      <c r="L1914" s="11">
        <v>1.7239583333333332E-2</v>
      </c>
      <c r="M1914" s="11">
        <v>1.7870358796296296E-2</v>
      </c>
      <c r="N1914" s="10">
        <f>H1914-H1913</f>
        <v>1.5709262099999997</v>
      </c>
      <c r="O1914" s="10">
        <f>I1913-I1914</f>
        <v>18.089759869999995</v>
      </c>
      <c r="P1914" s="10">
        <f>N1914/O1914</f>
        <v>8.6840633667294789E-2</v>
      </c>
      <c r="Q1914" s="9"/>
      <c r="R1914">
        <f>K1914-K1913</f>
        <v>11.269390330000007</v>
      </c>
      <c r="S1914">
        <f>R1914/O1914</f>
        <v>0.62297069784155246</v>
      </c>
      <c r="AJ1914" s="13">
        <v>635.86666666666702</v>
      </c>
      <c r="AK1914" s="16">
        <v>3.0857100000000002</v>
      </c>
      <c r="AL1914" s="10">
        <f t="shared" si="895"/>
        <v>8.5710000000000175E-2</v>
      </c>
      <c r="AM1914" s="10">
        <f t="shared" si="874"/>
        <v>0.55868497311801812</v>
      </c>
      <c r="AN1914" s="14">
        <v>12</v>
      </c>
      <c r="AO1914" s="10">
        <f t="shared" si="896"/>
        <v>285.14999999999998</v>
      </c>
      <c r="AP1914" s="14">
        <v>10.5</v>
      </c>
      <c r="AQ1914" s="14">
        <v>37</v>
      </c>
      <c r="AR1914" s="10">
        <f t="shared" si="897"/>
        <v>310.14999999999998</v>
      </c>
      <c r="AS1914" s="14">
        <v>47.1</v>
      </c>
      <c r="AT1914" s="14">
        <v>0.5</v>
      </c>
      <c r="AU1914" s="10">
        <f t="shared" si="898"/>
        <v>0.65086007261675871</v>
      </c>
      <c r="AV1914" s="10">
        <f t="shared" si="899"/>
        <v>16.062075090541132</v>
      </c>
      <c r="AW1914" s="10"/>
      <c r="AX1914" s="10"/>
      <c r="AY1914" s="10"/>
      <c r="AZ1914" s="10"/>
      <c r="BA1914" s="10">
        <f>IF(ISNUMBER(AV1914), AV1914-AV1913, " ")</f>
        <v>1.8615525408361915</v>
      </c>
      <c r="BB1914" s="10">
        <f>IF(ISNUMBER(BA1914), BA1914/O1914, " ")</f>
        <v>0.10290642629941069</v>
      </c>
      <c r="BC1914" s="2"/>
      <c r="BD1914"/>
      <c r="BE1914"/>
    </row>
    <row r="1915" spans="1:57" x14ac:dyDescent="0.3">
      <c r="A1915" s="2"/>
      <c r="AM1915" s="10" t="str">
        <f t="shared" si="874"/>
        <v xml:space="preserve"> </v>
      </c>
      <c r="BD1915"/>
      <c r="BE1915"/>
    </row>
    <row r="1916" spans="1:57" ht="13.95" customHeight="1" x14ac:dyDescent="0.3">
      <c r="A1916" s="2"/>
      <c r="AM1916" s="10" t="str">
        <f t="shared" si="874"/>
        <v xml:space="preserve"> </v>
      </c>
      <c r="BD1916"/>
      <c r="BE1916"/>
    </row>
    <row r="1917" spans="1:57" x14ac:dyDescent="0.3">
      <c r="A1917" s="2"/>
      <c r="D1917" s="9" t="s">
        <v>53</v>
      </c>
      <c r="E1917" s="10"/>
      <c r="F1917" s="10"/>
      <c r="G1917" s="10"/>
      <c r="H1917" s="10"/>
      <c r="I1917" s="10"/>
      <c r="J1917" s="10"/>
      <c r="K1917" s="10"/>
      <c r="L1917" s="10"/>
      <c r="M1917" s="10"/>
      <c r="P1917" s="10"/>
      <c r="Q1917" s="9"/>
      <c r="R1917" s="9"/>
      <c r="AM1917" s="10" t="str">
        <f t="shared" si="874"/>
        <v xml:space="preserve"> </v>
      </c>
      <c r="BD1917"/>
      <c r="BE1917"/>
    </row>
    <row r="1918" spans="1:57" x14ac:dyDescent="0.3">
      <c r="A1918" s="2"/>
      <c r="D1918" s="9" t="s">
        <v>252</v>
      </c>
      <c r="E1918" s="10"/>
      <c r="F1918" s="2"/>
      <c r="G1918" s="10"/>
      <c r="H1918" s="10"/>
      <c r="I1918" s="10"/>
      <c r="J1918" s="10"/>
      <c r="K1918" s="10"/>
      <c r="L1918" s="10"/>
      <c r="M1918" s="10"/>
      <c r="P1918" s="10"/>
      <c r="Q1918" s="9"/>
      <c r="R1918" s="9"/>
      <c r="AM1918" s="10" t="str">
        <f t="shared" si="874"/>
        <v xml:space="preserve"> </v>
      </c>
      <c r="BD1918"/>
      <c r="BE1918"/>
    </row>
    <row r="1919" spans="1:57" x14ac:dyDescent="0.3">
      <c r="A1919" s="2"/>
      <c r="D1919" s="9"/>
      <c r="E1919" s="2" t="s">
        <v>0</v>
      </c>
      <c r="F1919" s="2" t="s">
        <v>1</v>
      </c>
      <c r="G1919" s="2" t="s">
        <v>2</v>
      </c>
      <c r="H1919" s="2" t="s">
        <v>3</v>
      </c>
      <c r="I1919" s="2" t="s">
        <v>4</v>
      </c>
      <c r="J1919" s="2" t="s">
        <v>5</v>
      </c>
      <c r="K1919" s="2" t="s">
        <v>6</v>
      </c>
      <c r="L1919" s="2" t="s">
        <v>7</v>
      </c>
      <c r="M1919" s="2" t="s">
        <v>8</v>
      </c>
      <c r="N1919" s="2" t="s">
        <v>9</v>
      </c>
      <c r="O1919" s="2" t="s">
        <v>10</v>
      </c>
      <c r="P1919" s="2" t="s">
        <v>11</v>
      </c>
      <c r="Q1919" s="2" t="s">
        <v>12</v>
      </c>
      <c r="R1919" s="2" t="s">
        <v>13</v>
      </c>
      <c r="S1919" s="2" t="s">
        <v>14</v>
      </c>
      <c r="T1919" s="2" t="s">
        <v>15</v>
      </c>
      <c r="U1919" s="3" t="s">
        <v>16</v>
      </c>
      <c r="V1919" s="3" t="s">
        <v>17</v>
      </c>
      <c r="W1919" s="3" t="s">
        <v>18</v>
      </c>
      <c r="X1919" s="3" t="s">
        <v>19</v>
      </c>
      <c r="Y1919" s="3" t="s">
        <v>20</v>
      </c>
      <c r="Z1919" s="3" t="s">
        <v>21</v>
      </c>
      <c r="AA1919" s="3" t="s">
        <v>22</v>
      </c>
      <c r="AB1919" s="3" t="s">
        <v>23</v>
      </c>
      <c r="AC1919" s="3" t="s">
        <v>24</v>
      </c>
      <c r="AD1919" s="3" t="s">
        <v>25</v>
      </c>
      <c r="AE1919" s="3" t="s">
        <v>26</v>
      </c>
      <c r="AF1919" s="3" t="s">
        <v>27</v>
      </c>
      <c r="AG1919" s="3" t="s">
        <v>28</v>
      </c>
      <c r="AH1919" s="3" t="s">
        <v>29</v>
      </c>
      <c r="AL1919" s="2" t="s">
        <v>33</v>
      </c>
      <c r="AM1919" s="10" t="e">
        <f t="shared" si="874"/>
        <v>#VALUE!</v>
      </c>
      <c r="AN1919" s="6" t="s">
        <v>35</v>
      </c>
      <c r="AO1919" s="2" t="s">
        <v>36</v>
      </c>
      <c r="AP1919" s="7" t="s">
        <v>37</v>
      </c>
      <c r="AQ1919" s="6" t="s">
        <v>38</v>
      </c>
      <c r="AR1919" s="2" t="s">
        <v>39</v>
      </c>
      <c r="AS1919" s="7" t="s">
        <v>40</v>
      </c>
      <c r="AT1919" s="7" t="s">
        <v>41</v>
      </c>
      <c r="AU1919" s="8" t="s">
        <v>55</v>
      </c>
      <c r="AV1919" s="8" t="s">
        <v>56</v>
      </c>
      <c r="AW1919" s="8" t="s">
        <v>44</v>
      </c>
      <c r="AX1919" s="8" t="s">
        <v>45</v>
      </c>
      <c r="AY1919" s="8" t="s">
        <v>46</v>
      </c>
      <c r="AZ1919" s="8" t="s">
        <v>47</v>
      </c>
      <c r="BA1919" s="2" t="s">
        <v>48</v>
      </c>
      <c r="BB1919" s="2" t="s">
        <v>49</v>
      </c>
      <c r="BC1919" s="2" t="s">
        <v>50</v>
      </c>
      <c r="BD1919"/>
      <c r="BE1919"/>
    </row>
    <row r="1920" spans="1:57" x14ac:dyDescent="0.3">
      <c r="A1920" s="2"/>
      <c r="D1920" s="9" t="s">
        <v>57</v>
      </c>
      <c r="E1920" s="10">
        <v>13.288252</v>
      </c>
      <c r="F1920" s="10">
        <v>0.67808583379999998</v>
      </c>
      <c r="G1920" s="10">
        <v>20.46044835</v>
      </c>
      <c r="H1920" s="10">
        <v>13.8343477</v>
      </c>
      <c r="I1920" s="10">
        <v>94.486863600000007</v>
      </c>
      <c r="J1920" s="10">
        <v>28.717713360000001</v>
      </c>
      <c r="K1920" s="10">
        <v>75.66719818</v>
      </c>
      <c r="L1920" s="11">
        <v>1.423611111111111E-3</v>
      </c>
      <c r="M1920" s="11">
        <v>2.0775347222222224E-3</v>
      </c>
      <c r="P1920" s="10"/>
      <c r="Q1920" s="9"/>
      <c r="AJ1920" s="13">
        <v>635.86666666666667</v>
      </c>
      <c r="AK1920" s="16">
        <v>3.0857100000000002</v>
      </c>
      <c r="AL1920" s="10">
        <f>IF(AK1920&gt;3, AK1920-3, 3-AK1920)</f>
        <v>8.5710000000000175E-2</v>
      </c>
      <c r="AM1920" s="10">
        <f t="shared" si="874"/>
        <v>0.65925103182087752</v>
      </c>
      <c r="AN1920" s="14">
        <v>12</v>
      </c>
      <c r="AO1920" s="10">
        <f>AN1920+273.15</f>
        <v>285.14999999999998</v>
      </c>
      <c r="AP1920" s="14">
        <v>10.5</v>
      </c>
      <c r="AQ1920" s="14">
        <v>37</v>
      </c>
      <c r="AR1920" s="10">
        <f>AQ1920+273.15</f>
        <v>310.14999999999998</v>
      </c>
      <c r="AS1920" s="14">
        <v>47.1</v>
      </c>
      <c r="AT1920" s="14">
        <v>0.5</v>
      </c>
      <c r="AU1920" s="10">
        <f>IF(ISNUMBER(AM1920),((AR1920/AO1920)*((AJ1920-(AT1920*AP1920))/(AJ1920-AS1920))*AM1920)," ")</f>
        <v>0.76801810517457658</v>
      </c>
      <c r="AV1920" s="10">
        <f>IF(ISNUMBER(AM1920), AU1920*G1920, " ")</f>
        <v>15.713994772789292</v>
      </c>
      <c r="AW1920" s="10"/>
      <c r="AX1920" s="10"/>
      <c r="AY1920" s="10"/>
      <c r="AZ1920" s="10"/>
      <c r="BA1920" s="10"/>
      <c r="BB1920" s="10"/>
      <c r="BC1920" s="2"/>
      <c r="BD1920"/>
      <c r="BE1920"/>
    </row>
    <row r="1921" spans="1:57" x14ac:dyDescent="0.3">
      <c r="A1921" s="2">
        <v>175</v>
      </c>
      <c r="B1921" s="3" t="s">
        <v>252</v>
      </c>
      <c r="C1921" s="3"/>
      <c r="D1921" s="9" t="s">
        <v>58</v>
      </c>
      <c r="E1921" s="10">
        <v>8.1862582939999999</v>
      </c>
      <c r="F1921" s="10">
        <v>0.8745157147</v>
      </c>
      <c r="G1921" s="10">
        <v>21.227884700000001</v>
      </c>
      <c r="H1921" s="10">
        <v>18.344969599999999</v>
      </c>
      <c r="I1921" s="10">
        <v>80.832415999999995</v>
      </c>
      <c r="J1921" s="10">
        <v>28.130558059999998</v>
      </c>
      <c r="K1921" s="10">
        <v>85.344872219999999</v>
      </c>
      <c r="L1921" s="11">
        <v>4.0104166666666665E-3</v>
      </c>
      <c r="M1921" s="11">
        <v>4.6874884259259257E-3</v>
      </c>
      <c r="N1921" s="10">
        <f>H1921-H1920</f>
        <v>4.5106218999999985</v>
      </c>
      <c r="O1921" s="10">
        <f>I1920-I1921</f>
        <v>13.654447600000012</v>
      </c>
      <c r="P1921" s="10">
        <f>N1921/O1921</f>
        <v>0.33034085538546393</v>
      </c>
      <c r="Q1921" s="9">
        <f>AVERAGE(P1921,P1923,P1925)</f>
        <v>0.32471691313006029</v>
      </c>
      <c r="R1921">
        <f>K1921-K1920</f>
        <v>9.6776740399999994</v>
      </c>
      <c r="S1921">
        <f>R1921/O1921</f>
        <v>0.70875617406887925</v>
      </c>
      <c r="T1921" s="9">
        <f>AVERAGE(S1921,S1923,S1925)</f>
        <v>0.7633705500033271</v>
      </c>
      <c r="U1921" s="3">
        <f>AVERAGE(E1920,E1922,E1924)</f>
        <v>13.317888906666667</v>
      </c>
      <c r="V1921" s="3">
        <f>AVERAGE(E1921,E1923,E1925)</f>
        <v>8.3631855876666688</v>
      </c>
      <c r="W1921" s="3">
        <f>AVERAGE(F1920,F1922,F1924)</f>
        <v>0.61208932423333329</v>
      </c>
      <c r="X1921" s="3">
        <f>AVERAGE(F1921,F1923,F1925)</f>
        <v>0.91061826279999991</v>
      </c>
      <c r="Y1921" s="3">
        <f>AVERAGE(G1920,G1922,G1924)</f>
        <v>20.438674729999999</v>
      </c>
      <c r="Z1921" s="3">
        <f>AVERAGE(G1921,G1923,G1925)</f>
        <v>19.280352473333334</v>
      </c>
      <c r="AA1921" s="3">
        <f>AVERAGE(H1920,H1922,H1924)</f>
        <v>12.531967906666665</v>
      </c>
      <c r="AB1921" s="3">
        <f>AVERAGE(H1921,H1923,H1925)</f>
        <v>17.158696979999998</v>
      </c>
      <c r="AC1921" s="3">
        <f>AVERAGE(I1920,I1922,I1924)</f>
        <v>93.714074570000022</v>
      </c>
      <c r="AD1921" s="3">
        <f>AVERAGE(I1921,I1923,I1925)</f>
        <v>79.352499776666662</v>
      </c>
      <c r="AE1921" s="3">
        <f>AVERAGE(J1920,J1922,J1924)</f>
        <v>28.579610763333335</v>
      </c>
      <c r="AF1921" s="3">
        <f>AVERAGE(J1921,J1923,J1925)</f>
        <v>28.446939203333329</v>
      </c>
      <c r="AG1921" s="3">
        <f>AVERAGE(K1920,K1922,K1924)</f>
        <v>73.852814176666655</v>
      </c>
      <c r="AH1921" s="3">
        <f>AVERAGE(K1921,K1923,K1925)</f>
        <v>84.941846333333331</v>
      </c>
      <c r="AI1921" s="12">
        <v>43645</v>
      </c>
      <c r="AJ1921" s="13">
        <v>635.86666666666667</v>
      </c>
      <c r="AK1921" s="16">
        <v>3.0857100000000002</v>
      </c>
      <c r="AL1921" s="10">
        <f t="shared" ref="AL1921:AL1925" si="900">IF(AK1921&gt;3, AK1921-3, 3-AK1921)</f>
        <v>8.5710000000000175E-2</v>
      </c>
      <c r="AM1921" s="10">
        <f t="shared" si="874"/>
        <v>0.85022479238165594</v>
      </c>
      <c r="AN1921" s="14">
        <v>12</v>
      </c>
      <c r="AO1921" s="10">
        <f t="shared" ref="AO1921:AO1925" si="901">AN1921+273.15</f>
        <v>285.14999999999998</v>
      </c>
      <c r="AP1921" s="14">
        <v>10.5</v>
      </c>
      <c r="AQ1921" s="14">
        <v>37</v>
      </c>
      <c r="AR1921" s="10">
        <f t="shared" ref="AR1921:AR1925" si="902">AQ1921+273.15</f>
        <v>310.14999999999998</v>
      </c>
      <c r="AS1921" s="14">
        <v>47.1</v>
      </c>
      <c r="AT1921" s="14">
        <v>0.5</v>
      </c>
      <c r="AU1921" s="10">
        <f t="shared" ref="AU1921:AU1925" si="903">IF(ISNUMBER(AM1921),((AR1921/AO1921)*((AJ1921-(AT1921*AP1921))/(AJ1921-AS1921))*AM1921)," ")</f>
        <v>0.99049982859158858</v>
      </c>
      <c r="AV1921" s="10">
        <f t="shared" ref="AV1921:AV1925" si="904">IF(ISNUMBER(AM1921), AU1921*G1921, " ")</f>
        <v>21.026216156712007</v>
      </c>
      <c r="AW1921" s="10">
        <f>AVERAGE(AU1920,AU1922,AU1924)</f>
        <v>0.69326869780017442</v>
      </c>
      <c r="AX1921" s="10">
        <f>AVERAGE(AU1921,AU1923,AU1925)</f>
        <v>1.0313905377048453</v>
      </c>
      <c r="AY1921" s="10">
        <f>AVERAGE(AV1920,AV1922,AV1924)</f>
        <v>14.16654828482193</v>
      </c>
      <c r="AZ1921" s="10">
        <f>AVERAGE(AV1921,AV1923,AV1925)</f>
        <v>19.793398769945842</v>
      </c>
      <c r="BA1921" s="10">
        <f>IF(ISNUMBER(AV1921), AV1921-AV1920, " ")</f>
        <v>5.312221383922715</v>
      </c>
      <c r="BB1921" s="10">
        <f>IF(ISNUMBER(BA1921), BA1921/O1921, " ")</f>
        <v>0.38904696400334132</v>
      </c>
      <c r="BC1921" s="2">
        <f>AVERAGE(BB1921,BB1923,BB1925)</f>
        <v>0.39469878729541291</v>
      </c>
      <c r="BD1921" s="1" t="s">
        <v>79</v>
      </c>
    </row>
    <row r="1922" spans="1:57" x14ac:dyDescent="0.3">
      <c r="A1922" s="2"/>
      <c r="D1922" s="9" t="s">
        <v>57</v>
      </c>
      <c r="E1922" s="10">
        <v>13.30521287</v>
      </c>
      <c r="F1922" s="10">
        <v>0.62388675699999996</v>
      </c>
      <c r="G1922" s="10">
        <v>20.31665813</v>
      </c>
      <c r="H1922" s="10">
        <v>12.749952909999999</v>
      </c>
      <c r="I1922" s="10">
        <v>94.042421630000007</v>
      </c>
      <c r="J1922" s="10">
        <v>28.122506449999999</v>
      </c>
      <c r="K1922" s="10">
        <v>73.344889069999994</v>
      </c>
      <c r="L1922" s="11">
        <v>7.7314814814814815E-3</v>
      </c>
      <c r="M1922" s="11">
        <v>8.3506828703703694E-3</v>
      </c>
      <c r="P1922" s="10"/>
      <c r="Q1922" s="9"/>
      <c r="AJ1922" s="13">
        <v>635.86666666666702</v>
      </c>
      <c r="AK1922" s="16">
        <v>3.0857100000000002</v>
      </c>
      <c r="AL1922" s="10">
        <f t="shared" si="900"/>
        <v>8.5710000000000175E-2</v>
      </c>
      <c r="AM1922" s="10">
        <f t="shared" si="874"/>
        <v>0.6065574117464051</v>
      </c>
      <c r="AN1922" s="14">
        <v>12</v>
      </c>
      <c r="AO1922" s="10">
        <f t="shared" si="901"/>
        <v>285.14999999999998</v>
      </c>
      <c r="AP1922" s="14">
        <v>10.5</v>
      </c>
      <c r="AQ1922" s="14">
        <v>37</v>
      </c>
      <c r="AR1922" s="10">
        <f t="shared" si="902"/>
        <v>310.14999999999998</v>
      </c>
      <c r="AS1922" s="14">
        <v>47.1</v>
      </c>
      <c r="AT1922" s="14">
        <v>0.5</v>
      </c>
      <c r="AU1922" s="10">
        <f t="shared" si="903"/>
        <v>0.70663078488080822</v>
      </c>
      <c r="AV1922" s="10">
        <f t="shared" si="904"/>
        <v>14.356376080556954</v>
      </c>
      <c r="AW1922" s="10"/>
      <c r="AX1922" s="10"/>
      <c r="AY1922" s="10"/>
      <c r="AZ1922" s="10"/>
      <c r="BA1922" s="10"/>
      <c r="BB1922" s="10"/>
      <c r="BC1922" s="2"/>
      <c r="BD1922"/>
      <c r="BE1922"/>
    </row>
    <row r="1923" spans="1:57" x14ac:dyDescent="0.3">
      <c r="A1923" s="2"/>
      <c r="D1923" s="9" t="s">
        <v>60</v>
      </c>
      <c r="E1923" s="10">
        <v>8.3452886960000008</v>
      </c>
      <c r="F1923" s="10">
        <v>0.89861219069999998</v>
      </c>
      <c r="G1923" s="10">
        <v>20.61345669</v>
      </c>
      <c r="H1923" s="10">
        <v>18.098281230000001</v>
      </c>
      <c r="I1923" s="10">
        <v>80.152313039999996</v>
      </c>
      <c r="J1923" s="10">
        <v>28.086772839999998</v>
      </c>
      <c r="K1923" s="10">
        <v>81.637469539999998</v>
      </c>
      <c r="L1923" s="11">
        <v>1.0468749999999999E-2</v>
      </c>
      <c r="M1923" s="11">
        <v>1.108795138888889E-2</v>
      </c>
      <c r="N1923" s="10">
        <f>H1923-H1922</f>
        <v>5.348328320000002</v>
      </c>
      <c r="O1923" s="10">
        <f>I1922-I1923</f>
        <v>13.890108590000011</v>
      </c>
      <c r="P1923" s="10">
        <f>N1923/O1923</f>
        <v>0.3850458249009267</v>
      </c>
      <c r="Q1923" s="9"/>
      <c r="R1923">
        <f>K1923-K1922</f>
        <v>8.2925804700000043</v>
      </c>
      <c r="S1923">
        <f>R1923/O1923</f>
        <v>0.59701336503374292</v>
      </c>
      <c r="AJ1923" s="13">
        <v>635.86666666666702</v>
      </c>
      <c r="AK1923" s="16">
        <v>3.0857100000000002</v>
      </c>
      <c r="AL1923" s="10">
        <f t="shared" si="900"/>
        <v>8.5710000000000175E-2</v>
      </c>
      <c r="AM1923" s="10">
        <f t="shared" si="874"/>
        <v>0.87365195436382548</v>
      </c>
      <c r="AN1923" s="14">
        <v>12</v>
      </c>
      <c r="AO1923" s="10">
        <f t="shared" si="901"/>
        <v>285.14999999999998</v>
      </c>
      <c r="AP1923" s="14">
        <v>10.5</v>
      </c>
      <c r="AQ1923" s="14">
        <v>37</v>
      </c>
      <c r="AR1923" s="10">
        <f t="shared" si="902"/>
        <v>310.14999999999998</v>
      </c>
      <c r="AS1923" s="14">
        <v>47.1</v>
      </c>
      <c r="AT1923" s="14">
        <v>0.5</v>
      </c>
      <c r="AU1923" s="10">
        <f t="shared" si="903"/>
        <v>1.0177921401492478</v>
      </c>
      <c r="AV1923" s="10">
        <f t="shared" si="904"/>
        <v>20.980214200388929</v>
      </c>
      <c r="AW1923" s="10"/>
      <c r="AX1923" s="10"/>
      <c r="AY1923" s="10"/>
      <c r="AZ1923" s="10"/>
      <c r="BA1923" s="10">
        <f>IF(ISNUMBER(AV1923), AV1923-AV1922, " ")</f>
        <v>6.6238381198319747</v>
      </c>
      <c r="BB1923" s="10">
        <f>IF(ISNUMBER(BA1923), BA1923/O1923, " ")</f>
        <v>0.47687446623712604</v>
      </c>
      <c r="BC1923" s="2"/>
      <c r="BD1923"/>
      <c r="BE1923"/>
    </row>
    <row r="1924" spans="1:57" x14ac:dyDescent="0.3">
      <c r="A1924" s="2"/>
      <c r="D1924" s="9" t="s">
        <v>57</v>
      </c>
      <c r="E1924" s="10">
        <v>13.360201849999999</v>
      </c>
      <c r="F1924" s="10">
        <v>0.53429538190000003</v>
      </c>
      <c r="G1924" s="10">
        <v>20.53891771</v>
      </c>
      <c r="H1924" s="10">
        <v>11.011603109999999</v>
      </c>
      <c r="I1924" s="10">
        <v>92.612938479999997</v>
      </c>
      <c r="J1924" s="10">
        <v>28.898612480000001</v>
      </c>
      <c r="K1924" s="10">
        <v>72.54635528</v>
      </c>
      <c r="L1924" s="11">
        <v>1.4056712962962964E-2</v>
      </c>
      <c r="M1924" s="11">
        <v>1.4565960648148149E-2</v>
      </c>
      <c r="P1924" s="10"/>
      <c r="Q1924" s="9"/>
      <c r="AJ1924" s="13">
        <v>635.86666666666702</v>
      </c>
      <c r="AK1924" s="16">
        <v>3.0857100000000002</v>
      </c>
      <c r="AL1924" s="10">
        <f t="shared" si="900"/>
        <v>8.5710000000000175E-2</v>
      </c>
      <c r="AM1924" s="10">
        <f t="shared" si="874"/>
        <v>0.51945456497856246</v>
      </c>
      <c r="AN1924" s="14">
        <v>12</v>
      </c>
      <c r="AO1924" s="10">
        <f t="shared" si="901"/>
        <v>285.14999999999998</v>
      </c>
      <c r="AP1924" s="14">
        <v>10.5</v>
      </c>
      <c r="AQ1924" s="14">
        <v>37</v>
      </c>
      <c r="AR1924" s="10">
        <f t="shared" si="902"/>
        <v>310.14999999999998</v>
      </c>
      <c r="AS1924" s="14">
        <v>47.1</v>
      </c>
      <c r="AT1924" s="14">
        <v>0.5</v>
      </c>
      <c r="AU1924" s="10">
        <f t="shared" si="903"/>
        <v>0.60515720334513889</v>
      </c>
      <c r="AV1924" s="10">
        <f t="shared" si="904"/>
        <v>12.429274001119545</v>
      </c>
      <c r="AW1924" s="10"/>
      <c r="AX1924" s="10"/>
      <c r="AY1924" s="10"/>
      <c r="AZ1924" s="10"/>
      <c r="BA1924" s="10"/>
      <c r="BB1924" s="10"/>
      <c r="BC1924" s="2"/>
      <c r="BD1924"/>
      <c r="BE1924"/>
    </row>
    <row r="1925" spans="1:57" x14ac:dyDescent="0.3">
      <c r="A1925" s="2"/>
      <c r="D1925" s="9" t="s">
        <v>61</v>
      </c>
      <c r="E1925" s="10">
        <v>8.5580097730000002</v>
      </c>
      <c r="F1925" s="10">
        <v>0.95872688299999997</v>
      </c>
      <c r="G1925" s="10">
        <v>15.99971603</v>
      </c>
      <c r="H1925" s="10">
        <v>15.03284011</v>
      </c>
      <c r="I1925" s="10">
        <v>77.072770289999994</v>
      </c>
      <c r="J1925" s="10">
        <v>29.123486710000002</v>
      </c>
      <c r="K1925" s="10">
        <v>87.843197239999995</v>
      </c>
      <c r="L1925" s="11">
        <v>1.667824074074074E-2</v>
      </c>
      <c r="M1925" s="11">
        <v>1.7245358796296299E-2</v>
      </c>
      <c r="N1925" s="10">
        <f>H1925-H1924</f>
        <v>4.0212370000000011</v>
      </c>
      <c r="O1925" s="10">
        <f>I1924-I1925</f>
        <v>15.540168190000003</v>
      </c>
      <c r="P1925" s="10">
        <f>N1925/O1925</f>
        <v>0.25876405910379019</v>
      </c>
      <c r="Q1925" s="9"/>
      <c r="R1925">
        <f>K1925-K1924</f>
        <v>15.296841959999995</v>
      </c>
      <c r="S1925">
        <f>R1925/O1925</f>
        <v>0.98434211090735901</v>
      </c>
      <c r="AJ1925" s="13">
        <v>635.86666666666702</v>
      </c>
      <c r="AK1925" s="16">
        <v>3.0857100000000002</v>
      </c>
      <c r="AL1925" s="10">
        <f t="shared" si="900"/>
        <v>8.5710000000000175E-2</v>
      </c>
      <c r="AM1925" s="10">
        <f t="shared" si="874"/>
        <v>0.93209687527343787</v>
      </c>
      <c r="AN1925" s="14">
        <v>12</v>
      </c>
      <c r="AO1925" s="10">
        <f t="shared" si="901"/>
        <v>285.14999999999998</v>
      </c>
      <c r="AP1925" s="14">
        <v>10.5</v>
      </c>
      <c r="AQ1925" s="14">
        <v>37</v>
      </c>
      <c r="AR1925" s="10">
        <f t="shared" si="902"/>
        <v>310.14999999999998</v>
      </c>
      <c r="AS1925" s="14">
        <v>47.1</v>
      </c>
      <c r="AT1925" s="14">
        <v>0.5</v>
      </c>
      <c r="AU1925" s="10">
        <f t="shared" si="903"/>
        <v>1.0858796443737</v>
      </c>
      <c r="AV1925" s="10">
        <f t="shared" si="904"/>
        <v>17.373765952736587</v>
      </c>
      <c r="AW1925" s="10"/>
      <c r="AX1925" s="10"/>
      <c r="AY1925" s="10"/>
      <c r="AZ1925" s="10"/>
      <c r="BA1925" s="10">
        <f>IF(ISNUMBER(AV1925), AV1925-AV1924, " ")</f>
        <v>4.9444919516170422</v>
      </c>
      <c r="BB1925" s="10">
        <f>IF(ISNUMBER(BA1925), BA1925/O1925, " ")</f>
        <v>0.31817493164577143</v>
      </c>
      <c r="BC1925" s="2"/>
      <c r="BD1925"/>
      <c r="BE1925"/>
    </row>
    <row r="1926" spans="1:57" x14ac:dyDescent="0.3">
      <c r="A1926" s="2"/>
      <c r="AM1926" s="10" t="str">
        <f t="shared" si="874"/>
        <v xml:space="preserve"> </v>
      </c>
      <c r="BD1926"/>
      <c r="BE1926"/>
    </row>
    <row r="1927" spans="1:57" ht="13.95" customHeight="1" x14ac:dyDescent="0.3">
      <c r="A1927" s="2"/>
      <c r="AM1927" s="10" t="str">
        <f t="shared" ref="AM1927:AM1990" si="905">IF(F1927&lt;=0," ",((F1927*3)/AK1927))</f>
        <v xml:space="preserve"> </v>
      </c>
      <c r="BD1927"/>
      <c r="BE1927"/>
    </row>
    <row r="1928" spans="1:57" x14ac:dyDescent="0.3">
      <c r="A1928" s="2"/>
      <c r="D1928" s="9" t="s">
        <v>53</v>
      </c>
      <c r="E1928" s="10"/>
      <c r="F1928" s="10"/>
      <c r="G1928" s="10"/>
      <c r="H1928" s="10"/>
      <c r="I1928" s="10"/>
      <c r="J1928" s="10"/>
      <c r="K1928" s="10"/>
      <c r="L1928" s="10"/>
      <c r="M1928" s="10"/>
      <c r="P1928" s="10"/>
      <c r="Q1928" s="9"/>
      <c r="R1928" s="9"/>
      <c r="AM1928" s="10" t="str">
        <f t="shared" si="905"/>
        <v xml:space="preserve"> </v>
      </c>
      <c r="BD1928"/>
      <c r="BE1928"/>
    </row>
    <row r="1929" spans="1:57" x14ac:dyDescent="0.3">
      <c r="A1929" s="2"/>
      <c r="D1929" s="9" t="s">
        <v>253</v>
      </c>
      <c r="E1929" s="10"/>
      <c r="F1929" s="2"/>
      <c r="G1929" s="10"/>
      <c r="H1929" s="10"/>
      <c r="I1929" s="10"/>
      <c r="J1929" s="10"/>
      <c r="K1929" s="10"/>
      <c r="L1929" s="10"/>
      <c r="M1929" s="10"/>
      <c r="P1929" s="10"/>
      <c r="Q1929" s="9"/>
      <c r="R1929" s="9"/>
      <c r="AM1929" s="10" t="str">
        <f t="shared" si="905"/>
        <v xml:space="preserve"> </v>
      </c>
      <c r="BD1929"/>
      <c r="BE1929"/>
    </row>
    <row r="1930" spans="1:57" x14ac:dyDescent="0.3">
      <c r="A1930" s="2"/>
      <c r="D1930" s="9"/>
      <c r="E1930" s="2" t="s">
        <v>0</v>
      </c>
      <c r="F1930" s="2" t="s">
        <v>1</v>
      </c>
      <c r="G1930" s="2" t="s">
        <v>2</v>
      </c>
      <c r="H1930" s="2" t="s">
        <v>3</v>
      </c>
      <c r="I1930" s="2" t="s">
        <v>4</v>
      </c>
      <c r="J1930" s="2" t="s">
        <v>5</v>
      </c>
      <c r="K1930" s="2" t="s">
        <v>6</v>
      </c>
      <c r="L1930" s="2" t="s">
        <v>7</v>
      </c>
      <c r="M1930" s="2" t="s">
        <v>8</v>
      </c>
      <c r="N1930" s="2" t="s">
        <v>9</v>
      </c>
      <c r="O1930" s="2" t="s">
        <v>10</v>
      </c>
      <c r="P1930" s="2" t="s">
        <v>11</v>
      </c>
      <c r="Q1930" s="2" t="s">
        <v>12</v>
      </c>
      <c r="R1930" s="2" t="s">
        <v>13</v>
      </c>
      <c r="S1930" s="2" t="s">
        <v>14</v>
      </c>
      <c r="T1930" s="2" t="s">
        <v>15</v>
      </c>
      <c r="U1930" s="3" t="s">
        <v>16</v>
      </c>
      <c r="V1930" s="3" t="s">
        <v>17</v>
      </c>
      <c r="W1930" s="3" t="s">
        <v>18</v>
      </c>
      <c r="X1930" s="3" t="s">
        <v>19</v>
      </c>
      <c r="Y1930" s="3" t="s">
        <v>20</v>
      </c>
      <c r="Z1930" s="3" t="s">
        <v>21</v>
      </c>
      <c r="AA1930" s="3" t="s">
        <v>22</v>
      </c>
      <c r="AB1930" s="3" t="s">
        <v>23</v>
      </c>
      <c r="AC1930" s="3" t="s">
        <v>24</v>
      </c>
      <c r="AD1930" s="3" t="s">
        <v>25</v>
      </c>
      <c r="AE1930" s="3" t="s">
        <v>26</v>
      </c>
      <c r="AF1930" s="3" t="s">
        <v>27</v>
      </c>
      <c r="AG1930" s="3" t="s">
        <v>28</v>
      </c>
      <c r="AH1930" s="3" t="s">
        <v>29</v>
      </c>
      <c r="AL1930" s="2" t="s">
        <v>33</v>
      </c>
      <c r="AM1930" s="10" t="e">
        <f t="shared" si="905"/>
        <v>#VALUE!</v>
      </c>
      <c r="AN1930" s="6" t="s">
        <v>35</v>
      </c>
      <c r="AO1930" s="2" t="s">
        <v>36</v>
      </c>
      <c r="AP1930" s="7" t="s">
        <v>37</v>
      </c>
      <c r="AQ1930" s="6" t="s">
        <v>38</v>
      </c>
      <c r="AR1930" s="2" t="s">
        <v>39</v>
      </c>
      <c r="AS1930" s="7" t="s">
        <v>40</v>
      </c>
      <c r="AT1930" s="7" t="s">
        <v>41</v>
      </c>
      <c r="AU1930" s="8" t="s">
        <v>55</v>
      </c>
      <c r="AV1930" s="8" t="s">
        <v>56</v>
      </c>
      <c r="AW1930" s="8" t="s">
        <v>44</v>
      </c>
      <c r="AX1930" s="8" t="s">
        <v>45</v>
      </c>
      <c r="AY1930" s="8" t="s">
        <v>46</v>
      </c>
      <c r="AZ1930" s="8" t="s">
        <v>47</v>
      </c>
      <c r="BA1930" s="2" t="s">
        <v>48</v>
      </c>
      <c r="BB1930" s="2" t="s">
        <v>49</v>
      </c>
      <c r="BC1930" s="2" t="s">
        <v>50</v>
      </c>
      <c r="BD1930"/>
      <c r="BE1930"/>
    </row>
    <row r="1931" spans="1:57" x14ac:dyDescent="0.3">
      <c r="A1931" s="2"/>
      <c r="D1931" s="9" t="s">
        <v>57</v>
      </c>
      <c r="E1931" s="10">
        <v>13.30644728</v>
      </c>
      <c r="F1931" s="10">
        <v>0.57310742550000005</v>
      </c>
      <c r="G1931" s="10">
        <v>18.979367910000001</v>
      </c>
      <c r="H1931" s="10">
        <v>10.88238001</v>
      </c>
      <c r="I1931" s="10">
        <v>93.027392680000005</v>
      </c>
      <c r="J1931" s="10">
        <v>33.234890030000003</v>
      </c>
      <c r="K1931" s="10">
        <v>62.224381479999998</v>
      </c>
      <c r="L1931" s="11">
        <v>1.3599537037037037E-3</v>
      </c>
      <c r="M1931" s="11">
        <v>2.1064699074074076E-3</v>
      </c>
      <c r="P1931" s="10"/>
      <c r="Q1931" s="9"/>
      <c r="AJ1931" s="13">
        <v>635.86666666666667</v>
      </c>
      <c r="AK1931" s="16">
        <v>3.0857100000000002</v>
      </c>
      <c r="AL1931" s="10">
        <f>IF(AK1931&gt;3, AK1931-3, 3-AK1931)</f>
        <v>8.5710000000000175E-2</v>
      </c>
      <c r="AM1931" s="10">
        <f t="shared" si="905"/>
        <v>0.55718854866465095</v>
      </c>
      <c r="AN1931" s="14">
        <v>12</v>
      </c>
      <c r="AO1931" s="10">
        <f>AN1931+273.15</f>
        <v>285.14999999999998</v>
      </c>
      <c r="AP1931" s="14">
        <v>10.5</v>
      </c>
      <c r="AQ1931" s="14">
        <v>37</v>
      </c>
      <c r="AR1931" s="10">
        <f>AQ1931+273.15</f>
        <v>310.14999999999998</v>
      </c>
      <c r="AS1931" s="14">
        <v>47.1</v>
      </c>
      <c r="AT1931" s="14">
        <v>0.5</v>
      </c>
      <c r="AU1931" s="10">
        <f>IF(ISNUMBER(AM1931),((AR1931/AO1931)*((AJ1931-(AT1931*AP1931))/(AJ1931-AS1931))*AM1931)," ")</f>
        <v>0.64911675934497282</v>
      </c>
      <c r="AV1931" s="10">
        <f>IF(ISNUMBER(AM1931), AU1931*G1931, " ")</f>
        <v>12.31982579215517</v>
      </c>
      <c r="AW1931" s="10"/>
      <c r="AX1931" s="10"/>
      <c r="AY1931" s="10"/>
      <c r="AZ1931" s="10"/>
      <c r="BA1931" s="10"/>
      <c r="BB1931" s="10"/>
      <c r="BC1931" s="2"/>
      <c r="BD1931"/>
      <c r="BE1931"/>
    </row>
    <row r="1932" spans="1:57" x14ac:dyDescent="0.3">
      <c r="A1932" s="2">
        <v>176</v>
      </c>
      <c r="B1932" s="3" t="s">
        <v>253</v>
      </c>
      <c r="C1932" s="3"/>
      <c r="D1932" s="9" t="s">
        <v>58</v>
      </c>
      <c r="E1932" s="10">
        <v>8.4624087190000008</v>
      </c>
      <c r="F1932" s="10">
        <v>0.69166107639999996</v>
      </c>
      <c r="G1932" s="10">
        <v>20.92847553</v>
      </c>
      <c r="H1932" s="10">
        <v>14.473253</v>
      </c>
      <c r="I1932" s="10">
        <v>81.788347869999996</v>
      </c>
      <c r="J1932" s="10">
        <v>33.13747601</v>
      </c>
      <c r="K1932" s="10">
        <v>71.052753350000003</v>
      </c>
      <c r="L1932" s="11">
        <v>4.2187500000000003E-3</v>
      </c>
      <c r="M1932" s="11">
        <v>4.7800810185185186E-3</v>
      </c>
      <c r="N1932" s="10">
        <f>H1932-H1931</f>
        <v>3.5908729899999994</v>
      </c>
      <c r="O1932" s="10">
        <f>I1931-I1932</f>
        <v>11.23904481000001</v>
      </c>
      <c r="P1932" s="10">
        <f>N1932/O1932</f>
        <v>0.31949983745994126</v>
      </c>
      <c r="Q1932" s="9">
        <f>AVERAGE(P1932,P1934,P1936)</f>
        <v>0.11644316385203317</v>
      </c>
      <c r="R1932">
        <f>K1932-K1931</f>
        <v>8.8283718700000051</v>
      </c>
      <c r="S1932">
        <f>R1932/O1932</f>
        <v>0.78550909078544706</v>
      </c>
      <c r="T1932" s="9">
        <f>AVERAGE(S1932,S1934,S1936)</f>
        <v>0.46019622140902311</v>
      </c>
      <c r="U1932" s="3">
        <f>AVERAGE(E1931,E1933,E1935)</f>
        <v>13.306014876666666</v>
      </c>
      <c r="V1932" s="3">
        <f>AVERAGE(E1932,E1934,E1936)</f>
        <v>8.8773295779999994</v>
      </c>
      <c r="W1932" s="3">
        <f>AVERAGE(F1931,F1933,F1935)</f>
        <v>0.56157671170000001</v>
      </c>
      <c r="X1932" s="3">
        <f>AVERAGE(F1932,F1934,F1936)</f>
        <v>0.63853944473333335</v>
      </c>
      <c r="Y1932" s="3">
        <f>AVERAGE(G1931,G1933,G1935)</f>
        <v>19.358354073333334</v>
      </c>
      <c r="Z1932" s="3">
        <f>AVERAGE(G1932,G1934,G1936)</f>
        <v>19.117153559999998</v>
      </c>
      <c r="AA1932" s="3">
        <f>AVERAGE(H1931,H1933,H1935)</f>
        <v>10.855265553333334</v>
      </c>
      <c r="AB1932" s="3">
        <f>AVERAGE(H1932,H1934,H1936)</f>
        <v>12.204136890000001</v>
      </c>
      <c r="AC1932" s="3">
        <f>AVERAGE(I1931,I1933,I1935)</f>
        <v>93.834232716666676</v>
      </c>
      <c r="AD1932" s="3">
        <f>AVERAGE(I1932,I1934,I1936)</f>
        <v>80.28645473666667</v>
      </c>
      <c r="AE1932" s="3">
        <f>AVERAGE(J1931,J1933,J1935)</f>
        <v>32.329815610000004</v>
      </c>
      <c r="AF1932" s="3">
        <f>AVERAGE(J1932,J1934,J1936)</f>
        <v>32.626452003333334</v>
      </c>
      <c r="AG1932" s="3">
        <f>AVERAGE(K1931,K1933,K1935)</f>
        <v>64.61047928666666</v>
      </c>
      <c r="AH1932" s="3">
        <f>AVERAGE(K1932,K1934,K1936)</f>
        <v>70.541224360000001</v>
      </c>
      <c r="AI1932" s="12">
        <v>43645</v>
      </c>
      <c r="AJ1932" s="13">
        <v>635.86666666666667</v>
      </c>
      <c r="AK1932" s="16">
        <v>3.0857100000000002</v>
      </c>
      <c r="AL1932" s="10">
        <f t="shared" ref="AL1932:AL1936" si="906">IF(AK1932&gt;3, AK1932-3, 3-AK1932)</f>
        <v>8.5710000000000175E-2</v>
      </c>
      <c r="AM1932" s="10">
        <f t="shared" si="905"/>
        <v>0.67244920267944808</v>
      </c>
      <c r="AN1932" s="14">
        <v>12</v>
      </c>
      <c r="AO1932" s="10">
        <f t="shared" ref="AO1932:AO1936" si="907">AN1932+273.15</f>
        <v>285.14999999999998</v>
      </c>
      <c r="AP1932" s="14">
        <v>10.5</v>
      </c>
      <c r="AQ1932" s="14">
        <v>37</v>
      </c>
      <c r="AR1932" s="10">
        <f t="shared" ref="AR1932:AR1936" si="908">AQ1932+273.15</f>
        <v>310.14999999999998</v>
      </c>
      <c r="AS1932" s="14">
        <v>47.1</v>
      </c>
      <c r="AT1932" s="14">
        <v>0.5</v>
      </c>
      <c r="AU1932" s="10">
        <f t="shared" ref="AU1932:AU1936" si="909">IF(ISNUMBER(AM1932),((AR1932/AO1932)*((AJ1932-(AT1932*AP1932))/(AJ1932-AS1932))*AM1932)," ")</f>
        <v>0.78339378710043173</v>
      </c>
      <c r="AV1932" s="10">
        <f t="shared" ref="AV1932:AV1936" si="910">IF(ISNUMBER(AM1932), AU1932*G1932, " ")</f>
        <v>16.395237703685414</v>
      </c>
      <c r="AW1932" s="10">
        <f>AVERAGE(AU1931,AU1933,AU1935)</f>
        <v>0.63605676528145072</v>
      </c>
      <c r="AX1932" s="10">
        <f>AVERAGE(AU1932,AU1934,AU1936)</f>
        <v>0.72322680990850208</v>
      </c>
      <c r="AY1932" s="10">
        <f>AVERAGE(AV1931,AV1933,AV1935)</f>
        <v>12.310625575193628</v>
      </c>
      <c r="AZ1932" s="10">
        <f>AVERAGE(AV1932,AV1934,AV1936)</f>
        <v>13.880724020911154</v>
      </c>
      <c r="BA1932" s="10">
        <f>IF(ISNUMBER(AV1932), AV1932-AV1931, " ")</f>
        <v>4.0754119115302441</v>
      </c>
      <c r="BB1932" s="10">
        <f>IF(ISNUMBER(BA1932), BA1932/O1932, " ")</f>
        <v>0.36261194615970577</v>
      </c>
      <c r="BC1932" s="2">
        <f>AVERAGE(BB1932,BB1934,BB1936)</f>
        <v>0.13484246287605492</v>
      </c>
      <c r="BD1932" s="1" t="s">
        <v>79</v>
      </c>
    </row>
    <row r="1933" spans="1:57" x14ac:dyDescent="0.3">
      <c r="A1933" s="2"/>
      <c r="D1933" s="9" t="s">
        <v>57</v>
      </c>
      <c r="E1933" s="10">
        <v>13.30634865</v>
      </c>
      <c r="F1933" s="10">
        <v>0.55440780030000003</v>
      </c>
      <c r="G1933" s="10">
        <v>19.464547970000002</v>
      </c>
      <c r="H1933" s="10">
        <v>10.78062815</v>
      </c>
      <c r="I1933" s="10">
        <v>94.337302960000002</v>
      </c>
      <c r="J1933" s="10">
        <v>32.108245719999999</v>
      </c>
      <c r="K1933" s="10">
        <v>64.785133279999997</v>
      </c>
      <c r="L1933" s="11">
        <v>7.7314814814814815E-3</v>
      </c>
      <c r="M1933" s="11">
        <v>8.3506828703703694E-3</v>
      </c>
      <c r="P1933" s="10"/>
      <c r="Q1933" s="9"/>
      <c r="AJ1933" s="13">
        <v>635.86666666666702</v>
      </c>
      <c r="AK1933" s="16">
        <v>3.0857100000000002</v>
      </c>
      <c r="AL1933" s="10">
        <f t="shared" si="906"/>
        <v>8.5710000000000175E-2</v>
      </c>
      <c r="AM1933" s="10">
        <f t="shared" si="905"/>
        <v>0.53900833224768374</v>
      </c>
      <c r="AN1933" s="14">
        <v>12</v>
      </c>
      <c r="AO1933" s="10">
        <f t="shared" si="907"/>
        <v>285.14999999999998</v>
      </c>
      <c r="AP1933" s="14">
        <v>10.5</v>
      </c>
      <c r="AQ1933" s="14">
        <v>37</v>
      </c>
      <c r="AR1933" s="10">
        <f t="shared" si="908"/>
        <v>310.14999999999998</v>
      </c>
      <c r="AS1933" s="14">
        <v>47.1</v>
      </c>
      <c r="AT1933" s="14">
        <v>0.5</v>
      </c>
      <c r="AU1933" s="10">
        <f t="shared" si="909"/>
        <v>0.62793706497929647</v>
      </c>
      <c r="AV1933" s="10">
        <f t="shared" si="910"/>
        <v>12.222511123430523</v>
      </c>
      <c r="AW1933" s="10"/>
      <c r="AX1933" s="10"/>
      <c r="AY1933" s="10"/>
      <c r="AZ1933" s="10"/>
      <c r="BA1933" s="10"/>
      <c r="BB1933" s="10"/>
      <c r="BC1933" s="2"/>
      <c r="BD1933"/>
      <c r="BE1933"/>
    </row>
    <row r="1934" spans="1:57" x14ac:dyDescent="0.3">
      <c r="A1934" s="2"/>
      <c r="D1934" s="9" t="s">
        <v>60</v>
      </c>
      <c r="E1934" s="10">
        <v>8.9100633519999999</v>
      </c>
      <c r="F1934" s="10">
        <v>0.61424713730000002</v>
      </c>
      <c r="G1934" s="10">
        <v>18.325423099999998</v>
      </c>
      <c r="H1934" s="10">
        <v>11.19832877</v>
      </c>
      <c r="I1934" s="10">
        <v>78.930854049999994</v>
      </c>
      <c r="J1934" s="10">
        <v>32.332804279999998</v>
      </c>
      <c r="K1934" s="10">
        <v>71.719792400000003</v>
      </c>
      <c r="L1934" s="11">
        <v>1.0630787037037038E-2</v>
      </c>
      <c r="M1934" s="11">
        <v>1.1296284722222221E-2</v>
      </c>
      <c r="N1934" s="10">
        <f>H1934-H1933</f>
        <v>0.41770061999999974</v>
      </c>
      <c r="O1934" s="10">
        <f>I1933-I1934</f>
        <v>15.406448910000009</v>
      </c>
      <c r="P1934" s="10">
        <f>N1934/O1934</f>
        <v>2.7112063424873909E-2</v>
      </c>
      <c r="Q1934" s="9"/>
      <c r="R1934">
        <f>K1934-K1933</f>
        <v>6.9346591200000063</v>
      </c>
      <c r="S1934">
        <f>R1934/O1934</f>
        <v>0.45011405032465734</v>
      </c>
      <c r="AJ1934" s="13">
        <v>635.86666666666702</v>
      </c>
      <c r="AK1934" s="16">
        <v>3.0857100000000002</v>
      </c>
      <c r="AL1934" s="10">
        <f t="shared" si="906"/>
        <v>8.5710000000000175E-2</v>
      </c>
      <c r="AM1934" s="10">
        <f t="shared" si="905"/>
        <v>0.59718554624381426</v>
      </c>
      <c r="AN1934" s="14">
        <v>12</v>
      </c>
      <c r="AO1934" s="10">
        <f t="shared" si="907"/>
        <v>285.14999999999998</v>
      </c>
      <c r="AP1934" s="14">
        <v>10.5</v>
      </c>
      <c r="AQ1934" s="14">
        <v>37</v>
      </c>
      <c r="AR1934" s="10">
        <f t="shared" si="908"/>
        <v>310.14999999999998</v>
      </c>
      <c r="AS1934" s="14">
        <v>47.1</v>
      </c>
      <c r="AT1934" s="14">
        <v>0.5</v>
      </c>
      <c r="AU1934" s="10">
        <f t="shared" si="909"/>
        <v>0.69571269444510531</v>
      </c>
      <c r="AV1934" s="10">
        <f t="shared" si="910"/>
        <v>12.749229481747573</v>
      </c>
      <c r="AW1934" s="10"/>
      <c r="AX1934" s="10"/>
      <c r="AY1934" s="10"/>
      <c r="AZ1934" s="10"/>
      <c r="BA1934" s="10">
        <f>IF(ISNUMBER(AV1934), AV1934-AV1933, " ")</f>
        <v>0.52671835831704961</v>
      </c>
      <c r="BB1934" s="10">
        <f>IF(ISNUMBER(BA1934), BA1934/O1934, " ")</f>
        <v>3.4188174146682661E-2</v>
      </c>
      <c r="BC1934" s="2"/>
      <c r="BD1934"/>
      <c r="BE1934"/>
    </row>
    <row r="1935" spans="1:57" x14ac:dyDescent="0.3">
      <c r="A1935" s="2"/>
      <c r="D1935" s="9" t="s">
        <v>57</v>
      </c>
      <c r="E1935" s="10">
        <v>13.3052487</v>
      </c>
      <c r="F1935" s="10">
        <v>0.55721490929999995</v>
      </c>
      <c r="G1935" s="10">
        <v>19.631146340000001</v>
      </c>
      <c r="H1935" s="10">
        <v>10.9027885</v>
      </c>
      <c r="I1935" s="10">
        <v>94.138002510000007</v>
      </c>
      <c r="J1935" s="10">
        <v>31.64631108</v>
      </c>
      <c r="K1935" s="10">
        <v>66.821923100000006</v>
      </c>
      <c r="L1935" s="11">
        <v>1.4265046296296297E-2</v>
      </c>
      <c r="M1935" s="11">
        <v>1.4907395833333335E-2</v>
      </c>
      <c r="P1935" s="10"/>
      <c r="Q1935" s="9"/>
      <c r="AJ1935" s="13">
        <v>635.86666666666702</v>
      </c>
      <c r="AK1935" s="16">
        <v>3.0857100000000002</v>
      </c>
      <c r="AL1935" s="10">
        <f t="shared" si="906"/>
        <v>8.5710000000000175E-2</v>
      </c>
      <c r="AM1935" s="10">
        <f t="shared" si="905"/>
        <v>0.5417374697881524</v>
      </c>
      <c r="AN1935" s="14">
        <v>12</v>
      </c>
      <c r="AO1935" s="10">
        <f t="shared" si="907"/>
        <v>285.14999999999998</v>
      </c>
      <c r="AP1935" s="14">
        <v>10.5</v>
      </c>
      <c r="AQ1935" s="14">
        <v>37</v>
      </c>
      <c r="AR1935" s="10">
        <f t="shared" si="908"/>
        <v>310.14999999999998</v>
      </c>
      <c r="AS1935" s="14">
        <v>47.1</v>
      </c>
      <c r="AT1935" s="14">
        <v>0.5</v>
      </c>
      <c r="AU1935" s="10">
        <f t="shared" si="909"/>
        <v>0.63111647152008288</v>
      </c>
      <c r="AV1935" s="10">
        <f t="shared" si="910"/>
        <v>12.38953980999519</v>
      </c>
      <c r="AW1935" s="10"/>
      <c r="AX1935" s="10"/>
      <c r="AY1935" s="10"/>
      <c r="AZ1935" s="10"/>
      <c r="BA1935" s="10"/>
      <c r="BB1935" s="10"/>
      <c r="BC1935" s="2"/>
      <c r="BD1935"/>
      <c r="BE1935"/>
    </row>
    <row r="1936" spans="1:57" x14ac:dyDescent="0.3">
      <c r="A1936" s="2"/>
      <c r="D1936" s="9" t="s">
        <v>61</v>
      </c>
      <c r="E1936" s="10">
        <v>9.2595166629999994</v>
      </c>
      <c r="F1936" s="10">
        <v>0.60971012049999995</v>
      </c>
      <c r="G1936" s="10">
        <v>18.097562050000001</v>
      </c>
      <c r="H1936" s="10">
        <v>10.9408289</v>
      </c>
      <c r="I1936" s="10">
        <v>80.140162290000006</v>
      </c>
      <c r="J1936" s="10">
        <v>32.409075719999997</v>
      </c>
      <c r="K1936" s="10">
        <v>68.851127329999997</v>
      </c>
      <c r="L1936" s="11">
        <v>1.7262731481481483E-2</v>
      </c>
      <c r="M1936" s="11">
        <v>1.7934016203703704E-2</v>
      </c>
      <c r="N1936" s="10">
        <f>H1936-H1935</f>
        <v>3.8040399999999863E-2</v>
      </c>
      <c r="O1936" s="10">
        <f>I1935-I1936</f>
        <v>13.99784022</v>
      </c>
      <c r="P1936" s="10">
        <f>N1936/O1936</f>
        <v>2.7175906712842779E-3</v>
      </c>
      <c r="Q1936" s="9"/>
      <c r="R1936">
        <f>K1936-K1935</f>
        <v>2.0292042299999906</v>
      </c>
      <c r="S1936">
        <f>R1936/O1936</f>
        <v>0.14496552311696487</v>
      </c>
      <c r="AJ1936" s="13">
        <v>635.86666666666702</v>
      </c>
      <c r="AK1936" s="16">
        <v>3.0857100000000002</v>
      </c>
      <c r="AL1936" s="10">
        <f t="shared" si="906"/>
        <v>8.5710000000000175E-2</v>
      </c>
      <c r="AM1936" s="10">
        <f t="shared" si="905"/>
        <v>0.59277455156187708</v>
      </c>
      <c r="AN1936" s="14">
        <v>12</v>
      </c>
      <c r="AO1936" s="10">
        <f t="shared" si="907"/>
        <v>285.14999999999998</v>
      </c>
      <c r="AP1936" s="14">
        <v>10.5</v>
      </c>
      <c r="AQ1936" s="14">
        <v>37</v>
      </c>
      <c r="AR1936" s="10">
        <f t="shared" si="908"/>
        <v>310.14999999999998</v>
      </c>
      <c r="AS1936" s="14">
        <v>47.1</v>
      </c>
      <c r="AT1936" s="14">
        <v>0.5</v>
      </c>
      <c r="AU1936" s="10">
        <f t="shared" si="909"/>
        <v>0.69057394817996942</v>
      </c>
      <c r="AV1936" s="10">
        <f t="shared" si="910"/>
        <v>12.497704877300482</v>
      </c>
      <c r="AW1936" s="10"/>
      <c r="AX1936" s="10"/>
      <c r="AY1936" s="10"/>
      <c r="AZ1936" s="10"/>
      <c r="BA1936" s="10">
        <f>IF(ISNUMBER(AV1936), AV1936-AV1935, " ")</f>
        <v>0.10816506730529163</v>
      </c>
      <c r="BB1936" s="10">
        <f>IF(ISNUMBER(BA1936), BA1936/O1936, " ")</f>
        <v>7.7272683217762591E-3</v>
      </c>
      <c r="BC1936" s="2"/>
      <c r="BD1936"/>
      <c r="BE1936"/>
    </row>
    <row r="1937" spans="1:57" x14ac:dyDescent="0.3">
      <c r="A1937" s="2"/>
      <c r="AM1937" s="10" t="str">
        <f t="shared" si="905"/>
        <v xml:space="preserve"> </v>
      </c>
      <c r="BD1937"/>
      <c r="BE1937"/>
    </row>
    <row r="1938" spans="1:57" ht="13.95" customHeight="1" x14ac:dyDescent="0.3">
      <c r="A1938" s="2"/>
      <c r="AM1938" s="10" t="str">
        <f t="shared" si="905"/>
        <v xml:space="preserve"> </v>
      </c>
      <c r="BD1938"/>
      <c r="BE1938"/>
    </row>
    <row r="1939" spans="1:57" x14ac:dyDescent="0.3">
      <c r="A1939" s="2"/>
      <c r="D1939" s="9" t="s">
        <v>53</v>
      </c>
      <c r="E1939" s="10"/>
      <c r="F1939" s="10"/>
      <c r="G1939" s="10"/>
      <c r="H1939" s="10"/>
      <c r="I1939" s="10"/>
      <c r="J1939" s="10"/>
      <c r="K1939" s="10"/>
      <c r="L1939" s="10"/>
      <c r="M1939" s="10"/>
      <c r="P1939" s="10"/>
      <c r="Q1939" s="9"/>
      <c r="R1939" s="9"/>
      <c r="AM1939" s="10" t="str">
        <f t="shared" si="905"/>
        <v xml:space="preserve"> </v>
      </c>
      <c r="BD1939"/>
      <c r="BE1939"/>
    </row>
    <row r="1940" spans="1:57" x14ac:dyDescent="0.3">
      <c r="A1940" s="2"/>
      <c r="D1940" s="9" t="s">
        <v>254</v>
      </c>
      <c r="E1940" s="10"/>
      <c r="F1940" s="2"/>
      <c r="G1940" s="10"/>
      <c r="H1940" s="10"/>
      <c r="I1940" s="10"/>
      <c r="J1940" s="10"/>
      <c r="K1940" s="10"/>
      <c r="L1940" s="10"/>
      <c r="M1940" s="10"/>
      <c r="P1940" s="10"/>
      <c r="Q1940" s="9"/>
      <c r="R1940" s="9"/>
      <c r="AM1940" s="10" t="str">
        <f t="shared" si="905"/>
        <v xml:space="preserve"> </v>
      </c>
      <c r="BD1940"/>
      <c r="BE1940"/>
    </row>
    <row r="1941" spans="1:57" x14ac:dyDescent="0.3">
      <c r="A1941" s="2"/>
      <c r="D1941" s="9"/>
      <c r="E1941" s="2" t="s">
        <v>0</v>
      </c>
      <c r="F1941" s="2" t="s">
        <v>1</v>
      </c>
      <c r="G1941" s="2" t="s">
        <v>2</v>
      </c>
      <c r="H1941" s="2" t="s">
        <v>3</v>
      </c>
      <c r="I1941" s="2" t="s">
        <v>4</v>
      </c>
      <c r="J1941" s="2" t="s">
        <v>5</v>
      </c>
      <c r="K1941" s="2" t="s">
        <v>6</v>
      </c>
      <c r="L1941" s="2" t="s">
        <v>7</v>
      </c>
      <c r="M1941" s="2" t="s">
        <v>8</v>
      </c>
      <c r="N1941" s="2" t="s">
        <v>9</v>
      </c>
      <c r="O1941" s="2" t="s">
        <v>10</v>
      </c>
      <c r="P1941" s="2" t="s">
        <v>11</v>
      </c>
      <c r="Q1941" s="2" t="s">
        <v>12</v>
      </c>
      <c r="R1941" s="2" t="s">
        <v>13</v>
      </c>
      <c r="S1941" s="2" t="s">
        <v>14</v>
      </c>
      <c r="T1941" s="2" t="s">
        <v>15</v>
      </c>
      <c r="U1941" s="3" t="s">
        <v>16</v>
      </c>
      <c r="V1941" s="3" t="s">
        <v>17</v>
      </c>
      <c r="W1941" s="3" t="s">
        <v>18</v>
      </c>
      <c r="X1941" s="3" t="s">
        <v>19</v>
      </c>
      <c r="Y1941" s="3" t="s">
        <v>20</v>
      </c>
      <c r="Z1941" s="3" t="s">
        <v>21</v>
      </c>
      <c r="AA1941" s="3" t="s">
        <v>22</v>
      </c>
      <c r="AB1941" s="3" t="s">
        <v>23</v>
      </c>
      <c r="AC1941" s="3" t="s">
        <v>24</v>
      </c>
      <c r="AD1941" s="3" t="s">
        <v>25</v>
      </c>
      <c r="AE1941" s="3" t="s">
        <v>26</v>
      </c>
      <c r="AF1941" s="3" t="s">
        <v>27</v>
      </c>
      <c r="AG1941" s="3" t="s">
        <v>28</v>
      </c>
      <c r="AH1941" s="3" t="s">
        <v>29</v>
      </c>
      <c r="AL1941" s="2" t="s">
        <v>33</v>
      </c>
      <c r="AM1941" s="10" t="e">
        <f t="shared" si="905"/>
        <v>#VALUE!</v>
      </c>
      <c r="AN1941" s="6" t="s">
        <v>35</v>
      </c>
      <c r="AO1941" s="2" t="s">
        <v>36</v>
      </c>
      <c r="AP1941" s="7" t="s">
        <v>37</v>
      </c>
      <c r="AQ1941" s="6" t="s">
        <v>38</v>
      </c>
      <c r="AR1941" s="2" t="s">
        <v>39</v>
      </c>
      <c r="AS1941" s="7" t="s">
        <v>40</v>
      </c>
      <c r="AT1941" s="7" t="s">
        <v>41</v>
      </c>
      <c r="AU1941" s="8" t="s">
        <v>55</v>
      </c>
      <c r="AV1941" s="8" t="s">
        <v>56</v>
      </c>
      <c r="AW1941" s="8" t="s">
        <v>44</v>
      </c>
      <c r="AX1941" s="8" t="s">
        <v>45</v>
      </c>
      <c r="AY1941" s="8" t="s">
        <v>46</v>
      </c>
      <c r="AZ1941" s="8" t="s">
        <v>47</v>
      </c>
      <c r="BA1941" s="2" t="s">
        <v>48</v>
      </c>
      <c r="BB1941" s="2" t="s">
        <v>49</v>
      </c>
      <c r="BC1941" s="2" t="s">
        <v>50</v>
      </c>
      <c r="BD1941"/>
      <c r="BE1941"/>
    </row>
    <row r="1942" spans="1:57" x14ac:dyDescent="0.3">
      <c r="A1942" s="2"/>
      <c r="D1942" s="9" t="s">
        <v>57</v>
      </c>
      <c r="E1942" s="10"/>
      <c r="F1942" s="10"/>
      <c r="G1942" s="10"/>
      <c r="H1942" s="10"/>
      <c r="I1942" s="10"/>
      <c r="J1942" s="10"/>
      <c r="K1942" s="10"/>
      <c r="L1942" s="11"/>
      <c r="M1942" s="11"/>
      <c r="P1942" s="10"/>
      <c r="Q1942" s="9"/>
      <c r="AJ1942" s="13">
        <v>635.86666666666667</v>
      </c>
      <c r="AK1942" s="16">
        <v>3.08046</v>
      </c>
      <c r="AL1942" s="10">
        <f>IF(AK1942&gt;3, AK1942-3, 3-AK1942)</f>
        <v>8.0459999999999976E-2</v>
      </c>
      <c r="AM1942" s="10" t="str">
        <f t="shared" si="905"/>
        <v xml:space="preserve"> </v>
      </c>
      <c r="AN1942" s="14">
        <v>12</v>
      </c>
      <c r="AO1942" s="10">
        <f>AN1942+273.15</f>
        <v>285.14999999999998</v>
      </c>
      <c r="AP1942" s="14">
        <v>10.5</v>
      </c>
      <c r="AQ1942" s="14">
        <v>37</v>
      </c>
      <c r="AR1942" s="10">
        <f>AQ1942+273.15</f>
        <v>310.14999999999998</v>
      </c>
      <c r="AS1942" s="14">
        <v>47.1</v>
      </c>
      <c r="AT1942" s="14">
        <v>0.5</v>
      </c>
      <c r="AU1942" s="10" t="str">
        <f>IF(ISNUMBER(AM1942),((AR1942/AO1942)*((AJ1942-(AT1942*AP1942))/(AJ1942-AS1942))*AM1942)," ")</f>
        <v xml:space="preserve"> </v>
      </c>
      <c r="AV1942" s="10" t="str">
        <f>IF(ISNUMBER(AM1942), AU1942*G1942, " ")</f>
        <v xml:space="preserve"> </v>
      </c>
      <c r="AW1942" s="10"/>
      <c r="AX1942" s="10"/>
      <c r="AY1942" s="10"/>
      <c r="AZ1942" s="10"/>
      <c r="BA1942" s="10"/>
      <c r="BB1942" s="10"/>
      <c r="BC1942" s="2"/>
      <c r="BD1942"/>
      <c r="BE1942"/>
    </row>
    <row r="1943" spans="1:57" x14ac:dyDescent="0.3">
      <c r="A1943" s="2">
        <v>177</v>
      </c>
      <c r="B1943" s="3" t="s">
        <v>254</v>
      </c>
      <c r="C1943" s="3"/>
      <c r="D1943" s="9" t="s">
        <v>58</v>
      </c>
      <c r="E1943" s="10"/>
      <c r="F1943" s="10"/>
      <c r="G1943" s="10"/>
      <c r="H1943" s="10"/>
      <c r="I1943" s="10"/>
      <c r="J1943" s="10"/>
      <c r="K1943" s="10"/>
      <c r="L1943" s="11"/>
      <c r="M1943" s="11"/>
      <c r="N1943" s="10">
        <f>H1943-H1942</f>
        <v>0</v>
      </c>
      <c r="O1943" s="10">
        <f>I1942-I1943</f>
        <v>0</v>
      </c>
      <c r="P1943" s="10" t="e">
        <f>N1943/O1943</f>
        <v>#DIV/0!</v>
      </c>
      <c r="Q1943" s="9">
        <f>AVERAGE(P1945,P1947)</f>
        <v>0.12064840769667524</v>
      </c>
      <c r="R1943">
        <f>K1943-K1942</f>
        <v>0</v>
      </c>
      <c r="S1943" t="e">
        <f>R1943/O1943</f>
        <v>#DIV/0!</v>
      </c>
      <c r="T1943" s="9">
        <f>AVERAGE(S1945,S1947)</f>
        <v>0.17051597941451999</v>
      </c>
      <c r="U1943" s="3">
        <f>AVERAGE(E1942,E1944,E1946)</f>
        <v>13.12206978</v>
      </c>
      <c r="V1943" s="3">
        <f>AVERAGE(E1943,E1945,E1947)</f>
        <v>8.6574193944999998</v>
      </c>
      <c r="W1943" s="3">
        <f>AVERAGE(F1942,F1944,F1946)</f>
        <v>0.57472123370000006</v>
      </c>
      <c r="X1943" s="3">
        <f>AVERAGE(F1943,F1945,F1947)</f>
        <v>0.6636263939</v>
      </c>
      <c r="Y1943" s="3">
        <f>AVERAGE(G1942,G1944,G1946)</f>
        <v>16.509456669999999</v>
      </c>
      <c r="Z1943" s="3">
        <f>AVERAGE(G1943,G1945,G1947)</f>
        <v>16.922207849999999</v>
      </c>
      <c r="AA1943" s="3">
        <f>AVERAGE(H1942,H1944,H1946)</f>
        <v>9.4548278139999997</v>
      </c>
      <c r="AB1943" s="3">
        <f>AVERAGE(H1943,H1945,H1947)</f>
        <v>11.145755095</v>
      </c>
      <c r="AC1943" s="3">
        <f>AVERAGE(I1942,I1944,I1946)</f>
        <v>89.106673749999999</v>
      </c>
      <c r="AD1943" s="3">
        <f>AVERAGE(I1943,I1945,I1947)</f>
        <v>74.873872470000009</v>
      </c>
      <c r="AE1943" s="3">
        <f>AVERAGE(J1942,J1944,J1946)</f>
        <v>32.492490735000004</v>
      </c>
      <c r="AF1943" s="3">
        <f>AVERAGE(J1943,J1945,J1947)</f>
        <v>32.728493935000003</v>
      </c>
      <c r="AG1943" s="3">
        <f>AVERAGE(K1942,K1944,K1946)</f>
        <v>69.251730930000008</v>
      </c>
      <c r="AH1943" s="3">
        <f>AVERAGE(K1943,K1945,K1947)</f>
        <v>71.789280880000007</v>
      </c>
      <c r="AI1943" s="12">
        <v>43646</v>
      </c>
      <c r="AJ1943" s="13">
        <v>635.86666666666667</v>
      </c>
      <c r="AK1943" s="16">
        <v>3.08046</v>
      </c>
      <c r="AL1943" s="10">
        <f t="shared" ref="AL1943:AL1947" si="911">IF(AK1943&gt;3, AK1943-3, 3-AK1943)</f>
        <v>8.0459999999999976E-2</v>
      </c>
      <c r="AM1943" s="10" t="str">
        <f t="shared" si="905"/>
        <v xml:space="preserve"> </v>
      </c>
      <c r="AN1943" s="14">
        <v>12</v>
      </c>
      <c r="AO1943" s="10">
        <f t="shared" ref="AO1943:AO1947" si="912">AN1943+273.15</f>
        <v>285.14999999999998</v>
      </c>
      <c r="AP1943" s="14">
        <v>10.5</v>
      </c>
      <c r="AQ1943" s="14">
        <v>37</v>
      </c>
      <c r="AR1943" s="10">
        <f t="shared" ref="AR1943:AR1947" si="913">AQ1943+273.15</f>
        <v>310.14999999999998</v>
      </c>
      <c r="AS1943" s="14">
        <v>47.1</v>
      </c>
      <c r="AT1943" s="14">
        <v>0.5</v>
      </c>
      <c r="AU1943" s="10" t="str">
        <f t="shared" ref="AU1943:AU1947" si="914">IF(ISNUMBER(AM1943),((AR1943/AO1943)*((AJ1943-(AT1943*AP1943))/(AJ1943-AS1943))*AM1943)," ")</f>
        <v xml:space="preserve"> </v>
      </c>
      <c r="AV1943" s="10" t="str">
        <f t="shared" ref="AV1943:AV1947" si="915">IF(ISNUMBER(AM1943), AU1943*G1943, " ")</f>
        <v xml:space="preserve"> </v>
      </c>
      <c r="AW1943" s="10">
        <f>AVERAGE(AU1942,AU1944,AU1946)</f>
        <v>0.65205400053738594</v>
      </c>
      <c r="AX1943" s="10">
        <f>AVERAGE(AU1943,AU1945,AU1947)</f>
        <v>0.75292197265600014</v>
      </c>
      <c r="AY1943" s="10">
        <f>AVERAGE(AV1942,AV1944,AV1946)</f>
        <v>10.730128141030988</v>
      </c>
      <c r="AZ1943" s="10">
        <f>AVERAGE(AV1943,AV1945,AV1947)</f>
        <v>12.723902319618261</v>
      </c>
      <c r="BA1943" s="10" t="str">
        <f>IF(ISNUMBER(AV1943), AV1943-AV1942, " ")</f>
        <v xml:space="preserve"> </v>
      </c>
      <c r="BB1943" s="10" t="str">
        <f>IF(ISNUMBER(BA1943), BA1943/O1943, " ")</f>
        <v xml:space="preserve"> </v>
      </c>
      <c r="BC1943" s="2">
        <f>AVERAGE(BB1943,BB1945,BB1947)</f>
        <v>0.14249232468396625</v>
      </c>
      <c r="BD1943" s="1" t="s">
        <v>59</v>
      </c>
    </row>
    <row r="1944" spans="1:57" x14ac:dyDescent="0.3">
      <c r="A1944" s="2"/>
      <c r="D1944" s="9" t="s">
        <v>57</v>
      </c>
      <c r="E1944" s="10">
        <v>13.12695128</v>
      </c>
      <c r="F1944" s="10">
        <v>0.6097468815</v>
      </c>
      <c r="G1944" s="10">
        <v>15.63048427</v>
      </c>
      <c r="H1944" s="10">
        <v>9.5251985829999999</v>
      </c>
      <c r="I1944" s="10">
        <v>89.923264470000007</v>
      </c>
      <c r="J1944" s="10">
        <v>32.648072329999998</v>
      </c>
      <c r="K1944" s="10">
        <v>67.662656569999996</v>
      </c>
      <c r="L1944" s="11">
        <v>7.3668981481481476E-3</v>
      </c>
      <c r="M1944" s="11">
        <v>8.0266087962962956E-3</v>
      </c>
      <c r="P1944" s="10"/>
      <c r="Q1944" s="9"/>
      <c r="AJ1944" s="13">
        <v>635.86666666666702</v>
      </c>
      <c r="AK1944" s="16">
        <v>3.08046</v>
      </c>
      <c r="AL1944" s="10">
        <f t="shared" si="911"/>
        <v>8.0459999999999976E-2</v>
      </c>
      <c r="AM1944" s="10">
        <f t="shared" si="905"/>
        <v>0.59382061266823782</v>
      </c>
      <c r="AN1944" s="14">
        <v>12</v>
      </c>
      <c r="AO1944" s="10">
        <f t="shared" si="912"/>
        <v>285.14999999999998</v>
      </c>
      <c r="AP1944" s="14">
        <v>10.5</v>
      </c>
      <c r="AQ1944" s="14">
        <v>37</v>
      </c>
      <c r="AR1944" s="10">
        <f t="shared" si="913"/>
        <v>310.14999999999998</v>
      </c>
      <c r="AS1944" s="14">
        <v>47.1</v>
      </c>
      <c r="AT1944" s="14">
        <v>0.5</v>
      </c>
      <c r="AU1944" s="10">
        <f t="shared" si="914"/>
        <v>0.69179259453776887</v>
      </c>
      <c r="AV1944" s="10">
        <f t="shared" si="915"/>
        <v>10.813053267025085</v>
      </c>
      <c r="AW1944" s="10"/>
      <c r="AX1944" s="10"/>
      <c r="AY1944" s="10"/>
      <c r="AZ1944" s="10"/>
      <c r="BA1944" s="10"/>
      <c r="BB1944" s="10"/>
      <c r="BC1944" s="2"/>
      <c r="BD1944"/>
      <c r="BE1944"/>
    </row>
    <row r="1945" spans="1:57" x14ac:dyDescent="0.3">
      <c r="A1945" s="2"/>
      <c r="D1945" s="9" t="s">
        <v>60</v>
      </c>
      <c r="E1945" s="10">
        <v>8.9239357930000001</v>
      </c>
      <c r="F1945" s="10">
        <v>0.63167693700000005</v>
      </c>
      <c r="G1945" s="10">
        <v>17.396704889999999</v>
      </c>
      <c r="H1945" s="10">
        <v>10.968427950000001</v>
      </c>
      <c r="I1945" s="10">
        <v>74.680086299999999</v>
      </c>
      <c r="J1945" s="10">
        <v>32.892736030000002</v>
      </c>
      <c r="K1945" s="10">
        <v>71.930893940000004</v>
      </c>
      <c r="L1945" s="11">
        <v>1.0590277777777777E-2</v>
      </c>
      <c r="M1945" s="11">
        <v>1.1284710648148148E-2</v>
      </c>
      <c r="N1945" s="10">
        <f>H1945-H1944</f>
        <v>1.4432293670000007</v>
      </c>
      <c r="O1945" s="10">
        <f>I1944-I1945</f>
        <v>15.243178170000007</v>
      </c>
      <c r="P1945" s="10">
        <f>N1945/O1945</f>
        <v>9.4680344932293076E-2</v>
      </c>
      <c r="Q1945" s="9"/>
      <c r="R1945">
        <f>K1945-K1944</f>
        <v>4.2682373700000085</v>
      </c>
      <c r="S1945">
        <f>R1945/O1945</f>
        <v>0.28000967530513399</v>
      </c>
      <c r="AJ1945" s="13">
        <v>635.86666666666702</v>
      </c>
      <c r="AK1945" s="16">
        <v>3.08046</v>
      </c>
      <c r="AL1945" s="10">
        <f t="shared" si="911"/>
        <v>8.0459999999999976E-2</v>
      </c>
      <c r="AM1945" s="10">
        <f t="shared" si="905"/>
        <v>0.61517786661732343</v>
      </c>
      <c r="AN1945" s="14">
        <v>12</v>
      </c>
      <c r="AO1945" s="10">
        <f t="shared" si="912"/>
        <v>285.14999999999998</v>
      </c>
      <c r="AP1945" s="14">
        <v>10.5</v>
      </c>
      <c r="AQ1945" s="14">
        <v>37</v>
      </c>
      <c r="AR1945" s="10">
        <f t="shared" si="913"/>
        <v>310.14999999999998</v>
      </c>
      <c r="AS1945" s="14">
        <v>47.1</v>
      </c>
      <c r="AT1945" s="14">
        <v>0.5</v>
      </c>
      <c r="AU1945" s="10">
        <f t="shared" si="914"/>
        <v>0.71667349258415325</v>
      </c>
      <c r="AV1945" s="10">
        <f t="shared" si="915"/>
        <v>12.467757252972117</v>
      </c>
      <c r="AW1945" s="10"/>
      <c r="AX1945" s="10"/>
      <c r="AY1945" s="10"/>
      <c r="AZ1945" s="10"/>
      <c r="BA1945" s="10">
        <f>IF(ISNUMBER(AV1945), AV1945-AV1944, " ")</f>
        <v>1.6547039859470321</v>
      </c>
      <c r="BB1945" s="10">
        <f>IF(ISNUMBER(BA1945), BA1945/O1945, " ")</f>
        <v>0.10855373908858741</v>
      </c>
      <c r="BC1945" s="2"/>
      <c r="BD1945"/>
      <c r="BE1945"/>
    </row>
    <row r="1946" spans="1:57" x14ac:dyDescent="0.3">
      <c r="A1946" s="2"/>
      <c r="D1946" s="9" t="s">
        <v>57</v>
      </c>
      <c r="E1946" s="10">
        <v>13.117188280000001</v>
      </c>
      <c r="F1946" s="10">
        <v>0.5396955859</v>
      </c>
      <c r="G1946" s="10">
        <v>17.388429070000001</v>
      </c>
      <c r="H1946" s="10">
        <v>9.3844570449999996</v>
      </c>
      <c r="I1946" s="10">
        <v>88.290083030000005</v>
      </c>
      <c r="J1946" s="10">
        <v>32.336909140000003</v>
      </c>
      <c r="K1946" s="10">
        <v>70.840805290000006</v>
      </c>
      <c r="L1946" s="11">
        <v>1.433449074074074E-2</v>
      </c>
      <c r="M1946" s="11">
        <v>1.4936331018518517E-2</v>
      </c>
      <c r="P1946" s="10"/>
      <c r="Q1946" s="9"/>
      <c r="AJ1946" s="13">
        <v>635.86666666666702</v>
      </c>
      <c r="AK1946" s="16">
        <v>3.08046</v>
      </c>
      <c r="AL1946" s="10">
        <f t="shared" si="911"/>
        <v>8.0459999999999976E-2</v>
      </c>
      <c r="AM1946" s="10">
        <f t="shared" si="905"/>
        <v>0.52559902017880444</v>
      </c>
      <c r="AN1946" s="14">
        <v>12</v>
      </c>
      <c r="AO1946" s="10">
        <f t="shared" si="912"/>
        <v>285.14999999999998</v>
      </c>
      <c r="AP1946" s="14">
        <v>10.5</v>
      </c>
      <c r="AQ1946" s="14">
        <v>37</v>
      </c>
      <c r="AR1946" s="10">
        <f t="shared" si="913"/>
        <v>310.14999999999998</v>
      </c>
      <c r="AS1946" s="14">
        <v>47.1</v>
      </c>
      <c r="AT1946" s="14">
        <v>0.5</v>
      </c>
      <c r="AU1946" s="10">
        <f t="shared" si="914"/>
        <v>0.612315406537003</v>
      </c>
      <c r="AV1946" s="10">
        <f t="shared" si="915"/>
        <v>10.647203015036892</v>
      </c>
      <c r="AW1946" s="10"/>
      <c r="AX1946" s="10"/>
      <c r="AY1946" s="10"/>
      <c r="AZ1946" s="10"/>
      <c r="BA1946" s="10"/>
      <c r="BB1946" s="10"/>
      <c r="BC1946" s="2"/>
      <c r="BD1946"/>
      <c r="BE1946"/>
    </row>
    <row r="1947" spans="1:57" x14ac:dyDescent="0.3">
      <c r="A1947" s="2"/>
      <c r="D1947" s="9" t="s">
        <v>61</v>
      </c>
      <c r="E1947" s="10">
        <v>8.3909029959999994</v>
      </c>
      <c r="F1947" s="10">
        <v>0.69557585079999995</v>
      </c>
      <c r="G1947" s="10">
        <v>16.44771081</v>
      </c>
      <c r="H1947" s="10">
        <v>11.32308224</v>
      </c>
      <c r="I1947" s="10">
        <v>75.067658640000005</v>
      </c>
      <c r="J1947" s="10">
        <v>32.564251839999997</v>
      </c>
      <c r="K1947" s="10">
        <v>71.647667819999995</v>
      </c>
      <c r="L1947" s="11">
        <v>1.7465277777777777E-2</v>
      </c>
      <c r="M1947" s="11">
        <v>1.8015034722222222E-2</v>
      </c>
      <c r="N1947" s="10">
        <f>H1947-H1946</f>
        <v>1.9386251950000002</v>
      </c>
      <c r="O1947" s="10">
        <f>I1946-I1947</f>
        <v>13.22242439</v>
      </c>
      <c r="P1947" s="10">
        <f>N1947/O1947</f>
        <v>0.14661647046105741</v>
      </c>
      <c r="Q1947" s="9"/>
      <c r="R1947">
        <f>K1947-K1946</f>
        <v>0.80686252999998942</v>
      </c>
      <c r="S1947">
        <f>R1947/O1947</f>
        <v>6.1022283523905964E-2</v>
      </c>
      <c r="AJ1947" s="13">
        <v>635.86666666666702</v>
      </c>
      <c r="AK1947" s="16">
        <v>3.08046</v>
      </c>
      <c r="AL1947" s="10">
        <f t="shared" si="911"/>
        <v>8.0459999999999976E-2</v>
      </c>
      <c r="AM1947" s="10">
        <f t="shared" si="905"/>
        <v>0.67740777429344956</v>
      </c>
      <c r="AN1947" s="14">
        <v>12</v>
      </c>
      <c r="AO1947" s="10">
        <f t="shared" si="912"/>
        <v>285.14999999999998</v>
      </c>
      <c r="AP1947" s="14">
        <v>10.5</v>
      </c>
      <c r="AQ1947" s="14">
        <v>37</v>
      </c>
      <c r="AR1947" s="10">
        <f t="shared" si="913"/>
        <v>310.14999999999998</v>
      </c>
      <c r="AS1947" s="14">
        <v>47.1</v>
      </c>
      <c r="AT1947" s="14">
        <v>0.5</v>
      </c>
      <c r="AU1947" s="10">
        <f t="shared" si="914"/>
        <v>0.78917045272784714</v>
      </c>
      <c r="AV1947" s="10">
        <f t="shared" si="915"/>
        <v>12.980047386264406</v>
      </c>
      <c r="AW1947" s="10"/>
      <c r="AX1947" s="10"/>
      <c r="AY1947" s="10"/>
      <c r="AZ1947" s="10"/>
      <c r="BA1947" s="10">
        <f>IF(ISNUMBER(AV1947), AV1947-AV1946, " ")</f>
        <v>2.3328443712275142</v>
      </c>
      <c r="BB1947" s="10">
        <f>IF(ISNUMBER(BA1947), BA1947/O1947, " ")</f>
        <v>0.17643091027934507</v>
      </c>
      <c r="BC1947" s="2"/>
      <c r="BD1947"/>
      <c r="BE1947"/>
    </row>
    <row r="1948" spans="1:57" x14ac:dyDescent="0.3">
      <c r="A1948" s="2"/>
      <c r="AM1948" s="10" t="str">
        <f t="shared" si="905"/>
        <v xml:space="preserve"> </v>
      </c>
      <c r="BD1948"/>
      <c r="BE1948"/>
    </row>
    <row r="1949" spans="1:57" ht="13.95" customHeight="1" x14ac:dyDescent="0.3">
      <c r="A1949" s="2"/>
      <c r="AM1949" s="10" t="str">
        <f t="shared" si="905"/>
        <v xml:space="preserve"> </v>
      </c>
      <c r="BD1949"/>
      <c r="BE1949"/>
    </row>
    <row r="1950" spans="1:57" x14ac:dyDescent="0.3">
      <c r="A1950" s="2"/>
      <c r="D1950" s="9" t="s">
        <v>53</v>
      </c>
      <c r="E1950" s="10"/>
      <c r="F1950" s="10"/>
      <c r="G1950" s="10"/>
      <c r="H1950" s="10"/>
      <c r="I1950" s="10"/>
      <c r="J1950" s="10"/>
      <c r="K1950" s="10"/>
      <c r="L1950" s="10"/>
      <c r="M1950" s="10"/>
      <c r="P1950" s="10"/>
      <c r="Q1950" s="9"/>
      <c r="R1950" s="9"/>
      <c r="AM1950" s="10" t="str">
        <f t="shared" si="905"/>
        <v xml:space="preserve"> </v>
      </c>
      <c r="BD1950"/>
      <c r="BE1950"/>
    </row>
    <row r="1951" spans="1:57" x14ac:dyDescent="0.3">
      <c r="A1951" s="2"/>
      <c r="D1951" s="9" t="s">
        <v>255</v>
      </c>
      <c r="E1951" s="10"/>
      <c r="F1951" s="2"/>
      <c r="G1951" s="10"/>
      <c r="H1951" s="10"/>
      <c r="I1951" s="10"/>
      <c r="J1951" s="10"/>
      <c r="K1951" s="10"/>
      <c r="L1951" s="10"/>
      <c r="M1951" s="10"/>
      <c r="P1951" s="10"/>
      <c r="Q1951" s="9"/>
      <c r="R1951" s="9"/>
      <c r="AM1951" s="10" t="str">
        <f t="shared" si="905"/>
        <v xml:space="preserve"> </v>
      </c>
      <c r="BD1951"/>
      <c r="BE1951"/>
    </row>
    <row r="1952" spans="1:57" x14ac:dyDescent="0.3">
      <c r="A1952" s="2"/>
      <c r="D1952" s="9"/>
      <c r="E1952" s="2" t="s">
        <v>0</v>
      </c>
      <c r="F1952" s="2" t="s">
        <v>1</v>
      </c>
      <c r="G1952" s="2" t="s">
        <v>2</v>
      </c>
      <c r="H1952" s="2" t="s">
        <v>3</v>
      </c>
      <c r="I1952" s="2" t="s">
        <v>4</v>
      </c>
      <c r="J1952" s="2" t="s">
        <v>5</v>
      </c>
      <c r="K1952" s="2" t="s">
        <v>6</v>
      </c>
      <c r="L1952" s="2" t="s">
        <v>7</v>
      </c>
      <c r="M1952" s="2" t="s">
        <v>8</v>
      </c>
      <c r="N1952" s="2" t="s">
        <v>9</v>
      </c>
      <c r="O1952" s="2" t="s">
        <v>10</v>
      </c>
      <c r="P1952" s="2" t="s">
        <v>11</v>
      </c>
      <c r="Q1952" s="2" t="s">
        <v>12</v>
      </c>
      <c r="R1952" s="2" t="s">
        <v>13</v>
      </c>
      <c r="S1952" s="2" t="s">
        <v>14</v>
      </c>
      <c r="T1952" s="2" t="s">
        <v>15</v>
      </c>
      <c r="U1952" s="3" t="s">
        <v>16</v>
      </c>
      <c r="V1952" s="3" t="s">
        <v>17</v>
      </c>
      <c r="W1952" s="3" t="s">
        <v>18</v>
      </c>
      <c r="X1952" s="3" t="s">
        <v>19</v>
      </c>
      <c r="Y1952" s="3" t="s">
        <v>20</v>
      </c>
      <c r="Z1952" s="3" t="s">
        <v>21</v>
      </c>
      <c r="AA1952" s="3" t="s">
        <v>22</v>
      </c>
      <c r="AB1952" s="3" t="s">
        <v>23</v>
      </c>
      <c r="AC1952" s="3" t="s">
        <v>24</v>
      </c>
      <c r="AD1952" s="3" t="s">
        <v>25</v>
      </c>
      <c r="AE1952" s="3" t="s">
        <v>26</v>
      </c>
      <c r="AF1952" s="3" t="s">
        <v>27</v>
      </c>
      <c r="AG1952" s="3" t="s">
        <v>28</v>
      </c>
      <c r="AH1952" s="3" t="s">
        <v>29</v>
      </c>
      <c r="AL1952" s="2" t="s">
        <v>33</v>
      </c>
      <c r="AM1952" s="10" t="e">
        <f t="shared" si="905"/>
        <v>#VALUE!</v>
      </c>
      <c r="AN1952" s="6" t="s">
        <v>35</v>
      </c>
      <c r="AO1952" s="2" t="s">
        <v>36</v>
      </c>
      <c r="AP1952" s="7" t="s">
        <v>37</v>
      </c>
      <c r="AQ1952" s="6" t="s">
        <v>38</v>
      </c>
      <c r="AR1952" s="2" t="s">
        <v>39</v>
      </c>
      <c r="AS1952" s="7" t="s">
        <v>40</v>
      </c>
      <c r="AT1952" s="7" t="s">
        <v>41</v>
      </c>
      <c r="AU1952" s="8" t="s">
        <v>55</v>
      </c>
      <c r="AV1952" s="8" t="s">
        <v>56</v>
      </c>
      <c r="AW1952" s="8" t="s">
        <v>44</v>
      </c>
      <c r="AX1952" s="8" t="s">
        <v>45</v>
      </c>
      <c r="AY1952" s="8" t="s">
        <v>46</v>
      </c>
      <c r="AZ1952" s="8" t="s">
        <v>47</v>
      </c>
      <c r="BA1952" s="2" t="s">
        <v>48</v>
      </c>
      <c r="BB1952" s="2" t="s">
        <v>49</v>
      </c>
      <c r="BC1952" s="2" t="s">
        <v>50</v>
      </c>
      <c r="BD1952"/>
      <c r="BE1952"/>
    </row>
    <row r="1953" spans="1:57" x14ac:dyDescent="0.3">
      <c r="A1953" s="2"/>
      <c r="D1953" s="9" t="s">
        <v>57</v>
      </c>
      <c r="E1953" s="10">
        <v>12.97547022</v>
      </c>
      <c r="F1953" s="10">
        <v>0.9351555372</v>
      </c>
      <c r="G1953" s="10">
        <v>10.923279539999999</v>
      </c>
      <c r="H1953" s="10">
        <v>10.161075050000001</v>
      </c>
      <c r="I1953" s="10">
        <v>96.834226139999998</v>
      </c>
      <c r="J1953" s="10">
        <v>27.5613028</v>
      </c>
      <c r="K1953" s="10">
        <v>56.630521010000002</v>
      </c>
      <c r="L1953" s="11">
        <v>7.8703703703703705E-4</v>
      </c>
      <c r="M1953" s="11">
        <v>1.8807754629629628E-3</v>
      </c>
      <c r="P1953" s="10"/>
      <c r="Q1953" s="9"/>
      <c r="AJ1953" s="13">
        <v>636.66666666666663</v>
      </c>
      <c r="AK1953" s="16">
        <v>3.08046</v>
      </c>
      <c r="AL1953" s="10">
        <f>IF(AK1953&gt;3, AK1953-3, 3-AK1953)</f>
        <v>8.0459999999999976E-2</v>
      </c>
      <c r="AM1953" s="10">
        <f t="shared" si="905"/>
        <v>0.91072976490524138</v>
      </c>
      <c r="AN1953" s="14">
        <v>12</v>
      </c>
      <c r="AO1953" s="10">
        <f>AN1953+273.15</f>
        <v>285.14999999999998</v>
      </c>
      <c r="AP1953" s="14">
        <v>10.5</v>
      </c>
      <c r="AQ1953" s="14">
        <v>37</v>
      </c>
      <c r="AR1953" s="10">
        <f>AQ1953+273.15</f>
        <v>310.14999999999998</v>
      </c>
      <c r="AS1953" s="14">
        <v>47.1</v>
      </c>
      <c r="AT1953" s="14">
        <v>0.5</v>
      </c>
      <c r="AU1953" s="10">
        <f>IF(ISNUMBER(AM1953),((AR1953/AO1953)*((AJ1953-(AT1953*AP1953))/(AJ1953-AS1953))*AM1953)," ")</f>
        <v>1.0608917210950937</v>
      </c>
      <c r="AV1953" s="10">
        <f>IF(ISNUMBER(AM1953), AU1953*G1953, " ")</f>
        <v>11.588416831193422</v>
      </c>
      <c r="AW1953" s="10"/>
      <c r="AX1953" s="10"/>
      <c r="AY1953" s="10"/>
      <c r="AZ1953" s="10"/>
      <c r="BA1953" s="10"/>
      <c r="BB1953" s="10"/>
      <c r="BC1953" s="2"/>
      <c r="BD1953"/>
      <c r="BE1953"/>
    </row>
    <row r="1954" spans="1:57" x14ac:dyDescent="0.3">
      <c r="A1954" s="2">
        <v>178</v>
      </c>
      <c r="B1954" s="3" t="s">
        <v>255</v>
      </c>
      <c r="C1954" s="3"/>
      <c r="D1954" s="9" t="s">
        <v>58</v>
      </c>
      <c r="E1954" s="10">
        <v>9.0427315190000002</v>
      </c>
      <c r="F1954" s="10">
        <v>0.99490980389999994</v>
      </c>
      <c r="G1954" s="10">
        <v>10.004334589999999</v>
      </c>
      <c r="H1954" s="10">
        <v>9.9083768919999997</v>
      </c>
      <c r="I1954" s="10">
        <v>84.328891440000007</v>
      </c>
      <c r="J1954" s="10">
        <v>27.464237019999999</v>
      </c>
      <c r="K1954" s="10">
        <v>69.071891059999999</v>
      </c>
      <c r="L1954" s="11">
        <v>4.4212962962962956E-3</v>
      </c>
      <c r="M1954" s="11">
        <v>5.1157291666666669E-3</v>
      </c>
      <c r="N1954" s="10">
        <f>H1954-H1953</f>
        <v>-0.25269815800000117</v>
      </c>
      <c r="O1954" s="10">
        <f>I1953-I1954</f>
        <v>12.505334699999992</v>
      </c>
      <c r="P1954" s="10">
        <f>N1954/O1954</f>
        <v>-2.0207228679773068E-2</v>
      </c>
      <c r="Q1954" s="9">
        <f>AVERAGE(P1954,P1956,P1958)</f>
        <v>5.7115290645859462E-2</v>
      </c>
      <c r="R1954">
        <f>K1954-K1953</f>
        <v>12.441370049999996</v>
      </c>
      <c r="S1954">
        <f>R1954/O1954</f>
        <v>0.99488501095456516</v>
      </c>
      <c r="T1954" s="9">
        <f>AVERAGE(S1954,S1956,S1958)</f>
        <v>0.84154778416312614</v>
      </c>
      <c r="U1954" s="3">
        <f>AVERAGE(E1953,E1955,E1957)</f>
        <v>12.997026180000001</v>
      </c>
      <c r="V1954" s="3">
        <f>AVERAGE(E1954,E1956,E1958)</f>
        <v>9.297534489666667</v>
      </c>
      <c r="W1954" s="3">
        <f>AVERAGE(F1953,F1955,F1957)</f>
        <v>0.76408868409999997</v>
      </c>
      <c r="X1954" s="3">
        <f>AVERAGE(F1954,F1956,F1958)</f>
        <v>0.78423841736666677</v>
      </c>
      <c r="Y1954" s="3">
        <f>AVERAGE(G1953,G1955,G1957)</f>
        <v>11.28105815</v>
      </c>
      <c r="Z1954" s="3">
        <f>AVERAGE(G1954,G1956,G1958)</f>
        <v>12.638583463333333</v>
      </c>
      <c r="AA1954" s="3">
        <f>AVERAGE(H1953,H1955,H1957)</f>
        <v>8.5135953130000015</v>
      </c>
      <c r="AB1954" s="3">
        <f>AVERAGE(H1954,H1956,H1958)</f>
        <v>9.5966978699999999</v>
      </c>
      <c r="AC1954" s="3">
        <f>AVERAGE(I1953,I1955,I1957)</f>
        <v>94.473368886666663</v>
      </c>
      <c r="AD1954" s="3">
        <f>AVERAGE(I1954,I1956,I1958)</f>
        <v>78.179380960000003</v>
      </c>
      <c r="AE1954" s="3">
        <f>AVERAGE(J1953,J1955,J1957)</f>
        <v>28.506660533333331</v>
      </c>
      <c r="AF1954" s="3">
        <f>AVERAGE(J1954,J1956,J1958)</f>
        <v>28.732413276666666</v>
      </c>
      <c r="AG1954" s="3">
        <f>AVERAGE(K1953,K1955,K1957)</f>
        <v>56.153865610000004</v>
      </c>
      <c r="AH1954" s="3">
        <f>AVERAGE(K1954,K1956,K1958)</f>
        <v>69.590619236666669</v>
      </c>
      <c r="AI1954" s="12">
        <v>43646</v>
      </c>
      <c r="AJ1954" s="13">
        <v>636.66666666666663</v>
      </c>
      <c r="AK1954" s="16">
        <v>3.08046</v>
      </c>
      <c r="AL1954" s="10">
        <f t="shared" ref="AL1954:AL1958" si="916">IF(AK1954&gt;3, AK1954-3, 3-AK1954)</f>
        <v>8.0459999999999976E-2</v>
      </c>
      <c r="AM1954" s="10">
        <f t="shared" si="905"/>
        <v>0.96892328149042684</v>
      </c>
      <c r="AN1954" s="14">
        <v>12</v>
      </c>
      <c r="AO1954" s="10">
        <f t="shared" ref="AO1954:AO1958" si="917">AN1954+273.15</f>
        <v>285.14999999999998</v>
      </c>
      <c r="AP1954" s="14">
        <v>10.5</v>
      </c>
      <c r="AQ1954" s="14">
        <v>37</v>
      </c>
      <c r="AR1954" s="10">
        <f t="shared" ref="AR1954:AR1958" si="918">AQ1954+273.15</f>
        <v>310.14999999999998</v>
      </c>
      <c r="AS1954" s="14">
        <v>47.1</v>
      </c>
      <c r="AT1954" s="14">
        <v>0.5</v>
      </c>
      <c r="AU1954" s="10">
        <f t="shared" ref="AU1954:AU1958" si="919">IF(ISNUMBER(AM1954),((AR1954/AO1954)*((AJ1954-(AT1954*AP1954))/(AJ1954-AS1954))*AM1954)," ")</f>
        <v>1.128680237893001</v>
      </c>
      <c r="AV1954" s="10">
        <f t="shared" ref="AV1954:AV1958" si="920">IF(ISNUMBER(AM1954), AU1954*G1954, " ")</f>
        <v>11.291694745002378</v>
      </c>
      <c r="AW1954" s="10">
        <f>AVERAGE(AU1953,AU1955,AU1957)</f>
        <v>0.86682410240679519</v>
      </c>
      <c r="AX1954" s="10">
        <f>AVERAGE(AU1954,AU1956,AU1958)</f>
        <v>0.8896830647446391</v>
      </c>
      <c r="AY1954" s="10">
        <f>AVERAGE(AV1953,AV1955,AV1957)</f>
        <v>9.7365614942044605</v>
      </c>
      <c r="AZ1954" s="10">
        <f>AVERAGE(AV1954,AV1956,AV1958)</f>
        <v>10.930750876293835</v>
      </c>
      <c r="BA1954" s="10">
        <f>IF(ISNUMBER(AV1954), AV1954-AV1953, " ")</f>
        <v>-0.29672208619104445</v>
      </c>
      <c r="BB1954" s="10">
        <f>IF(ISNUMBER(BA1954), BA1954/O1954, " ")</f>
        <v>-2.3727640507778223E-2</v>
      </c>
      <c r="BC1954" s="2">
        <f>AVERAGE(BB1954,BB1956,BB1958)</f>
        <v>6.3020717537677864E-2</v>
      </c>
      <c r="BD1954" s="1" t="s">
        <v>59</v>
      </c>
    </row>
    <row r="1955" spans="1:57" x14ac:dyDescent="0.3">
      <c r="A1955" s="2"/>
      <c r="D1955" s="9" t="s">
        <v>57</v>
      </c>
      <c r="E1955" s="10">
        <v>13.045336410000001</v>
      </c>
      <c r="F1955" s="10">
        <v>0.66180911890000005</v>
      </c>
      <c r="G1955" s="10">
        <v>12.045411059999999</v>
      </c>
      <c r="H1955" s="10">
        <v>7.8619989449999998</v>
      </c>
      <c r="I1955" s="10">
        <v>93.804552349999994</v>
      </c>
      <c r="J1955" s="10">
        <v>28.879328040000001</v>
      </c>
      <c r="K1955" s="10">
        <v>56.447841760000003</v>
      </c>
      <c r="L1955" s="11">
        <v>1.0781249999999999E-2</v>
      </c>
      <c r="M1955" s="11">
        <v>1.1440960648148148E-2</v>
      </c>
      <c r="P1955" s="10"/>
      <c r="Q1955" s="9"/>
      <c r="AJ1955" s="13">
        <v>636.66666666666697</v>
      </c>
      <c r="AK1955" s="16">
        <v>3.08046</v>
      </c>
      <c r="AL1955" s="10">
        <f t="shared" si="916"/>
        <v>8.0459999999999976E-2</v>
      </c>
      <c r="AM1955" s="10">
        <f t="shared" si="905"/>
        <v>0.64452301172552162</v>
      </c>
      <c r="AN1955" s="14">
        <v>12</v>
      </c>
      <c r="AO1955" s="10">
        <f t="shared" si="917"/>
        <v>285.14999999999998</v>
      </c>
      <c r="AP1955" s="14">
        <v>10.5</v>
      </c>
      <c r="AQ1955" s="14">
        <v>37</v>
      </c>
      <c r="AR1955" s="10">
        <f t="shared" si="918"/>
        <v>310.14999999999998</v>
      </c>
      <c r="AS1955" s="14">
        <v>47.1</v>
      </c>
      <c r="AT1955" s="14">
        <v>0.5</v>
      </c>
      <c r="AU1955" s="10">
        <f t="shared" si="919"/>
        <v>0.75079255509566634</v>
      </c>
      <c r="AV1955" s="10">
        <f t="shared" si="920"/>
        <v>9.0436049469149982</v>
      </c>
      <c r="AW1955" s="10"/>
      <c r="AX1955" s="10"/>
      <c r="AY1955" s="10"/>
      <c r="AZ1955" s="10"/>
      <c r="BA1955" s="10"/>
      <c r="BB1955" s="10"/>
      <c r="BC1955" s="2"/>
      <c r="BD1955"/>
      <c r="BE1955"/>
    </row>
    <row r="1956" spans="1:57" x14ac:dyDescent="0.3">
      <c r="A1956" s="2"/>
      <c r="D1956" s="9" t="s">
        <v>60</v>
      </c>
      <c r="E1956" s="10">
        <v>9.3393469889999992</v>
      </c>
      <c r="F1956" s="10">
        <v>0.68219967270000004</v>
      </c>
      <c r="G1956" s="10">
        <v>14.43945649</v>
      </c>
      <c r="H1956" s="10">
        <v>9.8666542719999999</v>
      </c>
      <c r="I1956" s="10">
        <v>74.507576510000007</v>
      </c>
      <c r="J1956" s="10">
        <v>29.733813560000002</v>
      </c>
      <c r="K1956" s="10">
        <v>71.600759350000004</v>
      </c>
      <c r="L1956" s="11">
        <v>1.4305555555555557E-2</v>
      </c>
      <c r="M1956" s="11">
        <v>1.4861099537037037E-2</v>
      </c>
      <c r="N1956" s="10">
        <f>H1956-H1955</f>
        <v>2.004655327</v>
      </c>
      <c r="O1956" s="10">
        <f>I1955-I1956</f>
        <v>19.296975839999988</v>
      </c>
      <c r="P1956" s="10">
        <f>N1956/O1956</f>
        <v>0.10388442954074825</v>
      </c>
      <c r="Q1956" s="9"/>
      <c r="R1956">
        <f>K1956-K1955</f>
        <v>15.152917590000001</v>
      </c>
      <c r="S1956">
        <f>R1956/O1956</f>
        <v>0.78524830603716045</v>
      </c>
      <c r="AJ1956" s="13">
        <v>636.66666666666697</v>
      </c>
      <c r="AK1956" s="16">
        <v>3.08046</v>
      </c>
      <c r="AL1956" s="10">
        <f t="shared" si="916"/>
        <v>8.0459999999999976E-2</v>
      </c>
      <c r="AM1956" s="10">
        <f t="shared" si="905"/>
        <v>0.66438097495179305</v>
      </c>
      <c r="AN1956" s="14">
        <v>12</v>
      </c>
      <c r="AO1956" s="10">
        <f t="shared" si="917"/>
        <v>285.14999999999998</v>
      </c>
      <c r="AP1956" s="14">
        <v>10.5</v>
      </c>
      <c r="AQ1956" s="14">
        <v>37</v>
      </c>
      <c r="AR1956" s="10">
        <f t="shared" si="918"/>
        <v>310.14999999999998</v>
      </c>
      <c r="AS1956" s="14">
        <v>47.1</v>
      </c>
      <c r="AT1956" s="14">
        <v>0.5</v>
      </c>
      <c r="AU1956" s="10">
        <f t="shared" si="919"/>
        <v>0.7739247174520314</v>
      </c>
      <c r="AV1956" s="10">
        <f t="shared" si="920"/>
        <v>11.175052284184151</v>
      </c>
      <c r="AW1956" s="10"/>
      <c r="AX1956" s="10"/>
      <c r="AY1956" s="10"/>
      <c r="AZ1956" s="10"/>
      <c r="BA1956" s="10">
        <f>IF(ISNUMBER(AV1956), AV1956-AV1955, " ")</f>
        <v>2.1314473372691527</v>
      </c>
      <c r="BB1956" s="10">
        <f>IF(ISNUMBER(BA1956), BA1956/O1956, " ")</f>
        <v>0.11045499330786093</v>
      </c>
      <c r="BC1956" s="2"/>
      <c r="BD1956"/>
      <c r="BE1956"/>
    </row>
    <row r="1957" spans="1:57" x14ac:dyDescent="0.3">
      <c r="A1957" s="2"/>
      <c r="D1957" s="9" t="s">
        <v>57</v>
      </c>
      <c r="E1957" s="10">
        <v>12.970271909999999</v>
      </c>
      <c r="F1957" s="10">
        <v>0.69530139619999998</v>
      </c>
      <c r="G1957" s="10">
        <v>10.874483850000001</v>
      </c>
      <c r="H1957" s="10">
        <v>7.5177119440000002</v>
      </c>
      <c r="I1957" s="10">
        <v>92.781328169999995</v>
      </c>
      <c r="J1957" s="10">
        <v>29.079350760000001</v>
      </c>
      <c r="K1957" s="10">
        <v>55.383234059999999</v>
      </c>
      <c r="L1957" s="11">
        <v>1.9160879629629628E-2</v>
      </c>
      <c r="M1957" s="11">
        <v>1.9947905092592592E-2</v>
      </c>
      <c r="P1957" s="10"/>
      <c r="Q1957" s="9"/>
      <c r="AJ1957" s="13">
        <v>636.66666666666697</v>
      </c>
      <c r="AK1957" s="16">
        <v>3.08046</v>
      </c>
      <c r="AL1957" s="10">
        <f t="shared" si="916"/>
        <v>8.0459999999999976E-2</v>
      </c>
      <c r="AM1957" s="10">
        <f t="shared" si="905"/>
        <v>0.67714048830369489</v>
      </c>
      <c r="AN1957" s="14">
        <v>12</v>
      </c>
      <c r="AO1957" s="10">
        <f t="shared" si="917"/>
        <v>285.14999999999998</v>
      </c>
      <c r="AP1957" s="14">
        <v>10.5</v>
      </c>
      <c r="AQ1957" s="14">
        <v>37</v>
      </c>
      <c r="AR1957" s="10">
        <f t="shared" si="918"/>
        <v>310.14999999999998</v>
      </c>
      <c r="AS1957" s="14">
        <v>47.1</v>
      </c>
      <c r="AT1957" s="14">
        <v>0.5</v>
      </c>
      <c r="AU1957" s="10">
        <f t="shared" si="919"/>
        <v>0.78878803102962525</v>
      </c>
      <c r="AV1957" s="10">
        <f t="shared" si="920"/>
        <v>8.5776627045049594</v>
      </c>
      <c r="AW1957" s="10"/>
      <c r="AX1957" s="10"/>
      <c r="AY1957" s="10"/>
      <c r="AZ1957" s="10"/>
      <c r="BA1957" s="10"/>
      <c r="BB1957" s="10"/>
      <c r="BC1957" s="2"/>
      <c r="BD1957"/>
      <c r="BE1957"/>
    </row>
    <row r="1958" spans="1:57" x14ac:dyDescent="0.3">
      <c r="A1958" s="2"/>
      <c r="D1958" s="9" t="s">
        <v>61</v>
      </c>
      <c r="E1958" s="10">
        <v>9.5105249609999998</v>
      </c>
      <c r="F1958" s="10">
        <v>0.67560577550000001</v>
      </c>
      <c r="G1958" s="10">
        <v>13.471959310000001</v>
      </c>
      <c r="H1958" s="10">
        <v>9.015062446</v>
      </c>
      <c r="I1958" s="10">
        <v>75.701674929999996</v>
      </c>
      <c r="J1958" s="10">
        <v>28.999189250000001</v>
      </c>
      <c r="K1958" s="10">
        <v>68.099207300000003</v>
      </c>
      <c r="L1958" s="11">
        <v>2.241319444444444E-2</v>
      </c>
      <c r="M1958" s="11">
        <v>2.2986099537037036E-2</v>
      </c>
      <c r="N1958" s="10">
        <f>H1958-H1957</f>
        <v>1.4973505019999998</v>
      </c>
      <c r="O1958" s="10">
        <f>I1957-I1958</f>
        <v>17.079653239999999</v>
      </c>
      <c r="P1958" s="10">
        <f>N1958/O1958</f>
        <v>8.7668671076603186E-2</v>
      </c>
      <c r="Q1958" s="9"/>
      <c r="R1958">
        <f>K1958-K1957</f>
        <v>12.715973240000004</v>
      </c>
      <c r="S1958">
        <f>R1958/O1958</f>
        <v>0.74451003549765304</v>
      </c>
      <c r="AJ1958" s="13">
        <v>636.66666666666697</v>
      </c>
      <c r="AK1958" s="16">
        <v>3.08046</v>
      </c>
      <c r="AL1958" s="10">
        <f t="shared" si="916"/>
        <v>8.0459999999999976E-2</v>
      </c>
      <c r="AM1958" s="10">
        <f t="shared" si="905"/>
        <v>0.65795930688923077</v>
      </c>
      <c r="AN1958" s="14">
        <v>12</v>
      </c>
      <c r="AO1958" s="10">
        <f t="shared" si="917"/>
        <v>285.14999999999998</v>
      </c>
      <c r="AP1958" s="14">
        <v>10.5</v>
      </c>
      <c r="AQ1958" s="14">
        <v>37</v>
      </c>
      <c r="AR1958" s="10">
        <f t="shared" si="918"/>
        <v>310.14999999999998</v>
      </c>
      <c r="AS1958" s="14">
        <v>47.1</v>
      </c>
      <c r="AT1958" s="14">
        <v>0.5</v>
      </c>
      <c r="AU1958" s="10">
        <f t="shared" si="919"/>
        <v>0.76644423888888491</v>
      </c>
      <c r="AV1958" s="10">
        <f t="shared" si="920"/>
        <v>10.325505599694978</v>
      </c>
      <c r="AW1958" s="10"/>
      <c r="AX1958" s="10"/>
      <c r="AY1958" s="10"/>
      <c r="AZ1958" s="10"/>
      <c r="BA1958" s="10">
        <f>IF(ISNUMBER(AV1958), AV1958-AV1957, " ")</f>
        <v>1.7478428951900185</v>
      </c>
      <c r="BB1958" s="10">
        <f>IF(ISNUMBER(BA1958), BA1958/O1958, " ")</f>
        <v>0.10233479981295092</v>
      </c>
      <c r="BC1958" s="2"/>
      <c r="BD1958"/>
      <c r="BE1958"/>
    </row>
    <row r="1959" spans="1:57" x14ac:dyDescent="0.3">
      <c r="A1959" s="2"/>
      <c r="AM1959" s="10" t="str">
        <f t="shared" si="905"/>
        <v xml:space="preserve"> </v>
      </c>
      <c r="BD1959"/>
      <c r="BE1959"/>
    </row>
    <row r="1960" spans="1:57" ht="13.95" customHeight="1" x14ac:dyDescent="0.3">
      <c r="A1960" s="2"/>
      <c r="AM1960" s="10" t="str">
        <f t="shared" si="905"/>
        <v xml:space="preserve"> </v>
      </c>
      <c r="BD1960"/>
      <c r="BE1960"/>
    </row>
    <row r="1961" spans="1:57" x14ac:dyDescent="0.3">
      <c r="A1961" s="2"/>
      <c r="D1961" s="9" t="s">
        <v>53</v>
      </c>
      <c r="E1961" s="10"/>
      <c r="F1961" s="10"/>
      <c r="G1961" s="10"/>
      <c r="H1961" s="10"/>
      <c r="I1961" s="10"/>
      <c r="J1961" s="10"/>
      <c r="K1961" s="10"/>
      <c r="L1961" s="10"/>
      <c r="M1961" s="10"/>
      <c r="P1961" s="10"/>
      <c r="Q1961" s="9"/>
      <c r="R1961" s="9"/>
      <c r="AM1961" s="10" t="str">
        <f t="shared" si="905"/>
        <v xml:space="preserve"> </v>
      </c>
      <c r="BD1961"/>
      <c r="BE1961"/>
    </row>
    <row r="1962" spans="1:57" x14ac:dyDescent="0.3">
      <c r="A1962" s="2"/>
      <c r="D1962" s="9" t="s">
        <v>256</v>
      </c>
      <c r="E1962" s="10"/>
      <c r="F1962" s="2"/>
      <c r="G1962" s="10"/>
      <c r="H1962" s="10"/>
      <c r="I1962" s="10"/>
      <c r="J1962" s="10"/>
      <c r="K1962" s="10"/>
      <c r="L1962" s="10"/>
      <c r="M1962" s="10"/>
      <c r="P1962" s="10"/>
      <c r="Q1962" s="9"/>
      <c r="R1962" s="9"/>
      <c r="AM1962" s="10" t="str">
        <f t="shared" si="905"/>
        <v xml:space="preserve"> </v>
      </c>
      <c r="BD1962"/>
      <c r="BE1962"/>
    </row>
    <row r="1963" spans="1:57" x14ac:dyDescent="0.3">
      <c r="A1963" s="2"/>
      <c r="D1963" s="9"/>
      <c r="E1963" s="2" t="s">
        <v>0</v>
      </c>
      <c r="F1963" s="2" t="s">
        <v>1</v>
      </c>
      <c r="G1963" s="2" t="s">
        <v>2</v>
      </c>
      <c r="H1963" s="2" t="s">
        <v>3</v>
      </c>
      <c r="I1963" s="2" t="s">
        <v>4</v>
      </c>
      <c r="J1963" s="2" t="s">
        <v>5</v>
      </c>
      <c r="K1963" s="2" t="s">
        <v>6</v>
      </c>
      <c r="L1963" s="2" t="s">
        <v>7</v>
      </c>
      <c r="M1963" s="2" t="s">
        <v>8</v>
      </c>
      <c r="N1963" s="2" t="s">
        <v>9</v>
      </c>
      <c r="O1963" s="2" t="s">
        <v>10</v>
      </c>
      <c r="P1963" s="2" t="s">
        <v>11</v>
      </c>
      <c r="Q1963" s="2" t="s">
        <v>12</v>
      </c>
      <c r="R1963" s="2" t="s">
        <v>13</v>
      </c>
      <c r="S1963" s="2" t="s">
        <v>14</v>
      </c>
      <c r="T1963" s="2" t="s">
        <v>15</v>
      </c>
      <c r="U1963" s="3" t="s">
        <v>16</v>
      </c>
      <c r="V1963" s="3" t="s">
        <v>17</v>
      </c>
      <c r="W1963" s="3" t="s">
        <v>18</v>
      </c>
      <c r="X1963" s="3" t="s">
        <v>19</v>
      </c>
      <c r="Y1963" s="3" t="s">
        <v>20</v>
      </c>
      <c r="Z1963" s="3" t="s">
        <v>21</v>
      </c>
      <c r="AA1963" s="3" t="s">
        <v>22</v>
      </c>
      <c r="AB1963" s="3" t="s">
        <v>23</v>
      </c>
      <c r="AC1963" s="3" t="s">
        <v>24</v>
      </c>
      <c r="AD1963" s="3" t="s">
        <v>25</v>
      </c>
      <c r="AE1963" s="3" t="s">
        <v>26</v>
      </c>
      <c r="AF1963" s="3" t="s">
        <v>27</v>
      </c>
      <c r="AG1963" s="3" t="s">
        <v>28</v>
      </c>
      <c r="AH1963" s="3" t="s">
        <v>29</v>
      </c>
      <c r="AL1963" s="2" t="s">
        <v>33</v>
      </c>
      <c r="AM1963" s="10" t="e">
        <f t="shared" si="905"/>
        <v>#VALUE!</v>
      </c>
      <c r="AN1963" s="6" t="s">
        <v>35</v>
      </c>
      <c r="AO1963" s="2" t="s">
        <v>36</v>
      </c>
      <c r="AP1963" s="7" t="s">
        <v>37</v>
      </c>
      <c r="AQ1963" s="6" t="s">
        <v>38</v>
      </c>
      <c r="AR1963" s="2" t="s">
        <v>39</v>
      </c>
      <c r="AS1963" s="7" t="s">
        <v>40</v>
      </c>
      <c r="AT1963" s="7" t="s">
        <v>41</v>
      </c>
      <c r="AU1963" s="8" t="s">
        <v>55</v>
      </c>
      <c r="AV1963" s="8" t="s">
        <v>56</v>
      </c>
      <c r="AW1963" s="8" t="s">
        <v>44</v>
      </c>
      <c r="AX1963" s="8" t="s">
        <v>45</v>
      </c>
      <c r="AY1963" s="8" t="s">
        <v>46</v>
      </c>
      <c r="AZ1963" s="8" t="s">
        <v>47</v>
      </c>
      <c r="BA1963" s="2" t="s">
        <v>48</v>
      </c>
      <c r="BB1963" s="2" t="s">
        <v>49</v>
      </c>
      <c r="BC1963" s="2" t="s">
        <v>50</v>
      </c>
      <c r="BD1963"/>
      <c r="BE1963"/>
    </row>
    <row r="1964" spans="1:57" x14ac:dyDescent="0.3">
      <c r="A1964" s="2"/>
      <c r="D1964" s="9" t="s">
        <v>57</v>
      </c>
      <c r="E1964" s="10">
        <v>13.12114905</v>
      </c>
      <c r="F1964" s="10">
        <v>0.49370243549999998</v>
      </c>
      <c r="G1964" s="10">
        <v>16.30892721</v>
      </c>
      <c r="H1964" s="10">
        <v>7.9944700040000001</v>
      </c>
      <c r="I1964" s="10">
        <v>89.131045150000006</v>
      </c>
      <c r="J1964" s="10">
        <v>32.828822770000002</v>
      </c>
      <c r="K1964" s="10">
        <v>63.482189269999999</v>
      </c>
      <c r="L1964" s="11">
        <v>1.9039351851851854E-3</v>
      </c>
      <c r="M1964" s="11">
        <v>2.4479050925925922E-3</v>
      </c>
      <c r="P1964" s="10"/>
      <c r="Q1964" s="9"/>
      <c r="AJ1964" s="13">
        <v>636.66666666666663</v>
      </c>
      <c r="AK1964" s="16">
        <v>3.08046</v>
      </c>
      <c r="AL1964" s="10">
        <f>IF(AK1964&gt;3, AK1964-3, 3-AK1964)</f>
        <v>8.0459999999999976E-2</v>
      </c>
      <c r="AM1964" s="10">
        <f t="shared" si="905"/>
        <v>0.48080718675132933</v>
      </c>
      <c r="AN1964" s="14">
        <v>12</v>
      </c>
      <c r="AO1964" s="10">
        <f>AN1964+273.15</f>
        <v>285.14999999999998</v>
      </c>
      <c r="AP1964" s="14">
        <v>10.5</v>
      </c>
      <c r="AQ1964" s="14">
        <v>37</v>
      </c>
      <c r="AR1964" s="10">
        <f>AQ1964+273.15</f>
        <v>310.14999999999998</v>
      </c>
      <c r="AS1964" s="14">
        <v>47.1</v>
      </c>
      <c r="AT1964" s="14">
        <v>0.5</v>
      </c>
      <c r="AU1964" s="10">
        <f>IF(ISNUMBER(AM1964),((AR1964/AO1964)*((AJ1964-(AT1964*AP1964))/(AJ1964-AS1964))*AM1964)," ")</f>
        <v>0.56008311523735099</v>
      </c>
      <c r="AV1964" s="10">
        <f>IF(ISNUMBER(AM1964), AU1964*G1964, " ")</f>
        <v>9.1343547579559985</v>
      </c>
      <c r="AW1964" s="10"/>
      <c r="AX1964" s="10"/>
      <c r="AY1964" s="10"/>
      <c r="AZ1964" s="10"/>
      <c r="BA1964" s="10"/>
      <c r="BB1964" s="10"/>
      <c r="BC1964" s="2"/>
      <c r="BD1964"/>
      <c r="BE1964"/>
    </row>
    <row r="1965" spans="1:57" x14ac:dyDescent="0.3">
      <c r="A1965" s="2">
        <v>179</v>
      </c>
      <c r="B1965" s="3" t="s">
        <v>256</v>
      </c>
      <c r="C1965" s="3"/>
      <c r="D1965" s="9" t="s">
        <v>58</v>
      </c>
      <c r="E1965" s="10">
        <v>8.9124026220000001</v>
      </c>
      <c r="F1965" s="10">
        <v>0.58102749870000003</v>
      </c>
      <c r="G1965" s="10">
        <v>18.081353750000002</v>
      </c>
      <c r="H1965" s="10">
        <v>10.26684455</v>
      </c>
      <c r="I1965" s="10">
        <v>72.304619979999998</v>
      </c>
      <c r="J1965" s="10">
        <v>32.769673060000002</v>
      </c>
      <c r="K1965" s="10">
        <v>71.61885633</v>
      </c>
      <c r="L1965" s="11">
        <v>5.1446759259259258E-3</v>
      </c>
      <c r="M1965" s="11">
        <v>5.6481365740740745E-3</v>
      </c>
      <c r="N1965" s="10">
        <f>H1965-H1964</f>
        <v>2.272374546</v>
      </c>
      <c r="O1965" s="10">
        <f>I1964-I1965</f>
        <v>16.826425170000007</v>
      </c>
      <c r="P1965" s="10">
        <f>N1965/O1965</f>
        <v>0.13504796907494279</v>
      </c>
      <c r="Q1965" s="9">
        <f>AVERAGE(P1965,P1967)</f>
        <v>8.4844179044465659E-2</v>
      </c>
      <c r="R1965">
        <f>K1965-K1964</f>
        <v>8.1366670600000006</v>
      </c>
      <c r="S1965">
        <f>R1965/O1965</f>
        <v>0.48356480819865061</v>
      </c>
      <c r="T1965" s="9">
        <f>AVERAGE(S1965,S1967)</f>
        <v>0.50219840644414315</v>
      </c>
      <c r="U1965" s="3">
        <f>AVERAGE(E1964,E1966,E1968)</f>
        <v>13.155573480000001</v>
      </c>
      <c r="V1965" s="3">
        <f>AVERAGE(E1965,E1967,E1969)</f>
        <v>9.2412156200000002</v>
      </c>
      <c r="W1965" s="3">
        <f>AVERAGE(F1964,F1966,F1968)</f>
        <v>0.47186728179999998</v>
      </c>
      <c r="X1965" s="3">
        <f>AVERAGE(F1965,F1967,F1969)</f>
        <v>0.55903156935000009</v>
      </c>
      <c r="Y1965" s="3">
        <f>AVERAGE(G1964,G1966,G1968)</f>
        <v>17.529795929999999</v>
      </c>
      <c r="Z1965" s="3">
        <f>AVERAGE(G1965,G1967,G1969)</f>
        <v>17.373683735</v>
      </c>
      <c r="AA1965" s="3">
        <f>AVERAGE(H1964,H1966,H1968)</f>
        <v>8.2189508589999996</v>
      </c>
      <c r="AB1965" s="3">
        <f>AVERAGE(H1965,H1967,H1969)</f>
        <v>9.5970753625</v>
      </c>
      <c r="AC1965" s="3">
        <f>AVERAGE(I1964,I1966,I1968)</f>
        <v>89.573610884999994</v>
      </c>
      <c r="AD1965" s="3">
        <f>AVERAGE(I1965,I1967,I1969)</f>
        <v>74.176145599999998</v>
      </c>
      <c r="AE1965" s="3">
        <f>AVERAGE(J1964,J1966,J1968)</f>
        <v>32.040010710000004</v>
      </c>
      <c r="AF1965" s="3">
        <f>AVERAGE(J1965,J1967,J1969)</f>
        <v>32.031372439999998</v>
      </c>
      <c r="AG1965" s="3">
        <f>AVERAGE(K1964,K1966,K1968)</f>
        <v>61.258963104999999</v>
      </c>
      <c r="AH1965" s="3">
        <f>AVERAGE(K1965,K1967,K1969)</f>
        <v>68.964918969999999</v>
      </c>
      <c r="AI1965" s="12">
        <v>43646</v>
      </c>
      <c r="AJ1965" s="13">
        <v>636.66666666666663</v>
      </c>
      <c r="AK1965" s="16">
        <v>3.08046</v>
      </c>
      <c r="AL1965" s="10">
        <f t="shared" ref="AL1965:AL1969" si="921">IF(AK1965&gt;3, AK1965-3, 3-AK1965)</f>
        <v>8.0459999999999976E-2</v>
      </c>
      <c r="AM1965" s="10">
        <f t="shared" si="905"/>
        <v>0.565851365088331</v>
      </c>
      <c r="AN1965" s="14">
        <v>12</v>
      </c>
      <c r="AO1965" s="10">
        <f t="shared" ref="AO1965:AO1969" si="922">AN1965+273.15</f>
        <v>285.14999999999998</v>
      </c>
      <c r="AP1965" s="14">
        <v>10.5</v>
      </c>
      <c r="AQ1965" s="14">
        <v>37</v>
      </c>
      <c r="AR1965" s="10">
        <f t="shared" ref="AR1965:AR1969" si="923">AQ1965+273.15</f>
        <v>310.14999999999998</v>
      </c>
      <c r="AS1965" s="14">
        <v>47.1</v>
      </c>
      <c r="AT1965" s="14">
        <v>0.5</v>
      </c>
      <c r="AU1965" s="10">
        <f t="shared" ref="AU1965:AU1969" si="924">IF(ISNUMBER(AM1965),((AR1965/AO1965)*((AJ1965-(AT1965*AP1965))/(AJ1965-AS1965))*AM1965)," ")</f>
        <v>0.65914945544250192</v>
      </c>
      <c r="AV1965" s="10">
        <f t="shared" ref="AV1965:AV1969" si="925">IF(ISNUMBER(AM1965), AU1965*G1965, " ")</f>
        <v>11.918314477975741</v>
      </c>
      <c r="AW1965" s="10">
        <f>AVERAGE(AU1964,AU1966,AU1968)</f>
        <v>0.5353121195391084</v>
      </c>
      <c r="AX1965" s="10">
        <f>AVERAGE(AU1965,AU1967,AU1969)</f>
        <v>0.63419606703069065</v>
      </c>
      <c r="AY1965" s="10">
        <f>AVERAGE(AV1964,AV1966,AV1968)</f>
        <v>9.353670080565097</v>
      </c>
      <c r="AZ1965" s="10">
        <f>AVERAGE(AV1965,AV1967,AV1969)</f>
        <v>11.035980659323767</v>
      </c>
      <c r="BA1965" s="10">
        <f>IF(ISNUMBER(AV1965), AV1965-AV1964, " ")</f>
        <v>2.7839597200197428</v>
      </c>
      <c r="BB1965" s="10">
        <f>IF(ISNUMBER(BA1965), BA1965/O1965, " ")</f>
        <v>0.16545164477260987</v>
      </c>
      <c r="BC1965" s="2">
        <f>AVERAGE(BB1965,BB1967,BB1969)</f>
        <v>0.10351048834983738</v>
      </c>
      <c r="BD1965" s="1" t="s">
        <v>59</v>
      </c>
    </row>
    <row r="1966" spans="1:57" x14ac:dyDescent="0.3">
      <c r="A1966" s="2"/>
      <c r="D1966" s="9" t="s">
        <v>57</v>
      </c>
      <c r="E1966" s="10">
        <v>13.189997910000001</v>
      </c>
      <c r="F1966" s="10">
        <v>0.45003212809999998</v>
      </c>
      <c r="G1966" s="10">
        <v>18.750664650000001</v>
      </c>
      <c r="H1966" s="10">
        <v>8.4434317140000008</v>
      </c>
      <c r="I1966" s="10">
        <v>90.016176619999996</v>
      </c>
      <c r="J1966" s="10">
        <v>31.251198649999999</v>
      </c>
      <c r="K1966" s="10">
        <v>59.03573694</v>
      </c>
      <c r="L1966" s="11">
        <v>8.8310185185185176E-3</v>
      </c>
      <c r="M1966" s="11">
        <v>9.3634143518518519E-3</v>
      </c>
      <c r="P1966" s="10"/>
      <c r="Q1966" s="9"/>
      <c r="AJ1966" s="13">
        <v>636.66666666666697</v>
      </c>
      <c r="AK1966" s="16">
        <v>3.08046</v>
      </c>
      <c r="AL1966" s="10">
        <f t="shared" si="921"/>
        <v>8.0459999999999976E-2</v>
      </c>
      <c r="AM1966" s="10">
        <f t="shared" si="905"/>
        <v>0.43827752488264743</v>
      </c>
      <c r="AN1966" s="14">
        <v>12</v>
      </c>
      <c r="AO1966" s="10">
        <f t="shared" si="922"/>
        <v>285.14999999999998</v>
      </c>
      <c r="AP1966" s="14">
        <v>10.5</v>
      </c>
      <c r="AQ1966" s="14">
        <v>37</v>
      </c>
      <c r="AR1966" s="10">
        <f t="shared" si="923"/>
        <v>310.14999999999998</v>
      </c>
      <c r="AS1966" s="14">
        <v>47.1</v>
      </c>
      <c r="AT1966" s="14">
        <v>0.5</v>
      </c>
      <c r="AU1966" s="10">
        <f t="shared" si="924"/>
        <v>0.51054112384086581</v>
      </c>
      <c r="AV1966" s="10">
        <f t="shared" si="925"/>
        <v>9.5729854031741954</v>
      </c>
      <c r="AW1966" s="10"/>
      <c r="AX1966" s="10"/>
      <c r="AY1966" s="10"/>
      <c r="AZ1966" s="10"/>
      <c r="BA1966" s="10"/>
      <c r="BB1966" s="10"/>
      <c r="BC1966" s="2"/>
      <c r="BD1966"/>
      <c r="BE1966"/>
    </row>
    <row r="1967" spans="1:57" x14ac:dyDescent="0.3">
      <c r="A1967" s="2"/>
      <c r="D1967" s="9" t="s">
        <v>60</v>
      </c>
      <c r="E1967" s="10">
        <v>9.5700286180000003</v>
      </c>
      <c r="F1967" s="10">
        <v>0.53703564000000004</v>
      </c>
      <c r="G1967" s="10">
        <v>16.666013719999999</v>
      </c>
      <c r="H1967" s="10">
        <v>8.927306175</v>
      </c>
      <c r="I1967" s="10">
        <v>76.047671219999998</v>
      </c>
      <c r="J1967" s="10">
        <v>31.293071820000002</v>
      </c>
      <c r="K1967" s="10">
        <v>66.310981609999999</v>
      </c>
      <c r="L1967" s="11">
        <v>1.1979166666666666E-2</v>
      </c>
      <c r="M1967" s="11">
        <v>1.2581006944444445E-2</v>
      </c>
      <c r="N1967" s="10">
        <f>H1967-H1966</f>
        <v>0.4838744609999992</v>
      </c>
      <c r="O1967" s="10">
        <f>I1966-I1967</f>
        <v>13.968505399999998</v>
      </c>
      <c r="P1967" s="10">
        <f>N1967/O1967</f>
        <v>3.4640389013988519E-2</v>
      </c>
      <c r="Q1967" s="9"/>
      <c r="R1967">
        <f>K1967-K1966</f>
        <v>7.2752446699999993</v>
      </c>
      <c r="S1967">
        <f>R1967/O1967</f>
        <v>0.52083200468963564</v>
      </c>
      <c r="AJ1967" s="13">
        <v>636.66666666666697</v>
      </c>
      <c r="AK1967" s="16">
        <v>3.08046</v>
      </c>
      <c r="AL1967" s="10">
        <f t="shared" si="921"/>
        <v>8.0459999999999976E-2</v>
      </c>
      <c r="AM1967" s="10">
        <f t="shared" si="905"/>
        <v>0.52300855067100371</v>
      </c>
      <c r="AN1967" s="14">
        <v>12</v>
      </c>
      <c r="AO1967" s="10">
        <f t="shared" si="922"/>
        <v>285.14999999999998</v>
      </c>
      <c r="AP1967" s="14">
        <v>10.5</v>
      </c>
      <c r="AQ1967" s="14">
        <v>37</v>
      </c>
      <c r="AR1967" s="10">
        <f t="shared" si="923"/>
        <v>310.14999999999998</v>
      </c>
      <c r="AS1967" s="14">
        <v>47.1</v>
      </c>
      <c r="AT1967" s="14">
        <v>0.5</v>
      </c>
      <c r="AU1967" s="10">
        <f t="shared" si="924"/>
        <v>0.60924267861887937</v>
      </c>
      <c r="AV1967" s="10">
        <f t="shared" si="925"/>
        <v>10.153646840671794</v>
      </c>
      <c r="AW1967" s="10"/>
      <c r="AX1967" s="10"/>
      <c r="AY1967" s="10"/>
      <c r="AZ1967" s="10"/>
      <c r="BA1967" s="10">
        <f>IF(ISNUMBER(AV1967), AV1967-AV1966, " ")</f>
        <v>0.58066143749759824</v>
      </c>
      <c r="BB1967" s="10">
        <f>IF(ISNUMBER(BA1967), BA1967/O1967, " ")</f>
        <v>4.1569331927064891E-2</v>
      </c>
      <c r="BC1967" s="2"/>
      <c r="BD1967"/>
      <c r="BE1967"/>
    </row>
    <row r="1968" spans="1:57" x14ac:dyDescent="0.3">
      <c r="A1968" s="2"/>
      <c r="D1968" s="9" t="s">
        <v>57</v>
      </c>
      <c r="E1968" s="10"/>
      <c r="F1968" s="10"/>
      <c r="G1968" s="10"/>
      <c r="H1968" s="10"/>
      <c r="I1968" s="10"/>
      <c r="J1968" s="10"/>
      <c r="K1968" s="10"/>
      <c r="L1968" s="11"/>
      <c r="M1968" s="11"/>
      <c r="P1968" s="10"/>
      <c r="Q1968" s="9"/>
      <c r="AJ1968" s="13">
        <v>636.66666666666697</v>
      </c>
      <c r="AK1968" s="16">
        <v>3.08046</v>
      </c>
      <c r="AL1968" s="10">
        <f t="shared" si="921"/>
        <v>8.0459999999999976E-2</v>
      </c>
      <c r="AM1968" s="10" t="str">
        <f t="shared" si="905"/>
        <v xml:space="preserve"> </v>
      </c>
      <c r="AN1968" s="14">
        <v>12</v>
      </c>
      <c r="AO1968" s="10">
        <f t="shared" si="922"/>
        <v>285.14999999999998</v>
      </c>
      <c r="AP1968" s="14">
        <v>10.5</v>
      </c>
      <c r="AQ1968" s="14">
        <v>37</v>
      </c>
      <c r="AR1968" s="10">
        <f t="shared" si="923"/>
        <v>310.14999999999998</v>
      </c>
      <c r="AS1968" s="14">
        <v>47.1</v>
      </c>
      <c r="AT1968" s="14">
        <v>0.5</v>
      </c>
      <c r="AU1968" s="10" t="str">
        <f t="shared" si="924"/>
        <v xml:space="preserve"> </v>
      </c>
      <c r="AV1968" s="10" t="str">
        <f t="shared" si="925"/>
        <v xml:space="preserve"> </v>
      </c>
      <c r="AW1968" s="10"/>
      <c r="AX1968" s="10"/>
      <c r="AY1968" s="10"/>
      <c r="AZ1968" s="10"/>
      <c r="BA1968" s="10"/>
      <c r="BB1968" s="10"/>
      <c r="BC1968" s="2"/>
      <c r="BD1968"/>
      <c r="BE1968"/>
    </row>
    <row r="1969" spans="1:57" x14ac:dyDescent="0.3">
      <c r="A1969" s="2"/>
      <c r="D1969" s="9" t="s">
        <v>61</v>
      </c>
      <c r="E1969" s="10"/>
      <c r="F1969" s="10"/>
      <c r="G1969" s="10"/>
      <c r="H1969" s="10"/>
      <c r="I1969" s="10"/>
      <c r="J1969" s="10"/>
      <c r="K1969" s="10"/>
      <c r="L1969" s="11"/>
      <c r="M1969" s="11"/>
      <c r="N1969" s="10">
        <f>H1969-H1968</f>
        <v>0</v>
      </c>
      <c r="O1969" s="10">
        <f>I1968-I1969</f>
        <v>0</v>
      </c>
      <c r="P1969" s="10" t="e">
        <f>N1969/O1969</f>
        <v>#DIV/0!</v>
      </c>
      <c r="Q1969" s="9"/>
      <c r="R1969">
        <f>K1969-K1968</f>
        <v>0</v>
      </c>
      <c r="S1969" t="e">
        <f>R1969/O1969</f>
        <v>#DIV/0!</v>
      </c>
      <c r="AJ1969" s="13">
        <v>636.66666666666697</v>
      </c>
      <c r="AK1969" s="16">
        <v>3.08046</v>
      </c>
      <c r="AL1969" s="10">
        <f t="shared" si="921"/>
        <v>8.0459999999999976E-2</v>
      </c>
      <c r="AM1969" s="10" t="str">
        <f t="shared" si="905"/>
        <v xml:space="preserve"> </v>
      </c>
      <c r="AN1969" s="14">
        <v>12</v>
      </c>
      <c r="AO1969" s="10">
        <f t="shared" si="922"/>
        <v>285.14999999999998</v>
      </c>
      <c r="AP1969" s="14">
        <v>10.5</v>
      </c>
      <c r="AQ1969" s="14">
        <v>37</v>
      </c>
      <c r="AR1969" s="10">
        <f t="shared" si="923"/>
        <v>310.14999999999998</v>
      </c>
      <c r="AS1969" s="14">
        <v>47.1</v>
      </c>
      <c r="AT1969" s="14">
        <v>0.5</v>
      </c>
      <c r="AU1969" s="10" t="str">
        <f t="shared" si="924"/>
        <v xml:space="preserve"> </v>
      </c>
      <c r="AV1969" s="10" t="str">
        <f t="shared" si="925"/>
        <v xml:space="preserve"> </v>
      </c>
      <c r="AW1969" s="10"/>
      <c r="AX1969" s="10"/>
      <c r="AY1969" s="10"/>
      <c r="AZ1969" s="10"/>
      <c r="BA1969" s="10" t="str">
        <f>IF(ISNUMBER(AV1969), AV1969-AV1968, " ")</f>
        <v xml:space="preserve"> </v>
      </c>
      <c r="BB1969" s="10" t="str">
        <f>IF(ISNUMBER(BA1969), BA1969/O1969, " ")</f>
        <v xml:space="preserve"> </v>
      </c>
      <c r="BC1969" s="2"/>
      <c r="BD1969"/>
      <c r="BE1969"/>
    </row>
    <row r="1970" spans="1:57" x14ac:dyDescent="0.3">
      <c r="A1970" s="2"/>
      <c r="AM1970" s="10" t="str">
        <f t="shared" si="905"/>
        <v xml:space="preserve"> </v>
      </c>
      <c r="BD1970"/>
      <c r="BE1970"/>
    </row>
    <row r="1971" spans="1:57" ht="13.95" customHeight="1" x14ac:dyDescent="0.3">
      <c r="A1971" s="2"/>
      <c r="AM1971" s="10" t="str">
        <f t="shared" si="905"/>
        <v xml:space="preserve"> </v>
      </c>
      <c r="BD1971"/>
      <c r="BE1971"/>
    </row>
    <row r="1972" spans="1:57" x14ac:dyDescent="0.3">
      <c r="A1972" s="2"/>
      <c r="D1972" s="9" t="s">
        <v>53</v>
      </c>
      <c r="E1972" s="10"/>
      <c r="F1972" s="10"/>
      <c r="G1972" s="10"/>
      <c r="H1972" s="10"/>
      <c r="I1972" s="10"/>
      <c r="J1972" s="10"/>
      <c r="K1972" s="10"/>
      <c r="L1972" s="10"/>
      <c r="M1972" s="10"/>
      <c r="P1972" s="10"/>
      <c r="Q1972" s="9"/>
      <c r="R1972" s="9"/>
      <c r="AM1972" s="10" t="str">
        <f t="shared" si="905"/>
        <v xml:space="preserve"> </v>
      </c>
      <c r="BD1972"/>
      <c r="BE1972"/>
    </row>
    <row r="1973" spans="1:57" x14ac:dyDescent="0.3">
      <c r="A1973" s="2"/>
      <c r="D1973" s="9" t="s">
        <v>257</v>
      </c>
      <c r="E1973" s="10"/>
      <c r="F1973" s="2"/>
      <c r="G1973" s="10"/>
      <c r="H1973" s="10"/>
      <c r="I1973" s="10"/>
      <c r="J1973" s="10"/>
      <c r="K1973" s="10"/>
      <c r="L1973" s="10"/>
      <c r="M1973" s="10"/>
      <c r="P1973" s="10"/>
      <c r="Q1973" s="9"/>
      <c r="R1973" s="9"/>
      <c r="AM1973" s="10" t="str">
        <f t="shared" si="905"/>
        <v xml:space="preserve"> </v>
      </c>
      <c r="BD1973"/>
      <c r="BE1973"/>
    </row>
    <row r="1974" spans="1:57" x14ac:dyDescent="0.3">
      <c r="A1974" s="2"/>
      <c r="D1974" s="9"/>
      <c r="E1974" s="2" t="s">
        <v>0</v>
      </c>
      <c r="F1974" s="2" t="s">
        <v>1</v>
      </c>
      <c r="G1974" s="2" t="s">
        <v>2</v>
      </c>
      <c r="H1974" s="2" t="s">
        <v>3</v>
      </c>
      <c r="I1974" s="2" t="s">
        <v>4</v>
      </c>
      <c r="J1974" s="2" t="s">
        <v>5</v>
      </c>
      <c r="K1974" s="2" t="s">
        <v>6</v>
      </c>
      <c r="L1974" s="2" t="s">
        <v>7</v>
      </c>
      <c r="M1974" s="2" t="s">
        <v>8</v>
      </c>
      <c r="N1974" s="2" t="s">
        <v>9</v>
      </c>
      <c r="O1974" s="2" t="s">
        <v>10</v>
      </c>
      <c r="P1974" s="2" t="s">
        <v>11</v>
      </c>
      <c r="Q1974" s="2" t="s">
        <v>12</v>
      </c>
      <c r="R1974" s="2" t="s">
        <v>13</v>
      </c>
      <c r="S1974" s="2" t="s">
        <v>14</v>
      </c>
      <c r="T1974" s="2" t="s">
        <v>15</v>
      </c>
      <c r="U1974" s="3" t="s">
        <v>16</v>
      </c>
      <c r="V1974" s="3" t="s">
        <v>17</v>
      </c>
      <c r="W1974" s="3" t="s">
        <v>18</v>
      </c>
      <c r="X1974" s="3" t="s">
        <v>19</v>
      </c>
      <c r="Y1974" s="3" t="s">
        <v>20</v>
      </c>
      <c r="Z1974" s="3" t="s">
        <v>21</v>
      </c>
      <c r="AA1974" s="3" t="s">
        <v>22</v>
      </c>
      <c r="AB1974" s="3" t="s">
        <v>23</v>
      </c>
      <c r="AC1974" s="3" t="s">
        <v>24</v>
      </c>
      <c r="AD1974" s="3" t="s">
        <v>25</v>
      </c>
      <c r="AE1974" s="3" t="s">
        <v>26</v>
      </c>
      <c r="AF1974" s="3" t="s">
        <v>27</v>
      </c>
      <c r="AG1974" s="3" t="s">
        <v>28</v>
      </c>
      <c r="AH1974" s="3" t="s">
        <v>29</v>
      </c>
      <c r="AL1974" s="2" t="s">
        <v>33</v>
      </c>
      <c r="AM1974" s="10" t="e">
        <f t="shared" si="905"/>
        <v>#VALUE!</v>
      </c>
      <c r="AN1974" s="6" t="s">
        <v>35</v>
      </c>
      <c r="AO1974" s="2" t="s">
        <v>36</v>
      </c>
      <c r="AP1974" s="7" t="s">
        <v>37</v>
      </c>
      <c r="AQ1974" s="6" t="s">
        <v>38</v>
      </c>
      <c r="AR1974" s="2" t="s">
        <v>39</v>
      </c>
      <c r="AS1974" s="7" t="s">
        <v>40</v>
      </c>
      <c r="AT1974" s="7" t="s">
        <v>41</v>
      </c>
      <c r="AU1974" s="8" t="s">
        <v>55</v>
      </c>
      <c r="AV1974" s="8" t="s">
        <v>56</v>
      </c>
      <c r="AW1974" s="8" t="s">
        <v>44</v>
      </c>
      <c r="AX1974" s="8" t="s">
        <v>45</v>
      </c>
      <c r="AY1974" s="8" t="s">
        <v>46</v>
      </c>
      <c r="AZ1974" s="8" t="s">
        <v>47</v>
      </c>
      <c r="BA1974" s="2" t="s">
        <v>48</v>
      </c>
      <c r="BB1974" s="2" t="s">
        <v>49</v>
      </c>
      <c r="BC1974" s="2" t="s">
        <v>50</v>
      </c>
      <c r="BD1974"/>
      <c r="BE1974"/>
    </row>
    <row r="1975" spans="1:57" x14ac:dyDescent="0.3">
      <c r="A1975" s="2"/>
      <c r="D1975" s="9" t="s">
        <v>57</v>
      </c>
      <c r="E1975" s="10">
        <v>13.10886086</v>
      </c>
      <c r="F1975" s="10">
        <v>0.48752972449999998</v>
      </c>
      <c r="G1975" s="10">
        <v>16.04618988</v>
      </c>
      <c r="H1975" s="10">
        <v>7.8018282939999999</v>
      </c>
      <c r="I1975" s="10">
        <v>93.564144569999996</v>
      </c>
      <c r="J1975" s="10">
        <v>33.278340249999999</v>
      </c>
      <c r="K1975" s="10">
        <v>64.624042729999999</v>
      </c>
      <c r="L1975" s="11">
        <v>1.4120370370370369E-3</v>
      </c>
      <c r="M1975" s="11">
        <v>2.0717476851851852E-3</v>
      </c>
      <c r="P1975" s="10"/>
      <c r="Q1975" s="9"/>
      <c r="AJ1975" s="13">
        <v>636.66666666666663</v>
      </c>
      <c r="AK1975" s="16">
        <v>3.08046</v>
      </c>
      <c r="AL1975" s="10">
        <f>IF(AK1975&gt;3, AK1975-3, 3-AK1975)</f>
        <v>8.0459999999999976E-2</v>
      </c>
      <c r="AM1975" s="10">
        <f t="shared" si="905"/>
        <v>0.47479570372606689</v>
      </c>
      <c r="AN1975" s="14">
        <v>12</v>
      </c>
      <c r="AO1975" s="10">
        <f>AN1975+273.15</f>
        <v>285.14999999999998</v>
      </c>
      <c r="AP1975" s="14">
        <v>10.5</v>
      </c>
      <c r="AQ1975" s="14">
        <v>37</v>
      </c>
      <c r="AR1975" s="10">
        <f>AQ1975+273.15</f>
        <v>310.14999999999998</v>
      </c>
      <c r="AS1975" s="14">
        <v>47.1</v>
      </c>
      <c r="AT1975" s="14">
        <v>0.5</v>
      </c>
      <c r="AU1975" s="10">
        <f>IF(ISNUMBER(AM1975),((AR1975/AO1975)*((AJ1975-(AT1975*AP1975))/(AJ1975-AS1975))*AM1975)," ")</f>
        <v>0.55308045339542888</v>
      </c>
      <c r="AV1975" s="10">
        <f>IF(ISNUMBER(AM1975), AU1975*G1975, " ")</f>
        <v>8.874833974099543</v>
      </c>
      <c r="AW1975" s="10"/>
      <c r="AX1975" s="10"/>
      <c r="AY1975" s="10"/>
      <c r="AZ1975" s="10"/>
      <c r="BA1975" s="10"/>
      <c r="BB1975" s="10"/>
      <c r="BC1975" s="2"/>
      <c r="BD1975"/>
      <c r="BE1975"/>
    </row>
    <row r="1976" spans="1:57" x14ac:dyDescent="0.3">
      <c r="A1976" s="2">
        <v>180</v>
      </c>
      <c r="B1976" s="3" t="s">
        <v>257</v>
      </c>
      <c r="C1976" s="3"/>
      <c r="D1976" s="9" t="s">
        <v>58</v>
      </c>
      <c r="E1976" s="10">
        <v>9.3167258220000004</v>
      </c>
      <c r="F1976" s="10">
        <v>0.54792246730000005</v>
      </c>
      <c r="G1976" s="10">
        <v>17.133261430000001</v>
      </c>
      <c r="H1976" s="10">
        <v>9.3585619690000001</v>
      </c>
      <c r="I1976" s="10">
        <v>83.775039019999994</v>
      </c>
      <c r="J1976" s="10">
        <v>33.30873957</v>
      </c>
      <c r="K1976" s="10">
        <v>71.649859259999999</v>
      </c>
      <c r="L1976" s="11">
        <v>4.0335648148148153E-3</v>
      </c>
      <c r="M1976" s="11">
        <v>4.6354050925925929E-3</v>
      </c>
      <c r="N1976" s="10">
        <f>H1976-H1975</f>
        <v>1.5567336750000003</v>
      </c>
      <c r="O1976" s="10">
        <f>I1975-I1976</f>
        <v>9.7891055500000022</v>
      </c>
      <c r="P1976" s="10">
        <f>N1976/O1976</f>
        <v>0.15902716208836873</v>
      </c>
      <c r="Q1976" s="9">
        <f>AVERAGE(P1976,P1978,P1980)</f>
        <v>0.14705899332679565</v>
      </c>
      <c r="R1976">
        <f>K1976-K1975</f>
        <v>7.0258165300000002</v>
      </c>
      <c r="S1976">
        <f>R1976/O1976</f>
        <v>0.71771792571998561</v>
      </c>
      <c r="T1976" s="9">
        <f>AVERAGE(S1976,S1978,S1980)</f>
        <v>0.75978167189716517</v>
      </c>
      <c r="U1976" s="3">
        <f>AVERAGE(E1975,E1977,E1979)</f>
        <v>13.115212479999999</v>
      </c>
      <c r="V1976" s="3">
        <f>AVERAGE(E1976,E1978,E1980)</f>
        <v>9.151240159666667</v>
      </c>
      <c r="W1976" s="3">
        <f>AVERAGE(F1975,F1977,F1979)</f>
        <v>0.46001663353333333</v>
      </c>
      <c r="X1976" s="3">
        <f>AVERAGE(F1976,F1978,F1980)</f>
        <v>0.53305045896666658</v>
      </c>
      <c r="Y1976" s="3">
        <f>AVERAGE(G1975,G1977,G1979)</f>
        <v>17.02093222666667</v>
      </c>
      <c r="Z1976" s="3">
        <f>AVERAGE(G1976,G1978,G1980)</f>
        <v>17.946410669999999</v>
      </c>
      <c r="AA1976" s="3">
        <f>AVERAGE(H1975,H1977,H1979)</f>
        <v>7.7701662203333335</v>
      </c>
      <c r="AB1976" s="3">
        <f>AVERAGE(H1976,H1978,H1980)</f>
        <v>9.4269592986666666</v>
      </c>
      <c r="AC1976" s="3">
        <f>AVERAGE(I1975,I1977,I1979)</f>
        <v>94.17427888666667</v>
      </c>
      <c r="AD1976" s="3">
        <f>AVERAGE(I1976,I1978,I1980)</f>
        <v>82.322798109999994</v>
      </c>
      <c r="AE1976" s="3">
        <f>AVERAGE(J1975,J1977,J1979)</f>
        <v>32.518479900000003</v>
      </c>
      <c r="AF1976" s="3">
        <f>AVERAGE(J1976,J1978,J1980)</f>
        <v>32.32843166</v>
      </c>
      <c r="AG1976" s="3">
        <f>AVERAGE(K1975,K1977,K1979)</f>
        <v>62.903647290000002</v>
      </c>
      <c r="AH1976" s="3">
        <f>AVERAGE(K1976,K1978,K1980)</f>
        <v>72.005658703333324</v>
      </c>
      <c r="AI1976" s="12">
        <v>43646</v>
      </c>
      <c r="AJ1976" s="13">
        <v>636.66666666666663</v>
      </c>
      <c r="AK1976" s="16">
        <v>3.08046</v>
      </c>
      <c r="AL1976" s="10">
        <f t="shared" ref="AL1976:AL1980" si="926">IF(AK1976&gt;3, AK1976-3, 3-AK1976)</f>
        <v>8.0459999999999976E-2</v>
      </c>
      <c r="AM1976" s="10">
        <f t="shared" si="905"/>
        <v>0.53361101975029712</v>
      </c>
      <c r="AN1976" s="14">
        <v>12</v>
      </c>
      <c r="AO1976" s="10">
        <f t="shared" ref="AO1976:AO1980" si="927">AN1976+273.15</f>
        <v>285.14999999999998</v>
      </c>
      <c r="AP1976" s="14">
        <v>10.5</v>
      </c>
      <c r="AQ1976" s="14">
        <v>37</v>
      </c>
      <c r="AR1976" s="10">
        <f t="shared" ref="AR1976:AR1980" si="928">AQ1976+273.15</f>
        <v>310.14999999999998</v>
      </c>
      <c r="AS1976" s="14">
        <v>47.1</v>
      </c>
      <c r="AT1976" s="14">
        <v>0.5</v>
      </c>
      <c r="AU1976" s="10">
        <f t="shared" ref="AU1976:AU1980" si="929">IF(ISNUMBER(AM1976),((AR1976/AO1976)*((AJ1976-(AT1976*AP1976))/(AJ1976-AS1976))*AM1976)," ")</f>
        <v>0.62159329249231465</v>
      </c>
      <c r="AV1976" s="10">
        <f t="shared" ref="AV1976:AV1980" si="930">IF(ISNUMBER(AM1976), AU1976*G1976, " ")</f>
        <v>10.649920383405284</v>
      </c>
      <c r="AW1976" s="10">
        <f>AVERAGE(AU1975,AU1977,AU1979)</f>
        <v>0.52186809430950876</v>
      </c>
      <c r="AX1976" s="10">
        <f>AVERAGE(AU1976,AU1978,AU1980)</f>
        <v>0.60472167072538252</v>
      </c>
      <c r="AY1976" s="10">
        <f>AVERAGE(AV1975,AV1977,AV1979)</f>
        <v>8.8315840749818886</v>
      </c>
      <c r="AZ1976" s="10">
        <f>AVERAGE(AV1976,AV1978,AV1980)</f>
        <v>10.816753143568148</v>
      </c>
      <c r="BA1976" s="10">
        <f>IF(ISNUMBER(AV1976), AV1976-AV1975, " ")</f>
        <v>1.7750864093057412</v>
      </c>
      <c r="BB1976" s="10">
        <f>IF(ISNUMBER(BA1976), BA1976/O1976, " ")</f>
        <v>0.18133285009943945</v>
      </c>
      <c r="BC1976" s="2">
        <f>AVERAGE(BB1976,BB1978,BB1980)</f>
        <v>0.17578414098593012</v>
      </c>
      <c r="BD1976" s="1" t="s">
        <v>59</v>
      </c>
    </row>
    <row r="1977" spans="1:57" x14ac:dyDescent="0.3">
      <c r="A1977" s="2"/>
      <c r="D1977" s="9" t="s">
        <v>57</v>
      </c>
      <c r="E1977" s="10">
        <v>13.165905649999999</v>
      </c>
      <c r="F1977" s="10">
        <v>0.47745795050000001</v>
      </c>
      <c r="G1977" s="10">
        <v>15.987416830000001</v>
      </c>
      <c r="H1977" s="10">
        <v>7.6125751819999996</v>
      </c>
      <c r="I1977" s="10">
        <v>94.657589250000001</v>
      </c>
      <c r="J1977" s="10">
        <v>32.733339129999997</v>
      </c>
      <c r="K1977" s="10">
        <v>62.954597339999999</v>
      </c>
      <c r="L1977" s="11">
        <v>7.6157407407407415E-3</v>
      </c>
      <c r="M1977" s="11">
        <v>8.3275347222222223E-3</v>
      </c>
      <c r="P1977" s="10"/>
      <c r="Q1977" s="9"/>
      <c r="AJ1977" s="13">
        <v>636.66666666666697</v>
      </c>
      <c r="AK1977" s="16">
        <v>3.08046</v>
      </c>
      <c r="AL1977" s="10">
        <f t="shared" si="926"/>
        <v>8.0459999999999976E-2</v>
      </c>
      <c r="AM1977" s="10">
        <f t="shared" si="905"/>
        <v>0.46498699918194036</v>
      </c>
      <c r="AN1977" s="14">
        <v>12</v>
      </c>
      <c r="AO1977" s="10">
        <f t="shared" si="927"/>
        <v>285.14999999999998</v>
      </c>
      <c r="AP1977" s="14">
        <v>10.5</v>
      </c>
      <c r="AQ1977" s="14">
        <v>37</v>
      </c>
      <c r="AR1977" s="10">
        <f t="shared" si="928"/>
        <v>310.14999999999998</v>
      </c>
      <c r="AS1977" s="14">
        <v>47.1</v>
      </c>
      <c r="AT1977" s="14">
        <v>0.5</v>
      </c>
      <c r="AU1977" s="10">
        <f t="shared" si="929"/>
        <v>0.54165448067934607</v>
      </c>
      <c r="AV1977" s="10">
        <f t="shared" si="930"/>
        <v>8.6596559604578882</v>
      </c>
      <c r="AW1977" s="10"/>
      <c r="AX1977" s="10"/>
      <c r="AY1977" s="10"/>
      <c r="AZ1977" s="10"/>
      <c r="BA1977" s="10"/>
      <c r="BB1977" s="10"/>
      <c r="BC1977" s="2"/>
      <c r="BD1977"/>
      <c r="BE1977"/>
    </row>
    <row r="1978" spans="1:57" x14ac:dyDescent="0.3">
      <c r="A1978" s="2"/>
      <c r="D1978" s="9" t="s">
        <v>60</v>
      </c>
      <c r="E1978" s="10">
        <v>8.7012619850000004</v>
      </c>
      <c r="F1978" s="10">
        <v>0.56086981329999996</v>
      </c>
      <c r="G1978" s="10">
        <v>17.266463829999999</v>
      </c>
      <c r="H1978" s="10">
        <v>9.5001692220000002</v>
      </c>
      <c r="I1978" s="10">
        <v>84.376158660000002</v>
      </c>
      <c r="J1978" s="10">
        <v>32.794671569999998</v>
      </c>
      <c r="K1978" s="10">
        <v>70.661743369999996</v>
      </c>
      <c r="L1978" s="11">
        <v>1.0630787037037038E-2</v>
      </c>
      <c r="M1978" s="11">
        <v>1.1278923611111111E-2</v>
      </c>
      <c r="N1978" s="10">
        <f>H1978-H1977</f>
        <v>1.8875940400000006</v>
      </c>
      <c r="O1978" s="10">
        <f>I1977-I1978</f>
        <v>10.281430589999999</v>
      </c>
      <c r="P1978" s="10">
        <f>N1978/O1978</f>
        <v>0.18359254808722109</v>
      </c>
      <c r="Q1978" s="9"/>
      <c r="R1978">
        <f>K1978-K1977</f>
        <v>7.707146029999997</v>
      </c>
      <c r="S1978">
        <f>R1978/O1978</f>
        <v>0.74961805777263901</v>
      </c>
      <c r="AJ1978" s="13">
        <v>636.66666666666697</v>
      </c>
      <c r="AK1978" s="16">
        <v>3.08046</v>
      </c>
      <c r="AL1978" s="10">
        <f t="shared" si="926"/>
        <v>8.0459999999999976E-2</v>
      </c>
      <c r="AM1978" s="10">
        <f t="shared" si="905"/>
        <v>0.54622018786155313</v>
      </c>
      <c r="AN1978" s="14">
        <v>12</v>
      </c>
      <c r="AO1978" s="10">
        <f t="shared" si="927"/>
        <v>285.14999999999998</v>
      </c>
      <c r="AP1978" s="14">
        <v>10.5</v>
      </c>
      <c r="AQ1978" s="14">
        <v>37</v>
      </c>
      <c r="AR1978" s="10">
        <f t="shared" si="928"/>
        <v>310.14999999999998</v>
      </c>
      <c r="AS1978" s="14">
        <v>47.1</v>
      </c>
      <c r="AT1978" s="14">
        <v>0.5</v>
      </c>
      <c r="AU1978" s="10">
        <f t="shared" si="929"/>
        <v>0.63628147176854544</v>
      </c>
      <c r="AV1978" s="10">
        <f t="shared" si="930"/>
        <v>10.986331017990755</v>
      </c>
      <c r="AW1978" s="10"/>
      <c r="AX1978" s="10"/>
      <c r="AY1978" s="10"/>
      <c r="AZ1978" s="10"/>
      <c r="BA1978" s="10">
        <f>IF(ISNUMBER(AV1978), AV1978-AV1977, " ")</f>
        <v>2.3266750575328672</v>
      </c>
      <c r="BB1978" s="10">
        <f>IF(ISNUMBER(BA1978), BA1978/O1978, " ")</f>
        <v>0.2262987662238225</v>
      </c>
      <c r="BC1978" s="2"/>
      <c r="BD1978"/>
      <c r="BE1978"/>
    </row>
    <row r="1979" spans="1:57" x14ac:dyDescent="0.3">
      <c r="A1979" s="2"/>
      <c r="D1979" s="9" t="s">
        <v>57</v>
      </c>
      <c r="E1979" s="10">
        <v>13.07087093</v>
      </c>
      <c r="F1979" s="10">
        <v>0.4150622256</v>
      </c>
      <c r="G1979" s="10">
        <v>19.029189970000001</v>
      </c>
      <c r="H1979" s="10">
        <v>7.8960951850000001</v>
      </c>
      <c r="I1979" s="10">
        <v>94.301102839999999</v>
      </c>
      <c r="J1979" s="10">
        <v>31.543760320000001</v>
      </c>
      <c r="K1979" s="10">
        <v>61.1323018</v>
      </c>
      <c r="L1979" s="11">
        <v>1.4392361111111113E-2</v>
      </c>
      <c r="M1979" s="11">
        <v>1.4884247685185184E-2</v>
      </c>
      <c r="P1979" s="10"/>
      <c r="Q1979" s="9"/>
      <c r="AJ1979" s="13">
        <v>636.66666666666697</v>
      </c>
      <c r="AK1979" s="16">
        <v>3.08046</v>
      </c>
      <c r="AL1979" s="10">
        <f t="shared" si="926"/>
        <v>8.0459999999999976E-2</v>
      </c>
      <c r="AM1979" s="10">
        <f t="shared" si="905"/>
        <v>0.40422101789992404</v>
      </c>
      <c r="AN1979" s="14">
        <v>12</v>
      </c>
      <c r="AO1979" s="10">
        <f t="shared" si="927"/>
        <v>285.14999999999998</v>
      </c>
      <c r="AP1979" s="14">
        <v>10.5</v>
      </c>
      <c r="AQ1979" s="14">
        <v>37</v>
      </c>
      <c r="AR1979" s="10">
        <f t="shared" si="928"/>
        <v>310.14999999999998</v>
      </c>
      <c r="AS1979" s="14">
        <v>47.1</v>
      </c>
      <c r="AT1979" s="14">
        <v>0.5</v>
      </c>
      <c r="AU1979" s="10">
        <f t="shared" si="929"/>
        <v>0.47086934885375126</v>
      </c>
      <c r="AV1979" s="10">
        <f t="shared" si="930"/>
        <v>8.9602622903882345</v>
      </c>
      <c r="AW1979" s="10"/>
      <c r="AX1979" s="10"/>
      <c r="AY1979" s="10"/>
      <c r="AZ1979" s="10"/>
      <c r="BA1979" s="10"/>
      <c r="BB1979" s="10"/>
      <c r="BC1979" s="2"/>
      <c r="BD1979"/>
      <c r="BE1979"/>
    </row>
    <row r="1980" spans="1:57" x14ac:dyDescent="0.3">
      <c r="A1980" s="2"/>
      <c r="D1980" s="9" t="s">
        <v>61</v>
      </c>
      <c r="E1980" s="10">
        <v>9.4357326720000003</v>
      </c>
      <c r="F1980" s="10">
        <v>0.49035909630000002</v>
      </c>
      <c r="G1980" s="10">
        <v>19.43950675</v>
      </c>
      <c r="H1980" s="10">
        <v>9.4221467049999994</v>
      </c>
      <c r="I1980" s="10">
        <v>78.81719665</v>
      </c>
      <c r="J1980" s="10">
        <v>30.88188384</v>
      </c>
      <c r="K1980" s="10">
        <v>73.705373480000006</v>
      </c>
      <c r="L1980" s="11">
        <v>1.7459490740740741E-2</v>
      </c>
      <c r="M1980" s="11">
        <v>1.7910868055555557E-2</v>
      </c>
      <c r="N1980" s="10">
        <f>H1980-H1979</f>
        <v>1.5260515199999993</v>
      </c>
      <c r="O1980" s="10">
        <f>I1979-I1980</f>
        <v>15.483906189999999</v>
      </c>
      <c r="P1980" s="10">
        <f>N1980/O1980</f>
        <v>9.8557269804797204E-2</v>
      </c>
      <c r="Q1980" s="9"/>
      <c r="R1980">
        <f>K1980-K1979</f>
        <v>12.573071680000005</v>
      </c>
      <c r="S1980">
        <f>R1980/O1980</f>
        <v>0.81200903219887088</v>
      </c>
      <c r="AJ1980" s="13">
        <v>636.66666666666697</v>
      </c>
      <c r="AK1980" s="16">
        <v>3.08046</v>
      </c>
      <c r="AL1980" s="10">
        <f t="shared" si="926"/>
        <v>8.0459999999999976E-2</v>
      </c>
      <c r="AM1980" s="10">
        <f t="shared" si="905"/>
        <v>0.47755117381819601</v>
      </c>
      <c r="AN1980" s="14">
        <v>12</v>
      </c>
      <c r="AO1980" s="10">
        <f t="shared" si="927"/>
        <v>285.14999999999998</v>
      </c>
      <c r="AP1980" s="14">
        <v>10.5</v>
      </c>
      <c r="AQ1980" s="14">
        <v>37</v>
      </c>
      <c r="AR1980" s="10">
        <f t="shared" si="928"/>
        <v>310.14999999999998</v>
      </c>
      <c r="AS1980" s="14">
        <v>47.1</v>
      </c>
      <c r="AT1980" s="14">
        <v>0.5</v>
      </c>
      <c r="AU1980" s="10">
        <f t="shared" si="929"/>
        <v>0.55629024791528736</v>
      </c>
      <c r="AV1980" s="10">
        <f t="shared" si="930"/>
        <v>10.814008029308402</v>
      </c>
      <c r="AW1980" s="10"/>
      <c r="AX1980" s="10"/>
      <c r="AY1980" s="10"/>
      <c r="AZ1980" s="10"/>
      <c r="BA1980" s="10">
        <f>IF(ISNUMBER(AV1980), AV1980-AV1979, " ")</f>
        <v>1.8537457389201677</v>
      </c>
      <c r="BB1980" s="10">
        <f>IF(ISNUMBER(BA1980), BA1980/O1980, " ")</f>
        <v>0.11972080663452843</v>
      </c>
      <c r="BC1980" s="2"/>
      <c r="BD1980"/>
      <c r="BE1980"/>
    </row>
    <row r="1981" spans="1:57" x14ac:dyDescent="0.3">
      <c r="A1981" s="2"/>
      <c r="AM1981" s="10" t="str">
        <f t="shared" si="905"/>
        <v xml:space="preserve"> </v>
      </c>
      <c r="BD1981"/>
      <c r="BE1981"/>
    </row>
    <row r="1982" spans="1:57" ht="13.95" customHeight="1" x14ac:dyDescent="0.3">
      <c r="A1982" s="2"/>
      <c r="AM1982" s="10" t="str">
        <f t="shared" si="905"/>
        <v xml:space="preserve"> </v>
      </c>
      <c r="BD1982"/>
      <c r="BE1982"/>
    </row>
    <row r="1983" spans="1:57" x14ac:dyDescent="0.3">
      <c r="A1983" s="2"/>
      <c r="D1983" s="9" t="s">
        <v>53</v>
      </c>
      <c r="E1983" s="10"/>
      <c r="F1983" s="10"/>
      <c r="G1983" s="10"/>
      <c r="H1983" s="10"/>
      <c r="I1983" s="10"/>
      <c r="J1983" s="10"/>
      <c r="K1983" s="10"/>
      <c r="L1983" s="10"/>
      <c r="M1983" s="10"/>
      <c r="P1983" s="10"/>
      <c r="Q1983" s="9"/>
      <c r="R1983" s="9"/>
      <c r="AM1983" s="10" t="str">
        <f t="shared" si="905"/>
        <v xml:space="preserve"> </v>
      </c>
      <c r="BD1983"/>
      <c r="BE1983"/>
    </row>
    <row r="1984" spans="1:57" x14ac:dyDescent="0.3">
      <c r="A1984" s="2"/>
      <c r="D1984" s="9" t="s">
        <v>258</v>
      </c>
      <c r="E1984" s="10"/>
      <c r="F1984" s="2"/>
      <c r="G1984" s="10"/>
      <c r="H1984" s="10"/>
      <c r="I1984" s="10"/>
      <c r="J1984" s="10"/>
      <c r="K1984" s="10"/>
      <c r="L1984" s="10"/>
      <c r="M1984" s="10"/>
      <c r="P1984" s="10"/>
      <c r="Q1984" s="9"/>
      <c r="R1984" s="9"/>
      <c r="AM1984" s="10" t="str">
        <f t="shared" si="905"/>
        <v xml:space="preserve"> </v>
      </c>
      <c r="BD1984"/>
      <c r="BE1984"/>
    </row>
    <row r="1985" spans="1:57" x14ac:dyDescent="0.3">
      <c r="A1985" s="2"/>
      <c r="D1985" s="9"/>
      <c r="E1985" s="2" t="s">
        <v>0</v>
      </c>
      <c r="F1985" s="2" t="s">
        <v>1</v>
      </c>
      <c r="G1985" s="2" t="s">
        <v>2</v>
      </c>
      <c r="H1985" s="2" t="s">
        <v>3</v>
      </c>
      <c r="I1985" s="2" t="s">
        <v>4</v>
      </c>
      <c r="J1985" s="2" t="s">
        <v>5</v>
      </c>
      <c r="K1985" s="2" t="s">
        <v>6</v>
      </c>
      <c r="L1985" s="2" t="s">
        <v>7</v>
      </c>
      <c r="M1985" s="2" t="s">
        <v>8</v>
      </c>
      <c r="N1985" s="2" t="s">
        <v>9</v>
      </c>
      <c r="O1985" s="2" t="s">
        <v>10</v>
      </c>
      <c r="P1985" s="2" t="s">
        <v>11</v>
      </c>
      <c r="Q1985" s="2" t="s">
        <v>12</v>
      </c>
      <c r="R1985" s="2" t="s">
        <v>13</v>
      </c>
      <c r="S1985" s="2" t="s">
        <v>14</v>
      </c>
      <c r="T1985" s="2" t="s">
        <v>15</v>
      </c>
      <c r="U1985" s="3" t="s">
        <v>16</v>
      </c>
      <c r="V1985" s="3" t="s">
        <v>17</v>
      </c>
      <c r="W1985" s="3" t="s">
        <v>18</v>
      </c>
      <c r="X1985" s="3" t="s">
        <v>19</v>
      </c>
      <c r="Y1985" s="3" t="s">
        <v>20</v>
      </c>
      <c r="Z1985" s="3" t="s">
        <v>21</v>
      </c>
      <c r="AA1985" s="3" t="s">
        <v>22</v>
      </c>
      <c r="AB1985" s="3" t="s">
        <v>23</v>
      </c>
      <c r="AC1985" s="3" t="s">
        <v>24</v>
      </c>
      <c r="AD1985" s="3" t="s">
        <v>25</v>
      </c>
      <c r="AE1985" s="3" t="s">
        <v>26</v>
      </c>
      <c r="AF1985" s="3" t="s">
        <v>27</v>
      </c>
      <c r="AG1985" s="3" t="s">
        <v>28</v>
      </c>
      <c r="AH1985" s="3" t="s">
        <v>29</v>
      </c>
      <c r="AL1985" s="2" t="s">
        <v>33</v>
      </c>
      <c r="AM1985" s="10" t="e">
        <f t="shared" si="905"/>
        <v>#VALUE!</v>
      </c>
      <c r="AN1985" s="6" t="s">
        <v>35</v>
      </c>
      <c r="AO1985" s="2" t="s">
        <v>36</v>
      </c>
      <c r="AP1985" s="7" t="s">
        <v>37</v>
      </c>
      <c r="AQ1985" s="6" t="s">
        <v>38</v>
      </c>
      <c r="AR1985" s="2" t="s">
        <v>39</v>
      </c>
      <c r="AS1985" s="7" t="s">
        <v>40</v>
      </c>
      <c r="AT1985" s="7" t="s">
        <v>41</v>
      </c>
      <c r="AU1985" s="8" t="s">
        <v>55</v>
      </c>
      <c r="AV1985" s="8" t="s">
        <v>56</v>
      </c>
      <c r="AW1985" s="8" t="s">
        <v>44</v>
      </c>
      <c r="AX1985" s="8" t="s">
        <v>45</v>
      </c>
      <c r="AY1985" s="8" t="s">
        <v>46</v>
      </c>
      <c r="AZ1985" s="8" t="s">
        <v>47</v>
      </c>
      <c r="BA1985" s="2" t="s">
        <v>48</v>
      </c>
      <c r="BB1985" s="2" t="s">
        <v>49</v>
      </c>
      <c r="BC1985" s="2" t="s">
        <v>50</v>
      </c>
      <c r="BD1985"/>
      <c r="BE1985"/>
    </row>
    <row r="1986" spans="1:57" x14ac:dyDescent="0.3">
      <c r="A1986" s="2"/>
      <c r="D1986" s="9" t="s">
        <v>57</v>
      </c>
      <c r="E1986" s="10">
        <v>13.131908839999999</v>
      </c>
      <c r="F1986" s="10">
        <v>0.54505571119999996</v>
      </c>
      <c r="G1986" s="10">
        <v>19.92484962</v>
      </c>
      <c r="H1986" s="10">
        <v>10.85294682</v>
      </c>
      <c r="I1986" s="10">
        <v>90.664882789999993</v>
      </c>
      <c r="J1986" s="10">
        <v>29.525502469999999</v>
      </c>
      <c r="K1986" s="10">
        <v>65.705542030000004</v>
      </c>
      <c r="L1986" s="11">
        <v>1.5219907407407411E-3</v>
      </c>
      <c r="M1986" s="11">
        <v>2.0370254629629631E-3</v>
      </c>
      <c r="P1986" s="10"/>
      <c r="Q1986" s="9"/>
      <c r="AJ1986" s="13">
        <v>636.66666666666663</v>
      </c>
      <c r="AK1986" s="16">
        <v>3.08046</v>
      </c>
      <c r="AL1986" s="10">
        <f>IF(AK1986&gt;3, AK1986-3, 3-AK1986)</f>
        <v>8.0459999999999976E-2</v>
      </c>
      <c r="AM1986" s="10">
        <f t="shared" si="905"/>
        <v>0.53081914181648193</v>
      </c>
      <c r="AN1986" s="14">
        <v>12</v>
      </c>
      <c r="AO1986" s="10">
        <f>AN1986+273.15</f>
        <v>285.14999999999998</v>
      </c>
      <c r="AP1986" s="14">
        <v>10.5</v>
      </c>
      <c r="AQ1986" s="14">
        <v>37</v>
      </c>
      <c r="AR1986" s="10">
        <f>AQ1986+273.15</f>
        <v>310.14999999999998</v>
      </c>
      <c r="AS1986" s="14">
        <v>47.1</v>
      </c>
      <c r="AT1986" s="14">
        <v>0.5</v>
      </c>
      <c r="AU1986" s="10">
        <f>IF(ISNUMBER(AM1986),((AR1986/AO1986)*((AJ1986-(AT1986*AP1986))/(AJ1986-AS1986))*AM1986)," ")</f>
        <v>0.61834108717255032</v>
      </c>
      <c r="AV1986" s="10">
        <f>IF(ISNUMBER(AM1986), AU1986*G1986, " ")</f>
        <v>12.320353175780376</v>
      </c>
      <c r="AW1986" s="10"/>
      <c r="AX1986" s="10"/>
      <c r="AY1986" s="10"/>
      <c r="AZ1986" s="10"/>
      <c r="BA1986" s="10"/>
      <c r="BB1986" s="10"/>
      <c r="BC1986" s="2"/>
      <c r="BD1986"/>
      <c r="BE1986"/>
    </row>
    <row r="1987" spans="1:57" x14ac:dyDescent="0.3">
      <c r="A1987" s="2">
        <v>181</v>
      </c>
      <c r="B1987" s="3" t="s">
        <v>258</v>
      </c>
      <c r="C1987" s="3"/>
      <c r="D1987" s="9" t="s">
        <v>58</v>
      </c>
      <c r="E1987" s="10">
        <v>8.3264704700000003</v>
      </c>
      <c r="F1987" s="10">
        <v>0.69314166889999995</v>
      </c>
      <c r="G1987" s="10">
        <v>22.490111989999999</v>
      </c>
      <c r="H1987" s="10">
        <v>15.505262370000001</v>
      </c>
      <c r="I1987" s="10">
        <v>76.596549920000001</v>
      </c>
      <c r="J1987" s="10">
        <v>29.892445349999999</v>
      </c>
      <c r="K1987" s="10">
        <v>77.008128810000002</v>
      </c>
      <c r="L1987" s="11">
        <v>4.6932870370370366E-3</v>
      </c>
      <c r="M1987" s="11">
        <v>5.3298495370370375E-3</v>
      </c>
      <c r="N1987" s="10">
        <f>H1987-H1986</f>
        <v>4.6523155500000009</v>
      </c>
      <c r="O1987" s="10">
        <f>I1986-I1987</f>
        <v>14.068332869999992</v>
      </c>
      <c r="P1987" s="10">
        <f>N1987/O1987</f>
        <v>0.33069416205816599</v>
      </c>
      <c r="Q1987" s="9">
        <f>AVERAGE(P1987,P1991)</f>
        <v>0.26629794368063664</v>
      </c>
      <c r="R1987">
        <f>K1987-K1986</f>
        <v>11.302586779999999</v>
      </c>
      <c r="S1987">
        <f>R1987/O1987</f>
        <v>0.80340626600485077</v>
      </c>
      <c r="T1987" s="9">
        <f>AVERAGE(S1987,S1991)</f>
        <v>0.79254777742021498</v>
      </c>
      <c r="U1987" s="3">
        <f>AVERAGE(E1986,E1988,E1990)</f>
        <v>13.184414329999999</v>
      </c>
      <c r="V1987" s="3">
        <f>AVERAGE(E1987,E1989,E1991)</f>
        <v>8.8503617514999995</v>
      </c>
      <c r="W1987" s="3">
        <f>AVERAGE(F1986,F1988,F1990)</f>
        <v>0.53078623269999992</v>
      </c>
      <c r="X1987" s="3">
        <f>AVERAGE(F1987,F1989,F1991)</f>
        <v>0.62732543694999998</v>
      </c>
      <c r="Y1987" s="3">
        <f>AVERAGE(G1986,G1988,G1990)</f>
        <v>19.28319668</v>
      </c>
      <c r="Z1987" s="3">
        <f>AVERAGE(G1987,G1989,G1991)</f>
        <v>22.287423400000002</v>
      </c>
      <c r="AA1987" s="3">
        <f>AVERAGE(H1986,H1988,H1990)</f>
        <v>10.247078917</v>
      </c>
      <c r="AB1987" s="3">
        <f>AVERAGE(H1987,H1989,H1991)</f>
        <v>13.948779505000001</v>
      </c>
      <c r="AC1987" s="3">
        <f>AVERAGE(I1986,I1988,I1990)</f>
        <v>90.635436764999994</v>
      </c>
      <c r="AD1987" s="3">
        <f>AVERAGE(I1987,I1989,I1991)</f>
        <v>76.788337894999998</v>
      </c>
      <c r="AE1987" s="3">
        <f>AVERAGE(J1986,J1988,J1990)</f>
        <v>29.55759488</v>
      </c>
      <c r="AF1987" s="3">
        <f>AVERAGE(J1987,J1989,J1991)</f>
        <v>29.487774774999998</v>
      </c>
      <c r="AG1987" s="3">
        <f>AVERAGE(K1986,K1988,K1990)</f>
        <v>65.770447230000002</v>
      </c>
      <c r="AH1987" s="3">
        <f>AVERAGE(K1987,K1989,K1991)</f>
        <v>76.747336930000003</v>
      </c>
      <c r="AI1987" s="12">
        <v>43646</v>
      </c>
      <c r="AJ1987" s="13">
        <v>636.66666666666663</v>
      </c>
      <c r="AK1987" s="16">
        <v>3.08046</v>
      </c>
      <c r="AL1987" s="10">
        <f t="shared" ref="AL1987:AL1991" si="931">IF(AK1987&gt;3, AK1987-3, 3-AK1987)</f>
        <v>8.0459999999999976E-2</v>
      </c>
      <c r="AM1987" s="10">
        <f t="shared" si="905"/>
        <v>0.67503717194834534</v>
      </c>
      <c r="AN1987" s="14">
        <v>12</v>
      </c>
      <c r="AO1987" s="10">
        <f t="shared" ref="AO1987:AO1991" si="932">AN1987+273.15</f>
        <v>285.14999999999998</v>
      </c>
      <c r="AP1987" s="14">
        <v>10.5</v>
      </c>
      <c r="AQ1987" s="14">
        <v>37</v>
      </c>
      <c r="AR1987" s="10">
        <f t="shared" ref="AR1987:AR1991" si="933">AQ1987+273.15</f>
        <v>310.14999999999998</v>
      </c>
      <c r="AS1987" s="14">
        <v>47.1</v>
      </c>
      <c r="AT1987" s="14">
        <v>0.5</v>
      </c>
      <c r="AU1987" s="10">
        <f t="shared" ref="AU1987:AU1991" si="934">IF(ISNUMBER(AM1987),((AR1987/AO1987)*((AJ1987-(AT1987*AP1987))/(AJ1987-AS1987))*AM1987)," ")</f>
        <v>0.78633791795083918</v>
      </c>
      <c r="AV1987" s="10">
        <f t="shared" ref="AV1987:AV1991" si="935">IF(ISNUMBER(AM1987), AU1987*G1987, " ")</f>
        <v>17.684827836697803</v>
      </c>
      <c r="AW1987" s="10">
        <f>AVERAGE(AU1986,AU1988,AU1990)</f>
        <v>0.60215300828855944</v>
      </c>
      <c r="AX1987" s="10">
        <f>AVERAGE(AU1987,AU1989,AU1991)</f>
        <v>0.71167237536260519</v>
      </c>
      <c r="AY1987" s="10">
        <f>AVERAGE(AV1986,AV1988,AV1990)</f>
        <v>11.621822018690827</v>
      </c>
      <c r="AZ1987" s="10">
        <f>AVERAGE(AV1987,AV1989,AV1991)</f>
        <v>15.876477405338903</v>
      </c>
      <c r="BA1987" s="10">
        <f>IF(ISNUMBER(AV1987), AV1987-AV1986, " ")</f>
        <v>5.364474660917427</v>
      </c>
      <c r="BB1987" s="10">
        <f>IF(ISNUMBER(BA1987), BA1987/O1987, " ")</f>
        <v>0.3813155908726682</v>
      </c>
      <c r="BC1987" s="2">
        <f>AVERAGE(BB1987,BB1989,BB1991)</f>
        <v>0.30605730006897941</v>
      </c>
      <c r="BD1987" s="1" t="s">
        <v>59</v>
      </c>
    </row>
    <row r="1988" spans="1:57" x14ac:dyDescent="0.3">
      <c r="A1988" s="2"/>
      <c r="D1988" s="9" t="s">
        <v>57</v>
      </c>
      <c r="E1988" s="10"/>
      <c r="F1988" s="10"/>
      <c r="G1988" s="10"/>
      <c r="H1988" s="10"/>
      <c r="I1988" s="10"/>
      <c r="J1988" s="10"/>
      <c r="K1988" s="10"/>
      <c r="L1988" s="11"/>
      <c r="M1988" s="11"/>
      <c r="P1988" s="10"/>
      <c r="Q1988" s="9"/>
      <c r="AJ1988" s="13">
        <v>636.66666666666697</v>
      </c>
      <c r="AK1988" s="16">
        <v>3.08046</v>
      </c>
      <c r="AL1988" s="10">
        <f t="shared" si="931"/>
        <v>8.0459999999999976E-2</v>
      </c>
      <c r="AM1988" s="10" t="str">
        <f t="shared" si="905"/>
        <v xml:space="preserve"> </v>
      </c>
      <c r="AN1988" s="14">
        <v>12</v>
      </c>
      <c r="AO1988" s="10">
        <f t="shared" si="932"/>
        <v>285.14999999999998</v>
      </c>
      <c r="AP1988" s="14">
        <v>10.5</v>
      </c>
      <c r="AQ1988" s="14">
        <v>37</v>
      </c>
      <c r="AR1988" s="10">
        <f t="shared" si="933"/>
        <v>310.14999999999998</v>
      </c>
      <c r="AS1988" s="14">
        <v>47.1</v>
      </c>
      <c r="AT1988" s="14">
        <v>0.5</v>
      </c>
      <c r="AU1988" s="10" t="str">
        <f t="shared" si="934"/>
        <v xml:space="preserve"> </v>
      </c>
      <c r="AV1988" s="10" t="str">
        <f t="shared" si="935"/>
        <v xml:space="preserve"> </v>
      </c>
      <c r="AW1988" s="10"/>
      <c r="AX1988" s="10"/>
      <c r="AY1988" s="10"/>
      <c r="AZ1988" s="10"/>
      <c r="BA1988" s="10"/>
      <c r="BB1988" s="10"/>
      <c r="BC1988" s="2"/>
      <c r="BD1988"/>
      <c r="BE1988"/>
    </row>
    <row r="1989" spans="1:57" x14ac:dyDescent="0.3">
      <c r="A1989" s="2"/>
      <c r="D1989" s="9" t="s">
        <v>60</v>
      </c>
      <c r="E1989" s="10"/>
      <c r="F1989" s="10"/>
      <c r="G1989" s="10"/>
      <c r="H1989" s="10"/>
      <c r="I1989" s="10"/>
      <c r="J1989" s="10"/>
      <c r="K1989" s="10"/>
      <c r="L1989" s="11"/>
      <c r="M1989" s="11"/>
      <c r="N1989" s="10">
        <f>H1989-H1988</f>
        <v>0</v>
      </c>
      <c r="O1989" s="10">
        <f>I1988-I1989</f>
        <v>0</v>
      </c>
      <c r="P1989" s="10" t="e">
        <f>N1989/O1989</f>
        <v>#DIV/0!</v>
      </c>
      <c r="Q1989" s="9"/>
      <c r="R1989">
        <f>K1989-K1988</f>
        <v>0</v>
      </c>
      <c r="S1989" t="e">
        <f>R1989/O1989</f>
        <v>#DIV/0!</v>
      </c>
      <c r="AJ1989" s="13">
        <v>636.66666666666697</v>
      </c>
      <c r="AK1989" s="16">
        <v>3.08046</v>
      </c>
      <c r="AL1989" s="10">
        <f t="shared" si="931"/>
        <v>8.0459999999999976E-2</v>
      </c>
      <c r="AM1989" s="10" t="str">
        <f t="shared" si="905"/>
        <v xml:space="preserve"> </v>
      </c>
      <c r="AN1989" s="14">
        <v>12</v>
      </c>
      <c r="AO1989" s="10">
        <f t="shared" si="932"/>
        <v>285.14999999999998</v>
      </c>
      <c r="AP1989" s="14">
        <v>10.5</v>
      </c>
      <c r="AQ1989" s="14">
        <v>37</v>
      </c>
      <c r="AR1989" s="10">
        <f t="shared" si="933"/>
        <v>310.14999999999998</v>
      </c>
      <c r="AS1989" s="14">
        <v>47.1</v>
      </c>
      <c r="AT1989" s="14">
        <v>0.5</v>
      </c>
      <c r="AU1989" s="10" t="str">
        <f t="shared" si="934"/>
        <v xml:space="preserve"> </v>
      </c>
      <c r="AV1989" s="10" t="str">
        <f t="shared" si="935"/>
        <v xml:space="preserve"> </v>
      </c>
      <c r="AW1989" s="10"/>
      <c r="AX1989" s="10"/>
      <c r="AY1989" s="10"/>
      <c r="AZ1989" s="10"/>
      <c r="BA1989" s="10" t="str">
        <f>IF(ISNUMBER(AV1989), AV1989-AV1988, " ")</f>
        <v xml:space="preserve"> </v>
      </c>
      <c r="BB1989" s="10" t="str">
        <f>IF(ISNUMBER(BA1989), BA1989/O1989, " ")</f>
        <v xml:space="preserve"> </v>
      </c>
      <c r="BC1989" s="2"/>
      <c r="BD1989"/>
      <c r="BE1989"/>
    </row>
    <row r="1990" spans="1:57" x14ac:dyDescent="0.3">
      <c r="A1990" s="2"/>
      <c r="D1990" s="9" t="s">
        <v>57</v>
      </c>
      <c r="E1990" s="10">
        <v>13.236919820000001</v>
      </c>
      <c r="F1990" s="10">
        <v>0.51651675419999998</v>
      </c>
      <c r="G1990" s="10">
        <v>18.641543739999999</v>
      </c>
      <c r="H1990" s="10">
        <v>9.6412110139999996</v>
      </c>
      <c r="I1990" s="10">
        <v>90.605990739999996</v>
      </c>
      <c r="J1990" s="10">
        <v>29.589687290000001</v>
      </c>
      <c r="K1990" s="10">
        <v>65.83535243</v>
      </c>
      <c r="L1990" s="11">
        <v>1.6180555555555556E-2</v>
      </c>
      <c r="M1990" s="11">
        <v>1.6666655092592592E-2</v>
      </c>
      <c r="P1990" s="10"/>
      <c r="Q1990" s="9"/>
      <c r="AJ1990" s="13">
        <v>636.66666666666697</v>
      </c>
      <c r="AK1990" s="16">
        <v>3.08046</v>
      </c>
      <c r="AL1990" s="10">
        <f t="shared" si="931"/>
        <v>8.0459999999999976E-2</v>
      </c>
      <c r="AM1990" s="10">
        <f t="shared" si="905"/>
        <v>0.50302560740928304</v>
      </c>
      <c r="AN1990" s="14">
        <v>12</v>
      </c>
      <c r="AO1990" s="10">
        <f t="shared" si="932"/>
        <v>285.14999999999998</v>
      </c>
      <c r="AP1990" s="14">
        <v>10.5</v>
      </c>
      <c r="AQ1990" s="14">
        <v>37</v>
      </c>
      <c r="AR1990" s="10">
        <f t="shared" si="933"/>
        <v>310.14999999999998</v>
      </c>
      <c r="AS1990" s="14">
        <v>47.1</v>
      </c>
      <c r="AT1990" s="14">
        <v>0.5</v>
      </c>
      <c r="AU1990" s="10">
        <f t="shared" si="934"/>
        <v>0.58596492940456857</v>
      </c>
      <c r="AV1990" s="10">
        <f t="shared" si="935"/>
        <v>10.923290861601277</v>
      </c>
      <c r="AW1990" s="10"/>
      <c r="AX1990" s="10"/>
      <c r="AY1990" s="10"/>
      <c r="AZ1990" s="10"/>
      <c r="BA1990" s="10"/>
      <c r="BB1990" s="10"/>
      <c r="BC1990" s="2"/>
      <c r="BD1990"/>
      <c r="BE1990"/>
    </row>
    <row r="1991" spans="1:57" x14ac:dyDescent="0.3">
      <c r="A1991" s="2"/>
      <c r="D1991" s="9" t="s">
        <v>61</v>
      </c>
      <c r="E1991" s="10">
        <v>9.3742530330000005</v>
      </c>
      <c r="F1991" s="10">
        <v>0.56150920500000001</v>
      </c>
      <c r="G1991" s="10">
        <v>22.08473481</v>
      </c>
      <c r="H1991" s="10">
        <v>12.39229664</v>
      </c>
      <c r="I1991" s="10">
        <v>76.980125869999995</v>
      </c>
      <c r="J1991" s="10">
        <v>29.083104200000001</v>
      </c>
      <c r="K1991" s="10">
        <v>76.486545050000004</v>
      </c>
      <c r="L1991" s="11">
        <v>1.8842592592592591E-2</v>
      </c>
      <c r="M1991" s="11">
        <v>1.9305543981481481E-2</v>
      </c>
      <c r="N1991" s="10">
        <f>H1991-H1990</f>
        <v>2.7510856260000001</v>
      </c>
      <c r="O1991" s="10">
        <f>I1990-I1991</f>
        <v>13.625864870000001</v>
      </c>
      <c r="P1991" s="10">
        <f>N1991/O1991</f>
        <v>0.20190172530310729</v>
      </c>
      <c r="Q1991" s="9"/>
      <c r="R1991">
        <f>K1991-K1990</f>
        <v>10.651192620000003</v>
      </c>
      <c r="S1991">
        <f>R1991/O1991</f>
        <v>0.78168928883557931</v>
      </c>
      <c r="AJ1991" s="13">
        <v>636.66666666666697</v>
      </c>
      <c r="AK1991" s="16">
        <v>3.08046</v>
      </c>
      <c r="AL1991" s="10">
        <f t="shared" si="931"/>
        <v>8.0459999999999976E-2</v>
      </c>
      <c r="AM1991" s="10">
        <f t="shared" ref="AM1991:AM2054" si="936">IF(F1991&lt;=0," ",((F1991*3)/AK1991))</f>
        <v>0.54684287898560602</v>
      </c>
      <c r="AN1991" s="14">
        <v>12</v>
      </c>
      <c r="AO1991" s="10">
        <f t="shared" si="932"/>
        <v>285.14999999999998</v>
      </c>
      <c r="AP1991" s="14">
        <v>10.5</v>
      </c>
      <c r="AQ1991" s="14">
        <v>37</v>
      </c>
      <c r="AR1991" s="10">
        <f t="shared" si="933"/>
        <v>310.14999999999998</v>
      </c>
      <c r="AS1991" s="14">
        <v>47.1</v>
      </c>
      <c r="AT1991" s="14">
        <v>0.5</v>
      </c>
      <c r="AU1991" s="10">
        <f t="shared" si="934"/>
        <v>0.6370068327743712</v>
      </c>
      <c r="AV1991" s="10">
        <f t="shared" si="935"/>
        <v>14.068126973980005</v>
      </c>
      <c r="AW1991" s="10"/>
      <c r="AX1991" s="10"/>
      <c r="AY1991" s="10"/>
      <c r="AZ1991" s="10"/>
      <c r="BA1991" s="10">
        <f>IF(ISNUMBER(AV1991), AV1991-AV1990, " ")</f>
        <v>3.1448361123787283</v>
      </c>
      <c r="BB1991" s="10">
        <f>IF(ISNUMBER(BA1991), BA1991/O1991, " ")</f>
        <v>0.23079900926529062</v>
      </c>
      <c r="BC1991" s="2"/>
      <c r="BD1991"/>
      <c r="BE1991"/>
    </row>
    <row r="1992" spans="1:57" x14ac:dyDescent="0.3">
      <c r="A1992" s="2"/>
      <c r="AM1992" s="10" t="str">
        <f t="shared" si="936"/>
        <v xml:space="preserve"> </v>
      </c>
      <c r="BD1992"/>
      <c r="BE1992"/>
    </row>
    <row r="1993" spans="1:57" ht="13.95" customHeight="1" x14ac:dyDescent="0.3">
      <c r="A1993" s="2"/>
      <c r="AM1993" s="10" t="str">
        <f t="shared" si="936"/>
        <v xml:space="preserve"> </v>
      </c>
      <c r="BD1993"/>
      <c r="BE1993"/>
    </row>
    <row r="1994" spans="1:57" x14ac:dyDescent="0.3">
      <c r="A1994" s="2"/>
      <c r="D1994" s="9" t="s">
        <v>53</v>
      </c>
      <c r="E1994" s="10"/>
      <c r="F1994" s="10"/>
      <c r="G1994" s="10"/>
      <c r="H1994" s="10"/>
      <c r="I1994" s="10"/>
      <c r="J1994" s="10"/>
      <c r="K1994" s="10"/>
      <c r="L1994" s="10"/>
      <c r="M1994" s="10"/>
      <c r="P1994" s="10"/>
      <c r="Q1994" s="9"/>
      <c r="R1994" s="9"/>
      <c r="AM1994" s="10" t="str">
        <f t="shared" si="936"/>
        <v xml:space="preserve"> </v>
      </c>
      <c r="BD1994"/>
      <c r="BE1994"/>
    </row>
    <row r="1995" spans="1:57" x14ac:dyDescent="0.3">
      <c r="A1995" s="2"/>
      <c r="D1995" s="9" t="s">
        <v>259</v>
      </c>
      <c r="E1995" s="10"/>
      <c r="F1995" s="2"/>
      <c r="G1995" s="10"/>
      <c r="H1995" s="10"/>
      <c r="I1995" s="10"/>
      <c r="J1995" s="10"/>
      <c r="K1995" s="10"/>
      <c r="L1995" s="10"/>
      <c r="M1995" s="10"/>
      <c r="P1995" s="10"/>
      <c r="Q1995" s="9"/>
      <c r="R1995" s="9"/>
      <c r="AM1995" s="10" t="str">
        <f t="shared" si="936"/>
        <v xml:space="preserve"> </v>
      </c>
      <c r="BD1995"/>
      <c r="BE1995"/>
    </row>
    <row r="1996" spans="1:57" x14ac:dyDescent="0.3">
      <c r="A1996" s="2"/>
      <c r="D1996" s="9"/>
      <c r="E1996" s="2" t="s">
        <v>0</v>
      </c>
      <c r="F1996" s="2" t="s">
        <v>1</v>
      </c>
      <c r="G1996" s="2" t="s">
        <v>2</v>
      </c>
      <c r="H1996" s="2" t="s">
        <v>3</v>
      </c>
      <c r="I1996" s="2" t="s">
        <v>4</v>
      </c>
      <c r="J1996" s="2" t="s">
        <v>5</v>
      </c>
      <c r="K1996" s="2" t="s">
        <v>6</v>
      </c>
      <c r="L1996" s="2" t="s">
        <v>7</v>
      </c>
      <c r="M1996" s="2" t="s">
        <v>8</v>
      </c>
      <c r="N1996" s="2" t="s">
        <v>9</v>
      </c>
      <c r="O1996" s="2" t="s">
        <v>10</v>
      </c>
      <c r="P1996" s="2" t="s">
        <v>11</v>
      </c>
      <c r="Q1996" s="2" t="s">
        <v>12</v>
      </c>
      <c r="R1996" s="2" t="s">
        <v>13</v>
      </c>
      <c r="S1996" s="2" t="s">
        <v>14</v>
      </c>
      <c r="T1996" s="2" t="s">
        <v>15</v>
      </c>
      <c r="U1996" s="3" t="s">
        <v>16</v>
      </c>
      <c r="V1996" s="3" t="s">
        <v>17</v>
      </c>
      <c r="W1996" s="3" t="s">
        <v>18</v>
      </c>
      <c r="X1996" s="3" t="s">
        <v>19</v>
      </c>
      <c r="Y1996" s="3" t="s">
        <v>20</v>
      </c>
      <c r="Z1996" s="3" t="s">
        <v>21</v>
      </c>
      <c r="AA1996" s="3" t="s">
        <v>22</v>
      </c>
      <c r="AB1996" s="3" t="s">
        <v>23</v>
      </c>
      <c r="AC1996" s="3" t="s">
        <v>24</v>
      </c>
      <c r="AD1996" s="3" t="s">
        <v>25</v>
      </c>
      <c r="AE1996" s="3" t="s">
        <v>26</v>
      </c>
      <c r="AF1996" s="3" t="s">
        <v>27</v>
      </c>
      <c r="AG1996" s="3" t="s">
        <v>28</v>
      </c>
      <c r="AH1996" s="3" t="s">
        <v>29</v>
      </c>
      <c r="AL1996" s="2" t="s">
        <v>33</v>
      </c>
      <c r="AM1996" s="10" t="e">
        <f t="shared" si="936"/>
        <v>#VALUE!</v>
      </c>
      <c r="AN1996" s="6" t="s">
        <v>35</v>
      </c>
      <c r="AO1996" s="2" t="s">
        <v>36</v>
      </c>
      <c r="AP1996" s="7" t="s">
        <v>37</v>
      </c>
      <c r="AQ1996" s="6" t="s">
        <v>38</v>
      </c>
      <c r="AR1996" s="2" t="s">
        <v>39</v>
      </c>
      <c r="AS1996" s="7" t="s">
        <v>40</v>
      </c>
      <c r="AT1996" s="7" t="s">
        <v>41</v>
      </c>
      <c r="AU1996" s="8" t="s">
        <v>55</v>
      </c>
      <c r="AV1996" s="8" t="s">
        <v>56</v>
      </c>
      <c r="AW1996" s="8" t="s">
        <v>44</v>
      </c>
      <c r="AX1996" s="8" t="s">
        <v>45</v>
      </c>
      <c r="AY1996" s="8" t="s">
        <v>46</v>
      </c>
      <c r="AZ1996" s="8" t="s">
        <v>47</v>
      </c>
      <c r="BA1996" s="2" t="s">
        <v>48</v>
      </c>
      <c r="BB1996" s="2" t="s">
        <v>49</v>
      </c>
      <c r="BC1996" s="2" t="s">
        <v>50</v>
      </c>
      <c r="BD1996"/>
      <c r="BE1996"/>
    </row>
    <row r="1997" spans="1:57" x14ac:dyDescent="0.3">
      <c r="A1997" s="2"/>
      <c r="D1997" s="9" t="s">
        <v>57</v>
      </c>
      <c r="E1997" s="10">
        <v>13.34117324</v>
      </c>
      <c r="F1997" s="10">
        <v>0.4907813104</v>
      </c>
      <c r="G1997" s="10">
        <v>18.188764989999999</v>
      </c>
      <c r="H1997" s="10">
        <v>8.8599834630000007</v>
      </c>
      <c r="I1997" s="10">
        <v>84.423422250000002</v>
      </c>
      <c r="J1997" s="10">
        <v>33.709586440000002</v>
      </c>
      <c r="K1997" s="10">
        <v>75.050691659999998</v>
      </c>
      <c r="L1997" s="11">
        <v>3.5243055555555553E-3</v>
      </c>
      <c r="M1997" s="11">
        <v>4.1840162037037037E-3</v>
      </c>
      <c r="P1997" s="10"/>
      <c r="Q1997" s="9"/>
      <c r="AJ1997" s="13">
        <v>636.66666666666663</v>
      </c>
      <c r="AK1997" s="16">
        <v>3.08046</v>
      </c>
      <c r="AL1997" s="10">
        <f>IF(AK1997&gt;3, AK1997-3, 3-AK1997)</f>
        <v>8.0459999999999976E-2</v>
      </c>
      <c r="AM1997" s="10">
        <f t="shared" si="936"/>
        <v>0.47796235990728658</v>
      </c>
      <c r="AN1997" s="14">
        <v>12</v>
      </c>
      <c r="AO1997" s="10">
        <f>AN1997+273.15</f>
        <v>285.14999999999998</v>
      </c>
      <c r="AP1997" s="14">
        <v>10.5</v>
      </c>
      <c r="AQ1997" s="14">
        <v>37</v>
      </c>
      <c r="AR1997" s="10">
        <f>AQ1997+273.15</f>
        <v>310.14999999999998</v>
      </c>
      <c r="AS1997" s="14">
        <v>47.1</v>
      </c>
      <c r="AT1997" s="14">
        <v>0.5</v>
      </c>
      <c r="AU1997" s="10">
        <f>IF(ISNUMBER(AM1997),((AR1997/AO1997)*((AJ1997-(AT1997*AP1997))/(AJ1997-AS1997))*AM1997)," ")</f>
        <v>0.55676923074263696</v>
      </c>
      <c r="AV1997" s="10">
        <f>IF(ISNUMBER(AM1997), AU1997*G1997, " ")</f>
        <v>10.126944691640906</v>
      </c>
      <c r="AW1997" s="10"/>
      <c r="AX1997" s="10"/>
      <c r="AY1997" s="10"/>
      <c r="AZ1997" s="10"/>
      <c r="BA1997" s="10"/>
      <c r="BB1997" s="10"/>
      <c r="BC1997" s="2"/>
      <c r="BD1997"/>
      <c r="BE1997"/>
    </row>
    <row r="1998" spans="1:57" x14ac:dyDescent="0.3">
      <c r="A1998" s="2">
        <v>182</v>
      </c>
      <c r="B1998" s="3" t="s">
        <v>259</v>
      </c>
      <c r="C1998" s="3"/>
      <c r="D1998" s="9" t="s">
        <v>58</v>
      </c>
      <c r="E1998" s="10">
        <v>9.0616110380000006</v>
      </c>
      <c r="F1998" s="10">
        <v>0.54401417460000001</v>
      </c>
      <c r="G1998" s="10">
        <v>19.17863496</v>
      </c>
      <c r="H1998" s="10">
        <v>10.396418600000001</v>
      </c>
      <c r="I1998" s="10">
        <v>66.622846659999993</v>
      </c>
      <c r="J1998" s="10">
        <v>33.709636119999999</v>
      </c>
      <c r="K1998" s="10">
        <v>84.503745260000002</v>
      </c>
      <c r="L1998" s="11">
        <v>6.1979166666666675E-3</v>
      </c>
      <c r="M1998" s="11">
        <v>6.6724421296296297E-3</v>
      </c>
      <c r="N1998" s="10">
        <f>H1998-H1997</f>
        <v>1.5364351369999998</v>
      </c>
      <c r="O1998" s="10">
        <f>I1997-I1998</f>
        <v>17.800575590000008</v>
      </c>
      <c r="P1998" s="10">
        <f>N1998/O1998</f>
        <v>8.6313789643023511E-2</v>
      </c>
      <c r="Q1998" s="9">
        <f>AVERAGE(P1998,P2000,P2002)</f>
        <v>0.11378084357708625</v>
      </c>
      <c r="R1998">
        <f>K1998-K1997</f>
        <v>9.4530536000000041</v>
      </c>
      <c r="S1998">
        <f>R1998/O1998</f>
        <v>0.53105325455377594</v>
      </c>
      <c r="T1998" s="9">
        <f>AVERAGE(S1998,S2000,S2002)</f>
        <v>0.65639089031470166</v>
      </c>
      <c r="U1998" s="3">
        <f>AVERAGE(E1997,E1999,E2001)</f>
        <v>13.350589103333334</v>
      </c>
      <c r="V1998" s="3">
        <f>AVERAGE(E1998,E2000,E2002)</f>
        <v>9.2660993439999988</v>
      </c>
      <c r="W1998" s="3">
        <f>AVERAGE(F1997,F1999,F2001)</f>
        <v>0.47915001019999998</v>
      </c>
      <c r="X1998" s="3">
        <f>AVERAGE(F1998,F2000,F2002)</f>
        <v>0.5474157677</v>
      </c>
      <c r="Y1998" s="3">
        <f>AVERAGE(G1997,G1999,G2001)</f>
        <v>18.730352123333333</v>
      </c>
      <c r="Z1998" s="3">
        <f>AVERAGE(G1998,G2000,G2002)</f>
        <v>19.7395219</v>
      </c>
      <c r="AA1998" s="3">
        <f>AVERAGE(H1997,H1999,H2001)</f>
        <v>8.9322040786666665</v>
      </c>
      <c r="AB1998" s="3">
        <f>AVERAGE(H1998,H2000,H2002)</f>
        <v>10.771785060000001</v>
      </c>
      <c r="AC1998" s="3">
        <f>AVERAGE(I1997,I1999,I2001)</f>
        <v>85.329579293333339</v>
      </c>
      <c r="AD1998" s="3">
        <f>AVERAGE(I1998,I2000,I2002)</f>
        <v>68.971990239999982</v>
      </c>
      <c r="AE1998" s="3">
        <f>AVERAGE(J1997,J1999,J2001)</f>
        <v>33.230706693333339</v>
      </c>
      <c r="AF1998" s="3">
        <f>AVERAGE(J1998,J2000,J2002)</f>
        <v>33.512770350000004</v>
      </c>
      <c r="AG1998" s="3">
        <f>AVERAGE(K1997,K1999,K2001)</f>
        <v>74.217261276666662</v>
      </c>
      <c r="AH1998" s="3">
        <f>AVERAGE(K1998,K2000,K2002)</f>
        <v>84.859560223333332</v>
      </c>
      <c r="AI1998" s="12">
        <v>43646</v>
      </c>
      <c r="AJ1998" s="13">
        <v>636.66666666666663</v>
      </c>
      <c r="AK1998" s="16">
        <v>3.08046</v>
      </c>
      <c r="AL1998" s="10">
        <f t="shared" ref="AL1998:AL2002" si="937">IF(AK1998&gt;3, AK1998-3, 3-AK1998)</f>
        <v>8.0459999999999976E-2</v>
      </c>
      <c r="AM1998" s="10">
        <f t="shared" si="936"/>
        <v>0.52980480960635745</v>
      </c>
      <c r="AN1998" s="14">
        <v>12</v>
      </c>
      <c r="AO1998" s="10">
        <f t="shared" ref="AO1998:AO2002" si="938">AN1998+273.15</f>
        <v>285.14999999999998</v>
      </c>
      <c r="AP1998" s="14">
        <v>10.5</v>
      </c>
      <c r="AQ1998" s="14">
        <v>37</v>
      </c>
      <c r="AR1998" s="10">
        <f t="shared" ref="AR1998:AR2002" si="939">AQ1998+273.15</f>
        <v>310.14999999999998</v>
      </c>
      <c r="AS1998" s="14">
        <v>47.1</v>
      </c>
      <c r="AT1998" s="14">
        <v>0.5</v>
      </c>
      <c r="AU1998" s="10">
        <f t="shared" ref="AU1998:AU2002" si="940">IF(ISNUMBER(AM1998),((AR1998/AO1998)*((AJ1998-(AT1998*AP1998))/(AJ1998-AS1998))*AM1998)," ")</f>
        <v>0.61715951094035904</v>
      </c>
      <c r="AV1998" s="10">
        <f t="shared" ref="AV1998:AV2002" si="941">IF(ISNUMBER(AM1998), AU1998*G1998, " ")</f>
        <v>11.836276972417272</v>
      </c>
      <c r="AW1998" s="10">
        <f>AVERAGE(AU1997,AU1999,AU2001)</f>
        <v>0.5435740459879187</v>
      </c>
      <c r="AX1998" s="10">
        <f>AVERAGE(AU1998,AU2000,AU2002)</f>
        <v>0.62101846468096256</v>
      </c>
      <c r="AY1998" s="10">
        <f>AVERAGE(AV1997,AV1999,AV2001)</f>
        <v>10.17788171636583</v>
      </c>
      <c r="AZ1998" s="10">
        <f>AVERAGE(AV1998,AV2000,AV2002)</f>
        <v>12.259794177904743</v>
      </c>
      <c r="BA1998" s="10">
        <f>IF(ISNUMBER(AV1998), AV1998-AV1997, " ")</f>
        <v>1.7093322807763656</v>
      </c>
      <c r="BB1998" s="10">
        <f>IF(ISNUMBER(BA1998), BA1998/O1998, " ")</f>
        <v>9.6026798242222725E-2</v>
      </c>
      <c r="BC1998" s="2">
        <f>AVERAGE(BB1998,BB2000,BB2002)</f>
        <v>0.12885109474613562</v>
      </c>
      <c r="BD1998" s="1" t="s">
        <v>59</v>
      </c>
    </row>
    <row r="1999" spans="1:57" x14ac:dyDescent="0.3">
      <c r="A1999" s="2"/>
      <c r="D1999" s="9" t="s">
        <v>57</v>
      </c>
      <c r="E1999" s="10">
        <v>13.339986570000001</v>
      </c>
      <c r="F1999" s="10">
        <v>0.4727809671</v>
      </c>
      <c r="G1999" s="10">
        <v>18.710604499999999</v>
      </c>
      <c r="H1999" s="10">
        <v>8.8362893140000001</v>
      </c>
      <c r="I1999" s="10">
        <v>86.498711970000002</v>
      </c>
      <c r="J1999" s="10">
        <v>33.023456060000001</v>
      </c>
      <c r="K1999" s="10">
        <v>72.257284139999996</v>
      </c>
      <c r="L1999" s="11">
        <v>9.7974537037037023E-3</v>
      </c>
      <c r="M1999" s="11">
        <v>1.0370358796296296E-2</v>
      </c>
      <c r="P1999" s="10"/>
      <c r="Q1999" s="9"/>
      <c r="AJ1999" s="13">
        <v>636.66666666666697</v>
      </c>
      <c r="AK1999" s="16">
        <v>3.08046</v>
      </c>
      <c r="AL1999" s="10">
        <f t="shared" si="937"/>
        <v>8.0459999999999976E-2</v>
      </c>
      <c r="AM1999" s="10">
        <f t="shared" si="936"/>
        <v>0.4604321761360316</v>
      </c>
      <c r="AN1999" s="14">
        <v>12</v>
      </c>
      <c r="AO1999" s="10">
        <f t="shared" si="938"/>
        <v>285.14999999999998</v>
      </c>
      <c r="AP1999" s="14">
        <v>10.5</v>
      </c>
      <c r="AQ1999" s="14">
        <v>37</v>
      </c>
      <c r="AR1999" s="10">
        <f t="shared" si="939"/>
        <v>310.14999999999998</v>
      </c>
      <c r="AS1999" s="14">
        <v>47.1</v>
      </c>
      <c r="AT1999" s="14">
        <v>0.5</v>
      </c>
      <c r="AU1999" s="10">
        <f t="shared" si="940"/>
        <v>0.53634865424579314</v>
      </c>
      <c r="AV1999" s="10">
        <f t="shared" si="941"/>
        <v>10.035407543700281</v>
      </c>
      <c r="AW1999" s="10"/>
      <c r="AX1999" s="10"/>
      <c r="AY1999" s="10"/>
      <c r="AZ1999" s="10"/>
      <c r="BA1999" s="10"/>
      <c r="BB1999" s="10"/>
      <c r="BC1999" s="2"/>
      <c r="BD1999"/>
      <c r="BE1999"/>
    </row>
    <row r="2000" spans="1:57" x14ac:dyDescent="0.3">
      <c r="A2000" s="2"/>
      <c r="D2000" s="9" t="s">
        <v>60</v>
      </c>
      <c r="E2000" s="10">
        <v>9.3563538069999996</v>
      </c>
      <c r="F2000" s="10">
        <v>0.55100089669999996</v>
      </c>
      <c r="G2000" s="10">
        <v>20.093204929999999</v>
      </c>
      <c r="H2000" s="10">
        <v>11.044439970000001</v>
      </c>
      <c r="I2000" s="10">
        <v>71.037294509999995</v>
      </c>
      <c r="J2000" s="10">
        <v>33.281691369999997</v>
      </c>
      <c r="K2000" s="10">
        <v>83.938342840000004</v>
      </c>
      <c r="L2000" s="11">
        <v>1.2216435185185184E-2</v>
      </c>
      <c r="M2000" s="11">
        <v>1.2916655092592592E-2</v>
      </c>
      <c r="N2000" s="10">
        <f>H2000-H1999</f>
        <v>2.2081506560000008</v>
      </c>
      <c r="O2000" s="10">
        <f>I1999-I2000</f>
        <v>15.461417460000007</v>
      </c>
      <c r="P2000" s="10">
        <f>N2000/O2000</f>
        <v>0.1428168317499138</v>
      </c>
      <c r="Q2000" s="9"/>
      <c r="R2000">
        <f>K2000-K1999</f>
        <v>11.681058700000008</v>
      </c>
      <c r="S2000">
        <f>R2000/O2000</f>
        <v>0.75549727120556021</v>
      </c>
      <c r="AJ2000" s="13">
        <v>636.66666666666697</v>
      </c>
      <c r="AK2000" s="16">
        <v>3.08046</v>
      </c>
      <c r="AL2000" s="10">
        <f t="shared" si="937"/>
        <v>8.0459999999999976E-2</v>
      </c>
      <c r="AM2000" s="10">
        <f t="shared" si="936"/>
        <v>0.53660904218850425</v>
      </c>
      <c r="AN2000" s="14">
        <v>12</v>
      </c>
      <c r="AO2000" s="10">
        <f t="shared" si="938"/>
        <v>285.14999999999998</v>
      </c>
      <c r="AP2000" s="14">
        <v>10.5</v>
      </c>
      <c r="AQ2000" s="14">
        <v>37</v>
      </c>
      <c r="AR2000" s="10">
        <f t="shared" si="939"/>
        <v>310.14999999999998</v>
      </c>
      <c r="AS2000" s="14">
        <v>47.1</v>
      </c>
      <c r="AT2000" s="14">
        <v>0.5</v>
      </c>
      <c r="AU2000" s="10">
        <f t="shared" si="940"/>
        <v>0.62508563161080399</v>
      </c>
      <c r="AV2000" s="10">
        <f t="shared" si="941"/>
        <v>12.559973694754371</v>
      </c>
      <c r="AW2000" s="10"/>
      <c r="AX2000" s="10"/>
      <c r="AY2000" s="10"/>
      <c r="AZ2000" s="10"/>
      <c r="BA2000" s="10">
        <f>IF(ISNUMBER(AV2000), AV2000-AV1999, " ")</f>
        <v>2.5245661510540902</v>
      </c>
      <c r="BB2000" s="10">
        <f>IF(ISNUMBER(BA2000), BA2000/O2000, " ")</f>
        <v>0.16328167566688864</v>
      </c>
      <c r="BC2000" s="2"/>
      <c r="BD2000"/>
      <c r="BE2000"/>
    </row>
    <row r="2001" spans="1:57" x14ac:dyDescent="0.3">
      <c r="A2001" s="2"/>
      <c r="D2001" s="9" t="s">
        <v>57</v>
      </c>
      <c r="E2001" s="10">
        <v>13.3706075</v>
      </c>
      <c r="F2001" s="10">
        <v>0.47388775309999998</v>
      </c>
      <c r="G2001" s="10">
        <v>19.29168688</v>
      </c>
      <c r="H2001" s="10">
        <v>9.1003394590000006</v>
      </c>
      <c r="I2001" s="10">
        <v>85.066603659999998</v>
      </c>
      <c r="J2001" s="10">
        <v>32.959077579999999</v>
      </c>
      <c r="K2001" s="10">
        <v>75.343808030000005</v>
      </c>
      <c r="L2001" s="11">
        <v>1.6047453703703706E-2</v>
      </c>
      <c r="M2001" s="11">
        <v>1.6643506944444445E-2</v>
      </c>
      <c r="P2001" s="10"/>
      <c r="Q2001" s="9"/>
      <c r="AJ2001" s="13">
        <v>636.66666666666697</v>
      </c>
      <c r="AK2001" s="16">
        <v>3.08046</v>
      </c>
      <c r="AL2001" s="10">
        <f t="shared" si="937"/>
        <v>8.0459999999999976E-2</v>
      </c>
      <c r="AM2001" s="10">
        <f t="shared" si="936"/>
        <v>0.46151005346604074</v>
      </c>
      <c r="AN2001" s="14">
        <v>12</v>
      </c>
      <c r="AO2001" s="10">
        <f t="shared" si="938"/>
        <v>285.14999999999998</v>
      </c>
      <c r="AP2001" s="14">
        <v>10.5</v>
      </c>
      <c r="AQ2001" s="14">
        <v>37</v>
      </c>
      <c r="AR2001" s="10">
        <f t="shared" si="939"/>
        <v>310.14999999999998</v>
      </c>
      <c r="AS2001" s="14">
        <v>47.1</v>
      </c>
      <c r="AT2001" s="14">
        <v>0.5</v>
      </c>
      <c r="AU2001" s="10">
        <f t="shared" si="940"/>
        <v>0.53760425297532599</v>
      </c>
      <c r="AV2001" s="10">
        <f t="shared" si="941"/>
        <v>10.371292913756298</v>
      </c>
      <c r="AW2001" s="10"/>
      <c r="AX2001" s="10"/>
      <c r="AY2001" s="10"/>
      <c r="AZ2001" s="10"/>
      <c r="BA2001" s="10"/>
      <c r="BB2001" s="10"/>
      <c r="BC2001" s="2"/>
      <c r="BD2001"/>
      <c r="BE2001"/>
    </row>
    <row r="2002" spans="1:57" x14ac:dyDescent="0.3">
      <c r="A2002" s="2"/>
      <c r="D2002" s="9" t="s">
        <v>61</v>
      </c>
      <c r="E2002" s="10">
        <v>9.3803331869999997</v>
      </c>
      <c r="F2002" s="10">
        <v>0.54723223180000002</v>
      </c>
      <c r="G2002" s="10">
        <v>19.94672581</v>
      </c>
      <c r="H2002" s="10">
        <v>10.87449661</v>
      </c>
      <c r="I2002" s="10">
        <v>69.255829550000001</v>
      </c>
      <c r="J2002" s="10">
        <v>33.546983560000001</v>
      </c>
      <c r="K2002" s="10">
        <v>86.136592570000005</v>
      </c>
      <c r="L2002" s="11">
        <v>1.8547453703703701E-2</v>
      </c>
      <c r="M2002" s="11">
        <v>1.9160868055555554E-2</v>
      </c>
      <c r="N2002" s="10">
        <f>H2002-H2001</f>
        <v>1.7741571509999989</v>
      </c>
      <c r="O2002" s="10">
        <f>I2001-I2002</f>
        <v>15.810774109999997</v>
      </c>
      <c r="P2002" s="10">
        <f>N2002/O2002</f>
        <v>0.1122119093383214</v>
      </c>
      <c r="Q2002" s="9"/>
      <c r="R2002">
        <f>K2002-K2001</f>
        <v>10.79278454</v>
      </c>
      <c r="S2002">
        <f>R2002/O2002</f>
        <v>0.68262214518476871</v>
      </c>
      <c r="AJ2002" s="13">
        <v>636.66666666666697</v>
      </c>
      <c r="AK2002" s="16">
        <v>3.08046</v>
      </c>
      <c r="AL2002" s="10">
        <f t="shared" si="937"/>
        <v>8.0459999999999976E-2</v>
      </c>
      <c r="AM2002" s="10">
        <f t="shared" si="936"/>
        <v>0.53293881283964084</v>
      </c>
      <c r="AN2002" s="14">
        <v>12</v>
      </c>
      <c r="AO2002" s="10">
        <f t="shared" si="938"/>
        <v>285.14999999999998</v>
      </c>
      <c r="AP2002" s="14">
        <v>10.5</v>
      </c>
      <c r="AQ2002" s="14">
        <v>37</v>
      </c>
      <c r="AR2002" s="10">
        <f t="shared" si="939"/>
        <v>310.14999999999998</v>
      </c>
      <c r="AS2002" s="14">
        <v>47.1</v>
      </c>
      <c r="AT2002" s="14">
        <v>0.5</v>
      </c>
      <c r="AU2002" s="10">
        <f t="shared" si="940"/>
        <v>0.62081025149172497</v>
      </c>
      <c r="AV2002" s="10">
        <f t="shared" si="941"/>
        <v>12.383131866542582</v>
      </c>
      <c r="AW2002" s="10"/>
      <c r="AX2002" s="10"/>
      <c r="AY2002" s="10"/>
      <c r="AZ2002" s="10"/>
      <c r="BA2002" s="10">
        <f>IF(ISNUMBER(AV2002), AV2002-AV2001, " ")</f>
        <v>2.0118389527862846</v>
      </c>
      <c r="BB2002" s="10">
        <f>IF(ISNUMBER(BA2002), BA2002/O2002, " ")</f>
        <v>0.12724481032929544</v>
      </c>
      <c r="BC2002" s="2"/>
      <c r="BD2002"/>
      <c r="BE2002"/>
    </row>
    <row r="2003" spans="1:57" x14ac:dyDescent="0.3">
      <c r="A2003" s="2"/>
      <c r="AM2003" s="10" t="str">
        <f t="shared" si="936"/>
        <v xml:space="preserve"> </v>
      </c>
      <c r="BD2003"/>
      <c r="BE2003"/>
    </row>
    <row r="2004" spans="1:57" ht="13.95" customHeight="1" x14ac:dyDescent="0.3">
      <c r="A2004" s="2"/>
      <c r="AM2004" s="10" t="str">
        <f t="shared" si="936"/>
        <v xml:space="preserve"> </v>
      </c>
      <c r="BD2004"/>
      <c r="BE2004"/>
    </row>
    <row r="2005" spans="1:57" x14ac:dyDescent="0.3">
      <c r="A2005" s="2"/>
      <c r="D2005" s="9" t="s">
        <v>53</v>
      </c>
      <c r="E2005" s="10"/>
      <c r="F2005" s="10"/>
      <c r="G2005" s="10"/>
      <c r="H2005" s="10"/>
      <c r="I2005" s="10"/>
      <c r="J2005" s="10"/>
      <c r="K2005" s="10"/>
      <c r="L2005" s="10"/>
      <c r="M2005" s="10"/>
      <c r="P2005" s="10"/>
      <c r="Q2005" s="9"/>
      <c r="R2005" s="9"/>
      <c r="AM2005" s="10" t="str">
        <f t="shared" si="936"/>
        <v xml:space="preserve"> </v>
      </c>
      <c r="BD2005"/>
      <c r="BE2005"/>
    </row>
    <row r="2006" spans="1:57" x14ac:dyDescent="0.3">
      <c r="A2006" s="2"/>
      <c r="D2006" s="9" t="s">
        <v>260</v>
      </c>
      <c r="E2006" s="10"/>
      <c r="F2006" s="2"/>
      <c r="G2006" s="10"/>
      <c r="H2006" s="10"/>
      <c r="I2006" s="10"/>
      <c r="J2006" s="10"/>
      <c r="K2006" s="10"/>
      <c r="L2006" s="10"/>
      <c r="M2006" s="10"/>
      <c r="P2006" s="10"/>
      <c r="Q2006" s="9"/>
      <c r="R2006" s="9"/>
      <c r="AM2006" s="10" t="str">
        <f t="shared" si="936"/>
        <v xml:space="preserve"> </v>
      </c>
      <c r="BD2006"/>
      <c r="BE2006"/>
    </row>
    <row r="2007" spans="1:57" x14ac:dyDescent="0.3">
      <c r="A2007" s="2"/>
      <c r="D2007" s="9"/>
      <c r="E2007" s="2" t="s">
        <v>0</v>
      </c>
      <c r="F2007" s="2" t="s">
        <v>1</v>
      </c>
      <c r="G2007" s="2" t="s">
        <v>2</v>
      </c>
      <c r="H2007" s="2" t="s">
        <v>3</v>
      </c>
      <c r="I2007" s="2" t="s">
        <v>4</v>
      </c>
      <c r="J2007" s="2" t="s">
        <v>5</v>
      </c>
      <c r="K2007" s="2" t="s">
        <v>6</v>
      </c>
      <c r="L2007" s="2" t="s">
        <v>7</v>
      </c>
      <c r="M2007" s="2" t="s">
        <v>8</v>
      </c>
      <c r="N2007" s="2" t="s">
        <v>9</v>
      </c>
      <c r="O2007" s="2" t="s">
        <v>10</v>
      </c>
      <c r="P2007" s="2" t="s">
        <v>11</v>
      </c>
      <c r="Q2007" s="2" t="s">
        <v>12</v>
      </c>
      <c r="R2007" s="2" t="s">
        <v>13</v>
      </c>
      <c r="S2007" s="2" t="s">
        <v>14</v>
      </c>
      <c r="T2007" s="2" t="s">
        <v>15</v>
      </c>
      <c r="U2007" s="3" t="s">
        <v>16</v>
      </c>
      <c r="V2007" s="3" t="s">
        <v>17</v>
      </c>
      <c r="W2007" s="3" t="s">
        <v>18</v>
      </c>
      <c r="X2007" s="3" t="s">
        <v>19</v>
      </c>
      <c r="Y2007" s="3" t="s">
        <v>20</v>
      </c>
      <c r="Z2007" s="3" t="s">
        <v>21</v>
      </c>
      <c r="AA2007" s="3" t="s">
        <v>22</v>
      </c>
      <c r="AB2007" s="3" t="s">
        <v>23</v>
      </c>
      <c r="AC2007" s="3" t="s">
        <v>24</v>
      </c>
      <c r="AD2007" s="3" t="s">
        <v>25</v>
      </c>
      <c r="AE2007" s="3" t="s">
        <v>26</v>
      </c>
      <c r="AF2007" s="3" t="s">
        <v>27</v>
      </c>
      <c r="AG2007" s="3" t="s">
        <v>28</v>
      </c>
      <c r="AH2007" s="3" t="s">
        <v>29</v>
      </c>
      <c r="AL2007" s="2" t="s">
        <v>33</v>
      </c>
      <c r="AM2007" s="10" t="e">
        <f t="shared" si="936"/>
        <v>#VALUE!</v>
      </c>
      <c r="AN2007" s="6" t="s">
        <v>35</v>
      </c>
      <c r="AO2007" s="2" t="s">
        <v>36</v>
      </c>
      <c r="AP2007" s="7" t="s">
        <v>37</v>
      </c>
      <c r="AQ2007" s="6" t="s">
        <v>38</v>
      </c>
      <c r="AR2007" s="2" t="s">
        <v>39</v>
      </c>
      <c r="AS2007" s="7" t="s">
        <v>40</v>
      </c>
      <c r="AT2007" s="7" t="s">
        <v>41</v>
      </c>
      <c r="AU2007" s="8" t="s">
        <v>55</v>
      </c>
      <c r="AV2007" s="8" t="s">
        <v>56</v>
      </c>
      <c r="AW2007" s="8" t="s">
        <v>44</v>
      </c>
      <c r="AX2007" s="8" t="s">
        <v>45</v>
      </c>
      <c r="AY2007" s="8" t="s">
        <v>46</v>
      </c>
      <c r="AZ2007" s="8" t="s">
        <v>47</v>
      </c>
      <c r="BA2007" s="2" t="s">
        <v>48</v>
      </c>
      <c r="BB2007" s="2" t="s">
        <v>49</v>
      </c>
      <c r="BC2007" s="2" t="s">
        <v>50</v>
      </c>
      <c r="BD2007"/>
      <c r="BE2007"/>
    </row>
    <row r="2008" spans="1:57" x14ac:dyDescent="0.3">
      <c r="A2008" s="2"/>
      <c r="D2008" s="9" t="s">
        <v>57</v>
      </c>
      <c r="E2008" s="10"/>
      <c r="F2008" s="10"/>
      <c r="G2008" s="10"/>
      <c r="H2008" s="10"/>
      <c r="I2008" s="10"/>
      <c r="J2008" s="10"/>
      <c r="K2008" s="10"/>
      <c r="L2008" s="11"/>
      <c r="M2008" s="11"/>
      <c r="P2008" s="10"/>
      <c r="Q2008" s="9"/>
      <c r="AJ2008" s="13">
        <v>636.66666666666663</v>
      </c>
      <c r="AK2008" s="16">
        <v>3.08046</v>
      </c>
      <c r="AL2008" s="10">
        <f>IF(AK2008&gt;3, AK2008-3, 3-AK2008)</f>
        <v>8.0459999999999976E-2</v>
      </c>
      <c r="AM2008" s="10" t="str">
        <f t="shared" si="936"/>
        <v xml:space="preserve"> </v>
      </c>
      <c r="AN2008" s="14">
        <v>12</v>
      </c>
      <c r="AO2008" s="10">
        <f>AN2008+273.15</f>
        <v>285.14999999999998</v>
      </c>
      <c r="AP2008" s="14">
        <v>10.5</v>
      </c>
      <c r="AQ2008" s="14">
        <v>37</v>
      </c>
      <c r="AR2008" s="10">
        <f>AQ2008+273.15</f>
        <v>310.14999999999998</v>
      </c>
      <c r="AS2008" s="14">
        <v>47.1</v>
      </c>
      <c r="AT2008" s="14">
        <v>0.5</v>
      </c>
      <c r="AU2008" s="10" t="str">
        <f>IF(ISNUMBER(AM2008),((AR2008/AO2008)*((AJ2008-(AT2008*AP2008))/(AJ2008-AS2008))*AM2008)," ")</f>
        <v xml:space="preserve"> </v>
      </c>
      <c r="AV2008" s="10" t="str">
        <f>IF(ISNUMBER(AM2008), AU2008*G2008, " ")</f>
        <v xml:space="preserve"> </v>
      </c>
      <c r="AW2008" s="10"/>
      <c r="AX2008" s="10"/>
      <c r="AY2008" s="10"/>
      <c r="AZ2008" s="10"/>
      <c r="BA2008" s="10"/>
      <c r="BB2008" s="10"/>
      <c r="BC2008" s="2"/>
      <c r="BD2008"/>
      <c r="BE2008"/>
    </row>
    <row r="2009" spans="1:57" x14ac:dyDescent="0.3">
      <c r="A2009" s="2">
        <v>183</v>
      </c>
      <c r="B2009" s="3" t="s">
        <v>260</v>
      </c>
      <c r="C2009" s="3"/>
      <c r="D2009" s="9" t="s">
        <v>58</v>
      </c>
      <c r="E2009" s="10"/>
      <c r="F2009" s="10"/>
      <c r="G2009" s="10"/>
      <c r="H2009" s="10"/>
      <c r="I2009" s="10"/>
      <c r="J2009" s="10"/>
      <c r="K2009" s="10"/>
      <c r="L2009" s="11"/>
      <c r="M2009" s="11"/>
      <c r="N2009" s="10">
        <f>H2009-H2008</f>
        <v>0</v>
      </c>
      <c r="O2009" s="10">
        <f>I2008-I2009</f>
        <v>0</v>
      </c>
      <c r="P2009" s="10" t="e">
        <f>N2009/O2009</f>
        <v>#DIV/0!</v>
      </c>
      <c r="Q2009" s="9">
        <f>AVERAGE(P2011,P2013)</f>
        <v>0.23391092108358524</v>
      </c>
      <c r="R2009">
        <f>K2009-K2008</f>
        <v>0</v>
      </c>
      <c r="S2009" t="e">
        <f>R2009/O2009</f>
        <v>#DIV/0!</v>
      </c>
      <c r="T2009" s="9">
        <f>AVERAGE(S2011,S2013)</f>
        <v>0.7855783282762262</v>
      </c>
      <c r="U2009" s="3">
        <f>AVERAGE(E2008,E2010,E2012)</f>
        <v>13.379009589999999</v>
      </c>
      <c r="V2009" s="3">
        <f>AVERAGE(E2009,E2011,E2013)</f>
        <v>9.1113730104999995</v>
      </c>
      <c r="W2009" s="3">
        <f>AVERAGE(F2008,F2010,F2012)</f>
        <v>0.50813844729999991</v>
      </c>
      <c r="X2009" s="3">
        <f>AVERAGE(F2009,F2011,F2013)</f>
        <v>0.5832163133499999</v>
      </c>
      <c r="Y2009" s="3">
        <f>AVERAGE(G2008,G2010,G2012)</f>
        <v>23.264114395</v>
      </c>
      <c r="Z2009" s="3">
        <f>AVERAGE(G2009,G2011,G2013)</f>
        <v>25.415511160000001</v>
      </c>
      <c r="AA2009" s="3">
        <f>AVERAGE(H2008,H2010,H2012)</f>
        <v>11.800920425000001</v>
      </c>
      <c r="AB2009" s="3">
        <f>AVERAGE(H2009,H2011,H2013)</f>
        <v>14.826408874999998</v>
      </c>
      <c r="AC2009" s="3">
        <f>AVERAGE(I2008,I2010,I2012)</f>
        <v>93.596566095</v>
      </c>
      <c r="AD2009" s="3">
        <f>AVERAGE(I2009,I2011,I2013)</f>
        <v>80.645402614999995</v>
      </c>
      <c r="AE2009" s="3">
        <f>AVERAGE(J2008,J2010,J2012)</f>
        <v>28.31295167</v>
      </c>
      <c r="AF2009" s="3">
        <f>AVERAGE(J2009,J2011,J2013)</f>
        <v>28.056771935</v>
      </c>
      <c r="AG2009" s="3">
        <f>AVERAGE(K2008,K2010,K2012)</f>
        <v>65.360534575000003</v>
      </c>
      <c r="AH2009" s="3">
        <f>AVERAGE(K2009,K2011,K2013)</f>
        <v>75.485896420000003</v>
      </c>
      <c r="AI2009" s="12">
        <v>43646</v>
      </c>
      <c r="AJ2009" s="13">
        <v>636.66666666666663</v>
      </c>
      <c r="AK2009" s="16">
        <v>3.08046</v>
      </c>
      <c r="AL2009" s="10">
        <f t="shared" ref="AL2009:AL2013" si="942">IF(AK2009&gt;3, AK2009-3, 3-AK2009)</f>
        <v>8.0459999999999976E-2</v>
      </c>
      <c r="AM2009" s="10" t="str">
        <f t="shared" si="936"/>
        <v xml:space="preserve"> </v>
      </c>
      <c r="AN2009" s="14">
        <v>12</v>
      </c>
      <c r="AO2009" s="10">
        <f t="shared" ref="AO2009:AO2013" si="943">AN2009+273.15</f>
        <v>285.14999999999998</v>
      </c>
      <c r="AP2009" s="14">
        <v>10.5</v>
      </c>
      <c r="AQ2009" s="14">
        <v>37</v>
      </c>
      <c r="AR2009" s="10">
        <f t="shared" ref="AR2009:AR2013" si="944">AQ2009+273.15</f>
        <v>310.14999999999998</v>
      </c>
      <c r="AS2009" s="14">
        <v>47.1</v>
      </c>
      <c r="AT2009" s="14">
        <v>0.5</v>
      </c>
      <c r="AU2009" s="10" t="str">
        <f t="shared" ref="AU2009:AU2013" si="945">IF(ISNUMBER(AM2009),((AR2009/AO2009)*((AJ2009-(AT2009*AP2009))/(AJ2009-AS2009))*AM2009)," ")</f>
        <v xml:space="preserve"> </v>
      </c>
      <c r="AV2009" s="10" t="str">
        <f t="shared" ref="AV2009:AV2013" si="946">IF(ISNUMBER(AM2009), AU2009*G2009, " ")</f>
        <v xml:space="preserve"> </v>
      </c>
      <c r="AW2009" s="10">
        <f>AVERAGE(AU2008,AU2010,AU2012)</f>
        <v>0.57646011862879387</v>
      </c>
      <c r="AX2009" s="10">
        <f>AVERAGE(AU2009,AU2011,AU2013)</f>
        <v>0.66163256680614646</v>
      </c>
      <c r="AY2009" s="10">
        <f>AVERAGE(AV2008,AV2010,AV2012)</f>
        <v>13.394633546522829</v>
      </c>
      <c r="AZ2009" s="10">
        <f>AVERAGE(AV2009,AV2011,AV2013)</f>
        <v>16.814920368950677</v>
      </c>
      <c r="BA2009" s="10" t="str">
        <f>IF(ISNUMBER(AV2009), AV2009-AV2008, " ")</f>
        <v xml:space="preserve"> </v>
      </c>
      <c r="BB2009" s="10" t="str">
        <f>IF(ISNUMBER(BA2009), BA2009/O2009, " ")</f>
        <v xml:space="preserve"> </v>
      </c>
      <c r="BC2009" s="2">
        <f>AVERAGE(BB2009,BB2011,BB2013)</f>
        <v>0.2644210436962986</v>
      </c>
      <c r="BD2009" s="1" t="s">
        <v>59</v>
      </c>
    </row>
    <row r="2010" spans="1:57" x14ac:dyDescent="0.3">
      <c r="A2010" s="2"/>
      <c r="D2010" s="9" t="s">
        <v>57</v>
      </c>
      <c r="E2010" s="10">
        <v>13.37176977</v>
      </c>
      <c r="F2010" s="10">
        <v>0.52585837449999995</v>
      </c>
      <c r="G2010" s="10">
        <v>22.45821304</v>
      </c>
      <c r="H2010" s="10">
        <v>11.80892727</v>
      </c>
      <c r="I2010" s="10">
        <v>94.176353000000006</v>
      </c>
      <c r="J2010" s="10">
        <v>28.0953193</v>
      </c>
      <c r="K2010" s="10">
        <v>65.748436709999993</v>
      </c>
      <c r="L2010" s="11">
        <v>1.0318287037037037E-2</v>
      </c>
      <c r="M2010" s="11">
        <v>1.077545138888889E-2</v>
      </c>
      <c r="P2010" s="10"/>
      <c r="Q2010" s="9"/>
      <c r="AJ2010" s="13">
        <v>636.66666666666697</v>
      </c>
      <c r="AK2010" s="16">
        <v>3.08046</v>
      </c>
      <c r="AL2010" s="10">
        <f t="shared" si="942"/>
        <v>8.0459999999999976E-2</v>
      </c>
      <c r="AM2010" s="10">
        <f t="shared" si="936"/>
        <v>0.51212322948520672</v>
      </c>
      <c r="AN2010" s="14">
        <v>12</v>
      </c>
      <c r="AO2010" s="10">
        <f t="shared" si="943"/>
        <v>285.14999999999998</v>
      </c>
      <c r="AP2010" s="14">
        <v>10.5</v>
      </c>
      <c r="AQ2010" s="14">
        <v>37</v>
      </c>
      <c r="AR2010" s="10">
        <f t="shared" si="944"/>
        <v>310.14999999999998</v>
      </c>
      <c r="AS2010" s="14">
        <v>47.1</v>
      </c>
      <c r="AT2010" s="14">
        <v>0.5</v>
      </c>
      <c r="AU2010" s="10">
        <f t="shared" si="945"/>
        <v>0.59656257572504823</v>
      </c>
      <c r="AV2010" s="10">
        <f t="shared" si="946"/>
        <v>13.397729417324266</v>
      </c>
      <c r="AW2010" s="10"/>
      <c r="AX2010" s="10"/>
      <c r="AY2010" s="10"/>
      <c r="AZ2010" s="10"/>
      <c r="BA2010" s="10"/>
      <c r="BB2010" s="10"/>
      <c r="BC2010" s="2"/>
      <c r="BD2010"/>
      <c r="BE2010"/>
    </row>
    <row r="2011" spans="1:57" x14ac:dyDescent="0.3">
      <c r="A2011" s="2"/>
      <c r="D2011" s="9" t="s">
        <v>60</v>
      </c>
      <c r="E2011" s="10">
        <v>9.0847345540000006</v>
      </c>
      <c r="F2011" s="10">
        <v>0.58834010589999997</v>
      </c>
      <c r="G2011" s="10">
        <v>25.276244559999999</v>
      </c>
      <c r="H2011" s="10">
        <v>14.87743188</v>
      </c>
      <c r="I2011" s="10">
        <v>80.657784210000003</v>
      </c>
      <c r="J2011" s="10">
        <v>28.216525879999999</v>
      </c>
      <c r="K2011" s="10">
        <v>75.205861830000003</v>
      </c>
      <c r="L2011" s="11">
        <v>1.3020833333333334E-2</v>
      </c>
      <c r="M2011" s="11">
        <v>1.3524293981481481E-2</v>
      </c>
      <c r="N2011" s="10">
        <f>H2011-H2010</f>
        <v>3.0685046099999997</v>
      </c>
      <c r="O2011" s="10">
        <f>I2010-I2011</f>
        <v>13.518568790000003</v>
      </c>
      <c r="P2011" s="10">
        <f>N2011/O2011</f>
        <v>0.22698442843075542</v>
      </c>
      <c r="Q2011" s="9"/>
      <c r="R2011">
        <f>K2011-K2010</f>
        <v>9.4574251200000106</v>
      </c>
      <c r="S2011">
        <f>R2011/O2011</f>
        <v>0.69958774977687621</v>
      </c>
      <c r="AJ2011" s="13">
        <v>636.66666666666697</v>
      </c>
      <c r="AK2011" s="16">
        <v>3.08046</v>
      </c>
      <c r="AL2011" s="10">
        <f t="shared" si="942"/>
        <v>8.0459999999999976E-2</v>
      </c>
      <c r="AM2011" s="10">
        <f t="shared" si="936"/>
        <v>0.57297297082253951</v>
      </c>
      <c r="AN2011" s="14">
        <v>12</v>
      </c>
      <c r="AO2011" s="10">
        <f t="shared" si="943"/>
        <v>285.14999999999998</v>
      </c>
      <c r="AP2011" s="14">
        <v>10.5</v>
      </c>
      <c r="AQ2011" s="14">
        <v>37</v>
      </c>
      <c r="AR2011" s="10">
        <f t="shared" si="944"/>
        <v>310.14999999999998</v>
      </c>
      <c r="AS2011" s="14">
        <v>47.1</v>
      </c>
      <c r="AT2011" s="14">
        <v>0.5</v>
      </c>
      <c r="AU2011" s="10">
        <f t="shared" si="945"/>
        <v>0.66744527804045017</v>
      </c>
      <c r="AV2011" s="10">
        <f t="shared" si="946"/>
        <v>16.870510078167616</v>
      </c>
      <c r="AW2011" s="10"/>
      <c r="AX2011" s="10"/>
      <c r="AY2011" s="10"/>
      <c r="AZ2011" s="10"/>
      <c r="BA2011" s="10">
        <f>IF(ISNUMBER(AV2011), AV2011-AV2010, " ")</f>
        <v>3.47278066084335</v>
      </c>
      <c r="BB2011" s="10">
        <f>IF(ISNUMBER(BA2011), BA2011/O2011, " ")</f>
        <v>0.25688966892798931</v>
      </c>
      <c r="BC2011" s="2"/>
      <c r="BD2011"/>
      <c r="BE2011"/>
    </row>
    <row r="2012" spans="1:57" x14ac:dyDescent="0.3">
      <c r="A2012" s="2"/>
      <c r="D2012" s="9" t="s">
        <v>57</v>
      </c>
      <c r="E2012" s="10">
        <v>13.38624941</v>
      </c>
      <c r="F2012" s="10">
        <v>0.49041852009999998</v>
      </c>
      <c r="G2012" s="10">
        <v>24.07001575</v>
      </c>
      <c r="H2012" s="10">
        <v>11.79291358</v>
      </c>
      <c r="I2012" s="10">
        <v>93.016779189999994</v>
      </c>
      <c r="J2012" s="10">
        <v>28.530584040000001</v>
      </c>
      <c r="K2012" s="10">
        <v>64.972632439999998</v>
      </c>
      <c r="L2012" s="11">
        <v>1.6487268518518519E-2</v>
      </c>
      <c r="M2012" s="11">
        <v>1.6967581018518519E-2</v>
      </c>
      <c r="P2012" s="10"/>
      <c r="Q2012" s="9"/>
      <c r="AJ2012" s="13">
        <v>636.66666666666697</v>
      </c>
      <c r="AK2012" s="16">
        <v>3.08046</v>
      </c>
      <c r="AL2012" s="10">
        <f t="shared" si="942"/>
        <v>8.0459999999999976E-2</v>
      </c>
      <c r="AM2012" s="10">
        <f t="shared" si="936"/>
        <v>0.47760904549969807</v>
      </c>
      <c r="AN2012" s="14">
        <v>12</v>
      </c>
      <c r="AO2012" s="10">
        <f t="shared" si="943"/>
        <v>285.14999999999998</v>
      </c>
      <c r="AP2012" s="14">
        <v>10.5</v>
      </c>
      <c r="AQ2012" s="14">
        <v>37</v>
      </c>
      <c r="AR2012" s="10">
        <f t="shared" si="944"/>
        <v>310.14999999999998</v>
      </c>
      <c r="AS2012" s="14">
        <v>47.1</v>
      </c>
      <c r="AT2012" s="14">
        <v>0.5</v>
      </c>
      <c r="AU2012" s="10">
        <f t="shared" si="945"/>
        <v>0.5563576615325394</v>
      </c>
      <c r="AV2012" s="10">
        <f t="shared" si="946"/>
        <v>13.391537675721393</v>
      </c>
      <c r="AW2012" s="10"/>
      <c r="AX2012" s="10"/>
      <c r="AY2012" s="10"/>
      <c r="AZ2012" s="10"/>
      <c r="BA2012" s="10"/>
      <c r="BB2012" s="10"/>
      <c r="BC2012" s="2"/>
      <c r="BD2012"/>
      <c r="BE2012"/>
    </row>
    <row r="2013" spans="1:57" x14ac:dyDescent="0.3">
      <c r="A2013" s="2"/>
      <c r="D2013" s="9" t="s">
        <v>61</v>
      </c>
      <c r="E2013" s="10">
        <v>9.1380114670000001</v>
      </c>
      <c r="F2013" s="10">
        <v>0.57809252079999995</v>
      </c>
      <c r="G2013" s="10">
        <v>25.55477776</v>
      </c>
      <c r="H2013" s="10">
        <v>14.775385869999999</v>
      </c>
      <c r="I2013" s="10">
        <v>80.633021020000001</v>
      </c>
      <c r="J2013" s="10">
        <v>27.897017989999998</v>
      </c>
      <c r="K2013" s="10">
        <v>75.765931010000003</v>
      </c>
      <c r="L2013" s="11">
        <v>1.9253472222222224E-2</v>
      </c>
      <c r="M2013" s="11">
        <v>1.9843738425925926E-2</v>
      </c>
      <c r="N2013" s="10">
        <f>H2013-H2012</f>
        <v>2.9824722899999987</v>
      </c>
      <c r="O2013" s="10">
        <f>I2012-I2013</f>
        <v>12.383758169999993</v>
      </c>
      <c r="P2013" s="10">
        <f>N2013/O2013</f>
        <v>0.24083741373641507</v>
      </c>
      <c r="Q2013" s="9"/>
      <c r="R2013">
        <f>K2013-K2012</f>
        <v>10.793298570000005</v>
      </c>
      <c r="S2013">
        <f>R2013/O2013</f>
        <v>0.87156890677557619</v>
      </c>
      <c r="AJ2013" s="13">
        <v>636.66666666666697</v>
      </c>
      <c r="AK2013" s="16">
        <v>3.08046</v>
      </c>
      <c r="AL2013" s="10">
        <f t="shared" si="942"/>
        <v>8.0459999999999976E-2</v>
      </c>
      <c r="AM2013" s="10">
        <f t="shared" si="936"/>
        <v>0.5629930472721606</v>
      </c>
      <c r="AN2013" s="14">
        <v>12</v>
      </c>
      <c r="AO2013" s="10">
        <f t="shared" si="943"/>
        <v>285.14999999999998</v>
      </c>
      <c r="AP2013" s="14">
        <v>10.5</v>
      </c>
      <c r="AQ2013" s="14">
        <v>37</v>
      </c>
      <c r="AR2013" s="10">
        <f t="shared" si="944"/>
        <v>310.14999999999998</v>
      </c>
      <c r="AS2013" s="14">
        <v>47.1</v>
      </c>
      <c r="AT2013" s="14">
        <v>0.5</v>
      </c>
      <c r="AU2013" s="10">
        <f t="shared" si="945"/>
        <v>0.65581985557184275</v>
      </c>
      <c r="AV2013" s="10">
        <f t="shared" si="946"/>
        <v>16.759330659733738</v>
      </c>
      <c r="AW2013" s="10"/>
      <c r="AX2013" s="10"/>
      <c r="AY2013" s="10"/>
      <c r="AZ2013" s="10"/>
      <c r="BA2013" s="10">
        <f>IF(ISNUMBER(AV2013), AV2013-AV2012, " ")</f>
        <v>3.3677929840123451</v>
      </c>
      <c r="BB2013" s="10">
        <f>IF(ISNUMBER(BA2013), BA2013/O2013, " ")</f>
        <v>0.27195241846460788</v>
      </c>
      <c r="BC2013" s="2"/>
      <c r="BD2013"/>
      <c r="BE2013"/>
    </row>
    <row r="2014" spans="1:57" x14ac:dyDescent="0.3">
      <c r="A2014" s="2"/>
      <c r="AM2014" s="10" t="str">
        <f t="shared" si="936"/>
        <v xml:space="preserve"> </v>
      </c>
      <c r="BD2014"/>
      <c r="BE2014"/>
    </row>
    <row r="2015" spans="1:57" ht="13.95" customHeight="1" x14ac:dyDescent="0.3">
      <c r="A2015" s="2"/>
      <c r="AM2015" s="10" t="str">
        <f t="shared" si="936"/>
        <v xml:space="preserve"> </v>
      </c>
      <c r="BD2015"/>
      <c r="BE2015"/>
    </row>
    <row r="2016" spans="1:57" x14ac:dyDescent="0.3">
      <c r="A2016" s="2"/>
      <c r="D2016" s="9" t="s">
        <v>53</v>
      </c>
      <c r="E2016" s="10"/>
      <c r="F2016" s="10"/>
      <c r="G2016" s="10"/>
      <c r="H2016" s="10"/>
      <c r="I2016" s="10"/>
      <c r="J2016" s="10"/>
      <c r="K2016" s="10"/>
      <c r="L2016" s="10"/>
      <c r="M2016" s="10"/>
      <c r="P2016" s="10"/>
      <c r="Q2016" s="9"/>
      <c r="R2016" s="9"/>
      <c r="AM2016" s="10" t="str">
        <f t="shared" si="936"/>
        <v xml:space="preserve"> </v>
      </c>
      <c r="BD2016"/>
      <c r="BE2016"/>
    </row>
    <row r="2017" spans="1:57" x14ac:dyDescent="0.3">
      <c r="A2017" s="2"/>
      <c r="D2017" s="9" t="s">
        <v>261</v>
      </c>
      <c r="E2017" s="10"/>
      <c r="F2017" s="2"/>
      <c r="G2017" s="10"/>
      <c r="H2017" s="10"/>
      <c r="I2017" s="10"/>
      <c r="J2017" s="10"/>
      <c r="K2017" s="10"/>
      <c r="L2017" s="10"/>
      <c r="M2017" s="10"/>
      <c r="P2017" s="10"/>
      <c r="Q2017" s="9"/>
      <c r="R2017" s="9"/>
      <c r="AM2017" s="10" t="str">
        <f t="shared" si="936"/>
        <v xml:space="preserve"> </v>
      </c>
      <c r="BD2017"/>
      <c r="BE2017"/>
    </row>
    <row r="2018" spans="1:57" x14ac:dyDescent="0.3">
      <c r="A2018" s="2"/>
      <c r="D2018" s="9"/>
      <c r="E2018" s="2" t="s">
        <v>0</v>
      </c>
      <c r="F2018" s="2" t="s">
        <v>1</v>
      </c>
      <c r="G2018" s="2" t="s">
        <v>2</v>
      </c>
      <c r="H2018" s="2" t="s">
        <v>3</v>
      </c>
      <c r="I2018" s="2" t="s">
        <v>4</v>
      </c>
      <c r="J2018" s="2" t="s">
        <v>5</v>
      </c>
      <c r="K2018" s="2" t="s">
        <v>6</v>
      </c>
      <c r="L2018" s="2" t="s">
        <v>7</v>
      </c>
      <c r="M2018" s="2" t="s">
        <v>8</v>
      </c>
      <c r="N2018" s="2" t="s">
        <v>9</v>
      </c>
      <c r="O2018" s="2" t="s">
        <v>10</v>
      </c>
      <c r="P2018" s="2" t="s">
        <v>11</v>
      </c>
      <c r="Q2018" s="2" t="s">
        <v>12</v>
      </c>
      <c r="R2018" s="2" t="s">
        <v>13</v>
      </c>
      <c r="S2018" s="2" t="s">
        <v>14</v>
      </c>
      <c r="T2018" s="2" t="s">
        <v>15</v>
      </c>
      <c r="U2018" s="3" t="s">
        <v>16</v>
      </c>
      <c r="V2018" s="3" t="s">
        <v>17</v>
      </c>
      <c r="W2018" s="3" t="s">
        <v>18</v>
      </c>
      <c r="X2018" s="3" t="s">
        <v>19</v>
      </c>
      <c r="Y2018" s="3" t="s">
        <v>20</v>
      </c>
      <c r="Z2018" s="3" t="s">
        <v>21</v>
      </c>
      <c r="AA2018" s="3" t="s">
        <v>22</v>
      </c>
      <c r="AB2018" s="3" t="s">
        <v>23</v>
      </c>
      <c r="AC2018" s="3" t="s">
        <v>24</v>
      </c>
      <c r="AD2018" s="3" t="s">
        <v>25</v>
      </c>
      <c r="AE2018" s="3" t="s">
        <v>26</v>
      </c>
      <c r="AF2018" s="3" t="s">
        <v>27</v>
      </c>
      <c r="AG2018" s="3" t="s">
        <v>28</v>
      </c>
      <c r="AH2018" s="3" t="s">
        <v>29</v>
      </c>
      <c r="AL2018" s="2" t="s">
        <v>33</v>
      </c>
      <c r="AM2018" s="10" t="e">
        <f t="shared" si="936"/>
        <v>#VALUE!</v>
      </c>
      <c r="AN2018" s="6" t="s">
        <v>35</v>
      </c>
      <c r="AO2018" s="2" t="s">
        <v>36</v>
      </c>
      <c r="AP2018" s="7" t="s">
        <v>37</v>
      </c>
      <c r="AQ2018" s="6" t="s">
        <v>38</v>
      </c>
      <c r="AR2018" s="2" t="s">
        <v>39</v>
      </c>
      <c r="AS2018" s="7" t="s">
        <v>40</v>
      </c>
      <c r="AT2018" s="7" t="s">
        <v>41</v>
      </c>
      <c r="AU2018" s="8" t="s">
        <v>55</v>
      </c>
      <c r="AV2018" s="8" t="s">
        <v>56</v>
      </c>
      <c r="AW2018" s="8" t="s">
        <v>44</v>
      </c>
      <c r="AX2018" s="8" t="s">
        <v>45</v>
      </c>
      <c r="AY2018" s="8" t="s">
        <v>46</v>
      </c>
      <c r="AZ2018" s="8" t="s">
        <v>47</v>
      </c>
      <c r="BA2018" s="2" t="s">
        <v>48</v>
      </c>
      <c r="BB2018" s="2" t="s">
        <v>49</v>
      </c>
      <c r="BC2018" s="2" t="s">
        <v>50</v>
      </c>
      <c r="BD2018"/>
      <c r="BE2018"/>
    </row>
    <row r="2019" spans="1:57" x14ac:dyDescent="0.3">
      <c r="A2019" s="2"/>
      <c r="D2019" s="9" t="s">
        <v>57</v>
      </c>
      <c r="E2019" s="10">
        <v>13.32069617</v>
      </c>
      <c r="F2019" s="10">
        <v>0.55224765220000005</v>
      </c>
      <c r="G2019" s="10">
        <v>12.70085656</v>
      </c>
      <c r="H2019" s="10">
        <v>7.0018226449999998</v>
      </c>
      <c r="I2019" s="10">
        <v>97.778069029999997</v>
      </c>
      <c r="J2019" s="10">
        <v>30.275802809999998</v>
      </c>
      <c r="K2019" s="10">
        <v>72.069366790000004</v>
      </c>
      <c r="L2019" s="11">
        <v>1.4756944444444444E-3</v>
      </c>
      <c r="M2019" s="11">
        <v>2.0775347222222224E-3</v>
      </c>
      <c r="P2019" s="10"/>
      <c r="Q2019" s="9"/>
      <c r="AJ2019" s="13">
        <v>636.66666666666663</v>
      </c>
      <c r="AK2019" s="16">
        <v>3.08046</v>
      </c>
      <c r="AL2019" s="10">
        <f>IF(AK2019&gt;3, AK2019-3, 3-AK2019)</f>
        <v>8.0459999999999976E-2</v>
      </c>
      <c r="AM2019" s="10">
        <f t="shared" si="936"/>
        <v>0.53782323308856472</v>
      </c>
      <c r="AN2019" s="14">
        <v>12</v>
      </c>
      <c r="AO2019" s="10">
        <f>AN2019+273.15</f>
        <v>285.14999999999998</v>
      </c>
      <c r="AP2019" s="14">
        <v>10.5</v>
      </c>
      <c r="AQ2019" s="14">
        <v>37</v>
      </c>
      <c r="AR2019" s="10">
        <f>AQ2019+273.15</f>
        <v>310.14999999999998</v>
      </c>
      <c r="AS2019" s="14">
        <v>47.1</v>
      </c>
      <c r="AT2019" s="14">
        <v>0.5</v>
      </c>
      <c r="AU2019" s="10">
        <f>IF(ISNUMBER(AM2019),((AR2019/AO2019)*((AJ2019-(AT2019*AP2019))/(AJ2019-AS2019))*AM2019)," ")</f>
        <v>0.62650001941643074</v>
      </c>
      <c r="AV2019" s="10">
        <f>IF(ISNUMBER(AM2019), AU2019*G2019, " ")</f>
        <v>7.957086881445302</v>
      </c>
      <c r="AW2019" s="10"/>
      <c r="AX2019" s="10"/>
      <c r="AY2019" s="10"/>
      <c r="AZ2019" s="10"/>
      <c r="BA2019" s="10"/>
      <c r="BB2019" s="10"/>
      <c r="BC2019" s="2"/>
      <c r="BD2019"/>
      <c r="BE2019"/>
    </row>
    <row r="2020" spans="1:57" x14ac:dyDescent="0.3">
      <c r="A2020" s="2">
        <v>184</v>
      </c>
      <c r="B2020" s="3" t="s">
        <v>261</v>
      </c>
      <c r="C2020" s="3"/>
      <c r="D2020" s="9" t="s">
        <v>58</v>
      </c>
      <c r="E2020" s="10">
        <v>8.1548537670000005</v>
      </c>
      <c r="F2020" s="10">
        <v>0.91472385960000002</v>
      </c>
      <c r="G2020" s="10">
        <v>14.949583580000001</v>
      </c>
      <c r="H2020" s="10">
        <v>13.66658056</v>
      </c>
      <c r="I2020" s="10">
        <v>84.109451250000006</v>
      </c>
      <c r="J2020" s="10">
        <v>30.407847369999999</v>
      </c>
      <c r="K2020" s="10">
        <v>91.437051240000002</v>
      </c>
      <c r="L2020" s="11">
        <v>5.5150462962962957E-3</v>
      </c>
      <c r="M2020" s="11">
        <v>5.9895717592592587E-3</v>
      </c>
      <c r="N2020" s="10">
        <f>H2020-H2019</f>
        <v>6.664757915</v>
      </c>
      <c r="O2020" s="10">
        <f>I2019-I2020</f>
        <v>13.668617779999991</v>
      </c>
      <c r="P2020" s="10">
        <f>N2020/O2020</f>
        <v>0.48759560200387758</v>
      </c>
      <c r="Q2020" s="9">
        <f>AVERAGE(P2020)</f>
        <v>0.48759560200387758</v>
      </c>
      <c r="R2020">
        <f>K2020-K2019</f>
        <v>19.367684449999999</v>
      </c>
      <c r="S2020">
        <f>R2020/O2020</f>
        <v>1.4169453533435485</v>
      </c>
      <c r="T2020" s="9">
        <f>AVERAGE(S2020)</f>
        <v>1.4169453533435485</v>
      </c>
      <c r="U2020" s="3">
        <f>AVERAGE(E2019,E2021,E2023)</f>
        <v>13.32069617</v>
      </c>
      <c r="V2020" s="3">
        <f>AVERAGE(E2020,E2022,E2024)</f>
        <v>8.1548537670000005</v>
      </c>
      <c r="W2020" s="3">
        <f>AVERAGE(F2019,F2021,F2023)</f>
        <v>0.55224765220000005</v>
      </c>
      <c r="X2020" s="3">
        <f>AVERAGE(F2020,F2022,F2024)</f>
        <v>0.91472385960000002</v>
      </c>
      <c r="Y2020" s="3">
        <f>AVERAGE(G2019,G2021,G2023)</f>
        <v>12.70085656</v>
      </c>
      <c r="Z2020" s="3">
        <f>AVERAGE(G2020,G2022,G2024)</f>
        <v>14.949583580000001</v>
      </c>
      <c r="AA2020" s="3">
        <f>AVERAGE(H2019,H2021,H2023)</f>
        <v>7.0018226449999998</v>
      </c>
      <c r="AB2020" s="3">
        <f>AVERAGE(H2020,H2022,H2024)</f>
        <v>13.66658056</v>
      </c>
      <c r="AC2020" s="3">
        <f>AVERAGE(I2019,I2021,I2023)</f>
        <v>97.778069029999997</v>
      </c>
      <c r="AD2020" s="3">
        <f>AVERAGE(I2020,I2022,I2024)</f>
        <v>84.109451250000006</v>
      </c>
      <c r="AE2020" s="3">
        <f>AVERAGE(J2019,J2021,J2023)</f>
        <v>30.275802809999998</v>
      </c>
      <c r="AF2020" s="3">
        <f>AVERAGE(J2020,J2022,J2024)</f>
        <v>30.407847369999999</v>
      </c>
      <c r="AG2020" s="3">
        <f>AVERAGE(K2019,K2021,K2023)</f>
        <v>72.069366790000004</v>
      </c>
      <c r="AH2020" s="3">
        <f>AVERAGE(K2020,K2022,K2024)</f>
        <v>91.437051240000002</v>
      </c>
      <c r="AI2020" s="12">
        <v>43646</v>
      </c>
      <c r="AJ2020" s="13">
        <v>636.66666666666663</v>
      </c>
      <c r="AK2020" s="16">
        <v>3.08046</v>
      </c>
      <c r="AL2020" s="10">
        <f t="shared" ref="AL2020:AL2024" si="947">IF(AK2020&gt;3, AK2020-3, 3-AK2020)</f>
        <v>8.0459999999999976E-2</v>
      </c>
      <c r="AM2020" s="10">
        <f t="shared" si="936"/>
        <v>0.89083175201106335</v>
      </c>
      <c r="AN2020" s="14">
        <v>12</v>
      </c>
      <c r="AO2020" s="10">
        <f t="shared" ref="AO2020:AO2024" si="948">AN2020+273.15</f>
        <v>285.14999999999998</v>
      </c>
      <c r="AP2020" s="14">
        <v>10.5</v>
      </c>
      <c r="AQ2020" s="14">
        <v>37</v>
      </c>
      <c r="AR2020" s="10">
        <f t="shared" ref="AR2020:AR2024" si="949">AQ2020+273.15</f>
        <v>310.14999999999998</v>
      </c>
      <c r="AS2020" s="14">
        <v>47.1</v>
      </c>
      <c r="AT2020" s="14">
        <v>0.5</v>
      </c>
      <c r="AU2020" s="10">
        <f t="shared" ref="AU2020:AU2024" si="950">IF(ISNUMBER(AM2020),((AR2020/AO2020)*((AJ2020-(AT2020*AP2020))/(AJ2020-AS2020))*AM2020)," ")</f>
        <v>1.0377129056449659</v>
      </c>
      <c r="AV2020" s="10">
        <f t="shared" ref="AV2020:AV2024" si="951">IF(ISNUMBER(AM2020), AU2020*G2020, " ")</f>
        <v>15.513375814984071</v>
      </c>
      <c r="AW2020" s="10">
        <f>AVERAGE(AU2019,AU2021,AU2023)</f>
        <v>0.62650001941643074</v>
      </c>
      <c r="AX2020" s="10">
        <f>AVERAGE(AU2020,AU2022,AU2024)</f>
        <v>1.0377129056449659</v>
      </c>
      <c r="AY2020" s="10">
        <f>AVERAGE(AV2019,AV2021,AV2023)</f>
        <v>7.957086881445302</v>
      </c>
      <c r="AZ2020" s="10">
        <f>AVERAGE(AV2020,AV2022,AV2024)</f>
        <v>15.513375814984071</v>
      </c>
      <c r="BA2020" s="10">
        <f>IF(ISNUMBER(AV2020), AV2020-AV2019, " ")</f>
        <v>7.5562889335387693</v>
      </c>
      <c r="BB2020" s="10">
        <f>IF(ISNUMBER(BA2020), BA2020/O2020, " ")</f>
        <v>0.55282026721057187</v>
      </c>
      <c r="BC2020" s="2">
        <f>AVERAGE(BB2020,BB2022,BB2024)</f>
        <v>0.55282026721057187</v>
      </c>
      <c r="BD2020" s="1" t="s">
        <v>59</v>
      </c>
    </row>
    <row r="2021" spans="1:57" x14ac:dyDescent="0.3">
      <c r="A2021" s="2"/>
      <c r="D2021" s="9" t="s">
        <v>57</v>
      </c>
      <c r="E2021" s="10"/>
      <c r="F2021" s="10"/>
      <c r="G2021" s="10"/>
      <c r="H2021" s="10"/>
      <c r="I2021" s="10"/>
      <c r="J2021" s="10"/>
      <c r="K2021" s="10"/>
      <c r="L2021" s="11"/>
      <c r="M2021" s="11"/>
      <c r="P2021" s="10"/>
      <c r="Q2021" s="9"/>
      <c r="AJ2021" s="13">
        <v>636.66666666666697</v>
      </c>
      <c r="AK2021" s="16">
        <v>3.08046</v>
      </c>
      <c r="AL2021" s="10">
        <f t="shared" si="947"/>
        <v>8.0459999999999976E-2</v>
      </c>
      <c r="AM2021" s="10" t="str">
        <f t="shared" si="936"/>
        <v xml:space="preserve"> </v>
      </c>
      <c r="AN2021" s="14">
        <v>12</v>
      </c>
      <c r="AO2021" s="10">
        <f t="shared" si="948"/>
        <v>285.14999999999998</v>
      </c>
      <c r="AP2021" s="14">
        <v>10.5</v>
      </c>
      <c r="AQ2021" s="14">
        <v>37</v>
      </c>
      <c r="AR2021" s="10">
        <f t="shared" si="949"/>
        <v>310.14999999999998</v>
      </c>
      <c r="AS2021" s="14">
        <v>47.1</v>
      </c>
      <c r="AT2021" s="14">
        <v>0.5</v>
      </c>
      <c r="AU2021" s="10" t="str">
        <f t="shared" si="950"/>
        <v xml:space="preserve"> </v>
      </c>
      <c r="AV2021" s="10" t="str">
        <f t="shared" si="951"/>
        <v xml:space="preserve"> </v>
      </c>
      <c r="AW2021" s="10"/>
      <c r="AX2021" s="10"/>
      <c r="AY2021" s="10"/>
      <c r="AZ2021" s="10"/>
      <c r="BA2021" s="10"/>
      <c r="BB2021" s="10"/>
      <c r="BC2021" s="2"/>
      <c r="BD2021"/>
      <c r="BE2021"/>
    </row>
    <row r="2022" spans="1:57" x14ac:dyDescent="0.3">
      <c r="A2022" s="2"/>
      <c r="D2022" s="9" t="s">
        <v>60</v>
      </c>
      <c r="E2022" s="10"/>
      <c r="F2022" s="10"/>
      <c r="G2022" s="10"/>
      <c r="H2022" s="10"/>
      <c r="I2022" s="10"/>
      <c r="J2022" s="10"/>
      <c r="K2022" s="10"/>
      <c r="L2022" s="11"/>
      <c r="M2022" s="11"/>
      <c r="N2022" s="10">
        <f>H2022-H2021</f>
        <v>0</v>
      </c>
      <c r="O2022" s="10">
        <f>I2021-I2022</f>
        <v>0</v>
      </c>
      <c r="P2022" s="10" t="e">
        <f>N2022/O2022</f>
        <v>#DIV/0!</v>
      </c>
      <c r="Q2022" s="9"/>
      <c r="R2022">
        <f>K2022-K2021</f>
        <v>0</v>
      </c>
      <c r="S2022" t="e">
        <f>R2022/O2022</f>
        <v>#DIV/0!</v>
      </c>
      <c r="AJ2022" s="13">
        <v>636.66666666666697</v>
      </c>
      <c r="AK2022" s="16">
        <v>3.08046</v>
      </c>
      <c r="AL2022" s="10">
        <f t="shared" si="947"/>
        <v>8.0459999999999976E-2</v>
      </c>
      <c r="AM2022" s="10" t="str">
        <f t="shared" si="936"/>
        <v xml:space="preserve"> </v>
      </c>
      <c r="AN2022" s="14">
        <v>12</v>
      </c>
      <c r="AO2022" s="10">
        <f t="shared" si="948"/>
        <v>285.14999999999998</v>
      </c>
      <c r="AP2022" s="14">
        <v>10.5</v>
      </c>
      <c r="AQ2022" s="14">
        <v>37</v>
      </c>
      <c r="AR2022" s="10">
        <f t="shared" si="949"/>
        <v>310.14999999999998</v>
      </c>
      <c r="AS2022" s="14">
        <v>47.1</v>
      </c>
      <c r="AT2022" s="14">
        <v>0.5</v>
      </c>
      <c r="AU2022" s="10" t="str">
        <f t="shared" si="950"/>
        <v xml:space="preserve"> </v>
      </c>
      <c r="AV2022" s="10" t="str">
        <f t="shared" si="951"/>
        <v xml:space="preserve"> </v>
      </c>
      <c r="AW2022" s="10"/>
      <c r="AX2022" s="10"/>
      <c r="AY2022" s="10"/>
      <c r="AZ2022" s="10"/>
      <c r="BA2022" s="10" t="str">
        <f>IF(ISNUMBER(AV2022), AV2022-AV2021, " ")</f>
        <v xml:space="preserve"> </v>
      </c>
      <c r="BB2022" s="10" t="str">
        <f>IF(ISNUMBER(BA2022), BA2022/O2022, " ")</f>
        <v xml:space="preserve"> </v>
      </c>
      <c r="BC2022" s="2"/>
      <c r="BD2022"/>
      <c r="BE2022"/>
    </row>
    <row r="2023" spans="1:57" x14ac:dyDescent="0.3">
      <c r="A2023" s="2"/>
      <c r="D2023" s="9" t="s">
        <v>57</v>
      </c>
      <c r="E2023" s="10"/>
      <c r="F2023" s="10"/>
      <c r="G2023" s="10"/>
      <c r="H2023" s="10"/>
      <c r="I2023" s="10"/>
      <c r="J2023" s="10"/>
      <c r="K2023" s="10"/>
      <c r="L2023" s="11"/>
      <c r="M2023" s="11"/>
      <c r="P2023" s="10"/>
      <c r="Q2023" s="9"/>
      <c r="AJ2023" s="13">
        <v>636.66666666666697</v>
      </c>
      <c r="AK2023" s="16">
        <v>3.08046</v>
      </c>
      <c r="AL2023" s="10">
        <f t="shared" si="947"/>
        <v>8.0459999999999976E-2</v>
      </c>
      <c r="AM2023" s="10" t="str">
        <f t="shared" si="936"/>
        <v xml:space="preserve"> </v>
      </c>
      <c r="AN2023" s="14">
        <v>12</v>
      </c>
      <c r="AO2023" s="10">
        <f t="shared" si="948"/>
        <v>285.14999999999998</v>
      </c>
      <c r="AP2023" s="14">
        <v>10.5</v>
      </c>
      <c r="AQ2023" s="14">
        <v>37</v>
      </c>
      <c r="AR2023" s="10">
        <f t="shared" si="949"/>
        <v>310.14999999999998</v>
      </c>
      <c r="AS2023" s="14">
        <v>47.1</v>
      </c>
      <c r="AT2023" s="14">
        <v>0.5</v>
      </c>
      <c r="AU2023" s="10" t="str">
        <f t="shared" si="950"/>
        <v xml:space="preserve"> </v>
      </c>
      <c r="AV2023" s="10" t="str">
        <f t="shared" si="951"/>
        <v xml:space="preserve"> </v>
      </c>
      <c r="AW2023" s="10"/>
      <c r="AX2023" s="10"/>
      <c r="AY2023" s="10"/>
      <c r="AZ2023" s="10"/>
      <c r="BA2023" s="10"/>
      <c r="BB2023" s="10"/>
      <c r="BC2023" s="2"/>
      <c r="BD2023"/>
      <c r="BE2023"/>
    </row>
    <row r="2024" spans="1:57" x14ac:dyDescent="0.3">
      <c r="A2024" s="2"/>
      <c r="D2024" s="9" t="s">
        <v>61</v>
      </c>
      <c r="E2024" s="10"/>
      <c r="F2024" s="10"/>
      <c r="G2024" s="10"/>
      <c r="H2024" s="10"/>
      <c r="I2024" s="10"/>
      <c r="J2024" s="10"/>
      <c r="K2024" s="10"/>
      <c r="L2024" s="11"/>
      <c r="M2024" s="11"/>
      <c r="N2024" s="10">
        <f>H2024-H2023</f>
        <v>0</v>
      </c>
      <c r="O2024" s="10">
        <f>I2023-I2024</f>
        <v>0</v>
      </c>
      <c r="P2024" s="10" t="e">
        <f>N2024/O2024</f>
        <v>#DIV/0!</v>
      </c>
      <c r="Q2024" s="9"/>
      <c r="R2024">
        <f>K2024-K2023</f>
        <v>0</v>
      </c>
      <c r="S2024" t="e">
        <f>R2024/O2024</f>
        <v>#DIV/0!</v>
      </c>
      <c r="AJ2024" s="13">
        <v>636.66666666666697</v>
      </c>
      <c r="AK2024" s="16">
        <v>3.08046</v>
      </c>
      <c r="AL2024" s="10">
        <f t="shared" si="947"/>
        <v>8.0459999999999976E-2</v>
      </c>
      <c r="AM2024" s="10" t="str">
        <f t="shared" si="936"/>
        <v xml:space="preserve"> </v>
      </c>
      <c r="AN2024" s="14">
        <v>12</v>
      </c>
      <c r="AO2024" s="10">
        <f t="shared" si="948"/>
        <v>285.14999999999998</v>
      </c>
      <c r="AP2024" s="14">
        <v>10.5</v>
      </c>
      <c r="AQ2024" s="14">
        <v>37</v>
      </c>
      <c r="AR2024" s="10">
        <f t="shared" si="949"/>
        <v>310.14999999999998</v>
      </c>
      <c r="AS2024" s="14">
        <v>47.1</v>
      </c>
      <c r="AT2024" s="14">
        <v>0.5</v>
      </c>
      <c r="AU2024" s="10" t="str">
        <f t="shared" si="950"/>
        <v xml:space="preserve"> </v>
      </c>
      <c r="AV2024" s="10" t="str">
        <f t="shared" si="951"/>
        <v xml:space="preserve"> </v>
      </c>
      <c r="AW2024" s="10"/>
      <c r="AX2024" s="10"/>
      <c r="AY2024" s="10"/>
      <c r="AZ2024" s="10"/>
      <c r="BA2024" s="10" t="str">
        <f>IF(ISNUMBER(AV2024), AV2024-AV2023, " ")</f>
        <v xml:space="preserve"> </v>
      </c>
      <c r="BB2024" s="10" t="str">
        <f>IF(ISNUMBER(BA2024), BA2024/O2024, " ")</f>
        <v xml:space="preserve"> </v>
      </c>
      <c r="BC2024" s="2"/>
      <c r="BD2024"/>
      <c r="BE2024"/>
    </row>
    <row r="2025" spans="1:57" x14ac:dyDescent="0.3">
      <c r="A2025" s="2"/>
      <c r="AM2025" s="10" t="str">
        <f t="shared" si="936"/>
        <v xml:space="preserve"> </v>
      </c>
      <c r="BD2025"/>
      <c r="BE2025"/>
    </row>
    <row r="2026" spans="1:57" ht="13.95" customHeight="1" x14ac:dyDescent="0.3">
      <c r="A2026" s="2"/>
      <c r="AM2026" s="10" t="str">
        <f t="shared" si="936"/>
        <v xml:space="preserve"> </v>
      </c>
      <c r="BD2026"/>
      <c r="BE2026"/>
    </row>
    <row r="2027" spans="1:57" x14ac:dyDescent="0.3">
      <c r="A2027" s="2"/>
      <c r="D2027" s="9" t="s">
        <v>53</v>
      </c>
      <c r="E2027" s="10"/>
      <c r="F2027" s="10"/>
      <c r="G2027" s="10"/>
      <c r="H2027" s="10"/>
      <c r="I2027" s="10"/>
      <c r="J2027" s="10"/>
      <c r="K2027" s="10"/>
      <c r="L2027" s="10"/>
      <c r="M2027" s="10"/>
      <c r="P2027" s="10"/>
      <c r="Q2027" s="9"/>
      <c r="R2027" s="9"/>
      <c r="AM2027" s="10" t="str">
        <f t="shared" si="936"/>
        <v xml:space="preserve"> </v>
      </c>
      <c r="BD2027"/>
      <c r="BE2027"/>
    </row>
    <row r="2028" spans="1:57" x14ac:dyDescent="0.3">
      <c r="A2028" s="2"/>
      <c r="D2028" s="9" t="s">
        <v>262</v>
      </c>
      <c r="E2028" s="10"/>
      <c r="F2028" s="2"/>
      <c r="G2028" s="10"/>
      <c r="H2028" s="10"/>
      <c r="I2028" s="10"/>
      <c r="J2028" s="10"/>
      <c r="K2028" s="10"/>
      <c r="L2028" s="10"/>
      <c r="M2028" s="10"/>
      <c r="P2028" s="10"/>
      <c r="Q2028" s="9"/>
      <c r="R2028" s="9"/>
      <c r="AM2028" s="10" t="str">
        <f t="shared" si="936"/>
        <v xml:space="preserve"> </v>
      </c>
      <c r="BD2028"/>
      <c r="BE2028"/>
    </row>
    <row r="2029" spans="1:57" x14ac:dyDescent="0.3">
      <c r="A2029" s="2"/>
      <c r="D2029" s="9"/>
      <c r="E2029" s="2" t="s">
        <v>0</v>
      </c>
      <c r="F2029" s="2" t="s">
        <v>1</v>
      </c>
      <c r="G2029" s="2" t="s">
        <v>2</v>
      </c>
      <c r="H2029" s="2" t="s">
        <v>3</v>
      </c>
      <c r="I2029" s="2" t="s">
        <v>4</v>
      </c>
      <c r="J2029" s="2" t="s">
        <v>5</v>
      </c>
      <c r="K2029" s="2" t="s">
        <v>6</v>
      </c>
      <c r="L2029" s="2" t="s">
        <v>7</v>
      </c>
      <c r="M2029" s="2" t="s">
        <v>8</v>
      </c>
      <c r="N2029" s="2" t="s">
        <v>9</v>
      </c>
      <c r="O2029" s="2" t="s">
        <v>10</v>
      </c>
      <c r="P2029" s="2" t="s">
        <v>11</v>
      </c>
      <c r="Q2029" s="2" t="s">
        <v>12</v>
      </c>
      <c r="R2029" s="2" t="s">
        <v>13</v>
      </c>
      <c r="S2029" s="2" t="s">
        <v>14</v>
      </c>
      <c r="T2029" s="2" t="s">
        <v>15</v>
      </c>
      <c r="U2029" s="3" t="s">
        <v>16</v>
      </c>
      <c r="V2029" s="3" t="s">
        <v>17</v>
      </c>
      <c r="W2029" s="3" t="s">
        <v>18</v>
      </c>
      <c r="X2029" s="3" t="s">
        <v>19</v>
      </c>
      <c r="Y2029" s="3" t="s">
        <v>20</v>
      </c>
      <c r="Z2029" s="3" t="s">
        <v>21</v>
      </c>
      <c r="AA2029" s="3" t="s">
        <v>22</v>
      </c>
      <c r="AB2029" s="3" t="s">
        <v>23</v>
      </c>
      <c r="AC2029" s="3" t="s">
        <v>24</v>
      </c>
      <c r="AD2029" s="3" t="s">
        <v>25</v>
      </c>
      <c r="AE2029" s="3" t="s">
        <v>26</v>
      </c>
      <c r="AF2029" s="3" t="s">
        <v>27</v>
      </c>
      <c r="AG2029" s="3" t="s">
        <v>28</v>
      </c>
      <c r="AH2029" s="3" t="s">
        <v>29</v>
      </c>
      <c r="AL2029" s="2" t="s">
        <v>33</v>
      </c>
      <c r="AM2029" s="10" t="e">
        <f t="shared" si="936"/>
        <v>#VALUE!</v>
      </c>
      <c r="AN2029" s="6" t="s">
        <v>35</v>
      </c>
      <c r="AO2029" s="2" t="s">
        <v>36</v>
      </c>
      <c r="AP2029" s="7" t="s">
        <v>37</v>
      </c>
      <c r="AQ2029" s="6" t="s">
        <v>38</v>
      </c>
      <c r="AR2029" s="2" t="s">
        <v>39</v>
      </c>
      <c r="AS2029" s="7" t="s">
        <v>40</v>
      </c>
      <c r="AT2029" s="7" t="s">
        <v>41</v>
      </c>
      <c r="AU2029" s="8" t="s">
        <v>55</v>
      </c>
      <c r="AV2029" s="8" t="s">
        <v>56</v>
      </c>
      <c r="AW2029" s="8" t="s">
        <v>44</v>
      </c>
      <c r="AX2029" s="8" t="s">
        <v>45</v>
      </c>
      <c r="AY2029" s="8" t="s">
        <v>46</v>
      </c>
      <c r="AZ2029" s="8" t="s">
        <v>47</v>
      </c>
      <c r="BA2029" s="2" t="s">
        <v>48</v>
      </c>
      <c r="BB2029" s="2" t="s">
        <v>49</v>
      </c>
      <c r="BC2029" s="2" t="s">
        <v>50</v>
      </c>
      <c r="BD2029"/>
      <c r="BE2029"/>
    </row>
    <row r="2030" spans="1:57" x14ac:dyDescent="0.3">
      <c r="A2030" s="2"/>
      <c r="D2030" s="9" t="s">
        <v>57</v>
      </c>
      <c r="E2030" s="10">
        <v>13.23769358</v>
      </c>
      <c r="F2030" s="10">
        <v>0.54554479040000003</v>
      </c>
      <c r="G2030" s="10">
        <v>20.9353394</v>
      </c>
      <c r="H2030" s="10">
        <v>11.41378257</v>
      </c>
      <c r="I2030" s="10">
        <v>96.087877579999997</v>
      </c>
      <c r="J2030" s="10">
        <v>27.305293370000001</v>
      </c>
      <c r="K2030" s="10">
        <v>57.892116199999997</v>
      </c>
      <c r="L2030" s="11">
        <v>1.4583333333333334E-3</v>
      </c>
      <c r="M2030" s="11">
        <v>2.0601736111111111E-3</v>
      </c>
      <c r="P2030" s="10"/>
      <c r="Q2030" s="9"/>
      <c r="AJ2030" s="13">
        <v>636.66666666666663</v>
      </c>
      <c r="AK2030" s="16">
        <v>3.08046</v>
      </c>
      <c r="AL2030" s="10">
        <f>IF(AK2030&gt;3, AK2030-3, 3-AK2030)</f>
        <v>8.0459999999999976E-2</v>
      </c>
      <c r="AM2030" s="10">
        <f t="shared" si="936"/>
        <v>0.53129544652422045</v>
      </c>
      <c r="AN2030" s="14">
        <v>12</v>
      </c>
      <c r="AO2030" s="10">
        <f>AN2030+273.15</f>
        <v>285.14999999999998</v>
      </c>
      <c r="AP2030" s="14">
        <v>10.5</v>
      </c>
      <c r="AQ2030" s="14">
        <v>37</v>
      </c>
      <c r="AR2030" s="10">
        <f>AQ2030+273.15</f>
        <v>310.14999999999998</v>
      </c>
      <c r="AS2030" s="14">
        <v>47.1</v>
      </c>
      <c r="AT2030" s="14">
        <v>0.5</v>
      </c>
      <c r="AU2030" s="10">
        <f>IF(ISNUMBER(AM2030),((AR2030/AO2030)*((AJ2030-(AT2030*AP2030))/(AJ2030-AS2030))*AM2030)," ")</f>
        <v>0.6188959254359192</v>
      </c>
      <c r="AV2030" s="10">
        <f>IF(ISNUMBER(AM2030), AU2030*G2030, " ")</f>
        <v>12.956796252278062</v>
      </c>
      <c r="AW2030" s="10"/>
      <c r="AX2030" s="10"/>
      <c r="AY2030" s="10"/>
      <c r="AZ2030" s="10"/>
      <c r="BA2030" s="10"/>
      <c r="BB2030" s="10"/>
      <c r="BC2030" s="2"/>
      <c r="BD2030"/>
      <c r="BE2030"/>
    </row>
    <row r="2031" spans="1:57" x14ac:dyDescent="0.3">
      <c r="A2031" s="2">
        <v>185</v>
      </c>
      <c r="B2031" s="3" t="s">
        <v>262</v>
      </c>
      <c r="C2031" s="3"/>
      <c r="D2031" s="9" t="s">
        <v>58</v>
      </c>
      <c r="E2031" s="10">
        <v>8.7452533409999997</v>
      </c>
      <c r="F2031" s="10">
        <v>0.72286969050000005</v>
      </c>
      <c r="G2031" s="10">
        <v>20.970232419999999</v>
      </c>
      <c r="H2031" s="10">
        <v>15.15814926</v>
      </c>
      <c r="I2031" s="10">
        <v>84.122928040000005</v>
      </c>
      <c r="J2031" s="10">
        <v>27.377864150000001</v>
      </c>
      <c r="K2031" s="10">
        <v>69.116344760000004</v>
      </c>
      <c r="L2031" s="11">
        <v>4.31712962962963E-3</v>
      </c>
      <c r="M2031" s="11">
        <v>5.0694328703703708E-3</v>
      </c>
      <c r="N2031" s="10">
        <f>H2031-H2030</f>
        <v>3.7443666899999997</v>
      </c>
      <c r="O2031" s="10">
        <f>I2030-I2031</f>
        <v>11.964949539999992</v>
      </c>
      <c r="P2031" s="10">
        <f>N2031/O2031</f>
        <v>0.31294462859891026</v>
      </c>
      <c r="Q2031" s="9">
        <f>AVERAGE(P2031,P2033,P2035)</f>
        <v>0.28475954059201641</v>
      </c>
      <c r="R2031">
        <f>K2031-K2030</f>
        <v>11.224228560000007</v>
      </c>
      <c r="S2031">
        <f>R2031/O2031</f>
        <v>0.93809242759247058</v>
      </c>
      <c r="T2031" s="9">
        <f>AVERAGE(S2031,S2033,S2035)</f>
        <v>0.98053251575053224</v>
      </c>
      <c r="U2031" s="3">
        <f>AVERAGE(E2030,E2032,E2034)</f>
        <v>13.227175253333334</v>
      </c>
      <c r="V2031" s="3">
        <f>AVERAGE(E2031,E2033,E2035)</f>
        <v>8.6349203096666667</v>
      </c>
      <c r="W2031" s="3">
        <f>AVERAGE(F2030,F2032,F2034)</f>
        <v>0.5471306856</v>
      </c>
      <c r="X2031" s="3">
        <f>AVERAGE(F2031,F2033,F2035)</f>
        <v>0.7060870897</v>
      </c>
      <c r="Y2031" s="3">
        <f>AVERAGE(G2030,G2032,G2034)</f>
        <v>21.560073846666665</v>
      </c>
      <c r="Z2031" s="3">
        <f>AVERAGE(G2031,G2033,G2035)</f>
        <v>21.748889563333336</v>
      </c>
      <c r="AA2031" s="3">
        <f>AVERAGE(H2030,H2032,H2034)</f>
        <v>11.788101053333333</v>
      </c>
      <c r="AB2031" s="3">
        <f>AVERAGE(H2031,H2033,H2035)</f>
        <v>15.321696299999999</v>
      </c>
      <c r="AC2031" s="3">
        <f>AVERAGE(I2030,I2032,I2034)</f>
        <v>95.89030133333334</v>
      </c>
      <c r="AD2031" s="3">
        <f>AVERAGE(I2031,I2033,I2035)</f>
        <v>83.03045217333333</v>
      </c>
      <c r="AE2031" s="3">
        <f>AVERAGE(J2030,J2032,J2034)</f>
        <v>27.042146643333336</v>
      </c>
      <c r="AF2031" s="3">
        <f>AVERAGE(J2031,J2033,J2035)</f>
        <v>27.058719956666664</v>
      </c>
      <c r="AG2031" s="3">
        <f>AVERAGE(K2030,K2032,K2034)</f>
        <v>57.561288696666672</v>
      </c>
      <c r="AH2031" s="3">
        <f>AVERAGE(K2031,K2033,K2035)</f>
        <v>70.097979593333335</v>
      </c>
      <c r="AI2031" s="12">
        <v>43646</v>
      </c>
      <c r="AJ2031" s="13">
        <v>636.66666666666663</v>
      </c>
      <c r="AK2031" s="16">
        <v>3.08046</v>
      </c>
      <c r="AL2031" s="10">
        <f t="shared" ref="AL2031:AL2035" si="952">IF(AK2031&gt;3, AK2031-3, 3-AK2031)</f>
        <v>8.0459999999999976E-2</v>
      </c>
      <c r="AM2031" s="10">
        <f t="shared" si="936"/>
        <v>0.70398871321166323</v>
      </c>
      <c r="AN2031" s="14">
        <v>12</v>
      </c>
      <c r="AO2031" s="10">
        <f t="shared" ref="AO2031:AO2035" si="953">AN2031+273.15</f>
        <v>285.14999999999998</v>
      </c>
      <c r="AP2031" s="14">
        <v>10.5</v>
      </c>
      <c r="AQ2031" s="14">
        <v>37</v>
      </c>
      <c r="AR2031" s="10">
        <f t="shared" ref="AR2031:AR2035" si="954">AQ2031+273.15</f>
        <v>310.14999999999998</v>
      </c>
      <c r="AS2031" s="14">
        <v>47.1</v>
      </c>
      <c r="AT2031" s="14">
        <v>0.5</v>
      </c>
      <c r="AU2031" s="10">
        <f t="shared" ref="AU2031:AU2035" si="955">IF(ISNUMBER(AM2031),((AR2031/AO2031)*((AJ2031-(AT2031*AP2031))/(AJ2031-AS2031))*AM2031)," ")</f>
        <v>0.82006301580397967</v>
      </c>
      <c r="AV2031" s="10">
        <f t="shared" ref="AV2031:AV2035" si="956">IF(ISNUMBER(AM2031), AU2031*G2031, " ")</f>
        <v>17.196912040455587</v>
      </c>
      <c r="AW2031" s="10">
        <f>AVERAGE(AU2030,AU2032,AU2034)</f>
        <v>0.62069505191411112</v>
      </c>
      <c r="AX2031" s="10">
        <f>AVERAGE(AU2031,AU2033,AU2035)</f>
        <v>0.80102391317462074</v>
      </c>
      <c r="AY2031" s="10">
        <f>AVERAGE(AV2030,AV2032,AV2034)</f>
        <v>13.380027635063954</v>
      </c>
      <c r="AZ2031" s="10">
        <f>AVERAGE(AV2031,AV2033,AV2035)</f>
        <v>17.417044789429902</v>
      </c>
      <c r="BA2031" s="10">
        <f>IF(ISNUMBER(AV2031), AV2031-AV2030, " ")</f>
        <v>4.2401157881775244</v>
      </c>
      <c r="BB2031" s="10">
        <f>IF(ISNUMBER(BA2031), BA2031/O2031, " ")</f>
        <v>0.35437807522734671</v>
      </c>
      <c r="BC2031" s="2">
        <f>AVERAGE(BB2031,BB2033,BB2035)</f>
        <v>0.32499724434453298</v>
      </c>
      <c r="BD2031" s="1" t="s">
        <v>79</v>
      </c>
    </row>
    <row r="2032" spans="1:57" x14ac:dyDescent="0.3">
      <c r="A2032" s="2"/>
      <c r="D2032" s="9" t="s">
        <v>57</v>
      </c>
      <c r="E2032" s="10">
        <v>13.21198455</v>
      </c>
      <c r="F2032" s="10">
        <v>0.52420854360000002</v>
      </c>
      <c r="G2032" s="10">
        <v>22.026630390000001</v>
      </c>
      <c r="H2032" s="10">
        <v>11.542464620000001</v>
      </c>
      <c r="I2032" s="10">
        <v>95.502841970000006</v>
      </c>
      <c r="J2032" s="10">
        <v>27.424290460000002</v>
      </c>
      <c r="K2032" s="10">
        <v>57.707679990000003</v>
      </c>
      <c r="L2032" s="11">
        <v>8.0208333333333329E-3</v>
      </c>
      <c r="M2032" s="11">
        <v>8.6805439814814801E-3</v>
      </c>
      <c r="P2032" s="10"/>
      <c r="Q2032" s="9"/>
      <c r="AJ2032" s="13">
        <v>636.66666666666697</v>
      </c>
      <c r="AK2032" s="16">
        <v>3.08046</v>
      </c>
      <c r="AL2032" s="10">
        <f t="shared" si="952"/>
        <v>8.0459999999999976E-2</v>
      </c>
      <c r="AM2032" s="10">
        <f t="shared" si="936"/>
        <v>0.51051649130324694</v>
      </c>
      <c r="AN2032" s="14">
        <v>12</v>
      </c>
      <c r="AO2032" s="10">
        <f t="shared" si="953"/>
        <v>285.14999999999998</v>
      </c>
      <c r="AP2032" s="14">
        <v>10.5</v>
      </c>
      <c r="AQ2032" s="14">
        <v>37</v>
      </c>
      <c r="AR2032" s="10">
        <f t="shared" si="954"/>
        <v>310.14999999999998</v>
      </c>
      <c r="AS2032" s="14">
        <v>47.1</v>
      </c>
      <c r="AT2032" s="14">
        <v>0.5</v>
      </c>
      <c r="AU2032" s="10">
        <f t="shared" si="955"/>
        <v>0.59469091708283195</v>
      </c>
      <c r="AV2032" s="10">
        <f t="shared" si="956"/>
        <v>13.099037026873678</v>
      </c>
      <c r="AW2032" s="10"/>
      <c r="AX2032" s="10"/>
      <c r="AY2032" s="10"/>
      <c r="AZ2032" s="10"/>
      <c r="BA2032" s="10"/>
      <c r="BB2032" s="10"/>
      <c r="BC2032" s="2"/>
      <c r="BD2032"/>
      <c r="BE2032"/>
    </row>
    <row r="2033" spans="1:57" x14ac:dyDescent="0.3">
      <c r="A2033" s="2"/>
      <c r="D2033" s="9" t="s">
        <v>60</v>
      </c>
      <c r="E2033" s="10">
        <v>8.4245529500000007</v>
      </c>
      <c r="F2033" s="10">
        <v>0.72294268129999995</v>
      </c>
      <c r="G2033" s="10">
        <v>22.299346320000001</v>
      </c>
      <c r="H2033" s="10">
        <v>16.104813249999999</v>
      </c>
      <c r="I2033" s="10">
        <v>83.695764800000006</v>
      </c>
      <c r="J2033" s="10">
        <v>27.101485019999998</v>
      </c>
      <c r="K2033" s="10">
        <v>70.619169310000004</v>
      </c>
      <c r="L2033" s="11">
        <v>1.1001157407407409E-2</v>
      </c>
      <c r="M2033" s="11">
        <v>1.1643506944444444E-2</v>
      </c>
      <c r="N2033" s="10">
        <f>H2033-H2032</f>
        <v>4.5623486299999989</v>
      </c>
      <c r="O2033" s="10">
        <f>I2032-I2033</f>
        <v>11.807077169999999</v>
      </c>
      <c r="P2033" s="10">
        <f>N2033/O2033</f>
        <v>0.38640796230181657</v>
      </c>
      <c r="Q2033" s="9"/>
      <c r="R2033">
        <f>K2033-K2032</f>
        <v>12.911489320000001</v>
      </c>
      <c r="S2033">
        <f>R2033/O2033</f>
        <v>1.0935381495435759</v>
      </c>
      <c r="AJ2033" s="13">
        <v>636.66666666666697</v>
      </c>
      <c r="AK2033" s="16">
        <v>3.08046</v>
      </c>
      <c r="AL2033" s="10">
        <f t="shared" si="952"/>
        <v>8.0459999999999976E-2</v>
      </c>
      <c r="AM2033" s="10">
        <f t="shared" si="936"/>
        <v>0.70405979753023884</v>
      </c>
      <c r="AN2033" s="14">
        <v>12</v>
      </c>
      <c r="AO2033" s="10">
        <f t="shared" si="953"/>
        <v>285.14999999999998</v>
      </c>
      <c r="AP2033" s="14">
        <v>10.5</v>
      </c>
      <c r="AQ2033" s="14">
        <v>37</v>
      </c>
      <c r="AR2033" s="10">
        <f t="shared" si="954"/>
        <v>310.14999999999998</v>
      </c>
      <c r="AS2033" s="14">
        <v>47.1</v>
      </c>
      <c r="AT2033" s="14">
        <v>0.5</v>
      </c>
      <c r="AU2033" s="10">
        <f t="shared" si="955"/>
        <v>0.82014582056998431</v>
      </c>
      <c r="AV2033" s="10">
        <f t="shared" si="956"/>
        <v>18.28871568579066</v>
      </c>
      <c r="AW2033" s="10"/>
      <c r="AX2033" s="10"/>
      <c r="AY2033" s="10"/>
      <c r="AZ2033" s="10"/>
      <c r="BA2033" s="10">
        <f>IF(ISNUMBER(AV2033), AV2033-AV2032, " ")</f>
        <v>5.1896786589169821</v>
      </c>
      <c r="BB2033" s="10">
        <f>IF(ISNUMBER(BA2033), BA2033/O2033, " ")</f>
        <v>0.43953965779974508</v>
      </c>
      <c r="BC2033" s="2"/>
      <c r="BD2033"/>
      <c r="BE2033"/>
    </row>
    <row r="2034" spans="1:57" x14ac:dyDescent="0.3">
      <c r="A2034" s="2"/>
      <c r="D2034" s="9" t="s">
        <v>57</v>
      </c>
      <c r="E2034" s="10">
        <v>13.231847630000001</v>
      </c>
      <c r="F2034" s="10">
        <v>0.57163872280000005</v>
      </c>
      <c r="G2034" s="10">
        <v>21.71825175</v>
      </c>
      <c r="H2034" s="10">
        <v>12.408055969999999</v>
      </c>
      <c r="I2034" s="10">
        <v>96.080184450000004</v>
      </c>
      <c r="J2034" s="10">
        <v>26.396856100000001</v>
      </c>
      <c r="K2034" s="10">
        <v>57.084069900000003</v>
      </c>
      <c r="L2034" s="11">
        <v>1.4623842592592593E-2</v>
      </c>
      <c r="M2034" s="11">
        <v>1.5260405092592593E-2</v>
      </c>
      <c r="P2034" s="10"/>
      <c r="Q2034" s="9"/>
      <c r="AJ2034" s="13">
        <v>636.66666666666697</v>
      </c>
      <c r="AK2034" s="16">
        <v>3.08046</v>
      </c>
      <c r="AL2034" s="10">
        <f t="shared" si="952"/>
        <v>8.0459999999999976E-2</v>
      </c>
      <c r="AM2034" s="10">
        <f t="shared" si="936"/>
        <v>0.55670781909195388</v>
      </c>
      <c r="AN2034" s="14">
        <v>12</v>
      </c>
      <c r="AO2034" s="10">
        <f t="shared" si="953"/>
        <v>285.14999999999998</v>
      </c>
      <c r="AP2034" s="14">
        <v>10.5</v>
      </c>
      <c r="AQ2034" s="14">
        <v>37</v>
      </c>
      <c r="AR2034" s="10">
        <f t="shared" si="954"/>
        <v>310.14999999999998</v>
      </c>
      <c r="AS2034" s="14">
        <v>47.1</v>
      </c>
      <c r="AT2034" s="14">
        <v>0.5</v>
      </c>
      <c r="AU2034" s="10">
        <f t="shared" si="955"/>
        <v>0.64849831322358242</v>
      </c>
      <c r="AV2034" s="10">
        <f t="shared" si="956"/>
        <v>14.084249626040117</v>
      </c>
      <c r="AW2034" s="10"/>
      <c r="AX2034" s="10"/>
      <c r="AY2034" s="10"/>
      <c r="AZ2034" s="10"/>
      <c r="BA2034" s="10"/>
      <c r="BB2034" s="10"/>
      <c r="BC2034" s="2"/>
      <c r="BD2034"/>
      <c r="BE2034"/>
    </row>
    <row r="2035" spans="1:57" x14ac:dyDescent="0.3">
      <c r="A2035" s="2"/>
      <c r="D2035" s="9" t="s">
        <v>61</v>
      </c>
      <c r="E2035" s="10">
        <v>8.7349546379999996</v>
      </c>
      <c r="F2035" s="10">
        <v>0.67244889730000001</v>
      </c>
      <c r="G2035" s="10">
        <v>21.97708995</v>
      </c>
      <c r="H2035" s="10">
        <v>14.70212639</v>
      </c>
      <c r="I2035" s="10">
        <v>81.272663679999994</v>
      </c>
      <c r="J2035" s="10">
        <v>26.6968107</v>
      </c>
      <c r="K2035" s="10">
        <v>70.558424709999997</v>
      </c>
      <c r="L2035" s="11">
        <v>1.7783564814814815E-2</v>
      </c>
      <c r="M2035" s="11">
        <v>1.835068287037037E-2</v>
      </c>
      <c r="N2035" s="10">
        <f>H2035-H2034</f>
        <v>2.2940704200000006</v>
      </c>
      <c r="O2035" s="10">
        <f>I2034-I2035</f>
        <v>14.807520770000011</v>
      </c>
      <c r="P2035" s="10">
        <f>N2035/O2035</f>
        <v>0.15492603087532247</v>
      </c>
      <c r="Q2035" s="9"/>
      <c r="R2035">
        <f>K2035-K2034</f>
        <v>13.474354809999994</v>
      </c>
      <c r="S2035">
        <f>R2035/O2035</f>
        <v>0.90996697011555061</v>
      </c>
      <c r="AJ2035" s="13">
        <v>636.66666666666697</v>
      </c>
      <c r="AK2035" s="16">
        <v>3.08046</v>
      </c>
      <c r="AL2035" s="10">
        <f t="shared" si="952"/>
        <v>8.0459999999999976E-2</v>
      </c>
      <c r="AM2035" s="10">
        <f t="shared" si="936"/>
        <v>0.65488488469254602</v>
      </c>
      <c r="AN2035" s="14">
        <v>12</v>
      </c>
      <c r="AO2035" s="10">
        <f t="shared" si="953"/>
        <v>285.14999999999998</v>
      </c>
      <c r="AP2035" s="14">
        <v>10.5</v>
      </c>
      <c r="AQ2035" s="14">
        <v>37</v>
      </c>
      <c r="AR2035" s="10">
        <f t="shared" si="954"/>
        <v>310.14999999999998</v>
      </c>
      <c r="AS2035" s="14">
        <v>47.1</v>
      </c>
      <c r="AT2035" s="14">
        <v>0.5</v>
      </c>
      <c r="AU2035" s="10">
        <f t="shared" si="955"/>
        <v>0.76286290314989846</v>
      </c>
      <c r="AV2035" s="10">
        <f t="shared" si="956"/>
        <v>16.765506642043455</v>
      </c>
      <c r="AW2035" s="10"/>
      <c r="AX2035" s="10"/>
      <c r="AY2035" s="10"/>
      <c r="AZ2035" s="10"/>
      <c r="BA2035" s="10">
        <f>IF(ISNUMBER(AV2035), AV2035-AV2034, " ")</f>
        <v>2.6812570160033378</v>
      </c>
      <c r="BB2035" s="10">
        <f>IF(ISNUMBER(BA2035), BA2035/O2035, " ")</f>
        <v>0.18107400000650722</v>
      </c>
      <c r="BC2035" s="2"/>
      <c r="BD2035"/>
      <c r="BE2035"/>
    </row>
    <row r="2036" spans="1:57" x14ac:dyDescent="0.3">
      <c r="A2036" s="2"/>
      <c r="AM2036" s="10" t="str">
        <f t="shared" si="936"/>
        <v xml:space="preserve"> </v>
      </c>
      <c r="BD2036"/>
      <c r="BE2036"/>
    </row>
    <row r="2037" spans="1:57" ht="13.95" customHeight="1" x14ac:dyDescent="0.3">
      <c r="A2037" s="2"/>
      <c r="AM2037" s="10" t="str">
        <f t="shared" si="936"/>
        <v xml:space="preserve"> </v>
      </c>
      <c r="BD2037"/>
      <c r="BE2037"/>
    </row>
    <row r="2038" spans="1:57" x14ac:dyDescent="0.3">
      <c r="A2038" s="2"/>
      <c r="D2038" s="9" t="s">
        <v>53</v>
      </c>
      <c r="E2038" s="10"/>
      <c r="F2038" s="10"/>
      <c r="G2038" s="10"/>
      <c r="H2038" s="10"/>
      <c r="I2038" s="10"/>
      <c r="J2038" s="10"/>
      <c r="K2038" s="10"/>
      <c r="L2038" s="10"/>
      <c r="M2038" s="10"/>
      <c r="P2038" s="10"/>
      <c r="Q2038" s="9"/>
      <c r="R2038" s="9"/>
      <c r="AM2038" s="10" t="str">
        <f t="shared" si="936"/>
        <v xml:space="preserve"> </v>
      </c>
      <c r="BD2038"/>
      <c r="BE2038"/>
    </row>
    <row r="2039" spans="1:57" x14ac:dyDescent="0.3">
      <c r="A2039" s="2"/>
      <c r="D2039" s="9" t="s">
        <v>263</v>
      </c>
      <c r="E2039" s="10"/>
      <c r="F2039" s="2"/>
      <c r="G2039" s="10"/>
      <c r="H2039" s="10"/>
      <c r="I2039" s="10"/>
      <c r="J2039" s="10"/>
      <c r="K2039" s="10"/>
      <c r="L2039" s="10"/>
      <c r="M2039" s="10"/>
      <c r="P2039" s="10"/>
      <c r="Q2039" s="9"/>
      <c r="R2039" s="9"/>
      <c r="AM2039" s="10" t="str">
        <f t="shared" si="936"/>
        <v xml:space="preserve"> </v>
      </c>
      <c r="BD2039"/>
      <c r="BE2039"/>
    </row>
    <row r="2040" spans="1:57" x14ac:dyDescent="0.3">
      <c r="A2040" s="2"/>
      <c r="D2040" s="9"/>
      <c r="E2040" s="2" t="s">
        <v>0</v>
      </c>
      <c r="F2040" s="2" t="s">
        <v>1</v>
      </c>
      <c r="G2040" s="2" t="s">
        <v>2</v>
      </c>
      <c r="H2040" s="2" t="s">
        <v>3</v>
      </c>
      <c r="I2040" s="2" t="s">
        <v>4</v>
      </c>
      <c r="J2040" s="2" t="s">
        <v>5</v>
      </c>
      <c r="K2040" s="2" t="s">
        <v>6</v>
      </c>
      <c r="L2040" s="2" t="s">
        <v>7</v>
      </c>
      <c r="M2040" s="2" t="s">
        <v>8</v>
      </c>
      <c r="N2040" s="2" t="s">
        <v>9</v>
      </c>
      <c r="O2040" s="2" t="s">
        <v>10</v>
      </c>
      <c r="P2040" s="2" t="s">
        <v>11</v>
      </c>
      <c r="Q2040" s="2" t="s">
        <v>12</v>
      </c>
      <c r="R2040" s="2" t="s">
        <v>13</v>
      </c>
      <c r="S2040" s="2" t="s">
        <v>14</v>
      </c>
      <c r="T2040" s="2" t="s">
        <v>15</v>
      </c>
      <c r="U2040" s="3" t="s">
        <v>16</v>
      </c>
      <c r="V2040" s="3" t="s">
        <v>17</v>
      </c>
      <c r="W2040" s="3" t="s">
        <v>18</v>
      </c>
      <c r="X2040" s="3" t="s">
        <v>19</v>
      </c>
      <c r="Y2040" s="3" t="s">
        <v>20</v>
      </c>
      <c r="Z2040" s="3" t="s">
        <v>21</v>
      </c>
      <c r="AA2040" s="3" t="s">
        <v>22</v>
      </c>
      <c r="AB2040" s="3" t="s">
        <v>23</v>
      </c>
      <c r="AC2040" s="3" t="s">
        <v>24</v>
      </c>
      <c r="AD2040" s="3" t="s">
        <v>25</v>
      </c>
      <c r="AE2040" s="3" t="s">
        <v>26</v>
      </c>
      <c r="AF2040" s="3" t="s">
        <v>27</v>
      </c>
      <c r="AG2040" s="3" t="s">
        <v>28</v>
      </c>
      <c r="AH2040" s="3" t="s">
        <v>29</v>
      </c>
      <c r="AL2040" s="2" t="s">
        <v>33</v>
      </c>
      <c r="AM2040" s="10" t="e">
        <f t="shared" si="936"/>
        <v>#VALUE!</v>
      </c>
      <c r="AN2040" s="6" t="s">
        <v>35</v>
      </c>
      <c r="AO2040" s="2" t="s">
        <v>36</v>
      </c>
      <c r="AP2040" s="7" t="s">
        <v>37</v>
      </c>
      <c r="AQ2040" s="6" t="s">
        <v>38</v>
      </c>
      <c r="AR2040" s="2" t="s">
        <v>39</v>
      </c>
      <c r="AS2040" s="7" t="s">
        <v>40</v>
      </c>
      <c r="AT2040" s="7" t="s">
        <v>41</v>
      </c>
      <c r="AU2040" s="8" t="s">
        <v>55</v>
      </c>
      <c r="AV2040" s="8" t="s">
        <v>56</v>
      </c>
      <c r="AW2040" s="8" t="s">
        <v>44</v>
      </c>
      <c r="AX2040" s="8" t="s">
        <v>45</v>
      </c>
      <c r="AY2040" s="8" t="s">
        <v>46</v>
      </c>
      <c r="AZ2040" s="8" t="s">
        <v>47</v>
      </c>
      <c r="BA2040" s="2" t="s">
        <v>48</v>
      </c>
      <c r="BB2040" s="2" t="s">
        <v>49</v>
      </c>
      <c r="BC2040" s="2" t="s">
        <v>50</v>
      </c>
      <c r="BD2040"/>
      <c r="BE2040"/>
    </row>
    <row r="2041" spans="1:57" x14ac:dyDescent="0.3">
      <c r="A2041" s="2"/>
      <c r="D2041" s="9" t="s">
        <v>57</v>
      </c>
      <c r="E2041" s="10">
        <v>13.295227990000001</v>
      </c>
      <c r="F2041" s="10">
        <v>0.68463116030000004</v>
      </c>
      <c r="G2041" s="10">
        <v>13.74484638</v>
      </c>
      <c r="H2041" s="10">
        <v>9.4053241229999998</v>
      </c>
      <c r="I2041" s="10">
        <v>95.064966549999994</v>
      </c>
      <c r="J2041" s="10">
        <v>30.525849520000001</v>
      </c>
      <c r="K2041" s="10">
        <v>69.389209309999998</v>
      </c>
      <c r="L2041" s="11">
        <v>1.4583333333333334E-3</v>
      </c>
      <c r="M2041" s="11">
        <v>2.0601736111111111E-3</v>
      </c>
      <c r="P2041" s="10"/>
      <c r="Q2041" s="9"/>
      <c r="AJ2041" s="13">
        <v>636.66666666666663</v>
      </c>
      <c r="AK2041" s="16">
        <v>3.08046</v>
      </c>
      <c r="AL2041" s="10">
        <f>IF(AK2041&gt;3, AK2041-3, 3-AK2041)</f>
        <v>8.0459999999999976E-2</v>
      </c>
      <c r="AM2041" s="10">
        <f t="shared" si="936"/>
        <v>0.66674895337060058</v>
      </c>
      <c r="AN2041" s="14">
        <v>12</v>
      </c>
      <c r="AO2041" s="10">
        <f>AN2041+273.15</f>
        <v>285.14999999999998</v>
      </c>
      <c r="AP2041" s="14">
        <v>10.5</v>
      </c>
      <c r="AQ2041" s="14">
        <v>37</v>
      </c>
      <c r="AR2041" s="10">
        <f>AQ2041+273.15</f>
        <v>310.14999999999998</v>
      </c>
      <c r="AS2041" s="14">
        <v>47.1</v>
      </c>
      <c r="AT2041" s="14">
        <v>0.5</v>
      </c>
      <c r="AU2041" s="10">
        <f>IF(ISNUMBER(AM2041),((AR2041/AO2041)*((AJ2041-(AT2041*AP2041))/(AJ2041-AS2041))*AM2041)," ")</f>
        <v>0.77668313031724201</v>
      </c>
      <c r="AV2041" s="10">
        <f>IF(ISNUMBER(AM2041), AU2041*G2041, " ")</f>
        <v>10.675390312148012</v>
      </c>
      <c r="AW2041" s="10"/>
      <c r="AX2041" s="10"/>
      <c r="AY2041" s="10"/>
      <c r="AZ2041" s="10"/>
      <c r="BA2041" s="10"/>
      <c r="BB2041" s="10"/>
      <c r="BC2041" s="2"/>
      <c r="BD2041"/>
      <c r="BE2041"/>
    </row>
    <row r="2042" spans="1:57" x14ac:dyDescent="0.3">
      <c r="A2042" s="2">
        <v>186</v>
      </c>
      <c r="B2042" s="3" t="s">
        <v>263</v>
      </c>
      <c r="C2042" s="3"/>
      <c r="D2042" s="9" t="s">
        <v>58</v>
      </c>
      <c r="E2042" s="10">
        <v>8.7528177889999998</v>
      </c>
      <c r="F2042" s="10">
        <v>0.77167994129999995</v>
      </c>
      <c r="G2042" s="10">
        <v>16.14933525</v>
      </c>
      <c r="H2042" s="10">
        <v>12.45679062</v>
      </c>
      <c r="I2042" s="10">
        <v>82.669362809999996</v>
      </c>
      <c r="J2042" s="10">
        <v>30.130953470000001</v>
      </c>
      <c r="K2042" s="10">
        <v>76.804962450000005</v>
      </c>
      <c r="L2042" s="11">
        <v>4.0856481481481481E-3</v>
      </c>
      <c r="M2042" s="11">
        <v>4.5948958333333336E-3</v>
      </c>
      <c r="N2042" s="10">
        <f>H2042-H2041</f>
        <v>3.0514664969999998</v>
      </c>
      <c r="O2042" s="10">
        <f>I2041-I2042</f>
        <v>12.395603739999999</v>
      </c>
      <c r="P2042" s="10">
        <f>N2042/O2042</f>
        <v>0.24617328538448424</v>
      </c>
      <c r="Q2042" s="9">
        <f>AVERAGE(P2042,P2044,P2046)</f>
        <v>0.20206424894119512</v>
      </c>
      <c r="R2042">
        <f>K2042-K2041</f>
        <v>7.4157531400000067</v>
      </c>
      <c r="S2042">
        <f>R2042/O2042</f>
        <v>0.59825671226240795</v>
      </c>
      <c r="T2042" s="9">
        <f>AVERAGE(S2042,S2044,S2046)</f>
        <v>0.44104097639894357</v>
      </c>
      <c r="U2042" s="3">
        <f>AVERAGE(E2041,E2043,E2045)</f>
        <v>13.283918696666667</v>
      </c>
      <c r="V2042" s="3">
        <f>AVERAGE(E2042,E2044,E2046)</f>
        <v>9.0299602206666663</v>
      </c>
      <c r="W2042" s="3">
        <f>AVERAGE(F2041,F2043,F2045)</f>
        <v>0.68597098459999994</v>
      </c>
      <c r="X2042" s="3">
        <f>AVERAGE(F2042,F2044,F2046)</f>
        <v>0.74426620593333326</v>
      </c>
      <c r="Y2042" s="3">
        <f>AVERAGE(G2041,G2043,G2045)</f>
        <v>13.662114093333335</v>
      </c>
      <c r="Z2042" s="3">
        <f>AVERAGE(G2042,G2044,G2046)</f>
        <v>15.948504216666668</v>
      </c>
      <c r="AA2042" s="3">
        <f>AVERAGE(H2041,H2043,H2045)</f>
        <v>9.3467849540000003</v>
      </c>
      <c r="AB2042" s="3">
        <f>AVERAGE(H2042,H2044,H2046)</f>
        <v>11.843367453333334</v>
      </c>
      <c r="AC2042" s="3">
        <f>AVERAGE(I2041,I2043,I2045)</f>
        <v>94.764080793333321</v>
      </c>
      <c r="AD2042" s="3">
        <f>AVERAGE(I2042,I2044,I2046)</f>
        <v>82.366816313333331</v>
      </c>
      <c r="AE2042" s="3">
        <f>AVERAGE(J2041,J2043,J2045)</f>
        <v>29.647930043333332</v>
      </c>
      <c r="AF2042" s="3">
        <f>AVERAGE(J2042,J2044,J2046)</f>
        <v>29.517450449999998</v>
      </c>
      <c r="AG2042" s="3">
        <f>AVERAGE(K2041,K2043,K2045)</f>
        <v>69.377953520000005</v>
      </c>
      <c r="AH2042" s="3">
        <f>AVERAGE(K2042,K2044,K2046)</f>
        <v>74.879482316666667</v>
      </c>
      <c r="AI2042" s="12">
        <v>43646</v>
      </c>
      <c r="AJ2042" s="13">
        <v>636.66666666666663</v>
      </c>
      <c r="AK2042" s="16">
        <v>3.08046</v>
      </c>
      <c r="AL2042" s="10">
        <f t="shared" ref="AL2042:AL2046" si="957">IF(AK2042&gt;3, AK2042-3, 3-AK2042)</f>
        <v>8.0459999999999976E-2</v>
      </c>
      <c r="AM2042" s="10">
        <f t="shared" si="936"/>
        <v>0.75152406585380105</v>
      </c>
      <c r="AN2042" s="14">
        <v>12</v>
      </c>
      <c r="AO2042" s="10">
        <f t="shared" ref="AO2042:AO2046" si="958">AN2042+273.15</f>
        <v>285.14999999999998</v>
      </c>
      <c r="AP2042" s="14">
        <v>10.5</v>
      </c>
      <c r="AQ2042" s="14">
        <v>37</v>
      </c>
      <c r="AR2042" s="10">
        <f t="shared" ref="AR2042:AR2046" si="959">AQ2042+273.15</f>
        <v>310.14999999999998</v>
      </c>
      <c r="AS2042" s="14">
        <v>47.1</v>
      </c>
      <c r="AT2042" s="14">
        <v>0.5</v>
      </c>
      <c r="AU2042" s="10">
        <f t="shared" ref="AU2042:AU2046" si="960">IF(ISNUMBER(AM2042),((AR2042/AO2042)*((AJ2042-(AT2042*AP2042))/(AJ2042-AS2042))*AM2042)," ")</f>
        <v>0.87543604084464788</v>
      </c>
      <c r="AV2042" s="10">
        <f t="shared" ref="AV2042:AV2046" si="961">IF(ISNUMBER(AM2042), AU2042*G2042, " ")</f>
        <v>14.137710113532911</v>
      </c>
      <c r="AW2042" s="10">
        <f>AVERAGE(AU2041,AU2043,AU2045)</f>
        <v>0.77820310047305996</v>
      </c>
      <c r="AX2042" s="10">
        <f>AVERAGE(AU2042,AU2044,AU2046)</f>
        <v>0.84433639619957879</v>
      </c>
      <c r="AY2042" s="10">
        <f>AVERAGE(AV2041,AV2043,AV2045)</f>
        <v>10.632708001924444</v>
      </c>
      <c r="AZ2042" s="10">
        <f>AVERAGE(AV2042,AV2044,AV2046)</f>
        <v>13.457613263872505</v>
      </c>
      <c r="BA2042" s="10">
        <f>IF(ISNUMBER(AV2042), AV2042-AV2041, " ")</f>
        <v>3.4623198013848988</v>
      </c>
      <c r="BB2042" s="10">
        <f>IF(ISNUMBER(BA2042), BA2042/O2042, " ")</f>
        <v>0.27931836754446776</v>
      </c>
      <c r="BC2042" s="2">
        <f>AVERAGE(BB2042,BB2044,BB2046)</f>
        <v>0.22857003599377365</v>
      </c>
      <c r="BD2042" s="1" t="s">
        <v>79</v>
      </c>
    </row>
    <row r="2043" spans="1:57" x14ac:dyDescent="0.3">
      <c r="A2043" s="2"/>
      <c r="D2043" s="9" t="s">
        <v>57</v>
      </c>
      <c r="E2043" s="10">
        <v>13.28774426</v>
      </c>
      <c r="F2043" s="10">
        <v>0.69079340509999998</v>
      </c>
      <c r="G2043" s="10">
        <v>13.89819275</v>
      </c>
      <c r="H2043" s="10">
        <v>9.5698471069999993</v>
      </c>
      <c r="I2043" s="10">
        <v>94.477883939999998</v>
      </c>
      <c r="J2043" s="10">
        <v>29.509861189999999</v>
      </c>
      <c r="K2043" s="10">
        <v>69.383023519999995</v>
      </c>
      <c r="L2043" s="11">
        <v>7.719907407407408E-3</v>
      </c>
      <c r="M2043" s="11">
        <v>8.3101736111111119E-3</v>
      </c>
      <c r="P2043" s="10"/>
      <c r="Q2043" s="9"/>
      <c r="AJ2043" s="13">
        <v>636.66666666666697</v>
      </c>
      <c r="AK2043" s="16">
        <v>3.08046</v>
      </c>
      <c r="AL2043" s="10">
        <f t="shared" si="957"/>
        <v>8.0459999999999976E-2</v>
      </c>
      <c r="AM2043" s="10">
        <f t="shared" si="936"/>
        <v>0.67275024356751911</v>
      </c>
      <c r="AN2043" s="14">
        <v>12</v>
      </c>
      <c r="AO2043" s="10">
        <f t="shared" si="958"/>
        <v>285.14999999999998</v>
      </c>
      <c r="AP2043" s="14">
        <v>10.5</v>
      </c>
      <c r="AQ2043" s="14">
        <v>37</v>
      </c>
      <c r="AR2043" s="10">
        <f t="shared" si="959"/>
        <v>310.14999999999998</v>
      </c>
      <c r="AS2043" s="14">
        <v>47.1</v>
      </c>
      <c r="AT2043" s="14">
        <v>0.5</v>
      </c>
      <c r="AU2043" s="10">
        <f t="shared" si="960"/>
        <v>0.78367391872796488</v>
      </c>
      <c r="AV2043" s="10">
        <f t="shared" si="961"/>
        <v>10.891651175629091</v>
      </c>
      <c r="AW2043" s="10"/>
      <c r="AX2043" s="10"/>
      <c r="AY2043" s="10"/>
      <c r="AZ2043" s="10"/>
      <c r="BA2043" s="10"/>
      <c r="BB2043" s="10"/>
      <c r="BC2043" s="2"/>
      <c r="BD2043"/>
      <c r="BE2043"/>
    </row>
    <row r="2044" spans="1:57" x14ac:dyDescent="0.3">
      <c r="A2044" s="2"/>
      <c r="D2044" s="9" t="s">
        <v>60</v>
      </c>
      <c r="E2044" s="10">
        <v>8.9953941630000003</v>
      </c>
      <c r="F2044" s="10">
        <v>0.76147756489999996</v>
      </c>
      <c r="G2044" s="10">
        <v>15.360044930000001</v>
      </c>
      <c r="H2044" s="10">
        <v>11.653500319999999</v>
      </c>
      <c r="I2044" s="10">
        <v>81.450135450000005</v>
      </c>
      <c r="J2044" s="10">
        <v>29.336333960000001</v>
      </c>
      <c r="K2044" s="10">
        <v>75.158605890000004</v>
      </c>
      <c r="L2044" s="11">
        <v>1.0405092592592593E-2</v>
      </c>
      <c r="M2044" s="11">
        <v>1.1018506944444444E-2</v>
      </c>
      <c r="N2044" s="10">
        <f>H2044-H2043</f>
        <v>2.0836532129999998</v>
      </c>
      <c r="O2044" s="10">
        <f>I2043-I2044</f>
        <v>13.027748489999993</v>
      </c>
      <c r="P2044" s="10">
        <f>N2044/O2044</f>
        <v>0.15993962537727813</v>
      </c>
      <c r="Q2044" s="9"/>
      <c r="R2044">
        <f>K2044-K2043</f>
        <v>5.7755823700000093</v>
      </c>
      <c r="S2044">
        <f>R2044/O2044</f>
        <v>0.44332928091398949</v>
      </c>
      <c r="AJ2044" s="13">
        <v>636.66666666666697</v>
      </c>
      <c r="AK2044" s="16">
        <v>3.08046</v>
      </c>
      <c r="AL2044" s="10">
        <f t="shared" si="957"/>
        <v>8.0459999999999976E-2</v>
      </c>
      <c r="AM2044" s="10">
        <f t="shared" si="936"/>
        <v>0.74158817017588285</v>
      </c>
      <c r="AN2044" s="14">
        <v>12</v>
      </c>
      <c r="AO2044" s="10">
        <f t="shared" si="958"/>
        <v>285.14999999999998</v>
      </c>
      <c r="AP2044" s="14">
        <v>10.5</v>
      </c>
      <c r="AQ2044" s="14">
        <v>37</v>
      </c>
      <c r="AR2044" s="10">
        <f t="shared" si="959"/>
        <v>310.14999999999998</v>
      </c>
      <c r="AS2044" s="14">
        <v>47.1</v>
      </c>
      <c r="AT2044" s="14">
        <v>0.5</v>
      </c>
      <c r="AU2044" s="10">
        <f t="shared" si="960"/>
        <v>0.86386190560436082</v>
      </c>
      <c r="AV2044" s="10">
        <f t="shared" si="961"/>
        <v>13.268957683398401</v>
      </c>
      <c r="AW2044" s="10"/>
      <c r="AX2044" s="10"/>
      <c r="AY2044" s="10"/>
      <c r="AZ2044" s="10"/>
      <c r="BA2044" s="10">
        <f>IF(ISNUMBER(AV2044), AV2044-AV2043, " ")</f>
        <v>2.3773065077693101</v>
      </c>
      <c r="BB2044" s="10">
        <f>IF(ISNUMBER(BA2044), BA2044/O2044, " ")</f>
        <v>0.18248022746172246</v>
      </c>
      <c r="BC2044" s="2"/>
      <c r="BD2044"/>
      <c r="BE2044"/>
    </row>
    <row r="2045" spans="1:57" x14ac:dyDescent="0.3">
      <c r="A2045" s="2"/>
      <c r="D2045" s="9" t="s">
        <v>57</v>
      </c>
      <c r="E2045" s="10">
        <v>13.268783839999999</v>
      </c>
      <c r="F2045" s="10">
        <v>0.68248838840000003</v>
      </c>
      <c r="G2045" s="10">
        <v>13.343303150000001</v>
      </c>
      <c r="H2045" s="10">
        <v>9.0651836320000001</v>
      </c>
      <c r="I2045" s="10">
        <v>94.749391889999998</v>
      </c>
      <c r="J2045" s="10">
        <v>28.90807942</v>
      </c>
      <c r="K2045" s="10">
        <v>69.361627729999995</v>
      </c>
      <c r="L2045" s="11">
        <v>1.3524305555555555E-2</v>
      </c>
      <c r="M2045" s="11">
        <v>1.4288182870370369E-2</v>
      </c>
      <c r="P2045" s="10"/>
      <c r="Q2045" s="9"/>
      <c r="AJ2045" s="13">
        <v>636.66666666666697</v>
      </c>
      <c r="AK2045" s="16">
        <v>3.08046</v>
      </c>
      <c r="AL2045" s="10">
        <f t="shared" si="957"/>
        <v>8.0459999999999976E-2</v>
      </c>
      <c r="AM2045" s="10">
        <f t="shared" si="936"/>
        <v>0.66466214954909342</v>
      </c>
      <c r="AN2045" s="14">
        <v>12</v>
      </c>
      <c r="AO2045" s="10">
        <f t="shared" si="958"/>
        <v>285.14999999999998</v>
      </c>
      <c r="AP2045" s="14">
        <v>10.5</v>
      </c>
      <c r="AQ2045" s="14">
        <v>37</v>
      </c>
      <c r="AR2045" s="10">
        <f t="shared" si="959"/>
        <v>310.14999999999998</v>
      </c>
      <c r="AS2045" s="14">
        <v>47.1</v>
      </c>
      <c r="AT2045" s="14">
        <v>0.5</v>
      </c>
      <c r="AU2045" s="10">
        <f t="shared" si="960"/>
        <v>0.77425225237397299</v>
      </c>
      <c r="AV2045" s="10">
        <f t="shared" si="961"/>
        <v>10.331082517996229</v>
      </c>
      <c r="AW2045" s="10"/>
      <c r="AX2045" s="10"/>
      <c r="AY2045" s="10"/>
      <c r="AZ2045" s="10"/>
      <c r="BA2045" s="10"/>
      <c r="BB2045" s="10"/>
      <c r="BC2045" s="2"/>
      <c r="BD2045"/>
      <c r="BE2045"/>
    </row>
    <row r="2046" spans="1:57" x14ac:dyDescent="0.3">
      <c r="A2046" s="2"/>
      <c r="D2046" s="9" t="s">
        <v>61</v>
      </c>
      <c r="E2046" s="10">
        <v>9.3416687100000004</v>
      </c>
      <c r="F2046" s="10">
        <v>0.69964111159999998</v>
      </c>
      <c r="G2046" s="10">
        <v>16.336132469999999</v>
      </c>
      <c r="H2046" s="10">
        <v>11.41981142</v>
      </c>
      <c r="I2046" s="10">
        <v>82.980950680000007</v>
      </c>
      <c r="J2046" s="10">
        <v>29.08506392</v>
      </c>
      <c r="K2046" s="10">
        <v>72.674878609999993</v>
      </c>
      <c r="L2046" s="11">
        <v>1.638310185185185E-2</v>
      </c>
      <c r="M2046" s="11">
        <v>1.6956006944444445E-2</v>
      </c>
      <c r="N2046" s="10">
        <f>H2046-H2045</f>
        <v>2.3546277880000002</v>
      </c>
      <c r="O2046" s="10">
        <f>I2045-I2046</f>
        <v>11.768441209999992</v>
      </c>
      <c r="P2046" s="10">
        <f>N2046/O2046</f>
        <v>0.200079836061823</v>
      </c>
      <c r="Q2046" s="9"/>
      <c r="R2046">
        <f>K2046-K2045</f>
        <v>3.3132508799999982</v>
      </c>
      <c r="S2046">
        <f>R2046/O2046</f>
        <v>0.28153693602043328</v>
      </c>
      <c r="AJ2046" s="13">
        <v>636.66666666666697</v>
      </c>
      <c r="AK2046" s="16">
        <v>3.08046</v>
      </c>
      <c r="AL2046" s="10">
        <f t="shared" si="957"/>
        <v>8.0459999999999976E-2</v>
      </c>
      <c r="AM2046" s="10">
        <f t="shared" si="936"/>
        <v>0.6813668526129214</v>
      </c>
      <c r="AN2046" s="14">
        <v>12</v>
      </c>
      <c r="AO2046" s="10">
        <f t="shared" si="958"/>
        <v>285.14999999999998</v>
      </c>
      <c r="AP2046" s="14">
        <v>10.5</v>
      </c>
      <c r="AQ2046" s="14">
        <v>37</v>
      </c>
      <c r="AR2046" s="10">
        <f t="shared" si="959"/>
        <v>310.14999999999998</v>
      </c>
      <c r="AS2046" s="14">
        <v>47.1</v>
      </c>
      <c r="AT2046" s="14">
        <v>0.5</v>
      </c>
      <c r="AU2046" s="10">
        <f t="shared" si="960"/>
        <v>0.7937112421497281</v>
      </c>
      <c r="AV2046" s="10">
        <f t="shared" si="961"/>
        <v>12.966171994686205</v>
      </c>
      <c r="AW2046" s="10"/>
      <c r="AX2046" s="10"/>
      <c r="AY2046" s="10"/>
      <c r="AZ2046" s="10"/>
      <c r="BA2046" s="10">
        <f>IF(ISNUMBER(AV2046), AV2046-AV2045, " ")</f>
        <v>2.6350894766899753</v>
      </c>
      <c r="BB2046" s="10">
        <f>IF(ISNUMBER(BA2046), BA2046/O2046, " ")</f>
        <v>0.22391151297513065</v>
      </c>
      <c r="BC2046" s="2"/>
      <c r="BD2046"/>
      <c r="BE2046"/>
    </row>
    <row r="2047" spans="1:57" x14ac:dyDescent="0.3">
      <c r="A2047" s="2"/>
      <c r="AM2047" s="10" t="str">
        <f t="shared" si="936"/>
        <v xml:space="preserve"> </v>
      </c>
      <c r="BD2047"/>
      <c r="BE2047"/>
    </row>
    <row r="2048" spans="1:57" ht="13.95" customHeight="1" x14ac:dyDescent="0.3">
      <c r="A2048" s="2"/>
      <c r="AM2048" s="10" t="str">
        <f t="shared" si="936"/>
        <v xml:space="preserve"> </v>
      </c>
      <c r="BD2048"/>
      <c r="BE2048"/>
    </row>
    <row r="2049" spans="1:57" x14ac:dyDescent="0.3">
      <c r="A2049" s="2"/>
      <c r="D2049" s="9" t="s">
        <v>53</v>
      </c>
      <c r="E2049" s="10"/>
      <c r="F2049" s="10"/>
      <c r="G2049" s="10"/>
      <c r="H2049" s="10"/>
      <c r="I2049" s="10"/>
      <c r="J2049" s="10"/>
      <c r="K2049" s="10"/>
      <c r="L2049" s="10"/>
      <c r="M2049" s="10"/>
      <c r="P2049" s="10"/>
      <c r="Q2049" s="9"/>
      <c r="R2049" s="9"/>
      <c r="AM2049" s="10" t="str">
        <f t="shared" si="936"/>
        <v xml:space="preserve"> </v>
      </c>
      <c r="BD2049"/>
      <c r="BE2049"/>
    </row>
    <row r="2050" spans="1:57" x14ac:dyDescent="0.3">
      <c r="A2050" s="2"/>
      <c r="D2050" s="9" t="s">
        <v>264</v>
      </c>
      <c r="E2050" s="10"/>
      <c r="F2050" s="2"/>
      <c r="G2050" s="10"/>
      <c r="H2050" s="10"/>
      <c r="I2050" s="10"/>
      <c r="J2050" s="10"/>
      <c r="K2050" s="10"/>
      <c r="L2050" s="10"/>
      <c r="M2050" s="10"/>
      <c r="P2050" s="10"/>
      <c r="Q2050" s="9"/>
      <c r="R2050" s="9"/>
      <c r="AM2050" s="10" t="str">
        <f t="shared" si="936"/>
        <v xml:space="preserve"> </v>
      </c>
      <c r="BD2050"/>
      <c r="BE2050"/>
    </row>
    <row r="2051" spans="1:57" x14ac:dyDescent="0.3">
      <c r="A2051" s="2"/>
      <c r="D2051" s="9"/>
      <c r="E2051" s="2" t="s">
        <v>0</v>
      </c>
      <c r="F2051" s="2" t="s">
        <v>1</v>
      </c>
      <c r="G2051" s="2" t="s">
        <v>2</v>
      </c>
      <c r="H2051" s="2" t="s">
        <v>3</v>
      </c>
      <c r="I2051" s="2" t="s">
        <v>4</v>
      </c>
      <c r="J2051" s="2" t="s">
        <v>5</v>
      </c>
      <c r="K2051" s="2" t="s">
        <v>6</v>
      </c>
      <c r="L2051" s="2" t="s">
        <v>7</v>
      </c>
      <c r="M2051" s="2" t="s">
        <v>8</v>
      </c>
      <c r="N2051" s="2" t="s">
        <v>9</v>
      </c>
      <c r="O2051" s="2" t="s">
        <v>10</v>
      </c>
      <c r="P2051" s="2" t="s">
        <v>11</v>
      </c>
      <c r="Q2051" s="2" t="s">
        <v>12</v>
      </c>
      <c r="R2051" s="2" t="s">
        <v>13</v>
      </c>
      <c r="S2051" s="2" t="s">
        <v>14</v>
      </c>
      <c r="T2051" s="2" t="s">
        <v>15</v>
      </c>
      <c r="U2051" s="3" t="s">
        <v>16</v>
      </c>
      <c r="V2051" s="3" t="s">
        <v>17</v>
      </c>
      <c r="W2051" s="3" t="s">
        <v>18</v>
      </c>
      <c r="X2051" s="3" t="s">
        <v>19</v>
      </c>
      <c r="Y2051" s="3" t="s">
        <v>20</v>
      </c>
      <c r="Z2051" s="3" t="s">
        <v>21</v>
      </c>
      <c r="AA2051" s="3" t="s">
        <v>22</v>
      </c>
      <c r="AB2051" s="3" t="s">
        <v>23</v>
      </c>
      <c r="AC2051" s="3" t="s">
        <v>24</v>
      </c>
      <c r="AD2051" s="3" t="s">
        <v>25</v>
      </c>
      <c r="AE2051" s="3" t="s">
        <v>26</v>
      </c>
      <c r="AF2051" s="3" t="s">
        <v>27</v>
      </c>
      <c r="AG2051" s="3" t="s">
        <v>28</v>
      </c>
      <c r="AH2051" s="3" t="s">
        <v>29</v>
      </c>
      <c r="AL2051" s="2" t="s">
        <v>33</v>
      </c>
      <c r="AM2051" s="10" t="e">
        <f t="shared" si="936"/>
        <v>#VALUE!</v>
      </c>
      <c r="AN2051" s="6" t="s">
        <v>35</v>
      </c>
      <c r="AO2051" s="2" t="s">
        <v>36</v>
      </c>
      <c r="AP2051" s="7" t="s">
        <v>37</v>
      </c>
      <c r="AQ2051" s="6" t="s">
        <v>38</v>
      </c>
      <c r="AR2051" s="2" t="s">
        <v>39</v>
      </c>
      <c r="AS2051" s="7" t="s">
        <v>40</v>
      </c>
      <c r="AT2051" s="7" t="s">
        <v>41</v>
      </c>
      <c r="AU2051" s="8" t="s">
        <v>55</v>
      </c>
      <c r="AV2051" s="8" t="s">
        <v>56</v>
      </c>
      <c r="AW2051" s="8" t="s">
        <v>44</v>
      </c>
      <c r="AX2051" s="8" t="s">
        <v>45</v>
      </c>
      <c r="AY2051" s="8" t="s">
        <v>46</v>
      </c>
      <c r="AZ2051" s="8" t="s">
        <v>47</v>
      </c>
      <c r="BA2051" s="2" t="s">
        <v>48</v>
      </c>
      <c r="BB2051" s="2" t="s">
        <v>49</v>
      </c>
      <c r="BC2051" s="2" t="s">
        <v>50</v>
      </c>
      <c r="BD2051"/>
      <c r="BE2051"/>
    </row>
    <row r="2052" spans="1:57" x14ac:dyDescent="0.3">
      <c r="A2052" s="2"/>
      <c r="D2052" s="9" t="s">
        <v>57</v>
      </c>
      <c r="E2052" s="10">
        <v>13.583254</v>
      </c>
      <c r="F2052" s="10">
        <v>0.46987366930000002</v>
      </c>
      <c r="G2052" s="10">
        <v>19.475028680000001</v>
      </c>
      <c r="H2052" s="10">
        <v>9.0449501730000001</v>
      </c>
      <c r="I2052" s="10">
        <v>95.243724</v>
      </c>
      <c r="J2052" s="10">
        <v>32.023678580000002</v>
      </c>
      <c r="K2052" s="10">
        <v>69.617722200000003</v>
      </c>
      <c r="L2052" s="11">
        <v>1.5335648148148149E-3</v>
      </c>
      <c r="M2052" s="11">
        <v>2.0948958333333332E-3</v>
      </c>
      <c r="P2052" s="10"/>
      <c r="Q2052" s="9"/>
      <c r="AJ2052" s="13">
        <v>636.66666666666663</v>
      </c>
      <c r="AK2052" s="16">
        <v>3.08046</v>
      </c>
      <c r="AL2052" s="10">
        <f>IF(AK2052&gt;3, AK2052-3, 3-AK2052)</f>
        <v>8.0459999999999976E-2</v>
      </c>
      <c r="AM2052" s="10">
        <f t="shared" si="936"/>
        <v>0.45760081543016301</v>
      </c>
      <c r="AN2052" s="14">
        <v>12</v>
      </c>
      <c r="AO2052" s="10">
        <f>AN2052+273.15</f>
        <v>285.14999999999998</v>
      </c>
      <c r="AP2052" s="14">
        <v>10.5</v>
      </c>
      <c r="AQ2052" s="14">
        <v>37</v>
      </c>
      <c r="AR2052" s="10">
        <f>AQ2052+273.15</f>
        <v>310.14999999999998</v>
      </c>
      <c r="AS2052" s="14">
        <v>47.1</v>
      </c>
      <c r="AT2052" s="14">
        <v>0.5</v>
      </c>
      <c r="AU2052" s="10">
        <f>IF(ISNUMBER(AM2052),((AR2052/AO2052)*((AJ2052-(AT2052*AP2052))/(AJ2052-AS2052))*AM2052)," ")</f>
        <v>0.53305045619842573</v>
      </c>
      <c r="AV2052" s="10">
        <f>IF(ISNUMBER(AM2052), AU2052*G2052, " ")</f>
        <v>10.381172922351425</v>
      </c>
      <c r="AW2052" s="10"/>
      <c r="AX2052" s="10"/>
      <c r="AY2052" s="10"/>
      <c r="AZ2052" s="10"/>
      <c r="BA2052" s="10"/>
      <c r="BB2052" s="10"/>
      <c r="BC2052" s="2"/>
      <c r="BD2052"/>
      <c r="BE2052"/>
    </row>
    <row r="2053" spans="1:57" x14ac:dyDescent="0.3">
      <c r="A2053" s="2">
        <v>187</v>
      </c>
      <c r="B2053" s="3" t="s">
        <v>264</v>
      </c>
      <c r="C2053" s="3"/>
      <c r="D2053" s="9" t="s">
        <v>58</v>
      </c>
      <c r="E2053" s="10">
        <v>9.6671996010000001</v>
      </c>
      <c r="F2053" s="10">
        <v>0.58389963440000003</v>
      </c>
      <c r="G2053" s="10">
        <v>19.50107015</v>
      </c>
      <c r="H2053" s="10">
        <v>11.35098121</v>
      </c>
      <c r="I2053" s="10">
        <v>83.484774939999994</v>
      </c>
      <c r="J2053" s="10">
        <v>31.71676428</v>
      </c>
      <c r="K2053" s="10">
        <v>78.878106540000005</v>
      </c>
      <c r="L2053" s="11">
        <v>4.5486111111111109E-3</v>
      </c>
      <c r="M2053" s="11">
        <v>5.1678124999999997E-3</v>
      </c>
      <c r="N2053" s="10">
        <f>H2053-H2052</f>
        <v>2.3060310370000003</v>
      </c>
      <c r="O2053" s="10">
        <f>I2052-I2053</f>
        <v>11.758949060000006</v>
      </c>
      <c r="P2053" s="10">
        <f>N2053/O2053</f>
        <v>0.19610859994660093</v>
      </c>
      <c r="Q2053" s="9">
        <f>AVERAGE(P2053,P2055,P2057)</f>
        <v>0.21842333341758305</v>
      </c>
      <c r="R2053">
        <f>K2053-K2052</f>
        <v>9.2603843400000017</v>
      </c>
      <c r="S2053">
        <f>R2053/O2053</f>
        <v>0.7875180250164292</v>
      </c>
      <c r="T2053" s="9">
        <f>AVERAGE(S2053,S2055,S2057)</f>
        <v>0.67684415370166573</v>
      </c>
      <c r="U2053" s="3">
        <f>AVERAGE(E2052,E2054,E2056)</f>
        <v>13.421981000000002</v>
      </c>
      <c r="V2053" s="3">
        <f>AVERAGE(E2053,E2055,E2057)</f>
        <v>9.451553989999999</v>
      </c>
      <c r="W2053" s="3">
        <f>AVERAGE(F2052,F2054,F2056)</f>
        <v>0.47723996393333334</v>
      </c>
      <c r="X2053" s="3">
        <f>AVERAGE(F2053,F2055,F2057)</f>
        <v>0.56799960796666671</v>
      </c>
      <c r="Y2053" s="3">
        <f>AVERAGE(G2052,G2054,G2056)</f>
        <v>18.934822853333333</v>
      </c>
      <c r="Z2053" s="3">
        <f>AVERAGE(G2053,G2055,G2057)</f>
        <v>20.513413006666667</v>
      </c>
      <c r="AA2053" s="3">
        <f>AVERAGE(H2052,H2054,H2056)</f>
        <v>8.9504817459999995</v>
      </c>
      <c r="AB2053" s="3">
        <f>AVERAGE(H2053,H2055,H2057)</f>
        <v>11.621944540000001</v>
      </c>
      <c r="AC2053" s="3">
        <f>AVERAGE(I2052,I2054,I2056)</f>
        <v>93.6302649</v>
      </c>
      <c r="AD2053" s="3">
        <f>AVERAGE(I2053,I2055,I2057)</f>
        <v>81.384340229999992</v>
      </c>
      <c r="AE2053" s="3">
        <f>AVERAGE(J2052,J2054,J2056)</f>
        <v>32.231698813333331</v>
      </c>
      <c r="AF2053" s="3">
        <f>AVERAGE(J2053,J2055,J2057)</f>
        <v>31.89200246</v>
      </c>
      <c r="AG2053" s="3">
        <f>AVERAGE(K2052,K2054,K2056)</f>
        <v>71.698102866666673</v>
      </c>
      <c r="AH2053" s="3">
        <f>AVERAGE(K2053,K2055,K2057)</f>
        <v>79.952024019999996</v>
      </c>
      <c r="AI2053" s="12">
        <v>43646</v>
      </c>
      <c r="AJ2053" s="13">
        <v>636.66666666666663</v>
      </c>
      <c r="AK2053" s="16">
        <v>3.08046</v>
      </c>
      <c r="AL2053" s="10">
        <f t="shared" ref="AL2053:AL2057" si="962">IF(AK2053&gt;3, AK2053-3, 3-AK2053)</f>
        <v>8.0459999999999976E-2</v>
      </c>
      <c r="AM2053" s="10">
        <f t="shared" si="936"/>
        <v>0.56864848210981478</v>
      </c>
      <c r="AN2053" s="14">
        <v>12</v>
      </c>
      <c r="AO2053" s="10">
        <f t="shared" ref="AO2053:AO2057" si="963">AN2053+273.15</f>
        <v>285.14999999999998</v>
      </c>
      <c r="AP2053" s="14">
        <v>10.5</v>
      </c>
      <c r="AQ2053" s="14">
        <v>37</v>
      </c>
      <c r="AR2053" s="10">
        <f t="shared" ref="AR2053:AR2057" si="964">AQ2053+273.15</f>
        <v>310.14999999999998</v>
      </c>
      <c r="AS2053" s="14">
        <v>47.1</v>
      </c>
      <c r="AT2053" s="14">
        <v>0.5</v>
      </c>
      <c r="AU2053" s="10">
        <f t="shared" ref="AU2053:AU2057" si="965">IF(ISNUMBER(AM2053),((AR2053/AO2053)*((AJ2053-(AT2053*AP2053))/(AJ2053-AS2053))*AM2053)," ")</f>
        <v>0.66240776367549903</v>
      </c>
      <c r="AV2053" s="10">
        <f t="shared" ref="AV2053:AV2057" si="966">IF(ISNUMBER(AM2053), AU2053*G2053, " ")</f>
        <v>12.917660267340528</v>
      </c>
      <c r="AW2053" s="10">
        <f>AVERAGE(AU2052,AU2054,AU2056)</f>
        <v>0.54140718476472316</v>
      </c>
      <c r="AX2053" s="10">
        <f>AVERAGE(AU2053,AU2055,AU2057)</f>
        <v>0.64436990180406895</v>
      </c>
      <c r="AY2053" s="10">
        <f>AVERAGE(AV2052,AV2054,AV2056)</f>
        <v>10.214919692608253</v>
      </c>
      <c r="AZ2053" s="10">
        <f>AVERAGE(AV2053,AV2055,AV2057)</f>
        <v>13.219492892062066</v>
      </c>
      <c r="BA2053" s="10">
        <f>IF(ISNUMBER(AV2053), AV2053-AV2052, " ")</f>
        <v>2.5364873449891032</v>
      </c>
      <c r="BB2053" s="10">
        <f>IF(ISNUMBER(BA2053), BA2053/O2053, " ")</f>
        <v>0.21570697619716553</v>
      </c>
      <c r="BC2053" s="2">
        <f>AVERAGE(BB2053,BB2055,BB2057)</f>
        <v>0.24555553992700771</v>
      </c>
      <c r="BD2053" s="1" t="s">
        <v>79</v>
      </c>
    </row>
    <row r="2054" spans="1:57" x14ac:dyDescent="0.3">
      <c r="A2054" s="2"/>
      <c r="D2054" s="9" t="s">
        <v>57</v>
      </c>
      <c r="E2054" s="10">
        <v>13.367724730000001</v>
      </c>
      <c r="F2054" s="10">
        <v>0.51752943529999995</v>
      </c>
      <c r="G2054" s="10">
        <v>17.426805170000002</v>
      </c>
      <c r="H2054" s="10">
        <v>8.9754594230000002</v>
      </c>
      <c r="I2054" s="10">
        <v>93.073589799999993</v>
      </c>
      <c r="J2054" s="10">
        <v>32.366420179999999</v>
      </c>
      <c r="K2054" s="10">
        <v>73.631197520000001</v>
      </c>
      <c r="L2054" s="11">
        <v>8.1018518518518514E-3</v>
      </c>
      <c r="M2054" s="11">
        <v>8.6458217592592593E-3</v>
      </c>
      <c r="P2054" s="10"/>
      <c r="Q2054" s="9"/>
      <c r="AJ2054" s="13">
        <v>636.66666666666697</v>
      </c>
      <c r="AK2054" s="16">
        <v>3.08046</v>
      </c>
      <c r="AL2054" s="10">
        <f t="shared" si="962"/>
        <v>8.0459999999999976E-2</v>
      </c>
      <c r="AM2054" s="10">
        <f t="shared" si="936"/>
        <v>0.50401183780993741</v>
      </c>
      <c r="AN2054" s="14">
        <v>12</v>
      </c>
      <c r="AO2054" s="10">
        <f t="shared" si="963"/>
        <v>285.14999999999998</v>
      </c>
      <c r="AP2054" s="14">
        <v>10.5</v>
      </c>
      <c r="AQ2054" s="14">
        <v>37</v>
      </c>
      <c r="AR2054" s="10">
        <f t="shared" si="964"/>
        <v>310.14999999999998</v>
      </c>
      <c r="AS2054" s="14">
        <v>47.1</v>
      </c>
      <c r="AT2054" s="14">
        <v>0.5</v>
      </c>
      <c r="AU2054" s="10">
        <f t="shared" si="965"/>
        <v>0.5871137703752547</v>
      </c>
      <c r="AV2054" s="10">
        <f t="shared" si="966"/>
        <v>10.231517288953683</v>
      </c>
      <c r="AW2054" s="10"/>
      <c r="AX2054" s="10"/>
      <c r="AY2054" s="10"/>
      <c r="AZ2054" s="10"/>
      <c r="BA2054" s="10"/>
      <c r="BB2054" s="10"/>
      <c r="BC2054" s="2"/>
      <c r="BD2054"/>
      <c r="BE2054"/>
    </row>
    <row r="2055" spans="1:57" x14ac:dyDescent="0.3">
      <c r="A2055" s="2"/>
      <c r="D2055" s="9" t="s">
        <v>60</v>
      </c>
      <c r="E2055" s="10">
        <v>9.1434854409999993</v>
      </c>
      <c r="F2055" s="10">
        <v>0.57296340889999997</v>
      </c>
      <c r="G2055" s="10">
        <v>22.084135870000001</v>
      </c>
      <c r="H2055" s="10">
        <v>12.62593657</v>
      </c>
      <c r="I2055" s="10">
        <v>80.779425799999999</v>
      </c>
      <c r="J2055" s="10">
        <v>31.84394825</v>
      </c>
      <c r="K2055" s="10">
        <v>82.000662460000001</v>
      </c>
      <c r="L2055" s="11">
        <v>1.1087962962962964E-2</v>
      </c>
      <c r="M2055" s="11">
        <v>1.1788182870370372E-2</v>
      </c>
      <c r="N2055" s="10">
        <f>H2055-H2054</f>
        <v>3.6504771470000001</v>
      </c>
      <c r="O2055" s="10">
        <f>I2054-I2055</f>
        <v>12.294163999999995</v>
      </c>
      <c r="P2055" s="10">
        <f>N2055/O2055</f>
        <v>0.29692764363644419</v>
      </c>
      <c r="Q2055" s="9"/>
      <c r="R2055">
        <f>K2055-K2054</f>
        <v>8.3694649400000003</v>
      </c>
      <c r="S2055">
        <f>R2055/O2055</f>
        <v>0.68076730878163039</v>
      </c>
      <c r="AJ2055" s="13">
        <v>636.66666666666697</v>
      </c>
      <c r="AK2055" s="16">
        <v>3.08046</v>
      </c>
      <c r="AL2055" s="10">
        <f t="shared" si="962"/>
        <v>8.0459999999999976E-2</v>
      </c>
      <c r="AM2055" s="10">
        <f t="shared" ref="AM2055:AM2118" si="967">IF(F2055&lt;=0," ",((F2055*3)/AK2055))</f>
        <v>0.5579979050856041</v>
      </c>
      <c r="AN2055" s="14">
        <v>12</v>
      </c>
      <c r="AO2055" s="10">
        <f t="shared" si="963"/>
        <v>285.14999999999998</v>
      </c>
      <c r="AP2055" s="14">
        <v>10.5</v>
      </c>
      <c r="AQ2055" s="14">
        <v>37</v>
      </c>
      <c r="AR2055" s="10">
        <f t="shared" si="964"/>
        <v>310.14999999999998</v>
      </c>
      <c r="AS2055" s="14">
        <v>47.1</v>
      </c>
      <c r="AT2055" s="14">
        <v>0.5</v>
      </c>
      <c r="AU2055" s="10">
        <f t="shared" si="965"/>
        <v>0.65000110977521008</v>
      </c>
      <c r="AV2055" s="10">
        <f t="shared" si="966"/>
        <v>14.354712823926524</v>
      </c>
      <c r="AW2055" s="10"/>
      <c r="AX2055" s="10"/>
      <c r="AY2055" s="10"/>
      <c r="AZ2055" s="10"/>
      <c r="BA2055" s="10">
        <f>IF(ISNUMBER(AV2055), AV2055-AV2054, " ")</f>
        <v>4.123195534972842</v>
      </c>
      <c r="BB2055" s="10">
        <f>IF(ISNUMBER(BA2055), BA2055/O2055, " ")</f>
        <v>0.33537827663376246</v>
      </c>
      <c r="BC2055" s="2"/>
      <c r="BD2055"/>
      <c r="BE2055"/>
    </row>
    <row r="2056" spans="1:57" x14ac:dyDescent="0.3">
      <c r="A2056" s="2"/>
      <c r="D2056" s="9" t="s">
        <v>57</v>
      </c>
      <c r="E2056" s="10">
        <v>13.314964270000001</v>
      </c>
      <c r="F2056" s="10">
        <v>0.44431678720000001</v>
      </c>
      <c r="G2056" s="10">
        <v>19.902634710000001</v>
      </c>
      <c r="H2056" s="10">
        <v>8.8310356419999998</v>
      </c>
      <c r="I2056" s="10">
        <v>92.573480900000007</v>
      </c>
      <c r="J2056" s="10">
        <v>32.30499768</v>
      </c>
      <c r="K2056" s="10">
        <v>71.845388880000002</v>
      </c>
      <c r="L2056" s="11">
        <v>1.4774305555555554E-2</v>
      </c>
      <c r="M2056" s="11">
        <v>1.5277766203703703E-2</v>
      </c>
      <c r="P2056" s="10"/>
      <c r="Q2056" s="9"/>
      <c r="AJ2056" s="13">
        <v>636.66666666666697</v>
      </c>
      <c r="AK2056" s="16">
        <v>3.08046</v>
      </c>
      <c r="AL2056" s="10">
        <f t="shared" si="962"/>
        <v>8.0459999999999976E-2</v>
      </c>
      <c r="AM2056" s="10">
        <f t="shared" si="967"/>
        <v>0.43271146569018915</v>
      </c>
      <c r="AN2056" s="14">
        <v>12</v>
      </c>
      <c r="AO2056" s="10">
        <f t="shared" si="963"/>
        <v>285.14999999999998</v>
      </c>
      <c r="AP2056" s="14">
        <v>10.5</v>
      </c>
      <c r="AQ2056" s="14">
        <v>37</v>
      </c>
      <c r="AR2056" s="10">
        <f t="shared" si="964"/>
        <v>310.14999999999998</v>
      </c>
      <c r="AS2056" s="14">
        <v>47.1</v>
      </c>
      <c r="AT2056" s="14">
        <v>0.5</v>
      </c>
      <c r="AU2056" s="10">
        <f t="shared" si="965"/>
        <v>0.50405732772048906</v>
      </c>
      <c r="AV2056" s="10">
        <f t="shared" si="966"/>
        <v>10.032068866519651</v>
      </c>
      <c r="AW2056" s="10"/>
      <c r="AX2056" s="10"/>
      <c r="AY2056" s="10"/>
      <c r="AZ2056" s="10"/>
      <c r="BA2056" s="10"/>
      <c r="BB2056" s="10"/>
      <c r="BC2056" s="2"/>
      <c r="BD2056"/>
      <c r="BE2056"/>
    </row>
    <row r="2057" spans="1:57" x14ac:dyDescent="0.3">
      <c r="A2057" s="2"/>
      <c r="D2057" s="9" t="s">
        <v>61</v>
      </c>
      <c r="E2057" s="10">
        <v>9.5439769279999993</v>
      </c>
      <c r="F2057" s="10">
        <v>0.54713578060000001</v>
      </c>
      <c r="G2057" s="10">
        <v>19.955033</v>
      </c>
      <c r="H2057" s="10">
        <v>10.888915839999999</v>
      </c>
      <c r="I2057" s="10">
        <v>79.888819949999998</v>
      </c>
      <c r="J2057" s="10">
        <v>32.115294849999998</v>
      </c>
      <c r="K2057" s="10">
        <v>78.977303059999997</v>
      </c>
      <c r="L2057" s="11">
        <v>1.7685185185185182E-2</v>
      </c>
      <c r="M2057" s="11">
        <v>1.8136562499999998E-2</v>
      </c>
      <c r="N2057" s="10">
        <f>H2057-H2056</f>
        <v>2.0578801979999994</v>
      </c>
      <c r="O2057" s="10">
        <f>I2056-I2057</f>
        <v>12.684660950000008</v>
      </c>
      <c r="P2057" s="10">
        <f>N2057/O2057</f>
        <v>0.16223375666970413</v>
      </c>
      <c r="Q2057" s="9"/>
      <c r="R2057">
        <f>K2057-K2056</f>
        <v>7.1319141799999954</v>
      </c>
      <c r="S2057">
        <f>R2057/O2057</f>
        <v>0.5622471273069376</v>
      </c>
      <c r="AJ2057" s="13">
        <v>636.66666666666697</v>
      </c>
      <c r="AK2057" s="16">
        <v>3.08046</v>
      </c>
      <c r="AL2057" s="10">
        <f t="shared" si="962"/>
        <v>8.0459999999999976E-2</v>
      </c>
      <c r="AM2057" s="10">
        <f t="shared" si="967"/>
        <v>0.53284488089441184</v>
      </c>
      <c r="AN2057" s="14">
        <v>12</v>
      </c>
      <c r="AO2057" s="10">
        <f t="shared" si="963"/>
        <v>285.14999999999998</v>
      </c>
      <c r="AP2057" s="14">
        <v>10.5</v>
      </c>
      <c r="AQ2057" s="14">
        <v>37</v>
      </c>
      <c r="AR2057" s="10">
        <f t="shared" si="964"/>
        <v>310.14999999999998</v>
      </c>
      <c r="AS2057" s="14">
        <v>47.1</v>
      </c>
      <c r="AT2057" s="14">
        <v>0.5</v>
      </c>
      <c r="AU2057" s="10">
        <f t="shared" si="965"/>
        <v>0.62070083196149783</v>
      </c>
      <c r="AV2057" s="10">
        <f t="shared" si="966"/>
        <v>12.386105584919145</v>
      </c>
      <c r="AW2057" s="10"/>
      <c r="AX2057" s="10"/>
      <c r="AY2057" s="10"/>
      <c r="AZ2057" s="10"/>
      <c r="BA2057" s="10">
        <f>IF(ISNUMBER(AV2057), AV2057-AV2056, " ")</f>
        <v>2.3540367183994935</v>
      </c>
      <c r="BB2057" s="10">
        <f>IF(ISNUMBER(BA2057), BA2057/O2057, " ")</f>
        <v>0.18558136695009511</v>
      </c>
      <c r="BC2057" s="2"/>
      <c r="BD2057"/>
      <c r="BE2057"/>
    </row>
    <row r="2058" spans="1:57" x14ac:dyDescent="0.3">
      <c r="A2058" s="2"/>
      <c r="AM2058" s="10" t="str">
        <f t="shared" si="967"/>
        <v xml:space="preserve"> </v>
      </c>
      <c r="BD2058"/>
      <c r="BE2058"/>
    </row>
    <row r="2059" spans="1:57" ht="13.95" customHeight="1" x14ac:dyDescent="0.3">
      <c r="A2059" s="2"/>
      <c r="AM2059" s="10" t="str">
        <f t="shared" si="967"/>
        <v xml:space="preserve"> </v>
      </c>
      <c r="BD2059"/>
      <c r="BE2059"/>
    </row>
    <row r="2060" spans="1:57" x14ac:dyDescent="0.3">
      <c r="A2060" s="2"/>
      <c r="D2060" s="9" t="s">
        <v>53</v>
      </c>
      <c r="E2060" s="10"/>
      <c r="F2060" s="10"/>
      <c r="G2060" s="10"/>
      <c r="H2060" s="10"/>
      <c r="I2060" s="10"/>
      <c r="J2060" s="10"/>
      <c r="K2060" s="10"/>
      <c r="L2060" s="10"/>
      <c r="M2060" s="10"/>
      <c r="P2060" s="10"/>
      <c r="Q2060" s="9"/>
      <c r="R2060" s="9"/>
      <c r="AM2060" s="10" t="str">
        <f t="shared" si="967"/>
        <v xml:space="preserve"> </v>
      </c>
      <c r="BD2060"/>
      <c r="BE2060"/>
    </row>
    <row r="2061" spans="1:57" x14ac:dyDescent="0.3">
      <c r="A2061" s="2"/>
      <c r="D2061" s="9" t="s">
        <v>265</v>
      </c>
      <c r="E2061" s="10"/>
      <c r="F2061" s="2"/>
      <c r="G2061" s="10"/>
      <c r="H2061" s="10"/>
      <c r="I2061" s="10"/>
      <c r="J2061" s="10"/>
      <c r="K2061" s="10"/>
      <c r="L2061" s="10"/>
      <c r="M2061" s="10"/>
      <c r="P2061" s="10"/>
      <c r="Q2061" s="9"/>
      <c r="R2061" s="9"/>
      <c r="AM2061" s="10" t="str">
        <f t="shared" si="967"/>
        <v xml:space="preserve"> </v>
      </c>
      <c r="BD2061"/>
      <c r="BE2061"/>
    </row>
    <row r="2062" spans="1:57" x14ac:dyDescent="0.3">
      <c r="A2062" s="2"/>
      <c r="D2062" s="9"/>
      <c r="E2062" s="2" t="s">
        <v>0</v>
      </c>
      <c r="F2062" s="2" t="s">
        <v>1</v>
      </c>
      <c r="G2062" s="2" t="s">
        <v>2</v>
      </c>
      <c r="H2062" s="2" t="s">
        <v>3</v>
      </c>
      <c r="I2062" s="2" t="s">
        <v>4</v>
      </c>
      <c r="J2062" s="2" t="s">
        <v>5</v>
      </c>
      <c r="K2062" s="2" t="s">
        <v>6</v>
      </c>
      <c r="L2062" s="2" t="s">
        <v>7</v>
      </c>
      <c r="M2062" s="2" t="s">
        <v>8</v>
      </c>
      <c r="N2062" s="2" t="s">
        <v>9</v>
      </c>
      <c r="O2062" s="2" t="s">
        <v>10</v>
      </c>
      <c r="P2062" s="2" t="s">
        <v>11</v>
      </c>
      <c r="Q2062" s="2" t="s">
        <v>12</v>
      </c>
      <c r="R2062" s="2" t="s">
        <v>13</v>
      </c>
      <c r="S2062" s="2" t="s">
        <v>14</v>
      </c>
      <c r="T2062" s="2" t="s">
        <v>15</v>
      </c>
      <c r="U2062" s="3" t="s">
        <v>16</v>
      </c>
      <c r="V2062" s="3" t="s">
        <v>17</v>
      </c>
      <c r="W2062" s="3" t="s">
        <v>18</v>
      </c>
      <c r="X2062" s="3" t="s">
        <v>19</v>
      </c>
      <c r="Y2062" s="3" t="s">
        <v>20</v>
      </c>
      <c r="Z2062" s="3" t="s">
        <v>21</v>
      </c>
      <c r="AA2062" s="3" t="s">
        <v>22</v>
      </c>
      <c r="AB2062" s="3" t="s">
        <v>23</v>
      </c>
      <c r="AC2062" s="3" t="s">
        <v>24</v>
      </c>
      <c r="AD2062" s="3" t="s">
        <v>25</v>
      </c>
      <c r="AE2062" s="3" t="s">
        <v>26</v>
      </c>
      <c r="AF2062" s="3" t="s">
        <v>27</v>
      </c>
      <c r="AG2062" s="3" t="s">
        <v>28</v>
      </c>
      <c r="AH2062" s="3" t="s">
        <v>29</v>
      </c>
      <c r="AL2062" s="2" t="s">
        <v>33</v>
      </c>
      <c r="AM2062" s="10" t="e">
        <f t="shared" si="967"/>
        <v>#VALUE!</v>
      </c>
      <c r="AN2062" s="6" t="s">
        <v>35</v>
      </c>
      <c r="AO2062" s="2" t="s">
        <v>36</v>
      </c>
      <c r="AP2062" s="7" t="s">
        <v>37</v>
      </c>
      <c r="AQ2062" s="6" t="s">
        <v>38</v>
      </c>
      <c r="AR2062" s="2" t="s">
        <v>39</v>
      </c>
      <c r="AS2062" s="7" t="s">
        <v>40</v>
      </c>
      <c r="AT2062" s="7" t="s">
        <v>41</v>
      </c>
      <c r="AU2062" s="8" t="s">
        <v>55</v>
      </c>
      <c r="AV2062" s="8" t="s">
        <v>56</v>
      </c>
      <c r="AW2062" s="8" t="s">
        <v>44</v>
      </c>
      <c r="AX2062" s="8" t="s">
        <v>45</v>
      </c>
      <c r="AY2062" s="8" t="s">
        <v>46</v>
      </c>
      <c r="AZ2062" s="8" t="s">
        <v>47</v>
      </c>
      <c r="BA2062" s="2" t="s">
        <v>48</v>
      </c>
      <c r="BB2062" s="2" t="s">
        <v>49</v>
      </c>
      <c r="BC2062" s="2" t="s">
        <v>50</v>
      </c>
      <c r="BD2062"/>
      <c r="BE2062"/>
    </row>
    <row r="2063" spans="1:57" x14ac:dyDescent="0.3">
      <c r="A2063" s="2"/>
      <c r="D2063" s="9" t="s">
        <v>57</v>
      </c>
      <c r="E2063" s="10">
        <v>13.321394700000001</v>
      </c>
      <c r="F2063" s="10">
        <v>0.53607466280000005</v>
      </c>
      <c r="G2063" s="10">
        <v>21.71093145</v>
      </c>
      <c r="H2063" s="10">
        <v>11.634322579999999</v>
      </c>
      <c r="I2063" s="10">
        <v>91.852195460000004</v>
      </c>
      <c r="J2063" s="10">
        <v>29.660602180000001</v>
      </c>
      <c r="K2063" s="10">
        <v>53.164083320000003</v>
      </c>
      <c r="L2063" s="11">
        <v>1.5046296296296294E-3</v>
      </c>
      <c r="M2063" s="11">
        <v>2.0543865740740744E-3</v>
      </c>
      <c r="P2063" s="10"/>
      <c r="Q2063" s="9"/>
      <c r="AJ2063" s="13">
        <v>636.66666666666663</v>
      </c>
      <c r="AK2063" s="16">
        <v>3.08046</v>
      </c>
      <c r="AL2063" s="10">
        <f>IF(AK2063&gt;3, AK2063-3, 3-AK2063)</f>
        <v>8.0459999999999976E-2</v>
      </c>
      <c r="AM2063" s="10">
        <f t="shared" si="967"/>
        <v>0.5220726736915916</v>
      </c>
      <c r="AN2063" s="14">
        <v>12</v>
      </c>
      <c r="AO2063" s="10">
        <f>AN2063+273.15</f>
        <v>285.14999999999998</v>
      </c>
      <c r="AP2063" s="14">
        <v>10.5</v>
      </c>
      <c r="AQ2063" s="14">
        <v>37</v>
      </c>
      <c r="AR2063" s="10">
        <f>AQ2063+273.15</f>
        <v>310.14999999999998</v>
      </c>
      <c r="AS2063" s="14">
        <v>47.1</v>
      </c>
      <c r="AT2063" s="14">
        <v>0.5</v>
      </c>
      <c r="AU2063" s="10">
        <f>IF(ISNUMBER(AM2063),((AR2063/AO2063)*((AJ2063-(AT2063*AP2063))/(AJ2063-AS2063))*AM2063)," ")</f>
        <v>0.60815249338756106</v>
      </c>
      <c r="AV2063" s="10">
        <f>IF(ISNUMBER(AM2063), AU2063*G2063, " ")</f>
        <v>13.203557095083916</v>
      </c>
      <c r="AW2063" s="10"/>
      <c r="AX2063" s="10"/>
      <c r="AY2063" s="10"/>
      <c r="AZ2063" s="10"/>
      <c r="BA2063" s="10"/>
      <c r="BB2063" s="10"/>
      <c r="BC2063" s="2"/>
      <c r="BD2063"/>
      <c r="BE2063"/>
    </row>
    <row r="2064" spans="1:57" x14ac:dyDescent="0.3">
      <c r="A2064" s="2">
        <v>188</v>
      </c>
      <c r="B2064" s="3" t="s">
        <v>265</v>
      </c>
      <c r="C2064" s="3"/>
      <c r="D2064" s="9" t="s">
        <v>58</v>
      </c>
      <c r="E2064" s="10">
        <v>8.8534632559999995</v>
      </c>
      <c r="F2064" s="10">
        <v>0.66172792759999999</v>
      </c>
      <c r="G2064" s="10">
        <v>22.612617570000001</v>
      </c>
      <c r="H2064" s="10">
        <v>14.96592959</v>
      </c>
      <c r="I2064" s="10">
        <v>77.098662180000005</v>
      </c>
      <c r="J2064" s="10">
        <v>29.44382178</v>
      </c>
      <c r="K2064" s="10">
        <v>67.173308469999995</v>
      </c>
      <c r="L2064" s="11">
        <v>4.4444444444444444E-3</v>
      </c>
      <c r="M2064" s="11">
        <v>4.9768402777777771E-3</v>
      </c>
      <c r="N2064" s="10">
        <f>H2064-H2063</f>
        <v>3.3316070100000008</v>
      </c>
      <c r="O2064" s="10">
        <f>I2063-I2064</f>
        <v>14.753533279999999</v>
      </c>
      <c r="P2064" s="10">
        <f>N2064/O2064</f>
        <v>0.22581756835946223</v>
      </c>
      <c r="Q2064" s="9">
        <f>AVERAGE(P2064,P2066,P2068)</f>
        <v>0.20755354907138512</v>
      </c>
      <c r="R2064">
        <f>K2064-K2063</f>
        <v>14.009225149999992</v>
      </c>
      <c r="S2064">
        <f>R2064/O2064</f>
        <v>0.94955051675594226</v>
      </c>
      <c r="T2064" s="9">
        <f>AVERAGE(S2064,S2066,S2068)</f>
        <v>0.96791139787192793</v>
      </c>
      <c r="U2064" s="3">
        <f>AVERAGE(E2063,E2065,E2067)</f>
        <v>13.348813283333334</v>
      </c>
      <c r="V2064" s="3">
        <f>AVERAGE(E2064,E2066,E2068)</f>
        <v>8.7126308613333325</v>
      </c>
      <c r="W2064" s="3">
        <f>AVERAGE(F2063,F2065,F2067)</f>
        <v>0.52233918723333339</v>
      </c>
      <c r="X2064" s="3">
        <f>AVERAGE(F2064,F2066,F2068)</f>
        <v>0.71132924306666678</v>
      </c>
      <c r="Y2064" s="3">
        <f>AVERAGE(G2063,G2065,G2067)</f>
        <v>22.537907470000004</v>
      </c>
      <c r="Z2064" s="3">
        <f>AVERAGE(G2064,G2066,G2068)</f>
        <v>20.968138943333333</v>
      </c>
      <c r="AA2064" s="3">
        <f>AVERAGE(H2063,H2065,H2067)</f>
        <v>11.761883173333333</v>
      </c>
      <c r="AB2064" s="3">
        <f>AVERAGE(H2064,H2066,H2068)</f>
        <v>14.828900036666667</v>
      </c>
      <c r="AC2064" s="3">
        <f>AVERAGE(I2063,I2065,I2067)</f>
        <v>92.413509736666654</v>
      </c>
      <c r="AD2064" s="3">
        <f>AVERAGE(I2064,I2066,I2068)</f>
        <v>77.694356803333335</v>
      </c>
      <c r="AE2064" s="3">
        <f>AVERAGE(J2063,J2065,J2067)</f>
        <v>29.167501239999996</v>
      </c>
      <c r="AF2064" s="3">
        <f>AVERAGE(J2064,J2066,J2068)</f>
        <v>29.460544586666668</v>
      </c>
      <c r="AG2064" s="3">
        <f>AVERAGE(K2063,K2065,K2067)</f>
        <v>55.599657696666668</v>
      </c>
      <c r="AH2064" s="3">
        <f>AVERAGE(K2064,K2066,K2068)</f>
        <v>69.808430339999987</v>
      </c>
      <c r="AI2064" s="12">
        <v>43646</v>
      </c>
      <c r="AJ2064" s="13">
        <v>636.66666666666663</v>
      </c>
      <c r="AK2064" s="16">
        <v>3.08046</v>
      </c>
      <c r="AL2064" s="10">
        <f t="shared" ref="AL2064:AL2068" si="968">IF(AK2064&gt;3, AK2064-3, 3-AK2064)</f>
        <v>8.0459999999999976E-2</v>
      </c>
      <c r="AM2064" s="10">
        <f t="shared" si="967"/>
        <v>0.64444394109970593</v>
      </c>
      <c r="AN2064" s="14">
        <v>12</v>
      </c>
      <c r="AO2064" s="10">
        <f t="shared" ref="AO2064:AO2068" si="969">AN2064+273.15</f>
        <v>285.14999999999998</v>
      </c>
      <c r="AP2064" s="14">
        <v>10.5</v>
      </c>
      <c r="AQ2064" s="14">
        <v>37</v>
      </c>
      <c r="AR2064" s="10">
        <f t="shared" ref="AR2064:AR2068" si="970">AQ2064+273.15</f>
        <v>310.14999999999998</v>
      </c>
      <c r="AS2064" s="14">
        <v>47.1</v>
      </c>
      <c r="AT2064" s="14">
        <v>0.5</v>
      </c>
      <c r="AU2064" s="10">
        <f t="shared" ref="AU2064:AU2068" si="971">IF(ISNUMBER(AM2064),((AR2064/AO2064)*((AJ2064-(AT2064*AP2064))/(AJ2064-AS2064))*AM2064)," ")</f>
        <v>0.75070044723278317</v>
      </c>
      <c r="AV2064" s="10">
        <f t="shared" ref="AV2064:AV2068" si="972">IF(ISNUMBER(AM2064), AU2064*G2064, " ")</f>
        <v>16.975302122902892</v>
      </c>
      <c r="AW2064" s="10">
        <f>AVERAGE(AU2063,AU2065,AU2067)</f>
        <v>0.59257021671344645</v>
      </c>
      <c r="AX2064" s="10">
        <f>AVERAGE(AU2064,AU2066,AU2068)</f>
        <v>0.80697089940972244</v>
      </c>
      <c r="AY2064" s="10">
        <f>AVERAGE(AV2063,AV2065,AV2067)</f>
        <v>13.348659061087568</v>
      </c>
      <c r="AZ2064" s="10">
        <f>AVERAGE(AV2064,AV2066,AV2068)</f>
        <v>16.853068712826389</v>
      </c>
      <c r="BA2064" s="10">
        <f>IF(ISNUMBER(AV2064), AV2064-AV2063, " ")</f>
        <v>3.7717450278189766</v>
      </c>
      <c r="BB2064" s="10">
        <f>IF(ISNUMBER(BA2064), BA2064/O2064, " ")</f>
        <v>0.25565028771324783</v>
      </c>
      <c r="BC2064" s="2">
        <f>AVERAGE(BB2064,BB2066,BB2068)</f>
        <v>0.23719971008784335</v>
      </c>
      <c r="BD2064" s="1" t="s">
        <v>59</v>
      </c>
    </row>
    <row r="2065" spans="1:57" x14ac:dyDescent="0.3">
      <c r="A2065" s="2"/>
      <c r="D2065" s="9" t="s">
        <v>57</v>
      </c>
      <c r="E2065" s="10">
        <v>13.49744651</v>
      </c>
      <c r="F2065" s="10">
        <v>0.50968671880000005</v>
      </c>
      <c r="G2065" s="10">
        <v>22.994953800000001</v>
      </c>
      <c r="H2065" s="10">
        <v>11.723318389999999</v>
      </c>
      <c r="I2065" s="10">
        <v>93.022017750000003</v>
      </c>
      <c r="J2065" s="10">
        <v>29.105988</v>
      </c>
      <c r="K2065" s="10">
        <v>56.609183829999999</v>
      </c>
      <c r="L2065" s="11">
        <v>8.1828703703703699E-3</v>
      </c>
      <c r="M2065" s="11">
        <v>8.6921180555555554E-3</v>
      </c>
      <c r="P2065" s="10"/>
      <c r="Q2065" s="9"/>
      <c r="AJ2065" s="13">
        <v>636.66666666666697</v>
      </c>
      <c r="AK2065" s="16">
        <v>3.08046</v>
      </c>
      <c r="AL2065" s="10">
        <f t="shared" si="968"/>
        <v>8.0459999999999976E-2</v>
      </c>
      <c r="AM2065" s="10">
        <f t="shared" si="967"/>
        <v>0.49637396895268893</v>
      </c>
      <c r="AN2065" s="14">
        <v>12</v>
      </c>
      <c r="AO2065" s="10">
        <f t="shared" si="969"/>
        <v>285.14999999999998</v>
      </c>
      <c r="AP2065" s="14">
        <v>10.5</v>
      </c>
      <c r="AQ2065" s="14">
        <v>37</v>
      </c>
      <c r="AR2065" s="10">
        <f t="shared" si="970"/>
        <v>310.14999999999998</v>
      </c>
      <c r="AS2065" s="14">
        <v>47.1</v>
      </c>
      <c r="AT2065" s="14">
        <v>0.5</v>
      </c>
      <c r="AU2065" s="10">
        <f t="shared" si="971"/>
        <v>0.57821656271859267</v>
      </c>
      <c r="AV2065" s="10">
        <f t="shared" si="972"/>
        <v>13.296063146108841</v>
      </c>
      <c r="AW2065" s="10"/>
      <c r="AX2065" s="10"/>
      <c r="AY2065" s="10"/>
      <c r="AZ2065" s="10"/>
      <c r="BA2065" s="10"/>
      <c r="BB2065" s="10"/>
      <c r="BC2065" s="2"/>
      <c r="BD2065"/>
      <c r="BE2065"/>
    </row>
    <row r="2066" spans="1:57" x14ac:dyDescent="0.3">
      <c r="A2066" s="2"/>
      <c r="D2066" s="9" t="s">
        <v>60</v>
      </c>
      <c r="E2066" s="10">
        <v>8.6637396530000004</v>
      </c>
      <c r="F2066" s="10">
        <v>0.71261620000000003</v>
      </c>
      <c r="G2066" s="10">
        <v>21.345970820000002</v>
      </c>
      <c r="H2066" s="10">
        <v>15.19346917</v>
      </c>
      <c r="I2066" s="10">
        <v>77.692703940000001</v>
      </c>
      <c r="J2066" s="10">
        <v>29.373548320000001</v>
      </c>
      <c r="K2066" s="10">
        <v>70.203787379999994</v>
      </c>
      <c r="L2066" s="11">
        <v>1.0931712962962963E-2</v>
      </c>
      <c r="M2066" s="11">
        <v>1.1440960648148148E-2</v>
      </c>
      <c r="N2066" s="10">
        <f>H2066-H2065</f>
        <v>3.4701507800000009</v>
      </c>
      <c r="O2066" s="10">
        <f>I2065-I2066</f>
        <v>15.329313810000002</v>
      </c>
      <c r="P2066" s="10">
        <f>N2066/O2066</f>
        <v>0.22637352349954928</v>
      </c>
      <c r="Q2066" s="9"/>
      <c r="R2066">
        <f>K2066-K2065</f>
        <v>13.594603549999995</v>
      </c>
      <c r="S2066">
        <f>R2066/O2066</f>
        <v>0.88683705732031026</v>
      </c>
      <c r="AJ2066" s="13">
        <v>636.66666666666697</v>
      </c>
      <c r="AK2066" s="16">
        <v>3.08046</v>
      </c>
      <c r="AL2066" s="10">
        <f t="shared" si="968"/>
        <v>8.0459999999999976E-2</v>
      </c>
      <c r="AM2066" s="10">
        <f t="shared" si="967"/>
        <v>0.69400303850723588</v>
      </c>
      <c r="AN2066" s="14">
        <v>12</v>
      </c>
      <c r="AO2066" s="10">
        <f t="shared" si="969"/>
        <v>285.14999999999998</v>
      </c>
      <c r="AP2066" s="14">
        <v>10.5</v>
      </c>
      <c r="AQ2066" s="14">
        <v>37</v>
      </c>
      <c r="AR2066" s="10">
        <f t="shared" si="970"/>
        <v>310.14999999999998</v>
      </c>
      <c r="AS2066" s="14">
        <v>47.1</v>
      </c>
      <c r="AT2066" s="14">
        <v>0.5</v>
      </c>
      <c r="AU2066" s="10">
        <f t="shared" si="971"/>
        <v>0.80843089392578671</v>
      </c>
      <c r="AV2066" s="10">
        <f t="shared" si="972"/>
        <v>17.25674227172636</v>
      </c>
      <c r="AW2066" s="10"/>
      <c r="AX2066" s="10"/>
      <c r="AY2066" s="10"/>
      <c r="AZ2066" s="10"/>
      <c r="BA2066" s="10">
        <f>IF(ISNUMBER(AV2066), AV2066-AV2065, " ")</f>
        <v>3.9606791256175189</v>
      </c>
      <c r="BB2066" s="10">
        <f>IF(ISNUMBER(BA2066), BA2066/O2066, " ")</f>
        <v>0.25837289096618204</v>
      </c>
      <c r="BC2066" s="2"/>
      <c r="BD2066"/>
      <c r="BE2066"/>
    </row>
    <row r="2067" spans="1:57" x14ac:dyDescent="0.3">
      <c r="A2067" s="2"/>
      <c r="D2067" s="9" t="s">
        <v>57</v>
      </c>
      <c r="E2067" s="10">
        <v>13.22759864</v>
      </c>
      <c r="F2067" s="10">
        <v>0.52125618009999997</v>
      </c>
      <c r="G2067" s="10">
        <v>22.90783716</v>
      </c>
      <c r="H2067" s="10">
        <v>11.928008549999999</v>
      </c>
      <c r="I2067" s="10">
        <v>92.366315999999998</v>
      </c>
      <c r="J2067" s="10">
        <v>28.735913539999999</v>
      </c>
      <c r="K2067" s="10">
        <v>57.025705940000002</v>
      </c>
      <c r="L2067" s="11">
        <v>1.3559027777777776E-2</v>
      </c>
      <c r="M2067" s="11">
        <v>1.4201377314814814E-2</v>
      </c>
      <c r="P2067" s="10"/>
      <c r="Q2067" s="9"/>
      <c r="AJ2067" s="13">
        <v>636.66666666666697</v>
      </c>
      <c r="AK2067" s="16">
        <v>3.08046</v>
      </c>
      <c r="AL2067" s="10">
        <f t="shared" si="968"/>
        <v>8.0459999999999976E-2</v>
      </c>
      <c r="AM2067" s="10">
        <f t="shared" si="967"/>
        <v>0.50764124198983263</v>
      </c>
      <c r="AN2067" s="14">
        <v>12</v>
      </c>
      <c r="AO2067" s="10">
        <f t="shared" si="969"/>
        <v>285.14999999999998</v>
      </c>
      <c r="AP2067" s="14">
        <v>10.5</v>
      </c>
      <c r="AQ2067" s="14">
        <v>37</v>
      </c>
      <c r="AR2067" s="10">
        <f t="shared" si="970"/>
        <v>310.14999999999998</v>
      </c>
      <c r="AS2067" s="14">
        <v>47.1</v>
      </c>
      <c r="AT2067" s="14">
        <v>0.5</v>
      </c>
      <c r="AU2067" s="10">
        <f t="shared" si="971"/>
        <v>0.5913415940341854</v>
      </c>
      <c r="AV2067" s="10">
        <f t="shared" si="972"/>
        <v>13.546356942069947</v>
      </c>
      <c r="AW2067" s="10"/>
      <c r="AX2067" s="10"/>
      <c r="AY2067" s="10"/>
      <c r="AZ2067" s="10"/>
      <c r="BA2067" s="10"/>
      <c r="BB2067" s="10"/>
      <c r="BC2067" s="2"/>
      <c r="BD2067"/>
      <c r="BE2067"/>
    </row>
    <row r="2068" spans="1:57" x14ac:dyDescent="0.3">
      <c r="A2068" s="2"/>
      <c r="D2068" s="9" t="s">
        <v>61</v>
      </c>
      <c r="E2068" s="10">
        <v>8.6206896749999995</v>
      </c>
      <c r="F2068" s="10">
        <v>0.7596436016</v>
      </c>
      <c r="G2068" s="10">
        <v>18.94582844</v>
      </c>
      <c r="H2068" s="10">
        <v>14.327301350000001</v>
      </c>
      <c r="I2068" s="10">
        <v>78.291704289999998</v>
      </c>
      <c r="J2068" s="10">
        <v>29.564263660000002</v>
      </c>
      <c r="K2068" s="10">
        <v>72.04819517</v>
      </c>
      <c r="L2068" s="11">
        <v>1.7523148148148149E-2</v>
      </c>
      <c r="M2068" s="11">
        <v>1.8142349537037038E-2</v>
      </c>
      <c r="N2068" s="10">
        <f>H2068-H2067</f>
        <v>2.3992928000000013</v>
      </c>
      <c r="O2068" s="10">
        <f>I2067-I2068</f>
        <v>14.074611709999999</v>
      </c>
      <c r="P2068" s="10">
        <f>N2068/O2068</f>
        <v>0.17046955535514388</v>
      </c>
      <c r="Q2068" s="9"/>
      <c r="R2068">
        <f>K2068-K2067</f>
        <v>15.022489229999998</v>
      </c>
      <c r="S2068">
        <f>R2068/O2068</f>
        <v>1.0673466195395311</v>
      </c>
      <c r="AJ2068" s="13">
        <v>636.66666666666697</v>
      </c>
      <c r="AK2068" s="16">
        <v>3.08046</v>
      </c>
      <c r="AL2068" s="10">
        <f t="shared" si="968"/>
        <v>8.0459999999999976E-2</v>
      </c>
      <c r="AM2068" s="10">
        <f t="shared" si="967"/>
        <v>0.73980210903566346</v>
      </c>
      <c r="AN2068" s="14">
        <v>12</v>
      </c>
      <c r="AO2068" s="10">
        <f t="shared" si="969"/>
        <v>285.14999999999998</v>
      </c>
      <c r="AP2068" s="14">
        <v>10.5</v>
      </c>
      <c r="AQ2068" s="14">
        <v>37</v>
      </c>
      <c r="AR2068" s="10">
        <f t="shared" si="970"/>
        <v>310.14999999999998</v>
      </c>
      <c r="AS2068" s="14">
        <v>47.1</v>
      </c>
      <c r="AT2068" s="14">
        <v>0.5</v>
      </c>
      <c r="AU2068" s="10">
        <f t="shared" si="971"/>
        <v>0.86178135707059733</v>
      </c>
      <c r="AV2068" s="10">
        <f t="shared" si="972"/>
        <v>16.327161743849917</v>
      </c>
      <c r="AW2068" s="10"/>
      <c r="AX2068" s="10"/>
      <c r="AY2068" s="10"/>
      <c r="AZ2068" s="10"/>
      <c r="BA2068" s="10">
        <f>IF(ISNUMBER(AV2068), AV2068-AV2067, " ")</f>
        <v>2.7808048017799702</v>
      </c>
      <c r="BB2068" s="10">
        <f>IF(ISNUMBER(BA2068), BA2068/O2068, " ")</f>
        <v>0.19757595158410024</v>
      </c>
      <c r="BC2068" s="2"/>
      <c r="BD2068"/>
      <c r="BE2068"/>
    </row>
    <row r="2069" spans="1:57" x14ac:dyDescent="0.3">
      <c r="A2069" s="2"/>
      <c r="AM2069" s="10" t="str">
        <f t="shared" si="967"/>
        <v xml:space="preserve"> </v>
      </c>
      <c r="BD2069"/>
      <c r="BE2069"/>
    </row>
    <row r="2070" spans="1:57" ht="13.95" customHeight="1" x14ac:dyDescent="0.3">
      <c r="A2070" s="2"/>
      <c r="AM2070" s="10" t="str">
        <f t="shared" si="967"/>
        <v xml:space="preserve"> </v>
      </c>
      <c r="BD2070"/>
      <c r="BE2070"/>
    </row>
    <row r="2071" spans="1:57" x14ac:dyDescent="0.3">
      <c r="A2071" s="2"/>
      <c r="D2071" s="9" t="s">
        <v>53</v>
      </c>
      <c r="E2071" s="10"/>
      <c r="F2071" s="10"/>
      <c r="G2071" s="10"/>
      <c r="H2071" s="10"/>
      <c r="I2071" s="10"/>
      <c r="J2071" s="10"/>
      <c r="K2071" s="10"/>
      <c r="L2071" s="10"/>
      <c r="M2071" s="10"/>
      <c r="P2071" s="10"/>
      <c r="Q2071" s="9"/>
      <c r="R2071" s="9"/>
      <c r="AM2071" s="10" t="str">
        <f t="shared" si="967"/>
        <v xml:space="preserve"> </v>
      </c>
      <c r="BD2071"/>
      <c r="BE2071"/>
    </row>
    <row r="2072" spans="1:57" x14ac:dyDescent="0.3">
      <c r="A2072" s="2"/>
      <c r="D2072" s="9" t="s">
        <v>266</v>
      </c>
      <c r="E2072" s="10"/>
      <c r="F2072" s="2"/>
      <c r="G2072" s="10"/>
      <c r="H2072" s="10"/>
      <c r="I2072" s="10"/>
      <c r="J2072" s="10"/>
      <c r="K2072" s="10"/>
      <c r="L2072" s="10"/>
      <c r="M2072" s="10"/>
      <c r="P2072" s="10"/>
      <c r="Q2072" s="9"/>
      <c r="R2072" s="9"/>
      <c r="AM2072" s="10" t="str">
        <f t="shared" si="967"/>
        <v xml:space="preserve"> </v>
      </c>
      <c r="BD2072"/>
      <c r="BE2072"/>
    </row>
    <row r="2073" spans="1:57" x14ac:dyDescent="0.3">
      <c r="A2073" s="2"/>
      <c r="D2073" s="9"/>
      <c r="E2073" s="2" t="s">
        <v>0</v>
      </c>
      <c r="F2073" s="2" t="s">
        <v>1</v>
      </c>
      <c r="G2073" s="2" t="s">
        <v>2</v>
      </c>
      <c r="H2073" s="2" t="s">
        <v>3</v>
      </c>
      <c r="I2073" s="2" t="s">
        <v>4</v>
      </c>
      <c r="J2073" s="2" t="s">
        <v>5</v>
      </c>
      <c r="K2073" s="2" t="s">
        <v>6</v>
      </c>
      <c r="L2073" s="2" t="s">
        <v>7</v>
      </c>
      <c r="M2073" s="2" t="s">
        <v>8</v>
      </c>
      <c r="N2073" s="2" t="s">
        <v>9</v>
      </c>
      <c r="O2073" s="2" t="s">
        <v>10</v>
      </c>
      <c r="P2073" s="2" t="s">
        <v>11</v>
      </c>
      <c r="Q2073" s="2" t="s">
        <v>12</v>
      </c>
      <c r="R2073" s="2" t="s">
        <v>13</v>
      </c>
      <c r="S2073" s="2" t="s">
        <v>14</v>
      </c>
      <c r="T2073" s="2" t="s">
        <v>15</v>
      </c>
      <c r="U2073" s="3" t="s">
        <v>16</v>
      </c>
      <c r="V2073" s="3" t="s">
        <v>17</v>
      </c>
      <c r="W2073" s="3" t="s">
        <v>18</v>
      </c>
      <c r="X2073" s="3" t="s">
        <v>19</v>
      </c>
      <c r="Y2073" s="3" t="s">
        <v>20</v>
      </c>
      <c r="Z2073" s="3" t="s">
        <v>21</v>
      </c>
      <c r="AA2073" s="3" t="s">
        <v>22</v>
      </c>
      <c r="AB2073" s="3" t="s">
        <v>23</v>
      </c>
      <c r="AC2073" s="3" t="s">
        <v>24</v>
      </c>
      <c r="AD2073" s="3" t="s">
        <v>25</v>
      </c>
      <c r="AE2073" s="3" t="s">
        <v>26</v>
      </c>
      <c r="AF2073" s="3" t="s">
        <v>27</v>
      </c>
      <c r="AG2073" s="3" t="s">
        <v>28</v>
      </c>
      <c r="AH2073" s="3" t="s">
        <v>29</v>
      </c>
      <c r="AL2073" s="2" t="s">
        <v>33</v>
      </c>
      <c r="AM2073" s="10" t="e">
        <f t="shared" si="967"/>
        <v>#VALUE!</v>
      </c>
      <c r="AN2073" s="6" t="s">
        <v>35</v>
      </c>
      <c r="AO2073" s="2" t="s">
        <v>36</v>
      </c>
      <c r="AP2073" s="7" t="s">
        <v>37</v>
      </c>
      <c r="AQ2073" s="6" t="s">
        <v>38</v>
      </c>
      <c r="AR2073" s="2" t="s">
        <v>39</v>
      </c>
      <c r="AS2073" s="7" t="s">
        <v>40</v>
      </c>
      <c r="AT2073" s="7" t="s">
        <v>41</v>
      </c>
      <c r="AU2073" s="8" t="s">
        <v>55</v>
      </c>
      <c r="AV2073" s="8" t="s">
        <v>56</v>
      </c>
      <c r="AW2073" s="8" t="s">
        <v>44</v>
      </c>
      <c r="AX2073" s="8" t="s">
        <v>45</v>
      </c>
      <c r="AY2073" s="8" t="s">
        <v>46</v>
      </c>
      <c r="AZ2073" s="8" t="s">
        <v>47</v>
      </c>
      <c r="BA2073" s="2" t="s">
        <v>48</v>
      </c>
      <c r="BB2073" s="2" t="s">
        <v>49</v>
      </c>
      <c r="BC2073" s="2" t="s">
        <v>50</v>
      </c>
      <c r="BD2073"/>
      <c r="BE2073"/>
    </row>
    <row r="2074" spans="1:57" x14ac:dyDescent="0.3">
      <c r="A2074" s="2"/>
      <c r="D2074" s="9" t="s">
        <v>57</v>
      </c>
      <c r="E2074" s="10"/>
      <c r="F2074" s="10"/>
      <c r="G2074" s="10"/>
      <c r="H2074" s="10"/>
      <c r="I2074" s="10"/>
      <c r="J2074" s="10"/>
      <c r="K2074" s="10"/>
      <c r="L2074" s="11"/>
      <c r="M2074" s="11"/>
      <c r="P2074" s="10"/>
      <c r="Q2074" s="9"/>
      <c r="AJ2074" s="13">
        <v>637.46666666666658</v>
      </c>
      <c r="AK2074" s="16">
        <v>2.9168699999999999</v>
      </c>
      <c r="AL2074" s="10">
        <f>IF(AK2074&gt;3, AK2074-3, 3-AK2074)</f>
        <v>8.3130000000000148E-2</v>
      </c>
      <c r="AM2074" s="10" t="str">
        <f t="shared" si="967"/>
        <v xml:space="preserve"> </v>
      </c>
      <c r="AN2074" s="14">
        <v>12</v>
      </c>
      <c r="AO2074" s="10">
        <f>AN2074+273.15</f>
        <v>285.14999999999998</v>
      </c>
      <c r="AP2074" s="14">
        <v>10.5</v>
      </c>
      <c r="AQ2074" s="14">
        <v>37</v>
      </c>
      <c r="AR2074" s="10">
        <f>AQ2074+273.15</f>
        <v>310.14999999999998</v>
      </c>
      <c r="AS2074" s="14">
        <v>47.1</v>
      </c>
      <c r="AT2074" s="14">
        <v>0.5</v>
      </c>
      <c r="AU2074" s="10" t="str">
        <f>IF(ISNUMBER(AM2074),((AR2074/AO2074)*((AJ2074-(AT2074*AP2074))/(AJ2074-AS2074))*AM2074)," ")</f>
        <v xml:space="preserve"> </v>
      </c>
      <c r="AV2074" s="10" t="str">
        <f>IF(ISNUMBER(AM2074), AU2074*G2074, " ")</f>
        <v xml:space="preserve"> </v>
      </c>
      <c r="AW2074" s="10"/>
      <c r="AX2074" s="10"/>
      <c r="AY2074" s="10"/>
      <c r="AZ2074" s="10"/>
      <c r="BA2074" s="10"/>
      <c r="BB2074" s="10"/>
      <c r="BC2074" s="2"/>
      <c r="BD2074"/>
      <c r="BE2074"/>
    </row>
    <row r="2075" spans="1:57" x14ac:dyDescent="0.3">
      <c r="A2075" s="2">
        <v>189</v>
      </c>
      <c r="B2075" s="3" t="s">
        <v>266</v>
      </c>
      <c r="C2075" s="3"/>
      <c r="D2075" s="9" t="s">
        <v>58</v>
      </c>
      <c r="E2075" s="10"/>
      <c r="F2075" s="10"/>
      <c r="G2075" s="10"/>
      <c r="H2075" s="10"/>
      <c r="I2075" s="10"/>
      <c r="J2075" s="10"/>
      <c r="K2075" s="10"/>
      <c r="L2075" s="11"/>
      <c r="M2075" s="11"/>
      <c r="N2075" s="10">
        <f>H2075-H2074</f>
        <v>0</v>
      </c>
      <c r="O2075" s="10">
        <f>I2074-I2075</f>
        <v>0</v>
      </c>
      <c r="P2075" s="10" t="e">
        <f>N2075/O2075</f>
        <v>#DIV/0!</v>
      </c>
      <c r="Q2075" s="9">
        <f>AVERAGE(P2077,P2079)</f>
        <v>0.25303492369440261</v>
      </c>
      <c r="R2075">
        <f>K2075-K2074</f>
        <v>0</v>
      </c>
      <c r="S2075" t="e">
        <f>R2075/O2075</f>
        <v>#DIV/0!</v>
      </c>
      <c r="T2075" s="9">
        <f>AVERAGE(S2077,S2079)</f>
        <v>0.35798620320409263</v>
      </c>
      <c r="U2075" s="3">
        <f>AVERAGE(E2074,E2076,E2078)</f>
        <v>13.414709755000001</v>
      </c>
      <c r="V2075" s="3">
        <f>AVERAGE(E2075,E2077,E2079)</f>
        <v>8.5097346609999995</v>
      </c>
      <c r="W2075" s="3">
        <f>AVERAGE(F2074,F2076,F2078)</f>
        <v>0.64604640160000004</v>
      </c>
      <c r="X2075" s="3">
        <f>AVERAGE(F2075,F2077,F2079)</f>
        <v>0.81567359379999993</v>
      </c>
      <c r="Y2075" s="3">
        <f>AVERAGE(G2074,G2076,G2078)</f>
        <v>21.364797225</v>
      </c>
      <c r="Z2075" s="3">
        <f>AVERAGE(G2075,G2077,G2079)</f>
        <v>22.291975999999998</v>
      </c>
      <c r="AA2075" s="3">
        <f>AVERAGE(H2074,H2076,H2078)</f>
        <v>13.72213962</v>
      </c>
      <c r="AB2075" s="3">
        <f>AVERAGE(H2075,H2077,H2079)</f>
        <v>18.175127884999998</v>
      </c>
      <c r="AC2075" s="3">
        <f>AVERAGE(I2074,I2076,I2078)</f>
        <v>90.533475584999991</v>
      </c>
      <c r="AD2075" s="3">
        <f>AVERAGE(I2075,I2077,I2079)</f>
        <v>72.556149980000001</v>
      </c>
      <c r="AE2075" s="3">
        <f>AVERAGE(J2074,J2076,J2078)</f>
        <v>27.638419374999998</v>
      </c>
      <c r="AF2075" s="3">
        <f>AVERAGE(J2075,J2077,J2079)</f>
        <v>27.827547240000001</v>
      </c>
      <c r="AG2075" s="3">
        <f>AVERAGE(K2074,K2076,K2078)</f>
        <v>80.109053619999997</v>
      </c>
      <c r="AH2075" s="3">
        <f>AVERAGE(K2075,K2077,K2079)</f>
        <v>86.728866780000004</v>
      </c>
      <c r="AI2075" s="12">
        <v>43647</v>
      </c>
      <c r="AJ2075" s="13">
        <v>637.46666666666658</v>
      </c>
      <c r="AK2075" s="16">
        <v>2.9168699999999999</v>
      </c>
      <c r="AL2075" s="10">
        <f t="shared" ref="AL2075:AL2079" si="973">IF(AK2075&gt;3, AK2075-3, 3-AK2075)</f>
        <v>8.3130000000000148E-2</v>
      </c>
      <c r="AM2075" s="10" t="str">
        <f t="shared" si="967"/>
        <v xml:space="preserve"> </v>
      </c>
      <c r="AN2075" s="14">
        <v>12</v>
      </c>
      <c r="AO2075" s="10">
        <f t="shared" ref="AO2075:AO2079" si="974">AN2075+273.15</f>
        <v>285.14999999999998</v>
      </c>
      <c r="AP2075" s="14">
        <v>10.5</v>
      </c>
      <c r="AQ2075" s="14">
        <v>37</v>
      </c>
      <c r="AR2075" s="10">
        <f t="shared" ref="AR2075:AR2079" si="975">AQ2075+273.15</f>
        <v>310.14999999999998</v>
      </c>
      <c r="AS2075" s="14">
        <v>47.1</v>
      </c>
      <c r="AT2075" s="14">
        <v>0.5</v>
      </c>
      <c r="AU2075" s="10" t="str">
        <f t="shared" ref="AU2075:AU2079" si="976">IF(ISNUMBER(AM2075),((AR2075/AO2075)*((AJ2075-(AT2075*AP2075))/(AJ2075-AS2075))*AM2075)," ")</f>
        <v xml:space="preserve"> </v>
      </c>
      <c r="AV2075" s="10" t="str">
        <f t="shared" ref="AV2075:AV2079" si="977">IF(ISNUMBER(AM2075), AU2075*G2075, " ")</f>
        <v xml:space="preserve"> </v>
      </c>
      <c r="AW2075" s="10">
        <f>AVERAGE(AU2074,AU2076,AU2078)</f>
        <v>0.77394556281622795</v>
      </c>
      <c r="AX2075" s="10">
        <f>AVERAGE(AU2075,AU2077,AU2079)</f>
        <v>0.9771542060514995</v>
      </c>
      <c r="AY2075" s="10">
        <f>AVERAGE(AV2074,AV2076,AV2078)</f>
        <v>16.530436992861407</v>
      </c>
      <c r="AZ2075" s="10">
        <f>AVERAGE(AV2075,AV2077,AV2079)</f>
        <v>21.776564000530918</v>
      </c>
      <c r="BA2075" s="10" t="str">
        <f>IF(ISNUMBER(AV2075), AV2075-AV2074, " ")</f>
        <v xml:space="preserve"> </v>
      </c>
      <c r="BB2075" s="10" t="str">
        <f>IF(ISNUMBER(BA2075), BA2075/O2075, " ")</f>
        <v xml:space="preserve"> </v>
      </c>
      <c r="BC2075" s="2">
        <f>AVERAGE(BB2075,BB2077,BB2079)</f>
        <v>0.29666108996345625</v>
      </c>
      <c r="BD2075" s="1" t="s">
        <v>79</v>
      </c>
    </row>
    <row r="2076" spans="1:57" x14ac:dyDescent="0.3">
      <c r="A2076" s="2"/>
      <c r="D2076" s="9" t="s">
        <v>57</v>
      </c>
      <c r="E2076" s="10">
        <v>13.381021779999999</v>
      </c>
      <c r="F2076" s="10">
        <v>0.65118027690000002</v>
      </c>
      <c r="G2076" s="10">
        <v>20.591978539999999</v>
      </c>
      <c r="H2076" s="10">
        <v>13.405649309999999</v>
      </c>
      <c r="I2076" s="10">
        <v>90.747838909999999</v>
      </c>
      <c r="J2076" s="10">
        <v>27.84720742</v>
      </c>
      <c r="K2076" s="10">
        <v>78.579627389999999</v>
      </c>
      <c r="L2076" s="11">
        <v>8.200231481481482E-3</v>
      </c>
      <c r="M2076" s="11">
        <v>8.6516087962962961E-3</v>
      </c>
      <c r="P2076" s="10"/>
      <c r="Q2076" s="9"/>
      <c r="AJ2076" s="13">
        <v>637.46666666666704</v>
      </c>
      <c r="AK2076" s="16">
        <v>2.9168699999999999</v>
      </c>
      <c r="AL2076" s="10">
        <f t="shared" si="973"/>
        <v>8.3130000000000148E-2</v>
      </c>
      <c r="AM2076" s="10">
        <f t="shared" si="967"/>
        <v>0.66973873731088474</v>
      </c>
      <c r="AN2076" s="14">
        <v>12</v>
      </c>
      <c r="AO2076" s="10">
        <f t="shared" si="974"/>
        <v>285.14999999999998</v>
      </c>
      <c r="AP2076" s="14">
        <v>10.5</v>
      </c>
      <c r="AQ2076" s="14">
        <v>37</v>
      </c>
      <c r="AR2076" s="10">
        <f t="shared" si="975"/>
        <v>310.14999999999998</v>
      </c>
      <c r="AS2076" s="14">
        <v>47.1</v>
      </c>
      <c r="AT2076" s="14">
        <v>0.5</v>
      </c>
      <c r="AU2076" s="10">
        <f t="shared" si="976"/>
        <v>0.7800958021777451</v>
      </c>
      <c r="AV2076" s="10">
        <f t="shared" si="977"/>
        <v>16.063716017588213</v>
      </c>
      <c r="AW2076" s="10"/>
      <c r="AX2076" s="10"/>
      <c r="AY2076" s="10"/>
      <c r="AZ2076" s="10"/>
      <c r="BA2076" s="10"/>
      <c r="BB2076" s="10"/>
      <c r="BC2076" s="2"/>
      <c r="BD2076"/>
      <c r="BE2076"/>
    </row>
    <row r="2077" spans="1:57" x14ac:dyDescent="0.3">
      <c r="A2077" s="2"/>
      <c r="D2077" s="9" t="s">
        <v>60</v>
      </c>
      <c r="E2077" s="10">
        <v>8.1586617439999998</v>
      </c>
      <c r="F2077" s="10">
        <v>0.83805789279999998</v>
      </c>
      <c r="G2077" s="10">
        <v>22.063225899999999</v>
      </c>
      <c r="H2077" s="10">
        <v>18.481352139999998</v>
      </c>
      <c r="I2077" s="10">
        <v>68.654245119999999</v>
      </c>
      <c r="J2077" s="10">
        <v>28.026473930000002</v>
      </c>
      <c r="K2077" s="10">
        <v>87.477386620000004</v>
      </c>
      <c r="L2077" s="11">
        <v>1.1001157407407409E-2</v>
      </c>
      <c r="M2077" s="11">
        <v>1.1539340277777777E-2</v>
      </c>
      <c r="N2077" s="10">
        <f>H2077-H2076</f>
        <v>5.0757028299999991</v>
      </c>
      <c r="O2077" s="10">
        <f>I2076-I2077</f>
        <v>22.09359379</v>
      </c>
      <c r="P2077" s="10">
        <f>N2077/O2077</f>
        <v>0.22973640586699676</v>
      </c>
      <c r="Q2077" s="9"/>
      <c r="R2077">
        <f>K2077-K2076</f>
        <v>8.8977592300000055</v>
      </c>
      <c r="S2077">
        <f>R2077/O2077</f>
        <v>0.40273028075800454</v>
      </c>
      <c r="AJ2077" s="13">
        <v>637.46666666666704</v>
      </c>
      <c r="AK2077" s="16">
        <v>2.9168699999999999</v>
      </c>
      <c r="AL2077" s="10">
        <f t="shared" si="973"/>
        <v>8.3130000000000148E-2</v>
      </c>
      <c r="AM2077" s="10">
        <f t="shared" si="967"/>
        <v>0.86194231433008661</v>
      </c>
      <c r="AN2077" s="14">
        <v>12</v>
      </c>
      <c r="AO2077" s="10">
        <f t="shared" si="974"/>
        <v>285.14999999999998</v>
      </c>
      <c r="AP2077" s="14">
        <v>10.5</v>
      </c>
      <c r="AQ2077" s="14">
        <v>37</v>
      </c>
      <c r="AR2077" s="10">
        <f t="shared" si="975"/>
        <v>310.14999999999998</v>
      </c>
      <c r="AS2077" s="14">
        <v>47.1</v>
      </c>
      <c r="AT2077" s="14">
        <v>0.5</v>
      </c>
      <c r="AU2077" s="10">
        <f t="shared" si="976"/>
        <v>1.0039699716759136</v>
      </c>
      <c r="AV2077" s="10">
        <f t="shared" si="977"/>
        <v>22.150816281902284</v>
      </c>
      <c r="AW2077" s="10"/>
      <c r="AX2077" s="10"/>
      <c r="AY2077" s="10"/>
      <c r="AZ2077" s="10"/>
      <c r="BA2077" s="10">
        <f>IF(ISNUMBER(AV2077), AV2077-AV2076, " ")</f>
        <v>6.0871002643140706</v>
      </c>
      <c r="BB2077" s="10">
        <f>IF(ISNUMBER(BA2077), BA2077/O2077, " ")</f>
        <v>0.27551426545504848</v>
      </c>
      <c r="BC2077" s="2"/>
      <c r="BD2077"/>
      <c r="BE2077"/>
    </row>
    <row r="2078" spans="1:57" x14ac:dyDescent="0.3">
      <c r="A2078" s="2"/>
      <c r="D2078" s="9" t="s">
        <v>57</v>
      </c>
      <c r="E2078" s="10">
        <v>13.44839773</v>
      </c>
      <c r="F2078" s="10">
        <v>0.64091252629999995</v>
      </c>
      <c r="G2078" s="10">
        <v>22.137615910000001</v>
      </c>
      <c r="H2078" s="10">
        <v>14.038629930000001</v>
      </c>
      <c r="I2078" s="10">
        <v>90.319112259999997</v>
      </c>
      <c r="J2078" s="10">
        <v>27.429631329999999</v>
      </c>
      <c r="K2078" s="10">
        <v>81.638479849999996</v>
      </c>
      <c r="L2078" s="11">
        <v>1.4878472222222223E-2</v>
      </c>
      <c r="M2078" s="11">
        <v>1.5358784722222222E-2</v>
      </c>
      <c r="P2078" s="10"/>
      <c r="Q2078" s="9"/>
      <c r="AJ2078" s="13">
        <v>637.46666666666704</v>
      </c>
      <c r="AK2078" s="16">
        <v>2.9168699999999999</v>
      </c>
      <c r="AL2078" s="10">
        <f t="shared" si="973"/>
        <v>8.3130000000000148E-2</v>
      </c>
      <c r="AM2078" s="10">
        <f t="shared" si="967"/>
        <v>0.65917835861728491</v>
      </c>
      <c r="AN2078" s="14">
        <v>12</v>
      </c>
      <c r="AO2078" s="10">
        <f t="shared" si="974"/>
        <v>285.14999999999998</v>
      </c>
      <c r="AP2078" s="14">
        <v>10.5</v>
      </c>
      <c r="AQ2078" s="14">
        <v>37</v>
      </c>
      <c r="AR2078" s="10">
        <f t="shared" si="975"/>
        <v>310.14999999999998</v>
      </c>
      <c r="AS2078" s="14">
        <v>47.1</v>
      </c>
      <c r="AT2078" s="14">
        <v>0.5</v>
      </c>
      <c r="AU2078" s="10">
        <f t="shared" si="976"/>
        <v>0.76779532345471069</v>
      </c>
      <c r="AV2078" s="10">
        <f t="shared" si="977"/>
        <v>16.997157968134601</v>
      </c>
      <c r="AW2078" s="10"/>
      <c r="AX2078" s="10"/>
      <c r="AY2078" s="10"/>
      <c r="AZ2078" s="10"/>
      <c r="BA2078" s="10"/>
      <c r="BB2078" s="10"/>
      <c r="BC2078" s="2"/>
      <c r="BD2078"/>
      <c r="BE2078"/>
    </row>
    <row r="2079" spans="1:57" x14ac:dyDescent="0.3">
      <c r="A2079" s="2"/>
      <c r="D2079" s="9" t="s">
        <v>61</v>
      </c>
      <c r="E2079" s="10">
        <v>8.8608075779999993</v>
      </c>
      <c r="F2079" s="10">
        <v>0.79328929479999999</v>
      </c>
      <c r="G2079" s="10">
        <v>22.520726100000001</v>
      </c>
      <c r="H2079" s="10">
        <v>17.868903629999998</v>
      </c>
      <c r="I2079" s="10">
        <v>76.458054840000003</v>
      </c>
      <c r="J2079" s="10">
        <v>27.628620550000001</v>
      </c>
      <c r="K2079" s="10">
        <v>85.980346940000004</v>
      </c>
      <c r="L2079" s="11">
        <v>1.7158564814814814E-2</v>
      </c>
      <c r="M2079" s="11">
        <v>1.7690960648148148E-2</v>
      </c>
      <c r="N2079" s="10">
        <f>H2079-H2078</f>
        <v>3.8302736999999976</v>
      </c>
      <c r="O2079" s="10">
        <f>I2078-I2079</f>
        <v>13.861057419999995</v>
      </c>
      <c r="P2079" s="10">
        <f>N2079/O2079</f>
        <v>0.27633344152180844</v>
      </c>
      <c r="Q2079" s="9"/>
      <c r="R2079">
        <f>K2079-K2078</f>
        <v>4.341867090000008</v>
      </c>
      <c r="S2079">
        <f>R2079/O2079</f>
        <v>0.31324212565018072</v>
      </c>
      <c r="AJ2079" s="13">
        <v>637.46666666666704</v>
      </c>
      <c r="AK2079" s="16">
        <v>2.9168699999999999</v>
      </c>
      <c r="AL2079" s="10">
        <f t="shared" si="973"/>
        <v>8.3130000000000148E-2</v>
      </c>
      <c r="AM2079" s="10">
        <f t="shared" si="967"/>
        <v>0.81589782348887674</v>
      </c>
      <c r="AN2079" s="14">
        <v>12</v>
      </c>
      <c r="AO2079" s="10">
        <f t="shared" si="974"/>
        <v>285.14999999999998</v>
      </c>
      <c r="AP2079" s="14">
        <v>10.5</v>
      </c>
      <c r="AQ2079" s="14">
        <v>37</v>
      </c>
      <c r="AR2079" s="10">
        <f t="shared" si="975"/>
        <v>310.14999999999998</v>
      </c>
      <c r="AS2079" s="14">
        <v>47.1</v>
      </c>
      <c r="AT2079" s="14">
        <v>0.5</v>
      </c>
      <c r="AU2079" s="10">
        <f t="shared" si="976"/>
        <v>0.95033844042708537</v>
      </c>
      <c r="AV2079" s="10">
        <f t="shared" si="977"/>
        <v>21.402311719159556</v>
      </c>
      <c r="AW2079" s="10"/>
      <c r="AX2079" s="10"/>
      <c r="AY2079" s="10"/>
      <c r="AZ2079" s="10"/>
      <c r="BA2079" s="10">
        <f>IF(ISNUMBER(AV2079), AV2079-AV2078, " ")</f>
        <v>4.4051537510249545</v>
      </c>
      <c r="BB2079" s="10">
        <f>IF(ISNUMBER(BA2079), BA2079/O2079, " ")</f>
        <v>0.31780791447186402</v>
      </c>
      <c r="BC2079" s="2"/>
      <c r="BD2079"/>
      <c r="BE2079"/>
    </row>
    <row r="2080" spans="1:57" x14ac:dyDescent="0.3">
      <c r="A2080" s="2"/>
      <c r="AM2080" s="10" t="str">
        <f t="shared" si="967"/>
        <v xml:space="preserve"> </v>
      </c>
      <c r="BD2080"/>
      <c r="BE2080"/>
    </row>
    <row r="2081" spans="1:57" ht="13.95" customHeight="1" x14ac:dyDescent="0.3">
      <c r="A2081" s="2"/>
      <c r="AM2081" s="10" t="str">
        <f t="shared" si="967"/>
        <v xml:space="preserve"> </v>
      </c>
      <c r="BD2081"/>
      <c r="BE2081"/>
    </row>
    <row r="2082" spans="1:57" x14ac:dyDescent="0.3">
      <c r="A2082" s="2"/>
      <c r="D2082" s="9" t="s">
        <v>53</v>
      </c>
      <c r="E2082" s="10"/>
      <c r="F2082" s="10"/>
      <c r="G2082" s="10"/>
      <c r="H2082" s="10"/>
      <c r="I2082" s="10"/>
      <c r="J2082" s="10"/>
      <c r="K2082" s="10"/>
      <c r="L2082" s="10"/>
      <c r="M2082" s="10"/>
      <c r="P2082" s="10"/>
      <c r="Q2082" s="9"/>
      <c r="R2082" s="9"/>
      <c r="AM2082" s="10" t="str">
        <f t="shared" si="967"/>
        <v xml:space="preserve"> </v>
      </c>
      <c r="BD2082"/>
      <c r="BE2082"/>
    </row>
    <row r="2083" spans="1:57" x14ac:dyDescent="0.3">
      <c r="A2083" s="2"/>
      <c r="D2083" s="9" t="s">
        <v>267</v>
      </c>
      <c r="E2083" s="10"/>
      <c r="F2083" s="2"/>
      <c r="G2083" s="10"/>
      <c r="H2083" s="10"/>
      <c r="I2083" s="10"/>
      <c r="J2083" s="10"/>
      <c r="K2083" s="10"/>
      <c r="L2083" s="10"/>
      <c r="M2083" s="10"/>
      <c r="P2083" s="10"/>
      <c r="Q2083" s="9"/>
      <c r="R2083" s="9"/>
      <c r="AM2083" s="10" t="str">
        <f t="shared" si="967"/>
        <v xml:space="preserve"> </v>
      </c>
      <c r="BD2083"/>
      <c r="BE2083"/>
    </row>
    <row r="2084" spans="1:57" x14ac:dyDescent="0.3">
      <c r="A2084" s="2"/>
      <c r="D2084" s="9"/>
      <c r="E2084" s="2" t="s">
        <v>0</v>
      </c>
      <c r="F2084" s="2" t="s">
        <v>1</v>
      </c>
      <c r="G2084" s="2" t="s">
        <v>2</v>
      </c>
      <c r="H2084" s="2" t="s">
        <v>3</v>
      </c>
      <c r="I2084" s="2" t="s">
        <v>4</v>
      </c>
      <c r="J2084" s="2" t="s">
        <v>5</v>
      </c>
      <c r="K2084" s="2" t="s">
        <v>6</v>
      </c>
      <c r="L2084" s="2" t="s">
        <v>7</v>
      </c>
      <c r="M2084" s="2" t="s">
        <v>8</v>
      </c>
      <c r="N2084" s="2" t="s">
        <v>9</v>
      </c>
      <c r="O2084" s="2" t="s">
        <v>10</v>
      </c>
      <c r="P2084" s="2" t="s">
        <v>11</v>
      </c>
      <c r="Q2084" s="2" t="s">
        <v>12</v>
      </c>
      <c r="R2084" s="2" t="s">
        <v>13</v>
      </c>
      <c r="S2084" s="2" t="s">
        <v>14</v>
      </c>
      <c r="T2084" s="2" t="s">
        <v>15</v>
      </c>
      <c r="U2084" s="3" t="s">
        <v>16</v>
      </c>
      <c r="V2084" s="3" t="s">
        <v>17</v>
      </c>
      <c r="W2084" s="3" t="s">
        <v>18</v>
      </c>
      <c r="X2084" s="3" t="s">
        <v>19</v>
      </c>
      <c r="Y2084" s="3" t="s">
        <v>20</v>
      </c>
      <c r="Z2084" s="3" t="s">
        <v>21</v>
      </c>
      <c r="AA2084" s="3" t="s">
        <v>22</v>
      </c>
      <c r="AB2084" s="3" t="s">
        <v>23</v>
      </c>
      <c r="AC2084" s="3" t="s">
        <v>24</v>
      </c>
      <c r="AD2084" s="3" t="s">
        <v>25</v>
      </c>
      <c r="AE2084" s="3" t="s">
        <v>26</v>
      </c>
      <c r="AF2084" s="3" t="s">
        <v>27</v>
      </c>
      <c r="AG2084" s="3" t="s">
        <v>28</v>
      </c>
      <c r="AH2084" s="3" t="s">
        <v>29</v>
      </c>
      <c r="AL2084" s="2" t="s">
        <v>33</v>
      </c>
      <c r="AM2084" s="10" t="e">
        <f t="shared" si="967"/>
        <v>#VALUE!</v>
      </c>
      <c r="AN2084" s="6" t="s">
        <v>35</v>
      </c>
      <c r="AO2084" s="2" t="s">
        <v>36</v>
      </c>
      <c r="AP2084" s="7" t="s">
        <v>37</v>
      </c>
      <c r="AQ2084" s="6" t="s">
        <v>38</v>
      </c>
      <c r="AR2084" s="2" t="s">
        <v>39</v>
      </c>
      <c r="AS2084" s="7" t="s">
        <v>40</v>
      </c>
      <c r="AT2084" s="7" t="s">
        <v>41</v>
      </c>
      <c r="AU2084" s="8" t="s">
        <v>55</v>
      </c>
      <c r="AV2084" s="8" t="s">
        <v>56</v>
      </c>
      <c r="AW2084" s="8" t="s">
        <v>44</v>
      </c>
      <c r="AX2084" s="8" t="s">
        <v>45</v>
      </c>
      <c r="AY2084" s="8" t="s">
        <v>46</v>
      </c>
      <c r="AZ2084" s="8" t="s">
        <v>47</v>
      </c>
      <c r="BA2084" s="2" t="s">
        <v>48</v>
      </c>
      <c r="BB2084" s="2" t="s">
        <v>49</v>
      </c>
      <c r="BC2084" s="2" t="s">
        <v>50</v>
      </c>
      <c r="BD2084"/>
      <c r="BE2084"/>
    </row>
    <row r="2085" spans="1:57" x14ac:dyDescent="0.3">
      <c r="A2085" s="2"/>
      <c r="D2085" s="9" t="s">
        <v>57</v>
      </c>
      <c r="E2085" s="10">
        <v>13.475191410000001</v>
      </c>
      <c r="F2085" s="10">
        <v>0.54509247390000004</v>
      </c>
      <c r="G2085" s="10">
        <v>19.33168628</v>
      </c>
      <c r="H2085" s="10">
        <v>10.53461431</v>
      </c>
      <c r="I2085" s="10">
        <v>93.750565249999994</v>
      </c>
      <c r="J2085" s="10">
        <v>29.265824469999998</v>
      </c>
      <c r="K2085" s="10">
        <v>64.37206707</v>
      </c>
      <c r="L2085" s="11">
        <v>1.4641203703703706E-3</v>
      </c>
      <c r="M2085" s="11">
        <v>2.0312384259259259E-3</v>
      </c>
      <c r="P2085" s="10"/>
      <c r="Q2085" s="9"/>
      <c r="AJ2085" s="13">
        <v>637.46666666666658</v>
      </c>
      <c r="AK2085" s="16">
        <v>2.9168699999999999</v>
      </c>
      <c r="AL2085" s="10">
        <f>IF(AK2085&gt;3, AK2085-3, 3-AK2085)</f>
        <v>8.3130000000000148E-2</v>
      </c>
      <c r="AM2085" s="10">
        <f t="shared" si="967"/>
        <v>0.56062746083987292</v>
      </c>
      <c r="AN2085" s="14">
        <v>12</v>
      </c>
      <c r="AO2085" s="10">
        <f>AN2085+273.15</f>
        <v>285.14999999999998</v>
      </c>
      <c r="AP2085" s="14">
        <v>10.5</v>
      </c>
      <c r="AQ2085" s="14">
        <v>37</v>
      </c>
      <c r="AR2085" s="10">
        <f>AQ2085+273.15</f>
        <v>310.14999999999998</v>
      </c>
      <c r="AS2085" s="14">
        <v>47.1</v>
      </c>
      <c r="AT2085" s="14">
        <v>0.5</v>
      </c>
      <c r="AU2085" s="10">
        <f>IF(ISNUMBER(AM2085),((AR2085/AO2085)*((AJ2085-(AT2085*AP2085))/(AJ2085-AS2085))*AM2085)," ")</f>
        <v>0.65300557429716599</v>
      </c>
      <c r="AV2085" s="10">
        <f>IF(ISNUMBER(AM2085), AU2085*G2085, " ")</f>
        <v>12.623698901404044</v>
      </c>
      <c r="AW2085" s="10"/>
      <c r="AX2085" s="10"/>
      <c r="AY2085" s="10"/>
      <c r="AZ2085" s="10"/>
      <c r="BA2085" s="10"/>
      <c r="BB2085" s="10"/>
      <c r="BC2085" s="2"/>
      <c r="BD2085"/>
      <c r="BE2085"/>
    </row>
    <row r="2086" spans="1:57" x14ac:dyDescent="0.3">
      <c r="A2086" s="2">
        <v>190</v>
      </c>
      <c r="B2086" s="3" t="s">
        <v>267</v>
      </c>
      <c r="C2086" s="3"/>
      <c r="D2086" s="9" t="s">
        <v>58</v>
      </c>
      <c r="E2086" s="10">
        <v>9.3226844670000002</v>
      </c>
      <c r="F2086" s="10">
        <v>0.68619006910000002</v>
      </c>
      <c r="G2086" s="10">
        <v>21.10949261</v>
      </c>
      <c r="H2086" s="10">
        <v>14.47836747</v>
      </c>
      <c r="I2086" s="10">
        <v>81.849969560000005</v>
      </c>
      <c r="J2086" s="10">
        <v>29.628897179999999</v>
      </c>
      <c r="K2086" s="10">
        <v>71.381413690000002</v>
      </c>
      <c r="L2086" s="11">
        <v>4.681712962962963E-3</v>
      </c>
      <c r="M2086" s="11">
        <v>5.1851736111111109E-3</v>
      </c>
      <c r="N2086" s="10">
        <f>H2086-H2085</f>
        <v>3.94375316</v>
      </c>
      <c r="O2086" s="10">
        <f>I2085-I2086</f>
        <v>11.900595689999989</v>
      </c>
      <c r="P2086" s="10">
        <f>N2086/O2086</f>
        <v>0.33139123979431684</v>
      </c>
      <c r="Q2086" s="9">
        <f>AVERAGE(P2086,P2088,P2090)</f>
        <v>0.39769419885942298</v>
      </c>
      <c r="R2086">
        <f>K2086-K2085</f>
        <v>7.0093466200000023</v>
      </c>
      <c r="S2086">
        <f>R2086/O2086</f>
        <v>0.58899124065612285</v>
      </c>
      <c r="T2086" s="9">
        <f>AVERAGE(S2086,S2088,S2090)</f>
        <v>0.72620381411510548</v>
      </c>
      <c r="U2086" s="3">
        <f>AVERAGE(E2085,E2087,E2089)</f>
        <v>13.476685393333334</v>
      </c>
      <c r="V2086" s="3">
        <f>AVERAGE(E2086,E2088,E2090)</f>
        <v>8.9873946973333343</v>
      </c>
      <c r="W2086" s="3">
        <f>AVERAGE(F2085,F2087,F2089)</f>
        <v>0.53569104149999991</v>
      </c>
      <c r="X2086" s="3">
        <f>AVERAGE(F2086,F2088,F2090)</f>
        <v>0.71839691110000004</v>
      </c>
      <c r="Y2086" s="3">
        <f>AVERAGE(G2085,G2087,G2089)</f>
        <v>18.19787685</v>
      </c>
      <c r="Z2086" s="3">
        <f>AVERAGE(G2086,G2088,G2090)</f>
        <v>20.69683173</v>
      </c>
      <c r="AA2086" s="3">
        <f>AVERAGE(H2085,H2087,H2089)</f>
        <v>9.760870554666667</v>
      </c>
      <c r="AB2086" s="3">
        <f>AVERAGE(H2086,H2088,H2090)</f>
        <v>14.843748593333332</v>
      </c>
      <c r="AC2086" s="3">
        <f>AVERAGE(I2085,I2087,I2089)</f>
        <v>92.485255453333323</v>
      </c>
      <c r="AD2086" s="3">
        <f>AVERAGE(I2086,I2088,I2090)</f>
        <v>79.687325083333334</v>
      </c>
      <c r="AE2086" s="3">
        <f>AVERAGE(J2085,J2087,J2089)</f>
        <v>29.233412240000003</v>
      </c>
      <c r="AF2086" s="3">
        <f>AVERAGE(J2086,J2088,J2090)</f>
        <v>29.170540103333334</v>
      </c>
      <c r="AG2086" s="3">
        <f>AVERAGE(K2085,K2087,K2089)</f>
        <v>64.891567796666664</v>
      </c>
      <c r="AH2086" s="3">
        <f>AVERAGE(K2086,K2088,K2090)</f>
        <v>74.119142933333322</v>
      </c>
      <c r="AI2086" s="12">
        <v>43647</v>
      </c>
      <c r="AJ2086" s="13">
        <v>637.46666666666658</v>
      </c>
      <c r="AK2086" s="16">
        <v>2.9168699999999999</v>
      </c>
      <c r="AL2086" s="10">
        <f t="shared" ref="AL2086:AL2090" si="978">IF(AK2086&gt;3, AK2086-3, 3-AK2086)</f>
        <v>8.3130000000000148E-2</v>
      </c>
      <c r="AM2086" s="10">
        <f t="shared" si="967"/>
        <v>0.70574629904658071</v>
      </c>
      <c r="AN2086" s="14">
        <v>12</v>
      </c>
      <c r="AO2086" s="10">
        <f t="shared" ref="AO2086:AO2090" si="979">AN2086+273.15</f>
        <v>285.14999999999998</v>
      </c>
      <c r="AP2086" s="14">
        <v>10.5</v>
      </c>
      <c r="AQ2086" s="14">
        <v>37</v>
      </c>
      <c r="AR2086" s="10">
        <f t="shared" ref="AR2086:AR2090" si="980">AQ2086+273.15</f>
        <v>310.14999999999998</v>
      </c>
      <c r="AS2086" s="14">
        <v>47.1</v>
      </c>
      <c r="AT2086" s="14">
        <v>0.5</v>
      </c>
      <c r="AU2086" s="10">
        <f t="shared" ref="AU2086:AU2090" si="981">IF(ISNUMBER(AM2086),((AR2086/AO2086)*((AJ2086-(AT2086*AP2086))/(AJ2086-AS2086))*AM2086)," ")</f>
        <v>0.8220365563731139</v>
      </c>
      <c r="AV2086" s="10">
        <f t="shared" ref="AV2086:AV2090" si="982">IF(ISNUMBER(AM2086), AU2086*G2086, " ")</f>
        <v>17.352774611908096</v>
      </c>
      <c r="AW2086" s="10">
        <f>AVERAGE(AU2085,AU2087,AU2089)</f>
        <v>0.64174292060530036</v>
      </c>
      <c r="AX2086" s="10">
        <f>AVERAGE(AU2086,AU2088,AU2090)</f>
        <v>0.86061945443816112</v>
      </c>
      <c r="AY2086" s="10">
        <f>AVERAGE(AV2085,AV2087,AV2089)</f>
        <v>11.68099439147413</v>
      </c>
      <c r="AZ2086" s="10">
        <f>AVERAGE(AV2086,AV2088,AV2090)</f>
        <v>17.796795573793347</v>
      </c>
      <c r="BA2086" s="10">
        <f>IF(ISNUMBER(AV2086), AV2086-AV2085, " ")</f>
        <v>4.729075710504052</v>
      </c>
      <c r="BB2086" s="10">
        <f>IF(ISNUMBER(BA2086), BA2086/O2086, " ")</f>
        <v>0.39738142809757587</v>
      </c>
      <c r="BC2086" s="2">
        <f>AVERAGE(BB2086,BB2088,BB2090)</f>
        <v>0.47844708503601591</v>
      </c>
      <c r="BD2086" s="1" t="s">
        <v>59</v>
      </c>
    </row>
    <row r="2087" spans="1:57" x14ac:dyDescent="0.3">
      <c r="A2087" s="2"/>
      <c r="D2087" s="9" t="s">
        <v>57</v>
      </c>
      <c r="E2087" s="10">
        <v>13.38742536</v>
      </c>
      <c r="F2087" s="10">
        <v>0.51730185809999996</v>
      </c>
      <c r="G2087" s="10">
        <v>17.973910910000001</v>
      </c>
      <c r="H2087" s="10">
        <v>9.3403585160000002</v>
      </c>
      <c r="I2087" s="10">
        <v>91.920866790000005</v>
      </c>
      <c r="J2087" s="10">
        <v>29.25087641</v>
      </c>
      <c r="K2087" s="10">
        <v>62.641695900000002</v>
      </c>
      <c r="L2087" s="11">
        <v>3.7152777777777774E-3</v>
      </c>
      <c r="M2087" s="11">
        <v>4.1377199074074077E-3</v>
      </c>
      <c r="P2087" s="10"/>
      <c r="Q2087" s="9"/>
      <c r="AJ2087" s="13">
        <v>637.46666666666704</v>
      </c>
      <c r="AK2087" s="16">
        <v>2.9168699999999999</v>
      </c>
      <c r="AL2087" s="10">
        <f t="shared" si="978"/>
        <v>8.3130000000000148E-2</v>
      </c>
      <c r="AM2087" s="10">
        <f t="shared" si="967"/>
        <v>0.53204482006397269</v>
      </c>
      <c r="AN2087" s="14">
        <v>12</v>
      </c>
      <c r="AO2087" s="10">
        <f t="shared" si="979"/>
        <v>285.14999999999998</v>
      </c>
      <c r="AP2087" s="14">
        <v>10.5</v>
      </c>
      <c r="AQ2087" s="14">
        <v>37</v>
      </c>
      <c r="AR2087" s="10">
        <f t="shared" si="980"/>
        <v>310.14999999999998</v>
      </c>
      <c r="AS2087" s="14">
        <v>47.1</v>
      </c>
      <c r="AT2087" s="14">
        <v>0.5</v>
      </c>
      <c r="AU2087" s="10">
        <f t="shared" si="981"/>
        <v>0.61971319199602981</v>
      </c>
      <c r="AV2087" s="10">
        <f t="shared" si="982"/>
        <v>11.138669702688365</v>
      </c>
      <c r="AW2087" s="10"/>
      <c r="AX2087" s="10"/>
      <c r="AY2087" s="10"/>
      <c r="AZ2087" s="10"/>
      <c r="BA2087" s="10"/>
      <c r="BB2087" s="10"/>
      <c r="BC2087" s="2"/>
      <c r="BD2087"/>
      <c r="BE2087"/>
    </row>
    <row r="2088" spans="1:57" x14ac:dyDescent="0.3">
      <c r="A2088" s="2"/>
      <c r="D2088" s="9" t="s">
        <v>60</v>
      </c>
      <c r="E2088" s="10">
        <v>8.6306383639999993</v>
      </c>
      <c r="F2088" s="10">
        <v>0.72578277069999997</v>
      </c>
      <c r="G2088" s="10">
        <v>21.544703259999999</v>
      </c>
      <c r="H2088" s="10">
        <v>15.65087668</v>
      </c>
      <c r="I2088" s="10">
        <v>79.416575190000003</v>
      </c>
      <c r="J2088" s="10">
        <v>29.097116029999999</v>
      </c>
      <c r="K2088" s="10">
        <v>75.811819979999996</v>
      </c>
      <c r="L2088" s="11">
        <v>6.4872685185185181E-3</v>
      </c>
      <c r="M2088" s="11">
        <v>7.0601736111111117E-3</v>
      </c>
      <c r="N2088" s="10">
        <f>H2088-H2087</f>
        <v>6.3105181639999994</v>
      </c>
      <c r="O2088" s="10">
        <f>I2087-I2088</f>
        <v>12.504291600000002</v>
      </c>
      <c r="P2088" s="10">
        <f>N2088/O2088</f>
        <v>0.50466818640089928</v>
      </c>
      <c r="Q2088" s="9"/>
      <c r="R2088">
        <f>K2088-K2087</f>
        <v>13.170124079999994</v>
      </c>
      <c r="S2088">
        <f>R2088/O2088</f>
        <v>1.053248316761902</v>
      </c>
      <c r="AJ2088" s="13">
        <v>637.46666666666704</v>
      </c>
      <c r="AK2088" s="16">
        <v>2.9168699999999999</v>
      </c>
      <c r="AL2088" s="10">
        <f t="shared" si="978"/>
        <v>8.3130000000000148E-2</v>
      </c>
      <c r="AM2088" s="10">
        <f t="shared" si="967"/>
        <v>0.74646738185109385</v>
      </c>
      <c r="AN2088" s="14">
        <v>12</v>
      </c>
      <c r="AO2088" s="10">
        <f t="shared" si="979"/>
        <v>285.14999999999998</v>
      </c>
      <c r="AP2088" s="14">
        <v>10.5</v>
      </c>
      <c r="AQ2088" s="14">
        <v>37</v>
      </c>
      <c r="AR2088" s="10">
        <f t="shared" si="980"/>
        <v>310.14999999999998</v>
      </c>
      <c r="AS2088" s="14">
        <v>47.1</v>
      </c>
      <c r="AT2088" s="14">
        <v>0.5</v>
      </c>
      <c r="AU2088" s="10">
        <f t="shared" si="981"/>
        <v>0.8694675081551182</v>
      </c>
      <c r="AV2088" s="10">
        <f t="shared" si="982"/>
        <v>18.732419457413652</v>
      </c>
      <c r="AW2088" s="10"/>
      <c r="AX2088" s="10"/>
      <c r="AY2088" s="10"/>
      <c r="AZ2088" s="10"/>
      <c r="BA2088" s="10">
        <f>IF(ISNUMBER(AV2088), AV2088-AV2087, " ")</f>
        <v>7.5937497547252875</v>
      </c>
      <c r="BB2088" s="10">
        <f>IF(ISNUMBER(BA2088), BA2088/O2088, " ")</f>
        <v>0.60729148020870583</v>
      </c>
      <c r="BC2088" s="2"/>
      <c r="BD2088"/>
      <c r="BE2088"/>
    </row>
    <row r="2089" spans="1:57" x14ac:dyDescent="0.3">
      <c r="A2089" s="2"/>
      <c r="D2089" s="9" t="s">
        <v>57</v>
      </c>
      <c r="E2089" s="10">
        <v>13.56743941</v>
      </c>
      <c r="F2089" s="10">
        <v>0.54467879249999995</v>
      </c>
      <c r="G2089" s="10">
        <v>17.28803336</v>
      </c>
      <c r="H2089" s="10">
        <v>9.4076388380000004</v>
      </c>
      <c r="I2089" s="10">
        <v>91.784334319999999</v>
      </c>
      <c r="J2089" s="10">
        <v>29.183535840000001</v>
      </c>
      <c r="K2089" s="10">
        <v>67.660940420000003</v>
      </c>
      <c r="L2089" s="11">
        <v>1.1614583333333333E-2</v>
      </c>
      <c r="M2089" s="11">
        <v>1.2135405092592593E-2</v>
      </c>
      <c r="P2089" s="10"/>
      <c r="Q2089" s="9"/>
      <c r="AJ2089" s="13">
        <v>637.46666666666704</v>
      </c>
      <c r="AK2089" s="16">
        <v>2.9168699999999999</v>
      </c>
      <c r="AL2089" s="10">
        <f t="shared" si="978"/>
        <v>8.3130000000000148E-2</v>
      </c>
      <c r="AM2089" s="10">
        <f t="shared" si="967"/>
        <v>0.56020198963272272</v>
      </c>
      <c r="AN2089" s="14">
        <v>12</v>
      </c>
      <c r="AO2089" s="10">
        <f t="shared" si="979"/>
        <v>285.14999999999998</v>
      </c>
      <c r="AP2089" s="14">
        <v>10.5</v>
      </c>
      <c r="AQ2089" s="14">
        <v>37</v>
      </c>
      <c r="AR2089" s="10">
        <f t="shared" si="980"/>
        <v>310.14999999999998</v>
      </c>
      <c r="AS2089" s="14">
        <v>47.1</v>
      </c>
      <c r="AT2089" s="14">
        <v>0.5</v>
      </c>
      <c r="AU2089" s="10">
        <f t="shared" si="981"/>
        <v>0.65250999552270528</v>
      </c>
      <c r="AV2089" s="10">
        <f t="shared" si="982"/>
        <v>11.280614570329979</v>
      </c>
      <c r="AW2089" s="10"/>
      <c r="AX2089" s="10"/>
      <c r="AY2089" s="10"/>
      <c r="AZ2089" s="10"/>
      <c r="BA2089" s="10"/>
      <c r="BB2089" s="10"/>
      <c r="BC2089" s="2"/>
      <c r="BD2089"/>
      <c r="BE2089"/>
    </row>
    <row r="2090" spans="1:57" x14ac:dyDescent="0.3">
      <c r="A2090" s="2"/>
      <c r="D2090" s="9" t="s">
        <v>61</v>
      </c>
      <c r="E2090" s="10">
        <v>9.0088612609999998</v>
      </c>
      <c r="F2090" s="10">
        <v>0.7432178935</v>
      </c>
      <c r="G2090" s="10">
        <v>19.43629932</v>
      </c>
      <c r="H2090" s="10">
        <v>14.402001630000001</v>
      </c>
      <c r="I2090" s="10">
        <v>77.795430499999995</v>
      </c>
      <c r="J2090" s="10">
        <v>28.7856071</v>
      </c>
      <c r="K2090" s="10">
        <v>75.164195129999996</v>
      </c>
      <c r="L2090" s="11">
        <v>1.4652777777777778E-2</v>
      </c>
      <c r="M2090" s="11">
        <v>1.5318275462962964E-2</v>
      </c>
      <c r="N2090" s="10">
        <f>H2090-H2089</f>
        <v>4.9943627920000004</v>
      </c>
      <c r="O2090" s="10">
        <f>I2089-I2090</f>
        <v>13.988903820000004</v>
      </c>
      <c r="P2090" s="10">
        <f>N2090/O2090</f>
        <v>0.35702317038305287</v>
      </c>
      <c r="Q2090" s="9"/>
      <c r="R2090">
        <f>K2090-K2089</f>
        <v>7.5032547099999931</v>
      </c>
      <c r="S2090">
        <f>R2090/O2090</f>
        <v>0.53637188492729171</v>
      </c>
      <c r="AJ2090" s="13">
        <v>637.46666666666704</v>
      </c>
      <c r="AK2090" s="16">
        <v>2.9168699999999999</v>
      </c>
      <c r="AL2090" s="10">
        <f t="shared" si="978"/>
        <v>8.3130000000000148E-2</v>
      </c>
      <c r="AM2090" s="10">
        <f t="shared" si="967"/>
        <v>0.7643994008989089</v>
      </c>
      <c r="AN2090" s="14">
        <v>12</v>
      </c>
      <c r="AO2090" s="10">
        <f t="shared" si="979"/>
        <v>285.14999999999998</v>
      </c>
      <c r="AP2090" s="14">
        <v>10.5</v>
      </c>
      <c r="AQ2090" s="14">
        <v>37</v>
      </c>
      <c r="AR2090" s="10">
        <f t="shared" si="980"/>
        <v>310.14999999999998</v>
      </c>
      <c r="AS2090" s="14">
        <v>47.1</v>
      </c>
      <c r="AT2090" s="14">
        <v>0.5</v>
      </c>
      <c r="AU2090" s="10">
        <f t="shared" si="981"/>
        <v>0.89035429878625127</v>
      </c>
      <c r="AV2090" s="10">
        <f t="shared" si="982"/>
        <v>17.305192652058292</v>
      </c>
      <c r="AW2090" s="10"/>
      <c r="AX2090" s="10"/>
      <c r="AY2090" s="10"/>
      <c r="AZ2090" s="10"/>
      <c r="BA2090" s="10">
        <f>IF(ISNUMBER(AV2090), AV2090-AV2089, " ")</f>
        <v>6.024578081728313</v>
      </c>
      <c r="BB2090" s="10">
        <f>IF(ISNUMBER(BA2090), BA2090/O2090, " ")</f>
        <v>0.43066834680176613</v>
      </c>
      <c r="BC2090" s="2"/>
      <c r="BD2090"/>
      <c r="BE2090"/>
    </row>
    <row r="2091" spans="1:57" x14ac:dyDescent="0.3">
      <c r="A2091" s="2"/>
      <c r="AM2091" s="10" t="str">
        <f t="shared" si="967"/>
        <v xml:space="preserve"> </v>
      </c>
      <c r="BD2091"/>
      <c r="BE2091"/>
    </row>
    <row r="2092" spans="1:57" ht="13.95" customHeight="1" x14ac:dyDescent="0.3">
      <c r="A2092" s="2"/>
      <c r="AM2092" s="10" t="str">
        <f t="shared" si="967"/>
        <v xml:space="preserve"> </v>
      </c>
      <c r="BD2092"/>
      <c r="BE2092"/>
    </row>
    <row r="2093" spans="1:57" x14ac:dyDescent="0.3">
      <c r="A2093" s="2"/>
      <c r="D2093" s="9" t="s">
        <v>53</v>
      </c>
      <c r="E2093" s="10"/>
      <c r="F2093" s="10"/>
      <c r="G2093" s="10"/>
      <c r="H2093" s="10"/>
      <c r="I2093" s="10"/>
      <c r="J2093" s="10"/>
      <c r="K2093" s="10"/>
      <c r="L2093" s="10"/>
      <c r="M2093" s="10"/>
      <c r="P2093" s="10"/>
      <c r="Q2093" s="9"/>
      <c r="R2093" s="9"/>
      <c r="AM2093" s="10" t="str">
        <f t="shared" si="967"/>
        <v xml:space="preserve"> </v>
      </c>
      <c r="BD2093"/>
      <c r="BE2093"/>
    </row>
    <row r="2094" spans="1:57" x14ac:dyDescent="0.3">
      <c r="A2094" s="2"/>
      <c r="D2094" s="9" t="s">
        <v>268</v>
      </c>
      <c r="E2094" s="10"/>
      <c r="F2094" s="2"/>
      <c r="G2094" s="10"/>
      <c r="H2094" s="10"/>
      <c r="I2094" s="10"/>
      <c r="J2094" s="10"/>
      <c r="K2094" s="10"/>
      <c r="L2094" s="10"/>
      <c r="M2094" s="10"/>
      <c r="P2094" s="10"/>
      <c r="Q2094" s="9"/>
      <c r="R2094" s="9"/>
      <c r="AM2094" s="10" t="str">
        <f t="shared" si="967"/>
        <v xml:space="preserve"> </v>
      </c>
      <c r="BD2094"/>
      <c r="BE2094"/>
    </row>
    <row r="2095" spans="1:57" x14ac:dyDescent="0.3">
      <c r="A2095" s="2"/>
      <c r="D2095" s="9"/>
      <c r="E2095" s="2" t="s">
        <v>0</v>
      </c>
      <c r="F2095" s="2" t="s">
        <v>1</v>
      </c>
      <c r="G2095" s="2" t="s">
        <v>2</v>
      </c>
      <c r="H2095" s="2" t="s">
        <v>3</v>
      </c>
      <c r="I2095" s="2" t="s">
        <v>4</v>
      </c>
      <c r="J2095" s="2" t="s">
        <v>5</v>
      </c>
      <c r="K2095" s="2" t="s">
        <v>6</v>
      </c>
      <c r="L2095" s="2" t="s">
        <v>7</v>
      </c>
      <c r="M2095" s="2" t="s">
        <v>8</v>
      </c>
      <c r="N2095" s="2" t="s">
        <v>9</v>
      </c>
      <c r="O2095" s="2" t="s">
        <v>10</v>
      </c>
      <c r="P2095" s="2" t="s">
        <v>11</v>
      </c>
      <c r="Q2095" s="2" t="s">
        <v>12</v>
      </c>
      <c r="R2095" s="2" t="s">
        <v>13</v>
      </c>
      <c r="S2095" s="2" t="s">
        <v>14</v>
      </c>
      <c r="T2095" s="2" t="s">
        <v>15</v>
      </c>
      <c r="U2095" s="3" t="s">
        <v>16</v>
      </c>
      <c r="V2095" s="3" t="s">
        <v>17</v>
      </c>
      <c r="W2095" s="3" t="s">
        <v>18</v>
      </c>
      <c r="X2095" s="3" t="s">
        <v>19</v>
      </c>
      <c r="Y2095" s="3" t="s">
        <v>20</v>
      </c>
      <c r="Z2095" s="3" t="s">
        <v>21</v>
      </c>
      <c r="AA2095" s="3" t="s">
        <v>22</v>
      </c>
      <c r="AB2095" s="3" t="s">
        <v>23</v>
      </c>
      <c r="AC2095" s="3" t="s">
        <v>24</v>
      </c>
      <c r="AD2095" s="3" t="s">
        <v>25</v>
      </c>
      <c r="AE2095" s="3" t="s">
        <v>26</v>
      </c>
      <c r="AF2095" s="3" t="s">
        <v>27</v>
      </c>
      <c r="AG2095" s="3" t="s">
        <v>28</v>
      </c>
      <c r="AH2095" s="3" t="s">
        <v>29</v>
      </c>
      <c r="AL2095" s="2" t="s">
        <v>33</v>
      </c>
      <c r="AM2095" s="10" t="e">
        <f t="shared" si="967"/>
        <v>#VALUE!</v>
      </c>
      <c r="AN2095" s="6" t="s">
        <v>35</v>
      </c>
      <c r="AO2095" s="2" t="s">
        <v>36</v>
      </c>
      <c r="AP2095" s="7" t="s">
        <v>37</v>
      </c>
      <c r="AQ2095" s="6" t="s">
        <v>38</v>
      </c>
      <c r="AR2095" s="2" t="s">
        <v>39</v>
      </c>
      <c r="AS2095" s="7" t="s">
        <v>40</v>
      </c>
      <c r="AT2095" s="7" t="s">
        <v>41</v>
      </c>
      <c r="AU2095" s="8" t="s">
        <v>55</v>
      </c>
      <c r="AV2095" s="8" t="s">
        <v>56</v>
      </c>
      <c r="AW2095" s="8" t="s">
        <v>44</v>
      </c>
      <c r="AX2095" s="8" t="s">
        <v>45</v>
      </c>
      <c r="AY2095" s="8" t="s">
        <v>46</v>
      </c>
      <c r="AZ2095" s="8" t="s">
        <v>47</v>
      </c>
      <c r="BA2095" s="2" t="s">
        <v>48</v>
      </c>
      <c r="BB2095" s="2" t="s">
        <v>49</v>
      </c>
      <c r="BC2095" s="2" t="s">
        <v>50</v>
      </c>
      <c r="BD2095"/>
      <c r="BE2095"/>
    </row>
    <row r="2096" spans="1:57" x14ac:dyDescent="0.3">
      <c r="A2096" s="2"/>
      <c r="D2096" s="9" t="s">
        <v>57</v>
      </c>
      <c r="E2096" s="10">
        <v>13.37389144</v>
      </c>
      <c r="F2096" s="10">
        <v>0.51238787949999998</v>
      </c>
      <c r="G2096" s="10">
        <v>14.88699418</v>
      </c>
      <c r="H2096" s="10">
        <v>7.6030934009999998</v>
      </c>
      <c r="I2096" s="10">
        <v>83.504138690000005</v>
      </c>
      <c r="J2096" s="10">
        <v>32.306751800000001</v>
      </c>
      <c r="K2096" s="10">
        <v>66.828569470000005</v>
      </c>
      <c r="L2096" s="11">
        <v>1.4351851851851854E-3</v>
      </c>
      <c r="M2096" s="11">
        <v>2.0543865740740744E-3</v>
      </c>
      <c r="P2096" s="10"/>
      <c r="Q2096" s="9"/>
      <c r="AJ2096" s="13">
        <v>637.46666666666658</v>
      </c>
      <c r="AK2096" s="16">
        <v>2.9168699999999999</v>
      </c>
      <c r="AL2096" s="10">
        <f>IF(AK2096&gt;3, AK2096-3, 3-AK2096)</f>
        <v>8.3130000000000148E-2</v>
      </c>
      <c r="AM2096" s="10">
        <f t="shared" si="967"/>
        <v>0.52699079441318952</v>
      </c>
      <c r="AN2096" s="14">
        <v>12</v>
      </c>
      <c r="AO2096" s="10">
        <f>AN2096+273.15</f>
        <v>285.14999999999998</v>
      </c>
      <c r="AP2096" s="14">
        <v>10.5</v>
      </c>
      <c r="AQ2096" s="14">
        <v>37</v>
      </c>
      <c r="AR2096" s="10">
        <f>AQ2096+273.15</f>
        <v>310.14999999999998</v>
      </c>
      <c r="AS2096" s="14">
        <v>47.1</v>
      </c>
      <c r="AT2096" s="14">
        <v>0.5</v>
      </c>
      <c r="AU2096" s="10">
        <f>IF(ISNUMBER(AM2096),((AR2096/AO2096)*((AJ2096-(AT2096*AP2096))/(AJ2096-AS2096))*AM2096)," ")</f>
        <v>0.6138263827454481</v>
      </c>
      <c r="AV2096" s="10">
        <f>IF(ISNUMBER(AM2096), AU2096*G2096, " ")</f>
        <v>9.1380297874619387</v>
      </c>
      <c r="AW2096" s="10"/>
      <c r="AX2096" s="10"/>
      <c r="AY2096" s="10"/>
      <c r="AZ2096" s="10"/>
      <c r="BA2096" s="10"/>
      <c r="BB2096" s="10"/>
      <c r="BC2096" s="2"/>
      <c r="BD2096"/>
      <c r="BE2096"/>
    </row>
    <row r="2097" spans="1:57" x14ac:dyDescent="0.3">
      <c r="A2097" s="2">
        <v>191</v>
      </c>
      <c r="B2097" s="3" t="s">
        <v>268</v>
      </c>
      <c r="C2097" s="3"/>
      <c r="D2097" s="9" t="s">
        <v>58</v>
      </c>
      <c r="E2097" s="10">
        <v>9.7656018679999992</v>
      </c>
      <c r="F2097" s="10">
        <v>0.53276091489999999</v>
      </c>
      <c r="G2097" s="10">
        <v>17.254995650000001</v>
      </c>
      <c r="H2097" s="10">
        <v>9.1540431089999998</v>
      </c>
      <c r="I2097" s="10">
        <v>70.950473520000003</v>
      </c>
      <c r="J2097" s="10">
        <v>32.26974637</v>
      </c>
      <c r="K2097" s="10">
        <v>71.267642179999996</v>
      </c>
      <c r="L2097" s="11">
        <v>4.3807870370370372E-3</v>
      </c>
      <c r="M2097" s="11">
        <v>4.9536921296296299E-3</v>
      </c>
      <c r="N2097" s="10">
        <f>H2097-H2096</f>
        <v>1.5509497080000001</v>
      </c>
      <c r="O2097" s="10">
        <f>I2096-I2097</f>
        <v>12.553665170000002</v>
      </c>
      <c r="P2097" s="10">
        <f>N2097/O2097</f>
        <v>0.12354556912242386</v>
      </c>
      <c r="Q2097" s="9">
        <f>AVERAGE(P2097,P2099)</f>
        <v>8.70977109319548E-2</v>
      </c>
      <c r="R2097">
        <f>K2097-K2096</f>
        <v>4.4390727099999907</v>
      </c>
      <c r="S2097">
        <f>R2097/O2097</f>
        <v>0.35360770339870312</v>
      </c>
      <c r="T2097" s="9">
        <f>AVERAGE(S2097,S2099)</f>
        <v>0.37418693253716301</v>
      </c>
      <c r="U2097" s="3">
        <f>AVERAGE(E2096,E2098,E2100)</f>
        <v>13.35564469</v>
      </c>
      <c r="V2097" s="3">
        <f>AVERAGE(E2097,E2099,E2101)</f>
        <v>10.163161003999999</v>
      </c>
      <c r="W2097" s="3">
        <f>AVERAGE(F2096,F2098,F2100)</f>
        <v>0.49432433269999998</v>
      </c>
      <c r="X2097" s="3">
        <f>AVERAGE(F2097,F2099,F2101)</f>
        <v>0.50198868829999999</v>
      </c>
      <c r="Y2097" s="3">
        <f>AVERAGE(G2096,G2098,G2100)</f>
        <v>15.484409760000002</v>
      </c>
      <c r="Z2097" s="3">
        <f>AVERAGE(G2097,G2099,G2101)</f>
        <v>17.484968375000001</v>
      </c>
      <c r="AA2097" s="3">
        <f>AVERAGE(H2096,H2098,H2100)</f>
        <v>7.617939561</v>
      </c>
      <c r="AB2097" s="3">
        <f>AVERAGE(H2097,H2099,H2101)</f>
        <v>8.748374544499999</v>
      </c>
      <c r="AC2097" s="3">
        <f>AVERAGE(I2096,I2098,I2100)</f>
        <v>85.181481090000005</v>
      </c>
      <c r="AD2097" s="3">
        <f>AVERAGE(I2097,I2099,I2101)</f>
        <v>71.896530804999998</v>
      </c>
      <c r="AE2097" s="3">
        <f>AVERAGE(J2096,J2098,J2100)</f>
        <v>31.634716815000001</v>
      </c>
      <c r="AF2097" s="3">
        <f>AVERAGE(J2097,J2099,J2101)</f>
        <v>31.550729699999998</v>
      </c>
      <c r="AG2097" s="3">
        <f>AVERAGE(K2096,K2098,K2100)</f>
        <v>66.569801769999998</v>
      </c>
      <c r="AH2097" s="3">
        <f>AVERAGE(K2097,K2099,K2101)</f>
        <v>71.555905849999988</v>
      </c>
      <c r="AI2097" s="12">
        <v>43647</v>
      </c>
      <c r="AJ2097" s="13">
        <v>637.46666666666658</v>
      </c>
      <c r="AK2097" s="16">
        <v>2.9168699999999999</v>
      </c>
      <c r="AL2097" s="10">
        <f t="shared" ref="AL2097:AL2101" si="983">IF(AK2097&gt;3, AK2097-3, 3-AK2097)</f>
        <v>8.3130000000000148E-2</v>
      </c>
      <c r="AM2097" s="10">
        <f t="shared" si="967"/>
        <v>0.54794445576936923</v>
      </c>
      <c r="AN2097" s="14">
        <v>12</v>
      </c>
      <c r="AO2097" s="10">
        <f t="shared" ref="AO2097:AO2101" si="984">AN2097+273.15</f>
        <v>285.14999999999998</v>
      </c>
      <c r="AP2097" s="14">
        <v>10.5</v>
      </c>
      <c r="AQ2097" s="14">
        <v>37</v>
      </c>
      <c r="AR2097" s="10">
        <f t="shared" ref="AR2097:AR2101" si="985">AQ2097+273.15</f>
        <v>310.14999999999998</v>
      </c>
      <c r="AS2097" s="14">
        <v>47.1</v>
      </c>
      <c r="AT2097" s="14">
        <v>0.5</v>
      </c>
      <c r="AU2097" s="10">
        <f t="shared" ref="AU2097:AU2101" si="986">IF(ISNUMBER(AM2097),((AR2097/AO2097)*((AJ2097-(AT2097*AP2097))/(AJ2097-AS2097))*AM2097)," ")</f>
        <v>0.63823271069631626</v>
      </c>
      <c r="AV2097" s="10">
        <f t="shared" ref="AV2097:AV2101" si="987">IF(ISNUMBER(AM2097), AU2097*G2097, " ")</f>
        <v>11.012702646752647</v>
      </c>
      <c r="AW2097" s="10">
        <f>AVERAGE(AU2096,AU2098,AU2100)</f>
        <v>0.59218675769690687</v>
      </c>
      <c r="AX2097" s="10">
        <f>AVERAGE(AU2097,AU2099,AU2101)</f>
        <v>0.60136844185113314</v>
      </c>
      <c r="AY2097" s="10">
        <f>AVERAGE(AV2096,AV2098,AV2100)</f>
        <v>9.1567345614753837</v>
      </c>
      <c r="AZ2097" s="10">
        <f>AVERAGE(AV2097,AV2099,AV2101)</f>
        <v>10.506430411128632</v>
      </c>
      <c r="BA2097" s="10">
        <f>IF(ISNUMBER(AV2097), AV2097-AV2096, " ")</f>
        <v>1.8746728592907083</v>
      </c>
      <c r="BB2097" s="10">
        <f>IF(ISNUMBER(BA2097), BA2097/O2097, " ")</f>
        <v>0.14933271151525446</v>
      </c>
      <c r="BC2097" s="2">
        <f>AVERAGE(BB2097,BB2099,BB2101)</f>
        <v>0.10408648236365539</v>
      </c>
      <c r="BD2097" s="1" t="s">
        <v>59</v>
      </c>
    </row>
    <row r="2098" spans="1:57" x14ac:dyDescent="0.3">
      <c r="A2098" s="2"/>
      <c r="D2098" s="9" t="s">
        <v>57</v>
      </c>
      <c r="E2098" s="10">
        <v>13.337397940000001</v>
      </c>
      <c r="F2098" s="10">
        <v>0.47626078589999998</v>
      </c>
      <c r="G2098" s="10">
        <v>16.081825340000002</v>
      </c>
      <c r="H2098" s="10">
        <v>7.6327857210000003</v>
      </c>
      <c r="I2098" s="10">
        <v>86.858823490000006</v>
      </c>
      <c r="J2098" s="10">
        <v>30.962681830000001</v>
      </c>
      <c r="K2098" s="10">
        <v>66.311034070000005</v>
      </c>
      <c r="L2098" s="11">
        <v>8.4432870370370373E-3</v>
      </c>
      <c r="M2098" s="11">
        <v>9.0277662037037028E-3</v>
      </c>
      <c r="P2098" s="10"/>
      <c r="Q2098" s="9"/>
      <c r="AJ2098" s="13">
        <v>637.46666666666704</v>
      </c>
      <c r="AK2098" s="16">
        <v>2.9168699999999999</v>
      </c>
      <c r="AL2098" s="10">
        <f t="shared" si="983"/>
        <v>8.3130000000000148E-2</v>
      </c>
      <c r="AM2098" s="10">
        <f t="shared" si="967"/>
        <v>0.48983408849211652</v>
      </c>
      <c r="AN2098" s="14">
        <v>12</v>
      </c>
      <c r="AO2098" s="10">
        <f t="shared" si="984"/>
        <v>285.14999999999998</v>
      </c>
      <c r="AP2098" s="14">
        <v>10.5</v>
      </c>
      <c r="AQ2098" s="14">
        <v>37</v>
      </c>
      <c r="AR2098" s="10">
        <f t="shared" si="985"/>
        <v>310.14999999999998</v>
      </c>
      <c r="AS2098" s="14">
        <v>47.1</v>
      </c>
      <c r="AT2098" s="14">
        <v>0.5</v>
      </c>
      <c r="AU2098" s="10">
        <f t="shared" si="986"/>
        <v>0.57054713264836565</v>
      </c>
      <c r="AV2098" s="10">
        <f t="shared" si="987"/>
        <v>9.1754393354888286</v>
      </c>
      <c r="AW2098" s="10"/>
      <c r="AX2098" s="10"/>
      <c r="AY2098" s="10"/>
      <c r="AZ2098" s="10"/>
      <c r="BA2098" s="10"/>
      <c r="BB2098" s="10"/>
      <c r="BC2098" s="2"/>
      <c r="BD2098"/>
      <c r="BE2098"/>
    </row>
    <row r="2099" spans="1:57" x14ac:dyDescent="0.3">
      <c r="A2099" s="2"/>
      <c r="D2099" s="9" t="s">
        <v>60</v>
      </c>
      <c r="E2099" s="10">
        <v>10.560720140000001</v>
      </c>
      <c r="F2099" s="10">
        <v>0.47121646169999998</v>
      </c>
      <c r="G2099" s="10">
        <v>17.714941100000001</v>
      </c>
      <c r="H2099" s="10">
        <v>8.3427059799999999</v>
      </c>
      <c r="I2099" s="10">
        <v>72.842588090000007</v>
      </c>
      <c r="J2099" s="10">
        <v>30.83171303</v>
      </c>
      <c r="K2099" s="10">
        <v>71.844169519999994</v>
      </c>
      <c r="L2099" s="11">
        <v>1.1747685185185186E-2</v>
      </c>
      <c r="M2099" s="11">
        <v>1.2337951388888888E-2</v>
      </c>
      <c r="N2099" s="10">
        <f>H2099-H2098</f>
        <v>0.70992025899999955</v>
      </c>
      <c r="O2099" s="10">
        <f>I2098-I2099</f>
        <v>14.016235399999999</v>
      </c>
      <c r="P2099" s="10">
        <f>N2099/O2099</f>
        <v>5.064985274148575E-2</v>
      </c>
      <c r="Q2099" s="9"/>
      <c r="R2099">
        <f>K2099-K2098</f>
        <v>5.533135449999989</v>
      </c>
      <c r="S2099">
        <f>R2099/O2099</f>
        <v>0.3947661616756229</v>
      </c>
      <c r="AJ2099" s="13">
        <v>637.46666666666704</v>
      </c>
      <c r="AK2099" s="16">
        <v>2.9168699999999999</v>
      </c>
      <c r="AL2099" s="10">
        <f t="shared" si="983"/>
        <v>8.3130000000000148E-2</v>
      </c>
      <c r="AM2099" s="10">
        <f t="shared" si="967"/>
        <v>0.4846460024272593</v>
      </c>
      <c r="AN2099" s="14">
        <v>12</v>
      </c>
      <c r="AO2099" s="10">
        <f t="shared" si="984"/>
        <v>285.14999999999998</v>
      </c>
      <c r="AP2099" s="14">
        <v>10.5</v>
      </c>
      <c r="AQ2099" s="14">
        <v>37</v>
      </c>
      <c r="AR2099" s="10">
        <f t="shared" si="985"/>
        <v>310.14999999999998</v>
      </c>
      <c r="AS2099" s="14">
        <v>47.1</v>
      </c>
      <c r="AT2099" s="14">
        <v>0.5</v>
      </c>
      <c r="AU2099" s="10">
        <f t="shared" si="986"/>
        <v>0.56450417300595013</v>
      </c>
      <c r="AV2099" s="10">
        <f t="shared" si="987"/>
        <v>10.000158175504616</v>
      </c>
      <c r="AW2099" s="10"/>
      <c r="AX2099" s="10"/>
      <c r="AY2099" s="10"/>
      <c r="AZ2099" s="10"/>
      <c r="BA2099" s="10">
        <f>IF(ISNUMBER(AV2099), AV2099-AV2098, " ")</f>
        <v>0.82471884001578744</v>
      </c>
      <c r="BB2099" s="10">
        <f>IF(ISNUMBER(BA2099), BA2099/O2099, " ")</f>
        <v>5.8840253212056319E-2</v>
      </c>
      <c r="BC2099" s="2"/>
      <c r="BD2099"/>
      <c r="BE2099"/>
    </row>
    <row r="2100" spans="1:57" x14ac:dyDescent="0.3">
      <c r="A2100" s="2"/>
      <c r="D2100" s="9" t="s">
        <v>57</v>
      </c>
      <c r="E2100" s="10"/>
      <c r="F2100" s="10"/>
      <c r="G2100" s="10"/>
      <c r="H2100" s="10"/>
      <c r="I2100" s="10"/>
      <c r="J2100" s="10"/>
      <c r="K2100" s="10"/>
      <c r="L2100" s="11"/>
      <c r="M2100" s="11"/>
      <c r="P2100" s="10"/>
      <c r="Q2100" s="9"/>
      <c r="AJ2100" s="13">
        <v>637.46666666666704</v>
      </c>
      <c r="AK2100" s="16">
        <v>2.9168699999999999</v>
      </c>
      <c r="AL2100" s="10">
        <f t="shared" si="983"/>
        <v>8.3130000000000148E-2</v>
      </c>
      <c r="AM2100" s="10" t="str">
        <f t="shared" si="967"/>
        <v xml:space="preserve"> </v>
      </c>
      <c r="AN2100" s="14">
        <v>12</v>
      </c>
      <c r="AO2100" s="10">
        <f t="shared" si="984"/>
        <v>285.14999999999998</v>
      </c>
      <c r="AP2100" s="14">
        <v>10.5</v>
      </c>
      <c r="AQ2100" s="14">
        <v>37</v>
      </c>
      <c r="AR2100" s="10">
        <f t="shared" si="985"/>
        <v>310.14999999999998</v>
      </c>
      <c r="AS2100" s="14">
        <v>47.1</v>
      </c>
      <c r="AT2100" s="14">
        <v>0.5</v>
      </c>
      <c r="AU2100" s="10" t="str">
        <f t="shared" si="986"/>
        <v xml:space="preserve"> </v>
      </c>
      <c r="AV2100" s="10" t="str">
        <f t="shared" si="987"/>
        <v xml:space="preserve"> </v>
      </c>
      <c r="AW2100" s="10"/>
      <c r="AX2100" s="10"/>
      <c r="AY2100" s="10"/>
      <c r="AZ2100" s="10"/>
      <c r="BA2100" s="10"/>
      <c r="BB2100" s="10"/>
      <c r="BC2100" s="2"/>
      <c r="BD2100"/>
      <c r="BE2100"/>
    </row>
    <row r="2101" spans="1:57" x14ac:dyDescent="0.3">
      <c r="A2101" s="2"/>
      <c r="D2101" s="9" t="s">
        <v>61</v>
      </c>
      <c r="E2101" s="10"/>
      <c r="F2101" s="10"/>
      <c r="G2101" s="10"/>
      <c r="H2101" s="10"/>
      <c r="I2101" s="10"/>
      <c r="J2101" s="10"/>
      <c r="K2101" s="10"/>
      <c r="L2101" s="11"/>
      <c r="M2101" s="11"/>
      <c r="N2101" s="10">
        <f>H2101-H2100</f>
        <v>0</v>
      </c>
      <c r="O2101" s="10">
        <f>I2100-I2101</f>
        <v>0</v>
      </c>
      <c r="P2101" s="10" t="e">
        <f>N2101/O2101</f>
        <v>#DIV/0!</v>
      </c>
      <c r="Q2101" s="9"/>
      <c r="R2101">
        <f>K2101-K2100</f>
        <v>0</v>
      </c>
      <c r="S2101" t="e">
        <f>R2101/O2101</f>
        <v>#DIV/0!</v>
      </c>
      <c r="AJ2101" s="13">
        <v>637.46666666666704</v>
      </c>
      <c r="AK2101" s="16">
        <v>2.9168699999999999</v>
      </c>
      <c r="AL2101" s="10">
        <f t="shared" si="983"/>
        <v>8.3130000000000148E-2</v>
      </c>
      <c r="AM2101" s="10" t="str">
        <f t="shared" si="967"/>
        <v xml:space="preserve"> </v>
      </c>
      <c r="AN2101" s="14">
        <v>12</v>
      </c>
      <c r="AO2101" s="10">
        <f t="shared" si="984"/>
        <v>285.14999999999998</v>
      </c>
      <c r="AP2101" s="14">
        <v>10.5</v>
      </c>
      <c r="AQ2101" s="14">
        <v>37</v>
      </c>
      <c r="AR2101" s="10">
        <f t="shared" si="985"/>
        <v>310.14999999999998</v>
      </c>
      <c r="AS2101" s="14">
        <v>47.1</v>
      </c>
      <c r="AT2101" s="14">
        <v>0.5</v>
      </c>
      <c r="AU2101" s="10" t="str">
        <f t="shared" si="986"/>
        <v xml:space="preserve"> </v>
      </c>
      <c r="AV2101" s="10" t="str">
        <f t="shared" si="987"/>
        <v xml:space="preserve"> </v>
      </c>
      <c r="AW2101" s="10"/>
      <c r="AX2101" s="10"/>
      <c r="AY2101" s="10"/>
      <c r="AZ2101" s="10"/>
      <c r="BA2101" s="10" t="str">
        <f>IF(ISNUMBER(AV2101), AV2101-AV2100, " ")</f>
        <v xml:space="preserve"> </v>
      </c>
      <c r="BB2101" s="10" t="str">
        <f>IF(ISNUMBER(BA2101), BA2101/O2101, " ")</f>
        <v xml:space="preserve"> </v>
      </c>
      <c r="BC2101" s="2"/>
      <c r="BD2101"/>
      <c r="BE2101"/>
    </row>
    <row r="2102" spans="1:57" x14ac:dyDescent="0.3">
      <c r="A2102" s="2"/>
      <c r="AM2102" s="10" t="str">
        <f t="shared" si="967"/>
        <v xml:space="preserve"> </v>
      </c>
      <c r="BD2102"/>
      <c r="BE2102"/>
    </row>
    <row r="2103" spans="1:57" ht="13.95" customHeight="1" x14ac:dyDescent="0.3">
      <c r="A2103" s="2"/>
      <c r="AM2103" s="10" t="str">
        <f t="shared" si="967"/>
        <v xml:space="preserve"> </v>
      </c>
      <c r="BD2103"/>
      <c r="BE2103"/>
    </row>
    <row r="2104" spans="1:57" x14ac:dyDescent="0.3">
      <c r="A2104" s="2"/>
      <c r="D2104" s="9" t="s">
        <v>53</v>
      </c>
      <c r="E2104" s="10"/>
      <c r="F2104" s="10"/>
      <c r="G2104" s="10"/>
      <c r="H2104" s="10"/>
      <c r="I2104" s="10"/>
      <c r="J2104" s="10"/>
      <c r="K2104" s="10"/>
      <c r="L2104" s="10"/>
      <c r="M2104" s="10"/>
      <c r="P2104" s="10"/>
      <c r="Q2104" s="9"/>
      <c r="R2104" s="9"/>
      <c r="AM2104" s="10" t="str">
        <f t="shared" si="967"/>
        <v xml:space="preserve"> </v>
      </c>
      <c r="BD2104"/>
      <c r="BE2104"/>
    </row>
    <row r="2105" spans="1:57" x14ac:dyDescent="0.3">
      <c r="A2105" s="2"/>
      <c r="D2105" s="9" t="s">
        <v>269</v>
      </c>
      <c r="E2105" s="10"/>
      <c r="F2105" s="2"/>
      <c r="G2105" s="10"/>
      <c r="H2105" s="10"/>
      <c r="I2105" s="10"/>
      <c r="J2105" s="10"/>
      <c r="K2105" s="10"/>
      <c r="L2105" s="10"/>
      <c r="M2105" s="10"/>
      <c r="P2105" s="10"/>
      <c r="Q2105" s="9"/>
      <c r="R2105" s="9"/>
      <c r="AM2105" s="10" t="str">
        <f t="shared" si="967"/>
        <v xml:space="preserve"> </v>
      </c>
      <c r="BD2105"/>
      <c r="BE2105"/>
    </row>
    <row r="2106" spans="1:57" x14ac:dyDescent="0.3">
      <c r="A2106" s="2"/>
      <c r="D2106" s="9"/>
      <c r="E2106" s="2" t="s">
        <v>0</v>
      </c>
      <c r="F2106" s="2" t="s">
        <v>1</v>
      </c>
      <c r="G2106" s="2" t="s">
        <v>2</v>
      </c>
      <c r="H2106" s="2" t="s">
        <v>3</v>
      </c>
      <c r="I2106" s="2" t="s">
        <v>4</v>
      </c>
      <c r="J2106" s="2" t="s">
        <v>5</v>
      </c>
      <c r="K2106" s="2" t="s">
        <v>6</v>
      </c>
      <c r="L2106" s="2" t="s">
        <v>7</v>
      </c>
      <c r="M2106" s="2" t="s">
        <v>8</v>
      </c>
      <c r="N2106" s="2" t="s">
        <v>9</v>
      </c>
      <c r="O2106" s="2" t="s">
        <v>10</v>
      </c>
      <c r="P2106" s="2" t="s">
        <v>11</v>
      </c>
      <c r="Q2106" s="2" t="s">
        <v>12</v>
      </c>
      <c r="R2106" s="2" t="s">
        <v>13</v>
      </c>
      <c r="S2106" s="2" t="s">
        <v>14</v>
      </c>
      <c r="T2106" s="2" t="s">
        <v>15</v>
      </c>
      <c r="U2106" s="3" t="s">
        <v>16</v>
      </c>
      <c r="V2106" s="3" t="s">
        <v>17</v>
      </c>
      <c r="W2106" s="3" t="s">
        <v>18</v>
      </c>
      <c r="X2106" s="3" t="s">
        <v>19</v>
      </c>
      <c r="Y2106" s="3" t="s">
        <v>20</v>
      </c>
      <c r="Z2106" s="3" t="s">
        <v>21</v>
      </c>
      <c r="AA2106" s="3" t="s">
        <v>22</v>
      </c>
      <c r="AB2106" s="3" t="s">
        <v>23</v>
      </c>
      <c r="AC2106" s="3" t="s">
        <v>24</v>
      </c>
      <c r="AD2106" s="3" t="s">
        <v>25</v>
      </c>
      <c r="AE2106" s="3" t="s">
        <v>26</v>
      </c>
      <c r="AF2106" s="3" t="s">
        <v>27</v>
      </c>
      <c r="AG2106" s="3" t="s">
        <v>28</v>
      </c>
      <c r="AH2106" s="3" t="s">
        <v>29</v>
      </c>
      <c r="AL2106" s="2" t="s">
        <v>33</v>
      </c>
      <c r="AM2106" s="10" t="e">
        <f t="shared" si="967"/>
        <v>#VALUE!</v>
      </c>
      <c r="AN2106" s="6" t="s">
        <v>35</v>
      </c>
      <c r="AO2106" s="2" t="s">
        <v>36</v>
      </c>
      <c r="AP2106" s="7" t="s">
        <v>37</v>
      </c>
      <c r="AQ2106" s="6" t="s">
        <v>38</v>
      </c>
      <c r="AR2106" s="2" t="s">
        <v>39</v>
      </c>
      <c r="AS2106" s="7" t="s">
        <v>40</v>
      </c>
      <c r="AT2106" s="7" t="s">
        <v>41</v>
      </c>
      <c r="AU2106" s="8" t="s">
        <v>55</v>
      </c>
      <c r="AV2106" s="8" t="s">
        <v>56</v>
      </c>
      <c r="AW2106" s="8" t="s">
        <v>44</v>
      </c>
      <c r="AX2106" s="8" t="s">
        <v>45</v>
      </c>
      <c r="AY2106" s="8" t="s">
        <v>46</v>
      </c>
      <c r="AZ2106" s="8" t="s">
        <v>47</v>
      </c>
      <c r="BA2106" s="2" t="s">
        <v>48</v>
      </c>
      <c r="BB2106" s="2" t="s">
        <v>49</v>
      </c>
      <c r="BC2106" s="2" t="s">
        <v>50</v>
      </c>
      <c r="BD2106"/>
      <c r="BE2106"/>
    </row>
    <row r="2107" spans="1:57" x14ac:dyDescent="0.3">
      <c r="A2107" s="2"/>
      <c r="D2107" s="9" t="s">
        <v>57</v>
      </c>
      <c r="E2107" s="10"/>
      <c r="F2107" s="10"/>
      <c r="G2107" s="10"/>
      <c r="H2107" s="10"/>
      <c r="I2107" s="10"/>
      <c r="J2107" s="10"/>
      <c r="K2107" s="10"/>
      <c r="L2107" s="11"/>
      <c r="M2107" s="11"/>
      <c r="P2107" s="10"/>
      <c r="Q2107" s="9"/>
      <c r="AJ2107" s="13">
        <v>637.46666666666658</v>
      </c>
      <c r="AK2107" s="16">
        <v>2.9168699999999999</v>
      </c>
      <c r="AL2107" s="10">
        <f>IF(AK2107&gt;3, AK2107-3, 3-AK2107)</f>
        <v>8.3130000000000148E-2</v>
      </c>
      <c r="AM2107" s="10" t="str">
        <f t="shared" si="967"/>
        <v xml:space="preserve"> </v>
      </c>
      <c r="AN2107" s="14">
        <v>12</v>
      </c>
      <c r="AO2107" s="10">
        <f>AN2107+273.15</f>
        <v>285.14999999999998</v>
      </c>
      <c r="AP2107" s="14">
        <v>10.5</v>
      </c>
      <c r="AQ2107" s="14">
        <v>37</v>
      </c>
      <c r="AR2107" s="10">
        <f>AQ2107+273.15</f>
        <v>310.14999999999998</v>
      </c>
      <c r="AS2107" s="14">
        <v>47.1</v>
      </c>
      <c r="AT2107" s="14">
        <v>0.5</v>
      </c>
      <c r="AU2107" s="10" t="str">
        <f>IF(ISNUMBER(AM2107),((AR2107/AO2107)*((AJ2107-(AT2107*AP2107))/(AJ2107-AS2107))*AM2107)," ")</f>
        <v xml:space="preserve"> </v>
      </c>
      <c r="AV2107" s="10" t="str">
        <f>IF(ISNUMBER(AM2107), AU2107*G2107, " ")</f>
        <v xml:space="preserve"> </v>
      </c>
      <c r="AW2107" s="10"/>
      <c r="AX2107" s="10"/>
      <c r="AY2107" s="10"/>
      <c r="AZ2107" s="10"/>
      <c r="BA2107" s="10"/>
      <c r="BB2107" s="10"/>
      <c r="BC2107" s="2"/>
      <c r="BD2107"/>
      <c r="BE2107"/>
    </row>
    <row r="2108" spans="1:57" x14ac:dyDescent="0.3">
      <c r="A2108" s="2">
        <v>192</v>
      </c>
      <c r="B2108" s="3" t="s">
        <v>269</v>
      </c>
      <c r="C2108" s="3"/>
      <c r="D2108" s="9" t="s">
        <v>58</v>
      </c>
      <c r="E2108" s="10"/>
      <c r="F2108" s="10"/>
      <c r="G2108" s="10"/>
      <c r="H2108" s="10"/>
      <c r="I2108" s="10"/>
      <c r="J2108" s="10"/>
      <c r="K2108" s="10"/>
      <c r="L2108" s="11"/>
      <c r="M2108" s="11"/>
      <c r="N2108" s="10">
        <f>H2108-H2107</f>
        <v>0</v>
      </c>
      <c r="O2108" s="10">
        <f>I2107-I2108</f>
        <v>0</v>
      </c>
      <c r="P2108" s="10" t="e">
        <f>N2108/O2108</f>
        <v>#DIV/0!</v>
      </c>
      <c r="Q2108" s="9">
        <f>AVERAGE(P2110)</f>
        <v>0.12394447592421268</v>
      </c>
      <c r="R2108">
        <f>K2108-K2107</f>
        <v>0</v>
      </c>
      <c r="S2108" t="e">
        <f>R2108/O2108</f>
        <v>#DIV/0!</v>
      </c>
      <c r="T2108" s="9">
        <f>AVERAGE(S2110)</f>
        <v>0.25193780875871763</v>
      </c>
      <c r="U2108" s="3">
        <f>AVERAGE(E2107,E2109,E2111)</f>
        <v>13.26611035</v>
      </c>
      <c r="V2108" s="3">
        <f>AVERAGE(E2108,E2110,E2112)</f>
        <v>9.2156261530000005</v>
      </c>
      <c r="W2108" s="3">
        <f>AVERAGE(F2107,F2109,F2111)</f>
        <v>0.59877754859999999</v>
      </c>
      <c r="X2108" s="3">
        <f>AVERAGE(F2108,F2110,F2112)</f>
        <v>0.67432763350000002</v>
      </c>
      <c r="Y2108" s="3">
        <f>AVERAGE(G2107,G2109,G2111)</f>
        <v>17.43054643</v>
      </c>
      <c r="Z2108" s="3">
        <f>AVERAGE(G2108,G2110,G2112)</f>
        <v>17.706942739999999</v>
      </c>
      <c r="AA2108" s="3">
        <f>AVERAGE(H2107,H2109,H2111)</f>
        <v>10.335544560000001</v>
      </c>
      <c r="AB2108" s="3">
        <f>AVERAGE(H2108,H2110,H2112)</f>
        <v>11.872868540000001</v>
      </c>
      <c r="AC2108" s="3">
        <f>AVERAGE(I2107,I2109,I2111)</f>
        <v>92.868046840000005</v>
      </c>
      <c r="AD2108" s="3">
        <f>AVERAGE(I2108,I2110,I2112)</f>
        <v>80.464718910000002</v>
      </c>
      <c r="AE2108" s="3">
        <f>AVERAGE(J2107,J2109,J2111)</f>
        <v>32.342476830000003</v>
      </c>
      <c r="AF2108" s="3">
        <f>AVERAGE(J2108,J2110,J2112)</f>
        <v>32.33666565</v>
      </c>
      <c r="AG2108" s="3">
        <f>AVERAGE(K2107,K2109,K2111)</f>
        <v>68.087817909999998</v>
      </c>
      <c r="AH2108" s="3">
        <f>AVERAGE(K2108,K2110,K2112)</f>
        <v>71.21268517</v>
      </c>
      <c r="AI2108" s="12">
        <v>43647</v>
      </c>
      <c r="AJ2108" s="13">
        <v>637.46666666666658</v>
      </c>
      <c r="AK2108" s="16">
        <v>2.9168699999999999</v>
      </c>
      <c r="AL2108" s="10">
        <f t="shared" ref="AL2108:AL2112" si="988">IF(AK2108&gt;3, AK2108-3, 3-AK2108)</f>
        <v>8.3130000000000148E-2</v>
      </c>
      <c r="AM2108" s="10" t="str">
        <f t="shared" si="967"/>
        <v xml:space="preserve"> </v>
      </c>
      <c r="AN2108" s="14">
        <v>12</v>
      </c>
      <c r="AO2108" s="10">
        <f t="shared" ref="AO2108:AO2112" si="989">AN2108+273.15</f>
        <v>285.14999999999998</v>
      </c>
      <c r="AP2108" s="14">
        <v>10.5</v>
      </c>
      <c r="AQ2108" s="14">
        <v>37</v>
      </c>
      <c r="AR2108" s="10">
        <f t="shared" ref="AR2108:AR2112" si="990">AQ2108+273.15</f>
        <v>310.14999999999998</v>
      </c>
      <c r="AS2108" s="14">
        <v>47.1</v>
      </c>
      <c r="AT2108" s="14">
        <v>0.5</v>
      </c>
      <c r="AU2108" s="10" t="str">
        <f t="shared" ref="AU2108:AU2112" si="991">IF(ISNUMBER(AM2108),((AR2108/AO2108)*((AJ2108-(AT2108*AP2108))/(AJ2108-AS2108))*AM2108)," ")</f>
        <v xml:space="preserve"> </v>
      </c>
      <c r="AV2108" s="10" t="str">
        <f t="shared" ref="AV2108:AV2112" si="992">IF(ISNUMBER(AM2108), AU2108*G2108, " ")</f>
        <v xml:space="preserve"> </v>
      </c>
      <c r="AW2108" s="10">
        <f>AVERAGE(AU2107,AU2109,AU2111)</f>
        <v>0.71731879584072944</v>
      </c>
      <c r="AX2108" s="10">
        <f>AVERAGE(AU2108,AU2110,AU2112)</f>
        <v>0.8078256895157554</v>
      </c>
      <c r="AY2108" s="10">
        <f>AVERAGE(AV2107,AV2109,AV2111)</f>
        <v>12.503258576013526</v>
      </c>
      <c r="AZ2108" s="10">
        <f>AVERAGE(AV2108,AV2110,AV2112)</f>
        <v>14.304123228156499</v>
      </c>
      <c r="BA2108" s="10" t="str">
        <f>IF(ISNUMBER(AV2108), AV2108-AV2107, " ")</f>
        <v xml:space="preserve"> </v>
      </c>
      <c r="BB2108" s="10" t="str">
        <f>IF(ISNUMBER(BA2108), BA2108/O2108, " ")</f>
        <v xml:space="preserve"> </v>
      </c>
      <c r="BC2108" s="2">
        <f>AVERAGE(BB2108,BB2110,BB2112)</f>
        <v>0.14519205348003508</v>
      </c>
      <c r="BD2108" s="1" t="s">
        <v>59</v>
      </c>
    </row>
    <row r="2109" spans="1:57" x14ac:dyDescent="0.3">
      <c r="A2109" s="2"/>
      <c r="D2109" s="9" t="s">
        <v>57</v>
      </c>
      <c r="E2109" s="10">
        <v>13.26611035</v>
      </c>
      <c r="F2109" s="10">
        <v>0.59877754859999999</v>
      </c>
      <c r="G2109" s="10">
        <v>17.43054643</v>
      </c>
      <c r="H2109" s="10">
        <v>10.335544560000001</v>
      </c>
      <c r="I2109" s="10">
        <v>92.868046840000005</v>
      </c>
      <c r="J2109" s="10">
        <v>32.342476830000003</v>
      </c>
      <c r="K2109" s="10">
        <v>68.087817909999998</v>
      </c>
      <c r="L2109" s="11">
        <v>8.7094907407407399E-3</v>
      </c>
      <c r="M2109" s="11">
        <v>9.3576273148148151E-3</v>
      </c>
      <c r="P2109" s="10"/>
      <c r="Q2109" s="9"/>
      <c r="AJ2109" s="13">
        <v>637.46666666666704</v>
      </c>
      <c r="AK2109" s="16">
        <v>2.9168699999999999</v>
      </c>
      <c r="AL2109" s="10">
        <f t="shared" si="988"/>
        <v>8.3130000000000148E-2</v>
      </c>
      <c r="AM2109" s="10">
        <f t="shared" si="967"/>
        <v>0.61584254553682549</v>
      </c>
      <c r="AN2109" s="14">
        <v>12</v>
      </c>
      <c r="AO2109" s="10">
        <f t="shared" si="989"/>
        <v>285.14999999999998</v>
      </c>
      <c r="AP2109" s="14">
        <v>10.5</v>
      </c>
      <c r="AQ2109" s="14">
        <v>37</v>
      </c>
      <c r="AR2109" s="10">
        <f t="shared" si="990"/>
        <v>310.14999999999998</v>
      </c>
      <c r="AS2109" s="14">
        <v>47.1</v>
      </c>
      <c r="AT2109" s="14">
        <v>0.5</v>
      </c>
      <c r="AU2109" s="10">
        <f t="shared" si="991"/>
        <v>0.71731879584072944</v>
      </c>
      <c r="AV2109" s="10">
        <f t="shared" si="992"/>
        <v>12.503258576013526</v>
      </c>
      <c r="AW2109" s="10"/>
      <c r="AX2109" s="10"/>
      <c r="AY2109" s="10"/>
      <c r="AZ2109" s="10"/>
      <c r="BA2109" s="10"/>
      <c r="BB2109" s="10"/>
      <c r="BC2109" s="2"/>
      <c r="BD2109"/>
      <c r="BE2109"/>
    </row>
    <row r="2110" spans="1:57" x14ac:dyDescent="0.3">
      <c r="A2110" s="2"/>
      <c r="D2110" s="9" t="s">
        <v>60</v>
      </c>
      <c r="E2110" s="10">
        <v>9.2156261530000005</v>
      </c>
      <c r="F2110" s="10">
        <v>0.67432763350000002</v>
      </c>
      <c r="G2110" s="10">
        <v>17.706942739999999</v>
      </c>
      <c r="H2110" s="10">
        <v>11.872868540000001</v>
      </c>
      <c r="I2110" s="10">
        <v>80.464718910000002</v>
      </c>
      <c r="J2110" s="10">
        <v>32.33666565</v>
      </c>
      <c r="K2110" s="10">
        <v>71.21268517</v>
      </c>
      <c r="L2110" s="11">
        <v>1.1440972222222222E-2</v>
      </c>
      <c r="M2110" s="11">
        <v>1.2164340277777776E-2</v>
      </c>
      <c r="N2110" s="10">
        <f>H2110-H2109</f>
        <v>1.53732398</v>
      </c>
      <c r="O2110" s="10">
        <f>I2109-I2110</f>
        <v>12.403327930000003</v>
      </c>
      <c r="P2110" s="10">
        <f>N2110/O2110</f>
        <v>0.12394447592421268</v>
      </c>
      <c r="Q2110" s="9"/>
      <c r="R2110">
        <f>K2110-K2109</f>
        <v>3.124867260000002</v>
      </c>
      <c r="S2110">
        <f>R2110/O2110</f>
        <v>0.25193780875871763</v>
      </c>
      <c r="AJ2110" s="13">
        <v>637.46666666666704</v>
      </c>
      <c r="AK2110" s="16">
        <v>2.9168699999999999</v>
      </c>
      <c r="AL2110" s="10">
        <f t="shared" si="988"/>
        <v>8.3130000000000148E-2</v>
      </c>
      <c r="AM2110" s="10">
        <f t="shared" si="967"/>
        <v>0.69354578726511651</v>
      </c>
      <c r="AN2110" s="14">
        <v>12</v>
      </c>
      <c r="AO2110" s="10">
        <f t="shared" si="989"/>
        <v>285.14999999999998</v>
      </c>
      <c r="AP2110" s="14">
        <v>10.5</v>
      </c>
      <c r="AQ2110" s="14">
        <v>37</v>
      </c>
      <c r="AR2110" s="10">
        <f t="shared" si="990"/>
        <v>310.14999999999998</v>
      </c>
      <c r="AS2110" s="14">
        <v>47.1</v>
      </c>
      <c r="AT2110" s="14">
        <v>0.5</v>
      </c>
      <c r="AU2110" s="10">
        <f t="shared" si="991"/>
        <v>0.8078256895157554</v>
      </c>
      <c r="AV2110" s="10">
        <f t="shared" si="992"/>
        <v>14.304123228156499</v>
      </c>
      <c r="AW2110" s="10"/>
      <c r="AX2110" s="10"/>
      <c r="AY2110" s="10"/>
      <c r="AZ2110" s="10"/>
      <c r="BA2110" s="10">
        <f>IF(ISNUMBER(AV2110), AV2110-AV2109, " ")</f>
        <v>1.8008646521429732</v>
      </c>
      <c r="BB2110" s="10">
        <f>IF(ISNUMBER(BA2110), BA2110/O2110, " ")</f>
        <v>0.14519205348003508</v>
      </c>
      <c r="BC2110" s="2"/>
      <c r="BD2110"/>
      <c r="BE2110"/>
    </row>
    <row r="2111" spans="1:57" x14ac:dyDescent="0.3">
      <c r="A2111" s="2"/>
      <c r="D2111" s="9" t="s">
        <v>57</v>
      </c>
      <c r="E2111" s="10"/>
      <c r="F2111" s="10"/>
      <c r="G2111" s="10"/>
      <c r="H2111" s="10"/>
      <c r="I2111" s="10"/>
      <c r="J2111" s="10"/>
      <c r="K2111" s="10"/>
      <c r="L2111" s="11"/>
      <c r="M2111" s="11"/>
      <c r="P2111" s="10"/>
      <c r="Q2111" s="9"/>
      <c r="AJ2111" s="13">
        <v>637.46666666666704</v>
      </c>
      <c r="AK2111" s="16">
        <v>2.9168699999999999</v>
      </c>
      <c r="AL2111" s="10">
        <f t="shared" si="988"/>
        <v>8.3130000000000148E-2</v>
      </c>
      <c r="AM2111" s="10" t="str">
        <f t="shared" si="967"/>
        <v xml:space="preserve"> </v>
      </c>
      <c r="AN2111" s="14">
        <v>12</v>
      </c>
      <c r="AO2111" s="10">
        <f t="shared" si="989"/>
        <v>285.14999999999998</v>
      </c>
      <c r="AP2111" s="14">
        <v>10.5</v>
      </c>
      <c r="AQ2111" s="14">
        <v>37</v>
      </c>
      <c r="AR2111" s="10">
        <f t="shared" si="990"/>
        <v>310.14999999999998</v>
      </c>
      <c r="AS2111" s="14">
        <v>47.1</v>
      </c>
      <c r="AT2111" s="14">
        <v>0.5</v>
      </c>
      <c r="AU2111" s="10" t="str">
        <f t="shared" si="991"/>
        <v xml:space="preserve"> </v>
      </c>
      <c r="AV2111" s="10" t="str">
        <f t="shared" si="992"/>
        <v xml:space="preserve"> </v>
      </c>
      <c r="AW2111" s="10"/>
      <c r="AX2111" s="10"/>
      <c r="AY2111" s="10"/>
      <c r="AZ2111" s="10"/>
      <c r="BA2111" s="10"/>
      <c r="BB2111" s="10"/>
      <c r="BC2111" s="2"/>
      <c r="BD2111"/>
      <c r="BE2111"/>
    </row>
    <row r="2112" spans="1:57" x14ac:dyDescent="0.3">
      <c r="A2112" s="2"/>
      <c r="D2112" s="9" t="s">
        <v>61</v>
      </c>
      <c r="E2112" s="10"/>
      <c r="F2112" s="10"/>
      <c r="G2112" s="10"/>
      <c r="H2112" s="10"/>
      <c r="I2112" s="10"/>
      <c r="J2112" s="10"/>
      <c r="K2112" s="10"/>
      <c r="L2112" s="11"/>
      <c r="M2112" s="11"/>
      <c r="N2112" s="10">
        <f>H2112-H2111</f>
        <v>0</v>
      </c>
      <c r="O2112" s="10">
        <f>I2111-I2112</f>
        <v>0</v>
      </c>
      <c r="P2112" s="10" t="e">
        <f>N2112/O2112</f>
        <v>#DIV/0!</v>
      </c>
      <c r="Q2112" s="9"/>
      <c r="R2112">
        <f>K2112-K2111</f>
        <v>0</v>
      </c>
      <c r="S2112" t="e">
        <f>R2112/O2112</f>
        <v>#DIV/0!</v>
      </c>
      <c r="AJ2112" s="13">
        <v>637.46666666666704</v>
      </c>
      <c r="AK2112" s="16">
        <v>2.9168699999999999</v>
      </c>
      <c r="AL2112" s="10">
        <f t="shared" si="988"/>
        <v>8.3130000000000148E-2</v>
      </c>
      <c r="AM2112" s="10" t="str">
        <f t="shared" si="967"/>
        <v xml:space="preserve"> </v>
      </c>
      <c r="AN2112" s="14">
        <v>12</v>
      </c>
      <c r="AO2112" s="10">
        <f t="shared" si="989"/>
        <v>285.14999999999998</v>
      </c>
      <c r="AP2112" s="14">
        <v>10.5</v>
      </c>
      <c r="AQ2112" s="14">
        <v>37</v>
      </c>
      <c r="AR2112" s="10">
        <f t="shared" si="990"/>
        <v>310.14999999999998</v>
      </c>
      <c r="AS2112" s="14">
        <v>47.1</v>
      </c>
      <c r="AT2112" s="14">
        <v>0.5</v>
      </c>
      <c r="AU2112" s="10" t="str">
        <f t="shared" si="991"/>
        <v xml:space="preserve"> </v>
      </c>
      <c r="AV2112" s="10" t="str">
        <f t="shared" si="992"/>
        <v xml:space="preserve"> </v>
      </c>
      <c r="AW2112" s="10"/>
      <c r="AX2112" s="10"/>
      <c r="AY2112" s="10"/>
      <c r="AZ2112" s="10"/>
      <c r="BA2112" s="10" t="str">
        <f>IF(ISNUMBER(AV2112), AV2112-AV2111, " ")</f>
        <v xml:space="preserve"> </v>
      </c>
      <c r="BB2112" s="10" t="str">
        <f>IF(ISNUMBER(BA2112), BA2112/O2112, " ")</f>
        <v xml:space="preserve"> </v>
      </c>
      <c r="BC2112" s="2"/>
      <c r="BD2112"/>
      <c r="BE2112"/>
    </row>
    <row r="2113" spans="1:57" x14ac:dyDescent="0.3">
      <c r="A2113" s="2"/>
      <c r="AM2113" s="10" t="str">
        <f t="shared" si="967"/>
        <v xml:space="preserve"> </v>
      </c>
      <c r="BD2113"/>
      <c r="BE2113"/>
    </row>
    <row r="2114" spans="1:57" ht="13.95" customHeight="1" x14ac:dyDescent="0.3">
      <c r="A2114" s="2"/>
      <c r="AM2114" s="10" t="str">
        <f t="shared" si="967"/>
        <v xml:space="preserve"> </v>
      </c>
      <c r="BD2114"/>
      <c r="BE2114"/>
    </row>
    <row r="2115" spans="1:57" x14ac:dyDescent="0.3">
      <c r="A2115" s="2"/>
      <c r="D2115" s="9" t="s">
        <v>53</v>
      </c>
      <c r="E2115" s="10"/>
      <c r="F2115" s="10"/>
      <c r="G2115" s="10"/>
      <c r="H2115" s="10"/>
      <c r="I2115" s="10"/>
      <c r="J2115" s="10"/>
      <c r="K2115" s="10"/>
      <c r="L2115" s="10"/>
      <c r="M2115" s="10"/>
      <c r="P2115" s="10"/>
      <c r="Q2115" s="9"/>
      <c r="R2115" s="9"/>
      <c r="AM2115" s="10" t="str">
        <f t="shared" si="967"/>
        <v xml:space="preserve"> </v>
      </c>
      <c r="BD2115"/>
      <c r="BE2115"/>
    </row>
    <row r="2116" spans="1:57" x14ac:dyDescent="0.3">
      <c r="A2116" s="2"/>
      <c r="D2116" s="9" t="s">
        <v>270</v>
      </c>
      <c r="E2116" s="10"/>
      <c r="F2116" s="2"/>
      <c r="G2116" s="10"/>
      <c r="H2116" s="10"/>
      <c r="I2116" s="10"/>
      <c r="J2116" s="10"/>
      <c r="K2116" s="10"/>
      <c r="L2116" s="10"/>
      <c r="M2116" s="10"/>
      <c r="P2116" s="10"/>
      <c r="Q2116" s="9"/>
      <c r="R2116" s="9"/>
      <c r="AM2116" s="10" t="str">
        <f t="shared" si="967"/>
        <v xml:space="preserve"> </v>
      </c>
      <c r="BD2116"/>
      <c r="BE2116"/>
    </row>
    <row r="2117" spans="1:57" x14ac:dyDescent="0.3">
      <c r="A2117" s="2"/>
      <c r="D2117" s="9"/>
      <c r="E2117" s="2" t="s">
        <v>0</v>
      </c>
      <c r="F2117" s="2" t="s">
        <v>1</v>
      </c>
      <c r="G2117" s="2" t="s">
        <v>2</v>
      </c>
      <c r="H2117" s="2" t="s">
        <v>3</v>
      </c>
      <c r="I2117" s="2" t="s">
        <v>4</v>
      </c>
      <c r="J2117" s="2" t="s">
        <v>5</v>
      </c>
      <c r="K2117" s="2" t="s">
        <v>6</v>
      </c>
      <c r="L2117" s="2" t="s">
        <v>7</v>
      </c>
      <c r="M2117" s="2" t="s">
        <v>8</v>
      </c>
      <c r="N2117" s="2" t="s">
        <v>9</v>
      </c>
      <c r="O2117" s="2" t="s">
        <v>10</v>
      </c>
      <c r="P2117" s="2" t="s">
        <v>11</v>
      </c>
      <c r="Q2117" s="2" t="s">
        <v>12</v>
      </c>
      <c r="R2117" s="2" t="s">
        <v>13</v>
      </c>
      <c r="S2117" s="2" t="s">
        <v>14</v>
      </c>
      <c r="T2117" s="2" t="s">
        <v>15</v>
      </c>
      <c r="U2117" s="3" t="s">
        <v>16</v>
      </c>
      <c r="V2117" s="3" t="s">
        <v>17</v>
      </c>
      <c r="W2117" s="3" t="s">
        <v>18</v>
      </c>
      <c r="X2117" s="3" t="s">
        <v>19</v>
      </c>
      <c r="Y2117" s="3" t="s">
        <v>20</v>
      </c>
      <c r="Z2117" s="3" t="s">
        <v>21</v>
      </c>
      <c r="AA2117" s="3" t="s">
        <v>22</v>
      </c>
      <c r="AB2117" s="3" t="s">
        <v>23</v>
      </c>
      <c r="AC2117" s="3" t="s">
        <v>24</v>
      </c>
      <c r="AD2117" s="3" t="s">
        <v>25</v>
      </c>
      <c r="AE2117" s="3" t="s">
        <v>26</v>
      </c>
      <c r="AF2117" s="3" t="s">
        <v>27</v>
      </c>
      <c r="AG2117" s="3" t="s">
        <v>28</v>
      </c>
      <c r="AH2117" s="3" t="s">
        <v>29</v>
      </c>
      <c r="AL2117" s="2" t="s">
        <v>33</v>
      </c>
      <c r="AM2117" s="10" t="e">
        <f t="shared" si="967"/>
        <v>#VALUE!</v>
      </c>
      <c r="AN2117" s="6" t="s">
        <v>35</v>
      </c>
      <c r="AO2117" s="2" t="s">
        <v>36</v>
      </c>
      <c r="AP2117" s="7" t="s">
        <v>37</v>
      </c>
      <c r="AQ2117" s="6" t="s">
        <v>38</v>
      </c>
      <c r="AR2117" s="2" t="s">
        <v>39</v>
      </c>
      <c r="AS2117" s="7" t="s">
        <v>40</v>
      </c>
      <c r="AT2117" s="7" t="s">
        <v>41</v>
      </c>
      <c r="AU2117" s="8" t="s">
        <v>55</v>
      </c>
      <c r="AV2117" s="8" t="s">
        <v>56</v>
      </c>
      <c r="AW2117" s="8" t="s">
        <v>44</v>
      </c>
      <c r="AX2117" s="8" t="s">
        <v>45</v>
      </c>
      <c r="AY2117" s="8" t="s">
        <v>46</v>
      </c>
      <c r="AZ2117" s="8" t="s">
        <v>47</v>
      </c>
      <c r="BA2117" s="2" t="s">
        <v>48</v>
      </c>
      <c r="BB2117" s="2" t="s">
        <v>49</v>
      </c>
      <c r="BC2117" s="2" t="s">
        <v>50</v>
      </c>
      <c r="BD2117"/>
      <c r="BE2117"/>
    </row>
    <row r="2118" spans="1:57" x14ac:dyDescent="0.3">
      <c r="A2118" s="2"/>
      <c r="D2118" s="9" t="s">
        <v>57</v>
      </c>
      <c r="E2118" s="10">
        <v>13.30957602</v>
      </c>
      <c r="F2118" s="10">
        <v>0.44944032740000001</v>
      </c>
      <c r="G2118" s="10">
        <v>22.025549860000002</v>
      </c>
      <c r="H2118" s="10">
        <v>9.8949633259999992</v>
      </c>
      <c r="I2118" s="10">
        <v>94.074027099999995</v>
      </c>
      <c r="J2118" s="10">
        <v>29.428777480000001</v>
      </c>
      <c r="K2118" s="10">
        <v>68.600443990000002</v>
      </c>
      <c r="L2118" s="11">
        <v>1.8402777777777777E-3</v>
      </c>
      <c r="M2118" s="11">
        <v>2.314803240740741E-3</v>
      </c>
      <c r="P2118" s="10"/>
      <c r="Q2118" s="9"/>
      <c r="AJ2118" s="13">
        <v>637.46666666666658</v>
      </c>
      <c r="AK2118" s="16">
        <v>2.9168699999999999</v>
      </c>
      <c r="AL2118" s="10">
        <f>IF(AK2118&gt;3, AK2118-3, 3-AK2118)</f>
        <v>8.3130000000000148E-2</v>
      </c>
      <c r="AM2118" s="10">
        <f t="shared" si="967"/>
        <v>0.46224925423484764</v>
      </c>
      <c r="AN2118" s="14">
        <v>12</v>
      </c>
      <c r="AO2118" s="10">
        <f>AN2118+273.15</f>
        <v>285.14999999999998</v>
      </c>
      <c r="AP2118" s="14">
        <v>10.5</v>
      </c>
      <c r="AQ2118" s="14">
        <v>37</v>
      </c>
      <c r="AR2118" s="10">
        <f>AQ2118+273.15</f>
        <v>310.14999999999998</v>
      </c>
      <c r="AS2118" s="14">
        <v>47.1</v>
      </c>
      <c r="AT2118" s="14">
        <v>0.5</v>
      </c>
      <c r="AU2118" s="10">
        <f>IF(ISNUMBER(AM2118),((AR2118/AO2118)*((AJ2118-(AT2118*AP2118))/(AJ2118-AS2118))*AM2118)," ")</f>
        <v>0.5384169717228291</v>
      </c>
      <c r="AV2118" s="10">
        <f>IF(ISNUMBER(AM2118), AU2118*G2118, " ")</f>
        <v>11.858929856151383</v>
      </c>
      <c r="AW2118" s="10"/>
      <c r="AX2118" s="10"/>
      <c r="AY2118" s="10"/>
      <c r="AZ2118" s="10"/>
      <c r="BA2118" s="10"/>
      <c r="BB2118" s="10"/>
      <c r="BC2118" s="2"/>
      <c r="BD2118"/>
      <c r="BE2118"/>
    </row>
    <row r="2119" spans="1:57" x14ac:dyDescent="0.3">
      <c r="A2119" s="2">
        <v>193</v>
      </c>
      <c r="B2119" s="3" t="s">
        <v>270</v>
      </c>
      <c r="C2119" s="3"/>
      <c r="D2119" s="9" t="s">
        <v>58</v>
      </c>
      <c r="E2119" s="10">
        <v>9.4924797939999994</v>
      </c>
      <c r="F2119" s="10">
        <v>0.49013007650000001</v>
      </c>
      <c r="G2119" s="10">
        <v>21.50915766</v>
      </c>
      <c r="H2119" s="10">
        <v>10.52784625</v>
      </c>
      <c r="I2119" s="10">
        <v>81.96077167</v>
      </c>
      <c r="J2119" s="10">
        <v>29.681991799999999</v>
      </c>
      <c r="K2119" s="10">
        <v>79.076047509999995</v>
      </c>
      <c r="L2119" s="11">
        <v>4.386574074074074E-3</v>
      </c>
      <c r="M2119" s="11">
        <v>4.8321643518518522E-3</v>
      </c>
      <c r="N2119" s="10">
        <f>H2119-H2118</f>
        <v>0.63288292400000046</v>
      </c>
      <c r="O2119" s="10">
        <f>I2118-I2119</f>
        <v>12.113255429999995</v>
      </c>
      <c r="P2119" s="10">
        <f>N2119/O2119</f>
        <v>5.2247137663141041E-2</v>
      </c>
      <c r="Q2119" s="9">
        <f>AVERAGE(P2119,P2121,P2123)</f>
        <v>0.13984359325383769</v>
      </c>
      <c r="R2119">
        <f>K2119-K2118</f>
        <v>10.475603519999993</v>
      </c>
      <c r="S2119">
        <f>R2119/O2119</f>
        <v>0.86480497175481397</v>
      </c>
      <c r="T2119" s="9">
        <f>AVERAGE(S2119,S2121,S2123)</f>
        <v>0.69187728259502579</v>
      </c>
      <c r="U2119" s="3">
        <f>AVERAGE(E2118,E2120,E2122)</f>
        <v>13.315544503333333</v>
      </c>
      <c r="V2119" s="3">
        <f>AVERAGE(E2119,E2121,E2123)</f>
        <v>9.5714964459999994</v>
      </c>
      <c r="W2119" s="3">
        <f>AVERAGE(F2118,F2120,F2122)</f>
        <v>0.42325100743333333</v>
      </c>
      <c r="X2119" s="3">
        <f>AVERAGE(F2119,F2121,F2123)</f>
        <v>0.49513367726666674</v>
      </c>
      <c r="Y2119" s="3">
        <f>AVERAGE(G2118,G2120,G2122)</f>
        <v>20.410283573333334</v>
      </c>
      <c r="Z2119" s="3">
        <f>AVERAGE(G2119,G2121,G2123)</f>
        <v>20.836955943333333</v>
      </c>
      <c r="AA2119" s="3">
        <f>AVERAGE(H2118,H2120,H2122)</f>
        <v>8.6398941603333341</v>
      </c>
      <c r="AB2119" s="3">
        <f>AVERAGE(H2119,H2121,H2123)</f>
        <v>10.296913465666666</v>
      </c>
      <c r="AC2119" s="3">
        <f>AVERAGE(I2118,I2120,I2122)</f>
        <v>93.036655426666655</v>
      </c>
      <c r="AD2119" s="3">
        <f>AVERAGE(I2119,I2121,I2123)</f>
        <v>80.761359726666669</v>
      </c>
      <c r="AE2119" s="3">
        <f>AVERAGE(J2118,J2120,J2122)</f>
        <v>29.907216746666666</v>
      </c>
      <c r="AF2119" s="3">
        <f>AVERAGE(J2119,J2121,J2123)</f>
        <v>30.424723066666669</v>
      </c>
      <c r="AG2119" s="3">
        <f>AVERAGE(K2118,K2120,K2122)</f>
        <v>68.923307353333328</v>
      </c>
      <c r="AH2119" s="3">
        <f>AVERAGE(K2119,K2121,K2123)</f>
        <v>77.409739033333338</v>
      </c>
      <c r="AI2119" s="12">
        <v>43647</v>
      </c>
      <c r="AJ2119" s="13">
        <v>637.46666666666658</v>
      </c>
      <c r="AK2119" s="16">
        <v>2.9168699999999999</v>
      </c>
      <c r="AL2119" s="10">
        <f t="shared" ref="AL2119:AL2123" si="993">IF(AK2119&gt;3, AK2119-3, 3-AK2119)</f>
        <v>8.3130000000000148E-2</v>
      </c>
      <c r="AM2119" s="10">
        <f t="shared" ref="AM2119:AM2182" si="994">IF(F2119&lt;=0," ",((F2119*3)/AK2119))</f>
        <v>0.5040986500941077</v>
      </c>
      <c r="AN2119" s="14">
        <v>12</v>
      </c>
      <c r="AO2119" s="10">
        <f t="shared" ref="AO2119:AO2123" si="995">AN2119+273.15</f>
        <v>285.14999999999998</v>
      </c>
      <c r="AP2119" s="14">
        <v>10.5</v>
      </c>
      <c r="AQ2119" s="14">
        <v>37</v>
      </c>
      <c r="AR2119" s="10">
        <f t="shared" ref="AR2119:AR2123" si="996">AQ2119+273.15</f>
        <v>310.14999999999998</v>
      </c>
      <c r="AS2119" s="14">
        <v>47.1</v>
      </c>
      <c r="AT2119" s="14">
        <v>0.5</v>
      </c>
      <c r="AU2119" s="10">
        <f t="shared" ref="AU2119:AU2123" si="997">IF(ISNUMBER(AM2119),((AR2119/AO2119)*((AJ2119-(AT2119*AP2119))/(AJ2119-AS2119))*AM2119)," ")</f>
        <v>0.58716215579948106</v>
      </c>
      <c r="AV2119" s="10">
        <f t="shared" ref="AV2119:AV2123" si="998">IF(ISNUMBER(AM2119), AU2119*G2119, " ")</f>
        <v>12.629363381076521</v>
      </c>
      <c r="AW2119" s="10">
        <f>AVERAGE(AU2118,AU2120,AU2122)</f>
        <v>0.50704289714989192</v>
      </c>
      <c r="AX2119" s="10">
        <f>AVERAGE(AU2119,AU2121,AU2123)</f>
        <v>0.59315632990504819</v>
      </c>
      <c r="AY2119" s="10">
        <f>AVERAGE(AV2118,AV2120,AV2122)</f>
        <v>10.362151998476042</v>
      </c>
      <c r="AZ2119" s="10">
        <f>AVERAGE(AV2119,AV2121,AV2123)</f>
        <v>12.359710816943533</v>
      </c>
      <c r="BA2119" s="10">
        <f>IF(ISNUMBER(AV2119), AV2119-AV2118, " ")</f>
        <v>0.77043352492513861</v>
      </c>
      <c r="BB2119" s="10">
        <f>IF(ISNUMBER(BA2119), BA2119/O2119, " ")</f>
        <v>6.3602516216826679E-2</v>
      </c>
      <c r="BC2119" s="2">
        <f>AVERAGE(BB2119,BB2121,BB2123)</f>
        <v>0.1687339482490087</v>
      </c>
      <c r="BD2119" s="1" t="s">
        <v>59</v>
      </c>
    </row>
    <row r="2120" spans="1:57" x14ac:dyDescent="0.3">
      <c r="A2120" s="2"/>
      <c r="D2120" s="9" t="s">
        <v>57</v>
      </c>
      <c r="E2120" s="10">
        <v>13.40879245</v>
      </c>
      <c r="F2120" s="10">
        <v>0.42656137519999998</v>
      </c>
      <c r="G2120" s="10">
        <v>18.68094361</v>
      </c>
      <c r="H2120" s="10">
        <v>7.9745099010000002</v>
      </c>
      <c r="I2120" s="10">
        <v>91.610426149999995</v>
      </c>
      <c r="J2120" s="10">
        <v>30.51133068</v>
      </c>
      <c r="K2120" s="10">
        <v>69.147290459999994</v>
      </c>
      <c r="L2120" s="11">
        <v>7.9745370370370369E-3</v>
      </c>
      <c r="M2120" s="11">
        <v>8.5821643518518512E-3</v>
      </c>
      <c r="P2120" s="10"/>
      <c r="Q2120" s="9"/>
      <c r="AJ2120" s="13">
        <v>637.46666666666704</v>
      </c>
      <c r="AK2120" s="16">
        <v>2.9168699999999999</v>
      </c>
      <c r="AL2120" s="10">
        <f t="shared" si="993"/>
        <v>8.3130000000000148E-2</v>
      </c>
      <c r="AM2120" s="10">
        <f t="shared" si="994"/>
        <v>0.43871825813286164</v>
      </c>
      <c r="AN2120" s="14">
        <v>12</v>
      </c>
      <c r="AO2120" s="10">
        <f t="shared" si="995"/>
        <v>285.14999999999998</v>
      </c>
      <c r="AP2120" s="14">
        <v>10.5</v>
      </c>
      <c r="AQ2120" s="14">
        <v>37</v>
      </c>
      <c r="AR2120" s="10">
        <f t="shared" si="996"/>
        <v>310.14999999999998</v>
      </c>
      <c r="AS2120" s="14">
        <v>47.1</v>
      </c>
      <c r="AT2120" s="14">
        <v>0.5</v>
      </c>
      <c r="AU2120" s="10">
        <f t="shared" si="997"/>
        <v>0.51100862536686897</v>
      </c>
      <c r="AV2120" s="10">
        <f t="shared" si="998"/>
        <v>9.5461233147020952</v>
      </c>
      <c r="AW2120" s="10"/>
      <c r="AX2120" s="10"/>
      <c r="AY2120" s="10"/>
      <c r="AZ2120" s="10"/>
      <c r="BA2120" s="10"/>
      <c r="BB2120" s="10"/>
      <c r="BC2120" s="2"/>
      <c r="BD2120"/>
      <c r="BE2120"/>
    </row>
    <row r="2121" spans="1:57" x14ac:dyDescent="0.3">
      <c r="A2121" s="2"/>
      <c r="D2121" s="9" t="s">
        <v>60</v>
      </c>
      <c r="E2121" s="10">
        <v>9.2171480639999999</v>
      </c>
      <c r="F2121" s="10">
        <v>0.54513430610000002</v>
      </c>
      <c r="G2121" s="10">
        <v>20.55761425</v>
      </c>
      <c r="H2121" s="10">
        <v>11.16808204</v>
      </c>
      <c r="I2121" s="10">
        <v>80.274253150000007</v>
      </c>
      <c r="J2121" s="10">
        <v>31.061969919999999</v>
      </c>
      <c r="K2121" s="10">
        <v>75.886280339999999</v>
      </c>
      <c r="L2121" s="11">
        <v>1.1197916666666667E-2</v>
      </c>
      <c r="M2121" s="11">
        <v>1.1782395833333334E-2</v>
      </c>
      <c r="N2121" s="10">
        <f>H2121-H2120</f>
        <v>3.1935721389999996</v>
      </c>
      <c r="O2121" s="10">
        <f>I2120-I2121</f>
        <v>11.336172999999988</v>
      </c>
      <c r="P2121" s="10">
        <f>N2121/O2121</f>
        <v>0.28171519074382534</v>
      </c>
      <c r="Q2121" s="9"/>
      <c r="R2121">
        <f>K2121-K2120</f>
        <v>6.7389898800000054</v>
      </c>
      <c r="S2121">
        <f>R2121/O2121</f>
        <v>0.59446780496381035</v>
      </c>
      <c r="AJ2121" s="13">
        <v>637.46666666666704</v>
      </c>
      <c r="AK2121" s="16">
        <v>2.9168699999999999</v>
      </c>
      <c r="AL2121" s="10">
        <f t="shared" si="993"/>
        <v>8.3130000000000148E-2</v>
      </c>
      <c r="AM2121" s="10">
        <f t="shared" si="994"/>
        <v>0.56067048524617147</v>
      </c>
      <c r="AN2121" s="14">
        <v>12</v>
      </c>
      <c r="AO2121" s="10">
        <f t="shared" si="995"/>
        <v>285.14999999999998</v>
      </c>
      <c r="AP2121" s="14">
        <v>10.5</v>
      </c>
      <c r="AQ2121" s="14">
        <v>37</v>
      </c>
      <c r="AR2121" s="10">
        <f t="shared" si="996"/>
        <v>310.14999999999998</v>
      </c>
      <c r="AS2121" s="14">
        <v>47.1</v>
      </c>
      <c r="AT2121" s="14">
        <v>0.5</v>
      </c>
      <c r="AU2121" s="10">
        <f t="shared" si="997"/>
        <v>0.6530556881055436</v>
      </c>
      <c r="AV2121" s="10">
        <f t="shared" si="998"/>
        <v>13.425266919842079</v>
      </c>
      <c r="AW2121" s="10"/>
      <c r="AX2121" s="10"/>
      <c r="AY2121" s="10"/>
      <c r="AZ2121" s="10"/>
      <c r="BA2121" s="10">
        <f>IF(ISNUMBER(AV2121), AV2121-AV2120, " ")</f>
        <v>3.8791436051399835</v>
      </c>
      <c r="BB2121" s="10">
        <f>IF(ISNUMBER(BA2121), BA2121/O2121, " ")</f>
        <v>0.34219163778993028</v>
      </c>
      <c r="BC2121" s="2"/>
      <c r="BD2121"/>
      <c r="BE2121"/>
    </row>
    <row r="2122" spans="1:57" x14ac:dyDescent="0.3">
      <c r="A2122" s="2"/>
      <c r="D2122" s="9" t="s">
        <v>57</v>
      </c>
      <c r="E2122" s="10">
        <v>13.22826504</v>
      </c>
      <c r="F2122" s="10">
        <v>0.39375131969999999</v>
      </c>
      <c r="G2122" s="10">
        <v>20.524357250000001</v>
      </c>
      <c r="H2122" s="10">
        <v>8.0502092540000003</v>
      </c>
      <c r="I2122" s="10">
        <v>93.425513030000005</v>
      </c>
      <c r="J2122" s="10">
        <v>29.781542080000001</v>
      </c>
      <c r="K2122" s="10">
        <v>69.022187610000003</v>
      </c>
      <c r="L2122" s="11">
        <v>1.4895833333333332E-2</v>
      </c>
      <c r="M2122" s="11">
        <v>1.5434016203703703E-2</v>
      </c>
      <c r="P2122" s="10"/>
      <c r="Q2122" s="9"/>
      <c r="AJ2122" s="13">
        <v>637.46666666666704</v>
      </c>
      <c r="AK2122" s="16">
        <v>2.9168699999999999</v>
      </c>
      <c r="AL2122" s="10">
        <f t="shared" si="993"/>
        <v>8.3130000000000148E-2</v>
      </c>
      <c r="AM2122" s="10">
        <f t="shared" si="994"/>
        <v>0.40497312499357191</v>
      </c>
      <c r="AN2122" s="14">
        <v>12</v>
      </c>
      <c r="AO2122" s="10">
        <f t="shared" si="995"/>
        <v>285.14999999999998</v>
      </c>
      <c r="AP2122" s="14">
        <v>10.5</v>
      </c>
      <c r="AQ2122" s="14">
        <v>37</v>
      </c>
      <c r="AR2122" s="10">
        <f t="shared" si="996"/>
        <v>310.14999999999998</v>
      </c>
      <c r="AS2122" s="14">
        <v>47.1</v>
      </c>
      <c r="AT2122" s="14">
        <v>0.5</v>
      </c>
      <c r="AU2122" s="10">
        <f t="shared" si="997"/>
        <v>0.47170309435997793</v>
      </c>
      <c r="AV2122" s="10">
        <f t="shared" si="998"/>
        <v>9.6814028245746471</v>
      </c>
      <c r="AW2122" s="10"/>
      <c r="AX2122" s="10"/>
      <c r="AY2122" s="10"/>
      <c r="AZ2122" s="10"/>
      <c r="BA2122" s="10"/>
      <c r="BB2122" s="10"/>
      <c r="BC2122" s="2"/>
      <c r="BD2122"/>
      <c r="BE2122"/>
    </row>
    <row r="2123" spans="1:57" x14ac:dyDescent="0.3">
      <c r="A2123" s="2"/>
      <c r="D2123" s="9" t="s">
        <v>61</v>
      </c>
      <c r="E2123" s="10">
        <v>10.004861480000001</v>
      </c>
      <c r="F2123" s="10">
        <v>0.45013664920000002</v>
      </c>
      <c r="G2123" s="10">
        <v>20.444095919999999</v>
      </c>
      <c r="H2123" s="10">
        <v>9.1948121070000006</v>
      </c>
      <c r="I2123" s="10">
        <v>80.04905436</v>
      </c>
      <c r="J2123" s="10">
        <v>30.530207480000001</v>
      </c>
      <c r="K2123" s="10">
        <v>77.266889250000006</v>
      </c>
      <c r="L2123" s="11">
        <v>1.7847222222222223E-2</v>
      </c>
      <c r="M2123" s="11">
        <v>1.8443275462962962E-2</v>
      </c>
      <c r="N2123" s="10">
        <f>H2123-H2122</f>
        <v>1.1446028530000003</v>
      </c>
      <c r="O2123" s="10">
        <f>I2122-I2123</f>
        <v>13.376458670000005</v>
      </c>
      <c r="P2123" s="10">
        <f>N2123/O2123</f>
        <v>8.5568451354546729E-2</v>
      </c>
      <c r="Q2123" s="9"/>
      <c r="R2123">
        <f>K2123-K2122</f>
        <v>8.2447016400000024</v>
      </c>
      <c r="S2123">
        <f>R2123/O2123</f>
        <v>0.61635907106645282</v>
      </c>
      <c r="AJ2123" s="13">
        <v>637.46666666666704</v>
      </c>
      <c r="AK2123" s="16">
        <v>2.9168699999999999</v>
      </c>
      <c r="AL2123" s="10">
        <f t="shared" si="993"/>
        <v>8.3130000000000148E-2</v>
      </c>
      <c r="AM2123" s="10">
        <f t="shared" si="994"/>
        <v>0.46296542101636345</v>
      </c>
      <c r="AN2123" s="14">
        <v>12</v>
      </c>
      <c r="AO2123" s="10">
        <f t="shared" si="995"/>
        <v>285.14999999999998</v>
      </c>
      <c r="AP2123" s="14">
        <v>10.5</v>
      </c>
      <c r="AQ2123" s="14">
        <v>37</v>
      </c>
      <c r="AR2123" s="10">
        <f t="shared" si="996"/>
        <v>310.14999999999998</v>
      </c>
      <c r="AS2123" s="14">
        <v>47.1</v>
      </c>
      <c r="AT2123" s="14">
        <v>0.5</v>
      </c>
      <c r="AU2123" s="10">
        <f t="shared" si="997"/>
        <v>0.53925114581012001</v>
      </c>
      <c r="AV2123" s="10">
        <f t="shared" si="998"/>
        <v>11.024502149911999</v>
      </c>
      <c r="AW2123" s="10"/>
      <c r="AX2123" s="10"/>
      <c r="AY2123" s="10"/>
      <c r="AZ2123" s="10"/>
      <c r="BA2123" s="10">
        <f>IF(ISNUMBER(AV2123), AV2123-AV2122, " ")</f>
        <v>1.3430993253373522</v>
      </c>
      <c r="BB2123" s="10">
        <f>IF(ISNUMBER(BA2123), BA2123/O2123, " ")</f>
        <v>0.10040769074026913</v>
      </c>
      <c r="BC2123" s="2"/>
      <c r="BD2123"/>
      <c r="BE2123"/>
    </row>
    <row r="2124" spans="1:57" x14ac:dyDescent="0.3">
      <c r="A2124" s="2"/>
      <c r="AM2124" s="10" t="str">
        <f t="shared" si="994"/>
        <v xml:space="preserve"> </v>
      </c>
      <c r="BD2124"/>
      <c r="BE2124"/>
    </row>
    <row r="2125" spans="1:57" ht="13.95" customHeight="1" x14ac:dyDescent="0.3">
      <c r="A2125" s="2"/>
      <c r="AM2125" s="10" t="str">
        <f t="shared" si="994"/>
        <v xml:space="preserve"> </v>
      </c>
      <c r="BD2125"/>
      <c r="BE2125"/>
    </row>
    <row r="2126" spans="1:57" x14ac:dyDescent="0.3">
      <c r="A2126" s="2"/>
      <c r="D2126" s="9" t="s">
        <v>53</v>
      </c>
      <c r="E2126" s="10"/>
      <c r="F2126" s="10"/>
      <c r="G2126" s="10"/>
      <c r="H2126" s="10"/>
      <c r="I2126" s="10"/>
      <c r="J2126" s="10"/>
      <c r="K2126" s="10"/>
      <c r="L2126" s="10"/>
      <c r="M2126" s="10"/>
      <c r="P2126" s="10"/>
      <c r="Q2126" s="9"/>
      <c r="R2126" s="9"/>
      <c r="AM2126" s="10" t="str">
        <f t="shared" si="994"/>
        <v xml:space="preserve"> </v>
      </c>
      <c r="BD2126"/>
      <c r="BE2126"/>
    </row>
    <row r="2127" spans="1:57" x14ac:dyDescent="0.3">
      <c r="A2127" s="2"/>
      <c r="D2127" s="9" t="s">
        <v>271</v>
      </c>
      <c r="E2127" s="10"/>
      <c r="F2127" s="2"/>
      <c r="G2127" s="10"/>
      <c r="H2127" s="10"/>
      <c r="I2127" s="10"/>
      <c r="J2127" s="10"/>
      <c r="K2127" s="10"/>
      <c r="L2127" s="10"/>
      <c r="M2127" s="10"/>
      <c r="P2127" s="10"/>
      <c r="Q2127" s="9"/>
      <c r="R2127" s="9"/>
      <c r="AM2127" s="10" t="str">
        <f t="shared" si="994"/>
        <v xml:space="preserve"> </v>
      </c>
      <c r="BD2127"/>
      <c r="BE2127"/>
    </row>
    <row r="2128" spans="1:57" x14ac:dyDescent="0.3">
      <c r="A2128" s="2"/>
      <c r="D2128" s="9"/>
      <c r="E2128" s="2" t="s">
        <v>0</v>
      </c>
      <c r="F2128" s="2" t="s">
        <v>1</v>
      </c>
      <c r="G2128" s="2" t="s">
        <v>2</v>
      </c>
      <c r="H2128" s="2" t="s">
        <v>3</v>
      </c>
      <c r="I2128" s="2" t="s">
        <v>4</v>
      </c>
      <c r="J2128" s="2" t="s">
        <v>5</v>
      </c>
      <c r="K2128" s="2" t="s">
        <v>6</v>
      </c>
      <c r="L2128" s="2" t="s">
        <v>7</v>
      </c>
      <c r="M2128" s="2" t="s">
        <v>8</v>
      </c>
      <c r="N2128" s="2" t="s">
        <v>9</v>
      </c>
      <c r="O2128" s="2" t="s">
        <v>10</v>
      </c>
      <c r="P2128" s="2" t="s">
        <v>11</v>
      </c>
      <c r="Q2128" s="2" t="s">
        <v>12</v>
      </c>
      <c r="R2128" s="2" t="s">
        <v>13</v>
      </c>
      <c r="S2128" s="2" t="s">
        <v>14</v>
      </c>
      <c r="T2128" s="2" t="s">
        <v>15</v>
      </c>
      <c r="U2128" s="3" t="s">
        <v>16</v>
      </c>
      <c r="V2128" s="3" t="s">
        <v>17</v>
      </c>
      <c r="W2128" s="3" t="s">
        <v>18</v>
      </c>
      <c r="X2128" s="3" t="s">
        <v>19</v>
      </c>
      <c r="Y2128" s="3" t="s">
        <v>20</v>
      </c>
      <c r="Z2128" s="3" t="s">
        <v>21</v>
      </c>
      <c r="AA2128" s="3" t="s">
        <v>22</v>
      </c>
      <c r="AB2128" s="3" t="s">
        <v>23</v>
      </c>
      <c r="AC2128" s="3" t="s">
        <v>24</v>
      </c>
      <c r="AD2128" s="3" t="s">
        <v>25</v>
      </c>
      <c r="AE2128" s="3" t="s">
        <v>26</v>
      </c>
      <c r="AF2128" s="3" t="s">
        <v>27</v>
      </c>
      <c r="AG2128" s="3" t="s">
        <v>28</v>
      </c>
      <c r="AH2128" s="3" t="s">
        <v>29</v>
      </c>
      <c r="AL2128" s="2" t="s">
        <v>33</v>
      </c>
      <c r="AM2128" s="10" t="e">
        <f t="shared" si="994"/>
        <v>#VALUE!</v>
      </c>
      <c r="AN2128" s="6" t="s">
        <v>35</v>
      </c>
      <c r="AO2128" s="2" t="s">
        <v>36</v>
      </c>
      <c r="AP2128" s="7" t="s">
        <v>37</v>
      </c>
      <c r="AQ2128" s="6" t="s">
        <v>38</v>
      </c>
      <c r="AR2128" s="2" t="s">
        <v>39</v>
      </c>
      <c r="AS2128" s="7" t="s">
        <v>40</v>
      </c>
      <c r="AT2128" s="7" t="s">
        <v>41</v>
      </c>
      <c r="AU2128" s="8" t="s">
        <v>55</v>
      </c>
      <c r="AV2128" s="8" t="s">
        <v>56</v>
      </c>
      <c r="AW2128" s="8" t="s">
        <v>44</v>
      </c>
      <c r="AX2128" s="8" t="s">
        <v>45</v>
      </c>
      <c r="AY2128" s="8" t="s">
        <v>46</v>
      </c>
      <c r="AZ2128" s="8" t="s">
        <v>47</v>
      </c>
      <c r="BA2128" s="2" t="s">
        <v>48</v>
      </c>
      <c r="BB2128" s="2" t="s">
        <v>49</v>
      </c>
      <c r="BC2128" s="2" t="s">
        <v>50</v>
      </c>
      <c r="BD2128"/>
      <c r="BE2128"/>
    </row>
    <row r="2129" spans="1:57" x14ac:dyDescent="0.3">
      <c r="A2129" s="2"/>
      <c r="D2129" s="9" t="s">
        <v>57</v>
      </c>
      <c r="E2129" s="10">
        <v>13.37232405</v>
      </c>
      <c r="F2129" s="10">
        <v>0.58595151489999997</v>
      </c>
      <c r="G2129" s="10">
        <v>17.982036350000001</v>
      </c>
      <c r="H2129" s="10">
        <v>10.518503150000001</v>
      </c>
      <c r="I2129" s="10">
        <v>91.183768979999996</v>
      </c>
      <c r="J2129" s="10">
        <v>32.088955550000001</v>
      </c>
      <c r="K2129" s="10">
        <v>78.035017629999999</v>
      </c>
      <c r="L2129" s="11">
        <v>1.5046296296296294E-3</v>
      </c>
      <c r="M2129" s="11">
        <v>2.0601736111111111E-3</v>
      </c>
      <c r="P2129" s="10"/>
      <c r="Q2129" s="9"/>
      <c r="AJ2129" s="13">
        <v>637.46666666666658</v>
      </c>
      <c r="AK2129" s="16">
        <v>2.9168699999999999</v>
      </c>
      <c r="AL2129" s="10">
        <f>IF(AK2129&gt;3, AK2129-3, 3-AK2129)</f>
        <v>8.3130000000000148E-2</v>
      </c>
      <c r="AM2129" s="10">
        <f t="shared" si="994"/>
        <v>0.60265097337214202</v>
      </c>
      <c r="AN2129" s="14">
        <v>12</v>
      </c>
      <c r="AO2129" s="10">
        <f>AN2129+273.15</f>
        <v>285.14999999999998</v>
      </c>
      <c r="AP2129" s="14">
        <v>10.5</v>
      </c>
      <c r="AQ2129" s="14">
        <v>37</v>
      </c>
      <c r="AR2129" s="10">
        <f>AQ2129+273.15</f>
        <v>310.14999999999998</v>
      </c>
      <c r="AS2129" s="14">
        <v>47.1</v>
      </c>
      <c r="AT2129" s="14">
        <v>0.5</v>
      </c>
      <c r="AU2129" s="10">
        <f>IF(ISNUMBER(AM2129),((AR2129/AO2129)*((AJ2129-(AT2129*AP2129))/(AJ2129-AS2129))*AM2129)," ")</f>
        <v>0.701953565346353</v>
      </c>
      <c r="AV2129" s="10">
        <f>IF(ISNUMBER(AM2129), AU2129*G2129, " ")</f>
        <v>12.622554528070221</v>
      </c>
      <c r="AW2129" s="10"/>
      <c r="AX2129" s="10"/>
      <c r="AY2129" s="10"/>
      <c r="AZ2129" s="10"/>
      <c r="BA2129" s="10"/>
      <c r="BB2129" s="10"/>
      <c r="BC2129" s="2"/>
      <c r="BD2129"/>
      <c r="BE2129"/>
    </row>
    <row r="2130" spans="1:57" x14ac:dyDescent="0.3">
      <c r="A2130" s="2">
        <v>194</v>
      </c>
      <c r="B2130" s="3" t="s">
        <v>271</v>
      </c>
      <c r="C2130" s="3"/>
      <c r="D2130" s="9" t="s">
        <v>58</v>
      </c>
      <c r="E2130" s="10">
        <v>8.9648872730000004</v>
      </c>
      <c r="F2130" s="10">
        <v>0.72503529929999999</v>
      </c>
      <c r="G2130" s="10">
        <v>17.077287630000001</v>
      </c>
      <c r="H2130" s="10">
        <v>12.125252830000001</v>
      </c>
      <c r="I2130" s="10">
        <v>78.684739440000001</v>
      </c>
      <c r="J2130" s="10">
        <v>32.5578261</v>
      </c>
      <c r="K2130" s="10">
        <v>84.734255419999997</v>
      </c>
      <c r="L2130" s="11">
        <v>4.2708333333333339E-3</v>
      </c>
      <c r="M2130" s="11">
        <v>4.9652662037037035E-3</v>
      </c>
      <c r="N2130" s="10">
        <f>H2130-H2129</f>
        <v>1.6067496800000001</v>
      </c>
      <c r="O2130" s="10">
        <f>I2129-I2130</f>
        <v>12.499029539999995</v>
      </c>
      <c r="P2130" s="10">
        <f>N2130/O2130</f>
        <v>0.12854995460711591</v>
      </c>
      <c r="Q2130" s="9">
        <f>AVERAGE(P2130,P2132,P2134)</f>
        <v>0.15780225273465473</v>
      </c>
      <c r="R2130">
        <f>K2130-K2129</f>
        <v>6.699237789999998</v>
      </c>
      <c r="S2130">
        <f>R2130/O2130</f>
        <v>0.53598063502136506</v>
      </c>
      <c r="T2130" s="9">
        <f>AVERAGE(S2130,S2132,S2134)</f>
        <v>0.39566725618124249</v>
      </c>
      <c r="U2130" s="3">
        <f>AVERAGE(E2129,E2131,E2133)</f>
        <v>13.440651493333334</v>
      </c>
      <c r="V2130" s="3">
        <f>AVERAGE(E2130,E2132,E2134)</f>
        <v>9.2046318009999997</v>
      </c>
      <c r="W2130" s="3">
        <f>AVERAGE(F2129,F2131,F2133)</f>
        <v>0.57376060090000003</v>
      </c>
      <c r="X2130" s="3">
        <f>AVERAGE(F2130,F2132,F2134)</f>
        <v>0.67495557679999996</v>
      </c>
      <c r="Y2130" s="3">
        <f>AVERAGE(G2129,G2131,G2133)</f>
        <v>17.335915103333335</v>
      </c>
      <c r="Z2130" s="3">
        <f>AVERAGE(G2130,G2132,G2134)</f>
        <v>18.081395716666666</v>
      </c>
      <c r="AA2130" s="3">
        <f>AVERAGE(H2129,H2131,H2133)</f>
        <v>9.9359863880000017</v>
      </c>
      <c r="AB2130" s="3">
        <f>AVERAGE(H2130,H2132,H2134)</f>
        <v>12.009944293333334</v>
      </c>
      <c r="AC2130" s="3">
        <f>AVERAGE(I2129,I2131,I2133)</f>
        <v>91.627229999999997</v>
      </c>
      <c r="AD2130" s="3">
        <f>AVERAGE(I2130,I2132,I2134)</f>
        <v>78.419768953333332</v>
      </c>
      <c r="AE2130" s="3">
        <f>AVERAGE(J2129,J2131,J2133)</f>
        <v>32.014765786666665</v>
      </c>
      <c r="AF2130" s="3">
        <f>AVERAGE(J2130,J2132,J2134)</f>
        <v>32.056601446666669</v>
      </c>
      <c r="AG2130" s="3">
        <f>AVERAGE(K2129,K2131,K2133)</f>
        <v>76.901072240000005</v>
      </c>
      <c r="AH2130" s="3">
        <f>AVERAGE(K2130,K2132,K2134)</f>
        <v>82.042185363333331</v>
      </c>
      <c r="AI2130" s="12">
        <v>43647</v>
      </c>
      <c r="AJ2130" s="13">
        <v>637.46666666666658</v>
      </c>
      <c r="AK2130" s="16">
        <v>2.9168699999999999</v>
      </c>
      <c r="AL2130" s="10">
        <f t="shared" ref="AL2130:AL2134" si="999">IF(AK2130&gt;3, AK2130-3, 3-AK2130)</f>
        <v>8.3130000000000148E-2</v>
      </c>
      <c r="AM2130" s="10">
        <f t="shared" si="994"/>
        <v>0.74569860771991903</v>
      </c>
      <c r="AN2130" s="14">
        <v>12</v>
      </c>
      <c r="AO2130" s="10">
        <f t="shared" ref="AO2130:AO2134" si="1000">AN2130+273.15</f>
        <v>285.14999999999998</v>
      </c>
      <c r="AP2130" s="14">
        <v>10.5</v>
      </c>
      <c r="AQ2130" s="14">
        <v>37</v>
      </c>
      <c r="AR2130" s="10">
        <f t="shared" ref="AR2130:AR2134" si="1001">AQ2130+273.15</f>
        <v>310.14999999999998</v>
      </c>
      <c r="AS2130" s="14">
        <v>47.1</v>
      </c>
      <c r="AT2130" s="14">
        <v>0.5</v>
      </c>
      <c r="AU2130" s="10">
        <f t="shared" ref="AU2130:AU2134" si="1002">IF(ISNUMBER(AM2130),((AR2130/AO2130)*((AJ2130-(AT2130*AP2130))/(AJ2130-AS2130))*AM2130)," ")</f>
        <v>0.86857205827422845</v>
      </c>
      <c r="AV2130" s="10">
        <f t="shared" ref="AV2130:AV2134" si="1003">IF(ISNUMBER(AM2130), AU2130*G2130, " ")</f>
        <v>14.832854866530122</v>
      </c>
      <c r="AW2130" s="10">
        <f>AVERAGE(AU2129,AU2131,AU2133)</f>
        <v>0.68734919053115828</v>
      </c>
      <c r="AX2130" s="10">
        <f>AVERAGE(AU2130,AU2132,AU2134)</f>
        <v>0.80857794806797623</v>
      </c>
      <c r="AY2130" s="10">
        <f>AVERAGE(AV2129,AV2131,AV2133)</f>
        <v>11.916440121837313</v>
      </c>
      <c r="AZ2130" s="10">
        <f>AVERAGE(AV2130,AV2132,AV2134)</f>
        <v>14.583450522686315</v>
      </c>
      <c r="BA2130" s="10">
        <f>IF(ISNUMBER(AV2130), AV2130-AV2129, " ")</f>
        <v>2.2103003384599003</v>
      </c>
      <c r="BB2130" s="10">
        <f>IF(ISNUMBER(BA2130), BA2130/O2130, " ")</f>
        <v>0.1768377561943022</v>
      </c>
      <c r="BC2130" s="2">
        <f>AVERAGE(BB2130,BB2132,BB2134)</f>
        <v>0.20251170800094573</v>
      </c>
      <c r="BD2130" s="1" t="s">
        <v>79</v>
      </c>
    </row>
    <row r="2131" spans="1:57" x14ac:dyDescent="0.3">
      <c r="A2131" s="2"/>
      <c r="D2131" s="9" t="s">
        <v>57</v>
      </c>
      <c r="E2131" s="10">
        <v>13.399172220000001</v>
      </c>
      <c r="F2131" s="10">
        <v>0.56177668629999999</v>
      </c>
      <c r="G2131" s="10">
        <v>17.885778139999999</v>
      </c>
      <c r="H2131" s="10">
        <v>10.08068347</v>
      </c>
      <c r="I2131" s="10">
        <v>91.875523830000006</v>
      </c>
      <c r="J2131" s="10">
        <v>32.138661249999998</v>
      </c>
      <c r="K2131" s="10">
        <v>77.653146980000002</v>
      </c>
      <c r="L2131" s="11">
        <v>8.9583333333333338E-3</v>
      </c>
      <c r="M2131" s="11">
        <v>9.3634143518518519E-3</v>
      </c>
      <c r="P2131" s="10"/>
      <c r="Q2131" s="9"/>
      <c r="AJ2131" s="13">
        <v>637.46666666666704</v>
      </c>
      <c r="AK2131" s="16">
        <v>2.9168699999999999</v>
      </c>
      <c r="AL2131" s="10">
        <f t="shared" si="999"/>
        <v>8.3130000000000148E-2</v>
      </c>
      <c r="AM2131" s="10">
        <f t="shared" si="994"/>
        <v>0.57778716874595026</v>
      </c>
      <c r="AN2131" s="14">
        <v>12</v>
      </c>
      <c r="AO2131" s="10">
        <f t="shared" si="1000"/>
        <v>285.14999999999998</v>
      </c>
      <c r="AP2131" s="14">
        <v>10.5</v>
      </c>
      <c r="AQ2131" s="14">
        <v>37</v>
      </c>
      <c r="AR2131" s="10">
        <f t="shared" si="1001"/>
        <v>310.14999999999998</v>
      </c>
      <c r="AS2131" s="14">
        <v>47.1</v>
      </c>
      <c r="AT2131" s="14">
        <v>0.5</v>
      </c>
      <c r="AU2131" s="10">
        <f t="shared" si="1002"/>
        <v>0.67299279522136568</v>
      </c>
      <c r="AV2131" s="10">
        <f t="shared" si="1003"/>
        <v>12.036999825147799</v>
      </c>
      <c r="AW2131" s="10"/>
      <c r="AX2131" s="10"/>
      <c r="AY2131" s="10"/>
      <c r="AZ2131" s="10"/>
      <c r="BA2131" s="10"/>
      <c r="BB2131" s="10"/>
      <c r="BC2131" s="2"/>
      <c r="BD2131"/>
      <c r="BE2131"/>
    </row>
    <row r="2132" spans="1:57" x14ac:dyDescent="0.3">
      <c r="A2132" s="2"/>
      <c r="D2132" s="9" t="s">
        <v>60</v>
      </c>
      <c r="E2132" s="10">
        <v>8.9978858699999993</v>
      </c>
      <c r="F2132" s="10">
        <v>0.67287564249999998</v>
      </c>
      <c r="G2132" s="10">
        <v>18.22095457</v>
      </c>
      <c r="H2132" s="10">
        <v>12.012953449999999</v>
      </c>
      <c r="I2132" s="10">
        <v>77.501792760000001</v>
      </c>
      <c r="J2132" s="10">
        <v>32.114678310000002</v>
      </c>
      <c r="K2132" s="10">
        <v>81.404120300000002</v>
      </c>
      <c r="L2132" s="11">
        <v>1.1846064814814814E-2</v>
      </c>
      <c r="M2132" s="11">
        <v>1.2459479166666667E-2</v>
      </c>
      <c r="N2132" s="10">
        <f>H2132-H2131</f>
        <v>1.9322699799999992</v>
      </c>
      <c r="O2132" s="10">
        <f>I2131-I2132</f>
        <v>14.373731070000005</v>
      </c>
      <c r="P2132" s="10">
        <f>N2132/O2132</f>
        <v>0.13443064786657363</v>
      </c>
      <c r="Q2132" s="9"/>
      <c r="R2132">
        <f>K2132-K2131</f>
        <v>3.7509733199999999</v>
      </c>
      <c r="S2132">
        <f>R2132/O2132</f>
        <v>0.26096031028636735</v>
      </c>
      <c r="AJ2132" s="13">
        <v>637.46666666666704</v>
      </c>
      <c r="AK2132" s="16">
        <v>2.9168699999999999</v>
      </c>
      <c r="AL2132" s="10">
        <f t="shared" si="999"/>
        <v>8.3130000000000148E-2</v>
      </c>
      <c r="AM2132" s="10">
        <f t="shared" si="994"/>
        <v>0.69205241491736003</v>
      </c>
      <c r="AN2132" s="14">
        <v>12</v>
      </c>
      <c r="AO2132" s="10">
        <f t="shared" si="1000"/>
        <v>285.14999999999998</v>
      </c>
      <c r="AP2132" s="14">
        <v>10.5</v>
      </c>
      <c r="AQ2132" s="14">
        <v>37</v>
      </c>
      <c r="AR2132" s="10">
        <f t="shared" si="1001"/>
        <v>310.14999999999998</v>
      </c>
      <c r="AS2132" s="14">
        <v>47.1</v>
      </c>
      <c r="AT2132" s="14">
        <v>0.5</v>
      </c>
      <c r="AU2132" s="10">
        <f t="shared" si="1002"/>
        <v>0.8060862448119136</v>
      </c>
      <c r="AV2132" s="10">
        <f t="shared" si="1003"/>
        <v>14.687660846219776</v>
      </c>
      <c r="AW2132" s="10"/>
      <c r="AX2132" s="10"/>
      <c r="AY2132" s="10"/>
      <c r="AZ2132" s="10"/>
      <c r="BA2132" s="10">
        <f>IF(ISNUMBER(AV2132), AV2132-AV2131, " ")</f>
        <v>2.6506610210719774</v>
      </c>
      <c r="BB2132" s="10">
        <f>IF(ISNUMBER(BA2132), BA2132/O2132, " ")</f>
        <v>0.18441008866544603</v>
      </c>
      <c r="BC2132" s="2"/>
      <c r="BD2132"/>
      <c r="BE2132"/>
    </row>
    <row r="2133" spans="1:57" x14ac:dyDescent="0.3">
      <c r="A2133" s="2"/>
      <c r="D2133" s="9" t="s">
        <v>57</v>
      </c>
      <c r="E2133" s="10">
        <v>13.55045821</v>
      </c>
      <c r="F2133" s="10">
        <v>0.57355360150000001</v>
      </c>
      <c r="G2133" s="10">
        <v>16.13993082</v>
      </c>
      <c r="H2133" s="10">
        <v>9.2087725440000003</v>
      </c>
      <c r="I2133" s="10">
        <v>91.822397190000004</v>
      </c>
      <c r="J2133" s="10">
        <v>31.816680560000002</v>
      </c>
      <c r="K2133" s="10">
        <v>75.015052109999999</v>
      </c>
      <c r="L2133" s="11">
        <v>1.5416666666666667E-2</v>
      </c>
      <c r="M2133" s="11">
        <v>1.5902766203703705E-2</v>
      </c>
      <c r="P2133" s="10"/>
      <c r="Q2133" s="9"/>
      <c r="AJ2133" s="13">
        <v>637.46666666666704</v>
      </c>
      <c r="AK2133" s="16">
        <v>2.9168699999999999</v>
      </c>
      <c r="AL2133" s="10">
        <f t="shared" si="999"/>
        <v>8.3130000000000148E-2</v>
      </c>
      <c r="AM2133" s="10">
        <f t="shared" si="994"/>
        <v>0.58989972281932346</v>
      </c>
      <c r="AN2133" s="14">
        <v>12</v>
      </c>
      <c r="AO2133" s="10">
        <f t="shared" si="1000"/>
        <v>285.14999999999998</v>
      </c>
      <c r="AP2133" s="14">
        <v>10.5</v>
      </c>
      <c r="AQ2133" s="14">
        <v>37</v>
      </c>
      <c r="AR2133" s="10">
        <f t="shared" si="1001"/>
        <v>310.14999999999998</v>
      </c>
      <c r="AS2133" s="14">
        <v>47.1</v>
      </c>
      <c r="AT2133" s="14">
        <v>0.5</v>
      </c>
      <c r="AU2133" s="10">
        <f t="shared" si="1002"/>
        <v>0.68710121102575605</v>
      </c>
      <c r="AV2133" s="10">
        <f t="shared" si="1003"/>
        <v>11.089766012293923</v>
      </c>
      <c r="AW2133" s="10"/>
      <c r="AX2133" s="10"/>
      <c r="AY2133" s="10"/>
      <c r="AZ2133" s="10"/>
      <c r="BA2133" s="10"/>
      <c r="BB2133" s="10"/>
      <c r="BC2133" s="2"/>
      <c r="BD2133"/>
      <c r="BE2133"/>
    </row>
    <row r="2134" spans="1:57" x14ac:dyDescent="0.3">
      <c r="A2134" s="2"/>
      <c r="D2134" s="9" t="s">
        <v>61</v>
      </c>
      <c r="E2134" s="10">
        <v>9.6511222599999993</v>
      </c>
      <c r="F2134" s="10">
        <v>0.62695578860000001</v>
      </c>
      <c r="G2134" s="10">
        <v>18.945944950000001</v>
      </c>
      <c r="H2134" s="10">
        <v>11.8916266</v>
      </c>
      <c r="I2134" s="10">
        <v>79.072774659999993</v>
      </c>
      <c r="J2134" s="10">
        <v>31.497299930000001</v>
      </c>
      <c r="K2134" s="10">
        <v>79.988180369999995</v>
      </c>
      <c r="L2134" s="11">
        <v>1.7569444444444447E-2</v>
      </c>
      <c r="M2134" s="11">
        <v>1.8234942129629627E-2</v>
      </c>
      <c r="N2134" s="10">
        <f>H2134-H2133</f>
        <v>2.682854056</v>
      </c>
      <c r="O2134" s="10">
        <f>I2133-I2134</f>
        <v>12.749622530000011</v>
      </c>
      <c r="P2134" s="10">
        <f>N2134/O2134</f>
        <v>0.21042615573027462</v>
      </c>
      <c r="Q2134" s="9"/>
      <c r="R2134">
        <f>K2134-K2133</f>
        <v>4.9731282599999957</v>
      </c>
      <c r="S2134">
        <f>R2134/O2134</f>
        <v>0.39006082323599517</v>
      </c>
      <c r="AJ2134" s="13">
        <v>637.46666666666704</v>
      </c>
      <c r="AK2134" s="16">
        <v>2.9168699999999999</v>
      </c>
      <c r="AL2134" s="10">
        <f t="shared" si="999"/>
        <v>8.3130000000000148E-2</v>
      </c>
      <c r="AM2134" s="10">
        <f t="shared" si="994"/>
        <v>0.64482385769677775</v>
      </c>
      <c r="AN2134" s="14">
        <v>12</v>
      </c>
      <c r="AO2134" s="10">
        <f t="shared" si="1000"/>
        <v>285.14999999999998</v>
      </c>
      <c r="AP2134" s="14">
        <v>10.5</v>
      </c>
      <c r="AQ2134" s="14">
        <v>37</v>
      </c>
      <c r="AR2134" s="10">
        <f t="shared" si="1001"/>
        <v>310.14999999999998</v>
      </c>
      <c r="AS2134" s="14">
        <v>47.1</v>
      </c>
      <c r="AT2134" s="14">
        <v>0.5</v>
      </c>
      <c r="AU2134" s="10">
        <f t="shared" si="1002"/>
        <v>0.75107554111778685</v>
      </c>
      <c r="AV2134" s="10">
        <f t="shared" si="1003"/>
        <v>14.229835855309052</v>
      </c>
      <c r="AW2134" s="10"/>
      <c r="AX2134" s="10"/>
      <c r="AY2134" s="10"/>
      <c r="AZ2134" s="10"/>
      <c r="BA2134" s="10">
        <f>IF(ISNUMBER(AV2134), AV2134-AV2133, " ")</f>
        <v>3.1400698430151284</v>
      </c>
      <c r="BB2134" s="10">
        <f>IF(ISNUMBER(BA2134), BA2134/O2134, " ")</f>
        <v>0.24628727914308893</v>
      </c>
      <c r="BC2134" s="2"/>
      <c r="BD2134"/>
      <c r="BE2134"/>
    </row>
    <row r="2135" spans="1:57" x14ac:dyDescent="0.3">
      <c r="A2135" s="2"/>
      <c r="AM2135" s="10" t="str">
        <f t="shared" si="994"/>
        <v xml:space="preserve"> </v>
      </c>
      <c r="BD2135"/>
      <c r="BE2135"/>
    </row>
    <row r="2136" spans="1:57" ht="13.95" customHeight="1" x14ac:dyDescent="0.3">
      <c r="A2136" s="2"/>
      <c r="AM2136" s="10" t="str">
        <f t="shared" si="994"/>
        <v xml:space="preserve"> </v>
      </c>
      <c r="BD2136"/>
      <c r="BE2136"/>
    </row>
    <row r="2137" spans="1:57" x14ac:dyDescent="0.3">
      <c r="A2137" s="2"/>
      <c r="D2137" s="9" t="s">
        <v>53</v>
      </c>
      <c r="E2137" s="10"/>
      <c r="F2137" s="10"/>
      <c r="G2137" s="10"/>
      <c r="H2137" s="10"/>
      <c r="I2137" s="10"/>
      <c r="J2137" s="10"/>
      <c r="K2137" s="10"/>
      <c r="L2137" s="10"/>
      <c r="M2137" s="10"/>
      <c r="P2137" s="10"/>
      <c r="Q2137" s="9"/>
      <c r="R2137" s="9"/>
      <c r="AM2137" s="10" t="str">
        <f t="shared" si="994"/>
        <v xml:space="preserve"> </v>
      </c>
      <c r="BD2137"/>
      <c r="BE2137"/>
    </row>
    <row r="2138" spans="1:57" x14ac:dyDescent="0.3">
      <c r="A2138" s="2"/>
      <c r="D2138" s="9" t="s">
        <v>272</v>
      </c>
      <c r="E2138" s="10"/>
      <c r="F2138" s="2"/>
      <c r="G2138" s="10"/>
      <c r="H2138" s="10"/>
      <c r="I2138" s="10"/>
      <c r="J2138" s="10"/>
      <c r="K2138" s="10"/>
      <c r="L2138" s="10"/>
      <c r="M2138" s="10"/>
      <c r="P2138" s="10"/>
      <c r="Q2138" s="9"/>
      <c r="R2138" s="9"/>
      <c r="AM2138" s="10" t="str">
        <f t="shared" si="994"/>
        <v xml:space="preserve"> </v>
      </c>
      <c r="BD2138"/>
      <c r="BE2138"/>
    </row>
    <row r="2139" spans="1:57" x14ac:dyDescent="0.3">
      <c r="A2139" s="2"/>
      <c r="D2139" s="9"/>
      <c r="E2139" s="2" t="s">
        <v>0</v>
      </c>
      <c r="F2139" s="2" t="s">
        <v>1</v>
      </c>
      <c r="G2139" s="2" t="s">
        <v>2</v>
      </c>
      <c r="H2139" s="2" t="s">
        <v>3</v>
      </c>
      <c r="I2139" s="2" t="s">
        <v>4</v>
      </c>
      <c r="J2139" s="2" t="s">
        <v>5</v>
      </c>
      <c r="K2139" s="2" t="s">
        <v>6</v>
      </c>
      <c r="L2139" s="2" t="s">
        <v>7</v>
      </c>
      <c r="M2139" s="2" t="s">
        <v>8</v>
      </c>
      <c r="N2139" s="2" t="s">
        <v>9</v>
      </c>
      <c r="O2139" s="2" t="s">
        <v>10</v>
      </c>
      <c r="P2139" s="2" t="s">
        <v>11</v>
      </c>
      <c r="Q2139" s="2" t="s">
        <v>12</v>
      </c>
      <c r="R2139" s="2" t="s">
        <v>13</v>
      </c>
      <c r="S2139" s="2" t="s">
        <v>14</v>
      </c>
      <c r="T2139" s="2" t="s">
        <v>15</v>
      </c>
      <c r="U2139" s="3" t="s">
        <v>16</v>
      </c>
      <c r="V2139" s="3" t="s">
        <v>17</v>
      </c>
      <c r="W2139" s="3" t="s">
        <v>18</v>
      </c>
      <c r="X2139" s="3" t="s">
        <v>19</v>
      </c>
      <c r="Y2139" s="3" t="s">
        <v>20</v>
      </c>
      <c r="Z2139" s="3" t="s">
        <v>21</v>
      </c>
      <c r="AA2139" s="3" t="s">
        <v>22</v>
      </c>
      <c r="AB2139" s="3" t="s">
        <v>23</v>
      </c>
      <c r="AC2139" s="3" t="s">
        <v>24</v>
      </c>
      <c r="AD2139" s="3" t="s">
        <v>25</v>
      </c>
      <c r="AE2139" s="3" t="s">
        <v>26</v>
      </c>
      <c r="AF2139" s="3" t="s">
        <v>27</v>
      </c>
      <c r="AG2139" s="3" t="s">
        <v>28</v>
      </c>
      <c r="AH2139" s="3" t="s">
        <v>29</v>
      </c>
      <c r="AL2139" s="2" t="s">
        <v>33</v>
      </c>
      <c r="AM2139" s="10" t="e">
        <f t="shared" si="994"/>
        <v>#VALUE!</v>
      </c>
      <c r="AN2139" s="6" t="s">
        <v>35</v>
      </c>
      <c r="AO2139" s="2" t="s">
        <v>36</v>
      </c>
      <c r="AP2139" s="7" t="s">
        <v>37</v>
      </c>
      <c r="AQ2139" s="6" t="s">
        <v>38</v>
      </c>
      <c r="AR2139" s="2" t="s">
        <v>39</v>
      </c>
      <c r="AS2139" s="7" t="s">
        <v>40</v>
      </c>
      <c r="AT2139" s="7" t="s">
        <v>41</v>
      </c>
      <c r="AU2139" s="8" t="s">
        <v>55</v>
      </c>
      <c r="AV2139" s="8" t="s">
        <v>56</v>
      </c>
      <c r="AW2139" s="8" t="s">
        <v>44</v>
      </c>
      <c r="AX2139" s="8" t="s">
        <v>45</v>
      </c>
      <c r="AY2139" s="8" t="s">
        <v>46</v>
      </c>
      <c r="AZ2139" s="8" t="s">
        <v>47</v>
      </c>
      <c r="BA2139" s="2" t="s">
        <v>48</v>
      </c>
      <c r="BB2139" s="2" t="s">
        <v>49</v>
      </c>
      <c r="BC2139" s="2" t="s">
        <v>50</v>
      </c>
      <c r="BD2139"/>
      <c r="BE2139"/>
    </row>
    <row r="2140" spans="1:57" x14ac:dyDescent="0.3">
      <c r="A2140" s="2"/>
      <c r="D2140" s="9" t="s">
        <v>57</v>
      </c>
      <c r="E2140" s="10">
        <v>13.27794521</v>
      </c>
      <c r="F2140" s="10">
        <v>0.61748426109999999</v>
      </c>
      <c r="G2140" s="10">
        <v>16.360106900000002</v>
      </c>
      <c r="H2140" s="10">
        <v>10.09341878</v>
      </c>
      <c r="I2140" s="10">
        <v>89.405308919999996</v>
      </c>
      <c r="J2140" s="10">
        <v>34.42555368</v>
      </c>
      <c r="K2140" s="10">
        <v>73.192467219999997</v>
      </c>
      <c r="L2140" s="11">
        <v>1.2905092592592593E-3</v>
      </c>
      <c r="M2140" s="11">
        <v>2.0370254629629631E-3</v>
      </c>
      <c r="P2140" s="10"/>
      <c r="Q2140" s="9"/>
      <c r="AJ2140" s="13">
        <v>637.46666666666658</v>
      </c>
      <c r="AK2140" s="16">
        <v>2.9168699999999999</v>
      </c>
      <c r="AL2140" s="10">
        <f>IF(AK2140&gt;3, AK2140-3, 3-AK2140)</f>
        <v>8.3130000000000148E-2</v>
      </c>
      <c r="AM2140" s="10">
        <f t="shared" si="994"/>
        <v>0.63508239424451551</v>
      </c>
      <c r="AN2140" s="14">
        <v>12</v>
      </c>
      <c r="AO2140" s="10">
        <f>AN2140+273.15</f>
        <v>285.14999999999998</v>
      </c>
      <c r="AP2140" s="14">
        <v>10.5</v>
      </c>
      <c r="AQ2140" s="14">
        <v>37</v>
      </c>
      <c r="AR2140" s="10">
        <f>AQ2140+273.15</f>
        <v>310.14999999999998</v>
      </c>
      <c r="AS2140" s="14">
        <v>47.1</v>
      </c>
      <c r="AT2140" s="14">
        <v>0.5</v>
      </c>
      <c r="AU2140" s="10">
        <f>IF(ISNUMBER(AM2140),((AR2140/AO2140)*((AJ2140-(AT2140*AP2140))/(AJ2140-AS2140))*AM2140)," ")</f>
        <v>0.73972891545194863</v>
      </c>
      <c r="AV2140" s="10">
        <f>IF(ISNUMBER(AM2140), AU2140*G2140, " ")</f>
        <v>12.102044133814942</v>
      </c>
      <c r="AW2140" s="10"/>
      <c r="AX2140" s="10"/>
      <c r="AY2140" s="10"/>
      <c r="AZ2140" s="10"/>
      <c r="BA2140" s="10"/>
      <c r="BB2140" s="10"/>
      <c r="BC2140" s="2"/>
      <c r="BD2140"/>
      <c r="BE2140"/>
    </row>
    <row r="2141" spans="1:57" x14ac:dyDescent="0.3">
      <c r="A2141" s="2">
        <v>195</v>
      </c>
      <c r="B2141" s="3" t="s">
        <v>272</v>
      </c>
      <c r="C2141" s="3"/>
      <c r="D2141" s="9" t="s">
        <v>58</v>
      </c>
      <c r="E2141" s="10">
        <v>9.1228290259999998</v>
      </c>
      <c r="F2141" s="10">
        <v>0.72813730880000005</v>
      </c>
      <c r="G2141" s="10">
        <v>16.74132586</v>
      </c>
      <c r="H2141" s="10">
        <v>12.11697843</v>
      </c>
      <c r="I2141" s="10">
        <v>78.108139300000005</v>
      </c>
      <c r="J2141" s="10">
        <v>33.926896579999998</v>
      </c>
      <c r="K2141" s="10">
        <v>81.764703060000002</v>
      </c>
      <c r="L2141" s="11">
        <v>4.1435185185185186E-3</v>
      </c>
      <c r="M2141" s="11">
        <v>4.8032291666666666E-3</v>
      </c>
      <c r="N2141" s="10">
        <f>H2141-H2140</f>
        <v>2.0235596499999993</v>
      </c>
      <c r="O2141" s="10">
        <f>I2140-I2141</f>
        <v>11.297169619999991</v>
      </c>
      <c r="P2141" s="10">
        <f>N2141/O2141</f>
        <v>0.17912094073701276</v>
      </c>
      <c r="Q2141" s="9">
        <f>AVERAGE(P2141,P2143)</f>
        <v>0.15587586399034198</v>
      </c>
      <c r="R2141">
        <f>K2141-K2140</f>
        <v>8.5722358400000047</v>
      </c>
      <c r="S2141">
        <f>R2141/O2141</f>
        <v>0.75879500161032476</v>
      </c>
      <c r="T2141" s="9">
        <f>AVERAGE(S2141,S2143)</f>
        <v>0.74282973275685138</v>
      </c>
      <c r="U2141" s="3">
        <f>AVERAGE(E2140,E2142,E2144)</f>
        <v>13.236813035000001</v>
      </c>
      <c r="V2141" s="3">
        <f>AVERAGE(E2141,E2143,E2145)</f>
        <v>9.3521714715000002</v>
      </c>
      <c r="W2141" s="3">
        <f>AVERAGE(F2140,F2142,F2144)</f>
        <v>0.56841289010000007</v>
      </c>
      <c r="X2141" s="3">
        <f>AVERAGE(F2141,F2143,F2145)</f>
        <v>0.64190991240000006</v>
      </c>
      <c r="Y2141" s="3">
        <f>AVERAGE(G2140,G2142,G2144)</f>
        <v>16.806629540000003</v>
      </c>
      <c r="Z2141" s="3">
        <f>AVERAGE(G2141,G2143,G2145)</f>
        <v>18.004420724999999</v>
      </c>
      <c r="AA2141" s="3">
        <f>AVERAGE(H2140,H2142,H2144)</f>
        <v>9.5319028235000012</v>
      </c>
      <c r="AB2141" s="3">
        <f>AVERAGE(H2141,H2143,H2145)</f>
        <v>11.402493029999999</v>
      </c>
      <c r="AC2141" s="3">
        <f>AVERAGE(I2140,I2142,I2144)</f>
        <v>90.344568159999994</v>
      </c>
      <c r="AD2141" s="3">
        <f>AVERAGE(I2141,I2143,I2145)</f>
        <v>78.220787059999992</v>
      </c>
      <c r="AE2141" s="3">
        <f>AVERAGE(J2140,J2142,J2144)</f>
        <v>33.640849360000004</v>
      </c>
      <c r="AF2141" s="3">
        <f>AVERAGE(J2141,J2143,J2145)</f>
        <v>33.161459120000004</v>
      </c>
      <c r="AG2141" s="3">
        <f>AVERAGE(K2140,K2142,K2144)</f>
        <v>71.294623874999999</v>
      </c>
      <c r="AH2141" s="3">
        <f>AVERAGE(K2141,K2143,K2145)</f>
        <v>80.287331875000007</v>
      </c>
      <c r="AI2141" s="12">
        <v>43647</v>
      </c>
      <c r="AJ2141" s="13">
        <v>637.46666666666658</v>
      </c>
      <c r="AK2141" s="16">
        <v>2.9168699999999999</v>
      </c>
      <c r="AL2141" s="10">
        <f t="shared" ref="AL2141:AL2145" si="1004">IF(AK2141&gt;3, AK2141-3, 3-AK2141)</f>
        <v>8.3130000000000148E-2</v>
      </c>
      <c r="AM2141" s="10">
        <f t="shared" si="994"/>
        <v>0.74888902364520882</v>
      </c>
      <c r="AN2141" s="14">
        <v>12</v>
      </c>
      <c r="AO2141" s="10">
        <f t="shared" ref="AO2141:AO2145" si="1005">AN2141+273.15</f>
        <v>285.14999999999998</v>
      </c>
      <c r="AP2141" s="14">
        <v>10.5</v>
      </c>
      <c r="AQ2141" s="14">
        <v>37</v>
      </c>
      <c r="AR2141" s="10">
        <f t="shared" ref="AR2141:AR2145" si="1006">AQ2141+273.15</f>
        <v>310.14999999999998</v>
      </c>
      <c r="AS2141" s="14">
        <v>47.1</v>
      </c>
      <c r="AT2141" s="14">
        <v>0.5</v>
      </c>
      <c r="AU2141" s="10">
        <f t="shared" ref="AU2141:AU2145" si="1007">IF(ISNUMBER(AM2141),((AR2141/AO2141)*((AJ2141-(AT2141*AP2141))/(AJ2141-AS2141))*AM2141)," ")</f>
        <v>0.87228817910145229</v>
      </c>
      <c r="AV2141" s="10">
        <f t="shared" ref="AV2141:AV2145" si="1008">IF(ISNUMBER(AM2141), AU2141*G2141, " ")</f>
        <v>14.603260650163454</v>
      </c>
      <c r="AW2141" s="10">
        <f>AVERAGE(AU2140,AU2142,AU2144)</f>
        <v>0.68094278220718318</v>
      </c>
      <c r="AX2141" s="10">
        <f>AVERAGE(AU2141,AU2143,AU2145)</f>
        <v>0.76899016417295929</v>
      </c>
      <c r="AY2141" s="10">
        <f>AVERAGE(AV2140,AV2142,AV2144)</f>
        <v>11.418103739081186</v>
      </c>
      <c r="AZ2141" s="10">
        <f>AVERAGE(AV2141,AV2143,AV2145)</f>
        <v>13.714747256935906</v>
      </c>
      <c r="BA2141" s="10">
        <f>IF(ISNUMBER(AV2141), AV2141-AV2140, " ")</f>
        <v>2.5012165163485118</v>
      </c>
      <c r="BB2141" s="10">
        <f>IF(ISNUMBER(BA2141), BA2141/O2141, " ")</f>
        <v>0.22140205029058543</v>
      </c>
      <c r="BC2141" s="2">
        <f>AVERAGE(BB2141,BB2143,BB2145)</f>
        <v>0.19147350005048686</v>
      </c>
      <c r="BD2141" s="1" t="s">
        <v>59</v>
      </c>
    </row>
    <row r="2142" spans="1:57" x14ac:dyDescent="0.3">
      <c r="A2142" s="2"/>
      <c r="D2142" s="9" t="s">
        <v>57</v>
      </c>
      <c r="E2142" s="10">
        <v>13.19568086</v>
      </c>
      <c r="F2142" s="10">
        <v>0.51934151910000004</v>
      </c>
      <c r="G2142" s="10">
        <v>17.253152180000001</v>
      </c>
      <c r="H2142" s="10">
        <v>8.9703868670000002</v>
      </c>
      <c r="I2142" s="10">
        <v>91.283827400000007</v>
      </c>
      <c r="J2142" s="10">
        <v>32.856145040000001</v>
      </c>
      <c r="K2142" s="10">
        <v>69.396780530000001</v>
      </c>
      <c r="L2142" s="11">
        <v>7.8530092592592592E-3</v>
      </c>
      <c r="M2142" s="11">
        <v>8.4374884259259247E-3</v>
      </c>
      <c r="P2142" s="10"/>
      <c r="Q2142" s="9"/>
      <c r="AJ2142" s="13">
        <v>637.46666666666704</v>
      </c>
      <c r="AK2142" s="16">
        <v>2.9168699999999999</v>
      </c>
      <c r="AL2142" s="10">
        <f t="shared" si="1004"/>
        <v>8.3130000000000148E-2</v>
      </c>
      <c r="AM2142" s="10">
        <f t="shared" si="994"/>
        <v>0.53414261084655812</v>
      </c>
      <c r="AN2142" s="14">
        <v>12</v>
      </c>
      <c r="AO2142" s="10">
        <f t="shared" si="1005"/>
        <v>285.14999999999998</v>
      </c>
      <c r="AP2142" s="14">
        <v>10.5</v>
      </c>
      <c r="AQ2142" s="14">
        <v>37</v>
      </c>
      <c r="AR2142" s="10">
        <f t="shared" si="1006"/>
        <v>310.14999999999998</v>
      </c>
      <c r="AS2142" s="14">
        <v>47.1</v>
      </c>
      <c r="AT2142" s="14">
        <v>0.5</v>
      </c>
      <c r="AU2142" s="10">
        <f t="shared" si="1007"/>
        <v>0.62215664896241762</v>
      </c>
      <c r="AV2142" s="10">
        <f t="shared" si="1008"/>
        <v>10.734163344347431</v>
      </c>
      <c r="AW2142" s="10"/>
      <c r="AX2142" s="10"/>
      <c r="AY2142" s="10"/>
      <c r="AZ2142" s="10"/>
      <c r="BA2142" s="10"/>
      <c r="BB2142" s="10"/>
      <c r="BC2142" s="2"/>
      <c r="BD2142"/>
      <c r="BE2142"/>
    </row>
    <row r="2143" spans="1:57" x14ac:dyDescent="0.3">
      <c r="A2143" s="2"/>
      <c r="D2143" s="9" t="s">
        <v>60</v>
      </c>
      <c r="E2143" s="10">
        <v>9.5815139170000005</v>
      </c>
      <c r="F2143" s="10">
        <v>0.55568251599999996</v>
      </c>
      <c r="G2143" s="10">
        <v>19.267515589999999</v>
      </c>
      <c r="H2143" s="10">
        <v>10.68800763</v>
      </c>
      <c r="I2143" s="10">
        <v>78.333434819999994</v>
      </c>
      <c r="J2143" s="10">
        <v>32.396021660000002</v>
      </c>
      <c r="K2143" s="10">
        <v>78.809960689999997</v>
      </c>
      <c r="L2143" s="11">
        <v>9.9768518518518531E-3</v>
      </c>
      <c r="M2143" s="11">
        <v>1.0630775462962962E-2</v>
      </c>
      <c r="N2143" s="10">
        <f>H2143-H2142</f>
        <v>1.7176207629999993</v>
      </c>
      <c r="O2143" s="10">
        <f>I2142-I2143</f>
        <v>12.950392580000013</v>
      </c>
      <c r="P2143" s="10">
        <f>N2143/O2143</f>
        <v>0.13263078724367117</v>
      </c>
      <c r="Q2143" s="9"/>
      <c r="R2143">
        <f>K2143-K2142</f>
        <v>9.413180159999996</v>
      </c>
      <c r="S2143">
        <f>R2143/O2143</f>
        <v>0.72686446390337811</v>
      </c>
      <c r="AJ2143" s="13">
        <v>637.46666666666704</v>
      </c>
      <c r="AK2143" s="16">
        <v>2.9168699999999999</v>
      </c>
      <c r="AL2143" s="10">
        <f t="shared" si="1004"/>
        <v>8.3130000000000148E-2</v>
      </c>
      <c r="AM2143" s="10">
        <f t="shared" si="994"/>
        <v>0.57151931625338115</v>
      </c>
      <c r="AN2143" s="14">
        <v>12</v>
      </c>
      <c r="AO2143" s="10">
        <f t="shared" si="1005"/>
        <v>285.14999999999998</v>
      </c>
      <c r="AP2143" s="14">
        <v>10.5</v>
      </c>
      <c r="AQ2143" s="14">
        <v>37</v>
      </c>
      <c r="AR2143" s="10">
        <f t="shared" si="1006"/>
        <v>310.14999999999998</v>
      </c>
      <c r="AS2143" s="14">
        <v>47.1</v>
      </c>
      <c r="AT2143" s="14">
        <v>0.5</v>
      </c>
      <c r="AU2143" s="10">
        <f t="shared" si="1007"/>
        <v>0.66569214924446618</v>
      </c>
      <c r="AV2143" s="10">
        <f t="shared" si="1008"/>
        <v>12.826233863708358</v>
      </c>
      <c r="AW2143" s="10"/>
      <c r="AX2143" s="10"/>
      <c r="AY2143" s="10"/>
      <c r="AZ2143" s="10"/>
      <c r="BA2143" s="10">
        <f>IF(ISNUMBER(AV2143), AV2143-AV2142, " ")</f>
        <v>2.0920705193609272</v>
      </c>
      <c r="BB2143" s="10">
        <f>IF(ISNUMBER(BA2143), BA2143/O2143, " ")</f>
        <v>0.16154494981038831</v>
      </c>
      <c r="BC2143" s="2"/>
      <c r="BD2143"/>
      <c r="BE2143"/>
    </row>
    <row r="2144" spans="1:57" x14ac:dyDescent="0.3">
      <c r="A2144" s="2"/>
      <c r="D2144" s="9" t="s">
        <v>57</v>
      </c>
      <c r="E2144" s="10"/>
      <c r="F2144" s="10"/>
      <c r="G2144" s="10"/>
      <c r="H2144" s="10"/>
      <c r="I2144" s="10"/>
      <c r="J2144" s="10"/>
      <c r="K2144" s="10"/>
      <c r="L2144" s="11"/>
      <c r="M2144" s="11"/>
      <c r="P2144" s="10"/>
      <c r="Q2144" s="9"/>
      <c r="AJ2144" s="13">
        <v>637.46666666666704</v>
      </c>
      <c r="AK2144" s="16">
        <v>2.9168699999999999</v>
      </c>
      <c r="AL2144" s="10">
        <f t="shared" si="1004"/>
        <v>8.3130000000000148E-2</v>
      </c>
      <c r="AM2144" s="10" t="str">
        <f t="shared" si="994"/>
        <v xml:space="preserve"> </v>
      </c>
      <c r="AN2144" s="14">
        <v>12</v>
      </c>
      <c r="AO2144" s="10">
        <f t="shared" si="1005"/>
        <v>285.14999999999998</v>
      </c>
      <c r="AP2144" s="14">
        <v>10.5</v>
      </c>
      <c r="AQ2144" s="14">
        <v>37</v>
      </c>
      <c r="AR2144" s="10">
        <f t="shared" si="1006"/>
        <v>310.14999999999998</v>
      </c>
      <c r="AS2144" s="14">
        <v>47.1</v>
      </c>
      <c r="AT2144" s="14">
        <v>0.5</v>
      </c>
      <c r="AU2144" s="10" t="str">
        <f t="shared" si="1007"/>
        <v xml:space="preserve"> </v>
      </c>
      <c r="AV2144" s="10" t="str">
        <f t="shared" si="1008"/>
        <v xml:space="preserve"> </v>
      </c>
      <c r="AW2144" s="10"/>
      <c r="AX2144" s="10"/>
      <c r="AY2144" s="10"/>
      <c r="AZ2144" s="10"/>
      <c r="BA2144" s="10"/>
      <c r="BB2144" s="10"/>
      <c r="BC2144" s="2"/>
      <c r="BD2144"/>
      <c r="BE2144"/>
    </row>
    <row r="2145" spans="1:57" x14ac:dyDescent="0.3">
      <c r="A2145" s="2"/>
      <c r="D2145" s="9" t="s">
        <v>61</v>
      </c>
      <c r="E2145" s="10"/>
      <c r="F2145" s="10"/>
      <c r="G2145" s="10"/>
      <c r="H2145" s="10"/>
      <c r="I2145" s="10"/>
      <c r="J2145" s="10"/>
      <c r="K2145" s="10"/>
      <c r="L2145" s="11"/>
      <c r="M2145" s="11"/>
      <c r="N2145" s="10">
        <f>H2145-H2144</f>
        <v>0</v>
      </c>
      <c r="O2145" s="10">
        <f>I2144-I2145</f>
        <v>0</v>
      </c>
      <c r="P2145" s="10" t="e">
        <f>N2145/O2145</f>
        <v>#DIV/0!</v>
      </c>
      <c r="Q2145" s="9"/>
      <c r="R2145">
        <f>K2145-K2144</f>
        <v>0</v>
      </c>
      <c r="S2145" t="e">
        <f>R2145/O2145</f>
        <v>#DIV/0!</v>
      </c>
      <c r="AJ2145" s="13">
        <v>637.46666666666704</v>
      </c>
      <c r="AK2145" s="16">
        <v>2.9168699999999999</v>
      </c>
      <c r="AL2145" s="10">
        <f t="shared" si="1004"/>
        <v>8.3130000000000148E-2</v>
      </c>
      <c r="AM2145" s="10" t="str">
        <f t="shared" si="994"/>
        <v xml:space="preserve"> </v>
      </c>
      <c r="AN2145" s="14">
        <v>12</v>
      </c>
      <c r="AO2145" s="10">
        <f t="shared" si="1005"/>
        <v>285.14999999999998</v>
      </c>
      <c r="AP2145" s="14">
        <v>10.5</v>
      </c>
      <c r="AQ2145" s="14">
        <v>37</v>
      </c>
      <c r="AR2145" s="10">
        <f t="shared" si="1006"/>
        <v>310.14999999999998</v>
      </c>
      <c r="AS2145" s="14">
        <v>47.1</v>
      </c>
      <c r="AT2145" s="14">
        <v>0.5</v>
      </c>
      <c r="AU2145" s="10" t="str">
        <f t="shared" si="1007"/>
        <v xml:space="preserve"> </v>
      </c>
      <c r="AV2145" s="10" t="str">
        <f t="shared" si="1008"/>
        <v xml:space="preserve"> </v>
      </c>
      <c r="AW2145" s="10"/>
      <c r="AX2145" s="10"/>
      <c r="AY2145" s="10"/>
      <c r="AZ2145" s="10"/>
      <c r="BA2145" s="10" t="str">
        <f>IF(ISNUMBER(AV2145), AV2145-AV2144, " ")</f>
        <v xml:space="preserve"> </v>
      </c>
      <c r="BB2145" s="10" t="str">
        <f>IF(ISNUMBER(BA2145), BA2145/O2145, " ")</f>
        <v xml:space="preserve"> </v>
      </c>
      <c r="BC2145" s="2"/>
      <c r="BD2145"/>
      <c r="BE2145"/>
    </row>
    <row r="2146" spans="1:57" x14ac:dyDescent="0.3">
      <c r="A2146" s="2"/>
      <c r="AM2146" s="10" t="str">
        <f t="shared" si="994"/>
        <v xml:space="preserve"> </v>
      </c>
      <c r="BD2146"/>
      <c r="BE2146"/>
    </row>
    <row r="2147" spans="1:57" ht="13.95" customHeight="1" x14ac:dyDescent="0.3">
      <c r="A2147" s="2"/>
      <c r="AM2147" s="10" t="str">
        <f t="shared" si="994"/>
        <v xml:space="preserve"> </v>
      </c>
      <c r="BD2147"/>
      <c r="BE2147"/>
    </row>
    <row r="2148" spans="1:57" x14ac:dyDescent="0.3">
      <c r="A2148" s="2"/>
      <c r="D2148" s="9" t="s">
        <v>53</v>
      </c>
      <c r="E2148" s="10"/>
      <c r="F2148" s="10"/>
      <c r="G2148" s="10"/>
      <c r="H2148" s="10"/>
      <c r="I2148" s="10"/>
      <c r="J2148" s="10"/>
      <c r="K2148" s="10"/>
      <c r="L2148" s="10"/>
      <c r="M2148" s="10"/>
      <c r="P2148" s="10"/>
      <c r="Q2148" s="9"/>
      <c r="R2148" s="9"/>
      <c r="AM2148" s="10" t="str">
        <f t="shared" si="994"/>
        <v xml:space="preserve"> </v>
      </c>
      <c r="BD2148"/>
      <c r="BE2148"/>
    </row>
    <row r="2149" spans="1:57" x14ac:dyDescent="0.3">
      <c r="A2149" s="2"/>
      <c r="D2149" s="9" t="s">
        <v>273</v>
      </c>
      <c r="E2149" s="10"/>
      <c r="F2149" s="2"/>
      <c r="G2149" s="10"/>
      <c r="H2149" s="10"/>
      <c r="I2149" s="10"/>
      <c r="J2149" s="10"/>
      <c r="K2149" s="10"/>
      <c r="L2149" s="10"/>
      <c r="M2149" s="10"/>
      <c r="P2149" s="10"/>
      <c r="Q2149" s="9"/>
      <c r="R2149" s="9"/>
      <c r="AM2149" s="10" t="str">
        <f t="shared" si="994"/>
        <v xml:space="preserve"> </v>
      </c>
      <c r="BD2149"/>
      <c r="BE2149"/>
    </row>
    <row r="2150" spans="1:57" x14ac:dyDescent="0.3">
      <c r="A2150" s="2"/>
      <c r="D2150" s="9"/>
      <c r="E2150" s="2" t="s">
        <v>0</v>
      </c>
      <c r="F2150" s="2" t="s">
        <v>1</v>
      </c>
      <c r="G2150" s="2" t="s">
        <v>2</v>
      </c>
      <c r="H2150" s="2" t="s">
        <v>3</v>
      </c>
      <c r="I2150" s="2" t="s">
        <v>4</v>
      </c>
      <c r="J2150" s="2" t="s">
        <v>5</v>
      </c>
      <c r="K2150" s="2" t="s">
        <v>6</v>
      </c>
      <c r="L2150" s="2" t="s">
        <v>7</v>
      </c>
      <c r="M2150" s="2" t="s">
        <v>8</v>
      </c>
      <c r="N2150" s="2" t="s">
        <v>9</v>
      </c>
      <c r="O2150" s="2" t="s">
        <v>10</v>
      </c>
      <c r="P2150" s="2" t="s">
        <v>11</v>
      </c>
      <c r="Q2150" s="2" t="s">
        <v>12</v>
      </c>
      <c r="R2150" s="2" t="s">
        <v>13</v>
      </c>
      <c r="S2150" s="2" t="s">
        <v>14</v>
      </c>
      <c r="T2150" s="2" t="s">
        <v>15</v>
      </c>
      <c r="U2150" s="3" t="s">
        <v>16</v>
      </c>
      <c r="V2150" s="3" t="s">
        <v>17</v>
      </c>
      <c r="W2150" s="3" t="s">
        <v>18</v>
      </c>
      <c r="X2150" s="3" t="s">
        <v>19</v>
      </c>
      <c r="Y2150" s="3" t="s">
        <v>20</v>
      </c>
      <c r="Z2150" s="3" t="s">
        <v>21</v>
      </c>
      <c r="AA2150" s="3" t="s">
        <v>22</v>
      </c>
      <c r="AB2150" s="3" t="s">
        <v>23</v>
      </c>
      <c r="AC2150" s="3" t="s">
        <v>24</v>
      </c>
      <c r="AD2150" s="3" t="s">
        <v>25</v>
      </c>
      <c r="AE2150" s="3" t="s">
        <v>26</v>
      </c>
      <c r="AF2150" s="3" t="s">
        <v>27</v>
      </c>
      <c r="AG2150" s="3" t="s">
        <v>28</v>
      </c>
      <c r="AH2150" s="3" t="s">
        <v>29</v>
      </c>
      <c r="AL2150" s="2" t="s">
        <v>33</v>
      </c>
      <c r="AM2150" s="10" t="e">
        <f t="shared" si="994"/>
        <v>#VALUE!</v>
      </c>
      <c r="AN2150" s="6" t="s">
        <v>35</v>
      </c>
      <c r="AO2150" s="2" t="s">
        <v>36</v>
      </c>
      <c r="AP2150" s="7" t="s">
        <v>37</v>
      </c>
      <c r="AQ2150" s="6" t="s">
        <v>38</v>
      </c>
      <c r="AR2150" s="2" t="s">
        <v>39</v>
      </c>
      <c r="AS2150" s="7" t="s">
        <v>40</v>
      </c>
      <c r="AT2150" s="7" t="s">
        <v>41</v>
      </c>
      <c r="AU2150" s="8" t="s">
        <v>55</v>
      </c>
      <c r="AV2150" s="8" t="s">
        <v>56</v>
      </c>
      <c r="AW2150" s="8" t="s">
        <v>44</v>
      </c>
      <c r="AX2150" s="8" t="s">
        <v>45</v>
      </c>
      <c r="AY2150" s="8" t="s">
        <v>46</v>
      </c>
      <c r="AZ2150" s="8" t="s">
        <v>47</v>
      </c>
      <c r="BA2150" s="2" t="s">
        <v>48</v>
      </c>
      <c r="BB2150" s="2" t="s">
        <v>49</v>
      </c>
      <c r="BC2150" s="2" t="s">
        <v>50</v>
      </c>
      <c r="BD2150"/>
      <c r="BE2150"/>
    </row>
    <row r="2151" spans="1:57" x14ac:dyDescent="0.3">
      <c r="A2151" s="2"/>
      <c r="D2151" s="9" t="s">
        <v>57</v>
      </c>
      <c r="E2151" s="10">
        <v>13.40946902</v>
      </c>
      <c r="F2151" s="10">
        <v>0.58971139699999997</v>
      </c>
      <c r="G2151" s="10">
        <v>21.996875020000001</v>
      </c>
      <c r="H2151" s="10">
        <v>12.98495752</v>
      </c>
      <c r="I2151" s="10">
        <v>84.944728350000005</v>
      </c>
      <c r="J2151" s="10">
        <v>29.970510650000001</v>
      </c>
      <c r="K2151" s="10">
        <v>61.635392090000003</v>
      </c>
      <c r="L2151" s="11">
        <v>1.5856481481481479E-3</v>
      </c>
      <c r="M2151" s="11">
        <v>2.0485995370370371E-3</v>
      </c>
      <c r="P2151" s="10"/>
      <c r="Q2151" s="9"/>
      <c r="AJ2151" s="13">
        <v>637.46666666666658</v>
      </c>
      <c r="AK2151" s="16">
        <v>2.9168699999999999</v>
      </c>
      <c r="AL2151" s="10">
        <f>IF(AK2151&gt;3, AK2151-3, 3-AK2151)</f>
        <v>8.3130000000000148E-2</v>
      </c>
      <c r="AM2151" s="10">
        <f t="shared" si="994"/>
        <v>0.60651801108722714</v>
      </c>
      <c r="AN2151" s="14">
        <v>12</v>
      </c>
      <c r="AO2151" s="10">
        <f>AN2151+273.15</f>
        <v>285.14999999999998</v>
      </c>
      <c r="AP2151" s="14">
        <v>10.5</v>
      </c>
      <c r="AQ2151" s="14">
        <v>37</v>
      </c>
      <c r="AR2151" s="10">
        <f>AQ2151+273.15</f>
        <v>310.14999999999998</v>
      </c>
      <c r="AS2151" s="14">
        <v>47.1</v>
      </c>
      <c r="AT2151" s="14">
        <v>0.5</v>
      </c>
      <c r="AU2151" s="10">
        <f>IF(ISNUMBER(AM2151),((AR2151/AO2151)*((AJ2151-(AT2151*AP2151))/(AJ2151-AS2151))*AM2151)," ")</f>
        <v>0.70645779919209606</v>
      </c>
      <c r="AV2151" s="10">
        <f>IF(ISNUMBER(AM2151), AU2151*G2151, " ")</f>
        <v>15.539863915732795</v>
      </c>
      <c r="AW2151" s="10"/>
      <c r="AX2151" s="10"/>
      <c r="AY2151" s="10"/>
      <c r="AZ2151" s="10"/>
      <c r="BA2151" s="10"/>
      <c r="BB2151" s="10"/>
      <c r="BC2151" s="2"/>
      <c r="BD2151"/>
      <c r="BE2151"/>
    </row>
    <row r="2152" spans="1:57" x14ac:dyDescent="0.3">
      <c r="A2152" s="2">
        <v>196</v>
      </c>
      <c r="B2152" s="3" t="s">
        <v>273</v>
      </c>
      <c r="C2152" s="3"/>
      <c r="D2152" s="9" t="s">
        <v>58</v>
      </c>
      <c r="E2152" s="10">
        <v>9.9178248759999992</v>
      </c>
      <c r="F2152" s="10">
        <v>0.62806216299999995</v>
      </c>
      <c r="G2152" s="10">
        <v>22.334819419999999</v>
      </c>
      <c r="H2152" s="10">
        <v>14.006712500000001</v>
      </c>
      <c r="I2152" s="10">
        <v>63.22610538</v>
      </c>
      <c r="J2152" s="10">
        <v>30.058835909999999</v>
      </c>
      <c r="K2152" s="10">
        <v>74.652402609999996</v>
      </c>
      <c r="L2152" s="11">
        <v>3.8888888888888883E-3</v>
      </c>
      <c r="M2152" s="11">
        <v>4.4502199074074071E-3</v>
      </c>
      <c r="N2152" s="10">
        <f>H2152-H2151</f>
        <v>1.0217549800000008</v>
      </c>
      <c r="O2152" s="10">
        <f>I2151-I2152</f>
        <v>21.718622970000006</v>
      </c>
      <c r="P2152" s="10">
        <f>N2152/O2152</f>
        <v>4.7045108771921397E-2</v>
      </c>
      <c r="Q2152" s="9">
        <f>AVERAGE(P2152,P2154,P2156)</f>
        <v>8.6111497895820219E-2</v>
      </c>
      <c r="R2152">
        <f>K2152-K2151</f>
        <v>13.017010519999992</v>
      </c>
      <c r="S2152">
        <f>R2152/O2152</f>
        <v>0.59934787476998086</v>
      </c>
      <c r="T2152" s="9">
        <f>AVERAGE(S2152,S2154,S2156)</f>
        <v>0.37106860599787939</v>
      </c>
      <c r="U2152" s="3">
        <f>AVERAGE(E2151,E2153,E2155)</f>
        <v>13.315186376666666</v>
      </c>
      <c r="V2152" s="3">
        <f>AVERAGE(E2152,E2154,E2156)</f>
        <v>10.127882772</v>
      </c>
      <c r="W2152" s="3">
        <f>AVERAGE(F2151,F2153,F2155)</f>
        <v>0.55561269990000006</v>
      </c>
      <c r="X2152" s="3">
        <f>AVERAGE(F2152,F2154,F2156)</f>
        <v>0.60244178729999998</v>
      </c>
      <c r="Y2152" s="3">
        <f>AVERAGE(G2151,G2153,G2155)</f>
        <v>22.672867836666668</v>
      </c>
      <c r="Z2152" s="3">
        <f>AVERAGE(G2152,G2154,G2156)</f>
        <v>23.131331379999995</v>
      </c>
      <c r="AA2152" s="3">
        <f>AVERAGE(H2151,H2153,H2155)</f>
        <v>12.590099876666665</v>
      </c>
      <c r="AB2152" s="3">
        <f>AVERAGE(H2152,H2154,H2156)</f>
        <v>13.912545343333335</v>
      </c>
      <c r="AC2152" s="3">
        <f>AVERAGE(I2151,I2153,I2155)</f>
        <v>82.68290531000001</v>
      </c>
      <c r="AD2152" s="3">
        <f>AVERAGE(I2152,I2154,I2156)</f>
        <v>65.739101373333327</v>
      </c>
      <c r="AE2152" s="3">
        <f>AVERAGE(J2151,J2153,J2155)</f>
        <v>29.845025340000003</v>
      </c>
      <c r="AF2152" s="3">
        <f>AVERAGE(J2152,J2154,J2156)</f>
        <v>30.094729346666668</v>
      </c>
      <c r="AG2152" s="3">
        <f>AVERAGE(K2151,K2153,K2155)</f>
        <v>63.927789890000007</v>
      </c>
      <c r="AH2152" s="3">
        <f>AVERAGE(K2152,K2154,K2156)</f>
        <v>70.852345133333344</v>
      </c>
      <c r="AI2152" s="12">
        <v>43647</v>
      </c>
      <c r="AJ2152" s="13">
        <v>637.46666666666658</v>
      </c>
      <c r="AK2152" s="16">
        <v>2.9168699999999999</v>
      </c>
      <c r="AL2152" s="10">
        <f t="shared" ref="AL2152:AL2156" si="1009">IF(AK2152&gt;3, AK2152-3, 3-AK2152)</f>
        <v>8.3130000000000148E-2</v>
      </c>
      <c r="AM2152" s="10">
        <f t="shared" si="994"/>
        <v>0.64596176346563261</v>
      </c>
      <c r="AN2152" s="14">
        <v>12</v>
      </c>
      <c r="AO2152" s="10">
        <f t="shared" ref="AO2152:AO2156" si="1010">AN2152+273.15</f>
        <v>285.14999999999998</v>
      </c>
      <c r="AP2152" s="14">
        <v>10.5</v>
      </c>
      <c r="AQ2152" s="14">
        <v>37</v>
      </c>
      <c r="AR2152" s="10">
        <f t="shared" ref="AR2152:AR2156" si="1011">AQ2152+273.15</f>
        <v>310.14999999999998</v>
      </c>
      <c r="AS2152" s="14">
        <v>47.1</v>
      </c>
      <c r="AT2152" s="14">
        <v>0.5</v>
      </c>
      <c r="AU2152" s="10">
        <f t="shared" ref="AU2152:AU2156" si="1012">IF(ISNUMBER(AM2152),((AR2152/AO2152)*((AJ2152-(AT2152*AP2152))/(AJ2152-AS2152))*AM2152)," ")</f>
        <v>0.75240094677839064</v>
      </c>
      <c r="AV2152" s="10">
        <f t="shared" ref="AV2152:AV2156" si="1013">IF(ISNUMBER(AM2152), AU2152*G2152, " ")</f>
        <v>16.804739277732384</v>
      </c>
      <c r="AW2152" s="10">
        <f>AVERAGE(AU2151,AU2153,AU2155)</f>
        <v>0.66560851150470901</v>
      </c>
      <c r="AX2152" s="10">
        <f>AVERAGE(AU2152,AU2154,AU2156)</f>
        <v>0.72170845156196084</v>
      </c>
      <c r="AY2152" s="10">
        <f>AVERAGE(AV2151,AV2153,AV2155)</f>
        <v>15.07689391133367</v>
      </c>
      <c r="AZ2152" s="10">
        <f>AVERAGE(AV2152,AV2154,AV2156)</f>
        <v>16.682010795442771</v>
      </c>
      <c r="BA2152" s="10">
        <f>IF(ISNUMBER(AV2152), AV2152-AV2151, " ")</f>
        <v>1.2648753619995894</v>
      </c>
      <c r="BB2152" s="10">
        <f>IF(ISNUMBER(BA2152), BA2152/O2152, " ")</f>
        <v>5.8239206221626726E-2</v>
      </c>
      <c r="BC2152" s="2">
        <f>AVERAGE(BB2152,BB2154,BB2156)</f>
        <v>0.10456163672730127</v>
      </c>
      <c r="BD2152" s="1" t="s">
        <v>59</v>
      </c>
    </row>
    <row r="2153" spans="1:57" x14ac:dyDescent="0.3">
      <c r="A2153" s="2"/>
      <c r="D2153" s="9" t="s">
        <v>57</v>
      </c>
      <c r="E2153" s="10">
        <v>13.280568519999999</v>
      </c>
      <c r="F2153" s="10">
        <v>0.53148533610000004</v>
      </c>
      <c r="G2153" s="10">
        <v>23.108689080000001</v>
      </c>
      <c r="H2153" s="10">
        <v>12.27033026</v>
      </c>
      <c r="I2153" s="10">
        <v>84.01415609</v>
      </c>
      <c r="J2153" s="10">
        <v>29.519158619999999</v>
      </c>
      <c r="K2153" s="10">
        <v>63.796588319999998</v>
      </c>
      <c r="L2153" s="11">
        <v>7.4479166666666661E-3</v>
      </c>
      <c r="M2153" s="11">
        <v>8.1307754629629629E-3</v>
      </c>
      <c r="P2153" s="10"/>
      <c r="Q2153" s="9"/>
      <c r="AJ2153" s="13">
        <v>637.46666666666704</v>
      </c>
      <c r="AK2153" s="16">
        <v>2.9168699999999999</v>
      </c>
      <c r="AL2153" s="10">
        <f t="shared" si="1009"/>
        <v>8.3130000000000148E-2</v>
      </c>
      <c r="AM2153" s="10">
        <f t="shared" si="994"/>
        <v>0.54663252332123136</v>
      </c>
      <c r="AN2153" s="14">
        <v>12</v>
      </c>
      <c r="AO2153" s="10">
        <f t="shared" si="1010"/>
        <v>285.14999999999998</v>
      </c>
      <c r="AP2153" s="14">
        <v>10.5</v>
      </c>
      <c r="AQ2153" s="14">
        <v>37</v>
      </c>
      <c r="AR2153" s="10">
        <f t="shared" si="1011"/>
        <v>310.14999999999998</v>
      </c>
      <c r="AS2153" s="14">
        <v>47.1</v>
      </c>
      <c r="AT2153" s="14">
        <v>0.5</v>
      </c>
      <c r="AU2153" s="10">
        <f t="shared" si="1012"/>
        <v>0.63670460288573572</v>
      </c>
      <c r="AV2153" s="10">
        <f t="shared" si="1013"/>
        <v>14.713408703891337</v>
      </c>
      <c r="AW2153" s="10"/>
      <c r="AX2153" s="10"/>
      <c r="AY2153" s="10"/>
      <c r="AZ2153" s="10"/>
      <c r="BA2153" s="10"/>
      <c r="BB2153" s="10"/>
      <c r="BC2153" s="2"/>
      <c r="BD2153"/>
      <c r="BE2153"/>
    </row>
    <row r="2154" spans="1:57" x14ac:dyDescent="0.3">
      <c r="A2154" s="2"/>
      <c r="D2154" s="9" t="s">
        <v>60</v>
      </c>
      <c r="E2154" s="10">
        <v>10.279638390000001</v>
      </c>
      <c r="F2154" s="10">
        <v>0.58185021780000001</v>
      </c>
      <c r="G2154" s="10">
        <v>23.504338310000001</v>
      </c>
      <c r="H2154" s="10">
        <v>13.679882490000001</v>
      </c>
      <c r="I2154" s="10">
        <v>66.749108239999998</v>
      </c>
      <c r="J2154" s="10">
        <v>30.55050614</v>
      </c>
      <c r="K2154" s="10">
        <v>69.114442580000002</v>
      </c>
      <c r="L2154" s="11">
        <v>9.6701388888888896E-3</v>
      </c>
      <c r="M2154" s="11">
        <v>1.0243043981481481E-2</v>
      </c>
      <c r="N2154" s="10">
        <f>H2154-H2153</f>
        <v>1.409552230000001</v>
      </c>
      <c r="O2154" s="10">
        <f>I2153-I2154</f>
        <v>17.265047850000002</v>
      </c>
      <c r="P2154" s="10">
        <f>N2154/O2154</f>
        <v>8.1641953283089264E-2</v>
      </c>
      <c r="Q2154" s="9"/>
      <c r="R2154">
        <f>K2154-K2153</f>
        <v>5.3178542600000043</v>
      </c>
      <c r="S2154">
        <f>R2154/O2154</f>
        <v>0.30801271483299153</v>
      </c>
      <c r="AJ2154" s="13">
        <v>637.46666666666704</v>
      </c>
      <c r="AK2154" s="16">
        <v>2.9168699999999999</v>
      </c>
      <c r="AL2154" s="10">
        <f t="shared" si="1009"/>
        <v>8.3130000000000148E-2</v>
      </c>
      <c r="AM2154" s="10">
        <f t="shared" si="994"/>
        <v>0.59843279042261055</v>
      </c>
      <c r="AN2154" s="14">
        <v>12</v>
      </c>
      <c r="AO2154" s="10">
        <f t="shared" si="1010"/>
        <v>285.14999999999998</v>
      </c>
      <c r="AP2154" s="14">
        <v>10.5</v>
      </c>
      <c r="AQ2154" s="14">
        <v>37</v>
      </c>
      <c r="AR2154" s="10">
        <f t="shared" si="1011"/>
        <v>310.14999999999998</v>
      </c>
      <c r="AS2154" s="14">
        <v>47.1</v>
      </c>
      <c r="AT2154" s="14">
        <v>0.5</v>
      </c>
      <c r="AU2154" s="10">
        <f t="shared" si="1012"/>
        <v>0.69704032585693732</v>
      </c>
      <c r="AV2154" s="10">
        <f t="shared" si="1013"/>
        <v>16.383471634654097</v>
      </c>
      <c r="AW2154" s="10"/>
      <c r="AX2154" s="10"/>
      <c r="AY2154" s="10"/>
      <c r="AZ2154" s="10"/>
      <c r="BA2154" s="10">
        <f>IF(ISNUMBER(AV2154), AV2154-AV2153, " ")</f>
        <v>1.670062930762759</v>
      </c>
      <c r="BB2154" s="10">
        <f>IF(ISNUMBER(BA2154), BA2154/O2154, " ")</f>
        <v>9.6730860248543063E-2</v>
      </c>
      <c r="BC2154" s="2"/>
      <c r="BD2154"/>
      <c r="BE2154"/>
    </row>
    <row r="2155" spans="1:57" x14ac:dyDescent="0.3">
      <c r="A2155" s="2"/>
      <c r="D2155" s="9" t="s">
        <v>57</v>
      </c>
      <c r="E2155" s="10">
        <v>13.255521590000001</v>
      </c>
      <c r="F2155" s="10">
        <v>0.54564136659999996</v>
      </c>
      <c r="G2155" s="10">
        <v>22.91303941</v>
      </c>
      <c r="H2155" s="10">
        <v>12.51501185</v>
      </c>
      <c r="I2155" s="10">
        <v>79.089831489999995</v>
      </c>
      <c r="J2155" s="10">
        <v>30.045406750000001</v>
      </c>
      <c r="K2155" s="10">
        <v>66.351389260000005</v>
      </c>
      <c r="L2155" s="11">
        <v>1.2812499999999999E-2</v>
      </c>
      <c r="M2155" s="11">
        <v>1.3680543981481481E-2</v>
      </c>
      <c r="P2155" s="10"/>
      <c r="Q2155" s="9"/>
      <c r="AJ2155" s="13">
        <v>637.46666666666704</v>
      </c>
      <c r="AK2155" s="16">
        <v>2.9168699999999999</v>
      </c>
      <c r="AL2155" s="10">
        <f t="shared" si="1009"/>
        <v>8.3130000000000148E-2</v>
      </c>
      <c r="AM2155" s="10">
        <f t="shared" si="994"/>
        <v>0.56119199683222087</v>
      </c>
      <c r="AN2155" s="14">
        <v>12</v>
      </c>
      <c r="AO2155" s="10">
        <f t="shared" si="1010"/>
        <v>285.14999999999998</v>
      </c>
      <c r="AP2155" s="14">
        <v>10.5</v>
      </c>
      <c r="AQ2155" s="14">
        <v>37</v>
      </c>
      <c r="AR2155" s="10">
        <f t="shared" si="1011"/>
        <v>310.14999999999998</v>
      </c>
      <c r="AS2155" s="14">
        <v>47.1</v>
      </c>
      <c r="AT2155" s="14">
        <v>0.5</v>
      </c>
      <c r="AU2155" s="10">
        <f t="shared" si="1012"/>
        <v>0.65366313243629515</v>
      </c>
      <c r="AV2155" s="10">
        <f t="shared" si="1013"/>
        <v>14.977409114376879</v>
      </c>
      <c r="AW2155" s="10"/>
      <c r="AX2155" s="10"/>
      <c r="AY2155" s="10"/>
      <c r="AZ2155" s="10"/>
      <c r="BA2155" s="10"/>
      <c r="BB2155" s="10"/>
      <c r="BC2155" s="2"/>
      <c r="BD2155"/>
      <c r="BE2155"/>
    </row>
    <row r="2156" spans="1:57" x14ac:dyDescent="0.3">
      <c r="A2156" s="2"/>
      <c r="D2156" s="9" t="s">
        <v>61</v>
      </c>
      <c r="E2156" s="10">
        <v>10.186185050000001</v>
      </c>
      <c r="F2156" s="10">
        <v>0.59741298109999996</v>
      </c>
      <c r="G2156" s="10">
        <v>23.55483641</v>
      </c>
      <c r="H2156" s="10">
        <v>14.051041039999999</v>
      </c>
      <c r="I2156" s="10">
        <v>67.242090500000003</v>
      </c>
      <c r="J2156" s="10">
        <v>29.674845990000001</v>
      </c>
      <c r="K2156" s="10">
        <v>68.790190210000006</v>
      </c>
      <c r="L2156" s="11">
        <v>1.554398148148148E-2</v>
      </c>
      <c r="M2156" s="11">
        <v>1.6140034722222221E-2</v>
      </c>
      <c r="N2156" s="10">
        <f>H2156-H2155</f>
        <v>1.5360291899999989</v>
      </c>
      <c r="O2156" s="10">
        <f>I2155-I2156</f>
        <v>11.847740989999991</v>
      </c>
      <c r="P2156" s="10">
        <f>N2156/O2156</f>
        <v>0.12964743163244996</v>
      </c>
      <c r="Q2156" s="9"/>
      <c r="R2156">
        <f>K2156-K2155</f>
        <v>2.438800950000001</v>
      </c>
      <c r="S2156">
        <f>R2156/O2156</f>
        <v>0.2058452283906658</v>
      </c>
      <c r="AJ2156" s="13">
        <v>637.46666666666704</v>
      </c>
      <c r="AK2156" s="16">
        <v>2.9168699999999999</v>
      </c>
      <c r="AL2156" s="10">
        <f t="shared" si="1009"/>
        <v>8.3130000000000148E-2</v>
      </c>
      <c r="AM2156" s="10">
        <f t="shared" si="994"/>
        <v>0.6144390882349916</v>
      </c>
      <c r="AN2156" s="14">
        <v>12</v>
      </c>
      <c r="AO2156" s="10">
        <f t="shared" si="1010"/>
        <v>285.14999999999998</v>
      </c>
      <c r="AP2156" s="14">
        <v>10.5</v>
      </c>
      <c r="AQ2156" s="14">
        <v>37</v>
      </c>
      <c r="AR2156" s="10">
        <f t="shared" si="1011"/>
        <v>310.14999999999998</v>
      </c>
      <c r="AS2156" s="14">
        <v>47.1</v>
      </c>
      <c r="AT2156" s="14">
        <v>0.5</v>
      </c>
      <c r="AU2156" s="10">
        <f t="shared" si="1012"/>
        <v>0.71568408205055467</v>
      </c>
      <c r="AV2156" s="10">
        <f t="shared" si="1013"/>
        <v>16.857821473941833</v>
      </c>
      <c r="AW2156" s="10"/>
      <c r="AX2156" s="10"/>
      <c r="AY2156" s="10"/>
      <c r="AZ2156" s="10"/>
      <c r="BA2156" s="10">
        <f>IF(ISNUMBER(AV2156), AV2156-AV2155, " ")</f>
        <v>1.8804123595649536</v>
      </c>
      <c r="BB2156" s="10">
        <f>IF(ISNUMBER(BA2156), BA2156/O2156, " ")</f>
        <v>0.15871484371173403</v>
      </c>
      <c r="BC2156" s="2"/>
      <c r="BD2156"/>
      <c r="BE2156"/>
    </row>
    <row r="2157" spans="1:57" x14ac:dyDescent="0.3">
      <c r="A2157" s="2"/>
      <c r="AM2157" s="10" t="str">
        <f t="shared" si="994"/>
        <v xml:space="preserve"> </v>
      </c>
      <c r="BD2157"/>
      <c r="BE2157"/>
    </row>
    <row r="2158" spans="1:57" ht="13.95" customHeight="1" x14ac:dyDescent="0.3">
      <c r="A2158" s="2"/>
      <c r="AM2158" s="10" t="str">
        <f t="shared" si="994"/>
        <v xml:space="preserve"> </v>
      </c>
      <c r="BD2158"/>
      <c r="BE2158"/>
    </row>
    <row r="2159" spans="1:57" x14ac:dyDescent="0.3">
      <c r="A2159" s="2"/>
      <c r="D2159" s="9" t="s">
        <v>53</v>
      </c>
      <c r="E2159" s="10"/>
      <c r="F2159" s="10"/>
      <c r="G2159" s="10"/>
      <c r="H2159" s="10"/>
      <c r="I2159" s="10"/>
      <c r="J2159" s="10"/>
      <c r="K2159" s="10"/>
      <c r="L2159" s="10"/>
      <c r="M2159" s="10"/>
      <c r="P2159" s="10"/>
      <c r="Q2159" s="9"/>
      <c r="R2159" s="9"/>
      <c r="AM2159" s="10" t="str">
        <f t="shared" si="994"/>
        <v xml:space="preserve"> </v>
      </c>
      <c r="BD2159"/>
      <c r="BE2159"/>
    </row>
    <row r="2160" spans="1:57" x14ac:dyDescent="0.3">
      <c r="A2160" s="2"/>
      <c r="D2160" s="9" t="s">
        <v>274</v>
      </c>
      <c r="E2160" s="10"/>
      <c r="F2160" s="2"/>
      <c r="G2160" s="10"/>
      <c r="H2160" s="10"/>
      <c r="I2160" s="10"/>
      <c r="J2160" s="10"/>
      <c r="K2160" s="10"/>
      <c r="L2160" s="10"/>
      <c r="M2160" s="10"/>
      <c r="P2160" s="10"/>
      <c r="Q2160" s="9"/>
      <c r="R2160" s="9"/>
      <c r="AM2160" s="10" t="str">
        <f t="shared" si="994"/>
        <v xml:space="preserve"> </v>
      </c>
      <c r="BD2160"/>
      <c r="BE2160"/>
    </row>
    <row r="2161" spans="1:57" x14ac:dyDescent="0.3">
      <c r="A2161" s="2"/>
      <c r="D2161" s="9"/>
      <c r="E2161" s="2" t="s">
        <v>0</v>
      </c>
      <c r="F2161" s="2" t="s">
        <v>1</v>
      </c>
      <c r="G2161" s="2" t="s">
        <v>2</v>
      </c>
      <c r="H2161" s="2" t="s">
        <v>3</v>
      </c>
      <c r="I2161" s="2" t="s">
        <v>4</v>
      </c>
      <c r="J2161" s="2" t="s">
        <v>5</v>
      </c>
      <c r="K2161" s="2" t="s">
        <v>6</v>
      </c>
      <c r="L2161" s="2" t="s">
        <v>7</v>
      </c>
      <c r="M2161" s="2" t="s">
        <v>8</v>
      </c>
      <c r="N2161" s="2" t="s">
        <v>9</v>
      </c>
      <c r="O2161" s="2" t="s">
        <v>10</v>
      </c>
      <c r="P2161" s="2" t="s">
        <v>11</v>
      </c>
      <c r="Q2161" s="2" t="s">
        <v>12</v>
      </c>
      <c r="R2161" s="2" t="s">
        <v>13</v>
      </c>
      <c r="S2161" s="2" t="s">
        <v>14</v>
      </c>
      <c r="T2161" s="2" t="s">
        <v>15</v>
      </c>
      <c r="U2161" s="3" t="s">
        <v>16</v>
      </c>
      <c r="V2161" s="3" t="s">
        <v>17</v>
      </c>
      <c r="W2161" s="3" t="s">
        <v>18</v>
      </c>
      <c r="X2161" s="3" t="s">
        <v>19</v>
      </c>
      <c r="Y2161" s="3" t="s">
        <v>20</v>
      </c>
      <c r="Z2161" s="3" t="s">
        <v>21</v>
      </c>
      <c r="AA2161" s="3" t="s">
        <v>22</v>
      </c>
      <c r="AB2161" s="3" t="s">
        <v>23</v>
      </c>
      <c r="AC2161" s="3" t="s">
        <v>24</v>
      </c>
      <c r="AD2161" s="3" t="s">
        <v>25</v>
      </c>
      <c r="AE2161" s="3" t="s">
        <v>26</v>
      </c>
      <c r="AF2161" s="3" t="s">
        <v>27</v>
      </c>
      <c r="AG2161" s="3" t="s">
        <v>28</v>
      </c>
      <c r="AH2161" s="3" t="s">
        <v>29</v>
      </c>
      <c r="AL2161" s="2" t="s">
        <v>33</v>
      </c>
      <c r="AM2161" s="10" t="e">
        <f t="shared" si="994"/>
        <v>#VALUE!</v>
      </c>
      <c r="AN2161" s="6" t="s">
        <v>35</v>
      </c>
      <c r="AO2161" s="2" t="s">
        <v>36</v>
      </c>
      <c r="AP2161" s="7" t="s">
        <v>37</v>
      </c>
      <c r="AQ2161" s="6" t="s">
        <v>38</v>
      </c>
      <c r="AR2161" s="2" t="s">
        <v>39</v>
      </c>
      <c r="AS2161" s="7" t="s">
        <v>40</v>
      </c>
      <c r="AT2161" s="7" t="s">
        <v>41</v>
      </c>
      <c r="AU2161" s="8" t="s">
        <v>55</v>
      </c>
      <c r="AV2161" s="8" t="s">
        <v>56</v>
      </c>
      <c r="AW2161" s="8" t="s">
        <v>44</v>
      </c>
      <c r="AX2161" s="8" t="s">
        <v>45</v>
      </c>
      <c r="AY2161" s="8" t="s">
        <v>46</v>
      </c>
      <c r="AZ2161" s="8" t="s">
        <v>47</v>
      </c>
      <c r="BA2161" s="2" t="s">
        <v>48</v>
      </c>
      <c r="BB2161" s="2" t="s">
        <v>49</v>
      </c>
      <c r="BC2161" s="2" t="s">
        <v>50</v>
      </c>
      <c r="BD2161"/>
      <c r="BE2161"/>
    </row>
    <row r="2162" spans="1:57" x14ac:dyDescent="0.3">
      <c r="A2162" s="2"/>
      <c r="D2162" s="9" t="s">
        <v>57</v>
      </c>
      <c r="E2162" s="10">
        <v>13.2276326</v>
      </c>
      <c r="F2162" s="10">
        <v>0.46891961180000002</v>
      </c>
      <c r="G2162" s="10">
        <v>19.43828658</v>
      </c>
      <c r="H2162" s="10">
        <v>9.1236630729999995</v>
      </c>
      <c r="I2162" s="10">
        <v>88.510405050000003</v>
      </c>
      <c r="J2162" s="10">
        <v>31.79443135</v>
      </c>
      <c r="K2162" s="10">
        <v>79.039415550000001</v>
      </c>
      <c r="L2162" s="11">
        <v>1.71875E-3</v>
      </c>
      <c r="M2162" s="11">
        <v>2.4131828703703702E-3</v>
      </c>
      <c r="P2162" s="10"/>
      <c r="Q2162" s="9"/>
      <c r="AJ2162" s="13">
        <v>636.93333333333339</v>
      </c>
      <c r="AK2162" s="16">
        <v>3.08182</v>
      </c>
      <c r="AL2162" s="10">
        <f>IF(AK2162&gt;3, AK2162-3, 3-AK2162)</f>
        <v>8.1820000000000004E-2</v>
      </c>
      <c r="AM2162" s="10">
        <f t="shared" si="994"/>
        <v>0.45647014926244883</v>
      </c>
      <c r="AN2162" s="14">
        <v>12</v>
      </c>
      <c r="AO2162" s="10">
        <f>AN2162+273.15</f>
        <v>285.14999999999998</v>
      </c>
      <c r="AP2162" s="14">
        <v>10.5</v>
      </c>
      <c r="AQ2162" s="14">
        <v>37</v>
      </c>
      <c r="AR2162" s="10">
        <f>AQ2162+273.15</f>
        <v>310.14999999999998</v>
      </c>
      <c r="AS2162" s="14">
        <v>47.1</v>
      </c>
      <c r="AT2162" s="14">
        <v>0.5</v>
      </c>
      <c r="AU2162" s="10">
        <f>IF(ISNUMBER(AM2162),((AR2162/AO2162)*((AJ2162-(AT2162*AP2162))/(AJ2162-AS2162))*AM2162)," ")</f>
        <v>0.53171743120182891</v>
      </c>
      <c r="AV2162" s="10">
        <f>IF(ISNUMBER(AM2162), AU2162*G2162, " ")</f>
        <v>10.335675807282584</v>
      </c>
      <c r="AW2162" s="10"/>
      <c r="AX2162" s="10"/>
      <c r="AY2162" s="10"/>
      <c r="AZ2162" s="10"/>
      <c r="BA2162" s="10"/>
      <c r="BB2162" s="10"/>
      <c r="BC2162" s="2"/>
      <c r="BD2162"/>
      <c r="BE2162"/>
    </row>
    <row r="2163" spans="1:57" x14ac:dyDescent="0.3">
      <c r="A2163" s="2">
        <v>197</v>
      </c>
      <c r="B2163" s="3" t="s">
        <v>274</v>
      </c>
      <c r="C2163" s="3"/>
      <c r="D2163" s="9" t="s">
        <v>58</v>
      </c>
      <c r="E2163" s="10">
        <v>9.3456012400000006</v>
      </c>
      <c r="F2163" s="10">
        <v>0.56778739820000002</v>
      </c>
      <c r="G2163" s="10">
        <v>19.73903507</v>
      </c>
      <c r="H2163" s="10">
        <v>11.179666620000001</v>
      </c>
      <c r="I2163" s="10">
        <v>73.573179359999997</v>
      </c>
      <c r="J2163" s="10">
        <v>32.027017110000003</v>
      </c>
      <c r="K2163" s="10">
        <v>87.781848440000005</v>
      </c>
      <c r="L2163" s="11">
        <v>4.2997685185185179E-3</v>
      </c>
      <c r="M2163" s="11">
        <v>4.791655092592593E-3</v>
      </c>
      <c r="N2163" s="10">
        <f>H2163-H2162</f>
        <v>2.0560035470000013</v>
      </c>
      <c r="O2163" s="10">
        <f>I2162-I2163</f>
        <v>14.937225690000005</v>
      </c>
      <c r="P2163" s="10">
        <f>N2163/O2163</f>
        <v>0.13764293247416284</v>
      </c>
      <c r="Q2163" s="9">
        <f>AVERAGE(P2163,P2165,P2167)</f>
        <v>9.1851318296274312E-2</v>
      </c>
      <c r="R2163">
        <f>K2163-K2162</f>
        <v>8.7424328900000035</v>
      </c>
      <c r="S2163">
        <f>R2163/O2163</f>
        <v>0.58527822176863686</v>
      </c>
      <c r="T2163" s="9">
        <f>AVERAGE(S2163,S2165,S2167)</f>
        <v>0.62350687436261243</v>
      </c>
      <c r="U2163" s="3">
        <f>AVERAGE(E2162,E2164,E2166)</f>
        <v>13.215021753333334</v>
      </c>
      <c r="V2163" s="3">
        <f>AVERAGE(E2163,E2165,E2167)</f>
        <v>9.5268102219999999</v>
      </c>
      <c r="W2163" s="3">
        <f>AVERAGE(F2162,F2164,F2166)</f>
        <v>0.4631585682333334</v>
      </c>
      <c r="X2163" s="3">
        <f>AVERAGE(F2163,F2165,F2167)</f>
        <v>0.51402050536666666</v>
      </c>
      <c r="Y2163" s="3">
        <f>AVERAGE(G2162,G2164,G2166)</f>
        <v>19.656178926666669</v>
      </c>
      <c r="Z2163" s="3">
        <f>AVERAGE(G2163,G2165,G2167)</f>
        <v>20.590239670000003</v>
      </c>
      <c r="AA2163" s="3">
        <f>AVERAGE(H2162,H2164,H2166)</f>
        <v>9.1118006339999997</v>
      </c>
      <c r="AB2163" s="3">
        <f>AVERAGE(H2163,H2165,H2167)</f>
        <v>10.549428003333334</v>
      </c>
      <c r="AC2163" s="3">
        <f>AVERAGE(I2162,I2164,I2166)</f>
        <v>89.021198190000007</v>
      </c>
      <c r="AD2163" s="3">
        <f>AVERAGE(I2163,I2165,I2167)</f>
        <v>72.751073136666662</v>
      </c>
      <c r="AE2163" s="3">
        <f>AVERAGE(J2162,J2164,J2166)</f>
        <v>31.625165089999999</v>
      </c>
      <c r="AF2163" s="3">
        <f>AVERAGE(J2163,J2165,J2167)</f>
        <v>31.807616973333335</v>
      </c>
      <c r="AG2163" s="3">
        <f>AVERAGE(K2162,K2164,K2166)</f>
        <v>76.624473550000005</v>
      </c>
      <c r="AH2163" s="3">
        <f>AVERAGE(K2163,K2165,K2167)</f>
        <v>86.737800900000011</v>
      </c>
      <c r="AI2163" s="12">
        <v>43650</v>
      </c>
      <c r="AJ2163" s="13">
        <v>636.93333333333339</v>
      </c>
      <c r="AK2163" s="16">
        <v>3.08182</v>
      </c>
      <c r="AL2163" s="10">
        <f t="shared" ref="AL2163:AL2167" si="1014">IF(AK2163&gt;3, AK2163-3, 3-AK2163)</f>
        <v>8.1820000000000004E-2</v>
      </c>
      <c r="AM2163" s="10">
        <f t="shared" si="994"/>
        <v>0.55271307039346873</v>
      </c>
      <c r="AN2163" s="14">
        <v>12</v>
      </c>
      <c r="AO2163" s="10">
        <f t="shared" ref="AO2163:AO2167" si="1015">AN2163+273.15</f>
        <v>285.14999999999998</v>
      </c>
      <c r="AP2163" s="14">
        <v>10.5</v>
      </c>
      <c r="AQ2163" s="14">
        <v>37</v>
      </c>
      <c r="AR2163" s="10">
        <f t="shared" ref="AR2163:AR2167" si="1016">AQ2163+273.15</f>
        <v>310.14999999999998</v>
      </c>
      <c r="AS2163" s="14">
        <v>47.1</v>
      </c>
      <c r="AT2163" s="14">
        <v>0.5</v>
      </c>
      <c r="AU2163" s="10">
        <f t="shared" ref="AU2163:AU2167" si="1017">IF(ISNUMBER(AM2163),((AR2163/AO2163)*((AJ2163-(AT2163*AP2163))/(AJ2163-AS2163))*AM2163)," ")</f>
        <v>0.64382561369269198</v>
      </c>
      <c r="AV2163" s="10">
        <f t="shared" ref="AV2163:AV2167" si="1018">IF(ISNUMBER(AM2163), AU2163*G2163, " ")</f>
        <v>12.708496367644319</v>
      </c>
      <c r="AW2163" s="10">
        <f>AVERAGE(AU2162,AU2164,AU2166)</f>
        <v>0.52518486739083536</v>
      </c>
      <c r="AX2163" s="10">
        <f>AVERAGE(AU2163,AU2165,AU2167)</f>
        <v>0.58285824653288665</v>
      </c>
      <c r="AY2163" s="10">
        <f>AVERAGE(AV2162,AV2164,AV2166)</f>
        <v>10.324167098839183</v>
      </c>
      <c r="AZ2163" s="10">
        <f>AVERAGE(AV2163,AV2165,AV2167)</f>
        <v>11.975165547744901</v>
      </c>
      <c r="BA2163" s="10">
        <f>IF(ISNUMBER(AV2163), AV2163-AV2162, " ")</f>
        <v>2.3728205603617347</v>
      </c>
      <c r="BB2163" s="10">
        <f>IF(ISNUMBER(BA2163), BA2163/O2163, " ")</f>
        <v>0.1588528291401704</v>
      </c>
      <c r="BC2163" s="2">
        <f>AVERAGE(BB2163,BB2165,BB2167)</f>
        <v>0.1055112692292816</v>
      </c>
      <c r="BD2163" s="1" t="s">
        <v>59</v>
      </c>
    </row>
    <row r="2164" spans="1:57" x14ac:dyDescent="0.3">
      <c r="A2164" s="2"/>
      <c r="D2164" s="9" t="s">
        <v>57</v>
      </c>
      <c r="E2164" s="10">
        <v>13.218046190000001</v>
      </c>
      <c r="F2164" s="10">
        <v>0.48690881089999999</v>
      </c>
      <c r="G2164" s="10">
        <v>19.85210713</v>
      </c>
      <c r="H2164" s="10">
        <v>9.6689561850000008</v>
      </c>
      <c r="I2164" s="10">
        <v>88.53373062</v>
      </c>
      <c r="J2164" s="10">
        <v>31.57206528</v>
      </c>
      <c r="K2164" s="10">
        <v>77.120168390000003</v>
      </c>
      <c r="L2164" s="11">
        <v>7.7083333333333335E-3</v>
      </c>
      <c r="M2164" s="11">
        <v>8.2928124999999998E-3</v>
      </c>
      <c r="P2164" s="10"/>
      <c r="Q2164" s="9"/>
      <c r="AJ2164" s="13">
        <v>636.93333333333339</v>
      </c>
      <c r="AK2164" s="16">
        <v>3.08182</v>
      </c>
      <c r="AL2164" s="10">
        <f t="shared" si="1014"/>
        <v>8.1820000000000004E-2</v>
      </c>
      <c r="AM2164" s="10">
        <f t="shared" si="994"/>
        <v>0.47398174867448456</v>
      </c>
      <c r="AN2164" s="14">
        <v>12</v>
      </c>
      <c r="AO2164" s="10">
        <f t="shared" si="1015"/>
        <v>285.14999999999998</v>
      </c>
      <c r="AP2164" s="14">
        <v>10.5</v>
      </c>
      <c r="AQ2164" s="14">
        <v>37</v>
      </c>
      <c r="AR2164" s="10">
        <f t="shared" si="1016"/>
        <v>310.14999999999998</v>
      </c>
      <c r="AS2164" s="14">
        <v>47.1</v>
      </c>
      <c r="AT2164" s="14">
        <v>0.5</v>
      </c>
      <c r="AU2164" s="10">
        <f t="shared" si="1017"/>
        <v>0.55211574787302398</v>
      </c>
      <c r="AV2164" s="10">
        <f t="shared" si="1018"/>
        <v>10.960660974935342</v>
      </c>
      <c r="AW2164" s="10"/>
      <c r="AX2164" s="10"/>
      <c r="AY2164" s="10"/>
      <c r="AZ2164" s="10"/>
      <c r="BA2164" s="10"/>
      <c r="BB2164" s="10"/>
      <c r="BC2164" s="2"/>
      <c r="BD2164"/>
      <c r="BE2164"/>
    </row>
    <row r="2165" spans="1:57" x14ac:dyDescent="0.3">
      <c r="A2165" s="2"/>
      <c r="D2165" s="9" t="s">
        <v>60</v>
      </c>
      <c r="E2165" s="10">
        <v>9.6408338249999996</v>
      </c>
      <c r="F2165" s="10">
        <v>0.48766015229999998</v>
      </c>
      <c r="G2165" s="10">
        <v>20.819624770000001</v>
      </c>
      <c r="H2165" s="10">
        <v>10.153618120000001</v>
      </c>
      <c r="I2165" s="10">
        <v>70.654900889999993</v>
      </c>
      <c r="J2165" s="10">
        <v>31.674041620000001</v>
      </c>
      <c r="K2165" s="10">
        <v>86.996129690000004</v>
      </c>
      <c r="L2165" s="11">
        <v>1.0873842592592593E-2</v>
      </c>
      <c r="M2165" s="11">
        <v>1.1429386574074073E-2</v>
      </c>
      <c r="N2165" s="10">
        <f>H2165-H2164</f>
        <v>0.4846619350000001</v>
      </c>
      <c r="O2165" s="10">
        <f>I2164-I2165</f>
        <v>17.878829730000007</v>
      </c>
      <c r="P2165" s="10">
        <f>N2165/O2165</f>
        <v>2.7108146468152527E-2</v>
      </c>
      <c r="Q2165" s="9"/>
      <c r="R2165">
        <f>K2165-K2164</f>
        <v>9.8759613000000002</v>
      </c>
      <c r="S2165">
        <f>R2165/O2165</f>
        <v>0.5523829830667556</v>
      </c>
      <c r="AJ2165" s="13">
        <v>636.93333333333339</v>
      </c>
      <c r="AK2165" s="16">
        <v>3.08182</v>
      </c>
      <c r="AL2165" s="10">
        <f t="shared" si="1014"/>
        <v>8.1820000000000004E-2</v>
      </c>
      <c r="AM2165" s="10">
        <f t="shared" si="994"/>
        <v>0.47471314252616958</v>
      </c>
      <c r="AN2165" s="14">
        <v>12</v>
      </c>
      <c r="AO2165" s="10">
        <f t="shared" si="1015"/>
        <v>285.14999999999998</v>
      </c>
      <c r="AP2165" s="14">
        <v>10.5</v>
      </c>
      <c r="AQ2165" s="14">
        <v>37</v>
      </c>
      <c r="AR2165" s="10">
        <f t="shared" si="1016"/>
        <v>310.14999999999998</v>
      </c>
      <c r="AS2165" s="14">
        <v>47.1</v>
      </c>
      <c r="AT2165" s="14">
        <v>0.5</v>
      </c>
      <c r="AU2165" s="10">
        <f t="shared" si="1017"/>
        <v>0.55296770908153481</v>
      </c>
      <c r="AV2165" s="10">
        <f t="shared" si="1018"/>
        <v>11.512580213004076</v>
      </c>
      <c r="AW2165" s="10"/>
      <c r="AX2165" s="10"/>
      <c r="AY2165" s="10"/>
      <c r="AZ2165" s="10"/>
      <c r="BA2165" s="10">
        <f>IF(ISNUMBER(AV2165), AV2165-AV2164, " ")</f>
        <v>0.55191923806873433</v>
      </c>
      <c r="BB2165" s="10">
        <f>IF(ISNUMBER(BA2165), BA2165/O2165, " ")</f>
        <v>3.0869986817013785E-2</v>
      </c>
      <c r="BC2165" s="2"/>
      <c r="BD2165"/>
      <c r="BE2165"/>
    </row>
    <row r="2166" spans="1:57" x14ac:dyDescent="0.3">
      <c r="A2166" s="2"/>
      <c r="D2166" s="9" t="s">
        <v>57</v>
      </c>
      <c r="E2166" s="10">
        <v>13.19938647</v>
      </c>
      <c r="F2166" s="10">
        <v>0.43364728200000002</v>
      </c>
      <c r="G2166" s="10">
        <v>19.678143070000001</v>
      </c>
      <c r="H2166" s="10">
        <v>8.5427826440000008</v>
      </c>
      <c r="I2166" s="10">
        <v>90.019458900000004</v>
      </c>
      <c r="J2166" s="10">
        <v>31.508998640000002</v>
      </c>
      <c r="K2166" s="10">
        <v>73.713836709999995</v>
      </c>
      <c r="L2166" s="11">
        <v>1.4340277777777776E-2</v>
      </c>
      <c r="M2166" s="11">
        <v>1.491318287037037E-2</v>
      </c>
      <c r="P2166" s="10"/>
      <c r="Q2166" s="9"/>
      <c r="AJ2166" s="13">
        <v>636.93333333333339</v>
      </c>
      <c r="AK2166" s="16">
        <v>3.08182</v>
      </c>
      <c r="AL2166" s="10">
        <f t="shared" si="1014"/>
        <v>8.1820000000000004E-2</v>
      </c>
      <c r="AM2166" s="10">
        <f t="shared" si="994"/>
        <v>0.42213427325411612</v>
      </c>
      <c r="AN2166" s="14">
        <v>12</v>
      </c>
      <c r="AO2166" s="10">
        <f t="shared" si="1015"/>
        <v>285.14999999999998</v>
      </c>
      <c r="AP2166" s="14">
        <v>10.5</v>
      </c>
      <c r="AQ2166" s="14">
        <v>37</v>
      </c>
      <c r="AR2166" s="10">
        <f t="shared" si="1016"/>
        <v>310.14999999999998</v>
      </c>
      <c r="AS2166" s="14">
        <v>47.1</v>
      </c>
      <c r="AT2166" s="14">
        <v>0.5</v>
      </c>
      <c r="AU2166" s="10">
        <f t="shared" si="1017"/>
        <v>0.49172142309765327</v>
      </c>
      <c r="AV2166" s="10">
        <f t="shared" si="1018"/>
        <v>9.6761645142996233</v>
      </c>
      <c r="AW2166" s="10"/>
      <c r="AX2166" s="10"/>
      <c r="AY2166" s="10"/>
      <c r="AZ2166" s="10"/>
      <c r="BA2166" s="10"/>
      <c r="BB2166" s="10"/>
      <c r="BC2166" s="2"/>
      <c r="BD2166"/>
      <c r="BE2166"/>
    </row>
    <row r="2167" spans="1:57" x14ac:dyDescent="0.3">
      <c r="A2167" s="2"/>
      <c r="D2167" s="9" t="s">
        <v>61</v>
      </c>
      <c r="E2167" s="10">
        <v>9.5939956009999996</v>
      </c>
      <c r="F2167" s="10">
        <v>0.48661396559999998</v>
      </c>
      <c r="G2167" s="10">
        <v>21.21205917</v>
      </c>
      <c r="H2167" s="10">
        <v>10.314999269999999</v>
      </c>
      <c r="I2167" s="10">
        <v>74.025139159999995</v>
      </c>
      <c r="J2167" s="10">
        <v>31.721792189999999</v>
      </c>
      <c r="K2167" s="10">
        <v>85.435424569999995</v>
      </c>
      <c r="L2167" s="11">
        <v>1.7372685185185185E-2</v>
      </c>
      <c r="M2167" s="11">
        <v>1.792244212962963E-2</v>
      </c>
      <c r="N2167" s="10">
        <f>H2167-H2166</f>
        <v>1.7722166259999987</v>
      </c>
      <c r="O2167" s="10">
        <f>I2166-I2167</f>
        <v>15.994319740000009</v>
      </c>
      <c r="P2167" s="10">
        <f>N2167/O2167</f>
        <v>0.1108028759465076</v>
      </c>
      <c r="Q2167" s="9"/>
      <c r="R2167">
        <f>K2167-K2166</f>
        <v>11.72158786</v>
      </c>
      <c r="S2167">
        <f>R2167/O2167</f>
        <v>0.73285941825244472</v>
      </c>
      <c r="AJ2167" s="13">
        <v>636.93333333333339</v>
      </c>
      <c r="AK2167" s="16">
        <v>3.08182</v>
      </c>
      <c r="AL2167" s="10">
        <f t="shared" si="1014"/>
        <v>8.1820000000000004E-2</v>
      </c>
      <c r="AM2167" s="10">
        <f t="shared" si="994"/>
        <v>0.47369473129514378</v>
      </c>
      <c r="AN2167" s="14">
        <v>12</v>
      </c>
      <c r="AO2167" s="10">
        <f t="shared" si="1015"/>
        <v>285.14999999999998</v>
      </c>
      <c r="AP2167" s="14">
        <v>10.5</v>
      </c>
      <c r="AQ2167" s="14">
        <v>37</v>
      </c>
      <c r="AR2167" s="10">
        <f t="shared" si="1016"/>
        <v>310.14999999999998</v>
      </c>
      <c r="AS2167" s="14">
        <v>47.1</v>
      </c>
      <c r="AT2167" s="14">
        <v>0.5</v>
      </c>
      <c r="AU2167" s="10">
        <f t="shared" si="1017"/>
        <v>0.55178141682443305</v>
      </c>
      <c r="AV2167" s="10">
        <f t="shared" si="1018"/>
        <v>11.704420062586307</v>
      </c>
      <c r="AW2167" s="10"/>
      <c r="AX2167" s="10"/>
      <c r="AY2167" s="10"/>
      <c r="AZ2167" s="10"/>
      <c r="BA2167" s="10">
        <f>IF(ISNUMBER(AV2167), AV2167-AV2166, " ")</f>
        <v>2.0282555482866833</v>
      </c>
      <c r="BB2167" s="10">
        <f>IF(ISNUMBER(BA2167), BA2167/O2167, " ")</f>
        <v>0.12681099173066063</v>
      </c>
      <c r="BC2167" s="2"/>
      <c r="BD2167"/>
      <c r="BE2167"/>
    </row>
    <row r="2168" spans="1:57" x14ac:dyDescent="0.3">
      <c r="A2168" s="2"/>
      <c r="AM2168" s="10" t="str">
        <f t="shared" si="994"/>
        <v xml:space="preserve"> </v>
      </c>
      <c r="BD2168"/>
      <c r="BE2168"/>
    </row>
    <row r="2169" spans="1:57" ht="13.95" customHeight="1" x14ac:dyDescent="0.3">
      <c r="A2169" s="2"/>
      <c r="AM2169" s="10" t="str">
        <f t="shared" si="994"/>
        <v xml:space="preserve"> </v>
      </c>
      <c r="BD2169"/>
      <c r="BE2169"/>
    </row>
    <row r="2170" spans="1:57" x14ac:dyDescent="0.3">
      <c r="A2170" s="2"/>
      <c r="D2170" s="9" t="s">
        <v>53</v>
      </c>
      <c r="E2170" s="10"/>
      <c r="F2170" s="10"/>
      <c r="G2170" s="10"/>
      <c r="H2170" s="10"/>
      <c r="I2170" s="10"/>
      <c r="J2170" s="10"/>
      <c r="K2170" s="10"/>
      <c r="L2170" s="10"/>
      <c r="M2170" s="10"/>
      <c r="P2170" s="10"/>
      <c r="Q2170" s="9"/>
      <c r="R2170" s="9"/>
      <c r="AM2170" s="10" t="str">
        <f t="shared" si="994"/>
        <v xml:space="preserve"> </v>
      </c>
      <c r="BD2170"/>
      <c r="BE2170"/>
    </row>
    <row r="2171" spans="1:57" x14ac:dyDescent="0.3">
      <c r="A2171" s="2"/>
      <c r="D2171" s="9" t="s">
        <v>275</v>
      </c>
      <c r="E2171" s="10"/>
      <c r="F2171" s="2"/>
      <c r="G2171" s="10"/>
      <c r="H2171" s="10"/>
      <c r="I2171" s="10"/>
      <c r="J2171" s="10"/>
      <c r="K2171" s="10"/>
      <c r="L2171" s="10"/>
      <c r="M2171" s="10"/>
      <c r="P2171" s="10"/>
      <c r="Q2171" s="9"/>
      <c r="R2171" s="9"/>
      <c r="AM2171" s="10" t="str">
        <f t="shared" si="994"/>
        <v xml:space="preserve"> </v>
      </c>
      <c r="BD2171"/>
      <c r="BE2171"/>
    </row>
    <row r="2172" spans="1:57" x14ac:dyDescent="0.3">
      <c r="A2172" s="2"/>
      <c r="D2172" s="9"/>
      <c r="E2172" s="2" t="s">
        <v>0</v>
      </c>
      <c r="F2172" s="2" t="s">
        <v>1</v>
      </c>
      <c r="G2172" s="2" t="s">
        <v>2</v>
      </c>
      <c r="H2172" s="2" t="s">
        <v>3</v>
      </c>
      <c r="I2172" s="2" t="s">
        <v>4</v>
      </c>
      <c r="J2172" s="2" t="s">
        <v>5</v>
      </c>
      <c r="K2172" s="2" t="s">
        <v>6</v>
      </c>
      <c r="L2172" s="2" t="s">
        <v>7</v>
      </c>
      <c r="M2172" s="2" t="s">
        <v>8</v>
      </c>
      <c r="N2172" s="2" t="s">
        <v>9</v>
      </c>
      <c r="O2172" s="2" t="s">
        <v>10</v>
      </c>
      <c r="P2172" s="2" t="s">
        <v>11</v>
      </c>
      <c r="Q2172" s="2" t="s">
        <v>12</v>
      </c>
      <c r="R2172" s="2" t="s">
        <v>13</v>
      </c>
      <c r="S2172" s="2" t="s">
        <v>14</v>
      </c>
      <c r="T2172" s="2" t="s">
        <v>15</v>
      </c>
      <c r="U2172" s="3" t="s">
        <v>16</v>
      </c>
      <c r="V2172" s="3" t="s">
        <v>17</v>
      </c>
      <c r="W2172" s="3" t="s">
        <v>18</v>
      </c>
      <c r="X2172" s="3" t="s">
        <v>19</v>
      </c>
      <c r="Y2172" s="3" t="s">
        <v>20</v>
      </c>
      <c r="Z2172" s="3" t="s">
        <v>21</v>
      </c>
      <c r="AA2172" s="3" t="s">
        <v>22</v>
      </c>
      <c r="AB2172" s="3" t="s">
        <v>23</v>
      </c>
      <c r="AC2172" s="3" t="s">
        <v>24</v>
      </c>
      <c r="AD2172" s="3" t="s">
        <v>25</v>
      </c>
      <c r="AE2172" s="3" t="s">
        <v>26</v>
      </c>
      <c r="AF2172" s="3" t="s">
        <v>27</v>
      </c>
      <c r="AG2172" s="3" t="s">
        <v>28</v>
      </c>
      <c r="AH2172" s="3" t="s">
        <v>29</v>
      </c>
      <c r="AL2172" s="2" t="s">
        <v>33</v>
      </c>
      <c r="AM2172" s="10" t="e">
        <f t="shared" si="994"/>
        <v>#VALUE!</v>
      </c>
      <c r="AN2172" s="6" t="s">
        <v>35</v>
      </c>
      <c r="AO2172" s="2" t="s">
        <v>36</v>
      </c>
      <c r="AP2172" s="7" t="s">
        <v>37</v>
      </c>
      <c r="AQ2172" s="6" t="s">
        <v>38</v>
      </c>
      <c r="AR2172" s="2" t="s">
        <v>39</v>
      </c>
      <c r="AS2172" s="7" t="s">
        <v>40</v>
      </c>
      <c r="AT2172" s="7" t="s">
        <v>41</v>
      </c>
      <c r="AU2172" s="8" t="s">
        <v>55</v>
      </c>
      <c r="AV2172" s="8" t="s">
        <v>56</v>
      </c>
      <c r="AW2172" s="8" t="s">
        <v>44</v>
      </c>
      <c r="AX2172" s="8" t="s">
        <v>45</v>
      </c>
      <c r="AY2172" s="8" t="s">
        <v>46</v>
      </c>
      <c r="AZ2172" s="8" t="s">
        <v>47</v>
      </c>
      <c r="BA2172" s="2" t="s">
        <v>48</v>
      </c>
      <c r="BB2172" s="2" t="s">
        <v>49</v>
      </c>
      <c r="BC2172" s="2" t="s">
        <v>50</v>
      </c>
      <c r="BD2172"/>
      <c r="BE2172"/>
    </row>
    <row r="2173" spans="1:57" x14ac:dyDescent="0.3">
      <c r="A2173" s="2"/>
      <c r="D2173" s="9" t="s">
        <v>57</v>
      </c>
      <c r="E2173" s="10">
        <v>13.20191597</v>
      </c>
      <c r="F2173" s="10">
        <v>0.41923643040000003</v>
      </c>
      <c r="G2173" s="10">
        <v>27.922282020000001</v>
      </c>
      <c r="H2173" s="10">
        <v>11.692669799999999</v>
      </c>
      <c r="I2173" s="10">
        <v>91.978164370000002</v>
      </c>
      <c r="J2173" s="10">
        <v>31.60054225</v>
      </c>
      <c r="K2173" s="10">
        <v>69.850515349999995</v>
      </c>
      <c r="L2173" s="11">
        <v>1.267361111111111E-3</v>
      </c>
      <c r="M2173" s="11">
        <v>1.898136574074074E-3</v>
      </c>
      <c r="P2173" s="10"/>
      <c r="Q2173" s="9"/>
      <c r="AJ2173" s="13">
        <v>636.93333333333339</v>
      </c>
      <c r="AK2173" s="16">
        <v>3.08182</v>
      </c>
      <c r="AL2173" s="10">
        <f>IF(AK2173&gt;3, AK2173-3, 3-AK2173)</f>
        <v>8.1820000000000004E-2</v>
      </c>
      <c r="AM2173" s="10">
        <f t="shared" si="994"/>
        <v>0.40810601891090331</v>
      </c>
      <c r="AN2173" s="14">
        <v>12</v>
      </c>
      <c r="AO2173" s="10">
        <f>AN2173+273.15</f>
        <v>285.14999999999998</v>
      </c>
      <c r="AP2173" s="14">
        <v>10.5</v>
      </c>
      <c r="AQ2173" s="14">
        <v>37</v>
      </c>
      <c r="AR2173" s="10">
        <f>AQ2173+273.15</f>
        <v>310.14999999999998</v>
      </c>
      <c r="AS2173" s="14">
        <v>47.1</v>
      </c>
      <c r="AT2173" s="14">
        <v>0.5</v>
      </c>
      <c r="AU2173" s="10">
        <f>IF(ISNUMBER(AM2173),((AR2173/AO2173)*((AJ2173-(AT2173*AP2173))/(AJ2173-AS2173))*AM2173)," ")</f>
        <v>0.4753806670248385</v>
      </c>
      <c r="AV2173" s="10">
        <f>IF(ISNUMBER(AM2173), AU2173*G2173, " ")</f>
        <v>13.273713051523256</v>
      </c>
      <c r="AW2173" s="10"/>
      <c r="AX2173" s="10"/>
      <c r="AY2173" s="10"/>
      <c r="AZ2173" s="10"/>
      <c r="BA2173" s="10"/>
      <c r="BB2173" s="10"/>
      <c r="BC2173" s="2"/>
      <c r="BD2173"/>
      <c r="BE2173"/>
    </row>
    <row r="2174" spans="1:57" x14ac:dyDescent="0.3">
      <c r="A2174" s="2">
        <v>198</v>
      </c>
      <c r="B2174" s="3" t="s">
        <v>275</v>
      </c>
      <c r="C2174" s="3"/>
      <c r="D2174" s="9" t="s">
        <v>58</v>
      </c>
      <c r="E2174" s="10">
        <v>8.7139590600000005</v>
      </c>
      <c r="F2174" s="10">
        <v>0.4802897049</v>
      </c>
      <c r="G2174" s="10">
        <v>29.46977541</v>
      </c>
      <c r="H2174" s="10">
        <v>14.13721428</v>
      </c>
      <c r="I2174" s="10">
        <v>80.228532020000003</v>
      </c>
      <c r="J2174" s="10">
        <v>31.59852278</v>
      </c>
      <c r="K2174" s="10">
        <v>79.124735529999995</v>
      </c>
      <c r="L2174" s="11">
        <v>5.0289351851851849E-3</v>
      </c>
      <c r="M2174" s="11">
        <v>5.6423495370370369E-3</v>
      </c>
      <c r="N2174" s="10">
        <f>H2174-H2173</f>
        <v>2.4445444800000011</v>
      </c>
      <c r="O2174" s="10">
        <f>I2173-I2174</f>
        <v>11.749632349999999</v>
      </c>
      <c r="P2174" s="10">
        <f>N2174/O2174</f>
        <v>0.20805284856423625</v>
      </c>
      <c r="Q2174" s="9">
        <f>AVERAGE(P2174,P2176,P2178)</f>
        <v>0.21867793216554324</v>
      </c>
      <c r="R2174">
        <f>K2174-K2173</f>
        <v>9.2742201800000004</v>
      </c>
      <c r="S2174">
        <f>R2174/O2174</f>
        <v>0.78932003178805854</v>
      </c>
      <c r="T2174" s="9">
        <f>AVERAGE(S2174,S2176,S2178)</f>
        <v>0.50699023122669029</v>
      </c>
      <c r="U2174" s="3">
        <f>AVERAGE(E2173,E2175,E2177)</f>
        <v>13.20642857</v>
      </c>
      <c r="V2174" s="3">
        <f>AVERAGE(E2174,E2176,E2178)</f>
        <v>9.0154903386666678</v>
      </c>
      <c r="W2174" s="3">
        <f>AVERAGE(F2173,F2175,F2177)</f>
        <v>0.41289800576666669</v>
      </c>
      <c r="X2174" s="3">
        <f>AVERAGE(F2174,F2176,F2178)</f>
        <v>0.45041045593333334</v>
      </c>
      <c r="Y2174" s="3">
        <f>AVERAGE(G2173,G2175,G2177)</f>
        <v>26.377818333333334</v>
      </c>
      <c r="Z2174" s="3">
        <f>AVERAGE(G2174,G2176,G2178)</f>
        <v>29.665105553333333</v>
      </c>
      <c r="AA2174" s="3">
        <f>AVERAGE(H2173,H2175,H2177)</f>
        <v>10.884762053333333</v>
      </c>
      <c r="AB2174" s="3">
        <f>AVERAGE(H2174,H2176,H2178)</f>
        <v>13.347869796666666</v>
      </c>
      <c r="AC2174" s="3">
        <f>AVERAGE(I2173,I2175,I2177)</f>
        <v>91.804732983333338</v>
      </c>
      <c r="AD2174" s="3">
        <f>AVERAGE(I2174,I2176,I2178)</f>
        <v>80.415489193333329</v>
      </c>
      <c r="AE2174" s="3">
        <f>AVERAGE(J2173,J2175,J2177)</f>
        <v>31.575704513333335</v>
      </c>
      <c r="AF2174" s="3">
        <f>AVERAGE(J2174,J2176,J2178)</f>
        <v>31.266712159999997</v>
      </c>
      <c r="AG2174" s="3">
        <f>AVERAGE(K2173,K2175,K2177)</f>
        <v>70.168670433333332</v>
      </c>
      <c r="AH2174" s="3">
        <f>AVERAGE(K2174,K2176,K2178)</f>
        <v>76.00223823666667</v>
      </c>
      <c r="AI2174" s="12">
        <v>43650</v>
      </c>
      <c r="AJ2174" s="13">
        <v>636.93333333333339</v>
      </c>
      <c r="AK2174" s="16">
        <v>3.08182</v>
      </c>
      <c r="AL2174" s="10">
        <f t="shared" ref="AL2174:AL2178" si="1019">IF(AK2174&gt;3, AK2174-3, 3-AK2174)</f>
        <v>8.1820000000000004E-2</v>
      </c>
      <c r="AM2174" s="10">
        <f t="shared" si="994"/>
        <v>0.46753837495376105</v>
      </c>
      <c r="AN2174" s="14">
        <v>12</v>
      </c>
      <c r="AO2174" s="10">
        <f t="shared" ref="AO2174:AO2178" si="1020">AN2174+273.15</f>
        <v>285.14999999999998</v>
      </c>
      <c r="AP2174" s="14">
        <v>10.5</v>
      </c>
      <c r="AQ2174" s="14">
        <v>37</v>
      </c>
      <c r="AR2174" s="10">
        <f t="shared" ref="AR2174:AR2178" si="1021">AQ2174+273.15</f>
        <v>310.14999999999998</v>
      </c>
      <c r="AS2174" s="14">
        <v>47.1</v>
      </c>
      <c r="AT2174" s="14">
        <v>0.5</v>
      </c>
      <c r="AU2174" s="10">
        <f t="shared" ref="AU2174:AU2178" si="1022">IF(ISNUMBER(AM2174),((AR2174/AO2174)*((AJ2174-(AT2174*AP2174))/(AJ2174-AS2174))*AM2174)," ")</f>
        <v>0.54461020971550766</v>
      </c>
      <c r="AV2174" s="10">
        <f t="shared" ref="AV2174:AV2178" si="1023">IF(ISNUMBER(AM2174), AU2174*G2174, " ")</f>
        <v>16.049540566309012</v>
      </c>
      <c r="AW2174" s="10">
        <f>AVERAGE(AU2173,AU2175,AU2177)</f>
        <v>0.46819339914545655</v>
      </c>
      <c r="AX2174" s="10">
        <f>AVERAGE(AU2174,AU2176,AU2178)</f>
        <v>0.51072952503735847</v>
      </c>
      <c r="AY2174" s="10">
        <f>AVERAGE(AV2173,AV2175,AV2177)</f>
        <v>12.353503738067664</v>
      </c>
      <c r="AZ2174" s="10">
        <f>AVERAGE(AV2174,AV2176,AV2178)</f>
        <v>15.14598369408351</v>
      </c>
      <c r="BA2174" s="10">
        <f>IF(ISNUMBER(AV2174), AV2174-AV2173, " ")</f>
        <v>2.7758275147857567</v>
      </c>
      <c r="BB2174" s="10">
        <f>IF(ISNUMBER(BA2174), BA2174/O2174, " ")</f>
        <v>0.236248031606347</v>
      </c>
      <c r="BC2174" s="2">
        <f>AVERAGE(BB2174,BB2176,BB2178)</f>
        <v>0.24773425352770309</v>
      </c>
      <c r="BD2174" s="1" t="s">
        <v>59</v>
      </c>
    </row>
    <row r="2175" spans="1:57" x14ac:dyDescent="0.3">
      <c r="A2175" s="2"/>
      <c r="D2175" s="9" t="s">
        <v>57</v>
      </c>
      <c r="E2175" s="10">
        <v>13.198829290000001</v>
      </c>
      <c r="F2175" s="10">
        <v>0.41328217540000001</v>
      </c>
      <c r="G2175" s="10">
        <v>24.873343850000001</v>
      </c>
      <c r="H2175" s="10">
        <v>10.300404220000001</v>
      </c>
      <c r="I2175" s="10">
        <v>91.838638459999999</v>
      </c>
      <c r="J2175" s="10">
        <v>31.798086309999999</v>
      </c>
      <c r="K2175" s="10">
        <v>71.200386820000006</v>
      </c>
      <c r="L2175" s="11">
        <v>8.726851851851852E-3</v>
      </c>
      <c r="M2175" s="11">
        <v>9.380775462962964E-3</v>
      </c>
      <c r="P2175" s="10"/>
      <c r="Q2175" s="9"/>
      <c r="AJ2175" s="13">
        <v>636.93333333333339</v>
      </c>
      <c r="AK2175" s="16">
        <v>3.08182</v>
      </c>
      <c r="AL2175" s="10">
        <f t="shared" si="1019"/>
        <v>8.1820000000000004E-2</v>
      </c>
      <c r="AM2175" s="10">
        <f t="shared" si="994"/>
        <v>0.40230984489684668</v>
      </c>
      <c r="AN2175" s="14">
        <v>12</v>
      </c>
      <c r="AO2175" s="10">
        <f t="shared" si="1020"/>
        <v>285.14999999999998</v>
      </c>
      <c r="AP2175" s="14">
        <v>10.5</v>
      </c>
      <c r="AQ2175" s="14">
        <v>37</v>
      </c>
      <c r="AR2175" s="10">
        <f t="shared" si="1021"/>
        <v>310.14999999999998</v>
      </c>
      <c r="AS2175" s="14">
        <v>47.1</v>
      </c>
      <c r="AT2175" s="14">
        <v>0.5</v>
      </c>
      <c r="AU2175" s="10">
        <f t="shared" si="1022"/>
        <v>0.46862901686210023</v>
      </c>
      <c r="AV2175" s="10">
        <f t="shared" si="1023"/>
        <v>11.656370674498469</v>
      </c>
      <c r="AW2175" s="10"/>
      <c r="AX2175" s="10"/>
      <c r="AY2175" s="10"/>
      <c r="AZ2175" s="10"/>
      <c r="BA2175" s="10"/>
      <c r="BB2175" s="10"/>
      <c r="BC2175" s="2"/>
      <c r="BD2175"/>
      <c r="BE2175"/>
    </row>
    <row r="2176" spans="1:57" x14ac:dyDescent="0.3">
      <c r="A2176" s="2"/>
      <c r="D2176" s="9" t="s">
        <v>60</v>
      </c>
      <c r="E2176" s="10">
        <v>9.3640005720000001</v>
      </c>
      <c r="F2176" s="10">
        <v>0.43781334799999999</v>
      </c>
      <c r="G2176" s="10">
        <v>28.885991690000001</v>
      </c>
      <c r="H2176" s="10">
        <v>12.64365076</v>
      </c>
      <c r="I2176" s="10">
        <v>79.503200100000001</v>
      </c>
      <c r="J2176" s="10">
        <v>31.124861580000001</v>
      </c>
      <c r="K2176" s="10">
        <v>75.851945999999998</v>
      </c>
      <c r="L2176" s="11">
        <v>1.2280092592592592E-2</v>
      </c>
      <c r="M2176" s="11">
        <v>1.2800914351851852E-2</v>
      </c>
      <c r="N2176" s="10">
        <f>H2176-H2175</f>
        <v>2.3432465399999991</v>
      </c>
      <c r="O2176" s="10">
        <f>I2175-I2176</f>
        <v>12.335438359999998</v>
      </c>
      <c r="P2176" s="10">
        <f>N2176/O2176</f>
        <v>0.1899605406483503</v>
      </c>
      <c r="Q2176" s="9"/>
      <c r="R2176">
        <f>K2176-K2175</f>
        <v>4.6515591799999925</v>
      </c>
      <c r="S2176">
        <f>R2176/O2176</f>
        <v>0.37708908627710847</v>
      </c>
      <c r="AJ2176" s="13">
        <v>636.93333333333339</v>
      </c>
      <c r="AK2176" s="16">
        <v>3.08182</v>
      </c>
      <c r="AL2176" s="10">
        <f t="shared" si="1019"/>
        <v>8.1820000000000004E-2</v>
      </c>
      <c r="AM2176" s="10">
        <f t="shared" si="994"/>
        <v>0.42618973333939036</v>
      </c>
      <c r="AN2176" s="14">
        <v>12</v>
      </c>
      <c r="AO2176" s="10">
        <f t="shared" si="1020"/>
        <v>285.14999999999998</v>
      </c>
      <c r="AP2176" s="14">
        <v>10.5</v>
      </c>
      <c r="AQ2176" s="14">
        <v>37</v>
      </c>
      <c r="AR2176" s="10">
        <f t="shared" si="1021"/>
        <v>310.14999999999998</v>
      </c>
      <c r="AS2176" s="14">
        <v>47.1</v>
      </c>
      <c r="AT2176" s="14">
        <v>0.5</v>
      </c>
      <c r="AU2176" s="10">
        <f t="shared" si="1022"/>
        <v>0.49644540958914185</v>
      </c>
      <c r="AV2176" s="10">
        <f t="shared" si="1023"/>
        <v>14.340317975930597</v>
      </c>
      <c r="AW2176" s="10"/>
      <c r="AX2176" s="10"/>
      <c r="AY2176" s="10"/>
      <c r="AZ2176" s="10"/>
      <c r="BA2176" s="10">
        <f>IF(ISNUMBER(AV2176), AV2176-AV2175, " ")</f>
        <v>2.6839473014321289</v>
      </c>
      <c r="BB2176" s="10">
        <f>IF(ISNUMBER(BA2176), BA2176/O2176, " ")</f>
        <v>0.2175802126445168</v>
      </c>
      <c r="BC2176" s="2"/>
      <c r="BD2176"/>
      <c r="BE2176"/>
    </row>
    <row r="2177" spans="1:57" x14ac:dyDescent="0.3">
      <c r="A2177" s="2"/>
      <c r="D2177" s="9" t="s">
        <v>57</v>
      </c>
      <c r="E2177" s="10">
        <v>13.218540450000001</v>
      </c>
      <c r="F2177" s="10">
        <v>0.40617541150000003</v>
      </c>
      <c r="G2177" s="10">
        <v>26.337829129999999</v>
      </c>
      <c r="H2177" s="10">
        <v>10.66121214</v>
      </c>
      <c r="I2177" s="10">
        <v>91.597396119999999</v>
      </c>
      <c r="J2177" s="10">
        <v>31.328484979999999</v>
      </c>
      <c r="K2177" s="10">
        <v>69.455109129999997</v>
      </c>
      <c r="L2177" s="11">
        <v>1.5723379629629629E-2</v>
      </c>
      <c r="M2177" s="11">
        <v>1.6313645833333331E-2</v>
      </c>
      <c r="P2177" s="10"/>
      <c r="Q2177" s="9"/>
      <c r="AJ2177" s="13">
        <v>636.93333333333339</v>
      </c>
      <c r="AK2177" s="16">
        <v>3.08182</v>
      </c>
      <c r="AL2177" s="10">
        <f t="shared" si="1019"/>
        <v>8.1820000000000004E-2</v>
      </c>
      <c r="AM2177" s="10">
        <f t="shared" si="994"/>
        <v>0.39539176022610018</v>
      </c>
      <c r="AN2177" s="14">
        <v>12</v>
      </c>
      <c r="AO2177" s="10">
        <f t="shared" si="1020"/>
        <v>285.14999999999998</v>
      </c>
      <c r="AP2177" s="14">
        <v>10.5</v>
      </c>
      <c r="AQ2177" s="14">
        <v>37</v>
      </c>
      <c r="AR2177" s="10">
        <f t="shared" si="1021"/>
        <v>310.14999999999998</v>
      </c>
      <c r="AS2177" s="14">
        <v>47.1</v>
      </c>
      <c r="AT2177" s="14">
        <v>0.5</v>
      </c>
      <c r="AU2177" s="10">
        <f t="shared" si="1022"/>
        <v>0.46057051354943096</v>
      </c>
      <c r="AV2177" s="10">
        <f t="shared" si="1023"/>
        <v>12.130427488181262</v>
      </c>
      <c r="AW2177" s="10"/>
      <c r="AX2177" s="10"/>
      <c r="AY2177" s="10"/>
      <c r="AZ2177" s="10"/>
      <c r="BA2177" s="10"/>
      <c r="BB2177" s="10"/>
      <c r="BC2177" s="2"/>
      <c r="BD2177"/>
      <c r="BE2177"/>
    </row>
    <row r="2178" spans="1:57" x14ac:dyDescent="0.3">
      <c r="A2178" s="2"/>
      <c r="D2178" s="9" t="s">
        <v>61</v>
      </c>
      <c r="E2178" s="10">
        <v>8.9685113839999993</v>
      </c>
      <c r="F2178" s="10">
        <v>0.43312831489999998</v>
      </c>
      <c r="G2178" s="10">
        <v>30.639549559999999</v>
      </c>
      <c r="H2178" s="10">
        <v>13.26274435</v>
      </c>
      <c r="I2178" s="10">
        <v>81.514735459999997</v>
      </c>
      <c r="J2178" s="10">
        <v>31.076752119999998</v>
      </c>
      <c r="K2178" s="10">
        <v>73.030033180000004</v>
      </c>
      <c r="L2178" s="11">
        <v>1.9322916666666665E-2</v>
      </c>
      <c r="M2178" s="11">
        <v>1.9785868055555555E-2</v>
      </c>
      <c r="N2178" s="10">
        <f>H2178-H2177</f>
        <v>2.6015322100000002</v>
      </c>
      <c r="O2178" s="10">
        <f>I2177-I2178</f>
        <v>10.082660660000002</v>
      </c>
      <c r="P2178" s="10">
        <f>N2178/O2178</f>
        <v>0.25802040728404319</v>
      </c>
      <c r="Q2178" s="9"/>
      <c r="R2178">
        <f>K2178-K2177</f>
        <v>3.574924050000007</v>
      </c>
      <c r="S2178">
        <f>R2178/O2178</f>
        <v>0.35456157561490387</v>
      </c>
      <c r="AJ2178" s="13">
        <v>636.93333333333339</v>
      </c>
      <c r="AK2178" s="16">
        <v>3.08182</v>
      </c>
      <c r="AL2178" s="10">
        <f t="shared" si="1019"/>
        <v>8.1820000000000004E-2</v>
      </c>
      <c r="AM2178" s="10">
        <f t="shared" si="994"/>
        <v>0.4216290843397732</v>
      </c>
      <c r="AN2178" s="14">
        <v>12</v>
      </c>
      <c r="AO2178" s="10">
        <f t="shared" si="1020"/>
        <v>285.14999999999998</v>
      </c>
      <c r="AP2178" s="14">
        <v>10.5</v>
      </c>
      <c r="AQ2178" s="14">
        <v>37</v>
      </c>
      <c r="AR2178" s="10">
        <f t="shared" si="1021"/>
        <v>310.14999999999998</v>
      </c>
      <c r="AS2178" s="14">
        <v>47.1</v>
      </c>
      <c r="AT2178" s="14">
        <v>0.5</v>
      </c>
      <c r="AU2178" s="10">
        <f t="shared" si="1022"/>
        <v>0.49113295580742611</v>
      </c>
      <c r="AV2178" s="10">
        <f t="shared" si="1023"/>
        <v>15.048092540010922</v>
      </c>
      <c r="AW2178" s="10"/>
      <c r="AX2178" s="10"/>
      <c r="AY2178" s="10"/>
      <c r="AZ2178" s="10"/>
      <c r="BA2178" s="10">
        <f>IF(ISNUMBER(AV2178), AV2178-AV2177, " ")</f>
        <v>2.9176650518296601</v>
      </c>
      <c r="BB2178" s="10">
        <f>IF(ISNUMBER(BA2178), BA2178/O2178, " ")</f>
        <v>0.28937451633224553</v>
      </c>
      <c r="BC2178" s="2"/>
      <c r="BD2178"/>
      <c r="BE2178"/>
    </row>
    <row r="2179" spans="1:57" x14ac:dyDescent="0.3">
      <c r="A2179" s="2"/>
      <c r="AM2179" s="10" t="str">
        <f t="shared" si="994"/>
        <v xml:space="preserve"> </v>
      </c>
      <c r="BD2179"/>
      <c r="BE2179"/>
    </row>
    <row r="2180" spans="1:57" ht="13.95" customHeight="1" x14ac:dyDescent="0.3">
      <c r="A2180" s="2"/>
      <c r="AM2180" s="10" t="str">
        <f t="shared" si="994"/>
        <v xml:space="preserve"> </v>
      </c>
      <c r="BD2180"/>
      <c r="BE2180"/>
    </row>
    <row r="2181" spans="1:57" x14ac:dyDescent="0.3">
      <c r="A2181" s="2"/>
      <c r="D2181" s="9" t="s">
        <v>53</v>
      </c>
      <c r="E2181" s="10"/>
      <c r="F2181" s="10"/>
      <c r="G2181" s="10"/>
      <c r="H2181" s="10"/>
      <c r="I2181" s="10"/>
      <c r="J2181" s="10"/>
      <c r="K2181" s="10"/>
      <c r="L2181" s="10"/>
      <c r="M2181" s="10"/>
      <c r="P2181" s="10"/>
      <c r="Q2181" s="9"/>
      <c r="R2181" s="9"/>
      <c r="AM2181" s="10" t="str">
        <f t="shared" si="994"/>
        <v xml:space="preserve"> </v>
      </c>
      <c r="BD2181"/>
      <c r="BE2181"/>
    </row>
    <row r="2182" spans="1:57" x14ac:dyDescent="0.3">
      <c r="A2182" s="2"/>
      <c r="D2182" s="9" t="s">
        <v>276</v>
      </c>
      <c r="E2182" s="10"/>
      <c r="F2182" s="2"/>
      <c r="G2182" s="10"/>
      <c r="H2182" s="10"/>
      <c r="I2182" s="10"/>
      <c r="J2182" s="10"/>
      <c r="K2182" s="10"/>
      <c r="L2182" s="10"/>
      <c r="M2182" s="10"/>
      <c r="P2182" s="10"/>
      <c r="Q2182" s="9"/>
      <c r="R2182" s="9"/>
      <c r="AM2182" s="10" t="str">
        <f t="shared" si="994"/>
        <v xml:space="preserve"> </v>
      </c>
      <c r="BD2182"/>
      <c r="BE2182"/>
    </row>
    <row r="2183" spans="1:57" x14ac:dyDescent="0.3">
      <c r="A2183" s="2"/>
      <c r="D2183" s="9"/>
      <c r="E2183" s="2" t="s">
        <v>0</v>
      </c>
      <c r="F2183" s="2" t="s">
        <v>1</v>
      </c>
      <c r="G2183" s="2" t="s">
        <v>2</v>
      </c>
      <c r="H2183" s="2" t="s">
        <v>3</v>
      </c>
      <c r="I2183" s="2" t="s">
        <v>4</v>
      </c>
      <c r="J2183" s="2" t="s">
        <v>5</v>
      </c>
      <c r="K2183" s="2" t="s">
        <v>6</v>
      </c>
      <c r="L2183" s="2" t="s">
        <v>7</v>
      </c>
      <c r="M2183" s="2" t="s">
        <v>8</v>
      </c>
      <c r="N2183" s="2" t="s">
        <v>9</v>
      </c>
      <c r="O2183" s="2" t="s">
        <v>10</v>
      </c>
      <c r="P2183" s="2" t="s">
        <v>11</v>
      </c>
      <c r="Q2183" s="2" t="s">
        <v>12</v>
      </c>
      <c r="R2183" s="2" t="s">
        <v>13</v>
      </c>
      <c r="S2183" s="2" t="s">
        <v>14</v>
      </c>
      <c r="T2183" s="2" t="s">
        <v>15</v>
      </c>
      <c r="U2183" s="3" t="s">
        <v>16</v>
      </c>
      <c r="V2183" s="3" t="s">
        <v>17</v>
      </c>
      <c r="W2183" s="3" t="s">
        <v>18</v>
      </c>
      <c r="X2183" s="3" t="s">
        <v>19</v>
      </c>
      <c r="Y2183" s="3" t="s">
        <v>20</v>
      </c>
      <c r="Z2183" s="3" t="s">
        <v>21</v>
      </c>
      <c r="AA2183" s="3" t="s">
        <v>22</v>
      </c>
      <c r="AB2183" s="3" t="s">
        <v>23</v>
      </c>
      <c r="AC2183" s="3" t="s">
        <v>24</v>
      </c>
      <c r="AD2183" s="3" t="s">
        <v>25</v>
      </c>
      <c r="AE2183" s="3" t="s">
        <v>26</v>
      </c>
      <c r="AF2183" s="3" t="s">
        <v>27</v>
      </c>
      <c r="AG2183" s="3" t="s">
        <v>28</v>
      </c>
      <c r="AH2183" s="3" t="s">
        <v>29</v>
      </c>
      <c r="AL2183" s="2" t="s">
        <v>33</v>
      </c>
      <c r="AM2183" s="10" t="e">
        <f t="shared" ref="AM2183:AM2246" si="1024">IF(F2183&lt;=0," ",((F2183*3)/AK2183))</f>
        <v>#VALUE!</v>
      </c>
      <c r="AN2183" s="6" t="s">
        <v>35</v>
      </c>
      <c r="AO2183" s="2" t="s">
        <v>36</v>
      </c>
      <c r="AP2183" s="7" t="s">
        <v>37</v>
      </c>
      <c r="AQ2183" s="6" t="s">
        <v>38</v>
      </c>
      <c r="AR2183" s="2" t="s">
        <v>39</v>
      </c>
      <c r="AS2183" s="7" t="s">
        <v>40</v>
      </c>
      <c r="AT2183" s="7" t="s">
        <v>41</v>
      </c>
      <c r="AU2183" s="8" t="s">
        <v>55</v>
      </c>
      <c r="AV2183" s="8" t="s">
        <v>56</v>
      </c>
      <c r="AW2183" s="8" t="s">
        <v>44</v>
      </c>
      <c r="AX2183" s="8" t="s">
        <v>45</v>
      </c>
      <c r="AY2183" s="8" t="s">
        <v>46</v>
      </c>
      <c r="AZ2183" s="8" t="s">
        <v>47</v>
      </c>
      <c r="BA2183" s="2" t="s">
        <v>48</v>
      </c>
      <c r="BB2183" s="2" t="s">
        <v>49</v>
      </c>
      <c r="BC2183" s="2" t="s">
        <v>50</v>
      </c>
      <c r="BD2183"/>
      <c r="BE2183"/>
    </row>
    <row r="2184" spans="1:57" x14ac:dyDescent="0.3">
      <c r="A2184" s="2"/>
      <c r="D2184" s="9" t="s">
        <v>57</v>
      </c>
      <c r="E2184" s="10">
        <v>13.23157797</v>
      </c>
      <c r="F2184" s="10">
        <v>0.57525621930000004</v>
      </c>
      <c r="G2184" s="10">
        <v>17.542783719999999</v>
      </c>
      <c r="H2184" s="10">
        <v>10.07550196</v>
      </c>
      <c r="I2184" s="10">
        <v>94.501263519999995</v>
      </c>
      <c r="J2184" s="10">
        <v>31.54263349</v>
      </c>
      <c r="K2184" s="10">
        <v>68.672935100000004</v>
      </c>
      <c r="L2184" s="11">
        <v>1.3368055555555555E-3</v>
      </c>
      <c r="M2184" s="11">
        <v>2.0601736111111111E-3</v>
      </c>
      <c r="P2184" s="10"/>
      <c r="Q2184" s="9"/>
      <c r="AJ2184" s="13">
        <v>636.93333333333339</v>
      </c>
      <c r="AK2184" s="16">
        <v>3.08182</v>
      </c>
      <c r="AL2184" s="10">
        <f>IF(AK2184&gt;3, AK2184-3, 3-AK2184)</f>
        <v>8.1820000000000004E-2</v>
      </c>
      <c r="AM2184" s="10">
        <f t="shared" si="1024"/>
        <v>0.55998359991823021</v>
      </c>
      <c r="AN2184" s="14">
        <v>12</v>
      </c>
      <c r="AO2184" s="10">
        <f>AN2184+273.15</f>
        <v>285.14999999999998</v>
      </c>
      <c r="AP2184" s="14">
        <v>10.5</v>
      </c>
      <c r="AQ2184" s="14">
        <v>37</v>
      </c>
      <c r="AR2184" s="10">
        <f>AQ2184+273.15</f>
        <v>310.14999999999998</v>
      </c>
      <c r="AS2184" s="14">
        <v>47.1</v>
      </c>
      <c r="AT2184" s="14">
        <v>0.5</v>
      </c>
      <c r="AU2184" s="10">
        <f>IF(ISNUMBER(AM2184),((AR2184/AO2184)*((AJ2184-(AT2184*AP2184))/(AJ2184-AS2184))*AM2184)," ")</f>
        <v>0.6522946609866489</v>
      </c>
      <c r="AV2184" s="10">
        <f>IF(ISNUMBER(AM2184), AU2184*G2184, " ")</f>
        <v>11.443064159399503</v>
      </c>
      <c r="AW2184" s="10"/>
      <c r="AX2184" s="10"/>
      <c r="AY2184" s="10"/>
      <c r="AZ2184" s="10"/>
      <c r="BA2184" s="10"/>
      <c r="BB2184" s="10"/>
      <c r="BC2184" s="2"/>
      <c r="BD2184"/>
      <c r="BE2184"/>
    </row>
    <row r="2185" spans="1:57" x14ac:dyDescent="0.3">
      <c r="A2185" s="2">
        <v>199</v>
      </c>
      <c r="B2185" s="3" t="s">
        <v>276</v>
      </c>
      <c r="C2185" s="3"/>
      <c r="D2185" s="9" t="s">
        <v>58</v>
      </c>
      <c r="E2185" s="10">
        <v>8.1076693350000006</v>
      </c>
      <c r="F2185" s="10">
        <v>0.75538514099999998</v>
      </c>
      <c r="G2185" s="10">
        <v>21.138197099999999</v>
      </c>
      <c r="H2185" s="10">
        <v>15.96841043</v>
      </c>
      <c r="I2185" s="10">
        <v>84.205054360000005</v>
      </c>
      <c r="J2185" s="10">
        <v>31.711662449999999</v>
      </c>
      <c r="K2185" s="10">
        <v>77.428816729999994</v>
      </c>
      <c r="L2185" s="11">
        <v>4.8495370370370368E-3</v>
      </c>
      <c r="M2185" s="11">
        <v>5.5323958333333327E-3</v>
      </c>
      <c r="N2185" s="10">
        <f>H2185-H2184</f>
        <v>5.8929084700000001</v>
      </c>
      <c r="O2185" s="10">
        <f>I2184-I2185</f>
        <v>10.296209159999989</v>
      </c>
      <c r="P2185" s="10">
        <f>N2185/O2185</f>
        <v>0.57233768063818224</v>
      </c>
      <c r="Q2185" s="9">
        <f>AVERAGE(P2185,P2187,P2189)</f>
        <v>0.45092955808324559</v>
      </c>
      <c r="R2185">
        <f>K2185-K2184</f>
        <v>8.7558816299999904</v>
      </c>
      <c r="S2185">
        <f>R2185/O2185</f>
        <v>0.85039857815009645</v>
      </c>
      <c r="T2185" s="9">
        <f>AVERAGE(S2185,S2187,S2189)</f>
        <v>0.7646287980264056</v>
      </c>
      <c r="U2185" s="3">
        <f>AVERAGE(E2184,E2186,E2188)</f>
        <v>13.228587963333334</v>
      </c>
      <c r="V2185" s="3">
        <f>AVERAGE(E2185,E2187,E2189)</f>
        <v>8.0182443063333348</v>
      </c>
      <c r="W2185" s="3">
        <f>AVERAGE(F2184,F2186,F2188)</f>
        <v>0.54417751596666664</v>
      </c>
      <c r="X2185" s="3">
        <f>AVERAGE(F2185,F2187,F2189)</f>
        <v>0.73751991956666674</v>
      </c>
      <c r="Y2185" s="3">
        <f>AVERAGE(G2184,G2186,G2188)</f>
        <v>18.343605286666669</v>
      </c>
      <c r="Z2185" s="3">
        <f>AVERAGE(G2185,G2187,G2189)</f>
        <v>20.802308423333333</v>
      </c>
      <c r="AA2185" s="3">
        <f>AVERAGE(H2184,H2186,H2188)</f>
        <v>9.9303959893333325</v>
      </c>
      <c r="AB2185" s="3">
        <f>AVERAGE(H2185,H2187,H2189)</f>
        <v>15.329949406666666</v>
      </c>
      <c r="AC2185" s="3">
        <f>AVERAGE(I2184,I2186,I2188)</f>
        <v>95.125262963333327</v>
      </c>
      <c r="AD2185" s="3">
        <f>AVERAGE(I2185,I2187,I2189)</f>
        <v>82.887830966666669</v>
      </c>
      <c r="AE2185" s="3">
        <f>AVERAGE(J2184,J2186,J2188)</f>
        <v>31.11779275666667</v>
      </c>
      <c r="AF2185" s="3">
        <f>AVERAGE(J2185,J2187,J2189)</f>
        <v>31.38013802333333</v>
      </c>
      <c r="AG2185" s="3">
        <f>AVERAGE(K2184,K2186,K2188)</f>
        <v>68.372734539999996</v>
      </c>
      <c r="AH2185" s="3">
        <f>AVERAGE(K2185,K2187,K2189)</f>
        <v>77.666836943333337</v>
      </c>
      <c r="AI2185" s="12">
        <v>43650</v>
      </c>
      <c r="AJ2185" s="13">
        <v>636.93333333333339</v>
      </c>
      <c r="AK2185" s="16">
        <v>3.08182</v>
      </c>
      <c r="AL2185" s="10">
        <f t="shared" ref="AL2185:AL2189" si="1025">IF(AK2185&gt;3, AK2185-3, 3-AK2185)</f>
        <v>8.1820000000000004E-2</v>
      </c>
      <c r="AM2185" s="10">
        <f t="shared" si="1024"/>
        <v>0.73533023440694134</v>
      </c>
      <c r="AN2185" s="14">
        <v>12</v>
      </c>
      <c r="AO2185" s="10">
        <f t="shared" ref="AO2185:AO2189" si="1026">AN2185+273.15</f>
        <v>285.14999999999998</v>
      </c>
      <c r="AP2185" s="14">
        <v>10.5</v>
      </c>
      <c r="AQ2185" s="14">
        <v>37</v>
      </c>
      <c r="AR2185" s="10">
        <f t="shared" ref="AR2185:AR2189" si="1027">AQ2185+273.15</f>
        <v>310.14999999999998</v>
      </c>
      <c r="AS2185" s="14">
        <v>47.1</v>
      </c>
      <c r="AT2185" s="14">
        <v>0.5</v>
      </c>
      <c r="AU2185" s="10">
        <f t="shared" ref="AU2185:AU2189" si="1028">IF(ISNUMBER(AM2185),((AR2185/AO2185)*((AJ2185-(AT2185*AP2185))/(AJ2185-AS2185))*AM2185)," ")</f>
        <v>0.85654648821099133</v>
      </c>
      <c r="AV2185" s="10">
        <f t="shared" ref="AV2185:AV2189" si="1029">IF(ISNUMBER(AM2185), AU2185*G2185, " ")</f>
        <v>18.10584849311676</v>
      </c>
      <c r="AW2185" s="10">
        <f>AVERAGE(AU2184,AU2186,AU2188)</f>
        <v>0.61705389074449513</v>
      </c>
      <c r="AX2185" s="10">
        <f>AVERAGE(AU2185,AU2187,AU2189)</f>
        <v>0.8362887523233411</v>
      </c>
      <c r="AY2185" s="10">
        <f>AVERAGE(AV2184,AV2186,AV2188)</f>
        <v>11.292411927045871</v>
      </c>
      <c r="AZ2185" s="10">
        <f>AVERAGE(AV2185,AV2187,AV2189)</f>
        <v>17.399436006255243</v>
      </c>
      <c r="BA2185" s="10">
        <f>IF(ISNUMBER(AV2185), AV2185-AV2184, " ")</f>
        <v>6.6627843337172568</v>
      </c>
      <c r="BB2185" s="10">
        <f>IF(ISNUMBER(BA2185), BA2185/O2185, " ")</f>
        <v>0.64711042969112176</v>
      </c>
      <c r="BC2185" s="2">
        <f>AVERAGE(BB2185,BB2187,BB2189)</f>
        <v>0.50995748428716414</v>
      </c>
      <c r="BD2185" s="1" t="s">
        <v>79</v>
      </c>
    </row>
    <row r="2186" spans="1:57" x14ac:dyDescent="0.3">
      <c r="A2186" s="2"/>
      <c r="D2186" s="9" t="s">
        <v>57</v>
      </c>
      <c r="E2186" s="10">
        <v>13.22169442</v>
      </c>
      <c r="F2186" s="10">
        <v>0.54935524859999996</v>
      </c>
      <c r="G2186" s="10">
        <v>17.94775211</v>
      </c>
      <c r="H2186" s="10">
        <v>9.7961132059999994</v>
      </c>
      <c r="I2186" s="10">
        <v>95.701320940000002</v>
      </c>
      <c r="J2186" s="10">
        <v>31.261466179999999</v>
      </c>
      <c r="K2186" s="10">
        <v>69.554679739999997</v>
      </c>
      <c r="L2186" s="11">
        <v>7.858796296296296E-3</v>
      </c>
      <c r="M2186" s="11">
        <v>8.5069328703703696E-3</v>
      </c>
      <c r="P2186" s="10"/>
      <c r="Q2186" s="9"/>
      <c r="AJ2186" s="13">
        <v>636.93333333333339</v>
      </c>
      <c r="AK2186" s="16">
        <v>3.08182</v>
      </c>
      <c r="AL2186" s="10">
        <f t="shared" si="1025"/>
        <v>8.1820000000000004E-2</v>
      </c>
      <c r="AM2186" s="10">
        <f t="shared" si="1024"/>
        <v>0.53477028048361031</v>
      </c>
      <c r="AN2186" s="14">
        <v>12</v>
      </c>
      <c r="AO2186" s="10">
        <f t="shared" si="1026"/>
        <v>285.14999999999998</v>
      </c>
      <c r="AP2186" s="14">
        <v>10.5</v>
      </c>
      <c r="AQ2186" s="14">
        <v>37</v>
      </c>
      <c r="AR2186" s="10">
        <f t="shared" si="1027"/>
        <v>310.14999999999998</v>
      </c>
      <c r="AS2186" s="14">
        <v>47.1</v>
      </c>
      <c r="AT2186" s="14">
        <v>0.5</v>
      </c>
      <c r="AU2186" s="10">
        <f t="shared" si="1028"/>
        <v>0.62292502649136183</v>
      </c>
      <c r="AV2186" s="10">
        <f t="shared" si="1029"/>
        <v>11.180103958582144</v>
      </c>
      <c r="AW2186" s="10"/>
      <c r="AX2186" s="10"/>
      <c r="AY2186" s="10"/>
      <c r="AZ2186" s="10"/>
      <c r="BA2186" s="10"/>
      <c r="BB2186" s="10"/>
      <c r="BC2186" s="2"/>
      <c r="BD2186"/>
      <c r="BE2186"/>
    </row>
    <row r="2187" spans="1:57" x14ac:dyDescent="0.3">
      <c r="A2187" s="2"/>
      <c r="D2187" s="9" t="s">
        <v>60</v>
      </c>
      <c r="E2187" s="10">
        <v>7.9176684240000004</v>
      </c>
      <c r="F2187" s="10">
        <v>0.73212615020000005</v>
      </c>
      <c r="G2187" s="10">
        <v>20.37168132</v>
      </c>
      <c r="H2187" s="10">
        <v>14.89423897</v>
      </c>
      <c r="I2187" s="10">
        <v>82.779928720000001</v>
      </c>
      <c r="J2187" s="10">
        <v>31.50180602</v>
      </c>
      <c r="K2187" s="10">
        <v>77.510817900000006</v>
      </c>
      <c r="L2187" s="11">
        <v>1.3090277777777779E-2</v>
      </c>
      <c r="M2187" s="11">
        <v>1.3541655092592593E-2</v>
      </c>
      <c r="N2187" s="10">
        <f>H2187-H2186</f>
        <v>5.0981257640000006</v>
      </c>
      <c r="O2187" s="10">
        <f>I2186-I2187</f>
        <v>12.921392220000001</v>
      </c>
      <c r="P2187" s="10">
        <f>N2187/O2187</f>
        <v>0.39454926196799561</v>
      </c>
      <c r="Q2187" s="9"/>
      <c r="R2187">
        <f>K2187-K2186</f>
        <v>7.956138160000009</v>
      </c>
      <c r="S2187">
        <f>R2187/O2187</f>
        <v>0.61573381757465206</v>
      </c>
      <c r="AJ2187" s="13">
        <v>636.93333333333339</v>
      </c>
      <c r="AK2187" s="16">
        <v>3.08182</v>
      </c>
      <c r="AL2187" s="10">
        <f t="shared" si="1025"/>
        <v>8.1820000000000004E-2</v>
      </c>
      <c r="AM2187" s="10">
        <f t="shared" si="1024"/>
        <v>0.71268875229572137</v>
      </c>
      <c r="AN2187" s="14">
        <v>12</v>
      </c>
      <c r="AO2187" s="10">
        <f t="shared" si="1026"/>
        <v>285.14999999999998</v>
      </c>
      <c r="AP2187" s="14">
        <v>10.5</v>
      </c>
      <c r="AQ2187" s="14">
        <v>37</v>
      </c>
      <c r="AR2187" s="10">
        <f t="shared" si="1027"/>
        <v>310.14999999999998</v>
      </c>
      <c r="AS2187" s="14">
        <v>47.1</v>
      </c>
      <c r="AT2187" s="14">
        <v>0.5</v>
      </c>
      <c r="AU2187" s="10">
        <f t="shared" si="1028"/>
        <v>0.83017264815544312</v>
      </c>
      <c r="AV2187" s="10">
        <f t="shared" si="1029"/>
        <v>16.912012628803172</v>
      </c>
      <c r="AW2187" s="10"/>
      <c r="AX2187" s="10"/>
      <c r="AY2187" s="10"/>
      <c r="AZ2187" s="10"/>
      <c r="BA2187" s="10">
        <f>IF(ISNUMBER(AV2187), AV2187-AV2186, " ")</f>
        <v>5.7319086702210278</v>
      </c>
      <c r="BB2187" s="10">
        <f>IF(ISNUMBER(BA2187), BA2187/O2187, " ")</f>
        <v>0.44359838109000821</v>
      </c>
      <c r="BC2187" s="2"/>
      <c r="BD2187"/>
      <c r="BE2187"/>
    </row>
    <row r="2188" spans="1:57" x14ac:dyDescent="0.3">
      <c r="A2188" s="2"/>
      <c r="D2188" s="9" t="s">
        <v>57</v>
      </c>
      <c r="E2188" s="10">
        <v>13.2324915</v>
      </c>
      <c r="F2188" s="10">
        <v>0.50792108000000002</v>
      </c>
      <c r="G2188" s="10">
        <v>19.540280030000002</v>
      </c>
      <c r="H2188" s="10">
        <v>9.9195728019999994</v>
      </c>
      <c r="I2188" s="10">
        <v>95.173204429999998</v>
      </c>
      <c r="J2188" s="10">
        <v>30.549278600000001</v>
      </c>
      <c r="K2188" s="10">
        <v>66.890588780000002</v>
      </c>
      <c r="L2188" s="11">
        <v>1.6359953703703703E-2</v>
      </c>
      <c r="M2188" s="11">
        <v>1.7071747685185188E-2</v>
      </c>
      <c r="P2188" s="10"/>
      <c r="Q2188" s="9"/>
      <c r="AJ2188" s="13">
        <v>636.93333333333339</v>
      </c>
      <c r="AK2188" s="16">
        <v>3.08182</v>
      </c>
      <c r="AL2188" s="10">
        <f t="shared" si="1025"/>
        <v>8.1820000000000004E-2</v>
      </c>
      <c r="AM2188" s="10">
        <f t="shared" si="1024"/>
        <v>0.49443615785477413</v>
      </c>
      <c r="AN2188" s="14">
        <v>12</v>
      </c>
      <c r="AO2188" s="10">
        <f t="shared" si="1026"/>
        <v>285.14999999999998</v>
      </c>
      <c r="AP2188" s="14">
        <v>10.5</v>
      </c>
      <c r="AQ2188" s="14">
        <v>37</v>
      </c>
      <c r="AR2188" s="10">
        <f t="shared" si="1027"/>
        <v>310.14999999999998</v>
      </c>
      <c r="AS2188" s="14">
        <v>47.1</v>
      </c>
      <c r="AT2188" s="14">
        <v>0.5</v>
      </c>
      <c r="AU2188" s="10">
        <f t="shared" si="1028"/>
        <v>0.57594198475547453</v>
      </c>
      <c r="AV2188" s="10">
        <f t="shared" si="1029"/>
        <v>11.254067663155965</v>
      </c>
      <c r="AW2188" s="10"/>
      <c r="AX2188" s="10"/>
      <c r="AY2188" s="10"/>
      <c r="AZ2188" s="10"/>
      <c r="BA2188" s="10"/>
      <c r="BB2188" s="10"/>
      <c r="BC2188" s="2"/>
      <c r="BD2188"/>
      <c r="BE2188"/>
    </row>
    <row r="2189" spans="1:57" x14ac:dyDescent="0.3">
      <c r="A2189" s="2"/>
      <c r="D2189" s="9" t="s">
        <v>61</v>
      </c>
      <c r="E2189" s="10">
        <v>8.02939516</v>
      </c>
      <c r="F2189" s="10">
        <v>0.72504846749999996</v>
      </c>
      <c r="G2189" s="10">
        <v>20.897046849999999</v>
      </c>
      <c r="H2189" s="10">
        <v>15.12719882</v>
      </c>
      <c r="I2189" s="10">
        <v>81.678509820000002</v>
      </c>
      <c r="J2189" s="10">
        <v>30.9269456</v>
      </c>
      <c r="K2189" s="10">
        <v>78.060876199999996</v>
      </c>
      <c r="L2189" s="11">
        <v>1.9780092592592592E-2</v>
      </c>
      <c r="M2189" s="11">
        <v>2.0434016203703703E-2</v>
      </c>
      <c r="N2189" s="10">
        <f>H2189-H2188</f>
        <v>5.2076260180000009</v>
      </c>
      <c r="O2189" s="10">
        <f>I2188-I2189</f>
        <v>13.494694609999996</v>
      </c>
      <c r="P2189" s="10">
        <f>N2189/O2189</f>
        <v>0.38590173164355901</v>
      </c>
      <c r="Q2189" s="9"/>
      <c r="R2189">
        <f>K2189-K2188</f>
        <v>11.170287419999994</v>
      </c>
      <c r="S2189">
        <f>R2189/O2189</f>
        <v>0.82775399835446861</v>
      </c>
      <c r="AJ2189" s="13">
        <v>636.93333333333339</v>
      </c>
      <c r="AK2189" s="16">
        <v>3.08182</v>
      </c>
      <c r="AL2189" s="10">
        <f t="shared" si="1025"/>
        <v>8.1820000000000004E-2</v>
      </c>
      <c r="AM2189" s="10">
        <f t="shared" si="1024"/>
        <v>0.70579897674101666</v>
      </c>
      <c r="AN2189" s="14">
        <v>12</v>
      </c>
      <c r="AO2189" s="10">
        <f t="shared" si="1026"/>
        <v>285.14999999999998</v>
      </c>
      <c r="AP2189" s="14">
        <v>10.5</v>
      </c>
      <c r="AQ2189" s="14">
        <v>37</v>
      </c>
      <c r="AR2189" s="10">
        <f t="shared" si="1027"/>
        <v>310.14999999999998</v>
      </c>
      <c r="AS2189" s="14">
        <v>47.1</v>
      </c>
      <c r="AT2189" s="14">
        <v>0.5</v>
      </c>
      <c r="AU2189" s="10">
        <f t="shared" si="1028"/>
        <v>0.82214712060358897</v>
      </c>
      <c r="AV2189" s="10">
        <f t="shared" si="1029"/>
        <v>17.180446896845798</v>
      </c>
      <c r="AW2189" s="10"/>
      <c r="AX2189" s="10"/>
      <c r="AY2189" s="10"/>
      <c r="AZ2189" s="10"/>
      <c r="BA2189" s="10">
        <f>IF(ISNUMBER(AV2189), AV2189-AV2188, " ")</f>
        <v>5.9263792336898327</v>
      </c>
      <c r="BB2189" s="10">
        <f>IF(ISNUMBER(BA2189), BA2189/O2189, " ")</f>
        <v>0.43916364208036229</v>
      </c>
      <c r="BC2189" s="2"/>
      <c r="BD2189"/>
      <c r="BE2189"/>
    </row>
    <row r="2190" spans="1:57" x14ac:dyDescent="0.3">
      <c r="A2190" s="2"/>
      <c r="AM2190" s="10" t="str">
        <f t="shared" si="1024"/>
        <v xml:space="preserve"> </v>
      </c>
      <c r="BD2190"/>
      <c r="BE2190"/>
    </row>
    <row r="2191" spans="1:57" ht="13.95" customHeight="1" x14ac:dyDescent="0.3">
      <c r="A2191" s="2"/>
      <c r="AM2191" s="10" t="str">
        <f t="shared" si="1024"/>
        <v xml:space="preserve"> </v>
      </c>
      <c r="BD2191"/>
      <c r="BE2191"/>
    </row>
    <row r="2192" spans="1:57" x14ac:dyDescent="0.3">
      <c r="A2192" s="2"/>
      <c r="D2192" s="9" t="s">
        <v>53</v>
      </c>
      <c r="E2192" s="10"/>
      <c r="F2192" s="10"/>
      <c r="G2192" s="10"/>
      <c r="H2192" s="10"/>
      <c r="I2192" s="10"/>
      <c r="J2192" s="10"/>
      <c r="K2192" s="10"/>
      <c r="L2192" s="10"/>
      <c r="M2192" s="10"/>
      <c r="P2192" s="10"/>
      <c r="Q2192" s="9"/>
      <c r="R2192" s="9"/>
      <c r="AM2192" s="10" t="str">
        <f t="shared" si="1024"/>
        <v xml:space="preserve"> </v>
      </c>
      <c r="BD2192"/>
      <c r="BE2192"/>
    </row>
    <row r="2193" spans="1:57" x14ac:dyDescent="0.3">
      <c r="A2193" s="2"/>
      <c r="D2193" s="9" t="s">
        <v>277</v>
      </c>
      <c r="E2193" s="10"/>
      <c r="F2193" s="2"/>
      <c r="G2193" s="10"/>
      <c r="H2193" s="10"/>
      <c r="I2193" s="10"/>
      <c r="J2193" s="10"/>
      <c r="K2193" s="10"/>
      <c r="L2193" s="10"/>
      <c r="M2193" s="10"/>
      <c r="P2193" s="10"/>
      <c r="Q2193" s="9"/>
      <c r="R2193" s="9"/>
      <c r="AM2193" s="10" t="str">
        <f t="shared" si="1024"/>
        <v xml:space="preserve"> </v>
      </c>
      <c r="BD2193"/>
      <c r="BE2193"/>
    </row>
    <row r="2194" spans="1:57" x14ac:dyDescent="0.3">
      <c r="A2194" s="2"/>
      <c r="D2194" s="9"/>
      <c r="E2194" s="2" t="s">
        <v>0</v>
      </c>
      <c r="F2194" s="2" t="s">
        <v>1</v>
      </c>
      <c r="G2194" s="2" t="s">
        <v>2</v>
      </c>
      <c r="H2194" s="2" t="s">
        <v>3</v>
      </c>
      <c r="I2194" s="2" t="s">
        <v>4</v>
      </c>
      <c r="J2194" s="2" t="s">
        <v>5</v>
      </c>
      <c r="K2194" s="2" t="s">
        <v>6</v>
      </c>
      <c r="L2194" s="2" t="s">
        <v>7</v>
      </c>
      <c r="M2194" s="2" t="s">
        <v>8</v>
      </c>
      <c r="N2194" s="2" t="s">
        <v>9</v>
      </c>
      <c r="O2194" s="2" t="s">
        <v>10</v>
      </c>
      <c r="P2194" s="2" t="s">
        <v>11</v>
      </c>
      <c r="Q2194" s="2" t="s">
        <v>12</v>
      </c>
      <c r="R2194" s="2" t="s">
        <v>13</v>
      </c>
      <c r="S2194" s="2" t="s">
        <v>14</v>
      </c>
      <c r="T2194" s="2" t="s">
        <v>15</v>
      </c>
      <c r="U2194" s="3" t="s">
        <v>16</v>
      </c>
      <c r="V2194" s="3" t="s">
        <v>17</v>
      </c>
      <c r="W2194" s="3" t="s">
        <v>18</v>
      </c>
      <c r="X2194" s="3" t="s">
        <v>19</v>
      </c>
      <c r="Y2194" s="3" t="s">
        <v>20</v>
      </c>
      <c r="Z2194" s="3" t="s">
        <v>21</v>
      </c>
      <c r="AA2194" s="3" t="s">
        <v>22</v>
      </c>
      <c r="AB2194" s="3" t="s">
        <v>23</v>
      </c>
      <c r="AC2194" s="3" t="s">
        <v>24</v>
      </c>
      <c r="AD2194" s="3" t="s">
        <v>25</v>
      </c>
      <c r="AE2194" s="3" t="s">
        <v>26</v>
      </c>
      <c r="AF2194" s="3" t="s">
        <v>27</v>
      </c>
      <c r="AG2194" s="3" t="s">
        <v>28</v>
      </c>
      <c r="AH2194" s="3" t="s">
        <v>29</v>
      </c>
      <c r="AL2194" s="2" t="s">
        <v>33</v>
      </c>
      <c r="AM2194" s="10" t="e">
        <f t="shared" si="1024"/>
        <v>#VALUE!</v>
      </c>
      <c r="AN2194" s="6" t="s">
        <v>35</v>
      </c>
      <c r="AO2194" s="2" t="s">
        <v>36</v>
      </c>
      <c r="AP2194" s="7" t="s">
        <v>37</v>
      </c>
      <c r="AQ2194" s="6" t="s">
        <v>38</v>
      </c>
      <c r="AR2194" s="2" t="s">
        <v>39</v>
      </c>
      <c r="AS2194" s="7" t="s">
        <v>40</v>
      </c>
      <c r="AT2194" s="7" t="s">
        <v>41</v>
      </c>
      <c r="AU2194" s="8" t="s">
        <v>55</v>
      </c>
      <c r="AV2194" s="8" t="s">
        <v>56</v>
      </c>
      <c r="AW2194" s="8" t="s">
        <v>44</v>
      </c>
      <c r="AX2194" s="8" t="s">
        <v>45</v>
      </c>
      <c r="AY2194" s="8" t="s">
        <v>46</v>
      </c>
      <c r="AZ2194" s="8" t="s">
        <v>47</v>
      </c>
      <c r="BA2194" s="2" t="s">
        <v>48</v>
      </c>
      <c r="BB2194" s="2" t="s">
        <v>49</v>
      </c>
      <c r="BC2194" s="2" t="s">
        <v>50</v>
      </c>
      <c r="BD2194"/>
      <c r="BE2194"/>
    </row>
    <row r="2195" spans="1:57" x14ac:dyDescent="0.3">
      <c r="A2195" s="2"/>
      <c r="D2195" s="9" t="s">
        <v>57</v>
      </c>
      <c r="E2195" s="10">
        <v>13.239121040000001</v>
      </c>
      <c r="F2195" s="10">
        <v>0.68402220329999996</v>
      </c>
      <c r="G2195" s="10">
        <v>11.746988849999999</v>
      </c>
      <c r="H2195" s="10">
        <v>7.9180620409999998</v>
      </c>
      <c r="I2195" s="10">
        <v>84.392558100000002</v>
      </c>
      <c r="J2195" s="10">
        <v>34.432123390000001</v>
      </c>
      <c r="K2195" s="10">
        <v>74.026060869999995</v>
      </c>
      <c r="L2195" s="11">
        <v>2.0659722222222221E-3</v>
      </c>
      <c r="M2195" s="11">
        <v>2.7604050925925925E-3</v>
      </c>
      <c r="P2195" s="10"/>
      <c r="Q2195" s="9"/>
      <c r="AJ2195" s="13">
        <v>636.93333333333339</v>
      </c>
      <c r="AK2195" s="16">
        <v>3.08182</v>
      </c>
      <c r="AL2195" s="10">
        <f>IF(AK2195&gt;3, AK2195-3, 3-AK2195)</f>
        <v>8.1820000000000004E-2</v>
      </c>
      <c r="AM2195" s="10">
        <f t="shared" si="1024"/>
        <v>0.66586192895756402</v>
      </c>
      <c r="AN2195" s="14">
        <v>12</v>
      </c>
      <c r="AO2195" s="10">
        <f>AN2195+273.15</f>
        <v>285.14999999999998</v>
      </c>
      <c r="AP2195" s="14">
        <v>10.5</v>
      </c>
      <c r="AQ2195" s="14">
        <v>37</v>
      </c>
      <c r="AR2195" s="10">
        <f>AQ2195+273.15</f>
        <v>310.14999999999998</v>
      </c>
      <c r="AS2195" s="14">
        <v>47.1</v>
      </c>
      <c r="AT2195" s="14">
        <v>0.5</v>
      </c>
      <c r="AU2195" s="10">
        <f>IF(ISNUMBER(AM2195),((AR2195/AO2195)*((AJ2195-(AT2195*AP2195))/(AJ2195-AS2195))*AM2195)," ")</f>
        <v>0.77562660991627808</v>
      </c>
      <c r="AV2195" s="10">
        <f>IF(ISNUMBER(AM2195), AU2195*G2195, " ")</f>
        <v>9.1112771384498181</v>
      </c>
      <c r="AW2195" s="10"/>
      <c r="AX2195" s="10"/>
      <c r="AY2195" s="10"/>
      <c r="AZ2195" s="10"/>
      <c r="BA2195" s="10"/>
      <c r="BB2195" s="10"/>
      <c r="BC2195" s="2"/>
      <c r="BD2195"/>
      <c r="BE2195"/>
    </row>
    <row r="2196" spans="1:57" x14ac:dyDescent="0.3">
      <c r="A2196" s="2">
        <v>200</v>
      </c>
      <c r="B2196" s="3" t="s">
        <v>277</v>
      </c>
      <c r="C2196" s="3"/>
      <c r="D2196" s="9" t="s">
        <v>58</v>
      </c>
      <c r="E2196" s="10">
        <v>9.0730761960000006</v>
      </c>
      <c r="F2196" s="10">
        <v>1.0387908480000001</v>
      </c>
      <c r="G2196" s="10">
        <v>11.55600742</v>
      </c>
      <c r="H2196" s="10">
        <v>11.77027869</v>
      </c>
      <c r="I2196" s="10">
        <v>70.059341149999995</v>
      </c>
      <c r="J2196" s="10">
        <v>33.899399270000004</v>
      </c>
      <c r="K2196" s="10">
        <v>83.029059989999993</v>
      </c>
      <c r="L2196" s="11">
        <v>5.4224537037037036E-3</v>
      </c>
      <c r="M2196" s="11">
        <v>6.2789236111111119E-3</v>
      </c>
      <c r="N2196" s="10">
        <f>H2196-H2195</f>
        <v>3.8522166489999998</v>
      </c>
      <c r="O2196" s="10">
        <f>I2195-I2196</f>
        <v>14.333216950000008</v>
      </c>
      <c r="P2196" s="10">
        <f>N2196/O2196</f>
        <v>0.26876148337376543</v>
      </c>
      <c r="Q2196" s="9">
        <f>AVERAGE(P2196)</f>
        <v>0.26876148337376543</v>
      </c>
      <c r="R2196">
        <f>K2196-K2195</f>
        <v>9.0029991199999984</v>
      </c>
      <c r="S2196">
        <f>R2196/O2196</f>
        <v>0.62812131787344461</v>
      </c>
      <c r="T2196" s="9">
        <f>AVERAGE(S2196)</f>
        <v>0.62812131787344461</v>
      </c>
      <c r="U2196" s="3">
        <f>AVERAGE(E2195,E2197,E2199)</f>
        <v>13.239121040000001</v>
      </c>
      <c r="V2196" s="3">
        <f>AVERAGE(E2196,E2198,E2200)</f>
        <v>9.0730761960000006</v>
      </c>
      <c r="W2196" s="3">
        <f>AVERAGE(F2195,F2197,F2199)</f>
        <v>0.68402220329999996</v>
      </c>
      <c r="X2196" s="3">
        <f>AVERAGE(F2196,F2198,F2200)</f>
        <v>1.0387908480000001</v>
      </c>
      <c r="Y2196" s="3">
        <f>AVERAGE(G2195,G2197,G2199)</f>
        <v>11.746988849999999</v>
      </c>
      <c r="Z2196" s="3">
        <f>AVERAGE(G2196,G2198,G2200)</f>
        <v>11.55600742</v>
      </c>
      <c r="AA2196" s="3">
        <f>AVERAGE(H2195,H2197,H2199)</f>
        <v>7.9180620409999998</v>
      </c>
      <c r="AB2196" s="3">
        <f>AVERAGE(H2196,H2198,H2200)</f>
        <v>11.77027869</v>
      </c>
      <c r="AC2196" s="3">
        <f>AVERAGE(I2195,I2197,I2199)</f>
        <v>84.392558100000002</v>
      </c>
      <c r="AD2196" s="3">
        <f>AVERAGE(I2196,I2198,I2200)</f>
        <v>70.059341149999995</v>
      </c>
      <c r="AE2196" s="3">
        <f>AVERAGE(J2195,J2197,J2199)</f>
        <v>34.432123390000001</v>
      </c>
      <c r="AF2196" s="3">
        <f>AVERAGE(J2196,J2198,J2200)</f>
        <v>33.899399270000004</v>
      </c>
      <c r="AG2196" s="3">
        <f>AVERAGE(K2195,K2197,K2199)</f>
        <v>74.026060869999995</v>
      </c>
      <c r="AH2196" s="3">
        <f>AVERAGE(K2196,K2198,K2200)</f>
        <v>83.029059989999993</v>
      </c>
      <c r="AI2196" s="12">
        <v>43650</v>
      </c>
      <c r="AJ2196" s="13">
        <v>636.93333333333339</v>
      </c>
      <c r="AK2196" s="16">
        <v>3.08182</v>
      </c>
      <c r="AL2196" s="10">
        <f t="shared" ref="AL2196:AL2200" si="1030">IF(AK2196&gt;3, AK2196-3, 3-AK2196)</f>
        <v>8.1820000000000004E-2</v>
      </c>
      <c r="AM2196" s="10">
        <f t="shared" si="1024"/>
        <v>1.011211733326411</v>
      </c>
      <c r="AN2196" s="14">
        <v>12</v>
      </c>
      <c r="AO2196" s="10">
        <f t="shared" ref="AO2196:AO2200" si="1031">AN2196+273.15</f>
        <v>285.14999999999998</v>
      </c>
      <c r="AP2196" s="14">
        <v>10.5</v>
      </c>
      <c r="AQ2196" s="14">
        <v>37</v>
      </c>
      <c r="AR2196" s="10">
        <f t="shared" ref="AR2196:AR2200" si="1032">AQ2196+273.15</f>
        <v>310.14999999999998</v>
      </c>
      <c r="AS2196" s="14">
        <v>47.1</v>
      </c>
      <c r="AT2196" s="14">
        <v>0.5</v>
      </c>
      <c r="AU2196" s="10">
        <f t="shared" ref="AU2196:AU2200" si="1033">IF(ISNUMBER(AM2196),((AR2196/AO2196)*((AJ2196-(AT2196*AP2196))/(AJ2196-AS2196))*AM2196)," ")</f>
        <v>1.1779059509460454</v>
      </c>
      <c r="AV2196" s="10">
        <f t="shared" ref="AV2196:AV2200" si="1034">IF(ISNUMBER(AM2196), AU2196*G2196, " ")</f>
        <v>13.611889909194657</v>
      </c>
      <c r="AW2196" s="10">
        <f>AVERAGE(AU2195,AU2197,AU2199)</f>
        <v>0.77562660991627808</v>
      </c>
      <c r="AX2196" s="10">
        <f>AVERAGE(AU2196,AU2198,AU2200)</f>
        <v>1.1779059509460454</v>
      </c>
      <c r="AY2196" s="10">
        <f>AVERAGE(AV2195,AV2197,AV2199)</f>
        <v>9.1112771384498181</v>
      </c>
      <c r="AZ2196" s="10">
        <f>AVERAGE(AV2196,AV2198,AV2200)</f>
        <v>13.611889909194657</v>
      </c>
      <c r="BA2196" s="10">
        <f>IF(ISNUMBER(AV2196), AV2196-AV2195, " ")</f>
        <v>4.5006127707448389</v>
      </c>
      <c r="BB2196" s="10">
        <f>IF(ISNUMBER(BA2196), BA2196/O2196, " ")</f>
        <v>0.31399878941655429</v>
      </c>
      <c r="BC2196" s="2">
        <f>AVERAGE(BB2196,BB2198,BB2200)</f>
        <v>0.31399878941655429</v>
      </c>
      <c r="BD2196" s="1" t="s">
        <v>59</v>
      </c>
    </row>
    <row r="2197" spans="1:57" x14ac:dyDescent="0.3">
      <c r="D2197" s="9" t="s">
        <v>57</v>
      </c>
      <c r="E2197" s="10"/>
      <c r="F2197" s="10"/>
      <c r="G2197" s="10"/>
      <c r="H2197" s="10"/>
      <c r="I2197" s="10"/>
      <c r="J2197" s="10"/>
      <c r="K2197" s="10"/>
      <c r="L2197" s="11"/>
      <c r="M2197" s="11"/>
      <c r="P2197" s="10"/>
      <c r="Q2197" s="9"/>
      <c r="AJ2197" s="13">
        <v>636.93333333333339</v>
      </c>
      <c r="AK2197" s="16">
        <v>3.08182</v>
      </c>
      <c r="AL2197" s="10">
        <f t="shared" si="1030"/>
        <v>8.1820000000000004E-2</v>
      </c>
      <c r="AM2197" s="10" t="str">
        <f t="shared" si="1024"/>
        <v xml:space="preserve"> </v>
      </c>
      <c r="AN2197" s="14">
        <v>12</v>
      </c>
      <c r="AO2197" s="10">
        <f t="shared" si="1031"/>
        <v>285.14999999999998</v>
      </c>
      <c r="AP2197" s="14">
        <v>10.5</v>
      </c>
      <c r="AQ2197" s="14">
        <v>37</v>
      </c>
      <c r="AR2197" s="10">
        <f t="shared" si="1032"/>
        <v>310.14999999999998</v>
      </c>
      <c r="AS2197" s="14">
        <v>47.1</v>
      </c>
      <c r="AT2197" s="14">
        <v>0.5</v>
      </c>
      <c r="AU2197" s="10" t="str">
        <f t="shared" si="1033"/>
        <v xml:space="preserve"> </v>
      </c>
      <c r="AV2197" s="10" t="str">
        <f t="shared" si="1034"/>
        <v xml:space="preserve"> </v>
      </c>
      <c r="AW2197" s="10"/>
      <c r="AX2197" s="10"/>
      <c r="AY2197" s="10"/>
      <c r="AZ2197" s="10"/>
      <c r="BA2197" s="10"/>
      <c r="BB2197" s="10"/>
      <c r="BC2197" s="2"/>
      <c r="BD2197"/>
      <c r="BE2197"/>
    </row>
    <row r="2198" spans="1:57" x14ac:dyDescent="0.3">
      <c r="D2198" s="9" t="s">
        <v>60</v>
      </c>
      <c r="E2198" s="10"/>
      <c r="F2198" s="10"/>
      <c r="G2198" s="10"/>
      <c r="H2198" s="10"/>
      <c r="I2198" s="10"/>
      <c r="J2198" s="10"/>
      <c r="K2198" s="10"/>
      <c r="L2198" s="11"/>
      <c r="M2198" s="11"/>
      <c r="N2198" s="10">
        <f>H2198-H2197</f>
        <v>0</v>
      </c>
      <c r="O2198" s="10">
        <f>I2197-I2198</f>
        <v>0</v>
      </c>
      <c r="P2198" s="10" t="e">
        <f>N2198/O2198</f>
        <v>#DIV/0!</v>
      </c>
      <c r="Q2198" s="9"/>
      <c r="R2198">
        <f>K2198-K2197</f>
        <v>0</v>
      </c>
      <c r="S2198" t="e">
        <f>R2198/O2198</f>
        <v>#DIV/0!</v>
      </c>
      <c r="AJ2198" s="13">
        <v>636.93333333333339</v>
      </c>
      <c r="AK2198" s="16">
        <v>3.08182</v>
      </c>
      <c r="AL2198" s="10">
        <f t="shared" si="1030"/>
        <v>8.1820000000000004E-2</v>
      </c>
      <c r="AM2198" s="10" t="str">
        <f t="shared" si="1024"/>
        <v xml:space="preserve"> </v>
      </c>
      <c r="AN2198" s="14">
        <v>12</v>
      </c>
      <c r="AO2198" s="10">
        <f t="shared" si="1031"/>
        <v>285.14999999999998</v>
      </c>
      <c r="AP2198" s="14">
        <v>10.5</v>
      </c>
      <c r="AQ2198" s="14">
        <v>37</v>
      </c>
      <c r="AR2198" s="10">
        <f t="shared" si="1032"/>
        <v>310.14999999999998</v>
      </c>
      <c r="AS2198" s="14">
        <v>47.1</v>
      </c>
      <c r="AT2198" s="14">
        <v>0.5</v>
      </c>
      <c r="AU2198" s="10" t="str">
        <f t="shared" si="1033"/>
        <v xml:space="preserve"> </v>
      </c>
      <c r="AV2198" s="10" t="str">
        <f t="shared" si="1034"/>
        <v xml:space="preserve"> </v>
      </c>
      <c r="AW2198" s="10"/>
      <c r="AX2198" s="10"/>
      <c r="AY2198" s="10"/>
      <c r="AZ2198" s="10"/>
      <c r="BA2198" s="10" t="str">
        <f>IF(ISNUMBER(AV2198), AV2198-AV2197, " ")</f>
        <v xml:space="preserve"> </v>
      </c>
      <c r="BB2198" s="10" t="str">
        <f>IF(ISNUMBER(BA2198), BA2198/O2198, " ")</f>
        <v xml:space="preserve"> </v>
      </c>
      <c r="BC2198" s="2"/>
      <c r="BD2198"/>
      <c r="BE2198"/>
    </row>
    <row r="2199" spans="1:57" x14ac:dyDescent="0.3">
      <c r="D2199" s="9" t="s">
        <v>57</v>
      </c>
      <c r="E2199" s="10"/>
      <c r="F2199" s="10"/>
      <c r="G2199" s="10"/>
      <c r="H2199" s="10"/>
      <c r="I2199" s="10"/>
      <c r="J2199" s="10"/>
      <c r="K2199" s="10"/>
      <c r="L2199" s="11"/>
      <c r="M2199" s="11"/>
      <c r="P2199" s="10"/>
      <c r="Q2199" s="9"/>
      <c r="AJ2199" s="13">
        <v>636.93333333333339</v>
      </c>
      <c r="AK2199" s="16">
        <v>3.08182</v>
      </c>
      <c r="AL2199" s="10">
        <f t="shared" si="1030"/>
        <v>8.1820000000000004E-2</v>
      </c>
      <c r="AM2199" s="10" t="str">
        <f t="shared" si="1024"/>
        <v xml:space="preserve"> </v>
      </c>
      <c r="AN2199" s="14">
        <v>12</v>
      </c>
      <c r="AO2199" s="10">
        <f t="shared" si="1031"/>
        <v>285.14999999999998</v>
      </c>
      <c r="AP2199" s="14">
        <v>10.5</v>
      </c>
      <c r="AQ2199" s="14">
        <v>37</v>
      </c>
      <c r="AR2199" s="10">
        <f t="shared" si="1032"/>
        <v>310.14999999999998</v>
      </c>
      <c r="AS2199" s="14">
        <v>47.1</v>
      </c>
      <c r="AT2199" s="14">
        <v>0.5</v>
      </c>
      <c r="AU2199" s="10" t="str">
        <f t="shared" si="1033"/>
        <v xml:space="preserve"> </v>
      </c>
      <c r="AV2199" s="10" t="str">
        <f t="shared" si="1034"/>
        <v xml:space="preserve"> </v>
      </c>
      <c r="AW2199" s="10"/>
      <c r="AX2199" s="10"/>
      <c r="AY2199" s="10"/>
      <c r="AZ2199" s="10"/>
      <c r="BA2199" s="10"/>
      <c r="BB2199" s="10"/>
      <c r="BC2199" s="2"/>
      <c r="BD2199"/>
      <c r="BE2199"/>
    </row>
    <row r="2200" spans="1:57" x14ac:dyDescent="0.3">
      <c r="D2200" s="9" t="s">
        <v>61</v>
      </c>
      <c r="E2200" s="10"/>
      <c r="F2200" s="10"/>
      <c r="G2200" s="10"/>
      <c r="H2200" s="10"/>
      <c r="I2200" s="10"/>
      <c r="J2200" s="10"/>
      <c r="K2200" s="10"/>
      <c r="L2200" s="11"/>
      <c r="M2200" s="11"/>
      <c r="N2200" s="10">
        <f>H2200-H2199</f>
        <v>0</v>
      </c>
      <c r="O2200" s="10">
        <f>I2199-I2200</f>
        <v>0</v>
      </c>
      <c r="P2200" s="10" t="e">
        <f>N2200/O2200</f>
        <v>#DIV/0!</v>
      </c>
      <c r="Q2200" s="9"/>
      <c r="R2200">
        <f>K2200-K2199</f>
        <v>0</v>
      </c>
      <c r="S2200" t="e">
        <f>R2200/O2200</f>
        <v>#DIV/0!</v>
      </c>
      <c r="AJ2200" s="13">
        <v>636.93333333333339</v>
      </c>
      <c r="AK2200" s="16">
        <v>3.08182</v>
      </c>
      <c r="AL2200" s="10">
        <f t="shared" si="1030"/>
        <v>8.1820000000000004E-2</v>
      </c>
      <c r="AM2200" s="10" t="str">
        <f t="shared" si="1024"/>
        <v xml:space="preserve"> </v>
      </c>
      <c r="AN2200" s="14">
        <v>12</v>
      </c>
      <c r="AO2200" s="10">
        <f t="shared" si="1031"/>
        <v>285.14999999999998</v>
      </c>
      <c r="AP2200" s="14">
        <v>10.5</v>
      </c>
      <c r="AQ2200" s="14">
        <v>37</v>
      </c>
      <c r="AR2200" s="10">
        <f t="shared" si="1032"/>
        <v>310.14999999999998</v>
      </c>
      <c r="AS2200" s="14">
        <v>47.1</v>
      </c>
      <c r="AT2200" s="14">
        <v>0.5</v>
      </c>
      <c r="AU2200" s="10" t="str">
        <f t="shared" si="1033"/>
        <v xml:space="preserve"> </v>
      </c>
      <c r="AV2200" s="10" t="str">
        <f t="shared" si="1034"/>
        <v xml:space="preserve"> </v>
      </c>
      <c r="AW2200" s="10"/>
      <c r="AX2200" s="10"/>
      <c r="AY2200" s="10"/>
      <c r="AZ2200" s="10"/>
      <c r="BA2200" s="10" t="str">
        <f>IF(ISNUMBER(AV2200), AV2200-AV2199, " ")</f>
        <v xml:space="preserve"> </v>
      </c>
      <c r="BB2200" s="10" t="str">
        <f>IF(ISNUMBER(BA2200), BA2200/O2200, " ")</f>
        <v xml:space="preserve"> </v>
      </c>
      <c r="BC2200" s="2"/>
      <c r="BD2200"/>
      <c r="BE2200"/>
    </row>
    <row r="2201" spans="1:57" x14ac:dyDescent="0.3">
      <c r="AM2201" s="10" t="str">
        <f t="shared" si="1024"/>
        <v xml:space="preserve"> </v>
      </c>
      <c r="BD2201"/>
      <c r="BE2201"/>
    </row>
    <row r="2202" spans="1:57" x14ac:dyDescent="0.3">
      <c r="AM2202" s="10" t="str">
        <f t="shared" si="1024"/>
        <v xml:space="preserve"> </v>
      </c>
      <c r="BD2202"/>
      <c r="BE2202"/>
    </row>
    <row r="2203" spans="1:57" x14ac:dyDescent="0.3">
      <c r="A2203" s="2"/>
      <c r="D2203" s="9" t="s">
        <v>53</v>
      </c>
      <c r="E2203" s="10"/>
      <c r="F2203" s="10"/>
      <c r="G2203" s="10"/>
      <c r="H2203" s="10"/>
      <c r="I2203" s="10"/>
      <c r="J2203" s="10"/>
      <c r="K2203" s="10"/>
      <c r="L2203" s="10"/>
      <c r="M2203" s="10"/>
      <c r="P2203" s="10"/>
      <c r="Q2203" s="9"/>
      <c r="R2203" s="9"/>
      <c r="AM2203" s="10" t="str">
        <f t="shared" si="1024"/>
        <v xml:space="preserve"> </v>
      </c>
      <c r="BD2203"/>
      <c r="BE2203"/>
    </row>
    <row r="2204" spans="1:57" x14ac:dyDescent="0.3">
      <c r="A2204" s="2"/>
      <c r="D2204" s="9" t="s">
        <v>278</v>
      </c>
      <c r="E2204" s="10"/>
      <c r="F2204" s="2"/>
      <c r="G2204" s="10"/>
      <c r="H2204" s="10"/>
      <c r="I2204" s="10"/>
      <c r="J2204" s="10"/>
      <c r="K2204" s="10"/>
      <c r="L2204" s="10"/>
      <c r="M2204" s="10"/>
      <c r="P2204" s="10"/>
      <c r="Q2204" s="9"/>
      <c r="R2204" s="9"/>
      <c r="AM2204" s="10" t="str">
        <f t="shared" si="1024"/>
        <v xml:space="preserve"> </v>
      </c>
      <c r="BD2204"/>
      <c r="BE2204"/>
    </row>
    <row r="2205" spans="1:57" x14ac:dyDescent="0.3">
      <c r="A2205" s="2"/>
      <c r="D2205" s="9"/>
      <c r="E2205" s="2" t="s">
        <v>0</v>
      </c>
      <c r="F2205" s="2" t="s">
        <v>1</v>
      </c>
      <c r="G2205" s="2" t="s">
        <v>2</v>
      </c>
      <c r="H2205" s="2" t="s">
        <v>3</v>
      </c>
      <c r="I2205" s="2" t="s">
        <v>4</v>
      </c>
      <c r="J2205" s="2" t="s">
        <v>5</v>
      </c>
      <c r="K2205" s="2" t="s">
        <v>6</v>
      </c>
      <c r="L2205" s="2" t="s">
        <v>7</v>
      </c>
      <c r="M2205" s="2" t="s">
        <v>8</v>
      </c>
      <c r="N2205" s="2" t="s">
        <v>9</v>
      </c>
      <c r="O2205" s="2" t="s">
        <v>10</v>
      </c>
      <c r="P2205" s="2" t="s">
        <v>11</v>
      </c>
      <c r="Q2205" s="2" t="s">
        <v>12</v>
      </c>
      <c r="R2205" s="2" t="s">
        <v>13</v>
      </c>
      <c r="S2205" s="2" t="s">
        <v>14</v>
      </c>
      <c r="T2205" s="2" t="s">
        <v>15</v>
      </c>
      <c r="U2205" s="3" t="s">
        <v>16</v>
      </c>
      <c r="V2205" s="3" t="s">
        <v>17</v>
      </c>
      <c r="W2205" s="3" t="s">
        <v>18</v>
      </c>
      <c r="X2205" s="3" t="s">
        <v>19</v>
      </c>
      <c r="Y2205" s="3" t="s">
        <v>20</v>
      </c>
      <c r="Z2205" s="3" t="s">
        <v>21</v>
      </c>
      <c r="AA2205" s="3" t="s">
        <v>22</v>
      </c>
      <c r="AB2205" s="3" t="s">
        <v>23</v>
      </c>
      <c r="AC2205" s="3" t="s">
        <v>24</v>
      </c>
      <c r="AD2205" s="3" t="s">
        <v>25</v>
      </c>
      <c r="AE2205" s="3" t="s">
        <v>26</v>
      </c>
      <c r="AF2205" s="3" t="s">
        <v>27</v>
      </c>
      <c r="AG2205" s="3" t="s">
        <v>28</v>
      </c>
      <c r="AH2205" s="3" t="s">
        <v>29</v>
      </c>
      <c r="AL2205" s="2" t="s">
        <v>33</v>
      </c>
      <c r="AM2205" s="10" t="e">
        <f t="shared" si="1024"/>
        <v>#VALUE!</v>
      </c>
      <c r="AN2205" s="6" t="s">
        <v>35</v>
      </c>
      <c r="AO2205" s="2" t="s">
        <v>36</v>
      </c>
      <c r="AP2205" s="7" t="s">
        <v>37</v>
      </c>
      <c r="AQ2205" s="6" t="s">
        <v>38</v>
      </c>
      <c r="AR2205" s="2" t="s">
        <v>39</v>
      </c>
      <c r="AS2205" s="7" t="s">
        <v>40</v>
      </c>
      <c r="AT2205" s="7" t="s">
        <v>41</v>
      </c>
      <c r="AU2205" s="8" t="s">
        <v>55</v>
      </c>
      <c r="AV2205" s="8" t="s">
        <v>56</v>
      </c>
      <c r="AW2205" s="8" t="s">
        <v>44</v>
      </c>
      <c r="AX2205" s="8" t="s">
        <v>45</v>
      </c>
      <c r="AY2205" s="8" t="s">
        <v>46</v>
      </c>
      <c r="AZ2205" s="8" t="s">
        <v>47</v>
      </c>
      <c r="BA2205" s="2" t="s">
        <v>48</v>
      </c>
      <c r="BB2205" s="2" t="s">
        <v>49</v>
      </c>
      <c r="BC2205" s="2" t="s">
        <v>50</v>
      </c>
      <c r="BD2205"/>
      <c r="BE2205"/>
    </row>
    <row r="2206" spans="1:57" x14ac:dyDescent="0.3">
      <c r="A2206" s="2"/>
      <c r="D2206" s="9" t="s">
        <v>57</v>
      </c>
      <c r="E2206" s="10">
        <v>13.27466154</v>
      </c>
      <c r="F2206" s="10">
        <v>0.56612911269999999</v>
      </c>
      <c r="G2206" s="10">
        <v>18.806899999999999</v>
      </c>
      <c r="H2206" s="10">
        <v>10.66369289</v>
      </c>
      <c r="I2206" s="10">
        <v>82.645699590000007</v>
      </c>
      <c r="J2206" s="10">
        <v>34.351702500000002</v>
      </c>
      <c r="K2206" s="10">
        <v>71.810205490000001</v>
      </c>
      <c r="L2206" s="11">
        <v>1.3136574074074075E-3</v>
      </c>
      <c r="M2206" s="11">
        <v>2.0428124999999999E-3</v>
      </c>
      <c r="P2206" s="10"/>
      <c r="Q2206" s="9"/>
      <c r="AJ2206" s="13">
        <v>636.93333333333339</v>
      </c>
      <c r="AK2206" s="16">
        <v>3.08182</v>
      </c>
      <c r="AL2206" s="10">
        <f>IF(AK2206&gt;3, AK2206-3, 3-AK2206)</f>
        <v>8.1820000000000004E-2</v>
      </c>
      <c r="AM2206" s="10">
        <f t="shared" si="1024"/>
        <v>0.55109881112459513</v>
      </c>
      <c r="AN2206" s="14">
        <v>12</v>
      </c>
      <c r="AO2206" s="10">
        <f>AN2206+273.15</f>
        <v>285.14999999999998</v>
      </c>
      <c r="AP2206" s="14">
        <v>10.5</v>
      </c>
      <c r="AQ2206" s="14">
        <v>37</v>
      </c>
      <c r="AR2206" s="10">
        <f>AQ2206+273.15</f>
        <v>310.14999999999998</v>
      </c>
      <c r="AS2206" s="14">
        <v>47.1</v>
      </c>
      <c r="AT2206" s="14">
        <v>0.5</v>
      </c>
      <c r="AU2206" s="10">
        <f>IF(ISNUMBER(AM2206),((AR2206/AO2206)*((AJ2206-(AT2206*AP2206))/(AJ2206-AS2206))*AM2206)," ")</f>
        <v>0.64194525022724724</v>
      </c>
      <c r="AV2206" s="10">
        <f>IF(ISNUMBER(AM2206), AU2206*G2206, " ")</f>
        <v>12.073000126498815</v>
      </c>
      <c r="AW2206" s="10"/>
      <c r="AX2206" s="10"/>
      <c r="AY2206" s="10"/>
      <c r="AZ2206" s="10"/>
      <c r="BA2206" s="10"/>
      <c r="BB2206" s="10"/>
      <c r="BC2206" s="2"/>
      <c r="BD2206"/>
      <c r="BE2206"/>
    </row>
    <row r="2207" spans="1:57" x14ac:dyDescent="0.3">
      <c r="A2207" s="2">
        <v>201</v>
      </c>
      <c r="B2207" s="9" t="s">
        <v>278</v>
      </c>
      <c r="C2207" s="9"/>
      <c r="D2207" s="9" t="s">
        <v>58</v>
      </c>
      <c r="E2207" s="10">
        <v>8.472027636</v>
      </c>
      <c r="F2207" s="10">
        <v>0.71122964200000005</v>
      </c>
      <c r="G2207" s="10">
        <v>19.78449603</v>
      </c>
      <c r="H2207" s="10">
        <v>14.084116939999999</v>
      </c>
      <c r="I2207" s="10">
        <v>68.468959839999997</v>
      </c>
      <c r="J2207" s="10">
        <v>34.142311710000001</v>
      </c>
      <c r="K2207" s="10">
        <v>85.933398460000006</v>
      </c>
      <c r="L2207" s="11">
        <v>3.9467592592592592E-3</v>
      </c>
      <c r="M2207" s="11">
        <v>4.4907291666666663E-3</v>
      </c>
      <c r="N2207" s="10">
        <f>H2207-H2206</f>
        <v>3.4204240499999994</v>
      </c>
      <c r="O2207" s="10">
        <f>I2206-I2207</f>
        <v>14.17673975000001</v>
      </c>
      <c r="P2207" s="10">
        <f>N2207/O2207</f>
        <v>0.24127014463956686</v>
      </c>
      <c r="Q2207" s="9">
        <f>AVERAGE(P2207,P2209,P2211)</f>
        <v>0.15121710830412818</v>
      </c>
      <c r="R2207">
        <f>K2207-K2206</f>
        <v>14.123192970000005</v>
      </c>
      <c r="S2207">
        <f>R2207/O2207</f>
        <v>0.99622291295853094</v>
      </c>
      <c r="T2207" s="9">
        <f>AVERAGE(S2207,S2209,S2211)</f>
        <v>0.71263380054283709</v>
      </c>
      <c r="U2207" s="3">
        <f>AVERAGE(E2206,E2208,E2210)</f>
        <v>13.28948192</v>
      </c>
      <c r="V2207" s="3">
        <f>AVERAGE(E2207,E2209,E2211)</f>
        <v>8.6814096716666675</v>
      </c>
      <c r="W2207" s="3">
        <f>AVERAGE(F2206,F2208,F2210)</f>
        <v>0.56052732440000008</v>
      </c>
      <c r="X2207" s="3">
        <f>AVERAGE(F2207,F2209,F2211)</f>
        <v>0.67705163646666666</v>
      </c>
      <c r="Y2207" s="3">
        <f>AVERAGE(G2206,G2208,G2210)</f>
        <v>19.819776063333336</v>
      </c>
      <c r="Z2207" s="3">
        <f>AVERAGE(G2207,G2209,G2211)</f>
        <v>19.679904393333331</v>
      </c>
      <c r="AA2207" s="3">
        <f>AVERAGE(H2206,H2208,H2210)</f>
        <v>11.108165393333332</v>
      </c>
      <c r="AB2207" s="3">
        <f>AVERAGE(H2207,H2209,H2211)</f>
        <v>13.322659389999998</v>
      </c>
      <c r="AC2207" s="3">
        <f>AVERAGE(I2206,I2208,I2210)</f>
        <v>83.889230433333339</v>
      </c>
      <c r="AD2207" s="3">
        <f>AVERAGE(I2207,I2209,I2211)</f>
        <v>68.593496853333335</v>
      </c>
      <c r="AE2207" s="3">
        <f>AVERAGE(J2206,J2208,J2210)</f>
        <v>33.554229049999996</v>
      </c>
      <c r="AF2207" s="3">
        <f>AVERAGE(J2207,J2209,J2211)</f>
        <v>33.413366109999998</v>
      </c>
      <c r="AG2207" s="3">
        <f>AVERAGE(K2206,K2208,K2210)</f>
        <v>71.806846173333341</v>
      </c>
      <c r="AH2207" s="3">
        <f>AVERAGE(K2207,K2209,K2211)</f>
        <v>82.535990210000008</v>
      </c>
      <c r="AI2207" s="12">
        <v>43650</v>
      </c>
      <c r="AJ2207" s="13">
        <v>636.93333333333339</v>
      </c>
      <c r="AK2207" s="16">
        <v>3.08182</v>
      </c>
      <c r="AL2207" s="10">
        <f t="shared" ref="AL2207:AL2211" si="1035">IF(AK2207&gt;3, AK2207-3, 3-AK2207)</f>
        <v>8.1820000000000004E-2</v>
      </c>
      <c r="AM2207" s="10">
        <f t="shared" si="1024"/>
        <v>0.69234703065071934</v>
      </c>
      <c r="AN2207" s="14">
        <v>12</v>
      </c>
      <c r="AO2207" s="10">
        <f t="shared" ref="AO2207:AO2211" si="1036">AN2207+273.15</f>
        <v>285.14999999999998</v>
      </c>
      <c r="AP2207" s="14">
        <v>10.5</v>
      </c>
      <c r="AQ2207" s="14">
        <v>37</v>
      </c>
      <c r="AR2207" s="10">
        <f t="shared" ref="AR2207:AR2211" si="1037">AQ2207+273.15</f>
        <v>310.14999999999998</v>
      </c>
      <c r="AS2207" s="14">
        <v>47.1</v>
      </c>
      <c r="AT2207" s="14">
        <v>0.5</v>
      </c>
      <c r="AU2207" s="10">
        <f t="shared" ref="AU2207:AU2211" si="1038">IF(ISNUMBER(AM2207),((AR2207/AO2207)*((AJ2207-(AT2207*AP2207))/(AJ2207-AS2207))*AM2207)," ")</f>
        <v>0.80647767489863897</v>
      </c>
      <c r="AV2207" s="10">
        <f t="shared" ref="AV2207:AV2211" si="1039">IF(ISNUMBER(AM2207), AU2207*G2207, " ")</f>
        <v>15.955754357315753</v>
      </c>
      <c r="AW2207" s="10">
        <f>AVERAGE(AU2206,AU2208,AU2210)</f>
        <v>0.63559326918388914</v>
      </c>
      <c r="AX2207" s="10">
        <f>AVERAGE(AU2207,AU2209,AU2211)</f>
        <v>0.76772254321193767</v>
      </c>
      <c r="AY2207" s="10">
        <f>AVERAGE(AV2206,AV2208,AV2210)</f>
        <v>12.593580545485453</v>
      </c>
      <c r="AZ2207" s="10">
        <f>AVERAGE(AV2207,AV2209,AV2211)</f>
        <v>15.110854432804196</v>
      </c>
      <c r="BA2207" s="10">
        <f>IF(ISNUMBER(AV2207), AV2207-AV2206, " ")</f>
        <v>3.8827542308169374</v>
      </c>
      <c r="BB2207" s="10">
        <f>IF(ISNUMBER(BA2207), BA2207/O2207, " ")</f>
        <v>0.27388202783485072</v>
      </c>
      <c r="BC2207" s="2">
        <f>AVERAGE(BB2207,BB2209,BB2211)</f>
        <v>0.17192640678858287</v>
      </c>
      <c r="BD2207" s="1" t="s">
        <v>59</v>
      </c>
    </row>
    <row r="2208" spans="1:57" x14ac:dyDescent="0.3">
      <c r="A2208" s="2"/>
      <c r="D2208" s="9" t="s">
        <v>57</v>
      </c>
      <c r="E2208" s="10">
        <v>13.293461519999999</v>
      </c>
      <c r="F2208" s="10">
        <v>0.5494450609</v>
      </c>
      <c r="G2208" s="10">
        <v>20.409091020000002</v>
      </c>
      <c r="H2208" s="10">
        <v>11.206804139999999</v>
      </c>
      <c r="I2208" s="10">
        <v>84.789832029999999</v>
      </c>
      <c r="J2208" s="10">
        <v>33.192350789999999</v>
      </c>
      <c r="K2208" s="10">
        <v>71.733690929999995</v>
      </c>
      <c r="L2208" s="11">
        <v>7.3958333333333341E-3</v>
      </c>
      <c r="M2208" s="11">
        <v>7.9455902777777771E-3</v>
      </c>
      <c r="P2208" s="10"/>
      <c r="Q2208" s="9"/>
      <c r="AJ2208" s="13">
        <v>636.93333333333339</v>
      </c>
      <c r="AK2208" s="16">
        <v>3.08182</v>
      </c>
      <c r="AL2208" s="10">
        <f t="shared" si="1035"/>
        <v>8.1820000000000004E-2</v>
      </c>
      <c r="AM2208" s="10">
        <f t="shared" si="1024"/>
        <v>0.53485770833468527</v>
      </c>
      <c r="AN2208" s="14">
        <v>12</v>
      </c>
      <c r="AO2208" s="10">
        <f t="shared" si="1036"/>
        <v>285.14999999999998</v>
      </c>
      <c r="AP2208" s="14">
        <v>10.5</v>
      </c>
      <c r="AQ2208" s="14">
        <v>37</v>
      </c>
      <c r="AR2208" s="10">
        <f t="shared" si="1037"/>
        <v>310.14999999999998</v>
      </c>
      <c r="AS2208" s="14">
        <v>47.1</v>
      </c>
      <c r="AT2208" s="14">
        <v>0.5</v>
      </c>
      <c r="AU2208" s="10">
        <f t="shared" si="1038"/>
        <v>0.62302686647468641</v>
      </c>
      <c r="AV2208" s="10">
        <f t="shared" si="1039"/>
        <v>12.715412025787263</v>
      </c>
      <c r="AW2208" s="10"/>
      <c r="AX2208" s="10"/>
      <c r="AY2208" s="10"/>
      <c r="AZ2208" s="10"/>
      <c r="BA2208" s="10"/>
      <c r="BB2208" s="10"/>
      <c r="BC2208" s="2"/>
      <c r="BD2208"/>
      <c r="BE2208"/>
    </row>
    <row r="2209" spans="1:57" x14ac:dyDescent="0.3">
      <c r="A2209" s="2"/>
      <c r="D2209" s="9" t="s">
        <v>60</v>
      </c>
      <c r="E2209" s="10">
        <v>8.6480189190000001</v>
      </c>
      <c r="F2209" s="10">
        <v>0.65016889529999999</v>
      </c>
      <c r="G2209" s="10">
        <v>19.61120421</v>
      </c>
      <c r="H2209" s="10">
        <v>12.742285109999999</v>
      </c>
      <c r="I2209" s="10">
        <v>65.991088270000006</v>
      </c>
      <c r="J2209" s="10">
        <v>33.118410599999997</v>
      </c>
      <c r="K2209" s="10">
        <v>82.345527020000006</v>
      </c>
      <c r="L2209" s="11">
        <v>1.0133101851851851E-2</v>
      </c>
      <c r="M2209" s="11">
        <v>1.077545138888889E-2</v>
      </c>
      <c r="N2209" s="10">
        <f>H2209-H2208</f>
        <v>1.5354809700000001</v>
      </c>
      <c r="O2209" s="10">
        <f>I2208-I2209</f>
        <v>18.798743759999994</v>
      </c>
      <c r="P2209" s="10">
        <f>N2209/O2209</f>
        <v>8.167997764122939E-2</v>
      </c>
      <c r="Q2209" s="9"/>
      <c r="R2209">
        <f>K2209-K2208</f>
        <v>10.611836090000011</v>
      </c>
      <c r="S2209">
        <f>R2209/O2209</f>
        <v>0.56449708690534406</v>
      </c>
      <c r="AJ2209" s="13">
        <v>636.93333333333339</v>
      </c>
      <c r="AK2209" s="16">
        <v>3.08182</v>
      </c>
      <c r="AL2209" s="10">
        <f t="shared" si="1035"/>
        <v>8.1820000000000004E-2</v>
      </c>
      <c r="AM2209" s="10">
        <f t="shared" si="1024"/>
        <v>0.63290740078914409</v>
      </c>
      <c r="AN2209" s="14">
        <v>12</v>
      </c>
      <c r="AO2209" s="10">
        <f t="shared" si="1036"/>
        <v>285.14999999999998</v>
      </c>
      <c r="AP2209" s="14">
        <v>10.5</v>
      </c>
      <c r="AQ2209" s="14">
        <v>37</v>
      </c>
      <c r="AR2209" s="10">
        <f t="shared" si="1037"/>
        <v>310.14999999999998</v>
      </c>
      <c r="AS2209" s="14">
        <v>47.1</v>
      </c>
      <c r="AT2209" s="14">
        <v>0.5</v>
      </c>
      <c r="AU2209" s="10">
        <f t="shared" si="1038"/>
        <v>0.73723965932927282</v>
      </c>
      <c r="AV2209" s="10">
        <f t="shared" si="1039"/>
        <v>14.458157510817202</v>
      </c>
      <c r="AW2209" s="10"/>
      <c r="AX2209" s="10"/>
      <c r="AY2209" s="10"/>
      <c r="AZ2209" s="10"/>
      <c r="BA2209" s="10">
        <f>IF(ISNUMBER(AV2209), AV2209-AV2208, " ")</f>
        <v>1.7427454850299391</v>
      </c>
      <c r="BB2209" s="10">
        <f>IF(ISNUMBER(BA2209), BA2209/O2209, " ")</f>
        <v>9.270542262181139E-2</v>
      </c>
      <c r="BC2209" s="2"/>
      <c r="BD2209"/>
      <c r="BE2209"/>
    </row>
    <row r="2210" spans="1:57" x14ac:dyDescent="0.3">
      <c r="A2210" s="2"/>
      <c r="D2210" s="9" t="s">
        <v>57</v>
      </c>
      <c r="E2210" s="10">
        <v>13.300322700000001</v>
      </c>
      <c r="F2210" s="10">
        <v>0.56600779960000003</v>
      </c>
      <c r="G2210" s="10">
        <v>20.24333717</v>
      </c>
      <c r="H2210" s="10">
        <v>11.45399915</v>
      </c>
      <c r="I2210" s="10">
        <v>84.232159679999995</v>
      </c>
      <c r="J2210" s="10">
        <v>33.118633860000003</v>
      </c>
      <c r="K2210" s="10">
        <v>71.876642099999998</v>
      </c>
      <c r="L2210" s="11">
        <v>1.3883101851851853E-2</v>
      </c>
      <c r="M2210" s="11">
        <v>1.4560173611111111E-2</v>
      </c>
      <c r="P2210" s="10"/>
      <c r="Q2210" s="9"/>
      <c r="AJ2210" s="13">
        <v>636.93333333333339</v>
      </c>
      <c r="AK2210" s="16">
        <v>3.08182</v>
      </c>
      <c r="AL2210" s="10">
        <f t="shared" si="1035"/>
        <v>8.1820000000000004E-2</v>
      </c>
      <c r="AM2210" s="10">
        <f t="shared" si="1024"/>
        <v>0.55098071879603616</v>
      </c>
      <c r="AN2210" s="14">
        <v>12</v>
      </c>
      <c r="AO2210" s="10">
        <f t="shared" si="1036"/>
        <v>285.14999999999998</v>
      </c>
      <c r="AP2210" s="14">
        <v>10.5</v>
      </c>
      <c r="AQ2210" s="14">
        <v>37</v>
      </c>
      <c r="AR2210" s="10">
        <f t="shared" si="1037"/>
        <v>310.14999999999998</v>
      </c>
      <c r="AS2210" s="14">
        <v>47.1</v>
      </c>
      <c r="AT2210" s="14">
        <v>0.5</v>
      </c>
      <c r="AU2210" s="10">
        <f t="shared" si="1038"/>
        <v>0.64180769084973377</v>
      </c>
      <c r="AV2210" s="10">
        <f t="shared" si="1039"/>
        <v>12.992329484170284</v>
      </c>
      <c r="AW2210" s="10"/>
      <c r="AX2210" s="10"/>
      <c r="AY2210" s="10"/>
      <c r="AZ2210" s="10"/>
      <c r="BA2210" s="10"/>
      <c r="BB2210" s="10"/>
      <c r="BC2210" s="2"/>
      <c r="BD2210"/>
      <c r="BE2210"/>
    </row>
    <row r="2211" spans="1:57" x14ac:dyDescent="0.3">
      <c r="A2211" s="2"/>
      <c r="D2211" s="9" t="s">
        <v>61</v>
      </c>
      <c r="E2211" s="10">
        <v>8.9241824600000008</v>
      </c>
      <c r="F2211" s="10">
        <v>0.66975637210000005</v>
      </c>
      <c r="G2211" s="10">
        <v>19.64401294</v>
      </c>
      <c r="H2211" s="10">
        <v>13.14157612</v>
      </c>
      <c r="I2211" s="10">
        <v>71.320442450000002</v>
      </c>
      <c r="J2211" s="10">
        <v>32.979376019999997</v>
      </c>
      <c r="K2211" s="10">
        <v>79.329045149999999</v>
      </c>
      <c r="L2211" s="11">
        <v>1.6481481481481482E-2</v>
      </c>
      <c r="M2211" s="11">
        <v>1.7071747685185188E-2</v>
      </c>
      <c r="N2211" s="10">
        <f>H2211-H2210</f>
        <v>1.6875769700000003</v>
      </c>
      <c r="O2211" s="10">
        <f>I2210-I2211</f>
        <v>12.911717229999994</v>
      </c>
      <c r="P2211" s="10">
        <f>N2211/O2211</f>
        <v>0.13070120263158838</v>
      </c>
      <c r="Q2211" s="9"/>
      <c r="R2211">
        <f>K2211-K2210</f>
        <v>7.4524030500000009</v>
      </c>
      <c r="S2211">
        <f>R2211/O2211</f>
        <v>0.57718140176463617</v>
      </c>
      <c r="AJ2211" s="13">
        <v>636.93333333333339</v>
      </c>
      <c r="AK2211" s="16">
        <v>3.08182</v>
      </c>
      <c r="AL2211" s="10">
        <f t="shared" si="1035"/>
        <v>8.1820000000000004E-2</v>
      </c>
      <c r="AM2211" s="10">
        <f t="shared" si="1024"/>
        <v>0.65197484483195001</v>
      </c>
      <c r="AN2211" s="14">
        <v>12</v>
      </c>
      <c r="AO2211" s="10">
        <f t="shared" si="1036"/>
        <v>285.14999999999998</v>
      </c>
      <c r="AP2211" s="14">
        <v>10.5</v>
      </c>
      <c r="AQ2211" s="14">
        <v>37</v>
      </c>
      <c r="AR2211" s="10">
        <f t="shared" si="1037"/>
        <v>310.14999999999998</v>
      </c>
      <c r="AS2211" s="14">
        <v>47.1</v>
      </c>
      <c r="AT2211" s="14">
        <v>0.5</v>
      </c>
      <c r="AU2211" s="10">
        <f t="shared" si="1038"/>
        <v>0.7594502954079011</v>
      </c>
      <c r="AV2211" s="10">
        <f t="shared" si="1039"/>
        <v>14.918651430279631</v>
      </c>
      <c r="AW2211" s="10"/>
      <c r="AX2211" s="10"/>
      <c r="AY2211" s="10"/>
      <c r="AZ2211" s="10"/>
      <c r="BA2211" s="10">
        <f>IF(ISNUMBER(AV2211), AV2211-AV2210, " ")</f>
        <v>1.926321946109347</v>
      </c>
      <c r="BB2211" s="10">
        <f>IF(ISNUMBER(BA2211), BA2211/O2211, " ")</f>
        <v>0.14919176990908653</v>
      </c>
      <c r="BC2211" s="2"/>
      <c r="BD2211"/>
      <c r="BE2211"/>
    </row>
    <row r="2212" spans="1:57" x14ac:dyDescent="0.3">
      <c r="AM2212" s="10" t="str">
        <f t="shared" si="1024"/>
        <v xml:space="preserve"> </v>
      </c>
      <c r="BD2212"/>
      <c r="BE2212"/>
    </row>
    <row r="2213" spans="1:57" x14ac:dyDescent="0.3">
      <c r="AM2213" s="10" t="str">
        <f t="shared" si="1024"/>
        <v xml:space="preserve"> </v>
      </c>
      <c r="BD2213"/>
      <c r="BE2213"/>
    </row>
    <row r="2214" spans="1:57" x14ac:dyDescent="0.3">
      <c r="A2214" s="2"/>
      <c r="D2214" s="9" t="s">
        <v>53</v>
      </c>
      <c r="E2214" s="10"/>
      <c r="F2214" s="10"/>
      <c r="G2214" s="10"/>
      <c r="H2214" s="10"/>
      <c r="I2214" s="10"/>
      <c r="J2214" s="10"/>
      <c r="K2214" s="10"/>
      <c r="L2214" s="10"/>
      <c r="M2214" s="10"/>
      <c r="P2214" s="10"/>
      <c r="Q2214" s="9"/>
      <c r="R2214" s="9"/>
      <c r="AM2214" s="10" t="str">
        <f t="shared" si="1024"/>
        <v xml:space="preserve"> </v>
      </c>
      <c r="BD2214"/>
      <c r="BE2214"/>
    </row>
    <row r="2215" spans="1:57" x14ac:dyDescent="0.3">
      <c r="A2215" s="2"/>
      <c r="D2215" s="9" t="s">
        <v>279</v>
      </c>
      <c r="E2215" s="10"/>
      <c r="F2215" s="2"/>
      <c r="G2215" s="10"/>
      <c r="H2215" s="10"/>
      <c r="I2215" s="10"/>
      <c r="J2215" s="10"/>
      <c r="K2215" s="10"/>
      <c r="L2215" s="10"/>
      <c r="M2215" s="10"/>
      <c r="P2215" s="10"/>
      <c r="Q2215" s="9"/>
      <c r="R2215" s="9"/>
      <c r="AM2215" s="10" t="str">
        <f t="shared" si="1024"/>
        <v xml:space="preserve"> </v>
      </c>
      <c r="BD2215"/>
      <c r="BE2215"/>
    </row>
    <row r="2216" spans="1:57" x14ac:dyDescent="0.3">
      <c r="A2216" s="2"/>
      <c r="D2216" s="9"/>
      <c r="E2216" s="2" t="s">
        <v>0</v>
      </c>
      <c r="F2216" s="2" t="s">
        <v>1</v>
      </c>
      <c r="G2216" s="2" t="s">
        <v>2</v>
      </c>
      <c r="H2216" s="2" t="s">
        <v>3</v>
      </c>
      <c r="I2216" s="2" t="s">
        <v>4</v>
      </c>
      <c r="J2216" s="2" t="s">
        <v>5</v>
      </c>
      <c r="K2216" s="2" t="s">
        <v>6</v>
      </c>
      <c r="L2216" s="2" t="s">
        <v>7</v>
      </c>
      <c r="M2216" s="2" t="s">
        <v>8</v>
      </c>
      <c r="N2216" s="2" t="s">
        <v>9</v>
      </c>
      <c r="O2216" s="2" t="s">
        <v>10</v>
      </c>
      <c r="P2216" s="2" t="s">
        <v>11</v>
      </c>
      <c r="Q2216" s="2" t="s">
        <v>12</v>
      </c>
      <c r="R2216" s="2" t="s">
        <v>13</v>
      </c>
      <c r="S2216" s="2" t="s">
        <v>14</v>
      </c>
      <c r="T2216" s="2" t="s">
        <v>15</v>
      </c>
      <c r="U2216" s="3" t="s">
        <v>16</v>
      </c>
      <c r="V2216" s="3" t="s">
        <v>17</v>
      </c>
      <c r="W2216" s="3" t="s">
        <v>18</v>
      </c>
      <c r="X2216" s="3" t="s">
        <v>19</v>
      </c>
      <c r="Y2216" s="3" t="s">
        <v>20</v>
      </c>
      <c r="Z2216" s="3" t="s">
        <v>21</v>
      </c>
      <c r="AA2216" s="3" t="s">
        <v>22</v>
      </c>
      <c r="AB2216" s="3" t="s">
        <v>23</v>
      </c>
      <c r="AC2216" s="3" t="s">
        <v>24</v>
      </c>
      <c r="AD2216" s="3" t="s">
        <v>25</v>
      </c>
      <c r="AE2216" s="3" t="s">
        <v>26</v>
      </c>
      <c r="AF2216" s="3" t="s">
        <v>27</v>
      </c>
      <c r="AG2216" s="3" t="s">
        <v>28</v>
      </c>
      <c r="AH2216" s="3" t="s">
        <v>29</v>
      </c>
      <c r="AL2216" s="2" t="s">
        <v>33</v>
      </c>
      <c r="AM2216" s="10" t="e">
        <f t="shared" si="1024"/>
        <v>#VALUE!</v>
      </c>
      <c r="AN2216" s="6" t="s">
        <v>35</v>
      </c>
      <c r="AO2216" s="2" t="s">
        <v>36</v>
      </c>
      <c r="AP2216" s="7" t="s">
        <v>37</v>
      </c>
      <c r="AQ2216" s="6" t="s">
        <v>38</v>
      </c>
      <c r="AR2216" s="2" t="s">
        <v>39</v>
      </c>
      <c r="AS2216" s="7" t="s">
        <v>40</v>
      </c>
      <c r="AT2216" s="7" t="s">
        <v>41</v>
      </c>
      <c r="AU2216" s="8" t="s">
        <v>55</v>
      </c>
      <c r="AV2216" s="8" t="s">
        <v>56</v>
      </c>
      <c r="AW2216" s="8" t="s">
        <v>44</v>
      </c>
      <c r="AX2216" s="8" t="s">
        <v>45</v>
      </c>
      <c r="AY2216" s="8" t="s">
        <v>46</v>
      </c>
      <c r="AZ2216" s="8" t="s">
        <v>47</v>
      </c>
      <c r="BA2216" s="2" t="s">
        <v>48</v>
      </c>
      <c r="BB2216" s="2" t="s">
        <v>49</v>
      </c>
      <c r="BC2216" s="2" t="s">
        <v>50</v>
      </c>
      <c r="BD2216"/>
      <c r="BE2216"/>
    </row>
    <row r="2217" spans="1:57" x14ac:dyDescent="0.3">
      <c r="A2217" s="2"/>
      <c r="D2217" s="9" t="s">
        <v>57</v>
      </c>
      <c r="E2217" s="10">
        <v>13.305053539999999</v>
      </c>
      <c r="F2217" s="10">
        <v>0.52790937469999999</v>
      </c>
      <c r="G2217" s="10">
        <v>20.315525520000001</v>
      </c>
      <c r="H2217" s="10">
        <v>10.70191715</v>
      </c>
      <c r="I2217" s="10">
        <v>90.955941670000001</v>
      </c>
      <c r="J2217" s="10">
        <v>33.05693977</v>
      </c>
      <c r="K2217" s="10">
        <v>49.614346670000003</v>
      </c>
      <c r="L2217" s="11">
        <v>2.1064814814814813E-3</v>
      </c>
      <c r="M2217" s="11">
        <v>2.7488310185185185E-3</v>
      </c>
      <c r="P2217" s="10"/>
      <c r="Q2217" s="9"/>
      <c r="AJ2217" s="13">
        <v>636.93333333333339</v>
      </c>
      <c r="AK2217" s="16">
        <v>3.08182</v>
      </c>
      <c r="AL2217" s="10">
        <f>IF(AK2217&gt;3, AK2217-3, 3-AK2217)</f>
        <v>8.1820000000000004E-2</v>
      </c>
      <c r="AM2217" s="10">
        <f t="shared" si="1024"/>
        <v>0.51389377838420147</v>
      </c>
      <c r="AN2217" s="14">
        <v>12</v>
      </c>
      <c r="AO2217" s="10">
        <f>AN2217+273.15</f>
        <v>285.14999999999998</v>
      </c>
      <c r="AP2217" s="14">
        <v>10.5</v>
      </c>
      <c r="AQ2217" s="14">
        <v>37</v>
      </c>
      <c r="AR2217" s="10">
        <f>AQ2217+273.15</f>
        <v>310.14999999999998</v>
      </c>
      <c r="AS2217" s="14">
        <v>47.1</v>
      </c>
      <c r="AT2217" s="14">
        <v>0.5</v>
      </c>
      <c r="AU2217" s="10">
        <f>IF(ISNUMBER(AM2217),((AR2217/AO2217)*((AJ2217-(AT2217*AP2217))/(AJ2217-AS2217))*AM2217)," ")</f>
        <v>0.59860711635701247</v>
      </c>
      <c r="AV2217" s="10">
        <f>IF(ISNUMBER(AM2217), AU2217*G2217, " ")</f>
        <v>12.161018148804498</v>
      </c>
      <c r="AW2217" s="10"/>
      <c r="AX2217" s="10"/>
      <c r="AY2217" s="10"/>
      <c r="AZ2217" s="10"/>
      <c r="BA2217" s="10"/>
      <c r="BB2217" s="10"/>
      <c r="BC2217" s="2"/>
      <c r="BD2217"/>
      <c r="BE2217"/>
    </row>
    <row r="2218" spans="1:57" x14ac:dyDescent="0.3">
      <c r="A2218" s="2">
        <v>202</v>
      </c>
      <c r="B2218" s="9" t="s">
        <v>279</v>
      </c>
      <c r="C2218" s="9"/>
      <c r="D2218" s="9" t="s">
        <v>58</v>
      </c>
      <c r="E2218" s="10">
        <v>8.7011354779999994</v>
      </c>
      <c r="F2218" s="10">
        <v>0.64578207509999996</v>
      </c>
      <c r="G2218" s="10">
        <v>23.080912999999999</v>
      </c>
      <c r="H2218" s="10">
        <v>14.89221482</v>
      </c>
      <c r="I2218" s="10">
        <v>72.62364977</v>
      </c>
      <c r="J2218" s="10">
        <v>32.670632439999999</v>
      </c>
      <c r="K2218" s="10">
        <v>55.198467749999999</v>
      </c>
      <c r="L2218" s="11">
        <v>6.1111111111111114E-3</v>
      </c>
      <c r="M2218" s="11">
        <v>6.6724421296296297E-3</v>
      </c>
      <c r="N2218" s="10">
        <f>H2218-H2217</f>
        <v>4.1902976699999996</v>
      </c>
      <c r="O2218" s="10">
        <f>I2217-I2218</f>
        <v>18.332291900000001</v>
      </c>
      <c r="P2218" s="10">
        <f>N2218/O2218</f>
        <v>0.22857467537924156</v>
      </c>
      <c r="Q2218" s="9">
        <f>AVERAGE(P2218,P2220,P2222)</f>
        <v>0.29143560712244487</v>
      </c>
      <c r="R2218">
        <f>K2218-K2217</f>
        <v>5.5841210799999956</v>
      </c>
      <c r="S2218">
        <f>R2218/O2218</f>
        <v>0.30460572581216622</v>
      </c>
      <c r="T2218" s="9">
        <f>AVERAGE(S2218,S2220,S2222)</f>
        <v>0.209417975810682</v>
      </c>
      <c r="U2218" s="3">
        <f>AVERAGE(E2217,E2219,E2221)</f>
        <v>13.277492023333332</v>
      </c>
      <c r="V2218" s="3">
        <f>AVERAGE(E2218,E2220,E2222)</f>
        <v>8.864692921333333</v>
      </c>
      <c r="W2218" s="3">
        <f>AVERAGE(F2217,F2219,F2221)</f>
        <v>0.55445852316666666</v>
      </c>
      <c r="X2218" s="3">
        <f>AVERAGE(F2218,F2220,F2222)</f>
        <v>0.69634205243333325</v>
      </c>
      <c r="Y2218" s="3">
        <f>AVERAGE(G2217,G2219,G2221)</f>
        <v>19.996426096666667</v>
      </c>
      <c r="Z2218" s="3">
        <f>AVERAGE(G2218,G2220,G2222)</f>
        <v>22.747004040000004</v>
      </c>
      <c r="AA2218" s="3">
        <f>AVERAGE(H2217,H2219,H2221)</f>
        <v>11.002897733333334</v>
      </c>
      <c r="AB2218" s="3">
        <f>AVERAGE(H2218,H2220,H2222)</f>
        <v>15.650081330000001</v>
      </c>
      <c r="AC2218" s="3">
        <f>AVERAGE(I2217,I2219,I2221)</f>
        <v>90.685448613333335</v>
      </c>
      <c r="AD2218" s="3">
        <f>AVERAGE(I2218,I2220,I2222)</f>
        <v>74.031797770000011</v>
      </c>
      <c r="AE2218" s="3">
        <f>AVERAGE(J2217,J2219,J2221)</f>
        <v>33.237218213333335</v>
      </c>
      <c r="AF2218" s="3">
        <f>AVERAGE(J2218,J2220,J2222)</f>
        <v>32.765963980000002</v>
      </c>
      <c r="AG2218" s="3">
        <f>AVERAGE(K2217,K2219,K2221)</f>
        <v>49.612980283333336</v>
      </c>
      <c r="AH2218" s="3">
        <f>AVERAGE(K2218,K2220,K2222)</f>
        <v>53.16087791333333</v>
      </c>
      <c r="AI2218" s="12">
        <v>43650</v>
      </c>
      <c r="AJ2218" s="13">
        <v>636.93333333333339</v>
      </c>
      <c r="AK2218" s="16">
        <v>3.08182</v>
      </c>
      <c r="AL2218" s="10">
        <f t="shared" ref="AL2218:AL2222" si="1040">IF(AK2218&gt;3, AK2218-3, 3-AK2218)</f>
        <v>8.1820000000000004E-2</v>
      </c>
      <c r="AM2218" s="10">
        <f t="shared" si="1024"/>
        <v>0.62863704736162396</v>
      </c>
      <c r="AN2218" s="14">
        <v>12</v>
      </c>
      <c r="AO2218" s="10">
        <f t="shared" ref="AO2218:AO2222" si="1041">AN2218+273.15</f>
        <v>285.14999999999998</v>
      </c>
      <c r="AP2218" s="14">
        <v>10.5</v>
      </c>
      <c r="AQ2218" s="14">
        <v>37</v>
      </c>
      <c r="AR2218" s="10">
        <f t="shared" ref="AR2218:AR2222" si="1042">AQ2218+273.15</f>
        <v>310.14999999999998</v>
      </c>
      <c r="AS2218" s="14">
        <v>47.1</v>
      </c>
      <c r="AT2218" s="14">
        <v>0.5</v>
      </c>
      <c r="AU2218" s="10">
        <f t="shared" ref="AU2218:AU2222" si="1043">IF(ISNUMBER(AM2218),((AR2218/AO2218)*((AJ2218-(AT2218*AP2218))/(AJ2218-AS2218))*AM2218)," ")</f>
        <v>0.73226535518589408</v>
      </c>
      <c r="AV2218" s="10">
        <f t="shared" ref="AV2218:AV2222" si="1044">IF(ISNUMBER(AM2218), AU2218*G2218, " ")</f>
        <v>16.90135295595972</v>
      </c>
      <c r="AW2218" s="10">
        <f>AVERAGE(AU2217,AU2219,AU2221)</f>
        <v>0.62871173273060299</v>
      </c>
      <c r="AX2218" s="10">
        <f>AVERAGE(AU2218,AU2220,AU2222)</f>
        <v>0.78959633600392154</v>
      </c>
      <c r="AY2218" s="10">
        <f>AVERAGE(AV2217,AV2219,AV2221)</f>
        <v>12.523567980406453</v>
      </c>
      <c r="AZ2218" s="10">
        <f>AVERAGE(AV2218,AV2220,AV2222)</f>
        <v>17.970077828922062</v>
      </c>
      <c r="BA2218" s="10">
        <f>IF(ISNUMBER(AV2218), AV2218-AV2217, " ")</f>
        <v>4.7403348071552216</v>
      </c>
      <c r="BB2218" s="10">
        <f>IF(ISNUMBER(BA2218), BA2218/O2218, " ")</f>
        <v>0.25857840541777655</v>
      </c>
      <c r="BC2218" s="2">
        <f>AVERAGE(BB2218,BB2220,BB2222)</f>
        <v>0.34168689182697104</v>
      </c>
    </row>
    <row r="2219" spans="1:57" x14ac:dyDescent="0.3">
      <c r="A2219" s="2"/>
      <c r="D2219" s="9" t="s">
        <v>57</v>
      </c>
      <c r="E2219" s="10">
        <v>13.26911583</v>
      </c>
      <c r="F2219" s="10">
        <v>0.53829479039999995</v>
      </c>
      <c r="G2219" s="10">
        <v>21.796835909999999</v>
      </c>
      <c r="H2219" s="10">
        <v>11.694144530000001</v>
      </c>
      <c r="I2219" s="10">
        <v>91.418875200000002</v>
      </c>
      <c r="J2219" s="10">
        <v>32.772200769999998</v>
      </c>
      <c r="K2219" s="10">
        <v>49.809727150000001</v>
      </c>
      <c r="L2219" s="11">
        <v>1.0237268518518519E-2</v>
      </c>
      <c r="M2219" s="11">
        <v>1.0827534722222221E-2</v>
      </c>
      <c r="P2219" s="10"/>
      <c r="Q2219" s="9"/>
      <c r="AJ2219" s="13">
        <v>636.93333333333339</v>
      </c>
      <c r="AK2219" s="16">
        <v>3.08182</v>
      </c>
      <c r="AL2219" s="10">
        <f t="shared" si="1040"/>
        <v>8.1820000000000004E-2</v>
      </c>
      <c r="AM2219" s="10">
        <f t="shared" si="1024"/>
        <v>0.52400346911889717</v>
      </c>
      <c r="AN2219" s="14">
        <v>12</v>
      </c>
      <c r="AO2219" s="10">
        <f t="shared" si="1041"/>
        <v>285.14999999999998</v>
      </c>
      <c r="AP2219" s="14">
        <v>10.5</v>
      </c>
      <c r="AQ2219" s="14">
        <v>37</v>
      </c>
      <c r="AR2219" s="10">
        <f t="shared" si="1042"/>
        <v>310.14999999999998</v>
      </c>
      <c r="AS2219" s="14">
        <v>47.1</v>
      </c>
      <c r="AT2219" s="14">
        <v>0.5</v>
      </c>
      <c r="AU2219" s="10">
        <f t="shared" si="1043"/>
        <v>0.61038334925281723</v>
      </c>
      <c r="AV2219" s="10">
        <f t="shared" si="1044"/>
        <v>13.304425705859877</v>
      </c>
      <c r="AW2219" s="10"/>
      <c r="AX2219" s="10"/>
      <c r="AY2219" s="10"/>
      <c r="AZ2219" s="10"/>
      <c r="BA2219" s="10"/>
      <c r="BB2219" s="10"/>
      <c r="BC2219" s="2"/>
      <c r="BD2219"/>
      <c r="BE2219"/>
    </row>
    <row r="2220" spans="1:57" x14ac:dyDescent="0.3">
      <c r="A2220" s="2"/>
      <c r="D2220" s="9" t="s">
        <v>60</v>
      </c>
      <c r="E2220" s="10">
        <v>9.3339183139999999</v>
      </c>
      <c r="F2220" s="10">
        <v>0.68263180050000005</v>
      </c>
      <c r="G2220" s="10">
        <v>21.945656530000001</v>
      </c>
      <c r="H2220" s="10">
        <v>14.67954031</v>
      </c>
      <c r="I2220" s="10">
        <v>74.076651010000006</v>
      </c>
      <c r="J2220" s="10">
        <v>31.94376317</v>
      </c>
      <c r="K2220" s="10">
        <v>52.282938389999998</v>
      </c>
      <c r="L2220" s="11">
        <v>1.3599537037037037E-2</v>
      </c>
      <c r="M2220" s="11">
        <v>1.4021979166666665E-2</v>
      </c>
      <c r="N2220" s="10">
        <f>H2220-H2219</f>
        <v>2.9853957799999993</v>
      </c>
      <c r="O2220" s="10">
        <f>I2219-I2220</f>
        <v>17.342224189999996</v>
      </c>
      <c r="P2220" s="10">
        <f>N2220/O2220</f>
        <v>0.17214607234298474</v>
      </c>
      <c r="Q2220" s="9"/>
      <c r="R2220">
        <f>K2220-K2219</f>
        <v>2.4732112399999977</v>
      </c>
      <c r="S2220">
        <f>R2220/O2220</f>
        <v>0.14261211323897655</v>
      </c>
      <c r="AJ2220" s="13">
        <v>636.93333333333339</v>
      </c>
      <c r="AK2220" s="16">
        <v>3.08182</v>
      </c>
      <c r="AL2220" s="10">
        <f t="shared" si="1040"/>
        <v>8.1820000000000004E-2</v>
      </c>
      <c r="AM2220" s="10">
        <f t="shared" si="1024"/>
        <v>0.66450844030475498</v>
      </c>
      <c r="AN2220" s="14">
        <v>12</v>
      </c>
      <c r="AO2220" s="10">
        <f t="shared" si="1041"/>
        <v>285.14999999999998</v>
      </c>
      <c r="AP2220" s="14">
        <v>10.5</v>
      </c>
      <c r="AQ2220" s="14">
        <v>37</v>
      </c>
      <c r="AR2220" s="10">
        <f t="shared" si="1042"/>
        <v>310.14999999999998</v>
      </c>
      <c r="AS2220" s="14">
        <v>47.1</v>
      </c>
      <c r="AT2220" s="14">
        <v>0.5</v>
      </c>
      <c r="AU2220" s="10">
        <f t="shared" si="1043"/>
        <v>0.77405000406199553</v>
      </c>
      <c r="AV2220" s="10">
        <f t="shared" si="1044"/>
        <v>16.987035526189658</v>
      </c>
      <c r="AW2220" s="10"/>
      <c r="AX2220" s="10"/>
      <c r="AY2220" s="10"/>
      <c r="AZ2220" s="10"/>
      <c r="BA2220" s="10">
        <f>IF(ISNUMBER(AV2220), AV2220-AV2219, " ")</f>
        <v>3.6826098203297803</v>
      </c>
      <c r="BB2220" s="10">
        <f>IF(ISNUMBER(BA2220), BA2220/O2220, " ")</f>
        <v>0.21234933766184816</v>
      </c>
      <c r="BC2220" s="2"/>
      <c r="BD2220"/>
      <c r="BE2220"/>
    </row>
    <row r="2221" spans="1:57" x14ac:dyDescent="0.3">
      <c r="A2221" s="2"/>
      <c r="D2221" s="9" t="s">
        <v>57</v>
      </c>
      <c r="E2221" s="10">
        <v>13.2583067</v>
      </c>
      <c r="F2221" s="10">
        <v>0.59717140440000005</v>
      </c>
      <c r="G2221" s="10">
        <v>17.876916860000001</v>
      </c>
      <c r="H2221" s="10">
        <v>10.612631520000001</v>
      </c>
      <c r="I2221" s="10">
        <v>89.681528970000002</v>
      </c>
      <c r="J2221" s="10">
        <v>33.882514100000002</v>
      </c>
      <c r="K2221" s="10">
        <v>49.414867030000003</v>
      </c>
      <c r="L2221" s="11">
        <v>1.7210648148148149E-2</v>
      </c>
      <c r="M2221" s="11">
        <v>1.790508101851852E-2</v>
      </c>
      <c r="P2221" s="10"/>
      <c r="Q2221" s="9"/>
      <c r="AJ2221" s="13">
        <v>636.93333333333339</v>
      </c>
      <c r="AK2221" s="16">
        <v>3.08182</v>
      </c>
      <c r="AL2221" s="10">
        <f t="shared" si="1040"/>
        <v>8.1820000000000004E-2</v>
      </c>
      <c r="AM2221" s="10">
        <f t="shared" si="1024"/>
        <v>0.58131695335872968</v>
      </c>
      <c r="AN2221" s="14">
        <v>12</v>
      </c>
      <c r="AO2221" s="10">
        <f t="shared" si="1041"/>
        <v>285.14999999999998</v>
      </c>
      <c r="AP2221" s="14">
        <v>10.5</v>
      </c>
      <c r="AQ2221" s="14">
        <v>37</v>
      </c>
      <c r="AR2221" s="10">
        <f t="shared" si="1042"/>
        <v>310.14999999999998</v>
      </c>
      <c r="AS2221" s="14">
        <v>47.1</v>
      </c>
      <c r="AT2221" s="14">
        <v>0.5</v>
      </c>
      <c r="AU2221" s="10">
        <f t="shared" si="1043"/>
        <v>0.67714473258197938</v>
      </c>
      <c r="AV2221" s="10">
        <f t="shared" si="1044"/>
        <v>12.10526008655498</v>
      </c>
      <c r="AW2221" s="10"/>
      <c r="AX2221" s="10"/>
      <c r="AY2221" s="10"/>
      <c r="AZ2221" s="10"/>
      <c r="BA2221" s="10"/>
      <c r="BB2221" s="10"/>
      <c r="BC2221" s="2"/>
      <c r="BD2221"/>
      <c r="BE2221"/>
    </row>
    <row r="2222" spans="1:57" x14ac:dyDescent="0.3">
      <c r="A2222" s="2"/>
      <c r="D2222" s="9" t="s">
        <v>61</v>
      </c>
      <c r="E2222" s="10">
        <v>8.5590249719999996</v>
      </c>
      <c r="F2222" s="10">
        <v>0.76061228169999995</v>
      </c>
      <c r="G2222" s="10">
        <v>23.214442590000001</v>
      </c>
      <c r="H2222" s="10">
        <v>17.378488860000001</v>
      </c>
      <c r="I2222" s="10">
        <v>75.395092529999999</v>
      </c>
      <c r="J2222" s="10">
        <v>33.683496329999997</v>
      </c>
      <c r="K2222" s="10">
        <v>52.0012276</v>
      </c>
      <c r="L2222" s="11">
        <v>2.0920138888888887E-2</v>
      </c>
      <c r="M2222" s="11">
        <v>2.1331006944444442E-2</v>
      </c>
      <c r="N2222" s="10">
        <f>H2222-H2221</f>
        <v>6.7658573400000002</v>
      </c>
      <c r="O2222" s="10">
        <f>I2221-I2222</f>
        <v>14.286436440000003</v>
      </c>
      <c r="P2222" s="10">
        <f>N2222/O2222</f>
        <v>0.4735860736451083</v>
      </c>
      <c r="Q2222" s="9"/>
      <c r="R2222">
        <f>K2222-K2221</f>
        <v>2.5863605699999965</v>
      </c>
      <c r="S2222">
        <f>R2222/O2222</f>
        <v>0.18103608838090321</v>
      </c>
      <c r="AJ2222" s="13">
        <v>636.93333333333339</v>
      </c>
      <c r="AK2222" s="16">
        <v>3.08182</v>
      </c>
      <c r="AL2222" s="10">
        <f t="shared" si="1040"/>
        <v>8.1820000000000004E-2</v>
      </c>
      <c r="AM2222" s="10">
        <f t="shared" si="1024"/>
        <v>0.74041859845805402</v>
      </c>
      <c r="AN2222" s="14">
        <v>12</v>
      </c>
      <c r="AO2222" s="10">
        <f t="shared" si="1041"/>
        <v>285.14999999999998</v>
      </c>
      <c r="AP2222" s="14">
        <v>10.5</v>
      </c>
      <c r="AQ2222" s="14">
        <v>37</v>
      </c>
      <c r="AR2222" s="10">
        <f t="shared" si="1042"/>
        <v>310.14999999999998</v>
      </c>
      <c r="AS2222" s="14">
        <v>47.1</v>
      </c>
      <c r="AT2222" s="14">
        <v>0.5</v>
      </c>
      <c r="AU2222" s="10">
        <f t="shared" si="1043"/>
        <v>0.86247364876387511</v>
      </c>
      <c r="AV2222" s="10">
        <f t="shared" si="1044"/>
        <v>20.021845004616804</v>
      </c>
      <c r="AW2222" s="10"/>
      <c r="AX2222" s="10"/>
      <c r="AY2222" s="10"/>
      <c r="AZ2222" s="10"/>
      <c r="BA2222" s="10">
        <f>IF(ISNUMBER(AV2222), AV2222-AV2221, " ")</f>
        <v>7.9165849180618242</v>
      </c>
      <c r="BB2222" s="10">
        <f>IF(ISNUMBER(BA2222), BA2222/O2222, " ")</f>
        <v>0.55413293240128836</v>
      </c>
      <c r="BC2222" s="2"/>
      <c r="BD2222"/>
      <c r="BE2222"/>
    </row>
    <row r="2223" spans="1:57" x14ac:dyDescent="0.3">
      <c r="AM2223" s="10" t="str">
        <f t="shared" si="1024"/>
        <v xml:space="preserve"> </v>
      </c>
      <c r="BD2223"/>
      <c r="BE2223"/>
    </row>
    <row r="2224" spans="1:57" x14ac:dyDescent="0.3">
      <c r="AM2224" s="10" t="str">
        <f t="shared" si="1024"/>
        <v xml:space="preserve"> </v>
      </c>
      <c r="BD2224"/>
      <c r="BE2224"/>
    </row>
    <row r="2225" spans="1:57" x14ac:dyDescent="0.3">
      <c r="A2225" s="2"/>
      <c r="D2225" s="9" t="s">
        <v>53</v>
      </c>
      <c r="E2225" s="10"/>
      <c r="F2225" s="10"/>
      <c r="G2225" s="10"/>
      <c r="H2225" s="10"/>
      <c r="I2225" s="10"/>
      <c r="J2225" s="10"/>
      <c r="K2225" s="10"/>
      <c r="L2225" s="10"/>
      <c r="M2225" s="10"/>
      <c r="P2225" s="10"/>
      <c r="Q2225" s="9"/>
      <c r="R2225" s="9"/>
      <c r="AM2225" s="10" t="str">
        <f t="shared" si="1024"/>
        <v xml:space="preserve"> </v>
      </c>
      <c r="BD2225"/>
      <c r="BE2225"/>
    </row>
    <row r="2226" spans="1:57" x14ac:dyDescent="0.3">
      <c r="A2226" s="2"/>
      <c r="D2226" s="9" t="s">
        <v>280</v>
      </c>
      <c r="E2226" s="10"/>
      <c r="F2226" s="2"/>
      <c r="G2226" s="10"/>
      <c r="H2226" s="10"/>
      <c r="I2226" s="10"/>
      <c r="J2226" s="10"/>
      <c r="K2226" s="10"/>
      <c r="L2226" s="10"/>
      <c r="M2226" s="10"/>
      <c r="P2226" s="10"/>
      <c r="Q2226" s="9"/>
      <c r="R2226" s="9"/>
      <c r="AM2226" s="10" t="str">
        <f t="shared" si="1024"/>
        <v xml:space="preserve"> </v>
      </c>
      <c r="BD2226"/>
      <c r="BE2226"/>
    </row>
    <row r="2227" spans="1:57" x14ac:dyDescent="0.3">
      <c r="A2227" s="2"/>
      <c r="D2227" s="9"/>
      <c r="E2227" s="2" t="s">
        <v>0</v>
      </c>
      <c r="F2227" s="2" t="s">
        <v>1</v>
      </c>
      <c r="G2227" s="2" t="s">
        <v>2</v>
      </c>
      <c r="H2227" s="2" t="s">
        <v>3</v>
      </c>
      <c r="I2227" s="2" t="s">
        <v>4</v>
      </c>
      <c r="J2227" s="2" t="s">
        <v>5</v>
      </c>
      <c r="K2227" s="2" t="s">
        <v>6</v>
      </c>
      <c r="L2227" s="2" t="s">
        <v>7</v>
      </c>
      <c r="M2227" s="2" t="s">
        <v>8</v>
      </c>
      <c r="N2227" s="2" t="s">
        <v>9</v>
      </c>
      <c r="O2227" s="2" t="s">
        <v>10</v>
      </c>
      <c r="P2227" s="2" t="s">
        <v>11</v>
      </c>
      <c r="Q2227" s="2" t="s">
        <v>12</v>
      </c>
      <c r="R2227" s="2" t="s">
        <v>13</v>
      </c>
      <c r="S2227" s="2" t="s">
        <v>14</v>
      </c>
      <c r="T2227" s="2" t="s">
        <v>15</v>
      </c>
      <c r="U2227" s="3" t="s">
        <v>16</v>
      </c>
      <c r="V2227" s="3" t="s">
        <v>17</v>
      </c>
      <c r="W2227" s="3" t="s">
        <v>18</v>
      </c>
      <c r="X2227" s="3" t="s">
        <v>19</v>
      </c>
      <c r="Y2227" s="3" t="s">
        <v>20</v>
      </c>
      <c r="Z2227" s="3" t="s">
        <v>21</v>
      </c>
      <c r="AA2227" s="3" t="s">
        <v>22</v>
      </c>
      <c r="AB2227" s="3" t="s">
        <v>23</v>
      </c>
      <c r="AC2227" s="3" t="s">
        <v>24</v>
      </c>
      <c r="AD2227" s="3" t="s">
        <v>25</v>
      </c>
      <c r="AE2227" s="3" t="s">
        <v>26</v>
      </c>
      <c r="AF2227" s="3" t="s">
        <v>27</v>
      </c>
      <c r="AG2227" s="3" t="s">
        <v>28</v>
      </c>
      <c r="AH2227" s="3" t="s">
        <v>29</v>
      </c>
      <c r="AL2227" s="2" t="s">
        <v>33</v>
      </c>
      <c r="AM2227" s="10" t="e">
        <f t="shared" si="1024"/>
        <v>#VALUE!</v>
      </c>
      <c r="AN2227" s="6" t="s">
        <v>35</v>
      </c>
      <c r="AO2227" s="2" t="s">
        <v>36</v>
      </c>
      <c r="AP2227" s="7" t="s">
        <v>37</v>
      </c>
      <c r="AQ2227" s="6" t="s">
        <v>38</v>
      </c>
      <c r="AR2227" s="2" t="s">
        <v>39</v>
      </c>
      <c r="AS2227" s="7" t="s">
        <v>40</v>
      </c>
      <c r="AT2227" s="7" t="s">
        <v>41</v>
      </c>
      <c r="AU2227" s="8" t="s">
        <v>55</v>
      </c>
      <c r="AV2227" s="8" t="s">
        <v>56</v>
      </c>
      <c r="AW2227" s="8" t="s">
        <v>44</v>
      </c>
      <c r="AX2227" s="8" t="s">
        <v>45</v>
      </c>
      <c r="AY2227" s="8" t="s">
        <v>46</v>
      </c>
      <c r="AZ2227" s="8" t="s">
        <v>47</v>
      </c>
      <c r="BA2227" s="2" t="s">
        <v>48</v>
      </c>
      <c r="BB2227" s="2" t="s">
        <v>49</v>
      </c>
      <c r="BC2227" s="2" t="s">
        <v>50</v>
      </c>
      <c r="BD2227"/>
      <c r="BE2227"/>
    </row>
    <row r="2228" spans="1:57" x14ac:dyDescent="0.3">
      <c r="A2228" s="2"/>
      <c r="D2228" s="9" t="s">
        <v>57</v>
      </c>
      <c r="E2228" s="10">
        <v>12.958183529999999</v>
      </c>
      <c r="F2228" s="10">
        <v>0.5829160874</v>
      </c>
      <c r="G2228" s="10">
        <v>27.94057072</v>
      </c>
      <c r="H2228" s="10">
        <v>16.270026990000002</v>
      </c>
      <c r="I2228" s="10">
        <v>91.145357300000001</v>
      </c>
      <c r="J2228" s="10">
        <v>28.208905489999999</v>
      </c>
      <c r="K2228" s="10">
        <v>68.228576050000001</v>
      </c>
      <c r="L2228" s="11">
        <v>1.6145833333333333E-3</v>
      </c>
      <c r="M2228" s="11">
        <v>2.0833217592592592E-3</v>
      </c>
      <c r="P2228" s="10"/>
      <c r="Q2228" s="9"/>
      <c r="AJ2228" s="13">
        <v>636.93333333333339</v>
      </c>
      <c r="AK2228" s="16">
        <v>3.08182</v>
      </c>
      <c r="AL2228" s="10">
        <f>IF(AK2228&gt;3, AK2228-3, 3-AK2228)</f>
        <v>8.1820000000000004E-2</v>
      </c>
      <c r="AM2228" s="10">
        <f t="shared" si="1024"/>
        <v>0.56744010428902403</v>
      </c>
      <c r="AN2228" s="14">
        <v>12</v>
      </c>
      <c r="AO2228" s="10">
        <f>AN2228+273.15</f>
        <v>285.14999999999998</v>
      </c>
      <c r="AP2228" s="14">
        <v>10.5</v>
      </c>
      <c r="AQ2228" s="14">
        <v>37</v>
      </c>
      <c r="AR2228" s="10">
        <f>AQ2228+273.15</f>
        <v>310.14999999999998</v>
      </c>
      <c r="AS2228" s="14">
        <v>47.1</v>
      </c>
      <c r="AT2228" s="14">
        <v>0.5</v>
      </c>
      <c r="AU2228" s="10">
        <f>IF(ISNUMBER(AM2228),((AR2228/AO2228)*((AJ2228-(AT2228*AP2228))/(AJ2228-AS2228))*AM2228)," ")</f>
        <v>0.66098034033762032</v>
      </c>
      <c r="AV2228" s="10">
        <f>IF(ISNUMBER(AM2228), AU2228*G2228, " ")</f>
        <v>18.468167943732951</v>
      </c>
      <c r="AW2228" s="10"/>
      <c r="AX2228" s="10"/>
      <c r="AY2228" s="10"/>
      <c r="AZ2228" s="10"/>
      <c r="BA2228" s="10"/>
      <c r="BB2228" s="10"/>
      <c r="BC2228" s="2"/>
      <c r="BD2228"/>
      <c r="BE2228"/>
    </row>
    <row r="2229" spans="1:57" x14ac:dyDescent="0.3">
      <c r="A2229" s="2">
        <v>203</v>
      </c>
      <c r="B2229" s="9" t="s">
        <v>280</v>
      </c>
      <c r="C2229" s="9"/>
      <c r="D2229" s="9" t="s">
        <v>58</v>
      </c>
      <c r="E2229" s="10">
        <v>9.5897068040000004</v>
      </c>
      <c r="F2229" s="10">
        <v>0.62506626799999998</v>
      </c>
      <c r="G2229" s="10">
        <v>29.264452330000001</v>
      </c>
      <c r="H2229" s="10">
        <v>18.29085031</v>
      </c>
      <c r="I2229" s="10">
        <v>79.02257032</v>
      </c>
      <c r="J2229" s="10">
        <v>28.203289779999999</v>
      </c>
      <c r="K2229" s="10">
        <v>70.190768120000001</v>
      </c>
      <c r="L2229" s="11">
        <v>4.2824074074074075E-3</v>
      </c>
      <c r="M2229" s="11">
        <v>4.9189699074074075E-3</v>
      </c>
      <c r="N2229" s="10">
        <f>H2229-H2228</f>
        <v>2.0208233199999981</v>
      </c>
      <c r="O2229" s="10">
        <f>I2228-I2229</f>
        <v>12.122786980000001</v>
      </c>
      <c r="P2229" s="10">
        <f>N2229/O2229</f>
        <v>0.16669626574598095</v>
      </c>
      <c r="Q2229" s="9">
        <f>AVERAGE(P2229,P2231)</f>
        <v>0.10462019991713031</v>
      </c>
      <c r="R2229">
        <f>K2229-K2228</f>
        <v>1.9621920700000004</v>
      </c>
      <c r="S2229">
        <f>R2229/O2229</f>
        <v>0.16185981600082527</v>
      </c>
      <c r="T2229" s="9">
        <f>AVERAGE(S2229,S2231)</f>
        <v>0.18163329598350419</v>
      </c>
      <c r="U2229" s="3">
        <f>AVERAGE(E2228,E2230,E2232)</f>
        <v>13.121170039999999</v>
      </c>
      <c r="V2229" s="3">
        <f>AVERAGE(E2229,E2231,E2233)</f>
        <v>9.6713210324999999</v>
      </c>
      <c r="W2229" s="3">
        <f>AVERAGE(F2228,F2230,F2232)</f>
        <v>0.56824710444999993</v>
      </c>
      <c r="X2229" s="3">
        <f>AVERAGE(F2229,F2231,F2233)</f>
        <v>0.57858347160000001</v>
      </c>
      <c r="Y2229" s="3">
        <f>AVERAGE(G2228,G2230,G2232)</f>
        <v>26.706217219999999</v>
      </c>
      <c r="Z2229" s="3">
        <f>AVERAGE(G2229,G2231,G2233)</f>
        <v>28.395578995000001</v>
      </c>
      <c r="AA2229" s="3">
        <f>AVERAGE(H2228,H2230,H2232)</f>
        <v>15.162865275000001</v>
      </c>
      <c r="AB2229" s="3">
        <f>AVERAGE(H2229,H2231,H2233)</f>
        <v>16.4652444</v>
      </c>
      <c r="AC2229" s="3">
        <f>AVERAGE(I2228,I2230,I2232)</f>
        <v>91.475589944999996</v>
      </c>
      <c r="AD2229" s="3">
        <f>AVERAGE(I2229,I2231,I2233)</f>
        <v>78.551500309999994</v>
      </c>
      <c r="AE2229" s="3">
        <f>AVERAGE(J2228,J2230,J2232)</f>
        <v>27.476476439999999</v>
      </c>
      <c r="AF2229" s="3">
        <f>AVERAGE(J2229,J2231,J2233)</f>
        <v>27.61733375</v>
      </c>
      <c r="AG2229" s="3">
        <f>AVERAGE(K2228,K2230,K2232)</f>
        <v>68.325474095000004</v>
      </c>
      <c r="AH2229" s="3">
        <f>AVERAGE(K2229,K2231,K2233)</f>
        <v>70.688763635000001</v>
      </c>
      <c r="AI2229" s="12">
        <v>43650</v>
      </c>
      <c r="AJ2229" s="13">
        <v>636.93333333333339</v>
      </c>
      <c r="AK2229" s="16">
        <v>3.08182</v>
      </c>
      <c r="AL2229" s="10">
        <f t="shared" ref="AL2229:AL2233" si="1045">IF(AK2229&gt;3, AK2229-3, 3-AK2229)</f>
        <v>8.1820000000000004E-2</v>
      </c>
      <c r="AM2229" s="10">
        <f t="shared" si="1024"/>
        <v>0.60847122933850784</v>
      </c>
      <c r="AN2229" s="14">
        <v>12</v>
      </c>
      <c r="AO2229" s="10">
        <f t="shared" ref="AO2229:AO2233" si="1046">AN2229+273.15</f>
        <v>285.14999999999998</v>
      </c>
      <c r="AP2229" s="14">
        <v>10.5</v>
      </c>
      <c r="AQ2229" s="14">
        <v>37</v>
      </c>
      <c r="AR2229" s="10">
        <f t="shared" ref="AR2229:AR2233" si="1047">AQ2229+273.15</f>
        <v>310.14999999999998</v>
      </c>
      <c r="AS2229" s="14">
        <v>47.1</v>
      </c>
      <c r="AT2229" s="14">
        <v>0.5</v>
      </c>
      <c r="AU2229" s="10">
        <f t="shared" ref="AU2229:AU2233" si="1048">IF(ISNUMBER(AM2229),((AR2229/AO2229)*((AJ2229-(AT2229*AP2229))/(AJ2229-AS2229))*AM2229)," ")</f>
        <v>0.70877528256086042</v>
      </c>
      <c r="AV2229" s="10">
        <f t="shared" ref="AV2229:AV2233" si="1049">IF(ISNUMBER(AM2229), AU2229*G2229, " ")</f>
        <v>20.741920469184581</v>
      </c>
      <c r="AW2229" s="10">
        <f>AVERAGE(AU2228,AU2230,AU2232)</f>
        <v>0.64434688390661876</v>
      </c>
      <c r="AX2229" s="10">
        <f>AVERAGE(AU2229,AU2231,AU2233)</f>
        <v>0.65606749965962585</v>
      </c>
      <c r="AY2229" s="10">
        <f>AVERAGE(AV2228,AV2230,AV2232)</f>
        <v>17.228599411802989</v>
      </c>
      <c r="AZ2229" s="10">
        <f>AVERAGE(AV2229,AV2231,AV2233)</f>
        <v>18.675212899746892</v>
      </c>
      <c r="BA2229" s="10">
        <f>IF(ISNUMBER(AV2229), AV2229-AV2228, " ")</f>
        <v>2.2737525254516306</v>
      </c>
      <c r="BB2229" s="10">
        <f>IF(ISNUMBER(BA2229), BA2229/O2229, " ")</f>
        <v>0.1875602144294736</v>
      </c>
      <c r="BC2229" s="2">
        <f>AVERAGE(BB2229,BB2231,BB2233)</f>
        <v>0.11634683745265911</v>
      </c>
    </row>
    <row r="2230" spans="1:57" x14ac:dyDescent="0.3">
      <c r="A2230" s="2"/>
      <c r="D2230" s="9" t="s">
        <v>57</v>
      </c>
      <c r="E2230" s="10">
        <v>13.284156550000001</v>
      </c>
      <c r="F2230" s="10">
        <v>0.55357812149999996</v>
      </c>
      <c r="G2230" s="10">
        <v>25.471863720000002</v>
      </c>
      <c r="H2230" s="10">
        <v>14.05570356</v>
      </c>
      <c r="I2230" s="10">
        <v>91.805822590000005</v>
      </c>
      <c r="J2230" s="10">
        <v>26.744047389999999</v>
      </c>
      <c r="K2230" s="10">
        <v>68.422372139999993</v>
      </c>
      <c r="L2230" s="11">
        <v>8.5069444444444437E-3</v>
      </c>
      <c r="M2230" s="11">
        <v>8.9814699074074068E-3</v>
      </c>
      <c r="P2230" s="10"/>
      <c r="Q2230" s="9"/>
      <c r="AJ2230" s="13">
        <v>636.93333333333339</v>
      </c>
      <c r="AK2230" s="16">
        <v>3.08182</v>
      </c>
      <c r="AL2230" s="10">
        <f t="shared" si="1045"/>
        <v>8.1820000000000004E-2</v>
      </c>
      <c r="AM2230" s="10">
        <f t="shared" si="1024"/>
        <v>0.53888103928847231</v>
      </c>
      <c r="AN2230" s="14">
        <v>12</v>
      </c>
      <c r="AO2230" s="10">
        <f t="shared" si="1046"/>
        <v>285.14999999999998</v>
      </c>
      <c r="AP2230" s="14">
        <v>10.5</v>
      </c>
      <c r="AQ2230" s="14">
        <v>37</v>
      </c>
      <c r="AR2230" s="10">
        <f t="shared" si="1047"/>
        <v>310.14999999999998</v>
      </c>
      <c r="AS2230" s="14">
        <v>47.1</v>
      </c>
      <c r="AT2230" s="14">
        <v>0.5</v>
      </c>
      <c r="AU2230" s="10">
        <f t="shared" si="1048"/>
        <v>0.6277134274756172</v>
      </c>
      <c r="AV2230" s="10">
        <f t="shared" si="1049"/>
        <v>15.989030879873026</v>
      </c>
      <c r="AW2230" s="10"/>
      <c r="AX2230" s="10"/>
      <c r="AY2230" s="10"/>
      <c r="AZ2230" s="10"/>
      <c r="BA2230" s="10"/>
      <c r="BB2230" s="10"/>
      <c r="BC2230" s="2"/>
      <c r="BD2230"/>
      <c r="BE2230"/>
    </row>
    <row r="2231" spans="1:57" x14ac:dyDescent="0.3">
      <c r="A2231" s="2"/>
      <c r="D2231" s="9" t="s">
        <v>60</v>
      </c>
      <c r="E2231" s="10">
        <v>9.7529352609999993</v>
      </c>
      <c r="F2231" s="10">
        <v>0.53210067520000004</v>
      </c>
      <c r="G2231" s="10">
        <v>27.526705660000001</v>
      </c>
      <c r="H2231" s="10">
        <v>14.639638489999999</v>
      </c>
      <c r="I2231" s="10">
        <v>78.080430300000003</v>
      </c>
      <c r="J2231" s="10">
        <v>27.031377719999998</v>
      </c>
      <c r="K2231" s="10">
        <v>71.18675915</v>
      </c>
      <c r="L2231" s="11">
        <v>1.1006944444444444E-2</v>
      </c>
      <c r="M2231" s="11">
        <v>1.1545127314814815E-2</v>
      </c>
      <c r="N2231" s="10">
        <f>H2231-H2230</f>
        <v>0.58393492999999985</v>
      </c>
      <c r="O2231" s="10">
        <f>I2230-I2231</f>
        <v>13.725392290000002</v>
      </c>
      <c r="P2231" s="10">
        <f>N2231/O2231</f>
        <v>4.2544134088279659E-2</v>
      </c>
      <c r="Q2231" s="9"/>
      <c r="R2231">
        <f>K2231-K2230</f>
        <v>2.7643870100000072</v>
      </c>
      <c r="S2231">
        <f>R2231/O2231</f>
        <v>0.20140677596618309</v>
      </c>
      <c r="AJ2231" s="13">
        <v>636.93333333333339</v>
      </c>
      <c r="AK2231" s="16">
        <v>3.08182</v>
      </c>
      <c r="AL2231" s="10">
        <f t="shared" si="1045"/>
        <v>8.1820000000000004E-2</v>
      </c>
      <c r="AM2231" s="10">
        <f t="shared" si="1024"/>
        <v>0.51797380301250562</v>
      </c>
      <c r="AN2231" s="14">
        <v>12</v>
      </c>
      <c r="AO2231" s="10">
        <f t="shared" si="1046"/>
        <v>285.14999999999998</v>
      </c>
      <c r="AP2231" s="14">
        <v>10.5</v>
      </c>
      <c r="AQ2231" s="14">
        <v>37</v>
      </c>
      <c r="AR2231" s="10">
        <f t="shared" si="1047"/>
        <v>310.14999999999998</v>
      </c>
      <c r="AS2231" s="14">
        <v>47.1</v>
      </c>
      <c r="AT2231" s="14">
        <v>0.5</v>
      </c>
      <c r="AU2231" s="10">
        <f t="shared" si="1048"/>
        <v>0.60335971675839117</v>
      </c>
      <c r="AV2231" s="10">
        <f t="shared" si="1049"/>
        <v>16.608505330309203</v>
      </c>
      <c r="AW2231" s="10"/>
      <c r="AX2231" s="10"/>
      <c r="AY2231" s="10"/>
      <c r="AZ2231" s="10"/>
      <c r="BA2231" s="10">
        <f>IF(ISNUMBER(AV2231), AV2231-AV2230, " ")</f>
        <v>0.61947445043617755</v>
      </c>
      <c r="BB2231" s="10">
        <f>IF(ISNUMBER(BA2231), BA2231/O2231, " ")</f>
        <v>4.5133460475844621E-2</v>
      </c>
      <c r="BC2231" s="2"/>
      <c r="BD2231"/>
      <c r="BE2231"/>
    </row>
    <row r="2232" spans="1:57" x14ac:dyDescent="0.3">
      <c r="A2232" s="2"/>
      <c r="D2232" s="9" t="s">
        <v>57</v>
      </c>
      <c r="E2232" s="10"/>
      <c r="F2232" s="10"/>
      <c r="G2232" s="10"/>
      <c r="H2232" s="10"/>
      <c r="I2232" s="10"/>
      <c r="J2232" s="10"/>
      <c r="K2232" s="10"/>
      <c r="L2232" s="11"/>
      <c r="M2232" s="11"/>
      <c r="P2232" s="10"/>
      <c r="Q2232" s="9"/>
      <c r="AJ2232" s="13">
        <v>636.93333333333339</v>
      </c>
      <c r="AK2232" s="16">
        <v>3.08182</v>
      </c>
      <c r="AL2232" s="10">
        <f t="shared" si="1045"/>
        <v>8.1820000000000004E-2</v>
      </c>
      <c r="AM2232" s="10" t="str">
        <f t="shared" si="1024"/>
        <v xml:space="preserve"> </v>
      </c>
      <c r="AN2232" s="14">
        <v>12</v>
      </c>
      <c r="AO2232" s="10">
        <f t="shared" si="1046"/>
        <v>285.14999999999998</v>
      </c>
      <c r="AP2232" s="14">
        <v>10.5</v>
      </c>
      <c r="AQ2232" s="14">
        <v>37</v>
      </c>
      <c r="AR2232" s="10">
        <f t="shared" si="1047"/>
        <v>310.14999999999998</v>
      </c>
      <c r="AS2232" s="14">
        <v>47.1</v>
      </c>
      <c r="AT2232" s="14">
        <v>0.5</v>
      </c>
      <c r="AU2232" s="10" t="str">
        <f t="shared" si="1048"/>
        <v xml:space="preserve"> </v>
      </c>
      <c r="AV2232" s="10" t="str">
        <f t="shared" si="1049"/>
        <v xml:space="preserve"> </v>
      </c>
      <c r="AW2232" s="10"/>
      <c r="AX2232" s="10"/>
      <c r="AY2232" s="10"/>
      <c r="AZ2232" s="10"/>
      <c r="BA2232" s="10"/>
      <c r="BB2232" s="10"/>
      <c r="BC2232" s="2"/>
      <c r="BD2232"/>
      <c r="BE2232"/>
    </row>
    <row r="2233" spans="1:57" x14ac:dyDescent="0.3">
      <c r="A2233" s="2"/>
      <c r="D2233" s="9" t="s">
        <v>61</v>
      </c>
      <c r="E2233" s="10"/>
      <c r="F2233" s="10"/>
      <c r="G2233" s="10"/>
      <c r="H2233" s="10"/>
      <c r="I2233" s="10"/>
      <c r="J2233" s="10"/>
      <c r="K2233" s="10"/>
      <c r="L2233" s="11"/>
      <c r="M2233" s="11"/>
      <c r="N2233" s="10">
        <f>H2233-H2232</f>
        <v>0</v>
      </c>
      <c r="O2233" s="10">
        <f>I2232-I2233</f>
        <v>0</v>
      </c>
      <c r="P2233" s="10" t="e">
        <f>N2233/O2233</f>
        <v>#DIV/0!</v>
      </c>
      <c r="Q2233" s="9"/>
      <c r="R2233">
        <f>K2233-K2232</f>
        <v>0</v>
      </c>
      <c r="S2233" t="e">
        <f>R2233/O2233</f>
        <v>#DIV/0!</v>
      </c>
      <c r="AJ2233" s="13">
        <v>636.93333333333339</v>
      </c>
      <c r="AK2233" s="16">
        <v>3.08182</v>
      </c>
      <c r="AL2233" s="10">
        <f t="shared" si="1045"/>
        <v>8.1820000000000004E-2</v>
      </c>
      <c r="AM2233" s="10" t="str">
        <f t="shared" si="1024"/>
        <v xml:space="preserve"> </v>
      </c>
      <c r="AN2233" s="14">
        <v>12</v>
      </c>
      <c r="AO2233" s="10">
        <f t="shared" si="1046"/>
        <v>285.14999999999998</v>
      </c>
      <c r="AP2233" s="14">
        <v>10.5</v>
      </c>
      <c r="AQ2233" s="14">
        <v>37</v>
      </c>
      <c r="AR2233" s="10">
        <f t="shared" si="1047"/>
        <v>310.14999999999998</v>
      </c>
      <c r="AS2233" s="14">
        <v>47.1</v>
      </c>
      <c r="AT2233" s="14">
        <v>0.5</v>
      </c>
      <c r="AU2233" s="10" t="str">
        <f t="shared" si="1048"/>
        <v xml:space="preserve"> </v>
      </c>
      <c r="AV2233" s="10" t="str">
        <f t="shared" si="1049"/>
        <v xml:space="preserve"> </v>
      </c>
      <c r="AW2233" s="10"/>
      <c r="AX2233" s="10"/>
      <c r="AY2233" s="10"/>
      <c r="AZ2233" s="10"/>
      <c r="BA2233" s="10" t="str">
        <f>IF(ISNUMBER(AV2233), AV2233-AV2232, " ")</f>
        <v xml:space="preserve"> </v>
      </c>
      <c r="BB2233" s="10" t="str">
        <f>IF(ISNUMBER(BA2233), BA2233/O2233, " ")</f>
        <v xml:space="preserve"> </v>
      </c>
      <c r="BC2233" s="2"/>
      <c r="BD2233"/>
      <c r="BE2233"/>
    </row>
    <row r="2234" spans="1:57" x14ac:dyDescent="0.3">
      <c r="AM2234" s="10" t="str">
        <f t="shared" si="1024"/>
        <v xml:space="preserve"> </v>
      </c>
      <c r="BD2234"/>
      <c r="BE2234"/>
    </row>
    <row r="2235" spans="1:57" x14ac:dyDescent="0.3">
      <c r="AM2235" s="10" t="str">
        <f t="shared" si="1024"/>
        <v xml:space="preserve"> </v>
      </c>
      <c r="BD2235"/>
      <c r="BE2235"/>
    </row>
    <row r="2236" spans="1:57" x14ac:dyDescent="0.3">
      <c r="A2236" s="2"/>
      <c r="D2236" s="9" t="s">
        <v>53</v>
      </c>
      <c r="E2236" s="10"/>
      <c r="F2236" s="10"/>
      <c r="G2236" s="10"/>
      <c r="H2236" s="10"/>
      <c r="I2236" s="10"/>
      <c r="J2236" s="10"/>
      <c r="K2236" s="10"/>
      <c r="L2236" s="10"/>
      <c r="M2236" s="10"/>
      <c r="P2236" s="10"/>
      <c r="Q2236" s="9"/>
      <c r="R2236" s="9"/>
      <c r="AM2236" s="10" t="str">
        <f t="shared" si="1024"/>
        <v xml:space="preserve"> </v>
      </c>
      <c r="BD2236"/>
      <c r="BE2236"/>
    </row>
    <row r="2237" spans="1:57" x14ac:dyDescent="0.3">
      <c r="A2237" s="2"/>
      <c r="D2237" s="9" t="s">
        <v>281</v>
      </c>
      <c r="E2237" s="10"/>
      <c r="F2237" s="2"/>
      <c r="G2237" s="10"/>
      <c r="H2237" s="10"/>
      <c r="I2237" s="10"/>
      <c r="J2237" s="10"/>
      <c r="K2237" s="10"/>
      <c r="L2237" s="10"/>
      <c r="M2237" s="10"/>
      <c r="P2237" s="10"/>
      <c r="Q2237" s="9"/>
      <c r="R2237" s="9"/>
      <c r="AM2237" s="10" t="str">
        <f t="shared" si="1024"/>
        <v xml:space="preserve"> </v>
      </c>
      <c r="BD2237"/>
      <c r="BE2237"/>
    </row>
    <row r="2238" spans="1:57" x14ac:dyDescent="0.3">
      <c r="A2238" s="2"/>
      <c r="D2238" s="9"/>
      <c r="E2238" s="2" t="s">
        <v>0</v>
      </c>
      <c r="F2238" s="2" t="s">
        <v>1</v>
      </c>
      <c r="G2238" s="2" t="s">
        <v>2</v>
      </c>
      <c r="H2238" s="2" t="s">
        <v>3</v>
      </c>
      <c r="I2238" s="2" t="s">
        <v>4</v>
      </c>
      <c r="J2238" s="2" t="s">
        <v>5</v>
      </c>
      <c r="K2238" s="2" t="s">
        <v>6</v>
      </c>
      <c r="L2238" s="2" t="s">
        <v>7</v>
      </c>
      <c r="M2238" s="2" t="s">
        <v>8</v>
      </c>
      <c r="N2238" s="2" t="s">
        <v>9</v>
      </c>
      <c r="O2238" s="2" t="s">
        <v>10</v>
      </c>
      <c r="P2238" s="2" t="s">
        <v>11</v>
      </c>
      <c r="Q2238" s="2" t="s">
        <v>12</v>
      </c>
      <c r="R2238" s="2" t="s">
        <v>13</v>
      </c>
      <c r="S2238" s="2" t="s">
        <v>14</v>
      </c>
      <c r="T2238" s="2" t="s">
        <v>15</v>
      </c>
      <c r="U2238" s="3" t="s">
        <v>16</v>
      </c>
      <c r="V2238" s="3" t="s">
        <v>17</v>
      </c>
      <c r="W2238" s="3" t="s">
        <v>18</v>
      </c>
      <c r="X2238" s="3" t="s">
        <v>19</v>
      </c>
      <c r="Y2238" s="3" t="s">
        <v>20</v>
      </c>
      <c r="Z2238" s="3" t="s">
        <v>21</v>
      </c>
      <c r="AA2238" s="3" t="s">
        <v>22</v>
      </c>
      <c r="AB2238" s="3" t="s">
        <v>23</v>
      </c>
      <c r="AC2238" s="3" t="s">
        <v>24</v>
      </c>
      <c r="AD2238" s="3" t="s">
        <v>25</v>
      </c>
      <c r="AE2238" s="3" t="s">
        <v>26</v>
      </c>
      <c r="AF2238" s="3" t="s">
        <v>27</v>
      </c>
      <c r="AG2238" s="3" t="s">
        <v>28</v>
      </c>
      <c r="AH2238" s="3" t="s">
        <v>29</v>
      </c>
      <c r="AL2238" s="2" t="s">
        <v>33</v>
      </c>
      <c r="AM2238" s="10" t="e">
        <f t="shared" si="1024"/>
        <v>#VALUE!</v>
      </c>
      <c r="AN2238" s="6" t="s">
        <v>35</v>
      </c>
      <c r="AO2238" s="2" t="s">
        <v>36</v>
      </c>
      <c r="AP2238" s="7" t="s">
        <v>37</v>
      </c>
      <c r="AQ2238" s="6" t="s">
        <v>38</v>
      </c>
      <c r="AR2238" s="2" t="s">
        <v>39</v>
      </c>
      <c r="AS2238" s="7" t="s">
        <v>40</v>
      </c>
      <c r="AT2238" s="7" t="s">
        <v>41</v>
      </c>
      <c r="AU2238" s="8" t="s">
        <v>55</v>
      </c>
      <c r="AV2238" s="8" t="s">
        <v>56</v>
      </c>
      <c r="AW2238" s="8" t="s">
        <v>44</v>
      </c>
      <c r="AX2238" s="8" t="s">
        <v>45</v>
      </c>
      <c r="AY2238" s="8" t="s">
        <v>46</v>
      </c>
      <c r="AZ2238" s="8" t="s">
        <v>47</v>
      </c>
      <c r="BA2238" s="2" t="s">
        <v>48</v>
      </c>
      <c r="BB2238" s="2" t="s">
        <v>49</v>
      </c>
      <c r="BC2238" s="2" t="s">
        <v>50</v>
      </c>
      <c r="BD2238"/>
      <c r="BE2238"/>
    </row>
    <row r="2239" spans="1:57" x14ac:dyDescent="0.3">
      <c r="A2239" s="2"/>
      <c r="D2239" s="9" t="s">
        <v>57</v>
      </c>
      <c r="E2239" s="10">
        <v>13.282440060000001</v>
      </c>
      <c r="F2239" s="10">
        <v>0.51725661619999996</v>
      </c>
      <c r="G2239" s="10">
        <v>21.57138466</v>
      </c>
      <c r="H2239" s="10">
        <v>11.13916085</v>
      </c>
      <c r="I2239" s="10">
        <v>87.694506720000007</v>
      </c>
      <c r="J2239" s="10">
        <v>32.14045161</v>
      </c>
      <c r="K2239" s="10">
        <v>70.972770819999994</v>
      </c>
      <c r="L2239" s="11">
        <v>1.3773148148148147E-3</v>
      </c>
      <c r="M2239" s="11">
        <v>2.0485995370370371E-3</v>
      </c>
      <c r="P2239" s="10"/>
      <c r="Q2239" s="9"/>
      <c r="AJ2239" s="13">
        <v>636.93333333333339</v>
      </c>
      <c r="AK2239" s="16">
        <v>3.08182</v>
      </c>
      <c r="AL2239" s="10">
        <f>IF(AK2239&gt;3, AK2239-3, 3-AK2239)</f>
        <v>8.1820000000000004E-2</v>
      </c>
      <c r="AM2239" s="10">
        <f t="shared" si="1024"/>
        <v>0.50352384259950278</v>
      </c>
      <c r="AN2239" s="14">
        <v>12</v>
      </c>
      <c r="AO2239" s="10">
        <f>AN2239+273.15</f>
        <v>285.14999999999998</v>
      </c>
      <c r="AP2239" s="14">
        <v>10.5</v>
      </c>
      <c r="AQ2239" s="14">
        <v>37</v>
      </c>
      <c r="AR2239" s="10">
        <f>AQ2239+273.15</f>
        <v>310.14999999999998</v>
      </c>
      <c r="AS2239" s="14">
        <v>47.1</v>
      </c>
      <c r="AT2239" s="14">
        <v>0.5</v>
      </c>
      <c r="AU2239" s="10">
        <f>IF(ISNUMBER(AM2239),((AR2239/AO2239)*((AJ2239-(AT2239*AP2239))/(AJ2239-AS2239))*AM2239)," ")</f>
        <v>0.5865277380535745</v>
      </c>
      <c r="AV2239" s="10">
        <f>IF(ISNUMBER(AM2239), AU2239*G2239, " ")</f>
        <v>12.652215451313374</v>
      </c>
      <c r="AW2239" s="10"/>
      <c r="AX2239" s="10"/>
      <c r="AY2239" s="10"/>
      <c r="AZ2239" s="10"/>
      <c r="BA2239" s="10"/>
      <c r="BB2239" s="10"/>
      <c r="BC2239" s="2"/>
      <c r="BD2239"/>
      <c r="BE2239"/>
    </row>
    <row r="2240" spans="1:57" x14ac:dyDescent="0.3">
      <c r="A2240" s="2">
        <v>204</v>
      </c>
      <c r="B2240" s="9" t="s">
        <v>281</v>
      </c>
      <c r="C2240" s="9"/>
      <c r="D2240" s="9" t="s">
        <v>58</v>
      </c>
      <c r="E2240" s="10">
        <v>8.8823530870000003</v>
      </c>
      <c r="F2240" s="10">
        <v>0.66274281850000005</v>
      </c>
      <c r="G2240" s="10">
        <v>24.43347193</v>
      </c>
      <c r="H2240" s="10">
        <v>16.140304109999999</v>
      </c>
      <c r="I2240" s="10">
        <v>75.622809590000003</v>
      </c>
      <c r="J2240" s="10">
        <v>32.00059092</v>
      </c>
      <c r="K2240" s="10">
        <v>81.396907959999993</v>
      </c>
      <c r="L2240" s="11">
        <v>4.7222222222222223E-3</v>
      </c>
      <c r="M2240" s="11">
        <v>5.3298495370370375E-3</v>
      </c>
      <c r="N2240" s="10">
        <f>H2240-H2239</f>
        <v>5.0011432599999992</v>
      </c>
      <c r="O2240" s="10">
        <f>I2239-I2240</f>
        <v>12.071697130000004</v>
      </c>
      <c r="P2240" s="10">
        <f>N2240/O2240</f>
        <v>0.41428667453654028</v>
      </c>
      <c r="Q2240" s="9">
        <f>AVERAGE(P2240,P2242,P2244)</f>
        <v>0.25227909761002903</v>
      </c>
      <c r="R2240">
        <f>K2240-K2239</f>
        <v>10.424137139999999</v>
      </c>
      <c r="S2240">
        <f>R2240/O2240</f>
        <v>0.86351877683332801</v>
      </c>
      <c r="T2240" s="9">
        <f>AVERAGE(S2240,S2242,S2244)</f>
        <v>0.62541954739610683</v>
      </c>
      <c r="U2240" s="3">
        <f>AVERAGE(E2239,E2241,E2243)</f>
        <v>13.279165396666665</v>
      </c>
      <c r="V2240" s="3">
        <f>AVERAGE(E2240,E2242,E2244)</f>
        <v>8.9516440890000002</v>
      </c>
      <c r="W2240" s="3">
        <f>AVERAGE(F2239,F2241,F2243)</f>
        <v>0.52922105350000004</v>
      </c>
      <c r="X2240" s="3">
        <f>AVERAGE(F2240,F2242,F2244)</f>
        <v>0.64914133740000002</v>
      </c>
      <c r="Y2240" s="3">
        <f>AVERAGE(G2239,G2241,G2243)</f>
        <v>22.164932230000002</v>
      </c>
      <c r="Z2240" s="3">
        <f>AVERAGE(G2240,G2242,G2244)</f>
        <v>23.650067623333332</v>
      </c>
      <c r="AA2240" s="3">
        <f>AVERAGE(H2239,H2241,H2243)</f>
        <v>11.738977136666668</v>
      </c>
      <c r="AB2240" s="3">
        <f>AVERAGE(H2240,H2242,H2244)</f>
        <v>15.142651839999999</v>
      </c>
      <c r="AC2240" s="3">
        <f>AVERAGE(I2239,I2241,I2243)</f>
        <v>87.634028726666671</v>
      </c>
      <c r="AD2240" s="3">
        <f>AVERAGE(I2240,I2242,I2244)</f>
        <v>73.528438460000004</v>
      </c>
      <c r="AE2240" s="3">
        <f>AVERAGE(J2239,J2241,J2243)</f>
        <v>31.734739439999998</v>
      </c>
      <c r="AF2240" s="3">
        <f>AVERAGE(J2240,J2242,J2244)</f>
        <v>31.911789089999999</v>
      </c>
      <c r="AG2240" s="3">
        <f>AVERAGE(K2239,K2241,K2243)</f>
        <v>73.105183463333333</v>
      </c>
      <c r="AH2240" s="3">
        <f>AVERAGE(K2240,K2242,K2244)</f>
        <v>81.698622666666665</v>
      </c>
      <c r="AI2240" s="12">
        <v>43650</v>
      </c>
      <c r="AJ2240" s="13">
        <v>636.93333333333339</v>
      </c>
      <c r="AK2240" s="16">
        <v>3.08182</v>
      </c>
      <c r="AL2240" s="10">
        <f t="shared" ref="AL2240:AL2244" si="1050">IF(AK2240&gt;3, AK2240-3, 3-AK2240)</f>
        <v>8.1820000000000004E-2</v>
      </c>
      <c r="AM2240" s="10">
        <f t="shared" si="1024"/>
        <v>0.64514749579793762</v>
      </c>
      <c r="AN2240" s="14">
        <v>12</v>
      </c>
      <c r="AO2240" s="10">
        <f t="shared" ref="AO2240:AO2244" si="1051">AN2240+273.15</f>
        <v>285.14999999999998</v>
      </c>
      <c r="AP2240" s="14">
        <v>10.5</v>
      </c>
      <c r="AQ2240" s="14">
        <v>37</v>
      </c>
      <c r="AR2240" s="10">
        <f t="shared" ref="AR2240:AR2244" si="1052">AQ2240+273.15</f>
        <v>310.14999999999998</v>
      </c>
      <c r="AS2240" s="14">
        <v>47.1</v>
      </c>
      <c r="AT2240" s="14">
        <v>0.5</v>
      </c>
      <c r="AU2240" s="10">
        <f t="shared" ref="AU2240:AU2244" si="1053">IF(ISNUMBER(AM2240),((AR2240/AO2240)*((AJ2240-(AT2240*AP2240))/(AJ2240-AS2240))*AM2240)," ")</f>
        <v>0.75149748513947723</v>
      </c>
      <c r="AV2240" s="10">
        <f t="shared" ref="AV2240:AV2244" si="1054">IF(ISNUMBER(AM2240), AU2240*G2240, " ")</f>
        <v>18.36169270862101</v>
      </c>
      <c r="AW2240" s="10">
        <f>AVERAGE(AU2239,AU2241,AU2243)</f>
        <v>0.60009445547558915</v>
      </c>
      <c r="AX2240" s="10">
        <f>AVERAGE(AU2240,AU2242,AU2244)</f>
        <v>0.736074490645238</v>
      </c>
      <c r="AY2240" s="10">
        <f>AVERAGE(AV2239,AV2241,AV2243)</f>
        <v>13.304533566028299</v>
      </c>
      <c r="AZ2240" s="10">
        <f>AVERAGE(AV2240,AV2242,AV2244)</f>
        <v>17.223691748333685</v>
      </c>
      <c r="BA2240" s="10">
        <f>IF(ISNUMBER(AV2240), AV2240-AV2239, " ")</f>
        <v>5.7094772573076362</v>
      </c>
      <c r="BB2240" s="10">
        <f>IF(ISNUMBER(BA2240), BA2240/O2240, " ")</f>
        <v>0.47296392510699398</v>
      </c>
      <c r="BC2240" s="2">
        <f>AVERAGE(BB2240,BB2242,BB2244)</f>
        <v>0.29031941270010631</v>
      </c>
      <c r="BD2240" s="1" t="s">
        <v>59</v>
      </c>
    </row>
    <row r="2241" spans="1:57" x14ac:dyDescent="0.3">
      <c r="A2241" s="2"/>
      <c r="D2241" s="9" t="s">
        <v>57</v>
      </c>
      <c r="E2241" s="10">
        <v>13.28771278</v>
      </c>
      <c r="F2241" s="10">
        <v>0.53089593209999997</v>
      </c>
      <c r="G2241" s="10">
        <v>22.629272709999999</v>
      </c>
      <c r="H2241" s="10">
        <v>12.024000879999999</v>
      </c>
      <c r="I2241" s="10">
        <v>88.394684690000005</v>
      </c>
      <c r="J2241" s="10">
        <v>31.020406470000001</v>
      </c>
      <c r="K2241" s="10">
        <v>72.65967895</v>
      </c>
      <c r="L2241" s="11">
        <v>8.3738425925925924E-3</v>
      </c>
      <c r="M2241" s="11">
        <v>8.9930439814814821E-3</v>
      </c>
      <c r="P2241" s="10"/>
      <c r="Q2241" s="9"/>
      <c r="AJ2241" s="13">
        <v>636.93333333333339</v>
      </c>
      <c r="AK2241" s="16">
        <v>3.08182</v>
      </c>
      <c r="AL2241" s="10">
        <f t="shared" si="1050"/>
        <v>8.1820000000000004E-2</v>
      </c>
      <c r="AM2241" s="10">
        <f t="shared" si="1024"/>
        <v>0.51680104493448675</v>
      </c>
      <c r="AN2241" s="14">
        <v>12</v>
      </c>
      <c r="AO2241" s="10">
        <f t="shared" si="1051"/>
        <v>285.14999999999998</v>
      </c>
      <c r="AP2241" s="14">
        <v>10.5</v>
      </c>
      <c r="AQ2241" s="14">
        <v>37</v>
      </c>
      <c r="AR2241" s="10">
        <f t="shared" si="1052"/>
        <v>310.14999999999998</v>
      </c>
      <c r="AS2241" s="14">
        <v>47.1</v>
      </c>
      <c r="AT2241" s="14">
        <v>0.5</v>
      </c>
      <c r="AU2241" s="10">
        <f t="shared" si="1053"/>
        <v>0.60199363419270102</v>
      </c>
      <c r="AV2241" s="10">
        <f t="shared" si="1054"/>
        <v>13.622678117830612</v>
      </c>
      <c r="AW2241" s="10"/>
      <c r="AX2241" s="10"/>
      <c r="AY2241" s="10"/>
      <c r="AZ2241" s="10"/>
      <c r="BA2241" s="10"/>
      <c r="BB2241" s="10"/>
      <c r="BC2241" s="2"/>
      <c r="BD2241"/>
      <c r="BE2241"/>
    </row>
    <row r="2242" spans="1:57" x14ac:dyDescent="0.3">
      <c r="A2242" s="2"/>
      <c r="D2242" s="9" t="s">
        <v>60</v>
      </c>
      <c r="E2242" s="10">
        <v>9.0612711439999991</v>
      </c>
      <c r="F2242" s="10">
        <v>0.5671350315</v>
      </c>
      <c r="G2242" s="10">
        <v>26.610278099999999</v>
      </c>
      <c r="H2242" s="10">
        <v>15.08035033</v>
      </c>
      <c r="I2242" s="10">
        <v>72.608396949999999</v>
      </c>
      <c r="J2242" s="10">
        <v>30.818475029999998</v>
      </c>
      <c r="K2242" s="10">
        <v>81.140757469999997</v>
      </c>
      <c r="L2242" s="11">
        <v>1.1591435185185186E-2</v>
      </c>
      <c r="M2242" s="11">
        <v>1.2395821759259261E-2</v>
      </c>
      <c r="N2242" s="10">
        <f>H2242-H2241</f>
        <v>3.0563494500000008</v>
      </c>
      <c r="O2242" s="10">
        <f>I2241-I2242</f>
        <v>15.786287740000006</v>
      </c>
      <c r="P2242" s="10">
        <f>N2242/O2242</f>
        <v>0.19360786401071894</v>
      </c>
      <c r="Q2242" s="9"/>
      <c r="R2242">
        <f>K2242-K2241</f>
        <v>8.481078519999997</v>
      </c>
      <c r="S2242">
        <f>R2242/O2242</f>
        <v>0.53724337600348304</v>
      </c>
      <c r="AJ2242" s="13">
        <v>636.93333333333339</v>
      </c>
      <c r="AK2242" s="16">
        <v>3.08182</v>
      </c>
      <c r="AL2242" s="10">
        <f t="shared" si="1050"/>
        <v>8.1820000000000004E-2</v>
      </c>
      <c r="AM2242" s="10">
        <f t="shared" si="1024"/>
        <v>0.55207802353803925</v>
      </c>
      <c r="AN2242" s="14">
        <v>12</v>
      </c>
      <c r="AO2242" s="10">
        <f t="shared" si="1051"/>
        <v>285.14999999999998</v>
      </c>
      <c r="AP2242" s="14">
        <v>10.5</v>
      </c>
      <c r="AQ2242" s="14">
        <v>37</v>
      </c>
      <c r="AR2242" s="10">
        <f t="shared" si="1052"/>
        <v>310.14999999999998</v>
      </c>
      <c r="AS2242" s="14">
        <v>47.1</v>
      </c>
      <c r="AT2242" s="14">
        <v>0.5</v>
      </c>
      <c r="AU2242" s="10">
        <f t="shared" si="1053"/>
        <v>0.6430858818981654</v>
      </c>
      <c r="AV2242" s="10">
        <f t="shared" si="1054"/>
        <v>17.112694159493937</v>
      </c>
      <c r="AW2242" s="10"/>
      <c r="AX2242" s="10"/>
      <c r="AY2242" s="10"/>
      <c r="AZ2242" s="10"/>
      <c r="BA2242" s="10">
        <f>IF(ISNUMBER(AV2242), AV2242-AV2241, " ")</f>
        <v>3.4900160416633259</v>
      </c>
      <c r="BB2242" s="10">
        <f>IF(ISNUMBER(BA2242), BA2242/O2242, " ")</f>
        <v>0.22107895783631046</v>
      </c>
      <c r="BC2242" s="2"/>
      <c r="BD2242"/>
      <c r="BE2242"/>
    </row>
    <row r="2243" spans="1:57" x14ac:dyDescent="0.3">
      <c r="A2243" s="2"/>
      <c r="D2243" s="9" t="s">
        <v>57</v>
      </c>
      <c r="E2243" s="10">
        <v>13.267343350000001</v>
      </c>
      <c r="F2243" s="10">
        <v>0.53951061219999996</v>
      </c>
      <c r="G2243" s="10">
        <v>22.294139319999999</v>
      </c>
      <c r="H2243" s="10">
        <v>12.05376968</v>
      </c>
      <c r="I2243" s="10">
        <v>86.81289477</v>
      </c>
      <c r="J2243" s="10">
        <v>32.043360239999998</v>
      </c>
      <c r="K2243" s="10">
        <v>75.683100620000005</v>
      </c>
      <c r="L2243" s="11">
        <v>1.6747685185185185E-2</v>
      </c>
      <c r="M2243" s="11">
        <v>1.731480324074074E-2</v>
      </c>
      <c r="P2243" s="10"/>
      <c r="Q2243" s="9"/>
      <c r="AJ2243" s="13">
        <v>636.93333333333339</v>
      </c>
      <c r="AK2243" s="16">
        <v>3.08182</v>
      </c>
      <c r="AL2243" s="10">
        <f t="shared" si="1050"/>
        <v>8.1820000000000004E-2</v>
      </c>
      <c r="AM2243" s="10">
        <f t="shared" si="1024"/>
        <v>0.52518701176577476</v>
      </c>
      <c r="AN2243" s="14">
        <v>12</v>
      </c>
      <c r="AO2243" s="10">
        <f t="shared" si="1051"/>
        <v>285.14999999999998</v>
      </c>
      <c r="AP2243" s="14">
        <v>10.5</v>
      </c>
      <c r="AQ2243" s="14">
        <v>37</v>
      </c>
      <c r="AR2243" s="10">
        <f t="shared" si="1052"/>
        <v>310.14999999999998</v>
      </c>
      <c r="AS2243" s="14">
        <v>47.1</v>
      </c>
      <c r="AT2243" s="14">
        <v>0.5</v>
      </c>
      <c r="AU2243" s="10">
        <f t="shared" si="1053"/>
        <v>0.61176199418049182</v>
      </c>
      <c r="AV2243" s="10">
        <f t="shared" si="1054"/>
        <v>13.638707128940913</v>
      </c>
      <c r="AW2243" s="10"/>
      <c r="AX2243" s="10"/>
      <c r="AY2243" s="10"/>
      <c r="AZ2243" s="10"/>
      <c r="BA2243" s="10"/>
      <c r="BB2243" s="10"/>
      <c r="BC2243" s="2"/>
      <c r="BD2243"/>
      <c r="BE2243"/>
    </row>
    <row r="2244" spans="1:57" x14ac:dyDescent="0.3">
      <c r="A2244" s="2"/>
      <c r="D2244" s="9" t="s">
        <v>61</v>
      </c>
      <c r="E2244" s="10">
        <v>8.9113080359999994</v>
      </c>
      <c r="F2244" s="10">
        <v>0.7175461622</v>
      </c>
      <c r="G2244" s="10">
        <v>19.90645284</v>
      </c>
      <c r="H2244" s="10">
        <v>14.207301080000001</v>
      </c>
      <c r="I2244" s="10">
        <v>72.354108839999995</v>
      </c>
      <c r="J2244" s="10">
        <v>32.916301320000002</v>
      </c>
      <c r="K2244" s="10">
        <v>82.558202570000006</v>
      </c>
      <c r="L2244" s="11">
        <v>1.9693287037037037E-2</v>
      </c>
      <c r="M2244" s="11">
        <v>2.0422442129629629E-2</v>
      </c>
      <c r="N2244" s="10">
        <f>H2244-H2243</f>
        <v>2.1535314000000003</v>
      </c>
      <c r="O2244" s="10">
        <f>I2243-I2244</f>
        <v>14.458785930000005</v>
      </c>
      <c r="P2244" s="10">
        <f>N2244/O2244</f>
        <v>0.14894275428282791</v>
      </c>
      <c r="Q2244" s="9"/>
      <c r="R2244">
        <f>K2244-K2243</f>
        <v>6.8751019500000012</v>
      </c>
      <c r="S2244">
        <f>R2244/O2244</f>
        <v>0.4754964893515094</v>
      </c>
      <c r="AJ2244" s="13">
        <v>636.93333333333339</v>
      </c>
      <c r="AK2244" s="16">
        <v>3.08182</v>
      </c>
      <c r="AL2244" s="10">
        <f t="shared" si="1050"/>
        <v>8.1820000000000004E-2</v>
      </c>
      <c r="AM2244" s="10">
        <f t="shared" si="1024"/>
        <v>0.69849585199654751</v>
      </c>
      <c r="AN2244" s="14">
        <v>12</v>
      </c>
      <c r="AO2244" s="10">
        <f t="shared" si="1051"/>
        <v>285.14999999999998</v>
      </c>
      <c r="AP2244" s="14">
        <v>10.5</v>
      </c>
      <c r="AQ2244" s="14">
        <v>37</v>
      </c>
      <c r="AR2244" s="10">
        <f t="shared" si="1052"/>
        <v>310.14999999999998</v>
      </c>
      <c r="AS2244" s="14">
        <v>47.1</v>
      </c>
      <c r="AT2244" s="14">
        <v>0.5</v>
      </c>
      <c r="AU2244" s="10">
        <f t="shared" si="1053"/>
        <v>0.81364010489807126</v>
      </c>
      <c r="AV2244" s="10">
        <f t="shared" si="1054"/>
        <v>16.196688376886108</v>
      </c>
      <c r="AW2244" s="10"/>
      <c r="AX2244" s="10"/>
      <c r="AY2244" s="10"/>
      <c r="AZ2244" s="10"/>
      <c r="BA2244" s="10">
        <f>IF(ISNUMBER(AV2244), AV2244-AV2243, " ")</f>
        <v>2.5579812479451949</v>
      </c>
      <c r="BB2244" s="10">
        <f>IF(ISNUMBER(BA2244), BA2244/O2244, " ")</f>
        <v>0.17691535515701448</v>
      </c>
      <c r="BC2244" s="2"/>
      <c r="BD2244"/>
      <c r="BE2244"/>
    </row>
    <row r="2245" spans="1:57" x14ac:dyDescent="0.3">
      <c r="AM2245" s="10" t="str">
        <f t="shared" si="1024"/>
        <v xml:space="preserve"> </v>
      </c>
      <c r="BD2245"/>
      <c r="BE2245"/>
    </row>
    <row r="2246" spans="1:57" x14ac:dyDescent="0.3">
      <c r="AM2246" s="10" t="str">
        <f t="shared" si="1024"/>
        <v xml:space="preserve"> </v>
      </c>
      <c r="BD2246"/>
      <c r="BE2246"/>
    </row>
    <row r="2247" spans="1:57" x14ac:dyDescent="0.3">
      <c r="A2247" s="2"/>
      <c r="D2247" s="9" t="s">
        <v>53</v>
      </c>
      <c r="E2247" s="10"/>
      <c r="F2247" s="10"/>
      <c r="G2247" s="10"/>
      <c r="H2247" s="10"/>
      <c r="I2247" s="10"/>
      <c r="J2247" s="10"/>
      <c r="K2247" s="10"/>
      <c r="L2247" s="10"/>
      <c r="M2247" s="10"/>
      <c r="P2247" s="10"/>
      <c r="Q2247" s="9"/>
      <c r="R2247" s="9"/>
      <c r="AM2247" s="10" t="str">
        <f t="shared" ref="AM2247:AM2310" si="1055">IF(F2247&lt;=0," ",((F2247*3)/AK2247))</f>
        <v xml:space="preserve"> </v>
      </c>
      <c r="BD2247"/>
      <c r="BE2247"/>
    </row>
    <row r="2248" spans="1:57" x14ac:dyDescent="0.3">
      <c r="A2248" s="2"/>
      <c r="D2248" s="9" t="s">
        <v>282</v>
      </c>
      <c r="E2248" s="10"/>
      <c r="F2248" s="2"/>
      <c r="G2248" s="10"/>
      <c r="H2248" s="10"/>
      <c r="I2248" s="10"/>
      <c r="J2248" s="10"/>
      <c r="K2248" s="10"/>
      <c r="L2248" s="10"/>
      <c r="M2248" s="10"/>
      <c r="P2248" s="10"/>
      <c r="Q2248" s="9"/>
      <c r="R2248" s="9"/>
      <c r="AM2248" s="10" t="str">
        <f t="shared" si="1055"/>
        <v xml:space="preserve"> </v>
      </c>
      <c r="BD2248"/>
      <c r="BE2248"/>
    </row>
    <row r="2249" spans="1:57" x14ac:dyDescent="0.3">
      <c r="A2249" s="2"/>
      <c r="D2249" s="9"/>
      <c r="E2249" s="2" t="s">
        <v>0</v>
      </c>
      <c r="F2249" s="2" t="s">
        <v>1</v>
      </c>
      <c r="G2249" s="2" t="s">
        <v>2</v>
      </c>
      <c r="H2249" s="2" t="s">
        <v>3</v>
      </c>
      <c r="I2249" s="2" t="s">
        <v>4</v>
      </c>
      <c r="J2249" s="2" t="s">
        <v>5</v>
      </c>
      <c r="K2249" s="2" t="s">
        <v>6</v>
      </c>
      <c r="L2249" s="2" t="s">
        <v>7</v>
      </c>
      <c r="M2249" s="2" t="s">
        <v>8</v>
      </c>
      <c r="N2249" s="2" t="s">
        <v>9</v>
      </c>
      <c r="O2249" s="2" t="s">
        <v>10</v>
      </c>
      <c r="P2249" s="2" t="s">
        <v>11</v>
      </c>
      <c r="Q2249" s="2" t="s">
        <v>12</v>
      </c>
      <c r="R2249" s="2" t="s">
        <v>13</v>
      </c>
      <c r="S2249" s="2" t="s">
        <v>14</v>
      </c>
      <c r="T2249" s="2" t="s">
        <v>15</v>
      </c>
      <c r="U2249" s="3" t="s">
        <v>16</v>
      </c>
      <c r="V2249" s="3" t="s">
        <v>17</v>
      </c>
      <c r="W2249" s="3" t="s">
        <v>18</v>
      </c>
      <c r="X2249" s="3" t="s">
        <v>19</v>
      </c>
      <c r="Y2249" s="3" t="s">
        <v>20</v>
      </c>
      <c r="Z2249" s="3" t="s">
        <v>21</v>
      </c>
      <c r="AA2249" s="3" t="s">
        <v>22</v>
      </c>
      <c r="AB2249" s="3" t="s">
        <v>23</v>
      </c>
      <c r="AC2249" s="3" t="s">
        <v>24</v>
      </c>
      <c r="AD2249" s="3" t="s">
        <v>25</v>
      </c>
      <c r="AE2249" s="3" t="s">
        <v>26</v>
      </c>
      <c r="AF2249" s="3" t="s">
        <v>27</v>
      </c>
      <c r="AG2249" s="3" t="s">
        <v>28</v>
      </c>
      <c r="AH2249" s="3" t="s">
        <v>29</v>
      </c>
      <c r="AL2249" s="2" t="s">
        <v>33</v>
      </c>
      <c r="AM2249" s="10" t="e">
        <f t="shared" si="1055"/>
        <v>#VALUE!</v>
      </c>
      <c r="AN2249" s="6" t="s">
        <v>35</v>
      </c>
      <c r="AO2249" s="2" t="s">
        <v>36</v>
      </c>
      <c r="AP2249" s="7" t="s">
        <v>37</v>
      </c>
      <c r="AQ2249" s="6" t="s">
        <v>38</v>
      </c>
      <c r="AR2249" s="2" t="s">
        <v>39</v>
      </c>
      <c r="AS2249" s="7" t="s">
        <v>40</v>
      </c>
      <c r="AT2249" s="7" t="s">
        <v>41</v>
      </c>
      <c r="AU2249" s="8" t="s">
        <v>55</v>
      </c>
      <c r="AV2249" s="8" t="s">
        <v>56</v>
      </c>
      <c r="AW2249" s="8" t="s">
        <v>44</v>
      </c>
      <c r="AX2249" s="8" t="s">
        <v>45</v>
      </c>
      <c r="AY2249" s="8" t="s">
        <v>46</v>
      </c>
      <c r="AZ2249" s="8" t="s">
        <v>47</v>
      </c>
      <c r="BA2249" s="2" t="s">
        <v>48</v>
      </c>
      <c r="BB2249" s="2" t="s">
        <v>49</v>
      </c>
      <c r="BC2249" s="2" t="s">
        <v>50</v>
      </c>
      <c r="BD2249"/>
      <c r="BE2249"/>
    </row>
    <row r="2250" spans="1:57" x14ac:dyDescent="0.3">
      <c r="A2250" s="2"/>
      <c r="D2250" s="9" t="s">
        <v>57</v>
      </c>
      <c r="E2250" s="10">
        <v>13.262249260000001</v>
      </c>
      <c r="F2250" s="10">
        <v>0.51347738779999996</v>
      </c>
      <c r="G2250" s="10">
        <v>20.460747430000001</v>
      </c>
      <c r="H2250" s="10">
        <v>10.5160859</v>
      </c>
      <c r="I2250" s="10">
        <v>91.640857229999995</v>
      </c>
      <c r="J2250" s="10">
        <v>31.795962540000001</v>
      </c>
      <c r="K2250" s="10">
        <v>62.095145279999997</v>
      </c>
      <c r="L2250" s="11">
        <v>1.261574074074074E-3</v>
      </c>
      <c r="M2250" s="11">
        <v>2.0428124999999999E-3</v>
      </c>
      <c r="P2250" s="10"/>
      <c r="Q2250" s="9"/>
      <c r="AJ2250" s="13">
        <v>636.93333333333339</v>
      </c>
      <c r="AK2250" s="16">
        <v>3.08182</v>
      </c>
      <c r="AL2250" s="10">
        <f>IF(AK2250&gt;3, AK2250-3, 3-AK2250)</f>
        <v>8.1820000000000004E-2</v>
      </c>
      <c r="AM2250" s="10">
        <f t="shared" si="1055"/>
        <v>0.49984494986728611</v>
      </c>
      <c r="AN2250" s="14">
        <v>12</v>
      </c>
      <c r="AO2250" s="10">
        <f>AN2250+273.15</f>
        <v>285.14999999999998</v>
      </c>
      <c r="AP2250" s="14">
        <v>10.5</v>
      </c>
      <c r="AQ2250" s="14">
        <v>37</v>
      </c>
      <c r="AR2250" s="10">
        <f>AQ2250+273.15</f>
        <v>310.14999999999998</v>
      </c>
      <c r="AS2250" s="14">
        <v>47.1</v>
      </c>
      <c r="AT2250" s="14">
        <v>0.5</v>
      </c>
      <c r="AU2250" s="10">
        <f>IF(ISNUMBER(AM2250),((AR2250/AO2250)*((AJ2250-(AT2250*AP2250))/(AJ2250-AS2250))*AM2250)," ")</f>
        <v>0.58224239454008964</v>
      </c>
      <c r="AV2250" s="10">
        <f>IF(ISNUMBER(AM2250), AU2250*G2250, " ")</f>
        <v>11.913114577723185</v>
      </c>
      <c r="AW2250" s="10"/>
      <c r="AX2250" s="10"/>
      <c r="AY2250" s="10"/>
      <c r="AZ2250" s="10"/>
      <c r="BA2250" s="10"/>
      <c r="BB2250" s="10"/>
      <c r="BC2250" s="2"/>
      <c r="BD2250"/>
      <c r="BE2250"/>
    </row>
    <row r="2251" spans="1:57" x14ac:dyDescent="0.3">
      <c r="A2251" s="2">
        <v>205</v>
      </c>
      <c r="B2251" s="9" t="s">
        <v>282</v>
      </c>
      <c r="C2251" s="9"/>
      <c r="D2251" s="9" t="s">
        <v>58</v>
      </c>
      <c r="E2251" s="10">
        <v>9.6320142129999997</v>
      </c>
      <c r="F2251" s="10">
        <v>0.54034313339999995</v>
      </c>
      <c r="G2251" s="10">
        <v>22.035549830000001</v>
      </c>
      <c r="H2251" s="10">
        <v>11.91659007</v>
      </c>
      <c r="I2251" s="10">
        <v>79.443849510000007</v>
      </c>
      <c r="J2251" s="10">
        <v>32.103908439999998</v>
      </c>
      <c r="K2251" s="10">
        <v>70.011612479999997</v>
      </c>
      <c r="L2251" s="11">
        <v>4.5486111111111109E-3</v>
      </c>
      <c r="M2251" s="11">
        <v>5.2314699074074078E-3</v>
      </c>
      <c r="N2251" s="10">
        <f>H2251-H2250</f>
        <v>1.4005041699999996</v>
      </c>
      <c r="O2251" s="10">
        <f>I2250-I2251</f>
        <v>12.197007719999988</v>
      </c>
      <c r="P2251" s="10">
        <f>N2251/O2251</f>
        <v>0.11482358641976829</v>
      </c>
      <c r="Q2251" s="9">
        <f>AVERAGE(P2251,P2253,P2255)</f>
        <v>0.14158453476743874</v>
      </c>
      <c r="R2251">
        <f>K2251-K2250</f>
        <v>7.9164671999999996</v>
      </c>
      <c r="S2251">
        <f>R2251/O2251</f>
        <v>0.64904994583376452</v>
      </c>
      <c r="T2251" s="9">
        <f>AVERAGE(S2251,S2253,S2255)</f>
        <v>0.44835700675990692</v>
      </c>
      <c r="U2251" s="3">
        <f>AVERAGE(E2250,E2252,E2254)</f>
        <v>13.290028933333334</v>
      </c>
      <c r="V2251" s="3">
        <f>AVERAGE(E2251,E2253,E2255)</f>
        <v>9.6314428553333329</v>
      </c>
      <c r="W2251" s="3">
        <f>AVERAGE(F2250,F2252,F2254)</f>
        <v>0.50211144926666662</v>
      </c>
      <c r="X2251" s="3">
        <f>AVERAGE(F2251,F2253,F2255)</f>
        <v>0.56117194106666668</v>
      </c>
      <c r="Y2251" s="3">
        <f>AVERAGE(G2250,G2252,G2254)</f>
        <v>20.904873870000003</v>
      </c>
      <c r="Z2251" s="3">
        <f>AVERAGE(G2251,G2253,G2255)</f>
        <v>21.745587996666668</v>
      </c>
      <c r="AA2251" s="3">
        <f>AVERAGE(H2250,H2252,H2254)</f>
        <v>10.493760893333333</v>
      </c>
      <c r="AB2251" s="3">
        <f>AVERAGE(H2251,H2253,H2255)</f>
        <v>12.22596397</v>
      </c>
      <c r="AC2251" s="3">
        <f>AVERAGE(I2250,I2252,I2254)</f>
        <v>91.628386919999983</v>
      </c>
      <c r="AD2251" s="3">
        <f>AVERAGE(I2251,I2253,I2255)</f>
        <v>78.083160656666678</v>
      </c>
      <c r="AE2251" s="3">
        <f>AVERAGE(J2250,J2252,J2254)</f>
        <v>32.119448920000004</v>
      </c>
      <c r="AF2251" s="3">
        <f>AVERAGE(J2251,J2253,J2255)</f>
        <v>32.389832566666662</v>
      </c>
      <c r="AG2251" s="3">
        <f>AVERAGE(K2250,K2252,K2254)</f>
        <v>63.005055279999993</v>
      </c>
      <c r="AH2251" s="3">
        <f>AVERAGE(K2251,K2253,K2255)</f>
        <v>68.798132856666669</v>
      </c>
      <c r="AI2251" s="12">
        <v>43650</v>
      </c>
      <c r="AJ2251" s="13">
        <v>636.93333333333339</v>
      </c>
      <c r="AK2251" s="16">
        <v>3.08182</v>
      </c>
      <c r="AL2251" s="10">
        <f t="shared" ref="AL2251:AL2255" si="1056">IF(AK2251&gt;3, AK2251-3, 3-AK2251)</f>
        <v>8.1820000000000004E-2</v>
      </c>
      <c r="AM2251" s="10">
        <f t="shared" si="1055"/>
        <v>0.52599743015490841</v>
      </c>
      <c r="AN2251" s="14">
        <v>12</v>
      </c>
      <c r="AO2251" s="10">
        <f t="shared" ref="AO2251:AO2255" si="1057">AN2251+273.15</f>
        <v>285.14999999999998</v>
      </c>
      <c r="AP2251" s="14">
        <v>10.5</v>
      </c>
      <c r="AQ2251" s="14">
        <v>37</v>
      </c>
      <c r="AR2251" s="10">
        <f t="shared" ref="AR2251:AR2255" si="1058">AQ2251+273.15</f>
        <v>310.14999999999998</v>
      </c>
      <c r="AS2251" s="14">
        <v>47.1</v>
      </c>
      <c r="AT2251" s="14">
        <v>0.5</v>
      </c>
      <c r="AU2251" s="10">
        <f t="shared" ref="AU2251:AU2255" si="1059">IF(ISNUMBER(AM2251),((AR2251/AO2251)*((AJ2251-(AT2251*AP2251))/(AJ2251-AS2251))*AM2251)," ")</f>
        <v>0.61270600680599452</v>
      </c>
      <c r="AV2251" s="10">
        <f t="shared" ref="AV2251:AV2255" si="1060">IF(ISNUMBER(AM2251), AU2251*G2251, " ")</f>
        <v>13.501313744113812</v>
      </c>
      <c r="AW2251" s="10">
        <f>AVERAGE(AU2250,AU2252,AU2254)</f>
        <v>0.5693543269735758</v>
      </c>
      <c r="AX2251" s="10">
        <f>AVERAGE(AU2251,AU2253,AU2255)</f>
        <v>0.63632421305888343</v>
      </c>
      <c r="AY2251" s="10">
        <f>AVERAGE(AV2250,AV2252,AV2254)</f>
        <v>11.900268333765874</v>
      </c>
      <c r="AZ2251" s="10">
        <f>AVERAGE(AV2251,AV2253,AV2255)</f>
        <v>13.847652411869413</v>
      </c>
      <c r="BA2251" s="10">
        <f>IF(ISNUMBER(AV2251), AV2251-AV2250, " ")</f>
        <v>1.588199166390627</v>
      </c>
      <c r="BB2251" s="10">
        <f>IF(ISNUMBER(BA2251), BA2251/O2251, " ")</f>
        <v>0.13021219653623606</v>
      </c>
      <c r="BC2251" s="2">
        <f>AVERAGE(BB2251,BB2253,BB2255)</f>
        <v>0.1592377209696155</v>
      </c>
      <c r="BD2251" s="1" t="s">
        <v>59</v>
      </c>
    </row>
    <row r="2252" spans="1:57" x14ac:dyDescent="0.3">
      <c r="A2252" s="2"/>
      <c r="D2252" s="9" t="s">
        <v>57</v>
      </c>
      <c r="E2252" s="10">
        <v>13.299653989999999</v>
      </c>
      <c r="F2252" s="10">
        <v>0.49426565239999998</v>
      </c>
      <c r="G2252" s="10">
        <v>20.60711088</v>
      </c>
      <c r="H2252" s="10">
        <v>10.16833476</v>
      </c>
      <c r="I2252" s="10">
        <v>91.248638810000003</v>
      </c>
      <c r="J2252" s="10">
        <v>32.865938679999999</v>
      </c>
      <c r="K2252" s="10">
        <v>63.399139609999999</v>
      </c>
      <c r="L2252" s="11">
        <v>8.2523148148148148E-3</v>
      </c>
      <c r="M2252" s="11">
        <v>8.8830902777777779E-3</v>
      </c>
      <c r="P2252" s="10"/>
      <c r="Q2252" s="9"/>
      <c r="AJ2252" s="13">
        <v>636.93333333333339</v>
      </c>
      <c r="AK2252" s="16">
        <v>3.08182</v>
      </c>
      <c r="AL2252" s="10">
        <f t="shared" si="1056"/>
        <v>8.1820000000000004E-2</v>
      </c>
      <c r="AM2252" s="10">
        <f t="shared" si="1055"/>
        <v>0.48114327157329106</v>
      </c>
      <c r="AN2252" s="14">
        <v>12</v>
      </c>
      <c r="AO2252" s="10">
        <f t="shared" si="1057"/>
        <v>285.14999999999998</v>
      </c>
      <c r="AP2252" s="14">
        <v>10.5</v>
      </c>
      <c r="AQ2252" s="14">
        <v>37</v>
      </c>
      <c r="AR2252" s="10">
        <f t="shared" si="1058"/>
        <v>310.14999999999998</v>
      </c>
      <c r="AS2252" s="14">
        <v>47.1</v>
      </c>
      <c r="AT2252" s="14">
        <v>0.5</v>
      </c>
      <c r="AU2252" s="10">
        <f t="shared" si="1059"/>
        <v>0.56045781923387672</v>
      </c>
      <c r="AV2252" s="10">
        <f t="shared" si="1060"/>
        <v>11.549416424515494</v>
      </c>
      <c r="AW2252" s="10"/>
      <c r="AX2252" s="10"/>
      <c r="AY2252" s="10"/>
      <c r="AZ2252" s="10"/>
      <c r="BA2252" s="10"/>
      <c r="BB2252" s="10"/>
      <c r="BC2252" s="2"/>
      <c r="BD2252"/>
      <c r="BE2252"/>
    </row>
    <row r="2253" spans="1:57" x14ac:dyDescent="0.3">
      <c r="A2253" s="2"/>
      <c r="D2253" s="9" t="s">
        <v>60</v>
      </c>
      <c r="E2253" s="10">
        <v>9.4220996699999997</v>
      </c>
      <c r="F2253" s="10">
        <v>0.60477552550000002</v>
      </c>
      <c r="G2253" s="10">
        <v>22.151935980000001</v>
      </c>
      <c r="H2253" s="10">
        <v>13.41140354</v>
      </c>
      <c r="I2253" s="10">
        <v>79.535046780000002</v>
      </c>
      <c r="J2253" s="10">
        <v>33.33359256</v>
      </c>
      <c r="K2253" s="10">
        <v>68.490450339999995</v>
      </c>
      <c r="L2253" s="11">
        <v>1.0989583333333332E-2</v>
      </c>
      <c r="M2253" s="11">
        <v>1.1585636574074075E-2</v>
      </c>
      <c r="N2253" s="10">
        <f>H2253-H2252</f>
        <v>3.2430687799999998</v>
      </c>
      <c r="O2253" s="10">
        <f>I2252-I2253</f>
        <v>11.713592030000001</v>
      </c>
      <c r="P2253" s="10">
        <f>N2253/O2253</f>
        <v>0.2768637299040369</v>
      </c>
      <c r="Q2253" s="9"/>
      <c r="R2253">
        <f>K2253-K2252</f>
        <v>5.0913107299999965</v>
      </c>
      <c r="S2253">
        <f>R2253/O2253</f>
        <v>0.43464982534482177</v>
      </c>
      <c r="AJ2253" s="13">
        <v>636.93333333333339</v>
      </c>
      <c r="AK2253" s="16">
        <v>3.08182</v>
      </c>
      <c r="AL2253" s="10">
        <f t="shared" si="1056"/>
        <v>8.1820000000000004E-2</v>
      </c>
      <c r="AM2253" s="10">
        <f t="shared" si="1055"/>
        <v>0.58871919077038892</v>
      </c>
      <c r="AN2253" s="14">
        <v>12</v>
      </c>
      <c r="AO2253" s="10">
        <f t="shared" si="1057"/>
        <v>285.14999999999998</v>
      </c>
      <c r="AP2253" s="14">
        <v>10.5</v>
      </c>
      <c r="AQ2253" s="14">
        <v>37</v>
      </c>
      <c r="AR2253" s="10">
        <f t="shared" si="1058"/>
        <v>310.14999999999998</v>
      </c>
      <c r="AS2253" s="14">
        <v>47.1</v>
      </c>
      <c r="AT2253" s="14">
        <v>0.5</v>
      </c>
      <c r="AU2253" s="10">
        <f t="shared" si="1059"/>
        <v>0.68576719928222929</v>
      </c>
      <c r="AV2253" s="10">
        <f t="shared" si="1060"/>
        <v>15.191071095683846</v>
      </c>
      <c r="AW2253" s="10"/>
      <c r="AX2253" s="10"/>
      <c r="AY2253" s="10"/>
      <c r="AZ2253" s="10"/>
      <c r="BA2253" s="10">
        <f>IF(ISNUMBER(AV2253), AV2253-AV2252, " ")</f>
        <v>3.641654671168352</v>
      </c>
      <c r="BB2253" s="10">
        <f>IF(ISNUMBER(BA2253), BA2253/O2253, " ")</f>
        <v>0.31089136977296211</v>
      </c>
      <c r="BC2253" s="2"/>
      <c r="BD2253"/>
      <c r="BE2253"/>
    </row>
    <row r="2254" spans="1:57" x14ac:dyDescent="0.3">
      <c r="A2254" s="2"/>
      <c r="D2254" s="9" t="s">
        <v>57</v>
      </c>
      <c r="E2254" s="10">
        <v>13.308183550000001</v>
      </c>
      <c r="F2254" s="10">
        <v>0.49859130759999998</v>
      </c>
      <c r="G2254" s="10">
        <v>21.6467633</v>
      </c>
      <c r="H2254" s="10">
        <v>10.796862020000001</v>
      </c>
      <c r="I2254" s="10">
        <v>91.995664719999994</v>
      </c>
      <c r="J2254" s="10">
        <v>31.696445539999999</v>
      </c>
      <c r="K2254" s="10">
        <v>63.520880949999999</v>
      </c>
      <c r="L2254" s="11">
        <v>1.4531250000000001E-2</v>
      </c>
      <c r="M2254" s="11">
        <v>1.5248831018518519E-2</v>
      </c>
      <c r="P2254" s="10"/>
      <c r="Q2254" s="9"/>
      <c r="AJ2254" s="13">
        <v>636.93333333333339</v>
      </c>
      <c r="AK2254" s="16">
        <v>3.08182</v>
      </c>
      <c r="AL2254" s="10">
        <f t="shared" si="1056"/>
        <v>8.1820000000000004E-2</v>
      </c>
      <c r="AM2254" s="10">
        <f t="shared" si="1055"/>
        <v>0.48535408388549622</v>
      </c>
      <c r="AN2254" s="14">
        <v>12</v>
      </c>
      <c r="AO2254" s="10">
        <f t="shared" si="1057"/>
        <v>285.14999999999998</v>
      </c>
      <c r="AP2254" s="14">
        <v>10.5</v>
      </c>
      <c r="AQ2254" s="14">
        <v>37</v>
      </c>
      <c r="AR2254" s="10">
        <f t="shared" si="1058"/>
        <v>310.14999999999998</v>
      </c>
      <c r="AS2254" s="14">
        <v>47.1</v>
      </c>
      <c r="AT2254" s="14">
        <v>0.5</v>
      </c>
      <c r="AU2254" s="10">
        <f t="shared" si="1059"/>
        <v>0.56536276714676093</v>
      </c>
      <c r="AV2254" s="10">
        <f t="shared" si="1060"/>
        <v>12.238273999058951</v>
      </c>
      <c r="AW2254" s="10"/>
      <c r="AX2254" s="10"/>
      <c r="AY2254" s="10"/>
      <c r="AZ2254" s="10"/>
      <c r="BA2254" s="10"/>
      <c r="BB2254" s="10"/>
      <c r="BC2254" s="2"/>
      <c r="BD2254"/>
      <c r="BE2254"/>
    </row>
    <row r="2255" spans="1:57" x14ac:dyDescent="0.3">
      <c r="A2255" s="2"/>
      <c r="D2255" s="9" t="s">
        <v>61</v>
      </c>
      <c r="E2255" s="10">
        <v>9.8402146829999992</v>
      </c>
      <c r="F2255" s="10">
        <v>0.53839716429999995</v>
      </c>
      <c r="G2255" s="10">
        <v>21.049278180000002</v>
      </c>
      <c r="H2255" s="10">
        <v>11.3498983</v>
      </c>
      <c r="I2255" s="10">
        <v>75.270585679999996</v>
      </c>
      <c r="J2255" s="10">
        <v>31.7319967</v>
      </c>
      <c r="K2255" s="10">
        <v>67.892335750000001</v>
      </c>
      <c r="L2255" s="11">
        <v>1.8234953703703701E-2</v>
      </c>
      <c r="M2255" s="11">
        <v>1.8940960648148149E-2</v>
      </c>
      <c r="N2255" s="10">
        <f>H2255-H2254</f>
        <v>0.55303627999999883</v>
      </c>
      <c r="O2255" s="10">
        <f>I2254-I2255</f>
        <v>16.725079039999997</v>
      </c>
      <c r="P2255" s="10">
        <f>N2255/O2255</f>
        <v>3.3066287978511036E-2</v>
      </c>
      <c r="Q2255" s="9"/>
      <c r="R2255">
        <f>K2255-K2254</f>
        <v>4.3714548000000022</v>
      </c>
      <c r="S2255">
        <f>R2255/O2255</f>
        <v>0.26137124910113446</v>
      </c>
      <c r="AJ2255" s="13">
        <v>636.93333333333339</v>
      </c>
      <c r="AK2255" s="16">
        <v>3.08182</v>
      </c>
      <c r="AL2255" s="10">
        <f t="shared" si="1056"/>
        <v>8.1820000000000004E-2</v>
      </c>
      <c r="AM2255" s="10">
        <f t="shared" si="1055"/>
        <v>0.52410312506895262</v>
      </c>
      <c r="AN2255" s="14">
        <v>12</v>
      </c>
      <c r="AO2255" s="10">
        <f t="shared" si="1057"/>
        <v>285.14999999999998</v>
      </c>
      <c r="AP2255" s="14">
        <v>10.5</v>
      </c>
      <c r="AQ2255" s="14">
        <v>37</v>
      </c>
      <c r="AR2255" s="10">
        <f t="shared" si="1058"/>
        <v>310.14999999999998</v>
      </c>
      <c r="AS2255" s="14">
        <v>47.1</v>
      </c>
      <c r="AT2255" s="14">
        <v>0.5</v>
      </c>
      <c r="AU2255" s="10">
        <f t="shared" si="1059"/>
        <v>0.61049943308842636</v>
      </c>
      <c r="AV2255" s="10">
        <f t="shared" si="1060"/>
        <v>12.850572395810584</v>
      </c>
      <c r="AW2255" s="10"/>
      <c r="AX2255" s="10"/>
      <c r="AY2255" s="10"/>
      <c r="AZ2255" s="10"/>
      <c r="BA2255" s="10">
        <f>IF(ISNUMBER(AV2255), AV2255-AV2254, " ")</f>
        <v>0.61229839675163333</v>
      </c>
      <c r="BB2255" s="10">
        <f>IF(ISNUMBER(BA2255), BA2255/O2255, " ")</f>
        <v>3.6609596599648325E-2</v>
      </c>
      <c r="BC2255" s="2"/>
      <c r="BD2255"/>
      <c r="BE2255"/>
    </row>
    <row r="2256" spans="1:57" x14ac:dyDescent="0.3">
      <c r="AM2256" s="10" t="str">
        <f t="shared" si="1055"/>
        <v xml:space="preserve"> </v>
      </c>
      <c r="BD2256"/>
      <c r="BE2256"/>
    </row>
    <row r="2257" spans="1:57" x14ac:dyDescent="0.3">
      <c r="AM2257" s="10" t="str">
        <f t="shared" si="1055"/>
        <v xml:space="preserve"> </v>
      </c>
      <c r="BD2257"/>
      <c r="BE2257"/>
    </row>
    <row r="2258" spans="1:57" x14ac:dyDescent="0.3">
      <c r="A2258" s="2"/>
      <c r="D2258" s="9" t="s">
        <v>53</v>
      </c>
      <c r="E2258" s="10"/>
      <c r="F2258" s="10"/>
      <c r="G2258" s="10"/>
      <c r="H2258" s="10"/>
      <c r="I2258" s="10"/>
      <c r="J2258" s="10"/>
      <c r="K2258" s="10"/>
      <c r="L2258" s="10"/>
      <c r="M2258" s="10"/>
      <c r="P2258" s="10"/>
      <c r="Q2258" s="9"/>
      <c r="R2258" s="9"/>
      <c r="AM2258" s="10" t="str">
        <f t="shared" si="1055"/>
        <v xml:space="preserve"> </v>
      </c>
      <c r="BD2258"/>
      <c r="BE2258"/>
    </row>
    <row r="2259" spans="1:57" x14ac:dyDescent="0.3">
      <c r="A2259" s="2"/>
      <c r="D2259" s="9" t="s">
        <v>283</v>
      </c>
      <c r="E2259" s="10"/>
      <c r="F2259" s="2"/>
      <c r="G2259" s="10"/>
      <c r="H2259" s="10"/>
      <c r="I2259" s="10"/>
      <c r="J2259" s="10"/>
      <c r="K2259" s="10"/>
      <c r="L2259" s="10"/>
      <c r="M2259" s="10"/>
      <c r="P2259" s="10"/>
      <c r="Q2259" s="9"/>
      <c r="R2259" s="9"/>
      <c r="AM2259" s="10" t="str">
        <f t="shared" si="1055"/>
        <v xml:space="preserve"> </v>
      </c>
      <c r="BD2259"/>
      <c r="BE2259"/>
    </row>
    <row r="2260" spans="1:57" x14ac:dyDescent="0.3">
      <c r="A2260" s="2"/>
      <c r="D2260" s="9"/>
      <c r="E2260" s="2" t="s">
        <v>0</v>
      </c>
      <c r="F2260" s="2" t="s">
        <v>1</v>
      </c>
      <c r="G2260" s="2" t="s">
        <v>2</v>
      </c>
      <c r="H2260" s="2" t="s">
        <v>3</v>
      </c>
      <c r="I2260" s="2" t="s">
        <v>4</v>
      </c>
      <c r="J2260" s="2" t="s">
        <v>5</v>
      </c>
      <c r="K2260" s="2" t="s">
        <v>6</v>
      </c>
      <c r="L2260" s="2" t="s">
        <v>7</v>
      </c>
      <c r="M2260" s="2" t="s">
        <v>8</v>
      </c>
      <c r="N2260" s="2" t="s">
        <v>9</v>
      </c>
      <c r="O2260" s="2" t="s">
        <v>10</v>
      </c>
      <c r="P2260" s="2" t="s">
        <v>11</v>
      </c>
      <c r="Q2260" s="2" t="s">
        <v>12</v>
      </c>
      <c r="R2260" s="2" t="s">
        <v>13</v>
      </c>
      <c r="S2260" s="2" t="s">
        <v>14</v>
      </c>
      <c r="T2260" s="2" t="s">
        <v>15</v>
      </c>
      <c r="U2260" s="3" t="s">
        <v>16</v>
      </c>
      <c r="V2260" s="3" t="s">
        <v>17</v>
      </c>
      <c r="W2260" s="3" t="s">
        <v>18</v>
      </c>
      <c r="X2260" s="3" t="s">
        <v>19</v>
      </c>
      <c r="Y2260" s="3" t="s">
        <v>20</v>
      </c>
      <c r="Z2260" s="3" t="s">
        <v>21</v>
      </c>
      <c r="AA2260" s="3" t="s">
        <v>22</v>
      </c>
      <c r="AB2260" s="3" t="s">
        <v>23</v>
      </c>
      <c r="AC2260" s="3" t="s">
        <v>24</v>
      </c>
      <c r="AD2260" s="3" t="s">
        <v>25</v>
      </c>
      <c r="AE2260" s="3" t="s">
        <v>26</v>
      </c>
      <c r="AF2260" s="3" t="s">
        <v>27</v>
      </c>
      <c r="AG2260" s="3" t="s">
        <v>28</v>
      </c>
      <c r="AH2260" s="3" t="s">
        <v>29</v>
      </c>
      <c r="AL2260" s="2" t="s">
        <v>33</v>
      </c>
      <c r="AM2260" s="10" t="e">
        <f t="shared" si="1055"/>
        <v>#VALUE!</v>
      </c>
      <c r="AN2260" s="6" t="s">
        <v>35</v>
      </c>
      <c r="AO2260" s="2" t="s">
        <v>36</v>
      </c>
      <c r="AP2260" s="7" t="s">
        <v>37</v>
      </c>
      <c r="AQ2260" s="6" t="s">
        <v>38</v>
      </c>
      <c r="AR2260" s="2" t="s">
        <v>39</v>
      </c>
      <c r="AS2260" s="7" t="s">
        <v>40</v>
      </c>
      <c r="AT2260" s="7" t="s">
        <v>41</v>
      </c>
      <c r="AU2260" s="8" t="s">
        <v>55</v>
      </c>
      <c r="AV2260" s="8" t="s">
        <v>56</v>
      </c>
      <c r="AW2260" s="8" t="s">
        <v>44</v>
      </c>
      <c r="AX2260" s="8" t="s">
        <v>45</v>
      </c>
      <c r="AY2260" s="8" t="s">
        <v>46</v>
      </c>
      <c r="AZ2260" s="8" t="s">
        <v>47</v>
      </c>
      <c r="BA2260" s="2" t="s">
        <v>48</v>
      </c>
      <c r="BB2260" s="2" t="s">
        <v>49</v>
      </c>
      <c r="BC2260" s="2" t="s">
        <v>50</v>
      </c>
      <c r="BD2260"/>
      <c r="BE2260"/>
    </row>
    <row r="2261" spans="1:57" x14ac:dyDescent="0.3">
      <c r="A2261" s="2"/>
      <c r="D2261" s="9" t="s">
        <v>57</v>
      </c>
      <c r="E2261" s="10">
        <v>13.34573722</v>
      </c>
      <c r="F2261" s="10">
        <v>0.37863486070000002</v>
      </c>
      <c r="G2261" s="10">
        <v>20.186377270000001</v>
      </c>
      <c r="H2261" s="10">
        <v>7.6506680219999996</v>
      </c>
      <c r="I2261" s="10">
        <v>78.247205510000001</v>
      </c>
      <c r="J2261" s="10">
        <v>32.988289010000003</v>
      </c>
      <c r="K2261" s="10">
        <v>70.471554760000004</v>
      </c>
      <c r="L2261" s="11">
        <v>2.4594907407407408E-3</v>
      </c>
      <c r="M2261" s="11">
        <v>3.3911921296296294E-3</v>
      </c>
      <c r="P2261" s="10"/>
      <c r="Q2261" s="9"/>
      <c r="AJ2261" s="13">
        <v>636.93333333333339</v>
      </c>
      <c r="AK2261" s="16">
        <v>3.08182</v>
      </c>
      <c r="AL2261" s="10">
        <f>IF(AK2261&gt;3, AK2261-3, 3-AK2261)</f>
        <v>8.1820000000000004E-2</v>
      </c>
      <c r="AM2261" s="10">
        <f t="shared" si="1055"/>
        <v>0.36858239030832429</v>
      </c>
      <c r="AN2261" s="14">
        <v>12</v>
      </c>
      <c r="AO2261" s="10">
        <f>AN2261+273.15</f>
        <v>285.14999999999998</v>
      </c>
      <c r="AP2261" s="14">
        <v>10.5</v>
      </c>
      <c r="AQ2261" s="14">
        <v>37</v>
      </c>
      <c r="AR2261" s="10">
        <f>AQ2261+273.15</f>
        <v>310.14999999999998</v>
      </c>
      <c r="AS2261" s="14">
        <v>47.1</v>
      </c>
      <c r="AT2261" s="14">
        <v>0.5</v>
      </c>
      <c r="AU2261" s="10">
        <f>IF(ISNUMBER(AM2261),((AR2261/AO2261)*((AJ2261-(AT2261*AP2261))/(AJ2261-AS2261))*AM2261)," ")</f>
        <v>0.42934172602005538</v>
      </c>
      <c r="AV2261" s="10">
        <f>IF(ISNUMBER(AM2261), AU2261*G2261, " ")</f>
        <v>8.6668540591938132</v>
      </c>
      <c r="AW2261" s="10"/>
      <c r="AX2261" s="10"/>
      <c r="AY2261" s="10"/>
      <c r="AZ2261" s="10"/>
      <c r="BA2261" s="10"/>
      <c r="BB2261" s="10"/>
      <c r="BC2261" s="2"/>
      <c r="BD2261"/>
      <c r="BE2261"/>
    </row>
    <row r="2262" spans="1:57" x14ac:dyDescent="0.3">
      <c r="A2262" s="2">
        <v>206</v>
      </c>
      <c r="B2262" s="9" t="s">
        <v>283</v>
      </c>
      <c r="C2262" s="9"/>
      <c r="D2262" s="9" t="s">
        <v>58</v>
      </c>
      <c r="E2262" s="10">
        <v>9.9701887330000005</v>
      </c>
      <c r="F2262" s="10">
        <v>0.53623081319999999</v>
      </c>
      <c r="G2262" s="10">
        <v>16.69687206</v>
      </c>
      <c r="H2262" s="10">
        <v>8.9129294740000002</v>
      </c>
      <c r="I2262" s="10">
        <v>66.079583290000002</v>
      </c>
      <c r="J2262" s="10">
        <v>33.391464229999997</v>
      </c>
      <c r="K2262" s="10">
        <v>78.042134750000002</v>
      </c>
      <c r="L2262" s="11">
        <v>6.6435185185185182E-3</v>
      </c>
      <c r="M2262" s="11">
        <v>7.2453587962962966E-3</v>
      </c>
      <c r="N2262" s="10">
        <f>H2262-H2261</f>
        <v>1.2622614520000006</v>
      </c>
      <c r="O2262" s="10">
        <f>I2261-I2262</f>
        <v>12.167622219999998</v>
      </c>
      <c r="P2262" s="10">
        <f>N2262/O2262</f>
        <v>0.10373936905480295</v>
      </c>
      <c r="Q2262" s="9">
        <f>AVERAGE(P2262,P2264)</f>
        <v>0.1412680208080489</v>
      </c>
      <c r="R2262">
        <f>K2262-K2261</f>
        <v>7.5705799899999988</v>
      </c>
      <c r="S2262">
        <f>R2262/O2262</f>
        <v>0.62219058523662807</v>
      </c>
      <c r="T2262" s="9">
        <f>AVERAGE(S2262,S2264)</f>
        <v>0.93111940887528666</v>
      </c>
      <c r="U2262" s="3">
        <f>AVERAGE(E2261,E2263,E2265)</f>
        <v>13.326309219999999</v>
      </c>
      <c r="V2262" s="3">
        <f>AVERAGE(E2262,E2264,E2266)</f>
        <v>9.6907263050000001</v>
      </c>
      <c r="W2262" s="3">
        <f>AVERAGE(F2261,F2263,F2265)</f>
        <v>0.4620104465</v>
      </c>
      <c r="X2262" s="3">
        <f>AVERAGE(F2262,F2264,F2266)</f>
        <v>0.57804999084999997</v>
      </c>
      <c r="Y2262" s="3">
        <f>AVERAGE(G2261,G2263,G2265)</f>
        <v>18.998032125000002</v>
      </c>
      <c r="Z2262" s="3">
        <f>AVERAGE(G2262,G2264,G2266)</f>
        <v>18.304897275000002</v>
      </c>
      <c r="AA2262" s="3">
        <f>AVERAGE(H2261,H2263,H2265)</f>
        <v>8.6502263110000008</v>
      </c>
      <c r="AB2262" s="3">
        <f>AVERAGE(H2262,H2264,H2266)</f>
        <v>10.611665432000001</v>
      </c>
      <c r="AC2262" s="3">
        <f>AVERAGE(I2261,I2263,I2265)</f>
        <v>78.068129540000001</v>
      </c>
      <c r="AD2262" s="3">
        <f>AVERAGE(I2262,I2264,I2266)</f>
        <v>64.543976415000003</v>
      </c>
      <c r="AE2262" s="3">
        <f>AVERAGE(J2261,J2263,J2265)</f>
        <v>33.00634531</v>
      </c>
      <c r="AF2262" s="3">
        <f>AVERAGE(J2262,J2264,J2266)</f>
        <v>33.125251660000004</v>
      </c>
      <c r="AG2262" s="3">
        <f>AVERAGE(K2261,K2263,K2265)</f>
        <v>68.122926185000011</v>
      </c>
      <c r="AH2262" s="3">
        <f>AVERAGE(K2262,K2264,K2266)</f>
        <v>81.13459914500001</v>
      </c>
      <c r="AI2262" s="12">
        <v>43650</v>
      </c>
      <c r="AJ2262" s="13">
        <v>636.93333333333339</v>
      </c>
      <c r="AK2262" s="16">
        <v>3.08182</v>
      </c>
      <c r="AL2262" s="10">
        <f t="shared" ref="AL2262:AL2266" si="1061">IF(AK2262&gt;3, AK2262-3, 3-AK2262)</f>
        <v>8.1820000000000004E-2</v>
      </c>
      <c r="AM2262" s="10">
        <f t="shared" si="1055"/>
        <v>0.52199428895912159</v>
      </c>
      <c r="AN2262" s="14">
        <v>12</v>
      </c>
      <c r="AO2262" s="10">
        <f t="shared" ref="AO2262:AO2266" si="1062">AN2262+273.15</f>
        <v>285.14999999999998</v>
      </c>
      <c r="AP2262" s="14">
        <v>10.5</v>
      </c>
      <c r="AQ2262" s="14">
        <v>37</v>
      </c>
      <c r="AR2262" s="10">
        <f t="shared" ref="AR2262:AR2266" si="1063">AQ2262+273.15</f>
        <v>310.14999999999998</v>
      </c>
      <c r="AS2262" s="14">
        <v>47.1</v>
      </c>
      <c r="AT2262" s="14">
        <v>0.5</v>
      </c>
      <c r="AU2262" s="10">
        <f t="shared" ref="AU2262:AU2266" si="1064">IF(ISNUMBER(AM2262),((AR2262/AO2262)*((AJ2262-(AT2262*AP2262))/(AJ2262-AS2262))*AM2262)," ")</f>
        <v>0.60804296376407563</v>
      </c>
      <c r="AV2262" s="10">
        <f t="shared" ref="AV2262:AV2266" si="1065">IF(ISNUMBER(AM2262), AU2262*G2262, " ")</f>
        <v>10.152415572951988</v>
      </c>
      <c r="AW2262" s="10">
        <f>AVERAGE(AU2261,AU2263,AU2265)</f>
        <v>0.5238829889379133</v>
      </c>
      <c r="AX2262" s="10">
        <f>AVERAGE(AU2262,AU2264,AU2266)</f>
        <v>0.65546257504814109</v>
      </c>
      <c r="AY2262" s="10">
        <f>AVERAGE(AV2261,AV2263,AV2265)</f>
        <v>9.8403982027928922</v>
      </c>
      <c r="AZ2262" s="10">
        <f>AVERAGE(AV2262,AV2264,AV2266)</f>
        <v>12.074427034493478</v>
      </c>
      <c r="BA2262" s="10">
        <f>IF(ISNUMBER(AV2262), AV2262-AV2261, " ")</f>
        <v>1.4855615137581744</v>
      </c>
      <c r="BB2262" s="10">
        <f>IF(ISNUMBER(BA2262), BA2262/O2262, " ")</f>
        <v>0.12209135744832277</v>
      </c>
      <c r="BC2262" s="2">
        <f>AVERAGE(BB2262,BB2264,BB2266)</f>
        <v>0.16125935652385714</v>
      </c>
      <c r="BD2262" s="1" t="s">
        <v>59</v>
      </c>
    </row>
    <row r="2263" spans="1:57" x14ac:dyDescent="0.3">
      <c r="A2263" s="2"/>
      <c r="D2263" s="9" t="s">
        <v>57</v>
      </c>
      <c r="E2263" s="10">
        <v>13.306881219999999</v>
      </c>
      <c r="F2263" s="10">
        <v>0.54538603230000005</v>
      </c>
      <c r="G2263" s="10">
        <v>17.809686979999999</v>
      </c>
      <c r="H2263" s="10">
        <v>9.6497846000000003</v>
      </c>
      <c r="I2263" s="10">
        <v>77.889053570000002</v>
      </c>
      <c r="J2263" s="10">
        <v>33.024401609999998</v>
      </c>
      <c r="K2263" s="10">
        <v>65.774297610000005</v>
      </c>
      <c r="L2263" s="11">
        <v>1.7731481481481483E-2</v>
      </c>
      <c r="M2263" s="11">
        <v>1.8304386574074075E-2</v>
      </c>
      <c r="P2263" s="10"/>
      <c r="Q2263" s="9"/>
      <c r="AJ2263" s="13">
        <v>636.93333333333339</v>
      </c>
      <c r="AK2263" s="16">
        <v>3.08182</v>
      </c>
      <c r="AL2263" s="10">
        <f t="shared" si="1061"/>
        <v>8.1820000000000004E-2</v>
      </c>
      <c r="AM2263" s="10">
        <f t="shared" si="1055"/>
        <v>0.53090644388705377</v>
      </c>
      <c r="AN2263" s="14">
        <v>12</v>
      </c>
      <c r="AO2263" s="10">
        <f t="shared" si="1062"/>
        <v>285.14999999999998</v>
      </c>
      <c r="AP2263" s="14">
        <v>10.5</v>
      </c>
      <c r="AQ2263" s="14">
        <v>37</v>
      </c>
      <c r="AR2263" s="10">
        <f t="shared" si="1063"/>
        <v>310.14999999999998</v>
      </c>
      <c r="AS2263" s="14">
        <v>47.1</v>
      </c>
      <c r="AT2263" s="14">
        <v>0.5</v>
      </c>
      <c r="AU2263" s="10">
        <f t="shared" si="1064"/>
        <v>0.61842425185577132</v>
      </c>
      <c r="AV2263" s="10">
        <f t="shared" si="1065"/>
        <v>11.013942346391971</v>
      </c>
      <c r="AW2263" s="10"/>
      <c r="AX2263" s="10"/>
      <c r="AY2263" s="10"/>
      <c r="AZ2263" s="10"/>
      <c r="BA2263" s="10"/>
      <c r="BB2263" s="10"/>
      <c r="BC2263" s="2"/>
      <c r="BD2263"/>
      <c r="BE2263"/>
    </row>
    <row r="2264" spans="1:57" x14ac:dyDescent="0.3">
      <c r="A2264" s="2"/>
      <c r="D2264" s="9" t="s">
        <v>60</v>
      </c>
      <c r="E2264" s="10">
        <v>9.4112638769999997</v>
      </c>
      <c r="F2264" s="10">
        <v>0.61986916849999996</v>
      </c>
      <c r="G2264" s="10">
        <v>19.91292249</v>
      </c>
      <c r="H2264" s="10">
        <v>12.310401390000001</v>
      </c>
      <c r="I2264" s="10">
        <v>63.008369539999997</v>
      </c>
      <c r="J2264" s="10">
        <v>32.859039090000003</v>
      </c>
      <c r="K2264" s="10">
        <v>84.227063540000003</v>
      </c>
      <c r="L2264" s="11">
        <v>2.1047453703703704E-2</v>
      </c>
      <c r="M2264" s="11">
        <v>2.1429386574074075E-2</v>
      </c>
      <c r="N2264" s="10">
        <f>H2264-H2263</f>
        <v>2.6606167900000006</v>
      </c>
      <c r="O2264" s="10">
        <f>I2263-I2264</f>
        <v>14.880684030000005</v>
      </c>
      <c r="P2264" s="10">
        <f>N2264/O2264</f>
        <v>0.17879667256129486</v>
      </c>
      <c r="Q2264" s="9"/>
      <c r="R2264">
        <f>K2264-K2263</f>
        <v>18.452765929999998</v>
      </c>
      <c r="S2264">
        <f>R2264/O2264</f>
        <v>1.2400482325139452</v>
      </c>
      <c r="AJ2264" s="13">
        <v>636.93333333333339</v>
      </c>
      <c r="AK2264" s="16">
        <v>3.08182</v>
      </c>
      <c r="AL2264" s="10">
        <f t="shared" si="1061"/>
        <v>8.1820000000000004E-2</v>
      </c>
      <c r="AM2264" s="10">
        <f t="shared" si="1055"/>
        <v>0.60341210891615993</v>
      </c>
      <c r="AN2264" s="14">
        <v>12</v>
      </c>
      <c r="AO2264" s="10">
        <f t="shared" si="1062"/>
        <v>285.14999999999998</v>
      </c>
      <c r="AP2264" s="14">
        <v>10.5</v>
      </c>
      <c r="AQ2264" s="14">
        <v>37</v>
      </c>
      <c r="AR2264" s="10">
        <f t="shared" si="1063"/>
        <v>310.14999999999998</v>
      </c>
      <c r="AS2264" s="14">
        <v>47.1</v>
      </c>
      <c r="AT2264" s="14">
        <v>0.5</v>
      </c>
      <c r="AU2264" s="10">
        <f t="shared" si="1064"/>
        <v>0.70288218633220667</v>
      </c>
      <c r="AV2264" s="10">
        <f t="shared" si="1065"/>
        <v>13.996438496034969</v>
      </c>
      <c r="AW2264" s="10"/>
      <c r="AX2264" s="10"/>
      <c r="AY2264" s="10"/>
      <c r="AZ2264" s="10"/>
      <c r="BA2264" s="10">
        <f>IF(ISNUMBER(AV2264), AV2264-AV2263, " ")</f>
        <v>2.9824961496429978</v>
      </c>
      <c r="BB2264" s="10">
        <f>IF(ISNUMBER(BA2264), BA2264/O2264, " ")</f>
        <v>0.20042735559939154</v>
      </c>
      <c r="BC2264" s="2"/>
      <c r="BD2264"/>
      <c r="BE2264"/>
    </row>
    <row r="2265" spans="1:57" x14ac:dyDescent="0.3">
      <c r="A2265" s="2"/>
      <c r="D2265" s="9" t="s">
        <v>57</v>
      </c>
      <c r="E2265" s="10"/>
      <c r="F2265" s="10"/>
      <c r="G2265" s="10"/>
      <c r="H2265" s="10"/>
      <c r="I2265" s="10"/>
      <c r="J2265" s="10"/>
      <c r="K2265" s="10"/>
      <c r="L2265" s="11"/>
      <c r="M2265" s="11"/>
      <c r="P2265" s="10"/>
      <c r="Q2265" s="9"/>
      <c r="AJ2265" s="13">
        <v>636.93333333333339</v>
      </c>
      <c r="AK2265" s="16">
        <v>3.08182</v>
      </c>
      <c r="AL2265" s="10">
        <f t="shared" si="1061"/>
        <v>8.1820000000000004E-2</v>
      </c>
      <c r="AM2265" s="10" t="str">
        <f t="shared" si="1055"/>
        <v xml:space="preserve"> </v>
      </c>
      <c r="AN2265" s="14">
        <v>12</v>
      </c>
      <c r="AO2265" s="10">
        <f t="shared" si="1062"/>
        <v>285.14999999999998</v>
      </c>
      <c r="AP2265" s="14">
        <v>10.5</v>
      </c>
      <c r="AQ2265" s="14">
        <v>37</v>
      </c>
      <c r="AR2265" s="10">
        <f t="shared" si="1063"/>
        <v>310.14999999999998</v>
      </c>
      <c r="AS2265" s="14">
        <v>47.1</v>
      </c>
      <c r="AT2265" s="14">
        <v>0.5</v>
      </c>
      <c r="AU2265" s="10" t="str">
        <f t="shared" si="1064"/>
        <v xml:space="preserve"> </v>
      </c>
      <c r="AV2265" s="10" t="str">
        <f t="shared" si="1065"/>
        <v xml:space="preserve"> </v>
      </c>
      <c r="AW2265" s="10"/>
      <c r="AX2265" s="10"/>
      <c r="AY2265" s="10"/>
      <c r="AZ2265" s="10"/>
      <c r="BA2265" s="10"/>
      <c r="BB2265" s="10"/>
      <c r="BC2265" s="2"/>
      <c r="BD2265"/>
      <c r="BE2265"/>
    </row>
    <row r="2266" spans="1:57" x14ac:dyDescent="0.3">
      <c r="A2266" s="2"/>
      <c r="D2266" s="9" t="s">
        <v>61</v>
      </c>
      <c r="E2266" s="10"/>
      <c r="F2266" s="10"/>
      <c r="G2266" s="10"/>
      <c r="H2266" s="10"/>
      <c r="I2266" s="10"/>
      <c r="J2266" s="10"/>
      <c r="K2266" s="10"/>
      <c r="L2266" s="11"/>
      <c r="M2266" s="11"/>
      <c r="N2266" s="10">
        <f>H2266-H2265</f>
        <v>0</v>
      </c>
      <c r="O2266" s="10">
        <f>I2265-I2266</f>
        <v>0</v>
      </c>
      <c r="P2266" s="10" t="e">
        <f>N2266/O2266</f>
        <v>#DIV/0!</v>
      </c>
      <c r="Q2266" s="9"/>
      <c r="R2266">
        <f>K2266-K2265</f>
        <v>0</v>
      </c>
      <c r="S2266" t="e">
        <f>R2266/O2266</f>
        <v>#DIV/0!</v>
      </c>
      <c r="AJ2266" s="13">
        <v>636.93333333333339</v>
      </c>
      <c r="AK2266" s="16">
        <v>3.08182</v>
      </c>
      <c r="AL2266" s="10">
        <f t="shared" si="1061"/>
        <v>8.1820000000000004E-2</v>
      </c>
      <c r="AM2266" s="10" t="str">
        <f t="shared" si="1055"/>
        <v xml:space="preserve"> </v>
      </c>
      <c r="AN2266" s="14">
        <v>12</v>
      </c>
      <c r="AO2266" s="10">
        <f t="shared" si="1062"/>
        <v>285.14999999999998</v>
      </c>
      <c r="AP2266" s="14">
        <v>10.5</v>
      </c>
      <c r="AQ2266" s="14">
        <v>37</v>
      </c>
      <c r="AR2266" s="10">
        <f t="shared" si="1063"/>
        <v>310.14999999999998</v>
      </c>
      <c r="AS2266" s="14">
        <v>47.1</v>
      </c>
      <c r="AT2266" s="14">
        <v>0.5</v>
      </c>
      <c r="AU2266" s="10" t="str">
        <f t="shared" si="1064"/>
        <v xml:space="preserve"> </v>
      </c>
      <c r="AV2266" s="10" t="str">
        <f t="shared" si="1065"/>
        <v xml:space="preserve"> </v>
      </c>
      <c r="AW2266" s="10"/>
      <c r="AX2266" s="10"/>
      <c r="AY2266" s="10"/>
      <c r="AZ2266" s="10"/>
      <c r="BA2266" s="10" t="str">
        <f>IF(ISNUMBER(AV2266), AV2266-AV2265, " ")</f>
        <v xml:space="preserve"> </v>
      </c>
      <c r="BB2266" s="10" t="str">
        <f>IF(ISNUMBER(BA2266), BA2266/O2266, " ")</f>
        <v xml:space="preserve"> </v>
      </c>
      <c r="BC2266" s="2"/>
      <c r="BD2266"/>
      <c r="BE2266"/>
    </row>
    <row r="2267" spans="1:57" x14ac:dyDescent="0.3">
      <c r="AM2267" s="10" t="str">
        <f t="shared" si="1055"/>
        <v xml:space="preserve"> </v>
      </c>
      <c r="BD2267"/>
      <c r="BE2267"/>
    </row>
    <row r="2268" spans="1:57" x14ac:dyDescent="0.3">
      <c r="AM2268" s="10" t="str">
        <f t="shared" si="1055"/>
        <v xml:space="preserve"> </v>
      </c>
      <c r="BD2268"/>
      <c r="BE2268"/>
    </row>
    <row r="2269" spans="1:57" x14ac:dyDescent="0.3">
      <c r="A2269" s="2"/>
      <c r="D2269" s="9" t="s">
        <v>53</v>
      </c>
      <c r="E2269" s="10"/>
      <c r="F2269" s="10"/>
      <c r="G2269" s="10"/>
      <c r="H2269" s="10"/>
      <c r="I2269" s="10"/>
      <c r="J2269" s="10"/>
      <c r="K2269" s="10"/>
      <c r="L2269" s="10"/>
      <c r="M2269" s="10"/>
      <c r="P2269" s="10"/>
      <c r="Q2269" s="9"/>
      <c r="R2269" s="9"/>
      <c r="AM2269" s="10" t="str">
        <f t="shared" si="1055"/>
        <v xml:space="preserve"> </v>
      </c>
      <c r="BD2269"/>
      <c r="BE2269"/>
    </row>
    <row r="2270" spans="1:57" x14ac:dyDescent="0.3">
      <c r="A2270" s="2"/>
      <c r="D2270" s="9" t="s">
        <v>284</v>
      </c>
      <c r="E2270" s="10"/>
      <c r="F2270" s="2"/>
      <c r="G2270" s="10"/>
      <c r="H2270" s="10"/>
      <c r="I2270" s="10"/>
      <c r="J2270" s="10"/>
      <c r="K2270" s="10"/>
      <c r="L2270" s="10"/>
      <c r="M2270" s="10"/>
      <c r="P2270" s="10"/>
      <c r="Q2270" s="9"/>
      <c r="R2270" s="9"/>
      <c r="AM2270" s="10" t="str">
        <f t="shared" si="1055"/>
        <v xml:space="preserve"> </v>
      </c>
      <c r="BD2270"/>
      <c r="BE2270"/>
    </row>
    <row r="2271" spans="1:57" x14ac:dyDescent="0.3">
      <c r="A2271" s="2"/>
      <c r="D2271" s="9"/>
      <c r="E2271" s="2" t="s">
        <v>0</v>
      </c>
      <c r="F2271" s="2" t="s">
        <v>1</v>
      </c>
      <c r="G2271" s="2" t="s">
        <v>2</v>
      </c>
      <c r="H2271" s="2" t="s">
        <v>3</v>
      </c>
      <c r="I2271" s="2" t="s">
        <v>4</v>
      </c>
      <c r="J2271" s="2" t="s">
        <v>5</v>
      </c>
      <c r="K2271" s="2" t="s">
        <v>6</v>
      </c>
      <c r="L2271" s="2" t="s">
        <v>7</v>
      </c>
      <c r="M2271" s="2" t="s">
        <v>8</v>
      </c>
      <c r="N2271" s="2" t="s">
        <v>9</v>
      </c>
      <c r="O2271" s="2" t="s">
        <v>10</v>
      </c>
      <c r="P2271" s="2" t="s">
        <v>11</v>
      </c>
      <c r="Q2271" s="2" t="s">
        <v>12</v>
      </c>
      <c r="R2271" s="2" t="s">
        <v>13</v>
      </c>
      <c r="S2271" s="2" t="s">
        <v>14</v>
      </c>
      <c r="T2271" s="2" t="s">
        <v>15</v>
      </c>
      <c r="U2271" s="3" t="s">
        <v>16</v>
      </c>
      <c r="V2271" s="3" t="s">
        <v>17</v>
      </c>
      <c r="W2271" s="3" t="s">
        <v>18</v>
      </c>
      <c r="X2271" s="3" t="s">
        <v>19</v>
      </c>
      <c r="Y2271" s="3" t="s">
        <v>20</v>
      </c>
      <c r="Z2271" s="3" t="s">
        <v>21</v>
      </c>
      <c r="AA2271" s="3" t="s">
        <v>22</v>
      </c>
      <c r="AB2271" s="3" t="s">
        <v>23</v>
      </c>
      <c r="AC2271" s="3" t="s">
        <v>24</v>
      </c>
      <c r="AD2271" s="3" t="s">
        <v>25</v>
      </c>
      <c r="AE2271" s="3" t="s">
        <v>26</v>
      </c>
      <c r="AF2271" s="3" t="s">
        <v>27</v>
      </c>
      <c r="AG2271" s="3" t="s">
        <v>28</v>
      </c>
      <c r="AH2271" s="3" t="s">
        <v>29</v>
      </c>
      <c r="AL2271" s="2" t="s">
        <v>33</v>
      </c>
      <c r="AM2271" s="10" t="e">
        <f t="shared" si="1055"/>
        <v>#VALUE!</v>
      </c>
      <c r="AN2271" s="6" t="s">
        <v>35</v>
      </c>
      <c r="AO2271" s="2" t="s">
        <v>36</v>
      </c>
      <c r="AP2271" s="7" t="s">
        <v>37</v>
      </c>
      <c r="AQ2271" s="6" t="s">
        <v>38</v>
      </c>
      <c r="AR2271" s="2" t="s">
        <v>39</v>
      </c>
      <c r="AS2271" s="7" t="s">
        <v>40</v>
      </c>
      <c r="AT2271" s="7" t="s">
        <v>41</v>
      </c>
      <c r="AU2271" s="8" t="s">
        <v>55</v>
      </c>
      <c r="AV2271" s="8" t="s">
        <v>56</v>
      </c>
      <c r="AW2271" s="8" t="s">
        <v>44</v>
      </c>
      <c r="AX2271" s="8" t="s">
        <v>45</v>
      </c>
      <c r="AY2271" s="8" t="s">
        <v>46</v>
      </c>
      <c r="AZ2271" s="8" t="s">
        <v>47</v>
      </c>
      <c r="BA2271" s="2" t="s">
        <v>48</v>
      </c>
      <c r="BB2271" s="2" t="s">
        <v>49</v>
      </c>
      <c r="BC2271" s="2" t="s">
        <v>50</v>
      </c>
      <c r="BD2271"/>
      <c r="BE2271"/>
    </row>
    <row r="2272" spans="1:57" x14ac:dyDescent="0.3">
      <c r="A2272" s="2"/>
      <c r="D2272" s="9" t="s">
        <v>57</v>
      </c>
      <c r="E2272" s="10">
        <v>13.336800009999999</v>
      </c>
      <c r="F2272" s="10">
        <v>0.42508383910000003</v>
      </c>
      <c r="G2272" s="10">
        <v>16.97056783</v>
      </c>
      <c r="H2272" s="10">
        <v>7.167563715</v>
      </c>
      <c r="I2272" s="10">
        <v>93.099167829999999</v>
      </c>
      <c r="J2272" s="10">
        <v>31.521751460000001</v>
      </c>
      <c r="K2272" s="10">
        <v>74.326487940000007</v>
      </c>
      <c r="L2272" s="11">
        <v>1.2731481481481483E-3</v>
      </c>
      <c r="M2272" s="11">
        <v>2.0543865740740744E-3</v>
      </c>
      <c r="P2272" s="10"/>
      <c r="Q2272" s="9"/>
      <c r="AJ2272" s="13">
        <v>636.93333333333339</v>
      </c>
      <c r="AK2272" s="16">
        <v>3.08182</v>
      </c>
      <c r="AL2272" s="10">
        <f>IF(AK2272&gt;3, AK2272-3, 3-AK2272)</f>
        <v>8.1820000000000004E-2</v>
      </c>
      <c r="AM2272" s="10">
        <f t="shared" si="1055"/>
        <v>0.41379818331375617</v>
      </c>
      <c r="AN2272" s="14">
        <v>12</v>
      </c>
      <c r="AO2272" s="10">
        <f>AN2272+273.15</f>
        <v>285.14999999999998</v>
      </c>
      <c r="AP2272" s="14">
        <v>10.5</v>
      </c>
      <c r="AQ2272" s="14">
        <v>37</v>
      </c>
      <c r="AR2272" s="10">
        <f>AQ2272+273.15</f>
        <v>310.14999999999998</v>
      </c>
      <c r="AS2272" s="14">
        <v>47.1</v>
      </c>
      <c r="AT2272" s="14">
        <v>0.5</v>
      </c>
      <c r="AU2272" s="10">
        <f>IF(ISNUMBER(AM2272),((AR2272/AO2272)*((AJ2272-(AT2272*AP2272))/(AJ2272-AS2272))*AM2272)," ")</f>
        <v>0.48201116200715827</v>
      </c>
      <c r="AV2272" s="10">
        <f>IF(ISNUMBER(AM2272), AU2272*G2272, " ")</f>
        <v>8.1800031196595988</v>
      </c>
      <c r="AW2272" s="10"/>
      <c r="AX2272" s="10"/>
      <c r="AY2272" s="10"/>
      <c r="AZ2272" s="10"/>
      <c r="BA2272" s="10"/>
      <c r="BB2272" s="10"/>
      <c r="BC2272" s="2"/>
      <c r="BD2272"/>
      <c r="BE2272"/>
    </row>
    <row r="2273" spans="1:57" x14ac:dyDescent="0.3">
      <c r="A2273" s="2">
        <v>207</v>
      </c>
      <c r="B2273" s="9" t="s">
        <v>284</v>
      </c>
      <c r="C2273" s="9"/>
      <c r="D2273" s="9" t="s">
        <v>58</v>
      </c>
      <c r="E2273" s="10">
        <v>8.4244988959999993</v>
      </c>
      <c r="F2273" s="10">
        <v>0.64392663559999996</v>
      </c>
      <c r="G2273" s="10">
        <v>19.784055080000002</v>
      </c>
      <c r="H2273" s="10">
        <v>12.358381700000001</v>
      </c>
      <c r="I2273" s="10">
        <v>82.356884710000003</v>
      </c>
      <c r="J2273" s="10">
        <v>32.292575630000002</v>
      </c>
      <c r="K2273" s="10">
        <v>82.145583189999996</v>
      </c>
      <c r="L2273" s="11">
        <v>5.7986111111111112E-3</v>
      </c>
      <c r="M2273" s="11">
        <v>6.3773032407407407E-3</v>
      </c>
      <c r="N2273" s="10">
        <f>H2273-H2272</f>
        <v>5.1908179850000007</v>
      </c>
      <c r="O2273" s="10">
        <f>I2272-I2273</f>
        <v>10.742283119999996</v>
      </c>
      <c r="P2273" s="10">
        <f>N2273/O2273</f>
        <v>0.4832136638938262</v>
      </c>
      <c r="Q2273" s="9">
        <f>AVERAGE(P2273,P2275,P2277)</f>
        <v>0.38848125296877684</v>
      </c>
      <c r="R2273">
        <f>K2273-K2272</f>
        <v>7.8190952499999895</v>
      </c>
      <c r="S2273">
        <f>R2273/O2273</f>
        <v>0.72788020597245184</v>
      </c>
      <c r="T2273" s="9">
        <f>AVERAGE(S2273,S2275,S2277)</f>
        <v>0.79604946200237447</v>
      </c>
      <c r="U2273" s="3">
        <f>AVERAGE(E2272,E2274,E2276)</f>
        <v>13.313695236666668</v>
      </c>
      <c r="V2273" s="3">
        <f>AVERAGE(E2273,E2275,E2277)</f>
        <v>8.9445030796666671</v>
      </c>
      <c r="W2273" s="3">
        <f>AVERAGE(F2272,F2274,F2276)</f>
        <v>0.38390132309999997</v>
      </c>
      <c r="X2273" s="3">
        <f>AVERAGE(F2273,F2275,F2277)</f>
        <v>0.60760054966666666</v>
      </c>
      <c r="Y2273" s="3">
        <f>AVERAGE(G2272,G2274,G2276)</f>
        <v>17.828824743333332</v>
      </c>
      <c r="Z2273" s="3">
        <f>AVERAGE(G2273,G2275,G2277)</f>
        <v>19.412496669999999</v>
      </c>
      <c r="AA2273" s="3">
        <f>AVERAGE(H2272,H2274,H2276)</f>
        <v>6.7209317900000007</v>
      </c>
      <c r="AB2273" s="3">
        <f>AVERAGE(H2273,H2275,H2277)</f>
        <v>11.630357513333331</v>
      </c>
      <c r="AC2273" s="3">
        <f>AVERAGE(I2272,I2274,I2276)</f>
        <v>92.622705229999994</v>
      </c>
      <c r="AD2273" s="3">
        <f>AVERAGE(I2273,I2275,I2277)</f>
        <v>79.774609996666669</v>
      </c>
      <c r="AE2273" s="3">
        <f>AVERAGE(J2272,J2274,J2276)</f>
        <v>31.124828356666669</v>
      </c>
      <c r="AF2273" s="3">
        <f>AVERAGE(J2273,J2275,J2277)</f>
        <v>31.577316416666665</v>
      </c>
      <c r="AG2273" s="3">
        <f>AVERAGE(K2272,K2274,K2276)</f>
        <v>72.198431923333331</v>
      </c>
      <c r="AH2273" s="3">
        <f>AVERAGE(K2273,K2275,K2277)</f>
        <v>82.532145730000011</v>
      </c>
      <c r="AI2273" s="12">
        <v>43650</v>
      </c>
      <c r="AJ2273" s="13">
        <v>636.93333333333339</v>
      </c>
      <c r="AK2273" s="16">
        <v>3.08182</v>
      </c>
      <c r="AL2273" s="10">
        <f t="shared" ref="AL2273:AL2277" si="1066">IF(AK2273&gt;3, AK2273-3, 3-AK2273)</f>
        <v>8.1820000000000004E-2</v>
      </c>
      <c r="AM2273" s="10">
        <f t="shared" si="1055"/>
        <v>0.62683086838296842</v>
      </c>
      <c r="AN2273" s="14">
        <v>12</v>
      </c>
      <c r="AO2273" s="10">
        <f t="shared" ref="AO2273:AO2277" si="1067">AN2273+273.15</f>
        <v>285.14999999999998</v>
      </c>
      <c r="AP2273" s="14">
        <v>10.5</v>
      </c>
      <c r="AQ2273" s="14">
        <v>37</v>
      </c>
      <c r="AR2273" s="10">
        <f t="shared" ref="AR2273:AR2277" si="1068">AQ2273+273.15</f>
        <v>310.14999999999998</v>
      </c>
      <c r="AS2273" s="14">
        <v>47.1</v>
      </c>
      <c r="AT2273" s="14">
        <v>0.5</v>
      </c>
      <c r="AU2273" s="10">
        <f t="shared" ref="AU2273:AU2277" si="1069">IF(ISNUMBER(AM2273),((AR2273/AO2273)*((AJ2273-(AT2273*AP2273))/(AJ2273-AS2273))*AM2273)," ")</f>
        <v>0.73016143481262707</v>
      </c>
      <c r="AV2273" s="10">
        <f t="shared" ref="AV2273:AV2277" si="1070">IF(ISNUMBER(AM2273), AU2273*G2273, " ")</f>
        <v>14.445554043624846</v>
      </c>
      <c r="AW2273" s="10">
        <f>AVERAGE(AU2272,AU2274,AU2276)</f>
        <v>0.43531347424380717</v>
      </c>
      <c r="AX2273" s="10">
        <f>AVERAGE(AU2273,AU2275,AU2277)</f>
        <v>0.68897055131780949</v>
      </c>
      <c r="AY2273" s="10">
        <f>AVERAGE(AV2272,AV2274,AV2276)</f>
        <v>7.7143288849589586</v>
      </c>
      <c r="AZ2273" s="10">
        <f>AVERAGE(AV2273,AV2275,AV2277)</f>
        <v>13.321043128792704</v>
      </c>
      <c r="BA2273" s="10">
        <f>IF(ISNUMBER(AV2273), AV2273-AV2272, " ")</f>
        <v>6.2655509239652467</v>
      </c>
      <c r="BB2273" s="10">
        <f>IF(ISNUMBER(BA2273), BA2273/O2273, " ")</f>
        <v>0.58326063965862496</v>
      </c>
      <c r="BC2273" s="2">
        <f>AVERAGE(BB2273,BB2275,BB2277)</f>
        <v>0.44623145044842705</v>
      </c>
      <c r="BD2273" s="1" t="s">
        <v>59</v>
      </c>
    </row>
    <row r="2274" spans="1:57" x14ac:dyDescent="0.3">
      <c r="A2274" s="2"/>
      <c r="D2274" s="9" t="s">
        <v>57</v>
      </c>
      <c r="E2274" s="10">
        <v>13.32018476</v>
      </c>
      <c r="F2274" s="10">
        <v>0.38561771420000002</v>
      </c>
      <c r="G2274" s="10">
        <v>16.671116919999999</v>
      </c>
      <c r="H2274" s="10">
        <v>6.2064490189999999</v>
      </c>
      <c r="I2274" s="10">
        <v>92.881417749999997</v>
      </c>
      <c r="J2274" s="10">
        <v>31.116238370000001</v>
      </c>
      <c r="K2274" s="10">
        <v>70.436636329999999</v>
      </c>
      <c r="L2274" s="11">
        <v>9.2650462962962973E-3</v>
      </c>
      <c r="M2274" s="11">
        <v>9.9768402777777772E-3</v>
      </c>
      <c r="P2274" s="10"/>
      <c r="Q2274" s="9"/>
      <c r="AJ2274" s="13">
        <v>636.93333333333339</v>
      </c>
      <c r="AK2274" s="16">
        <v>3.08182</v>
      </c>
      <c r="AL2274" s="10">
        <f t="shared" si="1066"/>
        <v>8.1820000000000004E-2</v>
      </c>
      <c r="AM2274" s="10">
        <f t="shared" si="1055"/>
        <v>0.37537985430687065</v>
      </c>
      <c r="AN2274" s="14">
        <v>12</v>
      </c>
      <c r="AO2274" s="10">
        <f t="shared" si="1067"/>
        <v>285.14999999999998</v>
      </c>
      <c r="AP2274" s="14">
        <v>10.5</v>
      </c>
      <c r="AQ2274" s="14">
        <v>37</v>
      </c>
      <c r="AR2274" s="10">
        <f t="shared" si="1068"/>
        <v>310.14999999999998</v>
      </c>
      <c r="AS2274" s="14">
        <v>47.1</v>
      </c>
      <c r="AT2274" s="14">
        <v>0.5</v>
      </c>
      <c r="AU2274" s="10">
        <f t="shared" si="1069"/>
        <v>0.43725972482421355</v>
      </c>
      <c r="AV2274" s="10">
        <f t="shared" si="1070"/>
        <v>7.2896079969514904</v>
      </c>
      <c r="AW2274" s="10"/>
      <c r="AX2274" s="10"/>
      <c r="AY2274" s="10"/>
      <c r="AZ2274" s="10"/>
      <c r="BA2274" s="10"/>
      <c r="BB2274" s="10"/>
      <c r="BC2274" s="2"/>
      <c r="BD2274"/>
      <c r="BE2274"/>
    </row>
    <row r="2275" spans="1:57" x14ac:dyDescent="0.3">
      <c r="A2275" s="2"/>
      <c r="D2275" s="9" t="s">
        <v>60</v>
      </c>
      <c r="E2275" s="10">
        <v>9.0505683030000004</v>
      </c>
      <c r="F2275" s="10">
        <v>0.55477497239999995</v>
      </c>
      <c r="G2275" s="10">
        <v>21.564149749999999</v>
      </c>
      <c r="H2275" s="10">
        <v>11.9646352</v>
      </c>
      <c r="I2275" s="10">
        <v>78.533923160000001</v>
      </c>
      <c r="J2275" s="10">
        <v>31.066381150000002</v>
      </c>
      <c r="K2275" s="10">
        <v>83.996341650000005</v>
      </c>
      <c r="L2275" s="11">
        <v>1.238425925925926E-2</v>
      </c>
      <c r="M2275" s="11">
        <v>1.2934016203703705E-2</v>
      </c>
      <c r="N2275" s="10">
        <f>H2275-H2274</f>
        <v>5.7581861810000001</v>
      </c>
      <c r="O2275" s="10">
        <f>I2274-I2275</f>
        <v>14.347494589999997</v>
      </c>
      <c r="P2275" s="10">
        <f>N2275/O2275</f>
        <v>0.40133740039974475</v>
      </c>
      <c r="Q2275" s="9"/>
      <c r="R2275">
        <f>K2275-K2274</f>
        <v>13.559705320000006</v>
      </c>
      <c r="S2275">
        <f>R2275/O2275</f>
        <v>0.94509220651324943</v>
      </c>
      <c r="AJ2275" s="13">
        <v>636.93333333333339</v>
      </c>
      <c r="AK2275" s="16">
        <v>3.08182</v>
      </c>
      <c r="AL2275" s="10">
        <f t="shared" si="1066"/>
        <v>8.1820000000000004E-2</v>
      </c>
      <c r="AM2275" s="10">
        <f t="shared" si="1055"/>
        <v>0.54004611469845731</v>
      </c>
      <c r="AN2275" s="14">
        <v>12</v>
      </c>
      <c r="AO2275" s="10">
        <f t="shared" si="1067"/>
        <v>285.14999999999998</v>
      </c>
      <c r="AP2275" s="14">
        <v>10.5</v>
      </c>
      <c r="AQ2275" s="14">
        <v>37</v>
      </c>
      <c r="AR2275" s="10">
        <f t="shared" si="1068"/>
        <v>310.14999999999998</v>
      </c>
      <c r="AS2275" s="14">
        <v>47.1</v>
      </c>
      <c r="AT2275" s="14">
        <v>0.5</v>
      </c>
      <c r="AU2275" s="10">
        <f t="shared" si="1069"/>
        <v>0.62907056091611624</v>
      </c>
      <c r="AV2275" s="10">
        <f t="shared" si="1070"/>
        <v>13.565371778911627</v>
      </c>
      <c r="AW2275" s="10"/>
      <c r="AX2275" s="10"/>
      <c r="AY2275" s="10"/>
      <c r="AZ2275" s="10"/>
      <c r="BA2275" s="10">
        <f>IF(ISNUMBER(AV2275), AV2275-AV2274, " ")</f>
        <v>6.2757637819601371</v>
      </c>
      <c r="BB2275" s="10">
        <f>IF(ISNUMBER(BA2275), BA2275/O2275, " ")</f>
        <v>0.43741182424520703</v>
      </c>
      <c r="BC2275" s="2"/>
      <c r="BD2275"/>
      <c r="BE2275"/>
    </row>
    <row r="2276" spans="1:57" x14ac:dyDescent="0.3">
      <c r="A2276" s="2"/>
      <c r="D2276" s="9" t="s">
        <v>57</v>
      </c>
      <c r="E2276" s="10">
        <v>13.28410094</v>
      </c>
      <c r="F2276" s="10">
        <v>0.34100241599999997</v>
      </c>
      <c r="G2276" s="10">
        <v>19.844789479999999</v>
      </c>
      <c r="H2276" s="10">
        <v>6.7887826359999996</v>
      </c>
      <c r="I2276" s="10">
        <v>91.88753011</v>
      </c>
      <c r="J2276" s="10">
        <v>30.73649524</v>
      </c>
      <c r="K2276" s="10">
        <v>71.832171500000001</v>
      </c>
      <c r="L2276" s="11">
        <v>1.6145833333333335E-2</v>
      </c>
      <c r="M2276" s="11">
        <v>1.6655081018518519E-2</v>
      </c>
      <c r="P2276" s="10"/>
      <c r="Q2276" s="9"/>
      <c r="AJ2276" s="13">
        <v>636.93333333333339</v>
      </c>
      <c r="AK2276" s="16">
        <v>3.08182</v>
      </c>
      <c r="AL2276" s="10">
        <f t="shared" si="1066"/>
        <v>8.1820000000000004E-2</v>
      </c>
      <c r="AM2276" s="10">
        <f t="shared" si="1055"/>
        <v>0.33194905867312169</v>
      </c>
      <c r="AN2276" s="14">
        <v>12</v>
      </c>
      <c r="AO2276" s="10">
        <f t="shared" si="1067"/>
        <v>285.14999999999998</v>
      </c>
      <c r="AP2276" s="14">
        <v>10.5</v>
      </c>
      <c r="AQ2276" s="14">
        <v>37</v>
      </c>
      <c r="AR2276" s="10">
        <f t="shared" si="1068"/>
        <v>310.14999999999998</v>
      </c>
      <c r="AS2276" s="14">
        <v>47.1</v>
      </c>
      <c r="AT2276" s="14">
        <v>0.5</v>
      </c>
      <c r="AU2276" s="10">
        <f t="shared" si="1069"/>
        <v>0.3866695359000496</v>
      </c>
      <c r="AV2276" s="10">
        <f t="shared" si="1070"/>
        <v>7.6733755382657867</v>
      </c>
      <c r="AW2276" s="10"/>
      <c r="AX2276" s="10"/>
      <c r="AY2276" s="10"/>
      <c r="AZ2276" s="10"/>
      <c r="BA2276" s="10"/>
      <c r="BB2276" s="10"/>
      <c r="BC2276" s="2"/>
      <c r="BD2276"/>
      <c r="BE2276"/>
    </row>
    <row r="2277" spans="1:57" x14ac:dyDescent="0.3">
      <c r="A2277" s="2"/>
      <c r="D2277" s="9" t="s">
        <v>61</v>
      </c>
      <c r="E2277" s="10">
        <v>9.3584420399999999</v>
      </c>
      <c r="F2277" s="10">
        <v>0.62410004100000005</v>
      </c>
      <c r="G2277" s="10">
        <v>16.889285180000002</v>
      </c>
      <c r="H2277" s="10">
        <v>10.568055640000001</v>
      </c>
      <c r="I2277" s="10">
        <v>78.433022120000004</v>
      </c>
      <c r="J2277" s="10">
        <v>31.37299247</v>
      </c>
      <c r="K2277" s="10">
        <v>81.454512350000002</v>
      </c>
      <c r="L2277" s="11">
        <v>1.892939814814815E-2</v>
      </c>
      <c r="M2277" s="11">
        <v>1.9519664351851852E-2</v>
      </c>
      <c r="N2277" s="10">
        <f>H2277-H2276</f>
        <v>3.7792730040000011</v>
      </c>
      <c r="O2277" s="10">
        <f>I2276-I2277</f>
        <v>13.454507989999996</v>
      </c>
      <c r="P2277" s="10">
        <f>N2277/O2277</f>
        <v>0.28089269461275945</v>
      </c>
      <c r="Q2277" s="9"/>
      <c r="R2277">
        <f>K2277-K2276</f>
        <v>9.6223408500000005</v>
      </c>
      <c r="S2277">
        <f>R2277/O2277</f>
        <v>0.71517597352142215</v>
      </c>
      <c r="AJ2277" s="13">
        <v>636.93333333333339</v>
      </c>
      <c r="AK2277" s="16">
        <v>3.08182</v>
      </c>
      <c r="AL2277" s="10">
        <f t="shared" si="1066"/>
        <v>8.1820000000000004E-2</v>
      </c>
      <c r="AM2277" s="10">
        <f t="shared" si="1055"/>
        <v>0.60753065493766667</v>
      </c>
      <c r="AN2277" s="14">
        <v>12</v>
      </c>
      <c r="AO2277" s="10">
        <f t="shared" si="1067"/>
        <v>285.14999999999998</v>
      </c>
      <c r="AP2277" s="14">
        <v>10.5</v>
      </c>
      <c r="AQ2277" s="14">
        <v>37</v>
      </c>
      <c r="AR2277" s="10">
        <f t="shared" si="1068"/>
        <v>310.14999999999998</v>
      </c>
      <c r="AS2277" s="14">
        <v>47.1</v>
      </c>
      <c r="AT2277" s="14">
        <v>0.5</v>
      </c>
      <c r="AU2277" s="10">
        <f t="shared" si="1069"/>
        <v>0.70767965822468526</v>
      </c>
      <c r="AV2277" s="10">
        <f t="shared" si="1070"/>
        <v>11.952203563841643</v>
      </c>
      <c r="AW2277" s="10"/>
      <c r="AX2277" s="10"/>
      <c r="AY2277" s="10"/>
      <c r="AZ2277" s="10"/>
      <c r="BA2277" s="10">
        <f>IF(ISNUMBER(AV2277), AV2277-AV2276, " ")</f>
        <v>4.278828025575856</v>
      </c>
      <c r="BB2277" s="10">
        <f>IF(ISNUMBER(BA2277), BA2277/O2277, " ")</f>
        <v>0.31802188744144905</v>
      </c>
      <c r="BC2277" s="2"/>
      <c r="BD2277"/>
      <c r="BE2277"/>
    </row>
    <row r="2278" spans="1:57" x14ac:dyDescent="0.3">
      <c r="AM2278" s="10" t="str">
        <f t="shared" si="1055"/>
        <v xml:space="preserve"> </v>
      </c>
      <c r="BD2278"/>
      <c r="BE2278"/>
    </row>
    <row r="2279" spans="1:57" x14ac:dyDescent="0.3">
      <c r="AM2279" s="10" t="str">
        <f t="shared" si="1055"/>
        <v xml:space="preserve"> </v>
      </c>
      <c r="BD2279"/>
      <c r="BE2279"/>
    </row>
    <row r="2280" spans="1:57" x14ac:dyDescent="0.3">
      <c r="A2280" s="2"/>
      <c r="D2280" s="9" t="s">
        <v>53</v>
      </c>
      <c r="E2280" s="10"/>
      <c r="F2280" s="10"/>
      <c r="G2280" s="10"/>
      <c r="H2280" s="10"/>
      <c r="I2280" s="10"/>
      <c r="J2280" s="10"/>
      <c r="K2280" s="10"/>
      <c r="L2280" s="10"/>
      <c r="M2280" s="10"/>
      <c r="P2280" s="10"/>
      <c r="Q2280" s="9"/>
      <c r="R2280" s="9"/>
      <c r="AM2280" s="10" t="str">
        <f t="shared" si="1055"/>
        <v xml:space="preserve"> </v>
      </c>
      <c r="BD2280"/>
      <c r="BE2280"/>
    </row>
    <row r="2281" spans="1:57" x14ac:dyDescent="0.3">
      <c r="A2281" s="2"/>
      <c r="D2281" s="9" t="s">
        <v>285</v>
      </c>
      <c r="E2281" s="10"/>
      <c r="F2281" s="2"/>
      <c r="G2281" s="10"/>
      <c r="H2281" s="10"/>
      <c r="I2281" s="10"/>
      <c r="J2281" s="10"/>
      <c r="K2281" s="10"/>
      <c r="L2281" s="10"/>
      <c r="M2281" s="10"/>
      <c r="P2281" s="10"/>
      <c r="Q2281" s="9"/>
      <c r="R2281" s="9"/>
      <c r="AM2281" s="10" t="str">
        <f t="shared" si="1055"/>
        <v xml:space="preserve"> </v>
      </c>
      <c r="BD2281"/>
      <c r="BE2281"/>
    </row>
    <row r="2282" spans="1:57" x14ac:dyDescent="0.3">
      <c r="A2282" s="2"/>
      <c r="D2282" s="9"/>
      <c r="E2282" s="2" t="s">
        <v>0</v>
      </c>
      <c r="F2282" s="2" t="s">
        <v>1</v>
      </c>
      <c r="G2282" s="2" t="s">
        <v>2</v>
      </c>
      <c r="H2282" s="2" t="s">
        <v>3</v>
      </c>
      <c r="I2282" s="2" t="s">
        <v>4</v>
      </c>
      <c r="J2282" s="2" t="s">
        <v>5</v>
      </c>
      <c r="K2282" s="2" t="s">
        <v>6</v>
      </c>
      <c r="L2282" s="2" t="s">
        <v>7</v>
      </c>
      <c r="M2282" s="2" t="s">
        <v>8</v>
      </c>
      <c r="N2282" s="2" t="s">
        <v>9</v>
      </c>
      <c r="O2282" s="2" t="s">
        <v>10</v>
      </c>
      <c r="P2282" s="2" t="s">
        <v>11</v>
      </c>
      <c r="Q2282" s="2" t="s">
        <v>12</v>
      </c>
      <c r="R2282" s="2" t="s">
        <v>13</v>
      </c>
      <c r="S2282" s="2" t="s">
        <v>14</v>
      </c>
      <c r="T2282" s="2" t="s">
        <v>15</v>
      </c>
      <c r="U2282" s="3" t="s">
        <v>16</v>
      </c>
      <c r="V2282" s="3" t="s">
        <v>17</v>
      </c>
      <c r="W2282" s="3" t="s">
        <v>18</v>
      </c>
      <c r="X2282" s="3" t="s">
        <v>19</v>
      </c>
      <c r="Y2282" s="3" t="s">
        <v>20</v>
      </c>
      <c r="Z2282" s="3" t="s">
        <v>21</v>
      </c>
      <c r="AA2282" s="3" t="s">
        <v>22</v>
      </c>
      <c r="AB2282" s="3" t="s">
        <v>23</v>
      </c>
      <c r="AC2282" s="3" t="s">
        <v>24</v>
      </c>
      <c r="AD2282" s="3" t="s">
        <v>25</v>
      </c>
      <c r="AE2282" s="3" t="s">
        <v>26</v>
      </c>
      <c r="AF2282" s="3" t="s">
        <v>27</v>
      </c>
      <c r="AG2282" s="3" t="s">
        <v>28</v>
      </c>
      <c r="AH2282" s="3" t="s">
        <v>29</v>
      </c>
      <c r="AL2282" s="2" t="s">
        <v>33</v>
      </c>
      <c r="AM2282" s="10" t="e">
        <f t="shared" si="1055"/>
        <v>#VALUE!</v>
      </c>
      <c r="AN2282" s="6" t="s">
        <v>35</v>
      </c>
      <c r="AO2282" s="2" t="s">
        <v>36</v>
      </c>
      <c r="AP2282" s="7" t="s">
        <v>37</v>
      </c>
      <c r="AQ2282" s="6" t="s">
        <v>38</v>
      </c>
      <c r="AR2282" s="2" t="s">
        <v>39</v>
      </c>
      <c r="AS2282" s="7" t="s">
        <v>40</v>
      </c>
      <c r="AT2282" s="7" t="s">
        <v>41</v>
      </c>
      <c r="AU2282" s="8" t="s">
        <v>55</v>
      </c>
      <c r="AV2282" s="8" t="s">
        <v>56</v>
      </c>
      <c r="AW2282" s="8" t="s">
        <v>44</v>
      </c>
      <c r="AX2282" s="8" t="s">
        <v>45</v>
      </c>
      <c r="AY2282" s="8" t="s">
        <v>46</v>
      </c>
      <c r="AZ2282" s="8" t="s">
        <v>47</v>
      </c>
      <c r="BA2282" s="2" t="s">
        <v>48</v>
      </c>
      <c r="BB2282" s="2" t="s">
        <v>49</v>
      </c>
      <c r="BC2282" s="2" t="s">
        <v>50</v>
      </c>
      <c r="BD2282"/>
      <c r="BE2282"/>
    </row>
    <row r="2283" spans="1:57" x14ac:dyDescent="0.3">
      <c r="A2283" s="2"/>
      <c r="D2283" s="9" t="s">
        <v>57</v>
      </c>
      <c r="E2283" s="10"/>
      <c r="F2283" s="10"/>
      <c r="G2283" s="10"/>
      <c r="H2283" s="10"/>
      <c r="I2283" s="10"/>
      <c r="J2283" s="10"/>
      <c r="K2283" s="10"/>
      <c r="L2283" s="11"/>
      <c r="M2283" s="11"/>
      <c r="P2283" s="10"/>
      <c r="Q2283" s="9"/>
      <c r="AJ2283" s="13">
        <v>636.93333333333339</v>
      </c>
      <c r="AK2283" s="16">
        <v>3.08182</v>
      </c>
      <c r="AL2283" s="10">
        <f>IF(AK2283&gt;3, AK2283-3, 3-AK2283)</f>
        <v>8.1820000000000004E-2</v>
      </c>
      <c r="AM2283" s="10" t="str">
        <f t="shared" si="1055"/>
        <v xml:space="preserve"> </v>
      </c>
      <c r="AN2283" s="14">
        <v>12</v>
      </c>
      <c r="AO2283" s="10">
        <f>AN2283+273.15</f>
        <v>285.14999999999998</v>
      </c>
      <c r="AP2283" s="14">
        <v>10.5</v>
      </c>
      <c r="AQ2283" s="14">
        <v>37</v>
      </c>
      <c r="AR2283" s="10">
        <f>AQ2283+273.15</f>
        <v>310.14999999999998</v>
      </c>
      <c r="AS2283" s="14">
        <v>47.1</v>
      </c>
      <c r="AT2283" s="14">
        <v>0.5</v>
      </c>
      <c r="AU2283" s="10" t="str">
        <f>IF(ISNUMBER(AM2283),((AR2283/AO2283)*((AJ2283-(AT2283*AP2283))/(AJ2283-AS2283))*AM2283)," ")</f>
        <v xml:space="preserve"> </v>
      </c>
      <c r="AV2283" s="10" t="str">
        <f>IF(ISNUMBER(AM2283), AU2283*G2283, " ")</f>
        <v xml:space="preserve"> </v>
      </c>
      <c r="AW2283" s="10"/>
      <c r="AX2283" s="10"/>
      <c r="AY2283" s="10"/>
      <c r="AZ2283" s="10"/>
      <c r="BA2283" s="10"/>
      <c r="BB2283" s="10"/>
      <c r="BC2283" s="2"/>
      <c r="BD2283"/>
      <c r="BE2283"/>
    </row>
    <row r="2284" spans="1:57" x14ac:dyDescent="0.3">
      <c r="A2284" s="2">
        <v>208</v>
      </c>
      <c r="B2284" s="9" t="s">
        <v>285</v>
      </c>
      <c r="C2284" s="9"/>
      <c r="D2284" s="9" t="s">
        <v>58</v>
      </c>
      <c r="E2284" s="10"/>
      <c r="F2284" s="10"/>
      <c r="G2284" s="10"/>
      <c r="H2284" s="10"/>
      <c r="I2284" s="10"/>
      <c r="J2284" s="10"/>
      <c r="K2284" s="10"/>
      <c r="L2284" s="11"/>
      <c r="M2284" s="11"/>
      <c r="N2284" s="10">
        <f>H2284-H2283</f>
        <v>0</v>
      </c>
      <c r="O2284" s="10">
        <f>I2283-I2284</f>
        <v>0</v>
      </c>
      <c r="P2284" s="10" t="e">
        <f>N2284/O2284</f>
        <v>#DIV/0!</v>
      </c>
      <c r="Q2284" s="9" t="e">
        <f>AVERAGE(P2284,P2286,P2288)</f>
        <v>#DIV/0!</v>
      </c>
      <c r="R2284">
        <f>K2284-K2283</f>
        <v>0</v>
      </c>
      <c r="S2284" t="e">
        <f>R2284/O2284</f>
        <v>#DIV/0!</v>
      </c>
      <c r="T2284" s="9" t="e">
        <f>AVERAGE(S2284,S2286,S2288)</f>
        <v>#DIV/0!</v>
      </c>
      <c r="U2284" s="3" t="e">
        <f>AVERAGE(E2283,E2285,E2287)</f>
        <v>#DIV/0!</v>
      </c>
      <c r="V2284" s="3" t="e">
        <f>AVERAGE(E2284,E2286,E2288)</f>
        <v>#DIV/0!</v>
      </c>
      <c r="W2284" s="3" t="e">
        <f>AVERAGE(F2283,F2285,F2287)</f>
        <v>#DIV/0!</v>
      </c>
      <c r="X2284" s="3" t="e">
        <f>AVERAGE(F2284,F2286,F2288)</f>
        <v>#DIV/0!</v>
      </c>
      <c r="Y2284" s="3" t="e">
        <f>AVERAGE(G2283,G2285,G2287)</f>
        <v>#DIV/0!</v>
      </c>
      <c r="Z2284" s="3" t="e">
        <f>AVERAGE(G2284,G2286,G2288)</f>
        <v>#DIV/0!</v>
      </c>
      <c r="AA2284" s="3" t="e">
        <f>AVERAGE(H2283,H2285,H2287)</f>
        <v>#DIV/0!</v>
      </c>
      <c r="AB2284" s="3" t="e">
        <f>AVERAGE(H2284,H2286,H2288)</f>
        <v>#DIV/0!</v>
      </c>
      <c r="AC2284" s="3" t="e">
        <f>AVERAGE(I2283,I2285,I2287)</f>
        <v>#DIV/0!</v>
      </c>
      <c r="AD2284" s="3" t="e">
        <f>AVERAGE(I2284,I2286,I2288)</f>
        <v>#DIV/0!</v>
      </c>
      <c r="AE2284" s="3" t="e">
        <f>AVERAGE(J2283,J2285,J2287)</f>
        <v>#DIV/0!</v>
      </c>
      <c r="AF2284" s="3" t="e">
        <f>AVERAGE(J2284,J2286,J2288)</f>
        <v>#DIV/0!</v>
      </c>
      <c r="AG2284" s="3" t="e">
        <f>AVERAGE(K2283,K2285,K2287)</f>
        <v>#DIV/0!</v>
      </c>
      <c r="AH2284" s="3" t="e">
        <f>AVERAGE(K2284,K2286,K2288)</f>
        <v>#DIV/0!</v>
      </c>
      <c r="AI2284" s="12">
        <v>43650</v>
      </c>
      <c r="AJ2284" s="13">
        <v>636.93333333333339</v>
      </c>
      <c r="AK2284" s="16">
        <v>3.08182</v>
      </c>
      <c r="AL2284" s="10">
        <f t="shared" ref="AL2284:AL2288" si="1071">IF(AK2284&gt;3, AK2284-3, 3-AK2284)</f>
        <v>8.1820000000000004E-2</v>
      </c>
      <c r="AM2284" s="10" t="str">
        <f t="shared" si="1055"/>
        <v xml:space="preserve"> </v>
      </c>
      <c r="AN2284" s="14">
        <v>12</v>
      </c>
      <c r="AO2284" s="10">
        <f t="shared" ref="AO2284:AO2288" si="1072">AN2284+273.15</f>
        <v>285.14999999999998</v>
      </c>
      <c r="AP2284" s="14">
        <v>10.5</v>
      </c>
      <c r="AQ2284" s="14">
        <v>37</v>
      </c>
      <c r="AR2284" s="10">
        <f t="shared" ref="AR2284:AR2288" si="1073">AQ2284+273.15</f>
        <v>310.14999999999998</v>
      </c>
      <c r="AS2284" s="14">
        <v>47.1</v>
      </c>
      <c r="AT2284" s="14">
        <v>0.5</v>
      </c>
      <c r="AU2284" s="10" t="str">
        <f t="shared" ref="AU2284:AU2288" si="1074">IF(ISNUMBER(AM2284),((AR2284/AO2284)*((AJ2284-(AT2284*AP2284))/(AJ2284-AS2284))*AM2284)," ")</f>
        <v xml:space="preserve"> </v>
      </c>
      <c r="AV2284" s="10" t="str">
        <f t="shared" ref="AV2284:AV2288" si="1075">IF(ISNUMBER(AM2284), AU2284*G2284, " ")</f>
        <v xml:space="preserve"> </v>
      </c>
      <c r="AW2284" s="10" t="e">
        <f>AVERAGE(AU2283,AU2285,AU2287)</f>
        <v>#DIV/0!</v>
      </c>
      <c r="AX2284" s="10" t="e">
        <f>AVERAGE(AU2284,AU2286,AU2288)</f>
        <v>#DIV/0!</v>
      </c>
      <c r="AY2284" s="10" t="e">
        <f>AVERAGE(AV2283,AV2285,AV2287)</f>
        <v>#DIV/0!</v>
      </c>
      <c r="AZ2284" s="10" t="e">
        <f>AVERAGE(AV2284,AV2286,AV2288)</f>
        <v>#DIV/0!</v>
      </c>
      <c r="BA2284" s="10" t="str">
        <f>IF(ISNUMBER(AV2284), AV2284-AV2283, " ")</f>
        <v xml:space="preserve"> </v>
      </c>
      <c r="BB2284" s="10" t="str">
        <f>IF(ISNUMBER(BA2284), BA2284/O2284, " ")</f>
        <v xml:space="preserve"> </v>
      </c>
      <c r="BC2284" s="2" t="e">
        <f>AVERAGE(BB2284,BB2286,BB2288)</f>
        <v>#DIV/0!</v>
      </c>
      <c r="BD2284" s="1" t="s">
        <v>59</v>
      </c>
      <c r="BE2284" s="17" t="s">
        <v>286</v>
      </c>
    </row>
    <row r="2285" spans="1:57" x14ac:dyDescent="0.3">
      <c r="A2285" s="2"/>
      <c r="D2285" s="9" t="s">
        <v>57</v>
      </c>
      <c r="E2285" s="10"/>
      <c r="G2285" s="10"/>
      <c r="H2285" s="10"/>
      <c r="I2285" s="10"/>
      <c r="J2285" s="10"/>
      <c r="K2285" s="10"/>
      <c r="L2285" s="11"/>
      <c r="M2285" s="11"/>
      <c r="P2285" s="10"/>
      <c r="Q2285" s="9"/>
      <c r="AJ2285" s="13">
        <v>636.93333333333339</v>
      </c>
      <c r="AK2285" s="16">
        <v>3.08182</v>
      </c>
      <c r="AL2285" s="10">
        <f t="shared" si="1071"/>
        <v>8.1820000000000004E-2</v>
      </c>
      <c r="AM2285" s="10" t="str">
        <f t="shared" si="1055"/>
        <v xml:space="preserve"> </v>
      </c>
      <c r="AN2285" s="14">
        <v>12</v>
      </c>
      <c r="AO2285" s="10">
        <f t="shared" si="1072"/>
        <v>285.14999999999998</v>
      </c>
      <c r="AP2285" s="14">
        <v>10.5</v>
      </c>
      <c r="AQ2285" s="14">
        <v>37</v>
      </c>
      <c r="AR2285" s="10">
        <f t="shared" si="1073"/>
        <v>310.14999999999998</v>
      </c>
      <c r="AS2285" s="14">
        <v>47.1</v>
      </c>
      <c r="AT2285" s="14">
        <v>0.5</v>
      </c>
      <c r="AU2285" s="10" t="str">
        <f t="shared" si="1074"/>
        <v xml:space="preserve"> </v>
      </c>
      <c r="AV2285" s="10" t="str">
        <f t="shared" si="1075"/>
        <v xml:space="preserve"> </v>
      </c>
      <c r="AW2285" s="10"/>
      <c r="AX2285" s="10"/>
      <c r="AY2285" s="10"/>
      <c r="AZ2285" s="10"/>
      <c r="BA2285" s="10"/>
      <c r="BB2285" s="10"/>
      <c r="BC2285" s="2"/>
      <c r="BD2285"/>
      <c r="BE2285"/>
    </row>
    <row r="2286" spans="1:57" x14ac:dyDescent="0.3">
      <c r="A2286" s="2"/>
      <c r="D2286" s="9" t="s">
        <v>60</v>
      </c>
      <c r="E2286" s="10"/>
      <c r="F2286" s="10"/>
      <c r="G2286" s="10"/>
      <c r="H2286" s="10"/>
      <c r="I2286" s="10"/>
      <c r="J2286" s="10"/>
      <c r="K2286" s="10"/>
      <c r="L2286" s="11"/>
      <c r="M2286" s="11"/>
      <c r="N2286" s="10">
        <f>H2286-H2285</f>
        <v>0</v>
      </c>
      <c r="O2286" s="10">
        <f>I2285-I2286</f>
        <v>0</v>
      </c>
      <c r="P2286" s="10" t="e">
        <f>N2286/O2286</f>
        <v>#DIV/0!</v>
      </c>
      <c r="Q2286" s="9"/>
      <c r="R2286">
        <f>K2286-K2285</f>
        <v>0</v>
      </c>
      <c r="S2286" t="e">
        <f>R2286/O2286</f>
        <v>#DIV/0!</v>
      </c>
      <c r="AJ2286" s="13">
        <v>636.93333333333339</v>
      </c>
      <c r="AK2286" s="16">
        <v>3.08182</v>
      </c>
      <c r="AL2286" s="10">
        <f t="shared" si="1071"/>
        <v>8.1820000000000004E-2</v>
      </c>
      <c r="AM2286" s="10" t="str">
        <f t="shared" si="1055"/>
        <v xml:space="preserve"> </v>
      </c>
      <c r="AN2286" s="14">
        <v>12</v>
      </c>
      <c r="AO2286" s="10">
        <f t="shared" si="1072"/>
        <v>285.14999999999998</v>
      </c>
      <c r="AP2286" s="14">
        <v>10.5</v>
      </c>
      <c r="AQ2286" s="14">
        <v>37</v>
      </c>
      <c r="AR2286" s="10">
        <f t="shared" si="1073"/>
        <v>310.14999999999998</v>
      </c>
      <c r="AS2286" s="14">
        <v>47.1</v>
      </c>
      <c r="AT2286" s="14">
        <v>0.5</v>
      </c>
      <c r="AU2286" s="10" t="str">
        <f t="shared" si="1074"/>
        <v xml:space="preserve"> </v>
      </c>
      <c r="AV2286" s="10" t="str">
        <f t="shared" si="1075"/>
        <v xml:space="preserve"> </v>
      </c>
      <c r="AW2286" s="10"/>
      <c r="AX2286" s="10"/>
      <c r="AY2286" s="10"/>
      <c r="AZ2286" s="10"/>
      <c r="BA2286" s="10" t="str">
        <f>IF(ISNUMBER(AV2286), AV2286-AV2285, " ")</f>
        <v xml:space="preserve"> </v>
      </c>
      <c r="BB2286" s="10" t="str">
        <f>IF(ISNUMBER(BA2286), BA2286/O2286, " ")</f>
        <v xml:space="preserve"> </v>
      </c>
      <c r="BC2286" s="2"/>
      <c r="BD2286"/>
      <c r="BE2286"/>
    </row>
    <row r="2287" spans="1:57" x14ac:dyDescent="0.3">
      <c r="A2287" s="2"/>
      <c r="D2287" s="9" t="s">
        <v>57</v>
      </c>
      <c r="E2287" s="10"/>
      <c r="F2287" s="10"/>
      <c r="G2287" s="10"/>
      <c r="H2287" s="10"/>
      <c r="I2287" s="10"/>
      <c r="J2287" s="10"/>
      <c r="K2287" s="10"/>
      <c r="L2287" s="11"/>
      <c r="M2287" s="11"/>
      <c r="P2287" s="10"/>
      <c r="Q2287" s="9"/>
      <c r="AJ2287" s="13">
        <v>636.93333333333339</v>
      </c>
      <c r="AK2287" s="16">
        <v>3.08182</v>
      </c>
      <c r="AL2287" s="10">
        <f t="shared" si="1071"/>
        <v>8.1820000000000004E-2</v>
      </c>
      <c r="AM2287" s="10" t="str">
        <f t="shared" si="1055"/>
        <v xml:space="preserve"> </v>
      </c>
      <c r="AN2287" s="14">
        <v>12</v>
      </c>
      <c r="AO2287" s="10">
        <f t="shared" si="1072"/>
        <v>285.14999999999998</v>
      </c>
      <c r="AP2287" s="14">
        <v>10.5</v>
      </c>
      <c r="AQ2287" s="14">
        <v>37</v>
      </c>
      <c r="AR2287" s="10">
        <f t="shared" si="1073"/>
        <v>310.14999999999998</v>
      </c>
      <c r="AS2287" s="14">
        <v>47.1</v>
      </c>
      <c r="AT2287" s="14">
        <v>0.5</v>
      </c>
      <c r="AU2287" s="10" t="str">
        <f t="shared" si="1074"/>
        <v xml:space="preserve"> </v>
      </c>
      <c r="AV2287" s="10" t="str">
        <f t="shared" si="1075"/>
        <v xml:space="preserve"> </v>
      </c>
      <c r="AW2287" s="10"/>
      <c r="AX2287" s="10"/>
      <c r="AY2287" s="10"/>
      <c r="AZ2287" s="10"/>
      <c r="BA2287" s="10"/>
      <c r="BB2287" s="10"/>
      <c r="BC2287" s="2"/>
      <c r="BD2287"/>
      <c r="BE2287"/>
    </row>
    <row r="2288" spans="1:57" x14ac:dyDescent="0.3">
      <c r="A2288" s="2"/>
      <c r="D2288" s="9" t="s">
        <v>61</v>
      </c>
      <c r="E2288" s="10"/>
      <c r="F2288" s="10"/>
      <c r="G2288" s="10"/>
      <c r="H2288" s="10"/>
      <c r="I2288" s="10"/>
      <c r="J2288" s="10"/>
      <c r="K2288" s="10"/>
      <c r="L2288" s="11"/>
      <c r="M2288" s="11"/>
      <c r="N2288" s="10">
        <f>H2288-H2287</f>
        <v>0</v>
      </c>
      <c r="O2288" s="10">
        <f>I2287-I2288</f>
        <v>0</v>
      </c>
      <c r="P2288" s="10" t="e">
        <f>N2288/O2288</f>
        <v>#DIV/0!</v>
      </c>
      <c r="Q2288" s="9"/>
      <c r="R2288">
        <f>K2288-K2287</f>
        <v>0</v>
      </c>
      <c r="S2288" t="e">
        <f>R2288/O2288</f>
        <v>#DIV/0!</v>
      </c>
      <c r="AJ2288" s="13">
        <v>636.93333333333339</v>
      </c>
      <c r="AK2288" s="16">
        <v>3.08182</v>
      </c>
      <c r="AL2288" s="10">
        <f t="shared" si="1071"/>
        <v>8.1820000000000004E-2</v>
      </c>
      <c r="AM2288" s="10" t="str">
        <f t="shared" si="1055"/>
        <v xml:space="preserve"> </v>
      </c>
      <c r="AN2288" s="14">
        <v>12</v>
      </c>
      <c r="AO2288" s="10">
        <f t="shared" si="1072"/>
        <v>285.14999999999998</v>
      </c>
      <c r="AP2288" s="14">
        <v>10.5</v>
      </c>
      <c r="AQ2288" s="14">
        <v>37</v>
      </c>
      <c r="AR2288" s="10">
        <f t="shared" si="1073"/>
        <v>310.14999999999998</v>
      </c>
      <c r="AS2288" s="14">
        <v>47.1</v>
      </c>
      <c r="AT2288" s="14">
        <v>0.5</v>
      </c>
      <c r="AU2288" s="10" t="str">
        <f t="shared" si="1074"/>
        <v xml:space="preserve"> </v>
      </c>
      <c r="AV2288" s="10" t="str">
        <f t="shared" si="1075"/>
        <v xml:space="preserve"> </v>
      </c>
      <c r="AW2288" s="10"/>
      <c r="AX2288" s="10"/>
      <c r="AY2288" s="10"/>
      <c r="AZ2288" s="10"/>
      <c r="BA2288" s="10" t="str">
        <f>IF(ISNUMBER(AV2288), AV2288-AV2287, " ")</f>
        <v xml:space="preserve"> </v>
      </c>
      <c r="BB2288" s="10" t="str">
        <f>IF(ISNUMBER(BA2288), BA2288/O2288, " ")</f>
        <v xml:space="preserve"> </v>
      </c>
      <c r="BC2288" s="2"/>
      <c r="BD2288"/>
      <c r="BE2288"/>
    </row>
    <row r="2289" spans="1:57" x14ac:dyDescent="0.3">
      <c r="AM2289" s="10" t="str">
        <f t="shared" si="1055"/>
        <v xml:space="preserve"> </v>
      </c>
      <c r="BD2289"/>
      <c r="BE2289"/>
    </row>
    <row r="2290" spans="1:57" x14ac:dyDescent="0.3">
      <c r="AM2290" s="10" t="str">
        <f t="shared" si="1055"/>
        <v xml:space="preserve"> </v>
      </c>
      <c r="BD2290"/>
      <c r="BE2290"/>
    </row>
    <row r="2291" spans="1:57" x14ac:dyDescent="0.3">
      <c r="A2291" s="2"/>
      <c r="D2291" s="9" t="s">
        <v>53</v>
      </c>
      <c r="E2291" s="10"/>
      <c r="F2291" s="10"/>
      <c r="G2291" s="10"/>
      <c r="H2291" s="10"/>
      <c r="I2291" s="10"/>
      <c r="J2291" s="10"/>
      <c r="K2291" s="10"/>
      <c r="L2291" s="10"/>
      <c r="M2291" s="10"/>
      <c r="P2291" s="10"/>
      <c r="Q2291" s="9"/>
      <c r="R2291" s="9"/>
      <c r="AM2291" s="10" t="str">
        <f t="shared" si="1055"/>
        <v xml:space="preserve"> </v>
      </c>
      <c r="BD2291"/>
      <c r="BE2291"/>
    </row>
    <row r="2292" spans="1:57" x14ac:dyDescent="0.3">
      <c r="A2292" s="2"/>
      <c r="D2292" s="9" t="s">
        <v>287</v>
      </c>
      <c r="E2292" s="10"/>
      <c r="F2292" s="2"/>
      <c r="G2292" s="10"/>
      <c r="H2292" s="10"/>
      <c r="I2292" s="10"/>
      <c r="J2292" s="10"/>
      <c r="K2292" s="10"/>
      <c r="L2292" s="10"/>
      <c r="M2292" s="10"/>
      <c r="P2292" s="10"/>
      <c r="Q2292" s="9"/>
      <c r="R2292" s="9"/>
      <c r="AM2292" s="10" t="str">
        <f t="shared" si="1055"/>
        <v xml:space="preserve"> </v>
      </c>
      <c r="BD2292"/>
      <c r="BE2292"/>
    </row>
    <row r="2293" spans="1:57" x14ac:dyDescent="0.3">
      <c r="A2293" s="2"/>
      <c r="D2293" s="9"/>
      <c r="E2293" s="2" t="s">
        <v>0</v>
      </c>
      <c r="F2293" s="2" t="s">
        <v>1</v>
      </c>
      <c r="G2293" s="2" t="s">
        <v>2</v>
      </c>
      <c r="H2293" s="2" t="s">
        <v>3</v>
      </c>
      <c r="I2293" s="2" t="s">
        <v>4</v>
      </c>
      <c r="J2293" s="2" t="s">
        <v>5</v>
      </c>
      <c r="K2293" s="2" t="s">
        <v>6</v>
      </c>
      <c r="L2293" s="2" t="s">
        <v>7</v>
      </c>
      <c r="M2293" s="2" t="s">
        <v>8</v>
      </c>
      <c r="N2293" s="2" t="s">
        <v>9</v>
      </c>
      <c r="O2293" s="2" t="s">
        <v>10</v>
      </c>
      <c r="P2293" s="2" t="s">
        <v>11</v>
      </c>
      <c r="Q2293" s="2" t="s">
        <v>12</v>
      </c>
      <c r="R2293" s="2" t="s">
        <v>13</v>
      </c>
      <c r="S2293" s="2" t="s">
        <v>14</v>
      </c>
      <c r="T2293" s="2" t="s">
        <v>15</v>
      </c>
      <c r="U2293" s="3" t="s">
        <v>16</v>
      </c>
      <c r="V2293" s="3" t="s">
        <v>17</v>
      </c>
      <c r="W2293" s="3" t="s">
        <v>18</v>
      </c>
      <c r="X2293" s="3" t="s">
        <v>19</v>
      </c>
      <c r="Y2293" s="3" t="s">
        <v>20</v>
      </c>
      <c r="Z2293" s="3" t="s">
        <v>21</v>
      </c>
      <c r="AA2293" s="3" t="s">
        <v>22</v>
      </c>
      <c r="AB2293" s="3" t="s">
        <v>23</v>
      </c>
      <c r="AC2293" s="3" t="s">
        <v>24</v>
      </c>
      <c r="AD2293" s="3" t="s">
        <v>25</v>
      </c>
      <c r="AE2293" s="3" t="s">
        <v>26</v>
      </c>
      <c r="AF2293" s="3" t="s">
        <v>27</v>
      </c>
      <c r="AG2293" s="3" t="s">
        <v>28</v>
      </c>
      <c r="AH2293" s="3" t="s">
        <v>29</v>
      </c>
      <c r="AL2293" s="2" t="s">
        <v>33</v>
      </c>
      <c r="AM2293" s="10" t="e">
        <f t="shared" si="1055"/>
        <v>#VALUE!</v>
      </c>
      <c r="AN2293" s="6" t="s">
        <v>35</v>
      </c>
      <c r="AO2293" s="2" t="s">
        <v>36</v>
      </c>
      <c r="AP2293" s="7" t="s">
        <v>37</v>
      </c>
      <c r="AQ2293" s="6" t="s">
        <v>38</v>
      </c>
      <c r="AR2293" s="2" t="s">
        <v>39</v>
      </c>
      <c r="AS2293" s="7" t="s">
        <v>40</v>
      </c>
      <c r="AT2293" s="7" t="s">
        <v>41</v>
      </c>
      <c r="AU2293" s="8" t="s">
        <v>55</v>
      </c>
      <c r="AV2293" s="8" t="s">
        <v>56</v>
      </c>
      <c r="AW2293" s="8" t="s">
        <v>44</v>
      </c>
      <c r="AX2293" s="8" t="s">
        <v>45</v>
      </c>
      <c r="AY2293" s="8" t="s">
        <v>46</v>
      </c>
      <c r="AZ2293" s="8" t="s">
        <v>47</v>
      </c>
      <c r="BA2293" s="2" t="s">
        <v>48</v>
      </c>
      <c r="BB2293" s="2" t="s">
        <v>49</v>
      </c>
      <c r="BC2293" s="2" t="s">
        <v>50</v>
      </c>
      <c r="BD2293"/>
      <c r="BE2293"/>
    </row>
    <row r="2294" spans="1:57" x14ac:dyDescent="0.3">
      <c r="A2294" s="2"/>
      <c r="D2294" s="9" t="s">
        <v>57</v>
      </c>
      <c r="E2294" s="10">
        <v>13.22115559</v>
      </c>
      <c r="F2294" s="10">
        <v>0.50897937400000004</v>
      </c>
      <c r="G2294" s="10">
        <v>22.486032260000002</v>
      </c>
      <c r="H2294" s="10">
        <v>11.247613339999999</v>
      </c>
      <c r="I2294" s="10">
        <v>92.335248140000004</v>
      </c>
      <c r="J2294" s="10">
        <v>29.819660290000002</v>
      </c>
      <c r="K2294" s="10">
        <v>79.224206449999997</v>
      </c>
      <c r="L2294" s="11">
        <v>3.1018518518518522E-3</v>
      </c>
      <c r="M2294" s="11">
        <v>3.8599421296296294E-3</v>
      </c>
      <c r="P2294" s="10"/>
      <c r="Q2294" s="9"/>
      <c r="AJ2294" s="13">
        <v>635.5333333333333</v>
      </c>
      <c r="AK2294" s="16">
        <v>3.0733760000000001</v>
      </c>
      <c r="AL2294" s="10">
        <f>IF(AK2294&gt;3, AK2294-3, 3-AK2294)</f>
        <v>7.3376000000000108E-2</v>
      </c>
      <c r="AM2294" s="10">
        <f t="shared" si="1055"/>
        <v>0.49682763254479773</v>
      </c>
      <c r="AN2294" s="14">
        <v>12</v>
      </c>
      <c r="AO2294" s="10">
        <f>AN2294+273.15</f>
        <v>285.14999999999998</v>
      </c>
      <c r="AP2294" s="14">
        <v>10.5</v>
      </c>
      <c r="AQ2294" s="14">
        <v>37</v>
      </c>
      <c r="AR2294" s="10">
        <f>AQ2294+273.15</f>
        <v>310.14999999999998</v>
      </c>
      <c r="AS2294" s="14">
        <v>47.1</v>
      </c>
      <c r="AT2294" s="14">
        <v>0.5</v>
      </c>
      <c r="AU2294" s="10">
        <f>IF(ISNUMBER(AM2294),((AR2294/AO2294)*((AJ2294-(AT2294*AP2294))/(AJ2294-AS2294))*AM2294)," ")</f>
        <v>0.57881890681290216</v>
      </c>
      <c r="AV2294" s="10">
        <f>IF(ISNUMBER(AM2294), AU2294*G2294, " ")</f>
        <v>13.015340611292853</v>
      </c>
      <c r="AW2294" s="10"/>
      <c r="AX2294" s="10"/>
      <c r="AY2294" s="10"/>
      <c r="AZ2294" s="10"/>
      <c r="BA2294" s="10"/>
      <c r="BB2294" s="10"/>
      <c r="BC2294" s="2"/>
      <c r="BD2294"/>
      <c r="BE2294"/>
    </row>
    <row r="2295" spans="1:57" x14ac:dyDescent="0.3">
      <c r="A2295" s="2">
        <v>209</v>
      </c>
      <c r="B2295" s="9" t="s">
        <v>287</v>
      </c>
      <c r="C2295" s="9"/>
      <c r="D2295" s="9" t="s">
        <v>58</v>
      </c>
      <c r="E2295" s="10">
        <v>9.3144328640000005</v>
      </c>
      <c r="F2295" s="10">
        <v>0.51120658590000001</v>
      </c>
      <c r="G2295" s="10">
        <v>27.73453048</v>
      </c>
      <c r="H2295" s="10">
        <v>14.15945846</v>
      </c>
      <c r="I2295" s="10">
        <v>76.219053400000007</v>
      </c>
      <c r="J2295" s="10">
        <v>30.779214939999999</v>
      </c>
      <c r="K2295" s="10">
        <v>86.13075259</v>
      </c>
      <c r="L2295" s="11">
        <v>6.5046296296296302E-3</v>
      </c>
      <c r="M2295" s="11">
        <v>7.0833217592592597E-3</v>
      </c>
      <c r="N2295" s="10">
        <f>H2295-H2294</f>
        <v>2.9118451200000006</v>
      </c>
      <c r="O2295" s="10">
        <f>I2294-I2295</f>
        <v>16.116194739999997</v>
      </c>
      <c r="P2295" s="10">
        <f>N2295/O2295</f>
        <v>0.18067820394183207</v>
      </c>
      <c r="Q2295" s="9">
        <f>AVERAGE(P2295,P2297,P2299)</f>
        <v>0.14641923110123986</v>
      </c>
      <c r="R2295">
        <f>K2295-K2294</f>
        <v>6.9065461400000032</v>
      </c>
      <c r="S2295">
        <f>R2295/O2295</f>
        <v>0.42854695239305629</v>
      </c>
      <c r="T2295" s="9">
        <f>AVERAGE(S2295,S2297,S2299)</f>
        <v>0.49924153700086338</v>
      </c>
      <c r="U2295" s="3">
        <f>AVERAGE(E2294,E2296,E2298)</f>
        <v>13.281018179999998</v>
      </c>
      <c r="V2295" s="3">
        <f>AVERAGE(E2295,E2297,E2299)</f>
        <v>9.4495562760000009</v>
      </c>
      <c r="W2295" s="3">
        <f>AVERAGE(F2294,F2296,F2298)</f>
        <v>0.48453919003333334</v>
      </c>
      <c r="X2295" s="3">
        <f>AVERAGE(F2295,F2297,F2299)</f>
        <v>0.56340729216666663</v>
      </c>
      <c r="Y2295" s="3">
        <f>AVERAGE(G2294,G2296,G2298)</f>
        <v>24.735336880000002</v>
      </c>
      <c r="Z2295" s="3">
        <f>AVERAGE(G2295,G2297,G2299)</f>
        <v>24.859709120000002</v>
      </c>
      <c r="AA2295" s="3">
        <f>AVERAGE(H2294,H2296,H2298)</f>
        <v>11.821571083333332</v>
      </c>
      <c r="AB2295" s="3">
        <f>AVERAGE(H2295,H2297,H2299)</f>
        <v>13.859957516666666</v>
      </c>
      <c r="AC2295" s="3">
        <f>AVERAGE(I2294,I2296,I2298)</f>
        <v>91.597649753333329</v>
      </c>
      <c r="AD2295" s="3">
        <f>AVERAGE(I2295,I2297,I2299)</f>
        <v>77.391478523333333</v>
      </c>
      <c r="AE2295" s="3">
        <f>AVERAGE(J2294,J2296,J2298)</f>
        <v>29.454497816666663</v>
      </c>
      <c r="AF2295" s="3">
        <f>AVERAGE(J2295,J2297,J2299)</f>
        <v>29.792034986666664</v>
      </c>
      <c r="AG2295" s="3">
        <f>AVERAGE(K2294,K2296,K2298)</f>
        <v>80.653121689999992</v>
      </c>
      <c r="AH2295" s="3">
        <f>AVERAGE(K2295,K2297,K2299)</f>
        <v>87.534240856666656</v>
      </c>
      <c r="AI2295" s="12">
        <v>43651</v>
      </c>
      <c r="AJ2295" s="13">
        <v>635.5333333333333</v>
      </c>
      <c r="AK2295" s="16">
        <v>3.0733760000000001</v>
      </c>
      <c r="AL2295" s="10">
        <f t="shared" ref="AL2295:AL2299" si="1076">IF(AK2295&gt;3, AK2295-3, 3-AK2295)</f>
        <v>7.3376000000000108E-2</v>
      </c>
      <c r="AM2295" s="10">
        <f t="shared" si="1055"/>
        <v>0.49900167037811183</v>
      </c>
      <c r="AN2295" s="14">
        <v>12</v>
      </c>
      <c r="AO2295" s="10">
        <f t="shared" ref="AO2295:AO2299" si="1077">AN2295+273.15</f>
        <v>285.14999999999998</v>
      </c>
      <c r="AP2295" s="14">
        <v>10.5</v>
      </c>
      <c r="AQ2295" s="14">
        <v>37</v>
      </c>
      <c r="AR2295" s="10">
        <f t="shared" ref="AR2295:AR2299" si="1078">AQ2295+273.15</f>
        <v>310.14999999999998</v>
      </c>
      <c r="AS2295" s="14">
        <v>47.1</v>
      </c>
      <c r="AT2295" s="14">
        <v>0.5</v>
      </c>
      <c r="AU2295" s="10">
        <f t="shared" ref="AU2295:AU2299" si="1079">IF(ISNUMBER(AM2295),((AR2295/AO2295)*((AJ2295-(AT2295*AP2295))/(AJ2295-AS2295))*AM2295)," ")</f>
        <v>0.58135172527874168</v>
      </c>
      <c r="AV2295" s="10">
        <f t="shared" ref="AV2295:AV2299" si="1080">IF(ISNUMBER(AM2295), AU2295*G2295, " ")</f>
        <v>16.123517144343847</v>
      </c>
      <c r="AW2295" s="10">
        <f>AVERAGE(AU2294,AU2296,AU2298)</f>
        <v>0.55102516646009125</v>
      </c>
      <c r="AX2295" s="10">
        <f>AVERAGE(AU2295,AU2297,AU2299)</f>
        <v>0.64071514407247332</v>
      </c>
      <c r="AY2295" s="10">
        <f>AVERAGE(AV2294,AV2296,AV2298)</f>
        <v>13.598522884861135</v>
      </c>
      <c r="AZ2295" s="10">
        <f>AVERAGE(AV2295,AV2297,AV2299)</f>
        <v>15.840427615189791</v>
      </c>
      <c r="BA2295" s="10">
        <f>IF(ISNUMBER(AV2295), AV2295-AV2294, " ")</f>
        <v>3.1081765330509938</v>
      </c>
      <c r="BB2295" s="10">
        <f>IF(ISNUMBER(BA2295), BA2295/O2295, " ")</f>
        <v>0.19286044771701452</v>
      </c>
      <c r="BC2295" s="2">
        <f>AVERAGE(BB2295,BB2297,BB2299)</f>
        <v>0.16320760376407129</v>
      </c>
      <c r="BD2295" s="1" t="s">
        <v>59</v>
      </c>
    </row>
    <row r="2296" spans="1:57" x14ac:dyDescent="0.3">
      <c r="A2296" s="2"/>
      <c r="D2296" s="9" t="s">
        <v>57</v>
      </c>
      <c r="E2296" s="10">
        <v>13.28987001</v>
      </c>
      <c r="F2296" s="10">
        <v>0.47228560149999999</v>
      </c>
      <c r="G2296" s="10">
        <v>26.33025932</v>
      </c>
      <c r="H2296" s="10">
        <v>12.398490450000001</v>
      </c>
      <c r="I2296" s="10">
        <v>90.218974430000003</v>
      </c>
      <c r="J2296" s="10">
        <v>29.69530228</v>
      </c>
      <c r="K2296" s="10">
        <v>82.303089589999999</v>
      </c>
      <c r="L2296" s="11">
        <v>1.0486111111111111E-2</v>
      </c>
      <c r="M2296" s="11">
        <v>1.1116886574074072E-2</v>
      </c>
      <c r="P2296" s="10"/>
      <c r="Q2296" s="9"/>
      <c r="AJ2296" s="13">
        <v>635.53333333333296</v>
      </c>
      <c r="AK2296" s="16">
        <v>3.0733760000000001</v>
      </c>
      <c r="AL2296" s="10">
        <f t="shared" si="1076"/>
        <v>7.3376000000000108E-2</v>
      </c>
      <c r="AM2296" s="10">
        <f t="shared" si="1055"/>
        <v>0.46100991369100297</v>
      </c>
      <c r="AN2296" s="14">
        <v>12</v>
      </c>
      <c r="AO2296" s="10">
        <f t="shared" si="1077"/>
        <v>285.14999999999998</v>
      </c>
      <c r="AP2296" s="14">
        <v>10.5</v>
      </c>
      <c r="AQ2296" s="14">
        <v>37</v>
      </c>
      <c r="AR2296" s="10">
        <f t="shared" si="1078"/>
        <v>310.14999999999998</v>
      </c>
      <c r="AS2296" s="14">
        <v>47.1</v>
      </c>
      <c r="AT2296" s="14">
        <v>0.5</v>
      </c>
      <c r="AU2296" s="10">
        <f t="shared" si="1079"/>
        <v>0.53709020350931536</v>
      </c>
      <c r="AV2296" s="10">
        <f t="shared" si="1080"/>
        <v>14.141724336631848</v>
      </c>
      <c r="AW2296" s="10"/>
      <c r="AX2296" s="10"/>
      <c r="AY2296" s="10"/>
      <c r="AZ2296" s="10"/>
      <c r="BA2296" s="10"/>
      <c r="BB2296" s="10"/>
      <c r="BC2296" s="2"/>
      <c r="BD2296"/>
      <c r="BE2296"/>
    </row>
    <row r="2297" spans="1:57" x14ac:dyDescent="0.3">
      <c r="A2297" s="2"/>
      <c r="D2297" s="9" t="s">
        <v>60</v>
      </c>
      <c r="E2297" s="10">
        <v>9.4914086859999998</v>
      </c>
      <c r="F2297" s="10">
        <v>0.61222249610000001</v>
      </c>
      <c r="G2297" s="10">
        <v>23.292522659999999</v>
      </c>
      <c r="H2297" s="10">
        <v>14.1175543</v>
      </c>
      <c r="I2297" s="10">
        <v>79.925867170000004</v>
      </c>
      <c r="J2297" s="10">
        <v>28.92681554</v>
      </c>
      <c r="K2297" s="10">
        <v>88.555599330000007</v>
      </c>
      <c r="L2297" s="11">
        <v>1.3530092592592594E-2</v>
      </c>
      <c r="M2297" s="11">
        <v>1.4224525462962963E-2</v>
      </c>
      <c r="N2297" s="10">
        <f>H2297-H2296</f>
        <v>1.7190638499999995</v>
      </c>
      <c r="O2297" s="10">
        <f>I2296-I2297</f>
        <v>10.293107259999999</v>
      </c>
      <c r="P2297" s="10">
        <f>N2297/O2297</f>
        <v>0.16701116646092345</v>
      </c>
      <c r="Q2297" s="9"/>
      <c r="R2297">
        <f>K2297-K2296</f>
        <v>6.2525097400000078</v>
      </c>
      <c r="S2297">
        <f>R2297/O2297</f>
        <v>0.6074462824552368</v>
      </c>
      <c r="AJ2297" s="13">
        <v>635.53333333333296</v>
      </c>
      <c r="AK2297" s="16">
        <v>3.0733760000000001</v>
      </c>
      <c r="AL2297" s="10">
        <f t="shared" si="1076"/>
        <v>7.3376000000000108E-2</v>
      </c>
      <c r="AM2297" s="10">
        <f t="shared" si="1055"/>
        <v>0.59760585372567498</v>
      </c>
      <c r="AN2297" s="14">
        <v>12</v>
      </c>
      <c r="AO2297" s="10">
        <f t="shared" si="1077"/>
        <v>285.14999999999998</v>
      </c>
      <c r="AP2297" s="14">
        <v>10.5</v>
      </c>
      <c r="AQ2297" s="14">
        <v>37</v>
      </c>
      <c r="AR2297" s="10">
        <f t="shared" si="1078"/>
        <v>310.14999999999998</v>
      </c>
      <c r="AS2297" s="14">
        <v>47.1</v>
      </c>
      <c r="AT2297" s="14">
        <v>0.5</v>
      </c>
      <c r="AU2297" s="10">
        <f t="shared" si="1079"/>
        <v>0.69622851930905205</v>
      </c>
      <c r="AV2297" s="10">
        <f t="shared" si="1080"/>
        <v>16.216918562544343</v>
      </c>
      <c r="AW2297" s="10"/>
      <c r="AX2297" s="10"/>
      <c r="AY2297" s="10"/>
      <c r="AZ2297" s="10"/>
      <c r="BA2297" s="10">
        <f>IF(ISNUMBER(AV2297), AV2297-AV2296, " ")</f>
        <v>2.0751942259124956</v>
      </c>
      <c r="BB2297" s="10">
        <f>IF(ISNUMBER(BA2297), BA2297/O2297, " ")</f>
        <v>0.20161008464148616</v>
      </c>
      <c r="BC2297" s="2"/>
      <c r="BD2297"/>
      <c r="BE2297"/>
    </row>
    <row r="2298" spans="1:57" x14ac:dyDescent="0.3">
      <c r="A2298" s="2"/>
      <c r="D2298" s="9" t="s">
        <v>57</v>
      </c>
      <c r="E2298" s="10">
        <v>13.332028940000001</v>
      </c>
      <c r="F2298" s="10">
        <v>0.47235259460000001</v>
      </c>
      <c r="G2298" s="10">
        <v>25.389719060000001</v>
      </c>
      <c r="H2298" s="10">
        <v>11.818609459999999</v>
      </c>
      <c r="I2298" s="10">
        <v>92.238726689999993</v>
      </c>
      <c r="J2298" s="10">
        <v>28.848530879999998</v>
      </c>
      <c r="K2298" s="10">
        <v>80.432069029999994</v>
      </c>
      <c r="L2298" s="11">
        <v>1.7123842592592593E-2</v>
      </c>
      <c r="M2298" s="11">
        <v>1.7824062500000001E-2</v>
      </c>
      <c r="P2298" s="10"/>
      <c r="Q2298" s="9"/>
      <c r="AJ2298" s="13">
        <v>635.53333333333296</v>
      </c>
      <c r="AK2298" s="16">
        <v>3.0733760000000001</v>
      </c>
      <c r="AL2298" s="10">
        <f t="shared" si="1076"/>
        <v>7.3376000000000108E-2</v>
      </c>
      <c r="AM2298" s="10">
        <f t="shared" si="1055"/>
        <v>0.46107530734931229</v>
      </c>
      <c r="AN2298" s="14">
        <v>12</v>
      </c>
      <c r="AO2298" s="10">
        <f t="shared" si="1077"/>
        <v>285.14999999999998</v>
      </c>
      <c r="AP2298" s="14">
        <v>10.5</v>
      </c>
      <c r="AQ2298" s="14">
        <v>37</v>
      </c>
      <c r="AR2298" s="10">
        <f t="shared" si="1078"/>
        <v>310.14999999999998</v>
      </c>
      <c r="AS2298" s="14">
        <v>47.1</v>
      </c>
      <c r="AT2298" s="14">
        <v>0.5</v>
      </c>
      <c r="AU2298" s="10">
        <f t="shared" si="1079"/>
        <v>0.53716638905805625</v>
      </c>
      <c r="AV2298" s="10">
        <f t="shared" si="1080"/>
        <v>13.638503706658707</v>
      </c>
      <c r="AW2298" s="10"/>
      <c r="AX2298" s="10"/>
      <c r="AY2298" s="10"/>
      <c r="AZ2298" s="10"/>
      <c r="BA2298" s="10"/>
      <c r="BB2298" s="10"/>
      <c r="BC2298" s="2"/>
      <c r="BD2298"/>
      <c r="BE2298"/>
    </row>
    <row r="2299" spans="1:57" x14ac:dyDescent="0.3">
      <c r="A2299" s="2"/>
      <c r="D2299" s="9" t="s">
        <v>61</v>
      </c>
      <c r="E2299" s="10">
        <v>9.5428272780000007</v>
      </c>
      <c r="F2299" s="10">
        <v>0.56679279449999997</v>
      </c>
      <c r="G2299" s="10">
        <v>23.552074220000002</v>
      </c>
      <c r="H2299" s="10">
        <v>13.302859789999999</v>
      </c>
      <c r="I2299" s="10">
        <v>76.029515000000004</v>
      </c>
      <c r="J2299" s="10">
        <v>29.67007448</v>
      </c>
      <c r="K2299" s="10">
        <v>87.916370650000005</v>
      </c>
      <c r="L2299" s="11">
        <v>2.148726851851852E-2</v>
      </c>
      <c r="M2299" s="11">
        <v>2.1932858796296296E-2</v>
      </c>
      <c r="N2299" s="10">
        <f>H2299-H2298</f>
        <v>1.4842503300000001</v>
      </c>
      <c r="O2299" s="10">
        <f>I2298-I2299</f>
        <v>16.209211689999989</v>
      </c>
      <c r="P2299" s="10">
        <f>N2299/O2299</f>
        <v>9.1568322900964047E-2</v>
      </c>
      <c r="Q2299" s="9"/>
      <c r="R2299">
        <f>K2299-K2298</f>
        <v>7.4843016200000108</v>
      </c>
      <c r="S2299">
        <f>R2299/O2299</f>
        <v>0.46173137615429682</v>
      </c>
      <c r="AJ2299" s="13">
        <v>635.53333333333296</v>
      </c>
      <c r="AK2299" s="16">
        <v>3.0733760000000001</v>
      </c>
      <c r="AL2299" s="10">
        <f t="shared" si="1076"/>
        <v>7.3376000000000108E-2</v>
      </c>
      <c r="AM2299" s="10">
        <f t="shared" si="1055"/>
        <v>0.55326077365737214</v>
      </c>
      <c r="AN2299" s="14">
        <v>12</v>
      </c>
      <c r="AO2299" s="10">
        <f t="shared" si="1077"/>
        <v>285.14999999999998</v>
      </c>
      <c r="AP2299" s="14">
        <v>10.5</v>
      </c>
      <c r="AQ2299" s="14">
        <v>37</v>
      </c>
      <c r="AR2299" s="10">
        <f t="shared" si="1078"/>
        <v>310.14999999999998</v>
      </c>
      <c r="AS2299" s="14">
        <v>47.1</v>
      </c>
      <c r="AT2299" s="14">
        <v>0.5</v>
      </c>
      <c r="AU2299" s="10">
        <f t="shared" si="1079"/>
        <v>0.64456518762962645</v>
      </c>
      <c r="AV2299" s="10">
        <f t="shared" si="1080"/>
        <v>15.180847138681189</v>
      </c>
      <c r="AW2299" s="10"/>
      <c r="AX2299" s="10"/>
      <c r="AY2299" s="10"/>
      <c r="AZ2299" s="10"/>
      <c r="BA2299" s="10">
        <f>IF(ISNUMBER(AV2299), AV2299-AV2298, " ")</f>
        <v>1.5423434320224825</v>
      </c>
      <c r="BB2299" s="10">
        <f>IF(ISNUMBER(BA2299), BA2299/O2299, " ")</f>
        <v>9.5152278933713128E-2</v>
      </c>
      <c r="BC2299" s="2"/>
      <c r="BD2299"/>
      <c r="BE2299"/>
    </row>
    <row r="2300" spans="1:57" x14ac:dyDescent="0.3">
      <c r="AM2300" s="10" t="str">
        <f t="shared" si="1055"/>
        <v xml:space="preserve"> </v>
      </c>
      <c r="BD2300"/>
      <c r="BE2300"/>
    </row>
    <row r="2301" spans="1:57" x14ac:dyDescent="0.3">
      <c r="AM2301" s="10" t="str">
        <f t="shared" si="1055"/>
        <v xml:space="preserve"> </v>
      </c>
      <c r="BD2301"/>
      <c r="BE2301"/>
    </row>
    <row r="2302" spans="1:57" x14ac:dyDescent="0.3">
      <c r="A2302" s="2"/>
      <c r="D2302" s="9" t="s">
        <v>53</v>
      </c>
      <c r="E2302" s="10"/>
      <c r="F2302" s="10"/>
      <c r="G2302" s="10"/>
      <c r="H2302" s="10"/>
      <c r="I2302" s="10"/>
      <c r="J2302" s="10"/>
      <c r="K2302" s="10"/>
      <c r="L2302" s="10"/>
      <c r="M2302" s="10"/>
      <c r="P2302" s="10"/>
      <c r="Q2302" s="9"/>
      <c r="R2302" s="9"/>
      <c r="AM2302" s="10" t="str">
        <f t="shared" si="1055"/>
        <v xml:space="preserve"> </v>
      </c>
      <c r="BD2302"/>
      <c r="BE2302"/>
    </row>
    <row r="2303" spans="1:57" x14ac:dyDescent="0.3">
      <c r="A2303" s="2"/>
      <c r="D2303" s="9" t="s">
        <v>288</v>
      </c>
      <c r="E2303" s="10"/>
      <c r="F2303" s="2"/>
      <c r="G2303" s="10"/>
      <c r="H2303" s="10"/>
      <c r="I2303" s="10"/>
      <c r="J2303" s="10"/>
      <c r="K2303" s="10"/>
      <c r="L2303" s="10"/>
      <c r="M2303" s="10"/>
      <c r="P2303" s="10"/>
      <c r="Q2303" s="9"/>
      <c r="R2303" s="9"/>
      <c r="AM2303" s="10" t="str">
        <f t="shared" si="1055"/>
        <v xml:space="preserve"> </v>
      </c>
      <c r="BD2303"/>
      <c r="BE2303"/>
    </row>
    <row r="2304" spans="1:57" x14ac:dyDescent="0.3">
      <c r="A2304" s="2"/>
      <c r="D2304" s="9"/>
      <c r="E2304" s="2" t="s">
        <v>0</v>
      </c>
      <c r="F2304" s="2" t="s">
        <v>1</v>
      </c>
      <c r="G2304" s="2" t="s">
        <v>2</v>
      </c>
      <c r="H2304" s="2" t="s">
        <v>3</v>
      </c>
      <c r="I2304" s="2" t="s">
        <v>4</v>
      </c>
      <c r="J2304" s="2" t="s">
        <v>5</v>
      </c>
      <c r="K2304" s="2" t="s">
        <v>6</v>
      </c>
      <c r="L2304" s="2" t="s">
        <v>7</v>
      </c>
      <c r="M2304" s="2" t="s">
        <v>8</v>
      </c>
      <c r="N2304" s="2" t="s">
        <v>9</v>
      </c>
      <c r="O2304" s="2" t="s">
        <v>10</v>
      </c>
      <c r="P2304" s="2" t="s">
        <v>11</v>
      </c>
      <c r="Q2304" s="2" t="s">
        <v>12</v>
      </c>
      <c r="R2304" s="2" t="s">
        <v>13</v>
      </c>
      <c r="S2304" s="2" t="s">
        <v>14</v>
      </c>
      <c r="T2304" s="2" t="s">
        <v>15</v>
      </c>
      <c r="U2304" s="3" t="s">
        <v>16</v>
      </c>
      <c r="V2304" s="3" t="s">
        <v>17</v>
      </c>
      <c r="W2304" s="3" t="s">
        <v>18</v>
      </c>
      <c r="X2304" s="3" t="s">
        <v>19</v>
      </c>
      <c r="Y2304" s="3" t="s">
        <v>20</v>
      </c>
      <c r="Z2304" s="3" t="s">
        <v>21</v>
      </c>
      <c r="AA2304" s="3" t="s">
        <v>22</v>
      </c>
      <c r="AB2304" s="3" t="s">
        <v>23</v>
      </c>
      <c r="AC2304" s="3" t="s">
        <v>24</v>
      </c>
      <c r="AD2304" s="3" t="s">
        <v>25</v>
      </c>
      <c r="AE2304" s="3" t="s">
        <v>26</v>
      </c>
      <c r="AF2304" s="3" t="s">
        <v>27</v>
      </c>
      <c r="AG2304" s="3" t="s">
        <v>28</v>
      </c>
      <c r="AH2304" s="3" t="s">
        <v>29</v>
      </c>
      <c r="AL2304" s="2" t="s">
        <v>33</v>
      </c>
      <c r="AM2304" s="10" t="e">
        <f t="shared" si="1055"/>
        <v>#VALUE!</v>
      </c>
      <c r="AN2304" s="6" t="s">
        <v>35</v>
      </c>
      <c r="AO2304" s="2" t="s">
        <v>36</v>
      </c>
      <c r="AP2304" s="7" t="s">
        <v>37</v>
      </c>
      <c r="AQ2304" s="6" t="s">
        <v>38</v>
      </c>
      <c r="AR2304" s="2" t="s">
        <v>39</v>
      </c>
      <c r="AS2304" s="7" t="s">
        <v>40</v>
      </c>
      <c r="AT2304" s="7" t="s">
        <v>41</v>
      </c>
      <c r="AU2304" s="8" t="s">
        <v>55</v>
      </c>
      <c r="AV2304" s="8" t="s">
        <v>56</v>
      </c>
      <c r="AW2304" s="8" t="s">
        <v>44</v>
      </c>
      <c r="AX2304" s="8" t="s">
        <v>45</v>
      </c>
      <c r="AY2304" s="8" t="s">
        <v>46</v>
      </c>
      <c r="AZ2304" s="8" t="s">
        <v>47</v>
      </c>
      <c r="BA2304" s="2" t="s">
        <v>48</v>
      </c>
      <c r="BB2304" s="2" t="s">
        <v>49</v>
      </c>
      <c r="BC2304" s="2" t="s">
        <v>50</v>
      </c>
      <c r="BD2304"/>
      <c r="BE2304"/>
    </row>
    <row r="2305" spans="1:57" x14ac:dyDescent="0.3">
      <c r="A2305" s="2"/>
      <c r="D2305" s="9" t="s">
        <v>57</v>
      </c>
      <c r="E2305" s="10">
        <v>13.25257839</v>
      </c>
      <c r="F2305" s="10">
        <v>0.55732980809999999</v>
      </c>
      <c r="G2305" s="10">
        <v>14.68099432</v>
      </c>
      <c r="H2305" s="10">
        <v>8.1861163579999996</v>
      </c>
      <c r="I2305" s="10">
        <v>89.046183429999999</v>
      </c>
      <c r="J2305" s="10">
        <v>35.499898819999999</v>
      </c>
      <c r="K2305" s="10">
        <v>67.083030660000006</v>
      </c>
      <c r="L2305" s="11">
        <v>2.2453703703703702E-3</v>
      </c>
      <c r="M2305" s="11">
        <v>3.1249884259259265E-3</v>
      </c>
      <c r="P2305" s="10"/>
      <c r="Q2305" s="9"/>
      <c r="AJ2305" s="13">
        <v>635.5333333333333</v>
      </c>
      <c r="AK2305" s="16">
        <v>3.0733760000000001</v>
      </c>
      <c r="AL2305" s="10">
        <f>IF(AK2305&gt;3, AK2305-3, 3-AK2305)</f>
        <v>7.3376000000000108E-2</v>
      </c>
      <c r="AM2305" s="10">
        <f t="shared" si="1055"/>
        <v>0.54402371343434708</v>
      </c>
      <c r="AN2305" s="14">
        <v>12</v>
      </c>
      <c r="AO2305" s="10">
        <f>AN2305+273.15</f>
        <v>285.14999999999998</v>
      </c>
      <c r="AP2305" s="14">
        <v>10.5</v>
      </c>
      <c r="AQ2305" s="14">
        <v>37</v>
      </c>
      <c r="AR2305" s="10">
        <f>AQ2305+273.15</f>
        <v>310.14999999999998</v>
      </c>
      <c r="AS2305" s="14">
        <v>47.1</v>
      </c>
      <c r="AT2305" s="14">
        <v>0.5</v>
      </c>
      <c r="AU2305" s="10">
        <f>IF(ISNUMBER(AM2305),((AR2305/AO2305)*((AJ2305-(AT2305*AP2305))/(AJ2305-AS2305))*AM2305)," ")</f>
        <v>0.63380373888920394</v>
      </c>
      <c r="AV2305" s="10">
        <f>IF(ISNUMBER(AM2305), AU2305*G2305, " ")</f>
        <v>9.3048690906271663</v>
      </c>
      <c r="AW2305" s="10"/>
      <c r="AX2305" s="10"/>
      <c r="AY2305" s="10"/>
      <c r="AZ2305" s="10"/>
      <c r="BA2305" s="10"/>
      <c r="BB2305" s="10"/>
      <c r="BC2305" s="2"/>
      <c r="BD2305"/>
      <c r="BE2305"/>
    </row>
    <row r="2306" spans="1:57" x14ac:dyDescent="0.3">
      <c r="A2306" s="2">
        <v>210</v>
      </c>
      <c r="B2306" s="9" t="s">
        <v>288</v>
      </c>
      <c r="C2306" s="9"/>
      <c r="D2306" s="9" t="s">
        <v>58</v>
      </c>
      <c r="E2306" s="10">
        <v>9.4320434399999993</v>
      </c>
      <c r="F2306" s="10">
        <v>0.63821851039999999</v>
      </c>
      <c r="G2306" s="10">
        <v>15.144038569999999</v>
      </c>
      <c r="H2306" s="10">
        <v>9.6558403619999993</v>
      </c>
      <c r="I2306" s="10">
        <v>77.48974973</v>
      </c>
      <c r="J2306" s="10">
        <v>35.367417920000001</v>
      </c>
      <c r="K2306" s="10">
        <v>78.655064589999995</v>
      </c>
      <c r="L2306" s="11">
        <v>5.3067129629629636E-3</v>
      </c>
      <c r="M2306" s="11">
        <v>5.9548495370370371E-3</v>
      </c>
      <c r="N2306" s="10">
        <f>H2306-H2305</f>
        <v>1.4697240039999997</v>
      </c>
      <c r="O2306" s="10">
        <f>I2305-I2306</f>
        <v>11.556433699999999</v>
      </c>
      <c r="P2306" s="10">
        <f>N2306/O2306</f>
        <v>0.12717798952110976</v>
      </c>
      <c r="Q2306" s="9">
        <f>AVERAGE(P2306,P2308,P2310)</f>
        <v>0.2366644312735903</v>
      </c>
      <c r="R2306">
        <f>K2306-K2305</f>
        <v>11.572033929999989</v>
      </c>
      <c r="S2306">
        <f>R2306/O2306</f>
        <v>1.0013499173192151</v>
      </c>
      <c r="T2306" s="9">
        <f>AVERAGE(S2306,S2308,S2310)</f>
        <v>1.2845227137516784</v>
      </c>
      <c r="U2306" s="3">
        <f>AVERAGE(E2305,E2307,E2309)</f>
        <v>13.239519823333334</v>
      </c>
      <c r="V2306" s="3">
        <f>AVERAGE(E2306,E2308,E2310)</f>
        <v>9.0615468673333321</v>
      </c>
      <c r="W2306" s="3">
        <f>AVERAGE(F2305,F2307,F2309)</f>
        <v>0.54844239683333329</v>
      </c>
      <c r="X2306" s="3">
        <f>AVERAGE(F2306,F2308,F2310)</f>
        <v>0.62646978279999999</v>
      </c>
      <c r="Y2306" s="3">
        <f>AVERAGE(G2305,G2307,G2309)</f>
        <v>14.975808973333335</v>
      </c>
      <c r="Z2306" s="3">
        <f>AVERAGE(G2306,G2308,G2310)</f>
        <v>17.272509296666666</v>
      </c>
      <c r="AA2306" s="3">
        <f>AVERAGE(H2305,H2307,H2309)</f>
        <v>8.2126423973333331</v>
      </c>
      <c r="AB2306" s="3">
        <f>AVERAGE(H2306,H2308,H2310)</f>
        <v>10.798084800666667</v>
      </c>
      <c r="AC2306" s="3">
        <f>AVERAGE(I2305,I2307,I2309)</f>
        <v>88.210728563333319</v>
      </c>
      <c r="AD2306" s="3">
        <f>AVERAGE(I2306,I2308,I2310)</f>
        <v>77.15247225666667</v>
      </c>
      <c r="AE2306" s="3">
        <f>AVERAGE(J2305,J2307,J2309)</f>
        <v>35.251632443333335</v>
      </c>
      <c r="AF2306" s="3">
        <f>AVERAGE(J2306,J2308,J2310)</f>
        <v>35.198041746666668</v>
      </c>
      <c r="AG2306" s="3">
        <f>AVERAGE(K2305,K2307,K2309)</f>
        <v>64.552248983333328</v>
      </c>
      <c r="AH2306" s="3">
        <f>AVERAGE(K2306,K2308,K2310)</f>
        <v>78.705468816666666</v>
      </c>
      <c r="AI2306" s="12">
        <v>43651</v>
      </c>
      <c r="AJ2306" s="13">
        <v>635.5333333333333</v>
      </c>
      <c r="AK2306" s="16">
        <v>3.0733760000000001</v>
      </c>
      <c r="AL2306" s="10">
        <f t="shared" ref="AL2306:AL2310" si="1081">IF(AK2306&gt;3, AK2306-3, 3-AK2306)</f>
        <v>7.3376000000000108E-2</v>
      </c>
      <c r="AM2306" s="10">
        <f t="shared" si="1055"/>
        <v>0.62298122039086656</v>
      </c>
      <c r="AN2306" s="14">
        <v>12</v>
      </c>
      <c r="AO2306" s="10">
        <f t="shared" ref="AO2306:AO2310" si="1082">AN2306+273.15</f>
        <v>285.14999999999998</v>
      </c>
      <c r="AP2306" s="14">
        <v>10.5</v>
      </c>
      <c r="AQ2306" s="14">
        <v>37</v>
      </c>
      <c r="AR2306" s="10">
        <f t="shared" ref="AR2306:AR2310" si="1083">AQ2306+273.15</f>
        <v>310.14999999999998</v>
      </c>
      <c r="AS2306" s="14">
        <v>47.1</v>
      </c>
      <c r="AT2306" s="14">
        <v>0.5</v>
      </c>
      <c r="AU2306" s="10">
        <f t="shared" ref="AU2306:AU2310" si="1084">IF(ISNUMBER(AM2306),((AR2306/AO2306)*((AJ2306-(AT2306*AP2306))/(AJ2306-AS2306))*AM2306)," ")</f>
        <v>0.72579157303432651</v>
      </c>
      <c r="AV2306" s="10">
        <f t="shared" ref="AV2306:AV2310" si="1085">IF(ISNUMBER(AM2306), AU2306*G2306, " ")</f>
        <v>10.991415575812812</v>
      </c>
      <c r="AW2306" s="10">
        <f>AVERAGE(AU2305,AU2307,AU2309)</f>
        <v>0.62369684274262527</v>
      </c>
      <c r="AX2306" s="10">
        <f>AVERAGE(AU2306,AU2308,AU2310)</f>
        <v>0.7124307454384432</v>
      </c>
      <c r="AY2306" s="10">
        <f>AVERAGE(AV2305,AV2307,AV2309)</f>
        <v>9.3411905192143188</v>
      </c>
      <c r="AZ2306" s="10">
        <f>AVERAGE(AV2306,AV2308,AV2310)</f>
        <v>12.294820614424031</v>
      </c>
      <c r="BA2306" s="10">
        <f>IF(ISNUMBER(AV2306), AV2306-AV2305, " ")</f>
        <v>1.6865464851856462</v>
      </c>
      <c r="BB2306" s="10">
        <f>IF(ISNUMBER(BA2306), BA2306/O2306, " ")</f>
        <v>0.14594004767973068</v>
      </c>
      <c r="BC2306" s="2">
        <f>AVERAGE(BB2306,BB2308,BB2310)</f>
        <v>0.27033982845776328</v>
      </c>
      <c r="BD2306" s="1" t="s">
        <v>79</v>
      </c>
    </row>
    <row r="2307" spans="1:57" x14ac:dyDescent="0.3">
      <c r="A2307" s="2"/>
      <c r="D2307" s="9" t="s">
        <v>57</v>
      </c>
      <c r="E2307" s="10">
        <v>13.26626074</v>
      </c>
      <c r="F2307" s="10">
        <v>0.54801019179999999</v>
      </c>
      <c r="G2307" s="10">
        <v>15.884595190000001</v>
      </c>
      <c r="H2307" s="10">
        <v>8.7082692109999993</v>
      </c>
      <c r="I2307" s="10">
        <v>88.608601469999996</v>
      </c>
      <c r="J2307" s="10">
        <v>34.878275520000003</v>
      </c>
      <c r="K2307" s="10">
        <v>64.167514199999999</v>
      </c>
      <c r="L2307" s="11">
        <v>9.0219907407407419E-3</v>
      </c>
      <c r="M2307" s="11">
        <v>9.6585532407407401E-3</v>
      </c>
      <c r="P2307" s="10"/>
      <c r="Q2307" s="9"/>
      <c r="AJ2307" s="13">
        <v>635.53333333333296</v>
      </c>
      <c r="AK2307" s="16">
        <v>3.0733760000000001</v>
      </c>
      <c r="AL2307" s="10">
        <f t="shared" si="1081"/>
        <v>7.3376000000000108E-2</v>
      </c>
      <c r="AM2307" s="10">
        <f t="shared" si="1055"/>
        <v>0.53492660038992945</v>
      </c>
      <c r="AN2307" s="14">
        <v>12</v>
      </c>
      <c r="AO2307" s="10">
        <f t="shared" si="1082"/>
        <v>285.14999999999998</v>
      </c>
      <c r="AP2307" s="14">
        <v>10.5</v>
      </c>
      <c r="AQ2307" s="14">
        <v>37</v>
      </c>
      <c r="AR2307" s="10">
        <f t="shared" si="1083"/>
        <v>310.14999999999998</v>
      </c>
      <c r="AS2307" s="14">
        <v>47.1</v>
      </c>
      <c r="AT2307" s="14">
        <v>0.5</v>
      </c>
      <c r="AU2307" s="10">
        <f t="shared" si="1084"/>
        <v>0.62320533275677448</v>
      </c>
      <c r="AV2307" s="10">
        <f t="shared" si="1085"/>
        <v>9.8993644310906088</v>
      </c>
      <c r="AW2307" s="10"/>
      <c r="AX2307" s="10"/>
      <c r="AY2307" s="10"/>
      <c r="AZ2307" s="10"/>
      <c r="BA2307" s="10"/>
      <c r="BB2307" s="10"/>
      <c r="BC2307" s="2"/>
      <c r="BD2307"/>
      <c r="BE2307"/>
    </row>
    <row r="2308" spans="1:57" x14ac:dyDescent="0.3">
      <c r="A2308" s="2"/>
      <c r="D2308" s="9" t="s">
        <v>60</v>
      </c>
      <c r="E2308" s="10">
        <v>8.6860582700000002</v>
      </c>
      <c r="F2308" s="10">
        <v>0.63243936040000004</v>
      </c>
      <c r="G2308" s="10">
        <v>18.7346559</v>
      </c>
      <c r="H2308" s="10">
        <v>11.84451606</v>
      </c>
      <c r="I2308" s="10">
        <v>78.305443139999994</v>
      </c>
      <c r="J2308" s="10">
        <v>34.801562189999999</v>
      </c>
      <c r="K2308" s="10">
        <v>78.275335170000005</v>
      </c>
      <c r="L2308" s="11">
        <v>1.1712962962962965E-2</v>
      </c>
      <c r="M2308" s="11">
        <v>1.2453692129629629E-2</v>
      </c>
      <c r="N2308" s="10">
        <f>H2308-H2307</f>
        <v>3.1362468490000008</v>
      </c>
      <c r="O2308" s="10">
        <f>I2307-I2308</f>
        <v>10.303158330000002</v>
      </c>
      <c r="P2308" s="10">
        <f>N2308/O2308</f>
        <v>0.30439664698426511</v>
      </c>
      <c r="Q2308" s="9"/>
      <c r="R2308">
        <f>K2308-K2307</f>
        <v>14.107820970000006</v>
      </c>
      <c r="S2308">
        <f>R2308/O2308</f>
        <v>1.3692714911428525</v>
      </c>
      <c r="AJ2308" s="13">
        <v>635.53333333333296</v>
      </c>
      <c r="AK2308" s="16">
        <v>3.0733760000000001</v>
      </c>
      <c r="AL2308" s="10">
        <f t="shared" si="1081"/>
        <v>7.3376000000000108E-2</v>
      </c>
      <c r="AM2308" s="10">
        <f t="shared" si="1055"/>
        <v>0.61734004599502312</v>
      </c>
      <c r="AN2308" s="14">
        <v>12</v>
      </c>
      <c r="AO2308" s="10">
        <f t="shared" si="1082"/>
        <v>285.14999999999998</v>
      </c>
      <c r="AP2308" s="14">
        <v>10.5</v>
      </c>
      <c r="AQ2308" s="14">
        <v>37</v>
      </c>
      <c r="AR2308" s="10">
        <f t="shared" si="1083"/>
        <v>310.14999999999998</v>
      </c>
      <c r="AS2308" s="14">
        <v>47.1</v>
      </c>
      <c r="AT2308" s="14">
        <v>0.5</v>
      </c>
      <c r="AU2308" s="10">
        <f t="shared" si="1084"/>
        <v>0.71921943778448483</v>
      </c>
      <c r="AV2308" s="10">
        <f t="shared" si="1085"/>
        <v>13.474328683483781</v>
      </c>
      <c r="AW2308" s="10"/>
      <c r="AX2308" s="10"/>
      <c r="AY2308" s="10"/>
      <c r="AZ2308" s="10"/>
      <c r="BA2308" s="10">
        <f>IF(ISNUMBER(AV2308), AV2308-AV2307, " ")</f>
        <v>3.5749642523931726</v>
      </c>
      <c r="BB2308" s="10">
        <f>IF(ISNUMBER(BA2308), BA2308/O2308, " ")</f>
        <v>0.34697751290338286</v>
      </c>
      <c r="BC2308" s="2"/>
      <c r="BD2308"/>
      <c r="BE2308"/>
    </row>
    <row r="2309" spans="1:57" x14ac:dyDescent="0.3">
      <c r="A2309" s="2"/>
      <c r="D2309" s="9" t="s">
        <v>57</v>
      </c>
      <c r="E2309" s="10">
        <v>13.199720340000001</v>
      </c>
      <c r="F2309" s="10">
        <v>0.5399871906</v>
      </c>
      <c r="G2309" s="10">
        <v>14.36183741</v>
      </c>
      <c r="H2309" s="10">
        <v>7.7435416229999996</v>
      </c>
      <c r="I2309" s="10">
        <v>86.977400790000004</v>
      </c>
      <c r="J2309" s="10">
        <v>35.376722989999998</v>
      </c>
      <c r="K2309" s="10">
        <v>62.406202090000001</v>
      </c>
      <c r="L2309" s="11">
        <v>1.5486111111111112E-2</v>
      </c>
      <c r="M2309" s="11">
        <v>1.6070590277777776E-2</v>
      </c>
      <c r="P2309" s="10"/>
      <c r="Q2309" s="9"/>
      <c r="AJ2309" s="13">
        <v>635.53333333333296</v>
      </c>
      <c r="AK2309" s="16">
        <v>3.0733760000000001</v>
      </c>
      <c r="AL2309" s="10">
        <f t="shared" si="1081"/>
        <v>7.3376000000000108E-2</v>
      </c>
      <c r="AM2309" s="10">
        <f t="shared" si="1055"/>
        <v>0.52709514611944652</v>
      </c>
      <c r="AN2309" s="14">
        <v>12</v>
      </c>
      <c r="AO2309" s="10">
        <f t="shared" si="1082"/>
        <v>285.14999999999998</v>
      </c>
      <c r="AP2309" s="14">
        <v>10.5</v>
      </c>
      <c r="AQ2309" s="14">
        <v>37</v>
      </c>
      <c r="AR2309" s="10">
        <f t="shared" si="1083"/>
        <v>310.14999999999998</v>
      </c>
      <c r="AS2309" s="14">
        <v>47.1</v>
      </c>
      <c r="AT2309" s="14">
        <v>0.5</v>
      </c>
      <c r="AU2309" s="10">
        <f t="shared" si="1084"/>
        <v>0.61408145658189717</v>
      </c>
      <c r="AV2309" s="10">
        <f t="shared" si="1085"/>
        <v>8.8193380359251812</v>
      </c>
      <c r="AW2309" s="10"/>
      <c r="AX2309" s="10"/>
      <c r="AY2309" s="10"/>
      <c r="AZ2309" s="10"/>
      <c r="BA2309" s="10"/>
      <c r="BB2309" s="10"/>
      <c r="BC2309" s="2"/>
      <c r="BD2309"/>
      <c r="BE2309"/>
    </row>
    <row r="2310" spans="1:57" x14ac:dyDescent="0.3">
      <c r="A2310" s="2"/>
      <c r="D2310" s="9" t="s">
        <v>61</v>
      </c>
      <c r="E2310" s="10">
        <v>9.0665388920000005</v>
      </c>
      <c r="F2310" s="10">
        <v>0.60875147760000003</v>
      </c>
      <c r="G2310" s="10">
        <v>17.938833420000002</v>
      </c>
      <c r="H2310" s="10">
        <v>10.89389798</v>
      </c>
      <c r="I2310" s="10">
        <v>75.662223900000001</v>
      </c>
      <c r="J2310" s="10">
        <v>35.425145129999997</v>
      </c>
      <c r="K2310" s="10">
        <v>79.186006689999999</v>
      </c>
      <c r="L2310" s="11">
        <v>1.8692129629629631E-2</v>
      </c>
      <c r="M2310" s="11">
        <v>1.9317118055555554E-2</v>
      </c>
      <c r="N2310" s="10">
        <f>H2310-H2309</f>
        <v>3.1503563570000006</v>
      </c>
      <c r="O2310" s="10">
        <f>I2309-I2310</f>
        <v>11.315176890000004</v>
      </c>
      <c r="P2310" s="10">
        <f>N2310/O2310</f>
        <v>0.27841865731539611</v>
      </c>
      <c r="Q2310" s="9"/>
      <c r="R2310">
        <f>K2310-K2309</f>
        <v>16.779804599999999</v>
      </c>
      <c r="S2310">
        <f>R2310/O2310</f>
        <v>1.4829467327929677</v>
      </c>
      <c r="AJ2310" s="13">
        <v>635.53333333333296</v>
      </c>
      <c r="AK2310" s="16">
        <v>3.0733760000000001</v>
      </c>
      <c r="AL2310" s="10">
        <f t="shared" si="1081"/>
        <v>7.3376000000000108E-2</v>
      </c>
      <c r="AM2310" s="10">
        <f t="shared" si="1055"/>
        <v>0.59421770483012815</v>
      </c>
      <c r="AN2310" s="14">
        <v>12</v>
      </c>
      <c r="AO2310" s="10">
        <f t="shared" si="1082"/>
        <v>285.14999999999998</v>
      </c>
      <c r="AP2310" s="14">
        <v>10.5</v>
      </c>
      <c r="AQ2310" s="14">
        <v>37</v>
      </c>
      <c r="AR2310" s="10">
        <f t="shared" si="1083"/>
        <v>310.14999999999998</v>
      </c>
      <c r="AS2310" s="14">
        <v>47.1</v>
      </c>
      <c r="AT2310" s="14">
        <v>0.5</v>
      </c>
      <c r="AU2310" s="10">
        <f t="shared" si="1084"/>
        <v>0.69228122549651849</v>
      </c>
      <c r="AV2310" s="10">
        <f t="shared" si="1085"/>
        <v>12.418717583975504</v>
      </c>
      <c r="AW2310" s="10"/>
      <c r="AX2310" s="10"/>
      <c r="AY2310" s="10"/>
      <c r="AZ2310" s="10"/>
      <c r="BA2310" s="10">
        <f>IF(ISNUMBER(AV2310), AV2310-AV2309, " ")</f>
        <v>3.5993795480503223</v>
      </c>
      <c r="BB2310" s="10">
        <f>IF(ISNUMBER(BA2310), BA2310/O2310, " ")</f>
        <v>0.31810192479017629</v>
      </c>
      <c r="BC2310" s="2"/>
      <c r="BD2310"/>
      <c r="BE2310"/>
    </row>
    <row r="2311" spans="1:57" x14ac:dyDescent="0.3">
      <c r="AM2311" s="10" t="str">
        <f t="shared" ref="AM2311:AM2374" si="1086">IF(F2311&lt;=0," ",((F2311*3)/AK2311))</f>
        <v xml:space="preserve"> </v>
      </c>
      <c r="BD2311"/>
      <c r="BE2311"/>
    </row>
    <row r="2312" spans="1:57" x14ac:dyDescent="0.3">
      <c r="AM2312" s="10" t="str">
        <f t="shared" si="1086"/>
        <v xml:space="preserve"> </v>
      </c>
      <c r="BD2312"/>
      <c r="BE2312"/>
    </row>
    <row r="2313" spans="1:57" x14ac:dyDescent="0.3">
      <c r="A2313" s="2"/>
      <c r="D2313" s="9" t="s">
        <v>53</v>
      </c>
      <c r="E2313" s="10"/>
      <c r="F2313" s="10"/>
      <c r="G2313" s="10"/>
      <c r="H2313" s="10"/>
      <c r="I2313" s="10"/>
      <c r="J2313" s="10"/>
      <c r="K2313" s="10"/>
      <c r="L2313" s="10"/>
      <c r="M2313" s="10"/>
      <c r="P2313" s="10"/>
      <c r="Q2313" s="9"/>
      <c r="R2313" s="9"/>
      <c r="AM2313" s="10" t="str">
        <f t="shared" si="1086"/>
        <v xml:space="preserve"> </v>
      </c>
      <c r="BD2313"/>
      <c r="BE2313"/>
    </row>
    <row r="2314" spans="1:57" x14ac:dyDescent="0.3">
      <c r="A2314" s="2"/>
      <c r="D2314" s="9" t="s">
        <v>289</v>
      </c>
      <c r="E2314" s="10"/>
      <c r="F2314" s="2"/>
      <c r="G2314" s="10"/>
      <c r="H2314" s="10"/>
      <c r="I2314" s="10"/>
      <c r="J2314" s="10"/>
      <c r="K2314" s="10"/>
      <c r="L2314" s="10"/>
      <c r="M2314" s="10"/>
      <c r="P2314" s="10"/>
      <c r="Q2314" s="9"/>
      <c r="R2314" s="9"/>
      <c r="AM2314" s="10" t="str">
        <f t="shared" si="1086"/>
        <v xml:space="preserve"> </v>
      </c>
      <c r="BD2314"/>
      <c r="BE2314"/>
    </row>
    <row r="2315" spans="1:57" x14ac:dyDescent="0.3">
      <c r="A2315" s="2"/>
      <c r="D2315" s="9"/>
      <c r="E2315" s="2" t="s">
        <v>0</v>
      </c>
      <c r="F2315" s="2" t="s">
        <v>1</v>
      </c>
      <c r="G2315" s="2" t="s">
        <v>2</v>
      </c>
      <c r="H2315" s="2" t="s">
        <v>3</v>
      </c>
      <c r="I2315" s="2" t="s">
        <v>4</v>
      </c>
      <c r="J2315" s="2" t="s">
        <v>5</v>
      </c>
      <c r="K2315" s="2" t="s">
        <v>6</v>
      </c>
      <c r="L2315" s="2" t="s">
        <v>7</v>
      </c>
      <c r="M2315" s="2" t="s">
        <v>8</v>
      </c>
      <c r="N2315" s="2" t="s">
        <v>9</v>
      </c>
      <c r="O2315" s="2" t="s">
        <v>10</v>
      </c>
      <c r="P2315" s="2" t="s">
        <v>11</v>
      </c>
      <c r="Q2315" s="2" t="s">
        <v>12</v>
      </c>
      <c r="R2315" s="2" t="s">
        <v>13</v>
      </c>
      <c r="S2315" s="2" t="s">
        <v>14</v>
      </c>
      <c r="T2315" s="2" t="s">
        <v>15</v>
      </c>
      <c r="U2315" s="3" t="s">
        <v>16</v>
      </c>
      <c r="V2315" s="3" t="s">
        <v>17</v>
      </c>
      <c r="W2315" s="3" t="s">
        <v>18</v>
      </c>
      <c r="X2315" s="3" t="s">
        <v>19</v>
      </c>
      <c r="Y2315" s="3" t="s">
        <v>20</v>
      </c>
      <c r="Z2315" s="3" t="s">
        <v>21</v>
      </c>
      <c r="AA2315" s="3" t="s">
        <v>22</v>
      </c>
      <c r="AB2315" s="3" t="s">
        <v>23</v>
      </c>
      <c r="AC2315" s="3" t="s">
        <v>24</v>
      </c>
      <c r="AD2315" s="3" t="s">
        <v>25</v>
      </c>
      <c r="AE2315" s="3" t="s">
        <v>26</v>
      </c>
      <c r="AF2315" s="3" t="s">
        <v>27</v>
      </c>
      <c r="AG2315" s="3" t="s">
        <v>28</v>
      </c>
      <c r="AH2315" s="3" t="s">
        <v>29</v>
      </c>
      <c r="AL2315" s="2" t="s">
        <v>33</v>
      </c>
      <c r="AM2315" s="10" t="e">
        <f t="shared" si="1086"/>
        <v>#VALUE!</v>
      </c>
      <c r="AN2315" s="6" t="s">
        <v>35</v>
      </c>
      <c r="AO2315" s="2" t="s">
        <v>36</v>
      </c>
      <c r="AP2315" s="7" t="s">
        <v>37</v>
      </c>
      <c r="AQ2315" s="6" t="s">
        <v>38</v>
      </c>
      <c r="AR2315" s="2" t="s">
        <v>39</v>
      </c>
      <c r="AS2315" s="7" t="s">
        <v>40</v>
      </c>
      <c r="AT2315" s="7" t="s">
        <v>41</v>
      </c>
      <c r="AU2315" s="8" t="s">
        <v>55</v>
      </c>
      <c r="AV2315" s="8" t="s">
        <v>56</v>
      </c>
      <c r="AW2315" s="8" t="s">
        <v>44</v>
      </c>
      <c r="AX2315" s="8" t="s">
        <v>45</v>
      </c>
      <c r="AY2315" s="8" t="s">
        <v>46</v>
      </c>
      <c r="AZ2315" s="8" t="s">
        <v>47</v>
      </c>
      <c r="BA2315" s="2" t="s">
        <v>48</v>
      </c>
      <c r="BB2315" s="2" t="s">
        <v>49</v>
      </c>
      <c r="BC2315" s="2" t="s">
        <v>50</v>
      </c>
      <c r="BD2315"/>
      <c r="BE2315"/>
    </row>
    <row r="2316" spans="1:57" x14ac:dyDescent="0.3">
      <c r="A2316" s="2"/>
      <c r="D2316" s="9" t="s">
        <v>57</v>
      </c>
      <c r="E2316" s="10">
        <v>13.315008669999999</v>
      </c>
      <c r="F2316" s="10">
        <v>0.5775069827</v>
      </c>
      <c r="G2316" s="10">
        <v>16.826859070000001</v>
      </c>
      <c r="H2316" s="10">
        <v>9.7268195019999997</v>
      </c>
      <c r="I2316" s="10">
        <v>80.465410289999994</v>
      </c>
      <c r="J2316" s="10">
        <v>33.850954340000001</v>
      </c>
      <c r="K2316" s="10">
        <v>81.277934439999996</v>
      </c>
      <c r="L2316" s="11">
        <v>7.3784722222222229E-3</v>
      </c>
      <c r="M2316" s="11">
        <v>7.8298495370370379E-3</v>
      </c>
      <c r="P2316" s="10"/>
      <c r="Q2316" s="9"/>
      <c r="AJ2316" s="13">
        <v>635.5333333333333</v>
      </c>
      <c r="AK2316" s="16">
        <v>3.0733760000000001</v>
      </c>
      <c r="AL2316" s="10">
        <f>IF(AK2316&gt;3, AK2316-3, 3-AK2316)</f>
        <v>7.3376000000000108E-2</v>
      </c>
      <c r="AM2316" s="10">
        <f t="shared" si="1086"/>
        <v>0.56371916358427987</v>
      </c>
      <c r="AN2316" s="14">
        <v>12</v>
      </c>
      <c r="AO2316" s="10">
        <f>AN2316+273.15</f>
        <v>285.14999999999998</v>
      </c>
      <c r="AP2316" s="14">
        <v>10.5</v>
      </c>
      <c r="AQ2316" s="14">
        <v>37</v>
      </c>
      <c r="AR2316" s="10">
        <f>AQ2316+273.15</f>
        <v>310.14999999999998</v>
      </c>
      <c r="AS2316" s="14">
        <v>47.1</v>
      </c>
      <c r="AT2316" s="14">
        <v>0.5</v>
      </c>
      <c r="AU2316" s="10">
        <f>IF(ISNUMBER(AM2316),((AR2316/AO2316)*((AJ2316-(AT2316*AP2316))/(AJ2316-AS2316))*AM2316)," ")</f>
        <v>0.65674952164806488</v>
      </c>
      <c r="AV2316" s="10">
        <f>IF(ISNUMBER(AM2316), AU2316*G2316, " ")</f>
        <v>11.051031645061903</v>
      </c>
      <c r="AW2316" s="10"/>
      <c r="AX2316" s="10"/>
      <c r="AY2316" s="10"/>
      <c r="AZ2316" s="10"/>
      <c r="BA2316" s="10"/>
      <c r="BB2316" s="10"/>
      <c r="BC2316" s="2"/>
      <c r="BD2316"/>
      <c r="BE2316"/>
    </row>
    <row r="2317" spans="1:57" x14ac:dyDescent="0.3">
      <c r="A2317" s="2">
        <v>211</v>
      </c>
      <c r="B2317" s="9" t="s">
        <v>289</v>
      </c>
      <c r="C2317" s="9"/>
      <c r="D2317" s="9" t="s">
        <v>58</v>
      </c>
      <c r="E2317" s="10">
        <v>8.6535714699999993</v>
      </c>
      <c r="F2317" s="10">
        <v>0.65055336149999998</v>
      </c>
      <c r="G2317" s="10">
        <v>18.371292560000001</v>
      </c>
      <c r="H2317" s="10">
        <v>11.83626413</v>
      </c>
      <c r="I2317" s="10">
        <v>65.146645849999999</v>
      </c>
      <c r="J2317" s="10">
        <v>33.87003739</v>
      </c>
      <c r="K2317" s="10">
        <v>93.074911099999994</v>
      </c>
      <c r="L2317" s="11">
        <v>1.0787037037037038E-2</v>
      </c>
      <c r="M2317" s="11">
        <v>1.1394664351851852E-2</v>
      </c>
      <c r="N2317" s="10">
        <f>H2317-H2316</f>
        <v>2.1094446280000003</v>
      </c>
      <c r="O2317" s="10">
        <f>I2316-I2317</f>
        <v>15.318764439999995</v>
      </c>
      <c r="P2317" s="10">
        <f>N2317/O2317</f>
        <v>0.13770331388423654</v>
      </c>
      <c r="Q2317" s="9">
        <f>AVERAGE(P2317,P2319,P2321)</f>
        <v>0.11034326647725046</v>
      </c>
      <c r="R2317">
        <f>K2317-K2316</f>
        <v>11.796976659999999</v>
      </c>
      <c r="S2317">
        <f>R2317/O2317</f>
        <v>0.77009974963751071</v>
      </c>
      <c r="T2317" s="9">
        <f>AVERAGE(S2317,S2319,S2321)</f>
        <v>0.67758756454180713</v>
      </c>
      <c r="U2317" s="3">
        <f>AVERAGE(E2316,E2318,E2320)</f>
        <v>13.303631299999999</v>
      </c>
      <c r="V2317" s="3">
        <f>AVERAGE(E2317,E2319,E2321)</f>
        <v>9.2790735103333333</v>
      </c>
      <c r="W2317" s="3">
        <f>AVERAGE(F2316,F2318,F2320)</f>
        <v>0.55981514529999998</v>
      </c>
      <c r="X2317" s="3">
        <f>AVERAGE(F2317,F2319,F2321)</f>
        <v>0.62042283479999993</v>
      </c>
      <c r="Y2317" s="3">
        <f>AVERAGE(G2316,G2318,G2320)</f>
        <v>18.14307664</v>
      </c>
      <c r="Z2317" s="3">
        <f>AVERAGE(G2317,G2319,G2321)</f>
        <v>19.11049959</v>
      </c>
      <c r="AA2317" s="3">
        <f>AVERAGE(H2316,H2318,H2320)</f>
        <v>10.150856034</v>
      </c>
      <c r="AB2317" s="3">
        <f>AVERAGE(H2317,H2319,H2321)</f>
        <v>11.784286056666668</v>
      </c>
      <c r="AC2317" s="3">
        <f>AVERAGE(I2316,I2318,I2320)</f>
        <v>81.957970306666667</v>
      </c>
      <c r="AD2317" s="3">
        <f>AVERAGE(I2317,I2319,I2321)</f>
        <v>67.025309056666671</v>
      </c>
      <c r="AE2317" s="3">
        <f>AVERAGE(J2316,J2318,J2320)</f>
        <v>33.072179786666659</v>
      </c>
      <c r="AF2317" s="3">
        <f>AVERAGE(J2317,J2319,J2321)</f>
        <v>33.080732660000002</v>
      </c>
      <c r="AG2317" s="3">
        <f>AVERAGE(K2316,K2318,K2320)</f>
        <v>83.121882753333338</v>
      </c>
      <c r="AH2317" s="3">
        <f>AVERAGE(K2317,K2319,K2321)</f>
        <v>93.14868126333333</v>
      </c>
      <c r="AI2317" s="12">
        <v>43651</v>
      </c>
      <c r="AJ2317" s="13">
        <v>635.5333333333333</v>
      </c>
      <c r="AK2317" s="16">
        <v>3.0733760000000001</v>
      </c>
      <c r="AL2317" s="10">
        <f t="shared" ref="AL2317:AL2321" si="1087">IF(AK2317&gt;3, AK2317-3, 3-AK2317)</f>
        <v>7.3376000000000108E-2</v>
      </c>
      <c r="AM2317" s="10">
        <f t="shared" si="1086"/>
        <v>0.63502158034031619</v>
      </c>
      <c r="AN2317" s="14">
        <v>12</v>
      </c>
      <c r="AO2317" s="10">
        <f t="shared" ref="AO2317:AO2321" si="1088">AN2317+273.15</f>
        <v>285.14999999999998</v>
      </c>
      <c r="AP2317" s="14">
        <v>10.5</v>
      </c>
      <c r="AQ2317" s="14">
        <v>37</v>
      </c>
      <c r="AR2317" s="10">
        <f t="shared" ref="AR2317:AR2321" si="1089">AQ2317+273.15</f>
        <v>310.14999999999998</v>
      </c>
      <c r="AS2317" s="14">
        <v>47.1</v>
      </c>
      <c r="AT2317" s="14">
        <v>0.5</v>
      </c>
      <c r="AU2317" s="10">
        <f t="shared" ref="AU2317:AU2321" si="1090">IF(ISNUMBER(AM2317),((AR2317/AO2317)*((AJ2317-(AT2317*AP2317))/(AJ2317-AS2317))*AM2317)," ")</f>
        <v>0.7398189489833602</v>
      </c>
      <c r="AV2317" s="10">
        <f t="shared" ref="AV2317:AV2321" si="1091">IF(ISNUMBER(AM2317), AU2317*G2317, " ")</f>
        <v>13.591430353205025</v>
      </c>
      <c r="AW2317" s="10">
        <f>AVERAGE(AU2316,AU2318,AU2320)</f>
        <v>0.6366301012815736</v>
      </c>
      <c r="AX2317" s="10">
        <f>AVERAGE(AU2317,AU2319,AU2321)</f>
        <v>0.70555406632390916</v>
      </c>
      <c r="AY2317" s="10">
        <f>AVERAGE(AV2316,AV2318,AV2320)</f>
        <v>11.536259611422667</v>
      </c>
      <c r="AZ2317" s="10">
        <f>AVERAGE(AV2317,AV2319,AV2321)</f>
        <v>13.466109549770851</v>
      </c>
      <c r="BA2317" s="10">
        <f>IF(ISNUMBER(AV2317), AV2317-AV2316, " ")</f>
        <v>2.5403987081431225</v>
      </c>
      <c r="BB2317" s="10">
        <f>IF(ISNUMBER(BA2317), BA2317/O2317, " ")</f>
        <v>0.1658357446576888</v>
      </c>
      <c r="BC2317" s="2">
        <f>AVERAGE(BB2317,BB2319,BB2321)</f>
        <v>0.1304566125280614</v>
      </c>
      <c r="BD2317" s="1" t="s">
        <v>59</v>
      </c>
    </row>
    <row r="2318" spans="1:57" x14ac:dyDescent="0.3">
      <c r="A2318" s="2"/>
      <c r="D2318" s="9" t="s">
        <v>57</v>
      </c>
      <c r="E2318" s="10">
        <v>13.29345934</v>
      </c>
      <c r="F2318" s="10">
        <v>0.54296727249999999</v>
      </c>
      <c r="G2318" s="10">
        <v>18.954209519999999</v>
      </c>
      <c r="H2318" s="10">
        <v>10.29923537</v>
      </c>
      <c r="I2318" s="10">
        <v>81.290357400000005</v>
      </c>
      <c r="J2318" s="10">
        <v>32.631955179999999</v>
      </c>
      <c r="K2318" s="10">
        <v>84.370685559999998</v>
      </c>
      <c r="L2318" s="11">
        <v>1.4398148148148148E-2</v>
      </c>
      <c r="M2318" s="11">
        <v>1.4901608796296295E-2</v>
      </c>
      <c r="P2318" s="10"/>
      <c r="Q2318" s="9"/>
      <c r="AJ2318" s="13">
        <v>635.53333333333296</v>
      </c>
      <c r="AK2318" s="16">
        <v>3.0733760000000001</v>
      </c>
      <c r="AL2318" s="10">
        <f t="shared" si="1087"/>
        <v>7.3376000000000108E-2</v>
      </c>
      <c r="AM2318" s="10">
        <f t="shared" si="1086"/>
        <v>0.53000407939022109</v>
      </c>
      <c r="AN2318" s="14">
        <v>12</v>
      </c>
      <c r="AO2318" s="10">
        <f t="shared" si="1088"/>
        <v>285.14999999999998</v>
      </c>
      <c r="AP2318" s="14">
        <v>10.5</v>
      </c>
      <c r="AQ2318" s="14">
        <v>37</v>
      </c>
      <c r="AR2318" s="10">
        <f t="shared" si="1089"/>
        <v>310.14999999999998</v>
      </c>
      <c r="AS2318" s="14">
        <v>47.1</v>
      </c>
      <c r="AT2318" s="14">
        <v>0.5</v>
      </c>
      <c r="AU2318" s="10">
        <f t="shared" si="1090"/>
        <v>0.61747044999830025</v>
      </c>
      <c r="AV2318" s="10">
        <f t="shared" si="1091"/>
        <v>11.703664281676467</v>
      </c>
      <c r="AW2318" s="10"/>
      <c r="AX2318" s="10"/>
      <c r="AY2318" s="10"/>
      <c r="AZ2318" s="10"/>
      <c r="BA2318" s="10"/>
      <c r="BB2318" s="10"/>
      <c r="BC2318" s="2"/>
      <c r="BD2318"/>
      <c r="BE2318"/>
    </row>
    <row r="2319" spans="1:57" x14ac:dyDescent="0.3">
      <c r="A2319" s="2"/>
      <c r="D2319" s="9" t="s">
        <v>60</v>
      </c>
      <c r="E2319" s="10">
        <v>9.6577490780000002</v>
      </c>
      <c r="F2319" s="10">
        <v>0.59223833100000001</v>
      </c>
      <c r="G2319" s="10">
        <v>19.954323840000001</v>
      </c>
      <c r="H2319" s="10">
        <v>11.766242200000001</v>
      </c>
      <c r="I2319" s="10">
        <v>68.328352190000004</v>
      </c>
      <c r="J2319" s="10">
        <v>32.412076620000001</v>
      </c>
      <c r="K2319" s="10">
        <v>93.748921210000006</v>
      </c>
      <c r="L2319" s="11">
        <v>1.695601851851852E-2</v>
      </c>
      <c r="M2319" s="11">
        <v>1.7569432870370372E-2</v>
      </c>
      <c r="N2319" s="10">
        <f>H2319-H2318</f>
        <v>1.4670068300000008</v>
      </c>
      <c r="O2319" s="10">
        <f>I2318-I2319</f>
        <v>12.962005210000001</v>
      </c>
      <c r="P2319" s="10">
        <f>N2319/O2319</f>
        <v>0.11317746029512672</v>
      </c>
      <c r="Q2319" s="9"/>
      <c r="R2319">
        <f>K2319-K2318</f>
        <v>9.3782356500000077</v>
      </c>
      <c r="S2319">
        <f>R2319/O2319</f>
        <v>0.7235173492111262</v>
      </c>
      <c r="AJ2319" s="13">
        <v>635.53333333333296</v>
      </c>
      <c r="AK2319" s="16">
        <v>3.0733760000000001</v>
      </c>
      <c r="AL2319" s="10">
        <f t="shared" si="1087"/>
        <v>7.3376000000000108E-2</v>
      </c>
      <c r="AM2319" s="10">
        <f t="shared" si="1086"/>
        <v>0.5780988050274356</v>
      </c>
      <c r="AN2319" s="14">
        <v>12</v>
      </c>
      <c r="AO2319" s="10">
        <f t="shared" si="1088"/>
        <v>285.14999999999998</v>
      </c>
      <c r="AP2319" s="14">
        <v>10.5</v>
      </c>
      <c r="AQ2319" s="14">
        <v>37</v>
      </c>
      <c r="AR2319" s="10">
        <f t="shared" si="1089"/>
        <v>310.14999999999998</v>
      </c>
      <c r="AS2319" s="14">
        <v>47.1</v>
      </c>
      <c r="AT2319" s="14">
        <v>0.5</v>
      </c>
      <c r="AU2319" s="10">
        <f t="shared" si="1090"/>
        <v>0.67350222982143404</v>
      </c>
      <c r="AV2319" s="10">
        <f t="shared" si="1091"/>
        <v>13.439281600819001</v>
      </c>
      <c r="AW2319" s="10"/>
      <c r="AX2319" s="10"/>
      <c r="AY2319" s="10"/>
      <c r="AZ2319" s="10"/>
      <c r="BA2319" s="10">
        <f>IF(ISNUMBER(AV2319), AV2319-AV2318, " ")</f>
        <v>1.7356173191425341</v>
      </c>
      <c r="BB2319" s="10">
        <f>IF(ISNUMBER(BA2319), BA2319/O2319, " ")</f>
        <v>0.13390037197358401</v>
      </c>
      <c r="BC2319" s="2"/>
      <c r="BD2319"/>
      <c r="BE2319"/>
    </row>
    <row r="2320" spans="1:57" x14ac:dyDescent="0.3">
      <c r="A2320" s="2"/>
      <c r="D2320" s="9" t="s">
        <v>57</v>
      </c>
      <c r="E2320" s="10">
        <v>13.30242589</v>
      </c>
      <c r="F2320" s="10">
        <v>0.55897118069999996</v>
      </c>
      <c r="G2320" s="10">
        <v>18.648161330000001</v>
      </c>
      <c r="H2320" s="10">
        <v>10.426513229999999</v>
      </c>
      <c r="I2320" s="10">
        <v>84.118143230000001</v>
      </c>
      <c r="J2320" s="10">
        <v>32.733629839999999</v>
      </c>
      <c r="K2320" s="10">
        <v>83.717028260000006</v>
      </c>
      <c r="L2320" s="11">
        <v>2.1261574074074075E-2</v>
      </c>
      <c r="M2320" s="11">
        <v>2.1874988425925928E-2</v>
      </c>
      <c r="P2320" s="10"/>
      <c r="Q2320" s="9"/>
      <c r="AJ2320" s="13">
        <v>635.53333333333296</v>
      </c>
      <c r="AK2320" s="16">
        <v>3.0733760000000001</v>
      </c>
      <c r="AL2320" s="10">
        <f t="shared" si="1087"/>
        <v>7.3376000000000108E-2</v>
      </c>
      <c r="AM2320" s="10">
        <f t="shared" si="1086"/>
        <v>0.54562589871854272</v>
      </c>
      <c r="AN2320" s="14">
        <v>12</v>
      </c>
      <c r="AO2320" s="10">
        <f t="shared" si="1088"/>
        <v>285.14999999999998</v>
      </c>
      <c r="AP2320" s="14">
        <v>10.5</v>
      </c>
      <c r="AQ2320" s="14">
        <v>37</v>
      </c>
      <c r="AR2320" s="10">
        <f t="shared" si="1089"/>
        <v>310.14999999999998</v>
      </c>
      <c r="AS2320" s="14">
        <v>47.1</v>
      </c>
      <c r="AT2320" s="14">
        <v>0.5</v>
      </c>
      <c r="AU2320" s="10">
        <f t="shared" si="1090"/>
        <v>0.63567033219835578</v>
      </c>
      <c r="AV2320" s="10">
        <f t="shared" si="1091"/>
        <v>11.854082907529632</v>
      </c>
      <c r="AW2320" s="10"/>
      <c r="AX2320" s="10"/>
      <c r="AY2320" s="10"/>
      <c r="AZ2320" s="10"/>
      <c r="BA2320" s="10"/>
      <c r="BB2320" s="10"/>
      <c r="BC2320" s="2"/>
      <c r="BD2320"/>
      <c r="BE2320"/>
    </row>
    <row r="2321" spans="1:57" x14ac:dyDescent="0.3">
      <c r="A2321" s="2"/>
      <c r="D2321" s="9" t="s">
        <v>61</v>
      </c>
      <c r="E2321" s="10">
        <v>9.5258999830000004</v>
      </c>
      <c r="F2321" s="10">
        <v>0.61847681190000003</v>
      </c>
      <c r="G2321" s="10">
        <v>19.005882369999998</v>
      </c>
      <c r="H2321" s="10">
        <v>11.75035184</v>
      </c>
      <c r="I2321" s="10">
        <v>67.600929129999997</v>
      </c>
      <c r="J2321" s="10">
        <v>32.960083969999999</v>
      </c>
      <c r="K2321" s="10">
        <v>92.622211480000004</v>
      </c>
      <c r="L2321" s="11">
        <v>2.4155092592592589E-2</v>
      </c>
      <c r="M2321" s="11">
        <v>2.4924756944444446E-2</v>
      </c>
      <c r="N2321" s="10">
        <f>H2321-H2320</f>
        <v>1.323838610000001</v>
      </c>
      <c r="O2321" s="10">
        <f>I2320-I2321</f>
        <v>16.517214100000004</v>
      </c>
      <c r="P2321" s="10">
        <f>N2321/O2321</f>
        <v>8.0149025252388095E-2</v>
      </c>
      <c r="Q2321" s="9"/>
      <c r="R2321">
        <f>K2321-K2320</f>
        <v>8.9051832199999978</v>
      </c>
      <c r="S2321">
        <f>R2321/O2321</f>
        <v>0.53914559477678481</v>
      </c>
      <c r="AJ2321" s="13">
        <v>635.53333333333296</v>
      </c>
      <c r="AK2321" s="16">
        <v>3.0733760000000001</v>
      </c>
      <c r="AL2321" s="10">
        <f t="shared" si="1087"/>
        <v>7.3376000000000108E-2</v>
      </c>
      <c r="AM2321" s="10">
        <f t="shared" si="1086"/>
        <v>0.60371084946976883</v>
      </c>
      <c r="AN2321" s="14">
        <v>12</v>
      </c>
      <c r="AO2321" s="10">
        <f t="shared" si="1088"/>
        <v>285.14999999999998</v>
      </c>
      <c r="AP2321" s="14">
        <v>10.5</v>
      </c>
      <c r="AQ2321" s="14">
        <v>37</v>
      </c>
      <c r="AR2321" s="10">
        <f t="shared" si="1089"/>
        <v>310.14999999999998</v>
      </c>
      <c r="AS2321" s="14">
        <v>47.1</v>
      </c>
      <c r="AT2321" s="14">
        <v>0.5</v>
      </c>
      <c r="AU2321" s="10">
        <f t="shared" si="1090"/>
        <v>0.70334102016693301</v>
      </c>
      <c r="AV2321" s="10">
        <f t="shared" si="1091"/>
        <v>13.367616695288525</v>
      </c>
      <c r="AW2321" s="10"/>
      <c r="AX2321" s="10"/>
      <c r="AY2321" s="10"/>
      <c r="AZ2321" s="10"/>
      <c r="BA2321" s="10">
        <f>IF(ISNUMBER(AV2321), AV2321-AV2320, " ")</f>
        <v>1.5135337877588935</v>
      </c>
      <c r="BB2321" s="10">
        <f>IF(ISNUMBER(BA2321), BA2321/O2321, " ")</f>
        <v>9.1633720952911363E-2</v>
      </c>
      <c r="BC2321" s="2"/>
      <c r="BD2321"/>
      <c r="BE2321"/>
    </row>
    <row r="2322" spans="1:57" x14ac:dyDescent="0.3">
      <c r="AM2322" s="10" t="str">
        <f t="shared" si="1086"/>
        <v xml:space="preserve"> </v>
      </c>
      <c r="BD2322"/>
      <c r="BE2322"/>
    </row>
    <row r="2323" spans="1:57" x14ac:dyDescent="0.3">
      <c r="AM2323" s="10" t="str">
        <f t="shared" si="1086"/>
        <v xml:space="preserve"> </v>
      </c>
      <c r="BD2323"/>
      <c r="BE2323"/>
    </row>
    <row r="2324" spans="1:57" x14ac:dyDescent="0.3">
      <c r="A2324" s="2"/>
      <c r="D2324" s="9" t="s">
        <v>53</v>
      </c>
      <c r="E2324" s="10"/>
      <c r="F2324" s="10"/>
      <c r="G2324" s="10"/>
      <c r="H2324" s="10"/>
      <c r="I2324" s="10"/>
      <c r="J2324" s="10"/>
      <c r="K2324" s="10"/>
      <c r="L2324" s="10"/>
      <c r="M2324" s="10"/>
      <c r="P2324" s="10"/>
      <c r="Q2324" s="9"/>
      <c r="R2324" s="9"/>
      <c r="AM2324" s="10" t="str">
        <f t="shared" si="1086"/>
        <v xml:space="preserve"> </v>
      </c>
      <c r="BD2324"/>
      <c r="BE2324"/>
    </row>
    <row r="2325" spans="1:57" x14ac:dyDescent="0.3">
      <c r="A2325" s="2"/>
      <c r="D2325" s="9" t="s">
        <v>290</v>
      </c>
      <c r="E2325" s="10"/>
      <c r="F2325" s="2"/>
      <c r="G2325" s="10"/>
      <c r="H2325" s="10"/>
      <c r="I2325" s="10"/>
      <c r="J2325" s="10"/>
      <c r="K2325" s="10"/>
      <c r="L2325" s="10"/>
      <c r="M2325" s="10"/>
      <c r="P2325" s="10"/>
      <c r="Q2325" s="9"/>
      <c r="R2325" s="9"/>
      <c r="AM2325" s="10" t="str">
        <f t="shared" si="1086"/>
        <v xml:space="preserve"> </v>
      </c>
      <c r="BD2325"/>
      <c r="BE2325"/>
    </row>
    <row r="2326" spans="1:57" x14ac:dyDescent="0.3">
      <c r="A2326" s="2"/>
      <c r="D2326" s="9"/>
      <c r="E2326" s="2" t="s">
        <v>0</v>
      </c>
      <c r="F2326" s="2" t="s">
        <v>1</v>
      </c>
      <c r="G2326" s="2" t="s">
        <v>2</v>
      </c>
      <c r="H2326" s="2" t="s">
        <v>3</v>
      </c>
      <c r="I2326" s="2" t="s">
        <v>4</v>
      </c>
      <c r="J2326" s="2" t="s">
        <v>5</v>
      </c>
      <c r="K2326" s="2" t="s">
        <v>6</v>
      </c>
      <c r="L2326" s="2" t="s">
        <v>7</v>
      </c>
      <c r="M2326" s="2" t="s">
        <v>8</v>
      </c>
      <c r="N2326" s="2" t="s">
        <v>9</v>
      </c>
      <c r="O2326" s="2" t="s">
        <v>10</v>
      </c>
      <c r="P2326" s="2" t="s">
        <v>11</v>
      </c>
      <c r="Q2326" s="2" t="s">
        <v>12</v>
      </c>
      <c r="R2326" s="2" t="s">
        <v>13</v>
      </c>
      <c r="S2326" s="2" t="s">
        <v>14</v>
      </c>
      <c r="T2326" s="2" t="s">
        <v>15</v>
      </c>
      <c r="U2326" s="3" t="s">
        <v>16</v>
      </c>
      <c r="V2326" s="3" t="s">
        <v>17</v>
      </c>
      <c r="W2326" s="3" t="s">
        <v>18</v>
      </c>
      <c r="X2326" s="3" t="s">
        <v>19</v>
      </c>
      <c r="Y2326" s="3" t="s">
        <v>20</v>
      </c>
      <c r="Z2326" s="3" t="s">
        <v>21</v>
      </c>
      <c r="AA2326" s="3" t="s">
        <v>22</v>
      </c>
      <c r="AB2326" s="3" t="s">
        <v>23</v>
      </c>
      <c r="AC2326" s="3" t="s">
        <v>24</v>
      </c>
      <c r="AD2326" s="3" t="s">
        <v>25</v>
      </c>
      <c r="AE2326" s="3" t="s">
        <v>26</v>
      </c>
      <c r="AF2326" s="3" t="s">
        <v>27</v>
      </c>
      <c r="AG2326" s="3" t="s">
        <v>28</v>
      </c>
      <c r="AH2326" s="3" t="s">
        <v>29</v>
      </c>
      <c r="AL2326" s="2" t="s">
        <v>33</v>
      </c>
      <c r="AM2326" s="10" t="e">
        <f t="shared" si="1086"/>
        <v>#VALUE!</v>
      </c>
      <c r="AN2326" s="6" t="s">
        <v>35</v>
      </c>
      <c r="AO2326" s="2" t="s">
        <v>36</v>
      </c>
      <c r="AP2326" s="7" t="s">
        <v>37</v>
      </c>
      <c r="AQ2326" s="6" t="s">
        <v>38</v>
      </c>
      <c r="AR2326" s="2" t="s">
        <v>39</v>
      </c>
      <c r="AS2326" s="7" t="s">
        <v>40</v>
      </c>
      <c r="AT2326" s="7" t="s">
        <v>41</v>
      </c>
      <c r="AU2326" s="8" t="s">
        <v>55</v>
      </c>
      <c r="AV2326" s="8" t="s">
        <v>56</v>
      </c>
      <c r="AW2326" s="8" t="s">
        <v>44</v>
      </c>
      <c r="AX2326" s="8" t="s">
        <v>45</v>
      </c>
      <c r="AY2326" s="8" t="s">
        <v>46</v>
      </c>
      <c r="AZ2326" s="8" t="s">
        <v>47</v>
      </c>
      <c r="BA2326" s="2" t="s">
        <v>48</v>
      </c>
      <c r="BB2326" s="2" t="s">
        <v>49</v>
      </c>
      <c r="BC2326" s="2" t="s">
        <v>50</v>
      </c>
      <c r="BD2326"/>
      <c r="BE2326"/>
    </row>
    <row r="2327" spans="1:57" x14ac:dyDescent="0.3">
      <c r="A2327" s="2"/>
      <c r="D2327" s="9" t="s">
        <v>57</v>
      </c>
      <c r="E2327" s="10">
        <v>13.30980184</v>
      </c>
      <c r="F2327" s="10">
        <v>0.37290958359999998</v>
      </c>
      <c r="G2327" s="10">
        <v>17.54120966</v>
      </c>
      <c r="H2327" s="10">
        <v>6.6010088949999997</v>
      </c>
      <c r="I2327" s="10">
        <v>87.645484370000005</v>
      </c>
      <c r="J2327" s="10">
        <v>31.10442901</v>
      </c>
      <c r="K2327" s="10">
        <v>74.935256289999998</v>
      </c>
      <c r="L2327" s="11">
        <v>1.6724537037037036E-3</v>
      </c>
      <c r="M2327" s="11">
        <v>2.4189699074074074E-3</v>
      </c>
      <c r="P2327" s="10"/>
      <c r="Q2327" s="9"/>
      <c r="AJ2327" s="13">
        <v>635.5333333333333</v>
      </c>
      <c r="AK2327" s="16">
        <v>3.0733760000000001</v>
      </c>
      <c r="AL2327" s="10">
        <f>IF(AK2327&gt;3, AK2327-3, 3-AK2327)</f>
        <v>7.3376000000000108E-2</v>
      </c>
      <c r="AM2327" s="10">
        <f t="shared" si="1086"/>
        <v>0.36400647066938763</v>
      </c>
      <c r="AN2327" s="14">
        <v>12</v>
      </c>
      <c r="AO2327" s="10">
        <f>AN2327+273.15</f>
        <v>285.14999999999998</v>
      </c>
      <c r="AP2327" s="14">
        <v>10.5</v>
      </c>
      <c r="AQ2327" s="14">
        <v>37</v>
      </c>
      <c r="AR2327" s="10">
        <f>AQ2327+273.15</f>
        <v>310.14999999999998</v>
      </c>
      <c r="AS2327" s="14">
        <v>47.1</v>
      </c>
      <c r="AT2327" s="14">
        <v>0.5</v>
      </c>
      <c r="AU2327" s="10">
        <f>IF(ISNUMBER(AM2327),((AR2327/AO2327)*((AJ2327-(AT2327*AP2327))/(AJ2327-AS2327))*AM2327)," ")</f>
        <v>0.42407831936900159</v>
      </c>
      <c r="AV2327" s="10">
        <f>IF(ISNUMBER(AM2327), AU2327*G2327, " ")</f>
        <v>7.4388467123120954</v>
      </c>
      <c r="AW2327" s="10"/>
      <c r="AX2327" s="10"/>
      <c r="AY2327" s="10"/>
      <c r="AZ2327" s="10"/>
      <c r="BA2327" s="10"/>
      <c r="BB2327" s="10"/>
      <c r="BC2327" s="2"/>
      <c r="BD2327"/>
      <c r="BE2327"/>
    </row>
    <row r="2328" spans="1:57" x14ac:dyDescent="0.3">
      <c r="A2328" s="2">
        <v>212</v>
      </c>
      <c r="B2328" s="9" t="s">
        <v>290</v>
      </c>
      <c r="C2328" s="9"/>
      <c r="D2328" s="9" t="s">
        <v>58</v>
      </c>
      <c r="E2328" s="10">
        <v>9.4744141739999996</v>
      </c>
      <c r="F2328" s="10">
        <v>0.3586304414</v>
      </c>
      <c r="G2328" s="10">
        <v>18.909316050000001</v>
      </c>
      <c r="H2328" s="10">
        <v>6.8506564140000004</v>
      </c>
      <c r="I2328" s="10">
        <v>78.87185255</v>
      </c>
      <c r="J2328" s="10">
        <v>31.86822471</v>
      </c>
      <c r="K2328" s="10">
        <v>77.248684879999999</v>
      </c>
      <c r="L2328" s="11">
        <v>5.4629629629629637E-3</v>
      </c>
      <c r="M2328" s="11">
        <v>6.1226736111111109E-3</v>
      </c>
      <c r="N2328" s="10">
        <f>H2328-H2327</f>
        <v>0.24964751900000071</v>
      </c>
      <c r="O2328" s="10">
        <f>I2327-I2328</f>
        <v>8.7736318200000056</v>
      </c>
      <c r="P2328" s="10">
        <f>N2328/O2328</f>
        <v>2.8454296250603386E-2</v>
      </c>
      <c r="Q2328" s="9">
        <f>AVERAGE(P2328,P2330,P2332)</f>
        <v>5.5769302635251705E-2</v>
      </c>
      <c r="R2328">
        <f>K2328-K2327</f>
        <v>2.3134285900000009</v>
      </c>
      <c r="S2328">
        <f>R2328/O2328</f>
        <v>0.2636796981526402</v>
      </c>
      <c r="T2328" s="9">
        <f>AVERAGE(S2328,S2330,S2332)</f>
        <v>0.2626406217511949</v>
      </c>
      <c r="U2328" s="3">
        <f>AVERAGE(E2327,E2329,E2331)</f>
        <v>13.303331403333333</v>
      </c>
      <c r="V2328" s="3">
        <f>AVERAGE(E2328,E2330,E2332)</f>
        <v>9.8569887236666673</v>
      </c>
      <c r="W2328" s="3">
        <f>AVERAGE(F2327,F2329,F2331)</f>
        <v>0.43693632989999998</v>
      </c>
      <c r="X2328" s="3">
        <f>AVERAGE(F2328,F2330,F2332)</f>
        <v>0.4528732931333333</v>
      </c>
      <c r="Y2328" s="3">
        <f>AVERAGE(G2327,G2329,G2331)</f>
        <v>17.685852976666666</v>
      </c>
      <c r="Z2328" s="3">
        <f>AVERAGE(G2328,G2330,G2332)</f>
        <v>18.793868926666665</v>
      </c>
      <c r="AA2328" s="3">
        <f>AVERAGE(H2327,H2329,H2331)</f>
        <v>7.7558853523333333</v>
      </c>
      <c r="AB2328" s="3">
        <f>AVERAGE(H2328,H2330,H2332)</f>
        <v>8.506095924666667</v>
      </c>
      <c r="AC2328" s="3">
        <f>AVERAGE(I2327,I2329,I2331)</f>
        <v>87.458788623333348</v>
      </c>
      <c r="AD2328" s="3">
        <f>AVERAGE(I2328,I2330,I2332)</f>
        <v>75.355979896666653</v>
      </c>
      <c r="AE2328" s="3">
        <f>AVERAGE(J2327,J2329,J2331)</f>
        <v>31.737775840000001</v>
      </c>
      <c r="AF2328" s="3">
        <f>AVERAGE(J2328,J2330,J2332)</f>
        <v>32.190012076666669</v>
      </c>
      <c r="AG2328" s="3">
        <f>AVERAGE(K2327,K2329,K2331)</f>
        <v>74.84709285000001</v>
      </c>
      <c r="AH2328" s="3">
        <f>AVERAGE(K2328,K2330,K2332)</f>
        <v>78.031984356666669</v>
      </c>
      <c r="AI2328" s="12">
        <v>43651</v>
      </c>
      <c r="AJ2328" s="13">
        <v>635.5333333333333</v>
      </c>
      <c r="AK2328" s="16">
        <v>3.0733760000000001</v>
      </c>
      <c r="AL2328" s="10">
        <f t="shared" ref="AL2328:AL2332" si="1092">IF(AK2328&gt;3, AK2328-3, 3-AK2328)</f>
        <v>7.3376000000000108E-2</v>
      </c>
      <c r="AM2328" s="10">
        <f t="shared" si="1086"/>
        <v>0.35006823903095491</v>
      </c>
      <c r="AN2328" s="14">
        <v>12</v>
      </c>
      <c r="AO2328" s="10">
        <f t="shared" ref="AO2328:AO2332" si="1093">AN2328+273.15</f>
        <v>285.14999999999998</v>
      </c>
      <c r="AP2328" s="14">
        <v>10.5</v>
      </c>
      <c r="AQ2328" s="14">
        <v>37</v>
      </c>
      <c r="AR2328" s="10">
        <f t="shared" ref="AR2328:AR2332" si="1094">AQ2328+273.15</f>
        <v>310.14999999999998</v>
      </c>
      <c r="AS2328" s="14">
        <v>47.1</v>
      </c>
      <c r="AT2328" s="14">
        <v>0.5</v>
      </c>
      <c r="AU2328" s="10">
        <f t="shared" ref="AU2328:AU2332" si="1095">IF(ISNUMBER(AM2328),((AR2328/AO2328)*((AJ2328-(AT2328*AP2328))/(AJ2328-AS2328))*AM2328)," ")</f>
        <v>0.40783986669168359</v>
      </c>
      <c r="AV2328" s="10">
        <f t="shared" ref="AV2328:AV2332" si="1096">IF(ISNUMBER(AM2328), AU2328*G2328, " ")</f>
        <v>7.7119729370629138</v>
      </c>
      <c r="AW2328" s="10">
        <f>AVERAGE(AU2327,AU2329,AU2331)</f>
        <v>0.4968904866065546</v>
      </c>
      <c r="AX2328" s="10">
        <f>AVERAGE(AU2328,AU2330,AU2332)</f>
        <v>0.51501423799581114</v>
      </c>
      <c r="AY2328" s="10">
        <f>AVERAGE(AV2327,AV2329,AV2331)</f>
        <v>8.782346571518822</v>
      </c>
      <c r="AZ2328" s="10">
        <f>AVERAGE(AV2328,AV2330,AV2332)</f>
        <v>9.6689397667685419</v>
      </c>
      <c r="BA2328" s="10">
        <f>IF(ISNUMBER(AV2328), AV2328-AV2327, " ")</f>
        <v>0.27312622475081838</v>
      </c>
      <c r="BB2328" s="10">
        <f>IF(ISNUMBER(BA2328), BA2328/O2328, " ")</f>
        <v>3.1130349478332476E-2</v>
      </c>
      <c r="BC2328" s="2">
        <f>AVERAGE(BB2328,BB2330,BB2332)</f>
        <v>6.5518497552374766E-2</v>
      </c>
      <c r="BD2328" s="1" t="s">
        <v>59</v>
      </c>
    </row>
    <row r="2329" spans="1:57" x14ac:dyDescent="0.3">
      <c r="A2329" s="2"/>
      <c r="D2329" s="9" t="s">
        <v>57</v>
      </c>
      <c r="E2329" s="10">
        <v>13.30871657</v>
      </c>
      <c r="F2329" s="10">
        <v>0.4953319142</v>
      </c>
      <c r="G2329" s="10">
        <v>17.215644350000002</v>
      </c>
      <c r="H2329" s="10">
        <v>8.5584926049999996</v>
      </c>
      <c r="I2329" s="10">
        <v>86.632383559999994</v>
      </c>
      <c r="J2329" s="10">
        <v>32.707388700000003</v>
      </c>
      <c r="K2329" s="10">
        <v>74.620918950000004</v>
      </c>
      <c r="L2329" s="11">
        <v>1.0104166666666668E-2</v>
      </c>
      <c r="M2329" s="11">
        <v>1.0752303240740739E-2</v>
      </c>
      <c r="P2329" s="10"/>
      <c r="Q2329" s="9"/>
      <c r="AJ2329" s="13">
        <v>635.53333333333296</v>
      </c>
      <c r="AK2329" s="16">
        <v>3.0733760000000001</v>
      </c>
      <c r="AL2329" s="10">
        <f t="shared" si="1092"/>
        <v>7.3376000000000108E-2</v>
      </c>
      <c r="AM2329" s="10">
        <f t="shared" si="1086"/>
        <v>0.4835060020641796</v>
      </c>
      <c r="AN2329" s="14">
        <v>12</v>
      </c>
      <c r="AO2329" s="10">
        <f t="shared" si="1093"/>
        <v>285.14999999999998</v>
      </c>
      <c r="AP2329" s="14">
        <v>10.5</v>
      </c>
      <c r="AQ2329" s="14">
        <v>37</v>
      </c>
      <c r="AR2329" s="10">
        <f t="shared" si="1094"/>
        <v>310.14999999999998</v>
      </c>
      <c r="AS2329" s="14">
        <v>47.1</v>
      </c>
      <c r="AT2329" s="14">
        <v>0.5</v>
      </c>
      <c r="AU2329" s="10">
        <f t="shared" si="1095"/>
        <v>0.56329881274675431</v>
      </c>
      <c r="AV2329" s="10">
        <f t="shared" si="1096"/>
        <v>9.69755202302537</v>
      </c>
      <c r="AW2329" s="10"/>
      <c r="AX2329" s="10"/>
      <c r="AY2329" s="10"/>
      <c r="AZ2329" s="10"/>
      <c r="BA2329" s="10"/>
      <c r="BB2329" s="10"/>
      <c r="BC2329" s="2"/>
      <c r="BD2329"/>
      <c r="BE2329"/>
    </row>
    <row r="2330" spans="1:57" x14ac:dyDescent="0.3">
      <c r="A2330" s="2"/>
      <c r="D2330" s="9" t="s">
        <v>60</v>
      </c>
      <c r="E2330" s="10">
        <v>9.7200239370000006</v>
      </c>
      <c r="F2330" s="10">
        <v>0.54808398270000003</v>
      </c>
      <c r="G2330" s="10">
        <v>18.626875219999999</v>
      </c>
      <c r="H2330" s="10">
        <v>10.14944436</v>
      </c>
      <c r="I2330" s="10">
        <v>71.649959409999994</v>
      </c>
      <c r="J2330" s="10">
        <v>33.149097570000002</v>
      </c>
      <c r="K2330" s="10">
        <v>78.694840470000003</v>
      </c>
      <c r="L2330" s="11">
        <v>1.2893518518518519E-2</v>
      </c>
      <c r="M2330" s="11">
        <v>1.3518506944444446E-2</v>
      </c>
      <c r="N2330" s="10">
        <f>H2330-H2329</f>
        <v>1.5909517550000007</v>
      </c>
      <c r="O2330" s="10">
        <f>I2329-I2330</f>
        <v>14.98242415</v>
      </c>
      <c r="P2330" s="10">
        <f>N2330/O2330</f>
        <v>0.10618787314201092</v>
      </c>
      <c r="Q2330" s="9"/>
      <c r="R2330">
        <f>K2330-K2329</f>
        <v>4.073921519999999</v>
      </c>
      <c r="S2330">
        <f>R2330/O2330</f>
        <v>0.27191337524642156</v>
      </c>
      <c r="AJ2330" s="13">
        <v>635.53333333333296</v>
      </c>
      <c r="AK2330" s="16">
        <v>3.0733760000000001</v>
      </c>
      <c r="AL2330" s="10">
        <f t="shared" si="1092"/>
        <v>7.3376000000000108E-2</v>
      </c>
      <c r="AM2330" s="10">
        <f t="shared" si="1086"/>
        <v>0.53499862955264832</v>
      </c>
      <c r="AN2330" s="14">
        <v>12</v>
      </c>
      <c r="AO2330" s="10">
        <f t="shared" si="1093"/>
        <v>285.14999999999998</v>
      </c>
      <c r="AP2330" s="14">
        <v>10.5</v>
      </c>
      <c r="AQ2330" s="14">
        <v>37</v>
      </c>
      <c r="AR2330" s="10">
        <f t="shared" si="1094"/>
        <v>310.14999999999998</v>
      </c>
      <c r="AS2330" s="14">
        <v>47.1</v>
      </c>
      <c r="AT2330" s="14">
        <v>0.5</v>
      </c>
      <c r="AU2330" s="10">
        <f t="shared" si="1095"/>
        <v>0.62328924886468107</v>
      </c>
      <c r="AV2330" s="10">
        <f t="shared" si="1096"/>
        <v>11.60993106456994</v>
      </c>
      <c r="AW2330" s="10"/>
      <c r="AX2330" s="10"/>
      <c r="AY2330" s="10"/>
      <c r="AZ2330" s="10"/>
      <c r="BA2330" s="10">
        <f>IF(ISNUMBER(AV2330), AV2330-AV2329, " ")</f>
        <v>1.9123790415445701</v>
      </c>
      <c r="BB2330" s="10">
        <f>IF(ISNUMBER(BA2330), BA2330/O2330, " ")</f>
        <v>0.12764149662286595</v>
      </c>
      <c r="BC2330" s="2"/>
      <c r="BD2330"/>
      <c r="BE2330"/>
    </row>
    <row r="2331" spans="1:57" x14ac:dyDescent="0.3">
      <c r="A2331" s="2"/>
      <c r="D2331" s="9" t="s">
        <v>57</v>
      </c>
      <c r="E2331" s="10">
        <v>13.291475800000001</v>
      </c>
      <c r="F2331" s="10">
        <v>0.4425674919</v>
      </c>
      <c r="G2331" s="10">
        <v>18.300704920000001</v>
      </c>
      <c r="H2331" s="10">
        <v>8.1081545570000007</v>
      </c>
      <c r="I2331" s="10">
        <v>88.098497940000001</v>
      </c>
      <c r="J2331" s="10">
        <v>31.40150981</v>
      </c>
      <c r="K2331" s="10">
        <v>74.98510331</v>
      </c>
      <c r="L2331" s="11">
        <v>1.6892361111111111E-2</v>
      </c>
      <c r="M2331" s="11">
        <v>1.7621516203703703E-2</v>
      </c>
      <c r="P2331" s="10"/>
      <c r="Q2331" s="9"/>
      <c r="AJ2331" s="13">
        <v>635.53333333333296</v>
      </c>
      <c r="AK2331" s="16">
        <v>3.0733760000000001</v>
      </c>
      <c r="AL2331" s="10">
        <f t="shared" si="1092"/>
        <v>7.3376000000000108E-2</v>
      </c>
      <c r="AM2331" s="10">
        <f t="shared" si="1086"/>
        <v>0.43200131571926115</v>
      </c>
      <c r="AN2331" s="14">
        <v>12</v>
      </c>
      <c r="AO2331" s="10">
        <f t="shared" si="1093"/>
        <v>285.14999999999998</v>
      </c>
      <c r="AP2331" s="14">
        <v>10.5</v>
      </c>
      <c r="AQ2331" s="14">
        <v>37</v>
      </c>
      <c r="AR2331" s="10">
        <f t="shared" si="1094"/>
        <v>310.14999999999998</v>
      </c>
      <c r="AS2331" s="14">
        <v>47.1</v>
      </c>
      <c r="AT2331" s="14">
        <v>0.5</v>
      </c>
      <c r="AU2331" s="10">
        <f t="shared" si="1095"/>
        <v>0.50329432770390792</v>
      </c>
      <c r="AV2331" s="10">
        <f t="shared" si="1096"/>
        <v>9.2106409792190007</v>
      </c>
      <c r="AW2331" s="10"/>
      <c r="AX2331" s="10"/>
      <c r="AY2331" s="10"/>
      <c r="AZ2331" s="10"/>
      <c r="BA2331" s="10"/>
      <c r="BB2331" s="10"/>
      <c r="BC2331" s="2"/>
      <c r="BD2331"/>
      <c r="BE2331"/>
    </row>
    <row r="2332" spans="1:57" x14ac:dyDescent="0.3">
      <c r="A2332" s="2"/>
      <c r="D2332" s="9" t="s">
        <v>61</v>
      </c>
      <c r="E2332" s="10">
        <v>10.37652806</v>
      </c>
      <c r="F2332" s="10">
        <v>0.45190545529999998</v>
      </c>
      <c r="G2332" s="10">
        <v>18.845415509999999</v>
      </c>
      <c r="H2332" s="10">
        <v>8.5181869999999993</v>
      </c>
      <c r="I2332" s="10">
        <v>75.546127729999995</v>
      </c>
      <c r="J2332" s="10">
        <v>31.552713950000001</v>
      </c>
      <c r="K2332" s="10">
        <v>78.152427720000006</v>
      </c>
      <c r="L2332" s="11">
        <v>2.0798611111111111E-2</v>
      </c>
      <c r="M2332" s="11">
        <v>2.1342581018518519E-2</v>
      </c>
      <c r="N2332" s="10">
        <f>H2332-H2331</f>
        <v>0.41003244299999864</v>
      </c>
      <c r="O2332" s="10">
        <f>I2331-I2332</f>
        <v>12.552370210000007</v>
      </c>
      <c r="P2332" s="10">
        <f>N2332/O2332</f>
        <v>3.2665738513140814E-2</v>
      </c>
      <c r="Q2332" s="9"/>
      <c r="R2332">
        <f>K2332-K2331</f>
        <v>3.1673244100000062</v>
      </c>
      <c r="S2332">
        <f>R2332/O2332</f>
        <v>0.25232879185452295</v>
      </c>
      <c r="AJ2332" s="13">
        <v>635.53333333333296</v>
      </c>
      <c r="AK2332" s="16">
        <v>3.0733760000000001</v>
      </c>
      <c r="AL2332" s="10">
        <f t="shared" si="1092"/>
        <v>7.3376000000000108E-2</v>
      </c>
      <c r="AM2332" s="10">
        <f t="shared" si="1086"/>
        <v>0.44111633783175241</v>
      </c>
      <c r="AN2332" s="14">
        <v>12</v>
      </c>
      <c r="AO2332" s="10">
        <f t="shared" si="1093"/>
        <v>285.14999999999998</v>
      </c>
      <c r="AP2332" s="14">
        <v>10.5</v>
      </c>
      <c r="AQ2332" s="14">
        <v>37</v>
      </c>
      <c r="AR2332" s="10">
        <f t="shared" si="1094"/>
        <v>310.14999999999998</v>
      </c>
      <c r="AS2332" s="14">
        <v>47.1</v>
      </c>
      <c r="AT2332" s="14">
        <v>0.5</v>
      </c>
      <c r="AU2332" s="10">
        <f t="shared" si="1095"/>
        <v>0.51391359843106876</v>
      </c>
      <c r="AV2332" s="10">
        <f t="shared" si="1096"/>
        <v>9.6849152986727738</v>
      </c>
      <c r="AW2332" s="10"/>
      <c r="AX2332" s="10"/>
      <c r="AY2332" s="10"/>
      <c r="AZ2332" s="10"/>
      <c r="BA2332" s="10">
        <f>IF(ISNUMBER(AV2332), AV2332-AV2331, " ")</f>
        <v>0.47427431945377307</v>
      </c>
      <c r="BB2332" s="10">
        <f>IF(ISNUMBER(BA2332), BA2332/O2332, " ")</f>
        <v>3.7783646555925858E-2</v>
      </c>
      <c r="BC2332" s="2"/>
      <c r="BD2332"/>
      <c r="BE2332"/>
    </row>
    <row r="2333" spans="1:57" x14ac:dyDescent="0.3">
      <c r="AM2333" s="10" t="str">
        <f t="shared" si="1086"/>
        <v xml:space="preserve"> </v>
      </c>
      <c r="BD2333"/>
      <c r="BE2333"/>
    </row>
    <row r="2334" spans="1:57" x14ac:dyDescent="0.3">
      <c r="AM2334" s="10" t="str">
        <f t="shared" si="1086"/>
        <v xml:space="preserve"> </v>
      </c>
      <c r="BD2334"/>
      <c r="BE2334"/>
    </row>
    <row r="2335" spans="1:57" x14ac:dyDescent="0.3">
      <c r="A2335" s="2"/>
      <c r="D2335" s="9" t="s">
        <v>53</v>
      </c>
      <c r="E2335" s="10"/>
      <c r="F2335" s="10"/>
      <c r="G2335" s="10"/>
      <c r="H2335" s="10"/>
      <c r="I2335" s="10"/>
      <c r="J2335" s="10"/>
      <c r="K2335" s="10"/>
      <c r="L2335" s="10"/>
      <c r="M2335" s="10"/>
      <c r="P2335" s="10"/>
      <c r="Q2335" s="9"/>
      <c r="R2335" s="9"/>
      <c r="AM2335" s="10" t="str">
        <f t="shared" si="1086"/>
        <v xml:space="preserve"> </v>
      </c>
      <c r="BD2335"/>
      <c r="BE2335"/>
    </row>
    <row r="2336" spans="1:57" x14ac:dyDescent="0.3">
      <c r="A2336" s="2"/>
      <c r="D2336" s="9" t="s">
        <v>291</v>
      </c>
      <c r="E2336" s="10"/>
      <c r="F2336" s="2"/>
      <c r="G2336" s="10"/>
      <c r="H2336" s="10"/>
      <c r="I2336" s="10"/>
      <c r="J2336" s="10"/>
      <c r="K2336" s="10"/>
      <c r="L2336" s="10"/>
      <c r="M2336" s="10"/>
      <c r="P2336" s="10"/>
      <c r="Q2336" s="9"/>
      <c r="R2336" s="9"/>
      <c r="AM2336" s="10" t="str">
        <f t="shared" si="1086"/>
        <v xml:space="preserve"> </v>
      </c>
      <c r="BD2336"/>
      <c r="BE2336"/>
    </row>
    <row r="2337" spans="1:57" x14ac:dyDescent="0.3">
      <c r="A2337" s="2"/>
      <c r="D2337" s="9"/>
      <c r="E2337" s="2" t="s">
        <v>0</v>
      </c>
      <c r="F2337" s="2" t="s">
        <v>1</v>
      </c>
      <c r="G2337" s="2" t="s">
        <v>2</v>
      </c>
      <c r="H2337" s="2" t="s">
        <v>3</v>
      </c>
      <c r="I2337" s="2" t="s">
        <v>4</v>
      </c>
      <c r="J2337" s="2" t="s">
        <v>5</v>
      </c>
      <c r="K2337" s="2" t="s">
        <v>6</v>
      </c>
      <c r="L2337" s="2" t="s">
        <v>7</v>
      </c>
      <c r="M2337" s="2" t="s">
        <v>8</v>
      </c>
      <c r="N2337" s="2" t="s">
        <v>9</v>
      </c>
      <c r="O2337" s="2" t="s">
        <v>10</v>
      </c>
      <c r="P2337" s="2" t="s">
        <v>11</v>
      </c>
      <c r="Q2337" s="2" t="s">
        <v>12</v>
      </c>
      <c r="R2337" s="2" t="s">
        <v>13</v>
      </c>
      <c r="S2337" s="2" t="s">
        <v>14</v>
      </c>
      <c r="T2337" s="2" t="s">
        <v>15</v>
      </c>
      <c r="U2337" s="3" t="s">
        <v>16</v>
      </c>
      <c r="V2337" s="3" t="s">
        <v>17</v>
      </c>
      <c r="W2337" s="3" t="s">
        <v>18</v>
      </c>
      <c r="X2337" s="3" t="s">
        <v>19</v>
      </c>
      <c r="Y2337" s="3" t="s">
        <v>20</v>
      </c>
      <c r="Z2337" s="3" t="s">
        <v>21</v>
      </c>
      <c r="AA2337" s="3" t="s">
        <v>22</v>
      </c>
      <c r="AB2337" s="3" t="s">
        <v>23</v>
      </c>
      <c r="AC2337" s="3" t="s">
        <v>24</v>
      </c>
      <c r="AD2337" s="3" t="s">
        <v>25</v>
      </c>
      <c r="AE2337" s="3" t="s">
        <v>26</v>
      </c>
      <c r="AF2337" s="3" t="s">
        <v>27</v>
      </c>
      <c r="AG2337" s="3" t="s">
        <v>28</v>
      </c>
      <c r="AH2337" s="3" t="s">
        <v>29</v>
      </c>
      <c r="AL2337" s="2" t="s">
        <v>33</v>
      </c>
      <c r="AM2337" s="10" t="e">
        <f t="shared" si="1086"/>
        <v>#VALUE!</v>
      </c>
      <c r="AN2337" s="6" t="s">
        <v>35</v>
      </c>
      <c r="AO2337" s="2" t="s">
        <v>36</v>
      </c>
      <c r="AP2337" s="7" t="s">
        <v>37</v>
      </c>
      <c r="AQ2337" s="6" t="s">
        <v>38</v>
      </c>
      <c r="AR2337" s="2" t="s">
        <v>39</v>
      </c>
      <c r="AS2337" s="7" t="s">
        <v>40</v>
      </c>
      <c r="AT2337" s="7" t="s">
        <v>41</v>
      </c>
      <c r="AU2337" s="8" t="s">
        <v>55</v>
      </c>
      <c r="AV2337" s="8" t="s">
        <v>56</v>
      </c>
      <c r="AW2337" s="8" t="s">
        <v>44</v>
      </c>
      <c r="AX2337" s="8" t="s">
        <v>45</v>
      </c>
      <c r="AY2337" s="8" t="s">
        <v>46</v>
      </c>
      <c r="AZ2337" s="8" t="s">
        <v>47</v>
      </c>
      <c r="BA2337" s="2" t="s">
        <v>48</v>
      </c>
      <c r="BB2337" s="2" t="s">
        <v>49</v>
      </c>
      <c r="BC2337" s="2" t="s">
        <v>50</v>
      </c>
      <c r="BD2337"/>
      <c r="BE2337"/>
    </row>
    <row r="2338" spans="1:57" x14ac:dyDescent="0.3">
      <c r="A2338" s="2"/>
      <c r="D2338" s="9" t="s">
        <v>57</v>
      </c>
      <c r="E2338" s="10"/>
      <c r="F2338" s="10"/>
      <c r="G2338" s="10"/>
      <c r="H2338" s="10"/>
      <c r="I2338" s="10"/>
      <c r="J2338" s="10"/>
      <c r="K2338" s="10"/>
      <c r="L2338" s="11"/>
      <c r="M2338" s="11"/>
      <c r="P2338" s="10"/>
      <c r="Q2338" s="9"/>
      <c r="AJ2338" s="13">
        <v>635.5333333333333</v>
      </c>
      <c r="AK2338" s="16">
        <v>3.0733760000000001</v>
      </c>
      <c r="AL2338" s="10">
        <f>IF(AK2338&gt;3, AK2338-3, 3-AK2338)</f>
        <v>7.3376000000000108E-2</v>
      </c>
      <c r="AM2338" s="10" t="str">
        <f t="shared" si="1086"/>
        <v xml:space="preserve"> </v>
      </c>
      <c r="AN2338" s="14">
        <v>12</v>
      </c>
      <c r="AO2338" s="10">
        <f>AN2338+273.15</f>
        <v>285.14999999999998</v>
      </c>
      <c r="AP2338" s="14">
        <v>10.5</v>
      </c>
      <c r="AQ2338" s="14">
        <v>37</v>
      </c>
      <c r="AR2338" s="10">
        <f>AQ2338+273.15</f>
        <v>310.14999999999998</v>
      </c>
      <c r="AS2338" s="14">
        <v>47.1</v>
      </c>
      <c r="AT2338" s="14">
        <v>0.5</v>
      </c>
      <c r="AU2338" s="10" t="str">
        <f>IF(ISNUMBER(AM2338),((AR2338/AO2338)*((AJ2338-(AT2338*AP2338))/(AJ2338-AS2338))*AM2338)," ")</f>
        <v xml:space="preserve"> </v>
      </c>
      <c r="AV2338" s="10" t="str">
        <f>IF(ISNUMBER(AM2338), AU2338*G2338, " ")</f>
        <v xml:space="preserve"> </v>
      </c>
      <c r="AW2338" s="10"/>
      <c r="AX2338" s="10"/>
      <c r="AY2338" s="10"/>
      <c r="AZ2338" s="10"/>
      <c r="BA2338" s="10"/>
      <c r="BB2338" s="10"/>
      <c r="BC2338" s="2"/>
      <c r="BD2338"/>
      <c r="BE2338"/>
    </row>
    <row r="2339" spans="1:57" x14ac:dyDescent="0.3">
      <c r="A2339" s="2">
        <v>213</v>
      </c>
      <c r="B2339" s="9" t="s">
        <v>291</v>
      </c>
      <c r="C2339" s="9"/>
      <c r="D2339" s="9" t="s">
        <v>58</v>
      </c>
      <c r="E2339" s="10"/>
      <c r="F2339" s="10"/>
      <c r="G2339" s="10"/>
      <c r="H2339" s="10"/>
      <c r="I2339" s="10"/>
      <c r="J2339" s="10"/>
      <c r="K2339" s="10"/>
      <c r="L2339" s="11"/>
      <c r="M2339" s="11"/>
      <c r="N2339" s="10">
        <f>H2339-H2338</f>
        <v>0</v>
      </c>
      <c r="O2339" s="10">
        <f>I2338-I2339</f>
        <v>0</v>
      </c>
      <c r="P2339" s="10" t="e">
        <f>N2339/O2339</f>
        <v>#DIV/0!</v>
      </c>
      <c r="Q2339" s="9">
        <f>AVERAGE(P2341,P2343)</f>
        <v>8.233817242957514E-2</v>
      </c>
      <c r="R2339">
        <f>K2339-K2338</f>
        <v>0</v>
      </c>
      <c r="S2339" t="e">
        <f>R2339/O2339</f>
        <v>#DIV/0!</v>
      </c>
      <c r="T2339" s="9">
        <f>AVERAGE(S2341,S2343)</f>
        <v>0.55534436352825467</v>
      </c>
      <c r="U2339" s="3">
        <f>AVERAGE(E2338,E2340,E2342)</f>
        <v>13.196196824999999</v>
      </c>
      <c r="V2339" s="3">
        <f>AVERAGE(E2339,E2341,E2343)</f>
        <v>9.8250958359999991</v>
      </c>
      <c r="W2339" s="3">
        <f>AVERAGE(F2338,F2340,F2342)</f>
        <v>0.53270326680000002</v>
      </c>
      <c r="X2339" s="3">
        <f>AVERAGE(F2339,F2341,F2343)</f>
        <v>0.58302055014999998</v>
      </c>
      <c r="Y2339" s="3">
        <f>AVERAGE(G2338,G2340,G2342)</f>
        <v>16.824132810000002</v>
      </c>
      <c r="Z2339" s="3">
        <f>AVERAGE(G2339,G2341,G2343)</f>
        <v>17.405297914999998</v>
      </c>
      <c r="AA2339" s="3">
        <f>AVERAGE(H2338,H2340,H2342)</f>
        <v>8.9669976869999992</v>
      </c>
      <c r="AB2339" s="3">
        <f>AVERAGE(H2339,H2341,H2343)</f>
        <v>10.150538332</v>
      </c>
      <c r="AC2339" s="3">
        <f>AVERAGE(I2338,I2340,I2342)</f>
        <v>84.443566594999993</v>
      </c>
      <c r="AD2339" s="3">
        <f>AVERAGE(I2339,I2341,I2343)</f>
        <v>69.742142340000001</v>
      </c>
      <c r="AE2339" s="3">
        <f>AVERAGE(J2338,J2340,J2342)</f>
        <v>36.118428940000001</v>
      </c>
      <c r="AF2339" s="3">
        <f>AVERAGE(J2339,J2341,J2343)</f>
        <v>36.209975589999999</v>
      </c>
      <c r="AG2339" s="3">
        <f>AVERAGE(K2338,K2340,K2342)</f>
        <v>73.647127249999997</v>
      </c>
      <c r="AH2339" s="3">
        <f>AVERAGE(K2339,K2341,K2343)</f>
        <v>81.807894010000012</v>
      </c>
      <c r="AI2339" s="12">
        <v>43651</v>
      </c>
      <c r="AJ2339" s="13">
        <v>635.5333333333333</v>
      </c>
      <c r="AK2339" s="16">
        <v>3.0733760000000001</v>
      </c>
      <c r="AL2339" s="10">
        <f t="shared" ref="AL2339:AL2343" si="1097">IF(AK2339&gt;3, AK2339-3, 3-AK2339)</f>
        <v>7.3376000000000108E-2</v>
      </c>
      <c r="AM2339" s="10" t="str">
        <f t="shared" si="1086"/>
        <v xml:space="preserve"> </v>
      </c>
      <c r="AN2339" s="14">
        <v>12</v>
      </c>
      <c r="AO2339" s="10">
        <f t="shared" ref="AO2339:AO2343" si="1098">AN2339+273.15</f>
        <v>285.14999999999998</v>
      </c>
      <c r="AP2339" s="14">
        <v>10.5</v>
      </c>
      <c r="AQ2339" s="14">
        <v>37</v>
      </c>
      <c r="AR2339" s="10">
        <f t="shared" ref="AR2339:AR2343" si="1099">AQ2339+273.15</f>
        <v>310.14999999999998</v>
      </c>
      <c r="AS2339" s="14">
        <v>47.1</v>
      </c>
      <c r="AT2339" s="14">
        <v>0.5</v>
      </c>
      <c r="AU2339" s="10" t="str">
        <f t="shared" ref="AU2339:AU2343" si="1100">IF(ISNUMBER(AM2339),((AR2339/AO2339)*((AJ2339-(AT2339*AP2339))/(AJ2339-AS2339))*AM2339)," ")</f>
        <v xml:space="preserve"> </v>
      </c>
      <c r="AV2339" s="10" t="str">
        <f t="shared" ref="AV2339:AV2343" si="1101">IF(ISNUMBER(AM2339), AU2339*G2339, " ")</f>
        <v xml:space="preserve"> </v>
      </c>
      <c r="AW2339" s="10">
        <f>AVERAGE(AU2338,AU2340,AU2342)</f>
        <v>0.60579807020792509</v>
      </c>
      <c r="AX2339" s="10">
        <f>AVERAGE(AU2339,AU2341,AU2343)</f>
        <v>0.66301963247587259</v>
      </c>
      <c r="AY2339" s="10">
        <f>AVERAGE(AV2338,AV2340,AV2342)</f>
        <v>10.192779737648493</v>
      </c>
      <c r="AZ2339" s="10">
        <f>AVERAGE(AV2339,AV2341,AV2343)</f>
        <v>11.536312683741958</v>
      </c>
      <c r="BA2339" s="10" t="str">
        <f>IF(ISNUMBER(AV2339), AV2339-AV2338, " ")</f>
        <v xml:space="preserve"> </v>
      </c>
      <c r="BB2339" s="10" t="str">
        <f>IF(ISNUMBER(BA2339), BA2339/O2339, " ")</f>
        <v xml:space="preserve"> </v>
      </c>
      <c r="BC2339" s="2">
        <f>AVERAGE(BB2339,BB2341,BB2343)</f>
        <v>9.3495553866168438E-2</v>
      </c>
      <c r="BD2339" s="1" t="s">
        <v>59</v>
      </c>
    </row>
    <row r="2340" spans="1:57" x14ac:dyDescent="0.3">
      <c r="A2340" s="2"/>
      <c r="D2340" s="9" t="s">
        <v>57</v>
      </c>
      <c r="E2340" s="10">
        <v>13.18019539</v>
      </c>
      <c r="F2340" s="10">
        <v>0.5364829525</v>
      </c>
      <c r="G2340" s="10">
        <v>16.99921269</v>
      </c>
      <c r="H2340" s="10">
        <v>9.1248073359999999</v>
      </c>
      <c r="I2340" s="10">
        <v>85.597677320000003</v>
      </c>
      <c r="J2340" s="10">
        <v>35.735330519999998</v>
      </c>
      <c r="K2340" s="10">
        <v>73.65510578</v>
      </c>
      <c r="L2340" s="11">
        <v>7.69675925925926E-3</v>
      </c>
      <c r="M2340" s="11">
        <v>8.3217476851851855E-3</v>
      </c>
      <c r="P2340" s="10"/>
      <c r="Q2340" s="9"/>
      <c r="AJ2340" s="13">
        <v>635.53333333333296</v>
      </c>
      <c r="AK2340" s="16">
        <v>3.0733760000000001</v>
      </c>
      <c r="AL2340" s="10">
        <f t="shared" si="1097"/>
        <v>7.3376000000000108E-2</v>
      </c>
      <c r="AM2340" s="10">
        <f t="shared" si="1086"/>
        <v>0.52367457073264057</v>
      </c>
      <c r="AN2340" s="14">
        <v>12</v>
      </c>
      <c r="AO2340" s="10">
        <f t="shared" si="1098"/>
        <v>285.14999999999998</v>
      </c>
      <c r="AP2340" s="14">
        <v>10.5</v>
      </c>
      <c r="AQ2340" s="14">
        <v>37</v>
      </c>
      <c r="AR2340" s="10">
        <f t="shared" si="1099"/>
        <v>310.14999999999998</v>
      </c>
      <c r="AS2340" s="14">
        <v>47.1</v>
      </c>
      <c r="AT2340" s="14">
        <v>0.5</v>
      </c>
      <c r="AU2340" s="10">
        <f t="shared" si="1100"/>
        <v>0.61009638494664831</v>
      </c>
      <c r="AV2340" s="10">
        <f t="shared" si="1101"/>
        <v>10.37115820910819</v>
      </c>
      <c r="AW2340" s="10"/>
      <c r="AX2340" s="10"/>
      <c r="AY2340" s="10"/>
      <c r="AZ2340" s="10"/>
      <c r="BA2340" s="10"/>
      <c r="BB2340" s="10"/>
      <c r="BC2340" s="2"/>
      <c r="BD2340"/>
      <c r="BE2340"/>
    </row>
    <row r="2341" spans="1:57" x14ac:dyDescent="0.3">
      <c r="A2341" s="2"/>
      <c r="D2341" s="9" t="s">
        <v>60</v>
      </c>
      <c r="E2341" s="10">
        <v>9.8052552479999999</v>
      </c>
      <c r="F2341" s="10">
        <v>0.56585967709999996</v>
      </c>
      <c r="G2341" s="10">
        <v>17.597018540000001</v>
      </c>
      <c r="H2341" s="10">
        <v>9.9693183639999994</v>
      </c>
      <c r="I2341" s="10">
        <v>69.946692839999997</v>
      </c>
      <c r="J2341" s="10">
        <v>35.654003009999997</v>
      </c>
      <c r="K2341" s="10">
        <v>82.287680550000005</v>
      </c>
      <c r="L2341" s="11">
        <v>1.037037037037037E-2</v>
      </c>
      <c r="M2341" s="11">
        <v>1.0972210648148149E-2</v>
      </c>
      <c r="N2341" s="10">
        <f>H2341-H2340</f>
        <v>0.84451102799999944</v>
      </c>
      <c r="O2341" s="10">
        <f>I2340-I2341</f>
        <v>15.650984480000005</v>
      </c>
      <c r="P2341" s="10">
        <f>N2341/O2341</f>
        <v>5.3958971659525866E-2</v>
      </c>
      <c r="Q2341" s="9"/>
      <c r="R2341">
        <f>K2341-K2340</f>
        <v>8.6325747700000051</v>
      </c>
      <c r="S2341">
        <f>R2341/O2341</f>
        <v>0.55156752477975768</v>
      </c>
      <c r="AJ2341" s="13">
        <v>635.53333333333296</v>
      </c>
      <c r="AK2341" s="16">
        <v>3.0733760000000001</v>
      </c>
      <c r="AL2341" s="10">
        <f t="shared" si="1097"/>
        <v>7.3376000000000108E-2</v>
      </c>
      <c r="AM2341" s="10">
        <f t="shared" si="1086"/>
        <v>0.55234993417661871</v>
      </c>
      <c r="AN2341" s="14">
        <v>12</v>
      </c>
      <c r="AO2341" s="10">
        <f t="shared" si="1098"/>
        <v>285.14999999999998</v>
      </c>
      <c r="AP2341" s="14">
        <v>10.5</v>
      </c>
      <c r="AQ2341" s="14">
        <v>37</v>
      </c>
      <c r="AR2341" s="10">
        <f t="shared" si="1099"/>
        <v>310.14999999999998</v>
      </c>
      <c r="AS2341" s="14">
        <v>47.1</v>
      </c>
      <c r="AT2341" s="14">
        <v>0.5</v>
      </c>
      <c r="AU2341" s="10">
        <f t="shared" si="1100"/>
        <v>0.64350403265756639</v>
      </c>
      <c r="AV2341" s="10">
        <f t="shared" si="1101"/>
        <v>11.323752393239962</v>
      </c>
      <c r="AW2341" s="10"/>
      <c r="AX2341" s="10"/>
      <c r="AY2341" s="10"/>
      <c r="AZ2341" s="10"/>
      <c r="BA2341" s="10">
        <f>IF(ISNUMBER(AV2341), AV2341-AV2340, " ")</f>
        <v>0.95259418413177244</v>
      </c>
      <c r="BB2341" s="10">
        <f>IF(ISNUMBER(BA2341), BA2341/O2341, " ")</f>
        <v>6.0864809197726077E-2</v>
      </c>
      <c r="BC2341" s="2"/>
      <c r="BD2341"/>
      <c r="BE2341"/>
    </row>
    <row r="2342" spans="1:57" x14ac:dyDescent="0.3">
      <c r="A2342" s="2"/>
      <c r="D2342" s="9" t="s">
        <v>57</v>
      </c>
      <c r="E2342" s="10">
        <v>13.212198259999999</v>
      </c>
      <c r="F2342" s="10">
        <v>0.52892358110000004</v>
      </c>
      <c r="G2342" s="10">
        <v>16.64905293</v>
      </c>
      <c r="H2342" s="10">
        <v>8.8091880380000003</v>
      </c>
      <c r="I2342" s="10">
        <v>83.289455869999998</v>
      </c>
      <c r="J2342" s="10">
        <v>36.501527359999997</v>
      </c>
      <c r="K2342" s="10">
        <v>73.639148719999994</v>
      </c>
      <c r="L2342" s="11">
        <v>1.3836805555555555E-2</v>
      </c>
      <c r="M2342" s="11">
        <v>1.45428125E-2</v>
      </c>
      <c r="P2342" s="10"/>
      <c r="Q2342" s="9"/>
      <c r="AJ2342" s="13">
        <v>635.53333333333296</v>
      </c>
      <c r="AK2342" s="16">
        <v>3.0733760000000001</v>
      </c>
      <c r="AL2342" s="10">
        <f t="shared" si="1097"/>
        <v>7.3376000000000108E-2</v>
      </c>
      <c r="AM2342" s="10">
        <f t="shared" si="1086"/>
        <v>0.51629567722920988</v>
      </c>
      <c r="AN2342" s="14">
        <v>12</v>
      </c>
      <c r="AO2342" s="10">
        <f t="shared" si="1098"/>
        <v>285.14999999999998</v>
      </c>
      <c r="AP2342" s="14">
        <v>10.5</v>
      </c>
      <c r="AQ2342" s="14">
        <v>37</v>
      </c>
      <c r="AR2342" s="10">
        <f t="shared" si="1099"/>
        <v>310.14999999999998</v>
      </c>
      <c r="AS2342" s="14">
        <v>47.1</v>
      </c>
      <c r="AT2342" s="14">
        <v>0.5</v>
      </c>
      <c r="AU2342" s="10">
        <f t="shared" si="1100"/>
        <v>0.60149975546920176</v>
      </c>
      <c r="AV2342" s="10">
        <f t="shared" si="1101"/>
        <v>10.014401266188797</v>
      </c>
      <c r="AW2342" s="10"/>
      <c r="AX2342" s="10"/>
      <c r="AY2342" s="10"/>
      <c r="AZ2342" s="10"/>
      <c r="BA2342" s="10"/>
      <c r="BB2342" s="10"/>
      <c r="BC2342" s="2"/>
      <c r="BD2342"/>
      <c r="BE2342"/>
    </row>
    <row r="2343" spans="1:57" x14ac:dyDescent="0.3">
      <c r="A2343" s="2"/>
      <c r="D2343" s="9" t="s">
        <v>61</v>
      </c>
      <c r="E2343" s="10">
        <v>9.8449364240000001</v>
      </c>
      <c r="F2343" s="10">
        <v>0.60018142320000001</v>
      </c>
      <c r="G2343" s="10">
        <v>17.21357729</v>
      </c>
      <c r="H2343" s="10">
        <v>10.331758300000001</v>
      </c>
      <c r="I2343" s="10">
        <v>69.537591840000005</v>
      </c>
      <c r="J2343" s="10">
        <v>36.765948170000001</v>
      </c>
      <c r="K2343" s="10">
        <v>81.328107470000006</v>
      </c>
      <c r="L2343" s="11">
        <v>1.6377314814814813E-2</v>
      </c>
      <c r="M2343" s="11">
        <v>1.7158553240740743E-2</v>
      </c>
      <c r="N2343" s="10">
        <f>H2343-H2342</f>
        <v>1.5225702620000003</v>
      </c>
      <c r="O2343" s="10">
        <f>I2342-I2343</f>
        <v>13.751864029999993</v>
      </c>
      <c r="P2343" s="10">
        <f>N2343/O2343</f>
        <v>0.11071737319962442</v>
      </c>
      <c r="Q2343" s="9"/>
      <c r="R2343">
        <f>K2343-K2342</f>
        <v>7.6889587500000118</v>
      </c>
      <c r="S2343">
        <f>R2343/O2343</f>
        <v>0.55912120227675166</v>
      </c>
      <c r="AJ2343" s="13">
        <v>635.53333333333296</v>
      </c>
      <c r="AK2343" s="16">
        <v>3.0733760000000001</v>
      </c>
      <c r="AL2343" s="10">
        <f t="shared" si="1097"/>
        <v>7.3376000000000108E-2</v>
      </c>
      <c r="AM2343" s="10">
        <f t="shared" si="1086"/>
        <v>0.58585225810314134</v>
      </c>
      <c r="AN2343" s="14">
        <v>12</v>
      </c>
      <c r="AO2343" s="10">
        <f t="shared" si="1098"/>
        <v>285.14999999999998</v>
      </c>
      <c r="AP2343" s="14">
        <v>10.5</v>
      </c>
      <c r="AQ2343" s="14">
        <v>37</v>
      </c>
      <c r="AR2343" s="10">
        <f t="shared" si="1099"/>
        <v>310.14999999999998</v>
      </c>
      <c r="AS2343" s="14">
        <v>47.1</v>
      </c>
      <c r="AT2343" s="14">
        <v>0.5</v>
      </c>
      <c r="AU2343" s="10">
        <f t="shared" si="1100"/>
        <v>0.6825352322941789</v>
      </c>
      <c r="AV2343" s="10">
        <f t="shared" si="1101"/>
        <v>11.748872974243952</v>
      </c>
      <c r="AW2343" s="10"/>
      <c r="AX2343" s="10"/>
      <c r="AY2343" s="10"/>
      <c r="AZ2343" s="10"/>
      <c r="BA2343" s="10">
        <f>IF(ISNUMBER(AV2343), AV2343-AV2342, " ")</f>
        <v>1.734471708055155</v>
      </c>
      <c r="BB2343" s="10">
        <f>IF(ISNUMBER(BA2343), BA2343/O2343, " ")</f>
        <v>0.1261262985346108</v>
      </c>
      <c r="BC2343" s="2"/>
      <c r="BD2343"/>
      <c r="BE2343"/>
    </row>
    <row r="2344" spans="1:57" x14ac:dyDescent="0.3">
      <c r="AM2344" s="10" t="str">
        <f t="shared" si="1086"/>
        <v xml:space="preserve"> </v>
      </c>
      <c r="BD2344"/>
      <c r="BE2344"/>
    </row>
    <row r="2345" spans="1:57" x14ac:dyDescent="0.3">
      <c r="AM2345" s="10" t="str">
        <f t="shared" si="1086"/>
        <v xml:space="preserve"> </v>
      </c>
      <c r="BD2345"/>
      <c r="BE2345"/>
    </row>
    <row r="2346" spans="1:57" x14ac:dyDescent="0.3">
      <c r="A2346" s="2"/>
      <c r="D2346" s="9" t="s">
        <v>53</v>
      </c>
      <c r="E2346" s="10"/>
      <c r="F2346" s="10"/>
      <c r="G2346" s="10"/>
      <c r="H2346" s="10"/>
      <c r="I2346" s="10"/>
      <c r="J2346" s="10"/>
      <c r="K2346" s="10"/>
      <c r="L2346" s="10"/>
      <c r="M2346" s="10"/>
      <c r="P2346" s="10"/>
      <c r="Q2346" s="9"/>
      <c r="R2346" s="9"/>
      <c r="AM2346" s="10" t="str">
        <f t="shared" si="1086"/>
        <v xml:space="preserve"> </v>
      </c>
      <c r="BD2346"/>
      <c r="BE2346"/>
    </row>
    <row r="2347" spans="1:57" x14ac:dyDescent="0.3">
      <c r="A2347" s="2"/>
      <c r="D2347" s="9" t="s">
        <v>292</v>
      </c>
      <c r="E2347" s="10"/>
      <c r="F2347" s="2"/>
      <c r="G2347" s="10"/>
      <c r="H2347" s="10"/>
      <c r="I2347" s="10"/>
      <c r="J2347" s="10"/>
      <c r="K2347" s="10"/>
      <c r="L2347" s="10"/>
      <c r="M2347" s="10"/>
      <c r="P2347" s="10"/>
      <c r="Q2347" s="9"/>
      <c r="R2347" s="9"/>
      <c r="AM2347" s="10" t="str">
        <f t="shared" si="1086"/>
        <v xml:space="preserve"> </v>
      </c>
      <c r="BD2347"/>
      <c r="BE2347"/>
    </row>
    <row r="2348" spans="1:57" x14ac:dyDescent="0.3">
      <c r="A2348" s="2"/>
      <c r="D2348" s="9"/>
      <c r="E2348" s="2" t="s">
        <v>0</v>
      </c>
      <c r="F2348" s="2" t="s">
        <v>1</v>
      </c>
      <c r="G2348" s="2" t="s">
        <v>2</v>
      </c>
      <c r="H2348" s="2" t="s">
        <v>3</v>
      </c>
      <c r="I2348" s="2" t="s">
        <v>4</v>
      </c>
      <c r="J2348" s="2" t="s">
        <v>5</v>
      </c>
      <c r="K2348" s="2" t="s">
        <v>6</v>
      </c>
      <c r="L2348" s="2" t="s">
        <v>7</v>
      </c>
      <c r="M2348" s="2" t="s">
        <v>8</v>
      </c>
      <c r="N2348" s="2" t="s">
        <v>9</v>
      </c>
      <c r="O2348" s="2" t="s">
        <v>10</v>
      </c>
      <c r="P2348" s="2" t="s">
        <v>11</v>
      </c>
      <c r="Q2348" s="2" t="s">
        <v>12</v>
      </c>
      <c r="R2348" s="2" t="s">
        <v>13</v>
      </c>
      <c r="S2348" s="2" t="s">
        <v>14</v>
      </c>
      <c r="T2348" s="2" t="s">
        <v>15</v>
      </c>
      <c r="U2348" s="3" t="s">
        <v>16</v>
      </c>
      <c r="V2348" s="3" t="s">
        <v>17</v>
      </c>
      <c r="W2348" s="3" t="s">
        <v>18</v>
      </c>
      <c r="X2348" s="3" t="s">
        <v>19</v>
      </c>
      <c r="Y2348" s="3" t="s">
        <v>20</v>
      </c>
      <c r="Z2348" s="3" t="s">
        <v>21</v>
      </c>
      <c r="AA2348" s="3" t="s">
        <v>22</v>
      </c>
      <c r="AB2348" s="3" t="s">
        <v>23</v>
      </c>
      <c r="AC2348" s="3" t="s">
        <v>24</v>
      </c>
      <c r="AD2348" s="3" t="s">
        <v>25</v>
      </c>
      <c r="AE2348" s="3" t="s">
        <v>26</v>
      </c>
      <c r="AF2348" s="3" t="s">
        <v>27</v>
      </c>
      <c r="AG2348" s="3" t="s">
        <v>28</v>
      </c>
      <c r="AH2348" s="3" t="s">
        <v>29</v>
      </c>
      <c r="AL2348" s="2" t="s">
        <v>33</v>
      </c>
      <c r="AM2348" s="10" t="e">
        <f t="shared" si="1086"/>
        <v>#VALUE!</v>
      </c>
      <c r="AN2348" s="6" t="s">
        <v>35</v>
      </c>
      <c r="AO2348" s="2" t="s">
        <v>36</v>
      </c>
      <c r="AP2348" s="7" t="s">
        <v>37</v>
      </c>
      <c r="AQ2348" s="6" t="s">
        <v>38</v>
      </c>
      <c r="AR2348" s="2" t="s">
        <v>39</v>
      </c>
      <c r="AS2348" s="7" t="s">
        <v>40</v>
      </c>
      <c r="AT2348" s="7" t="s">
        <v>41</v>
      </c>
      <c r="AU2348" s="8" t="s">
        <v>55</v>
      </c>
      <c r="AV2348" s="8" t="s">
        <v>56</v>
      </c>
      <c r="AW2348" s="8" t="s">
        <v>44</v>
      </c>
      <c r="AX2348" s="8" t="s">
        <v>45</v>
      </c>
      <c r="AY2348" s="8" t="s">
        <v>46</v>
      </c>
      <c r="AZ2348" s="8" t="s">
        <v>47</v>
      </c>
      <c r="BA2348" s="2" t="s">
        <v>48</v>
      </c>
      <c r="BB2348" s="2" t="s">
        <v>49</v>
      </c>
      <c r="BC2348" s="2" t="s">
        <v>50</v>
      </c>
      <c r="BD2348"/>
      <c r="BE2348"/>
    </row>
    <row r="2349" spans="1:57" x14ac:dyDescent="0.3">
      <c r="A2349" s="2"/>
      <c r="D2349" s="9" t="s">
        <v>57</v>
      </c>
      <c r="E2349" s="10">
        <v>13.28572112</v>
      </c>
      <c r="F2349" s="10">
        <v>0.32154260169999999</v>
      </c>
      <c r="G2349" s="10">
        <v>21.998349229999999</v>
      </c>
      <c r="H2349" s="10">
        <v>7.0985255409999999</v>
      </c>
      <c r="I2349" s="10">
        <v>92.598673689999998</v>
      </c>
      <c r="J2349" s="10">
        <v>32.726372150000003</v>
      </c>
      <c r="K2349" s="10">
        <v>61.943939309999998</v>
      </c>
      <c r="L2349" s="11">
        <v>1.71875E-3</v>
      </c>
      <c r="M2349" s="11">
        <v>2.4768402777777779E-3</v>
      </c>
      <c r="P2349" s="10"/>
      <c r="Q2349" s="9"/>
      <c r="AJ2349" s="13">
        <v>635.5333333333333</v>
      </c>
      <c r="AK2349" s="16">
        <v>3.0733760000000001</v>
      </c>
      <c r="AL2349" s="10">
        <f>IF(AK2349&gt;3, AK2349-3, 3-AK2349)</f>
        <v>7.3376000000000108E-2</v>
      </c>
      <c r="AM2349" s="10">
        <f t="shared" si="1086"/>
        <v>0.31386586122231702</v>
      </c>
      <c r="AN2349" s="14">
        <v>12</v>
      </c>
      <c r="AO2349" s="10">
        <f>AN2349+273.15</f>
        <v>285.14999999999998</v>
      </c>
      <c r="AP2349" s="14">
        <v>10.5</v>
      </c>
      <c r="AQ2349" s="14">
        <v>37</v>
      </c>
      <c r="AR2349" s="10">
        <f>AQ2349+273.15</f>
        <v>310.14999999999998</v>
      </c>
      <c r="AS2349" s="14">
        <v>47.1</v>
      </c>
      <c r="AT2349" s="14">
        <v>0.5</v>
      </c>
      <c r="AU2349" s="10">
        <f>IF(ISNUMBER(AM2349),((AR2349/AO2349)*((AJ2349-(AT2349*AP2349))/(AJ2349-AS2349))*AM2349)," ")</f>
        <v>0.36566302431298592</v>
      </c>
      <c r="AV2349" s="10">
        <f>IF(ISNUMBER(AM2349), AU2349*G2349, " ")</f>
        <v>8.0439829093350443</v>
      </c>
      <c r="AW2349" s="10"/>
      <c r="AX2349" s="10"/>
      <c r="AY2349" s="10"/>
      <c r="AZ2349" s="10"/>
      <c r="BA2349" s="10"/>
      <c r="BB2349" s="10"/>
      <c r="BC2349" s="2"/>
      <c r="BD2349"/>
      <c r="BE2349"/>
    </row>
    <row r="2350" spans="1:57" x14ac:dyDescent="0.3">
      <c r="A2350" s="2">
        <v>214</v>
      </c>
      <c r="B2350" s="9" t="s">
        <v>292</v>
      </c>
      <c r="C2350" s="9"/>
      <c r="D2350" s="9" t="s">
        <v>58</v>
      </c>
      <c r="E2350" s="10">
        <v>10.00207146</v>
      </c>
      <c r="F2350" s="10">
        <v>0.42422942060000002</v>
      </c>
      <c r="G2350" s="10">
        <v>23.850866140000001</v>
      </c>
      <c r="H2350" s="10">
        <v>10.134233119999999</v>
      </c>
      <c r="I2350" s="10">
        <v>80.975929809999997</v>
      </c>
      <c r="J2350" s="10">
        <v>33.220427659999999</v>
      </c>
      <c r="K2350" s="10">
        <v>72.300942109999994</v>
      </c>
      <c r="L2350" s="11">
        <v>5.2488425925925931E-3</v>
      </c>
      <c r="M2350" s="11">
        <v>5.8159606481481482E-3</v>
      </c>
      <c r="N2350" s="10">
        <f>H2350-H2349</f>
        <v>3.0357075789999994</v>
      </c>
      <c r="O2350" s="10">
        <f>I2349-I2350</f>
        <v>11.622743880000002</v>
      </c>
      <c r="P2350" s="10">
        <f>N2350/O2350</f>
        <v>0.26118682561901202</v>
      </c>
      <c r="Q2350" s="9">
        <f>AVERAGE(P2350,P2352,P2354)</f>
        <v>0.18055206726817874</v>
      </c>
      <c r="R2350">
        <f>K2350-K2349</f>
        <v>10.357002799999997</v>
      </c>
      <c r="S2350">
        <f>R2350/O2350</f>
        <v>0.89109791172650321</v>
      </c>
      <c r="T2350" s="9">
        <f>AVERAGE(S2350,S2352,S2354)</f>
        <v>0.69752445578523126</v>
      </c>
      <c r="U2350" s="3">
        <f>AVERAGE(E2349,E2351,E2353)</f>
        <v>13.287350216666667</v>
      </c>
      <c r="V2350" s="3">
        <f>AVERAGE(E2350,E2352,E2354)</f>
        <v>9.8855822323333342</v>
      </c>
      <c r="W2350" s="3">
        <f>AVERAGE(F2349,F2351,F2353)</f>
        <v>0.34956442746666666</v>
      </c>
      <c r="X2350" s="3">
        <f>AVERAGE(F2350,F2352,F2354)</f>
        <v>0.41345298836666666</v>
      </c>
      <c r="Y2350" s="3">
        <f>AVERAGE(G2349,G2351,G2353)</f>
        <v>23.204227446666664</v>
      </c>
      <c r="Z2350" s="3">
        <f>AVERAGE(G2350,G2352,G2354)</f>
        <v>24.855255033333336</v>
      </c>
      <c r="AA2350" s="3">
        <f>AVERAGE(H2349,H2351,H2353)</f>
        <v>8.1431248436666674</v>
      </c>
      <c r="AB2350" s="3">
        <f>AVERAGE(H2350,H2352,H2354)</f>
        <v>10.285101701333334</v>
      </c>
      <c r="AC2350" s="3">
        <f>AVERAGE(I2349,I2351,I2353)</f>
        <v>91.401245383333332</v>
      </c>
      <c r="AD2350" s="3">
        <f>AVERAGE(I2350,I2352,I2354)</f>
        <v>79.436294353333338</v>
      </c>
      <c r="AE2350" s="3">
        <f>AVERAGE(J2349,J2351,J2353)</f>
        <v>32.447455976666667</v>
      </c>
      <c r="AF2350" s="3">
        <f>AVERAGE(J2350,J2352,J2354)</f>
        <v>32.526703726666661</v>
      </c>
      <c r="AG2350" s="3">
        <f>AVERAGE(K2349,K2351,K2353)</f>
        <v>64.515654886666667</v>
      </c>
      <c r="AH2350" s="3">
        <f>AVERAGE(K2350,K2352,K2354)</f>
        <v>72.706747366666661</v>
      </c>
      <c r="AI2350" s="12">
        <v>43651</v>
      </c>
      <c r="AJ2350" s="13">
        <v>635.5333333333333</v>
      </c>
      <c r="AK2350" s="16">
        <v>3.0733760000000001</v>
      </c>
      <c r="AL2350" s="10">
        <f t="shared" ref="AL2350:AL2354" si="1102">IF(AK2350&gt;3, AK2350-3, 3-AK2350)</f>
        <v>7.3376000000000108E-2</v>
      </c>
      <c r="AM2350" s="10">
        <f t="shared" si="1086"/>
        <v>0.41410106078787623</v>
      </c>
      <c r="AN2350" s="14">
        <v>12</v>
      </c>
      <c r="AO2350" s="10">
        <f t="shared" ref="AO2350:AO2354" si="1103">AN2350+273.15</f>
        <v>285.14999999999998</v>
      </c>
      <c r="AP2350" s="14">
        <v>10.5</v>
      </c>
      <c r="AQ2350" s="14">
        <v>37</v>
      </c>
      <c r="AR2350" s="10">
        <f t="shared" ref="AR2350:AR2354" si="1104">AQ2350+273.15</f>
        <v>310.14999999999998</v>
      </c>
      <c r="AS2350" s="14">
        <v>47.1</v>
      </c>
      <c r="AT2350" s="14">
        <v>0.5</v>
      </c>
      <c r="AU2350" s="10">
        <f t="shared" ref="AU2350:AU2354" si="1105">IF(ISNUMBER(AM2350),((AR2350/AO2350)*((AJ2350-(AT2350*AP2350))/(AJ2350-AS2350))*AM2350)," ")</f>
        <v>0.48244000054423192</v>
      </c>
      <c r="AV2350" s="10">
        <f t="shared" ref="AV2350:AV2354" si="1106">IF(ISNUMBER(AM2350), AU2350*G2350, " ")</f>
        <v>11.506611873562003</v>
      </c>
      <c r="AW2350" s="10">
        <f>AVERAGE(AU2349,AU2351,AU2353)</f>
        <v>0.39752986093879317</v>
      </c>
      <c r="AX2350" s="10">
        <f>AVERAGE(AU2350,AU2352,AU2354)</f>
        <v>0.47018488168623018</v>
      </c>
      <c r="AY2350" s="10">
        <f>AVERAGE(AV2349,AV2351,AV2353)</f>
        <v>9.2433833876850304</v>
      </c>
      <c r="AZ2350" s="10">
        <f>AVERAGE(AV2350,AV2352,AV2354)</f>
        <v>11.682858751722529</v>
      </c>
      <c r="BA2350" s="10">
        <f>IF(ISNUMBER(AV2350), AV2350-AV2349, " ")</f>
        <v>3.4626289642269583</v>
      </c>
      <c r="BB2350" s="10">
        <f>IF(ISNUMBER(BA2350), BA2350/O2350, " ")</f>
        <v>0.29791837452301823</v>
      </c>
      <c r="BC2350" s="2">
        <f>AVERAGE(BB2350,BB2352,BB2354)</f>
        <v>0.20567890118596954</v>
      </c>
      <c r="BD2350" s="1" t="s">
        <v>59</v>
      </c>
    </row>
    <row r="2351" spans="1:57" x14ac:dyDescent="0.3">
      <c r="A2351" s="2"/>
      <c r="D2351" s="9" t="s">
        <v>57</v>
      </c>
      <c r="E2351" s="10">
        <v>13.293964130000001</v>
      </c>
      <c r="F2351" s="10">
        <v>0.34002171289999999</v>
      </c>
      <c r="G2351" s="10">
        <v>23.818572960000001</v>
      </c>
      <c r="H2351" s="10">
        <v>8.1039194699999992</v>
      </c>
      <c r="I2351" s="10">
        <v>91.023357039999993</v>
      </c>
      <c r="J2351" s="10">
        <v>31.842882209999999</v>
      </c>
      <c r="K2351" s="10">
        <v>66.70578347</v>
      </c>
      <c r="L2351" s="11">
        <v>8.7326388888888887E-3</v>
      </c>
      <c r="M2351" s="11">
        <v>9.3749884259259255E-3</v>
      </c>
      <c r="P2351" s="10"/>
      <c r="Q2351" s="9"/>
      <c r="AJ2351" s="13">
        <v>635.53333333333296</v>
      </c>
      <c r="AK2351" s="16">
        <v>3.0733760000000001</v>
      </c>
      <c r="AL2351" s="10">
        <f t="shared" si="1102"/>
        <v>7.3376000000000108E-2</v>
      </c>
      <c r="AM2351" s="10">
        <f t="shared" si="1086"/>
        <v>0.3319037887651885</v>
      </c>
      <c r="AN2351" s="14">
        <v>12</v>
      </c>
      <c r="AO2351" s="10">
        <f t="shared" si="1103"/>
        <v>285.14999999999998</v>
      </c>
      <c r="AP2351" s="14">
        <v>10.5</v>
      </c>
      <c r="AQ2351" s="14">
        <v>37</v>
      </c>
      <c r="AR2351" s="10">
        <f t="shared" si="1104"/>
        <v>310.14999999999998</v>
      </c>
      <c r="AS2351" s="14">
        <v>47.1</v>
      </c>
      <c r="AT2351" s="14">
        <v>0.5</v>
      </c>
      <c r="AU2351" s="10">
        <f t="shared" si="1105"/>
        <v>0.3866777441425916</v>
      </c>
      <c r="AV2351" s="10">
        <f t="shared" si="1106"/>
        <v>9.2101120608685303</v>
      </c>
      <c r="AW2351" s="10"/>
      <c r="AX2351" s="10"/>
      <c r="AY2351" s="10"/>
      <c r="AZ2351" s="10"/>
      <c r="BA2351" s="10"/>
      <c r="BB2351" s="10"/>
      <c r="BC2351" s="2"/>
      <c r="BD2351"/>
      <c r="BE2351"/>
    </row>
    <row r="2352" spans="1:57" x14ac:dyDescent="0.3">
      <c r="A2352" s="2"/>
      <c r="D2352" s="9" t="s">
        <v>60</v>
      </c>
      <c r="E2352" s="10">
        <v>9.9024430940000006</v>
      </c>
      <c r="F2352" s="10">
        <v>0.3896290952</v>
      </c>
      <c r="G2352" s="10">
        <v>25.182299050000001</v>
      </c>
      <c r="H2352" s="10">
        <v>9.8264812740000007</v>
      </c>
      <c r="I2352" s="10">
        <v>78.016964520000002</v>
      </c>
      <c r="J2352" s="10">
        <v>32.227119170000002</v>
      </c>
      <c r="K2352" s="10">
        <v>71.792689910000007</v>
      </c>
      <c r="L2352" s="11">
        <v>1.163773148148148E-2</v>
      </c>
      <c r="M2352" s="11">
        <v>1.2326377314814814E-2</v>
      </c>
      <c r="N2352" s="10">
        <f>H2352-H2351</f>
        <v>1.7225618040000015</v>
      </c>
      <c r="O2352" s="10">
        <f>I2351-I2352</f>
        <v>13.006392519999991</v>
      </c>
      <c r="P2352" s="10">
        <f>N2352/O2352</f>
        <v>0.13243962930929618</v>
      </c>
      <c r="Q2352" s="9"/>
      <c r="R2352">
        <f>K2352-K2351</f>
        <v>5.086906440000007</v>
      </c>
      <c r="S2352">
        <f>R2352/O2352</f>
        <v>0.39110817485923532</v>
      </c>
      <c r="AJ2352" s="13">
        <v>635.53333333333296</v>
      </c>
      <c r="AK2352" s="16">
        <v>3.0733760000000001</v>
      </c>
      <c r="AL2352" s="10">
        <f t="shared" si="1102"/>
        <v>7.3376000000000108E-2</v>
      </c>
      <c r="AM2352" s="10">
        <f t="shared" si="1086"/>
        <v>0.38032680856491358</v>
      </c>
      <c r="AN2352" s="14">
        <v>12</v>
      </c>
      <c r="AO2352" s="10">
        <f t="shared" si="1103"/>
        <v>285.14999999999998</v>
      </c>
      <c r="AP2352" s="14">
        <v>10.5</v>
      </c>
      <c r="AQ2352" s="14">
        <v>37</v>
      </c>
      <c r="AR2352" s="10">
        <f t="shared" si="1104"/>
        <v>310.14999999999998</v>
      </c>
      <c r="AS2352" s="14">
        <v>47.1</v>
      </c>
      <c r="AT2352" s="14">
        <v>0.5</v>
      </c>
      <c r="AU2352" s="10">
        <f t="shared" si="1105"/>
        <v>0.44309199638837254</v>
      </c>
      <c r="AV2352" s="10">
        <f t="shared" si="1106"/>
        <v>11.158075159713517</v>
      </c>
      <c r="AW2352" s="10"/>
      <c r="AX2352" s="10"/>
      <c r="AY2352" s="10"/>
      <c r="AZ2352" s="10"/>
      <c r="BA2352" s="10">
        <f>IF(ISNUMBER(AV2352), AV2352-AV2351, " ")</f>
        <v>1.947963098844987</v>
      </c>
      <c r="BB2352" s="10">
        <f>IF(ISNUMBER(BA2352), BA2352/O2352, " ")</f>
        <v>0.14976966871095077</v>
      </c>
      <c r="BC2352" s="2"/>
      <c r="BD2352"/>
      <c r="BE2352"/>
    </row>
    <row r="2353" spans="1:57" x14ac:dyDescent="0.3">
      <c r="A2353" s="2"/>
      <c r="D2353" s="9" t="s">
        <v>57</v>
      </c>
      <c r="E2353" s="10">
        <v>13.2823654</v>
      </c>
      <c r="F2353" s="10">
        <v>0.3871289678</v>
      </c>
      <c r="G2353" s="10">
        <v>23.79576015</v>
      </c>
      <c r="H2353" s="10">
        <v>9.2269295200000006</v>
      </c>
      <c r="I2353" s="10">
        <v>90.581705420000006</v>
      </c>
      <c r="J2353" s="10">
        <v>32.77311357</v>
      </c>
      <c r="K2353" s="10">
        <v>64.897241879999996</v>
      </c>
      <c r="L2353" s="11">
        <v>1.5081018518518516E-2</v>
      </c>
      <c r="M2353" s="11">
        <v>1.5775451388888889E-2</v>
      </c>
      <c r="P2353" s="10"/>
      <c r="Q2353" s="9"/>
      <c r="AJ2353" s="13">
        <v>635.53333333333296</v>
      </c>
      <c r="AK2353" s="16">
        <v>3.0733760000000001</v>
      </c>
      <c r="AL2353" s="10">
        <f t="shared" si="1102"/>
        <v>7.3376000000000108E-2</v>
      </c>
      <c r="AM2353" s="10">
        <f t="shared" si="1086"/>
        <v>0.37788637101350436</v>
      </c>
      <c r="AN2353" s="14">
        <v>12</v>
      </c>
      <c r="AO2353" s="10">
        <f t="shared" si="1103"/>
        <v>285.14999999999998</v>
      </c>
      <c r="AP2353" s="14">
        <v>10.5</v>
      </c>
      <c r="AQ2353" s="14">
        <v>37</v>
      </c>
      <c r="AR2353" s="10">
        <f t="shared" si="1104"/>
        <v>310.14999999999998</v>
      </c>
      <c r="AS2353" s="14">
        <v>47.1</v>
      </c>
      <c r="AT2353" s="14">
        <v>0.5</v>
      </c>
      <c r="AU2353" s="10">
        <f t="shared" si="1105"/>
        <v>0.44024881436080193</v>
      </c>
      <c r="AV2353" s="10">
        <f t="shared" si="1106"/>
        <v>10.476055192851518</v>
      </c>
      <c r="AW2353" s="10"/>
      <c r="AX2353" s="10"/>
      <c r="AY2353" s="10"/>
      <c r="AZ2353" s="10"/>
      <c r="BA2353" s="10"/>
      <c r="BB2353" s="10"/>
      <c r="BC2353" s="2"/>
      <c r="BD2353"/>
      <c r="BE2353"/>
    </row>
    <row r="2354" spans="1:57" x14ac:dyDescent="0.3">
      <c r="A2354" s="2"/>
      <c r="D2354" s="9" t="s">
        <v>61</v>
      </c>
      <c r="E2354" s="10">
        <v>9.7522321430000005</v>
      </c>
      <c r="F2354" s="10">
        <v>0.42650044929999997</v>
      </c>
      <c r="G2354" s="10">
        <v>25.532599909999998</v>
      </c>
      <c r="H2354" s="10">
        <v>10.894590709999999</v>
      </c>
      <c r="I2354" s="10">
        <v>79.315988730000001</v>
      </c>
      <c r="J2354" s="10">
        <v>32.132564350000003</v>
      </c>
      <c r="K2354" s="10">
        <v>74.026610079999998</v>
      </c>
      <c r="L2354" s="11">
        <v>1.8732638888888889E-2</v>
      </c>
      <c r="M2354" s="11">
        <v>1.9380775462962966E-2</v>
      </c>
      <c r="N2354" s="10">
        <f>H2354-H2353</f>
        <v>1.6676611899999987</v>
      </c>
      <c r="O2354" s="10">
        <f>I2353-I2354</f>
        <v>11.265716690000005</v>
      </c>
      <c r="P2354" s="10">
        <f>N2354/O2354</f>
        <v>0.14802974687622808</v>
      </c>
      <c r="Q2354" s="9"/>
      <c r="R2354">
        <f>K2354-K2353</f>
        <v>9.1293682000000018</v>
      </c>
      <c r="S2354">
        <f>R2354/O2354</f>
        <v>0.81036728076995501</v>
      </c>
      <c r="AJ2354" s="13">
        <v>635.53333333333296</v>
      </c>
      <c r="AK2354" s="16">
        <v>3.0733760000000001</v>
      </c>
      <c r="AL2354" s="10">
        <f t="shared" si="1102"/>
        <v>7.3376000000000108E-2</v>
      </c>
      <c r="AM2354" s="10">
        <f t="shared" si="1086"/>
        <v>0.41631786930723735</v>
      </c>
      <c r="AN2354" s="14">
        <v>12</v>
      </c>
      <c r="AO2354" s="10">
        <f t="shared" si="1103"/>
        <v>285.14999999999998</v>
      </c>
      <c r="AP2354" s="14">
        <v>10.5</v>
      </c>
      <c r="AQ2354" s="14">
        <v>37</v>
      </c>
      <c r="AR2354" s="10">
        <f t="shared" si="1104"/>
        <v>310.14999999999998</v>
      </c>
      <c r="AS2354" s="14">
        <v>47.1</v>
      </c>
      <c r="AT2354" s="14">
        <v>0.5</v>
      </c>
      <c r="AU2354" s="10">
        <f t="shared" si="1105"/>
        <v>0.48502264812608609</v>
      </c>
      <c r="AV2354" s="10">
        <f t="shared" si="1106"/>
        <v>12.383889221892067</v>
      </c>
      <c r="AW2354" s="10"/>
      <c r="AX2354" s="10"/>
      <c r="AY2354" s="10"/>
      <c r="AZ2354" s="10"/>
      <c r="BA2354" s="10">
        <f>IF(ISNUMBER(AV2354), AV2354-AV2353, " ")</f>
        <v>1.9078340290405489</v>
      </c>
      <c r="BB2354" s="10">
        <f>IF(ISNUMBER(BA2354), BA2354/O2354, " ")</f>
        <v>0.16934866032393966</v>
      </c>
      <c r="BC2354" s="2"/>
      <c r="BD2354"/>
      <c r="BE2354"/>
    </row>
    <row r="2355" spans="1:57" x14ac:dyDescent="0.3">
      <c r="AM2355" s="10" t="str">
        <f t="shared" si="1086"/>
        <v xml:space="preserve"> </v>
      </c>
      <c r="BD2355"/>
      <c r="BE2355"/>
    </row>
    <row r="2356" spans="1:57" x14ac:dyDescent="0.3">
      <c r="AM2356" s="10" t="str">
        <f t="shared" si="1086"/>
        <v xml:space="preserve"> </v>
      </c>
      <c r="BD2356"/>
      <c r="BE2356"/>
    </row>
    <row r="2357" spans="1:57" x14ac:dyDescent="0.3">
      <c r="A2357" s="2"/>
      <c r="D2357" s="9" t="s">
        <v>53</v>
      </c>
      <c r="E2357" s="10"/>
      <c r="F2357" s="10"/>
      <c r="G2357" s="10"/>
      <c r="H2357" s="10"/>
      <c r="I2357" s="10"/>
      <c r="J2357" s="10"/>
      <c r="K2357" s="10"/>
      <c r="L2357" s="10"/>
      <c r="M2357" s="10"/>
      <c r="P2357" s="10"/>
      <c r="Q2357" s="9"/>
      <c r="R2357" s="9"/>
      <c r="AM2357" s="10" t="str">
        <f t="shared" si="1086"/>
        <v xml:space="preserve"> </v>
      </c>
      <c r="BD2357"/>
      <c r="BE2357"/>
    </row>
    <row r="2358" spans="1:57" x14ac:dyDescent="0.3">
      <c r="A2358" s="2"/>
      <c r="D2358" s="9" t="s">
        <v>293</v>
      </c>
      <c r="E2358" s="10"/>
      <c r="F2358" s="2"/>
      <c r="G2358" s="10"/>
      <c r="H2358" s="10"/>
      <c r="I2358" s="10"/>
      <c r="J2358" s="10"/>
      <c r="K2358" s="10"/>
      <c r="L2358" s="10"/>
      <c r="M2358" s="10"/>
      <c r="P2358" s="10"/>
      <c r="Q2358" s="9"/>
      <c r="R2358" s="9"/>
      <c r="AM2358" s="10" t="str">
        <f t="shared" si="1086"/>
        <v xml:space="preserve"> </v>
      </c>
      <c r="BD2358"/>
      <c r="BE2358"/>
    </row>
    <row r="2359" spans="1:57" x14ac:dyDescent="0.3">
      <c r="A2359" s="2"/>
      <c r="D2359" s="9"/>
      <c r="E2359" s="2" t="s">
        <v>0</v>
      </c>
      <c r="F2359" s="2" t="s">
        <v>1</v>
      </c>
      <c r="G2359" s="2" t="s">
        <v>2</v>
      </c>
      <c r="H2359" s="2" t="s">
        <v>3</v>
      </c>
      <c r="I2359" s="2" t="s">
        <v>4</v>
      </c>
      <c r="J2359" s="2" t="s">
        <v>5</v>
      </c>
      <c r="K2359" s="2" t="s">
        <v>6</v>
      </c>
      <c r="L2359" s="2" t="s">
        <v>7</v>
      </c>
      <c r="M2359" s="2" t="s">
        <v>8</v>
      </c>
      <c r="N2359" s="2" t="s">
        <v>9</v>
      </c>
      <c r="O2359" s="2" t="s">
        <v>10</v>
      </c>
      <c r="P2359" s="2" t="s">
        <v>11</v>
      </c>
      <c r="Q2359" s="2" t="s">
        <v>12</v>
      </c>
      <c r="R2359" s="2" t="s">
        <v>13</v>
      </c>
      <c r="S2359" s="2" t="s">
        <v>14</v>
      </c>
      <c r="T2359" s="2" t="s">
        <v>15</v>
      </c>
      <c r="U2359" s="3" t="s">
        <v>16</v>
      </c>
      <c r="V2359" s="3" t="s">
        <v>17</v>
      </c>
      <c r="W2359" s="3" t="s">
        <v>18</v>
      </c>
      <c r="X2359" s="3" t="s">
        <v>19</v>
      </c>
      <c r="Y2359" s="3" t="s">
        <v>20</v>
      </c>
      <c r="Z2359" s="3" t="s">
        <v>21</v>
      </c>
      <c r="AA2359" s="3" t="s">
        <v>22</v>
      </c>
      <c r="AB2359" s="3" t="s">
        <v>23</v>
      </c>
      <c r="AC2359" s="3" t="s">
        <v>24</v>
      </c>
      <c r="AD2359" s="3" t="s">
        <v>25</v>
      </c>
      <c r="AE2359" s="3" t="s">
        <v>26</v>
      </c>
      <c r="AF2359" s="3" t="s">
        <v>27</v>
      </c>
      <c r="AG2359" s="3" t="s">
        <v>28</v>
      </c>
      <c r="AH2359" s="3" t="s">
        <v>29</v>
      </c>
      <c r="AL2359" s="2" t="s">
        <v>33</v>
      </c>
      <c r="AM2359" s="10" t="e">
        <f t="shared" si="1086"/>
        <v>#VALUE!</v>
      </c>
      <c r="AN2359" s="6" t="s">
        <v>35</v>
      </c>
      <c r="AO2359" s="2" t="s">
        <v>36</v>
      </c>
      <c r="AP2359" s="7" t="s">
        <v>37</v>
      </c>
      <c r="AQ2359" s="6" t="s">
        <v>38</v>
      </c>
      <c r="AR2359" s="2" t="s">
        <v>39</v>
      </c>
      <c r="AS2359" s="7" t="s">
        <v>40</v>
      </c>
      <c r="AT2359" s="7" t="s">
        <v>41</v>
      </c>
      <c r="AU2359" s="8" t="s">
        <v>55</v>
      </c>
      <c r="AV2359" s="8" t="s">
        <v>56</v>
      </c>
      <c r="AW2359" s="8" t="s">
        <v>44</v>
      </c>
      <c r="AX2359" s="8" t="s">
        <v>45</v>
      </c>
      <c r="AY2359" s="8" t="s">
        <v>46</v>
      </c>
      <c r="AZ2359" s="8" t="s">
        <v>47</v>
      </c>
      <c r="BA2359" s="2" t="s">
        <v>48</v>
      </c>
      <c r="BB2359" s="2" t="s">
        <v>49</v>
      </c>
      <c r="BC2359" s="2" t="s">
        <v>50</v>
      </c>
      <c r="BD2359"/>
      <c r="BE2359"/>
    </row>
    <row r="2360" spans="1:57" x14ac:dyDescent="0.3">
      <c r="A2360" s="2"/>
      <c r="D2360" s="9" t="s">
        <v>57</v>
      </c>
      <c r="E2360" s="10">
        <v>13.29776004</v>
      </c>
      <c r="F2360" s="10">
        <v>0.48876713830000001</v>
      </c>
      <c r="G2360" s="10">
        <v>24.185228890000001</v>
      </c>
      <c r="H2360" s="10">
        <v>11.826728940000001</v>
      </c>
      <c r="I2360" s="10">
        <v>93.755828800000003</v>
      </c>
      <c r="J2360" s="10">
        <v>33.190991420000003</v>
      </c>
      <c r="K2360" s="10">
        <v>75.617715439999998</v>
      </c>
      <c r="L2360" s="11">
        <v>1.3946759259259259E-3</v>
      </c>
      <c r="M2360" s="11">
        <v>2.0833217592592592E-3</v>
      </c>
      <c r="P2360" s="10"/>
      <c r="Q2360" s="9"/>
      <c r="AJ2360" s="13">
        <v>635.5333333333333</v>
      </c>
      <c r="AK2360" s="16">
        <v>3.0733760000000001</v>
      </c>
      <c r="AL2360" s="10">
        <f>IF(AK2360&gt;3, AK2360-3, 3-AK2360)</f>
        <v>7.3376000000000108E-2</v>
      </c>
      <c r="AM2360" s="10">
        <f t="shared" si="1086"/>
        <v>0.47709795836890767</v>
      </c>
      <c r="AN2360" s="14">
        <v>12</v>
      </c>
      <c r="AO2360" s="10">
        <f>AN2360+273.15</f>
        <v>285.14999999999998</v>
      </c>
      <c r="AP2360" s="14">
        <v>10.5</v>
      </c>
      <c r="AQ2360" s="14">
        <v>37</v>
      </c>
      <c r="AR2360" s="10">
        <f>AQ2360+273.15</f>
        <v>310.14999999999998</v>
      </c>
      <c r="AS2360" s="14">
        <v>47.1</v>
      </c>
      <c r="AT2360" s="14">
        <v>0.5</v>
      </c>
      <c r="AU2360" s="10">
        <f>IF(ISNUMBER(AM2360),((AR2360/AO2360)*((AJ2360-(AT2360*AP2360))/(AJ2360-AS2360))*AM2360)," ")</f>
        <v>0.55583325205016365</v>
      </c>
      <c r="AV2360" s="10">
        <f>IF(ISNUMBER(AM2360), AU2360*G2360, " ")</f>
        <v>13.442954425506271</v>
      </c>
      <c r="AW2360" s="10"/>
      <c r="AX2360" s="10"/>
      <c r="AY2360" s="10"/>
      <c r="AZ2360" s="10"/>
      <c r="BA2360" s="10"/>
      <c r="BB2360" s="10"/>
      <c r="BC2360" s="2"/>
      <c r="BD2360"/>
      <c r="BE2360"/>
    </row>
    <row r="2361" spans="1:57" x14ac:dyDescent="0.3">
      <c r="A2361" s="2">
        <v>215</v>
      </c>
      <c r="B2361" s="9" t="s">
        <v>293</v>
      </c>
      <c r="C2361" s="9"/>
      <c r="D2361" s="9" t="s">
        <v>58</v>
      </c>
      <c r="E2361" s="10">
        <v>8.4852473669999995</v>
      </c>
      <c r="F2361" s="10">
        <v>0.63200808040000001</v>
      </c>
      <c r="G2361" s="10">
        <v>26.078887600000002</v>
      </c>
      <c r="H2361" s="10">
        <v>16.570949379999998</v>
      </c>
      <c r="I2361" s="10">
        <v>77.84119905</v>
      </c>
      <c r="J2361" s="10">
        <v>32.863104640000003</v>
      </c>
      <c r="K2361" s="10">
        <v>87.069597590000001</v>
      </c>
      <c r="L2361" s="11">
        <v>4.5254629629629629E-3</v>
      </c>
      <c r="M2361" s="11">
        <v>5.1273032407407404E-3</v>
      </c>
      <c r="N2361" s="10">
        <f>H2361-H2360</f>
        <v>4.7442204399999977</v>
      </c>
      <c r="O2361" s="10">
        <f>I2360-I2361</f>
        <v>15.914629750000003</v>
      </c>
      <c r="P2361" s="10">
        <f>N2361/O2361</f>
        <v>0.29810435520813777</v>
      </c>
      <c r="Q2361" s="9">
        <f>AVERAGE(P2361,P2363,P2365)</f>
        <v>0.18844074936943098</v>
      </c>
      <c r="R2361">
        <f>K2361-K2360</f>
        <v>11.451882150000003</v>
      </c>
      <c r="S2361">
        <f>R2361/O2361</f>
        <v>0.71958206567765115</v>
      </c>
      <c r="T2361" s="9">
        <f>AVERAGE(S2361,S2363,S2365)</f>
        <v>0.6750194982575245</v>
      </c>
      <c r="U2361" s="3">
        <f>AVERAGE(E2360,E2362,E2364)</f>
        <v>13.288928949999999</v>
      </c>
      <c r="V2361" s="3">
        <f>AVERAGE(E2361,E2363,E2365)</f>
        <v>9.0206763003333332</v>
      </c>
      <c r="W2361" s="3">
        <f>AVERAGE(F2360,F2362,F2364)</f>
        <v>0.4764618473333333</v>
      </c>
      <c r="X2361" s="3">
        <f>AVERAGE(F2361,F2363,F2365)</f>
        <v>0.53474196333333335</v>
      </c>
      <c r="Y2361" s="3">
        <f>AVERAGE(G2360,G2362,G2364)</f>
        <v>24.61944403</v>
      </c>
      <c r="Z2361" s="3">
        <f>AVERAGE(G2361,G2363,G2365)</f>
        <v>27.370962706666671</v>
      </c>
      <c r="AA2361" s="3">
        <f>AVERAGE(H2360,H2362,H2364)</f>
        <v>11.74114814</v>
      </c>
      <c r="AB2361" s="3">
        <f>AVERAGE(H2361,H2363,H2365)</f>
        <v>14.633620076666665</v>
      </c>
      <c r="AC2361" s="3">
        <f>AVERAGE(I2360,I2362,I2364)</f>
        <v>93.217715010000006</v>
      </c>
      <c r="AD2361" s="3">
        <f>AVERAGE(I2361,I2363,I2365)</f>
        <v>78.099268206666665</v>
      </c>
      <c r="AE2361" s="3">
        <f>AVERAGE(J2360,J2362,J2364)</f>
        <v>32.997586770000005</v>
      </c>
      <c r="AF2361" s="3">
        <f>AVERAGE(J2361,J2363,J2365)</f>
        <v>32.865482176666667</v>
      </c>
      <c r="AG2361" s="3">
        <f>AVERAGE(K2360,K2362,K2364)</f>
        <v>74.119263076666655</v>
      </c>
      <c r="AH2361" s="3">
        <f>AVERAGE(K2361,K2363,K2365)</f>
        <v>84.346356760000006</v>
      </c>
      <c r="AI2361" s="12">
        <v>43651</v>
      </c>
      <c r="AJ2361" s="13">
        <v>635.5333333333333</v>
      </c>
      <c r="AK2361" s="16">
        <v>3.0733760000000001</v>
      </c>
      <c r="AL2361" s="10">
        <f t="shared" ref="AL2361:AL2365" si="1107">IF(AK2361&gt;3, AK2361-3, 3-AK2361)</f>
        <v>7.3376000000000108E-2</v>
      </c>
      <c r="AM2361" s="10">
        <f t="shared" si="1086"/>
        <v>0.61691906268546381</v>
      </c>
      <c r="AN2361" s="14">
        <v>12</v>
      </c>
      <c r="AO2361" s="10">
        <f t="shared" ref="AO2361:AO2365" si="1108">AN2361+273.15</f>
        <v>285.14999999999998</v>
      </c>
      <c r="AP2361" s="14">
        <v>10.5</v>
      </c>
      <c r="AQ2361" s="14">
        <v>37</v>
      </c>
      <c r="AR2361" s="10">
        <f t="shared" ref="AR2361:AR2365" si="1109">AQ2361+273.15</f>
        <v>310.14999999999998</v>
      </c>
      <c r="AS2361" s="14">
        <v>47.1</v>
      </c>
      <c r="AT2361" s="14">
        <v>0.5</v>
      </c>
      <c r="AU2361" s="10">
        <f t="shared" ref="AU2361:AU2365" si="1110">IF(ISNUMBER(AM2361),((AR2361/AO2361)*((AJ2361-(AT2361*AP2361))/(AJ2361-AS2361))*AM2361)," ")</f>
        <v>0.71872897976028538</v>
      </c>
      <c r="AV2361" s="10">
        <f t="shared" ref="AV2361:AV2365" si="1111">IF(ISNUMBER(AM2361), AU2361*G2361, " ")</f>
        <v>18.74365227803116</v>
      </c>
      <c r="AW2361" s="10">
        <f>AVERAGE(AU2360,AU2362,AU2364)</f>
        <v>0.54183949232397743</v>
      </c>
      <c r="AX2361" s="10">
        <f>AVERAGE(AU2361,AU2363,AU2365)</f>
        <v>0.6081165061977245</v>
      </c>
      <c r="AY2361" s="10">
        <f>AVERAGE(AV2360,AV2362,AV2364)</f>
        <v>13.337304584002261</v>
      </c>
      <c r="AZ2361" s="10">
        <f>AVERAGE(AV2361,AV2363,AV2365)</f>
        <v>16.569333589419088</v>
      </c>
      <c r="BA2361" s="10">
        <f>IF(ISNUMBER(AV2361), AV2361-AV2360, " ")</f>
        <v>5.3006978525248893</v>
      </c>
      <c r="BB2361" s="10">
        <f>IF(ISNUMBER(BA2361), BA2361/O2361, " ")</f>
        <v>0.33307076166977045</v>
      </c>
      <c r="BC2361" s="2">
        <f>AVERAGE(BB2361,BB2363,BB2365)</f>
        <v>0.21070044646477082</v>
      </c>
      <c r="BD2361" s="1" t="s">
        <v>79</v>
      </c>
    </row>
    <row r="2362" spans="1:57" x14ac:dyDescent="0.3">
      <c r="A2362" s="2"/>
      <c r="D2362" s="9" t="s">
        <v>57</v>
      </c>
      <c r="E2362" s="10">
        <v>13.2819503</v>
      </c>
      <c r="F2362" s="10">
        <v>0.47328758119999997</v>
      </c>
      <c r="G2362" s="10">
        <v>25.08264162</v>
      </c>
      <c r="H2362" s="10">
        <v>11.87735524</v>
      </c>
      <c r="I2362" s="10">
        <v>93.138505670000001</v>
      </c>
      <c r="J2362" s="10">
        <v>32.782016239999997</v>
      </c>
      <c r="K2362" s="10">
        <v>74.552902130000007</v>
      </c>
      <c r="L2362" s="11">
        <v>8.5879629629629622E-3</v>
      </c>
      <c r="M2362" s="11">
        <v>9.247673611111111E-3</v>
      </c>
      <c r="P2362" s="10"/>
      <c r="Q2362" s="9"/>
      <c r="AJ2362" s="13">
        <v>635.53333333333296</v>
      </c>
      <c r="AK2362" s="16">
        <v>3.0733760000000001</v>
      </c>
      <c r="AL2362" s="10">
        <f t="shared" si="1107"/>
        <v>7.3376000000000108E-2</v>
      </c>
      <c r="AM2362" s="10">
        <f t="shared" si="1086"/>
        <v>0.46198797140343384</v>
      </c>
      <c r="AN2362" s="14">
        <v>12</v>
      </c>
      <c r="AO2362" s="10">
        <f t="shared" si="1108"/>
        <v>285.14999999999998</v>
      </c>
      <c r="AP2362" s="14">
        <v>10.5</v>
      </c>
      <c r="AQ2362" s="14">
        <v>37</v>
      </c>
      <c r="AR2362" s="10">
        <f t="shared" si="1109"/>
        <v>310.14999999999998</v>
      </c>
      <c r="AS2362" s="14">
        <v>47.1</v>
      </c>
      <c r="AT2362" s="14">
        <v>0.5</v>
      </c>
      <c r="AU2362" s="10">
        <f t="shared" si="1110"/>
        <v>0.53822966971212982</v>
      </c>
      <c r="AV2362" s="10">
        <f t="shared" si="1111"/>
        <v>13.500221914640321</v>
      </c>
      <c r="AW2362" s="10"/>
      <c r="AX2362" s="10"/>
      <c r="AY2362" s="10"/>
      <c r="AZ2362" s="10"/>
      <c r="BA2362" s="10"/>
      <c r="BB2362" s="10"/>
      <c r="BC2362" s="2"/>
      <c r="BD2362"/>
      <c r="BE2362"/>
    </row>
    <row r="2363" spans="1:57" x14ac:dyDescent="0.3">
      <c r="A2363" s="2"/>
      <c r="D2363" s="9" t="s">
        <v>60</v>
      </c>
      <c r="E2363" s="10">
        <v>9.3948246839999996</v>
      </c>
      <c r="F2363" s="10">
        <v>0.47721869630000002</v>
      </c>
      <c r="G2363" s="10">
        <v>28.601685889999999</v>
      </c>
      <c r="H2363" s="10">
        <v>13.65845317</v>
      </c>
      <c r="I2363" s="10">
        <v>79.820161409999997</v>
      </c>
      <c r="J2363" s="10">
        <v>32.918772230000002</v>
      </c>
      <c r="K2363" s="10">
        <v>83.18776828</v>
      </c>
      <c r="L2363" s="11">
        <v>1.2453703703703703E-2</v>
      </c>
      <c r="M2363" s="11">
        <v>1.3009247685185186E-2</v>
      </c>
      <c r="N2363" s="10">
        <f>H2363-H2362</f>
        <v>1.7810979299999996</v>
      </c>
      <c r="O2363" s="10">
        <f>I2362-I2363</f>
        <v>13.318344260000003</v>
      </c>
      <c r="P2363" s="10">
        <f>N2363/O2363</f>
        <v>0.13373268442604436</v>
      </c>
      <c r="Q2363" s="9"/>
      <c r="R2363">
        <f>K2363-K2362</f>
        <v>8.6348661499999935</v>
      </c>
      <c r="S2363">
        <f>R2363/O2363</f>
        <v>0.64834381672605834</v>
      </c>
      <c r="AJ2363" s="13">
        <v>635.53333333333296</v>
      </c>
      <c r="AK2363" s="16">
        <v>3.0733760000000001</v>
      </c>
      <c r="AL2363" s="10">
        <f t="shared" si="1107"/>
        <v>7.3376000000000108E-2</v>
      </c>
      <c r="AM2363" s="10">
        <f t="shared" si="1086"/>
        <v>0.46582523222020344</v>
      </c>
      <c r="AN2363" s="14">
        <v>12</v>
      </c>
      <c r="AO2363" s="10">
        <f t="shared" si="1108"/>
        <v>285.14999999999998</v>
      </c>
      <c r="AP2363" s="14">
        <v>10.5</v>
      </c>
      <c r="AQ2363" s="14">
        <v>37</v>
      </c>
      <c r="AR2363" s="10">
        <f t="shared" si="1109"/>
        <v>310.14999999999998</v>
      </c>
      <c r="AS2363" s="14">
        <v>47.1</v>
      </c>
      <c r="AT2363" s="14">
        <v>0.5</v>
      </c>
      <c r="AU2363" s="10">
        <f t="shared" si="1110"/>
        <v>0.5427001922145559</v>
      </c>
      <c r="AV2363" s="10">
        <f t="shared" si="1111"/>
        <v>15.522140430163351</v>
      </c>
      <c r="AW2363" s="10"/>
      <c r="AX2363" s="10"/>
      <c r="AY2363" s="10"/>
      <c r="AZ2363" s="10"/>
      <c r="BA2363" s="10">
        <f>IF(ISNUMBER(AV2363), AV2363-AV2362, " ")</f>
        <v>2.0219185155230299</v>
      </c>
      <c r="BB2363" s="10">
        <f>IF(ISNUMBER(BA2363), BA2363/O2363, " ")</f>
        <v>0.15181455562727955</v>
      </c>
      <c r="BC2363" s="2"/>
      <c r="BD2363"/>
      <c r="BE2363"/>
    </row>
    <row r="2364" spans="1:57" x14ac:dyDescent="0.3">
      <c r="A2364" s="2"/>
      <c r="D2364" s="9" t="s">
        <v>57</v>
      </c>
      <c r="E2364" s="10">
        <v>13.28707651</v>
      </c>
      <c r="F2364" s="10">
        <v>0.46733082250000002</v>
      </c>
      <c r="G2364" s="10">
        <v>24.590461579999999</v>
      </c>
      <c r="H2364" s="10">
        <v>11.519360239999999</v>
      </c>
      <c r="I2364" s="10">
        <v>92.758810560000001</v>
      </c>
      <c r="J2364" s="10">
        <v>33.019752650000001</v>
      </c>
      <c r="K2364" s="10">
        <v>72.187171660000004</v>
      </c>
      <c r="L2364" s="11">
        <v>1.622685185185185E-2</v>
      </c>
      <c r="M2364" s="11">
        <v>1.669559027777778E-2</v>
      </c>
      <c r="P2364" s="10"/>
      <c r="Q2364" s="9"/>
      <c r="AJ2364" s="13">
        <v>635.53333333333296</v>
      </c>
      <c r="AK2364" s="16">
        <v>3.0733760000000001</v>
      </c>
      <c r="AL2364" s="10">
        <f t="shared" si="1107"/>
        <v>7.3376000000000108E-2</v>
      </c>
      <c r="AM2364" s="10">
        <f t="shared" si="1086"/>
        <v>0.45617342866606619</v>
      </c>
      <c r="AN2364" s="14">
        <v>12</v>
      </c>
      <c r="AO2364" s="10">
        <f t="shared" si="1108"/>
        <v>285.14999999999998</v>
      </c>
      <c r="AP2364" s="14">
        <v>10.5</v>
      </c>
      <c r="AQ2364" s="14">
        <v>37</v>
      </c>
      <c r="AR2364" s="10">
        <f t="shared" si="1109"/>
        <v>310.14999999999998</v>
      </c>
      <c r="AS2364" s="14">
        <v>47.1</v>
      </c>
      <c r="AT2364" s="14">
        <v>0.5</v>
      </c>
      <c r="AU2364" s="10">
        <f t="shared" si="1110"/>
        <v>0.53145555520963872</v>
      </c>
      <c r="AV2364" s="10">
        <f t="shared" si="1111"/>
        <v>13.068737411860189</v>
      </c>
      <c r="AW2364" s="10"/>
      <c r="AX2364" s="10"/>
      <c r="AY2364" s="10"/>
      <c r="AZ2364" s="10"/>
      <c r="BA2364" s="10"/>
      <c r="BB2364" s="10"/>
      <c r="BC2364" s="2"/>
      <c r="BD2364"/>
      <c r="BE2364"/>
    </row>
    <row r="2365" spans="1:57" x14ac:dyDescent="0.3">
      <c r="A2365" s="2"/>
      <c r="D2365" s="9" t="s">
        <v>61</v>
      </c>
      <c r="E2365" s="10">
        <v>9.1819568500000006</v>
      </c>
      <c r="F2365" s="10">
        <v>0.49499911330000002</v>
      </c>
      <c r="G2365" s="10">
        <v>27.43231463</v>
      </c>
      <c r="H2365" s="10">
        <v>13.67145768</v>
      </c>
      <c r="I2365" s="10">
        <v>76.636444159999996</v>
      </c>
      <c r="J2365" s="10">
        <v>32.814569659999997</v>
      </c>
      <c r="K2365" s="10">
        <v>82.781704410000003</v>
      </c>
      <c r="L2365" s="11">
        <v>1.9739583333333335E-2</v>
      </c>
      <c r="M2365" s="11">
        <v>2.0422442129629629E-2</v>
      </c>
      <c r="N2365" s="10">
        <f>H2365-H2364</f>
        <v>2.1520974400000004</v>
      </c>
      <c r="O2365" s="10">
        <f>I2364-I2365</f>
        <v>16.122366400000004</v>
      </c>
      <c r="P2365" s="10">
        <f>N2365/O2365</f>
        <v>0.13348520847411083</v>
      </c>
      <c r="Q2365" s="9"/>
      <c r="R2365">
        <f>K2365-K2364</f>
        <v>10.594532749999999</v>
      </c>
      <c r="S2365">
        <f>R2365/O2365</f>
        <v>0.65713261236886389</v>
      </c>
      <c r="AJ2365" s="13">
        <v>635.53333333333296</v>
      </c>
      <c r="AK2365" s="16">
        <v>3.0733760000000001</v>
      </c>
      <c r="AL2365" s="10">
        <f t="shared" si="1107"/>
        <v>7.3376000000000108E-2</v>
      </c>
      <c r="AM2365" s="10">
        <f t="shared" si="1086"/>
        <v>0.48318114669340817</v>
      </c>
      <c r="AN2365" s="14">
        <v>12</v>
      </c>
      <c r="AO2365" s="10">
        <f t="shared" si="1108"/>
        <v>285.14999999999998</v>
      </c>
      <c r="AP2365" s="14">
        <v>10.5</v>
      </c>
      <c r="AQ2365" s="14">
        <v>37</v>
      </c>
      <c r="AR2365" s="10">
        <f t="shared" si="1109"/>
        <v>310.14999999999998</v>
      </c>
      <c r="AS2365" s="14">
        <v>47.1</v>
      </c>
      <c r="AT2365" s="14">
        <v>0.5</v>
      </c>
      <c r="AU2365" s="10">
        <f t="shared" si="1110"/>
        <v>0.56292034661833246</v>
      </c>
      <c r="AV2365" s="10">
        <f t="shared" si="1111"/>
        <v>15.442208060062752</v>
      </c>
      <c r="AW2365" s="10"/>
      <c r="AX2365" s="10"/>
      <c r="AY2365" s="10"/>
      <c r="AZ2365" s="10"/>
      <c r="BA2365" s="10">
        <f>IF(ISNUMBER(AV2365), AV2365-AV2364, " ")</f>
        <v>2.3734706482025629</v>
      </c>
      <c r="BB2365" s="10">
        <f>IF(ISNUMBER(BA2365), BA2365/O2365, " ")</f>
        <v>0.14721602209726248</v>
      </c>
      <c r="BC2365" s="2"/>
      <c r="BD2365"/>
      <c r="BE2365"/>
    </row>
    <row r="2366" spans="1:57" x14ac:dyDescent="0.3">
      <c r="AM2366" s="10" t="str">
        <f t="shared" si="1086"/>
        <v xml:space="preserve"> </v>
      </c>
      <c r="BD2366"/>
      <c r="BE2366"/>
    </row>
    <row r="2367" spans="1:57" x14ac:dyDescent="0.3">
      <c r="AM2367" s="10" t="str">
        <f t="shared" si="1086"/>
        <v xml:space="preserve"> </v>
      </c>
      <c r="BD2367"/>
      <c r="BE2367"/>
    </row>
    <row r="2368" spans="1:57" x14ac:dyDescent="0.3">
      <c r="A2368" s="2"/>
      <c r="D2368" s="9" t="s">
        <v>53</v>
      </c>
      <c r="E2368" s="10"/>
      <c r="F2368" s="10"/>
      <c r="G2368" s="10"/>
      <c r="H2368" s="10"/>
      <c r="I2368" s="10"/>
      <c r="J2368" s="10"/>
      <c r="K2368" s="10"/>
      <c r="L2368" s="10"/>
      <c r="M2368" s="10"/>
      <c r="P2368" s="10"/>
      <c r="Q2368" s="9"/>
      <c r="R2368" s="9"/>
      <c r="AM2368" s="10" t="str">
        <f t="shared" si="1086"/>
        <v xml:space="preserve"> </v>
      </c>
      <c r="BD2368"/>
      <c r="BE2368"/>
    </row>
    <row r="2369" spans="1:57" x14ac:dyDescent="0.3">
      <c r="A2369" s="2"/>
      <c r="D2369" s="9" t="s">
        <v>294</v>
      </c>
      <c r="E2369" s="10"/>
      <c r="F2369" s="2"/>
      <c r="G2369" s="10"/>
      <c r="H2369" s="10"/>
      <c r="I2369" s="10"/>
      <c r="J2369" s="10"/>
      <c r="K2369" s="10"/>
      <c r="L2369" s="10"/>
      <c r="M2369" s="10"/>
      <c r="P2369" s="10"/>
      <c r="Q2369" s="9"/>
      <c r="R2369" s="9"/>
      <c r="AM2369" s="10" t="str">
        <f t="shared" si="1086"/>
        <v xml:space="preserve"> </v>
      </c>
      <c r="BD2369"/>
      <c r="BE2369"/>
    </row>
    <row r="2370" spans="1:57" x14ac:dyDescent="0.3">
      <c r="A2370" s="2"/>
      <c r="D2370" s="9"/>
      <c r="E2370" s="2" t="s">
        <v>0</v>
      </c>
      <c r="F2370" s="2" t="s">
        <v>1</v>
      </c>
      <c r="G2370" s="2" t="s">
        <v>2</v>
      </c>
      <c r="H2370" s="2" t="s">
        <v>3</v>
      </c>
      <c r="I2370" s="2" t="s">
        <v>4</v>
      </c>
      <c r="J2370" s="2" t="s">
        <v>5</v>
      </c>
      <c r="K2370" s="2" t="s">
        <v>6</v>
      </c>
      <c r="L2370" s="2" t="s">
        <v>7</v>
      </c>
      <c r="M2370" s="2" t="s">
        <v>8</v>
      </c>
      <c r="N2370" s="2" t="s">
        <v>9</v>
      </c>
      <c r="O2370" s="2" t="s">
        <v>10</v>
      </c>
      <c r="P2370" s="2" t="s">
        <v>11</v>
      </c>
      <c r="Q2370" s="2" t="s">
        <v>12</v>
      </c>
      <c r="R2370" s="2" t="s">
        <v>13</v>
      </c>
      <c r="S2370" s="2" t="s">
        <v>14</v>
      </c>
      <c r="T2370" s="2" t="s">
        <v>15</v>
      </c>
      <c r="U2370" s="3" t="s">
        <v>16</v>
      </c>
      <c r="V2370" s="3" t="s">
        <v>17</v>
      </c>
      <c r="W2370" s="3" t="s">
        <v>18</v>
      </c>
      <c r="X2370" s="3" t="s">
        <v>19</v>
      </c>
      <c r="Y2370" s="3" t="s">
        <v>20</v>
      </c>
      <c r="Z2370" s="3" t="s">
        <v>21</v>
      </c>
      <c r="AA2370" s="3" t="s">
        <v>22</v>
      </c>
      <c r="AB2370" s="3" t="s">
        <v>23</v>
      </c>
      <c r="AC2370" s="3" t="s">
        <v>24</v>
      </c>
      <c r="AD2370" s="3" t="s">
        <v>25</v>
      </c>
      <c r="AE2370" s="3" t="s">
        <v>26</v>
      </c>
      <c r="AF2370" s="3" t="s">
        <v>27</v>
      </c>
      <c r="AG2370" s="3" t="s">
        <v>28</v>
      </c>
      <c r="AH2370" s="3" t="s">
        <v>29</v>
      </c>
      <c r="AL2370" s="2" t="s">
        <v>33</v>
      </c>
      <c r="AM2370" s="10" t="e">
        <f t="shared" si="1086"/>
        <v>#VALUE!</v>
      </c>
      <c r="AN2370" s="6" t="s">
        <v>35</v>
      </c>
      <c r="AO2370" s="2" t="s">
        <v>36</v>
      </c>
      <c r="AP2370" s="7" t="s">
        <v>37</v>
      </c>
      <c r="AQ2370" s="6" t="s">
        <v>38</v>
      </c>
      <c r="AR2370" s="2" t="s">
        <v>39</v>
      </c>
      <c r="AS2370" s="7" t="s">
        <v>40</v>
      </c>
      <c r="AT2370" s="7" t="s">
        <v>41</v>
      </c>
      <c r="AU2370" s="8" t="s">
        <v>55</v>
      </c>
      <c r="AV2370" s="8" t="s">
        <v>56</v>
      </c>
      <c r="AW2370" s="8" t="s">
        <v>44</v>
      </c>
      <c r="AX2370" s="8" t="s">
        <v>45</v>
      </c>
      <c r="AY2370" s="8" t="s">
        <v>46</v>
      </c>
      <c r="AZ2370" s="8" t="s">
        <v>47</v>
      </c>
      <c r="BA2370" s="2" t="s">
        <v>48</v>
      </c>
      <c r="BB2370" s="2" t="s">
        <v>49</v>
      </c>
      <c r="BC2370" s="2" t="s">
        <v>50</v>
      </c>
      <c r="BD2370"/>
      <c r="BE2370"/>
    </row>
    <row r="2371" spans="1:57" x14ac:dyDescent="0.3">
      <c r="A2371" s="2"/>
      <c r="D2371" s="9" t="s">
        <v>57</v>
      </c>
      <c r="E2371" s="10">
        <v>13.335648969999999</v>
      </c>
      <c r="F2371" s="10">
        <v>0.64588255279999995</v>
      </c>
      <c r="G2371" s="10">
        <v>24.169550109999999</v>
      </c>
      <c r="H2371" s="10">
        <v>15.54151236</v>
      </c>
      <c r="I2371" s="10">
        <v>98.121153109999995</v>
      </c>
      <c r="J2371" s="10">
        <v>22.506790729999999</v>
      </c>
      <c r="K2371" s="10">
        <v>63.489438970000002</v>
      </c>
      <c r="L2371" s="11">
        <v>1.1493055555555555E-2</v>
      </c>
      <c r="M2371" s="11">
        <v>1.2129618055555557E-2</v>
      </c>
      <c r="P2371" s="10"/>
      <c r="Q2371" s="9"/>
      <c r="AJ2371" s="13">
        <v>635.5333333333333</v>
      </c>
      <c r="AK2371" s="16">
        <v>3.0733760000000001</v>
      </c>
      <c r="AL2371" s="10">
        <f>IF(AK2371&gt;3, AK2371-3, 3-AK2371)</f>
        <v>7.3376000000000108E-2</v>
      </c>
      <c r="AM2371" s="10">
        <f t="shared" si="1086"/>
        <v>0.6304622859031892</v>
      </c>
      <c r="AN2371" s="14">
        <v>12</v>
      </c>
      <c r="AO2371" s="10">
        <f>AN2371+273.15</f>
        <v>285.14999999999998</v>
      </c>
      <c r="AP2371" s="14">
        <v>10.5</v>
      </c>
      <c r="AQ2371" s="14">
        <v>37</v>
      </c>
      <c r="AR2371" s="10">
        <f>AQ2371+273.15</f>
        <v>310.14999999999998</v>
      </c>
      <c r="AS2371" s="14">
        <v>47.1</v>
      </c>
      <c r="AT2371" s="14">
        <v>0.5</v>
      </c>
      <c r="AU2371" s="10">
        <f>IF(ISNUMBER(AM2371),((AR2371/AO2371)*((AJ2371-(AT2371*AP2371))/(AJ2371-AS2371))*AM2371)," ")</f>
        <v>0.7345072359282333</v>
      </c>
      <c r="AV2371" s="10">
        <f>IF(ISNUMBER(AM2371), AU2371*G2371, " ")</f>
        <v>17.752709444925028</v>
      </c>
      <c r="AW2371" s="10"/>
      <c r="AX2371" s="10"/>
      <c r="AY2371" s="10"/>
      <c r="AZ2371" s="10"/>
      <c r="BA2371" s="10"/>
      <c r="BB2371" s="10"/>
      <c r="BC2371" s="2"/>
      <c r="BD2371"/>
      <c r="BE2371"/>
    </row>
    <row r="2372" spans="1:57" x14ac:dyDescent="0.3">
      <c r="A2372" s="2">
        <v>216</v>
      </c>
      <c r="B2372" s="9" t="s">
        <v>294</v>
      </c>
      <c r="C2372" s="9"/>
      <c r="D2372" s="9" t="s">
        <v>58</v>
      </c>
      <c r="E2372" s="10">
        <v>8.9278216189999995</v>
      </c>
      <c r="F2372" s="10">
        <v>0.60255318989999995</v>
      </c>
      <c r="G2372" s="10">
        <v>29.47244074</v>
      </c>
      <c r="H2372" s="10">
        <v>17.561061330000001</v>
      </c>
      <c r="I2372" s="10">
        <v>86.038640630000003</v>
      </c>
      <c r="J2372" s="10">
        <v>23.5718304</v>
      </c>
      <c r="K2372" s="10">
        <v>78.073145580000002</v>
      </c>
      <c r="L2372" s="11">
        <v>1.4913194444444446E-2</v>
      </c>
      <c r="M2372" s="11">
        <v>1.5706006944444444E-2</v>
      </c>
      <c r="N2372" s="10">
        <f>H2372-H2371</f>
        <v>2.0195489700000007</v>
      </c>
      <c r="O2372" s="10">
        <f>I2371-I2372</f>
        <v>12.082512479999991</v>
      </c>
      <c r="P2372" s="10">
        <f>N2372/O2372</f>
        <v>0.16714644187977715</v>
      </c>
      <c r="Q2372" s="9">
        <f>AVERAGE(P2372)</f>
        <v>0.16714644187977715</v>
      </c>
      <c r="R2372">
        <f>K2372-K2371</f>
        <v>14.58370661</v>
      </c>
      <c r="S2372">
        <f>R2372/O2372</f>
        <v>1.2070094389838371</v>
      </c>
      <c r="T2372" s="9">
        <f>AVERAGE(S2372)</f>
        <v>1.2070094389838371</v>
      </c>
      <c r="U2372" s="3">
        <f>AVERAGE(E2371,E2373,E2375)</f>
        <v>13.335648969999999</v>
      </c>
      <c r="V2372" s="3">
        <f>AVERAGE(E2372,E2374,E2376)</f>
        <v>8.9278216189999995</v>
      </c>
      <c r="W2372" s="3">
        <f>AVERAGE(F2371,F2373,F2375)</f>
        <v>0.64588255279999995</v>
      </c>
      <c r="X2372" s="3">
        <f>AVERAGE(F2372,F2374,F2376)</f>
        <v>0.60255318989999995</v>
      </c>
      <c r="Y2372" s="3">
        <f>AVERAGE(G2371,G2373,G2375)</f>
        <v>24.169550109999999</v>
      </c>
      <c r="Z2372" s="3">
        <f>AVERAGE(G2372,G2374,G2376)</f>
        <v>29.47244074</v>
      </c>
      <c r="AA2372" s="3">
        <f>AVERAGE(H2371,H2373,H2375)</f>
        <v>15.54151236</v>
      </c>
      <c r="AB2372" s="3">
        <f>AVERAGE(H2372,H2374,H2376)</f>
        <v>17.561061330000001</v>
      </c>
      <c r="AC2372" s="3">
        <f>AVERAGE(I2371,I2373,I2375)</f>
        <v>98.121153109999995</v>
      </c>
      <c r="AD2372" s="3">
        <f>AVERAGE(I2372,I2374,I2376)</f>
        <v>86.038640630000003</v>
      </c>
      <c r="AE2372" s="3">
        <f>AVERAGE(J2371,J2373,J2375)</f>
        <v>22.506790729999999</v>
      </c>
      <c r="AF2372" s="3">
        <f>AVERAGE(J2372,J2374,J2376)</f>
        <v>23.5718304</v>
      </c>
      <c r="AG2372" s="3">
        <f>AVERAGE(K2371,K2373,K2375)</f>
        <v>63.489438970000002</v>
      </c>
      <c r="AH2372" s="3">
        <f>AVERAGE(K2372,K2374,K2376)</f>
        <v>78.073145580000002</v>
      </c>
      <c r="AI2372" s="12">
        <v>43651</v>
      </c>
      <c r="AJ2372" s="13">
        <v>635.5333333333333</v>
      </c>
      <c r="AK2372" s="16">
        <v>3.0733760000000001</v>
      </c>
      <c r="AL2372" s="10">
        <f t="shared" ref="AL2372:AL2376" si="1112">IF(AK2372&gt;3, AK2372-3, 3-AK2372)</f>
        <v>7.3376000000000108E-2</v>
      </c>
      <c r="AM2372" s="10">
        <f t="shared" si="1086"/>
        <v>0.58816739953067887</v>
      </c>
      <c r="AN2372" s="14">
        <v>12</v>
      </c>
      <c r="AO2372" s="10">
        <f t="shared" ref="AO2372:AO2376" si="1113">AN2372+273.15</f>
        <v>285.14999999999998</v>
      </c>
      <c r="AP2372" s="14">
        <v>10.5</v>
      </c>
      <c r="AQ2372" s="14">
        <v>37</v>
      </c>
      <c r="AR2372" s="10">
        <f t="shared" ref="AR2372:AR2376" si="1114">AQ2372+273.15</f>
        <v>310.14999999999998</v>
      </c>
      <c r="AS2372" s="14">
        <v>47.1</v>
      </c>
      <c r="AT2372" s="14">
        <v>0.5</v>
      </c>
      <c r="AU2372" s="10">
        <f t="shared" ref="AU2372:AU2376" si="1115">IF(ISNUMBER(AM2372),((AR2372/AO2372)*((AJ2372-(AT2372*AP2372))/(AJ2372-AS2372))*AM2372)," ")</f>
        <v>0.68523244062645439</v>
      </c>
      <c r="AV2372" s="10">
        <f t="shared" ref="AV2372:AV2376" si="1116">IF(ISNUMBER(AM2372), AU2372*G2372, " ")</f>
        <v>20.195472499488744</v>
      </c>
      <c r="AW2372" s="10">
        <f>AVERAGE(AU2371,AU2373,AU2375)</f>
        <v>0.7345072359282333</v>
      </c>
      <c r="AX2372" s="10">
        <f>AVERAGE(AU2372,AU2374,AU2376)</f>
        <v>0.68523244062645439</v>
      </c>
      <c r="AY2372" s="10">
        <f>AVERAGE(AV2371,AV2373,AV2375)</f>
        <v>17.752709444925028</v>
      </c>
      <c r="AZ2372" s="10">
        <f>AVERAGE(AV2372,AV2374,AV2376)</f>
        <v>20.195472499488744</v>
      </c>
      <c r="BA2372" s="10">
        <f>IF(ISNUMBER(AV2372), AV2372-AV2371, " ")</f>
        <v>2.4427630545637165</v>
      </c>
      <c r="BB2372" s="10">
        <f>IF(ISNUMBER(BA2372), BA2372/O2372, " ")</f>
        <v>0.20217343525257572</v>
      </c>
      <c r="BC2372" s="2">
        <f>AVERAGE(BB2372,BB2374,BB2376)</f>
        <v>0.20217343525257572</v>
      </c>
      <c r="BD2372" s="1" t="s">
        <v>59</v>
      </c>
    </row>
    <row r="2373" spans="1:57" x14ac:dyDescent="0.3">
      <c r="A2373" s="2"/>
      <c r="D2373" s="9" t="s">
        <v>57</v>
      </c>
      <c r="E2373" s="10"/>
      <c r="F2373" s="10"/>
      <c r="G2373" s="10"/>
      <c r="H2373" s="10"/>
      <c r="I2373" s="10"/>
      <c r="J2373" s="10"/>
      <c r="K2373" s="10"/>
      <c r="L2373" s="11"/>
      <c r="M2373" s="11"/>
      <c r="P2373" s="10"/>
      <c r="Q2373" s="9"/>
      <c r="AJ2373" s="13">
        <v>635.53333333333296</v>
      </c>
      <c r="AK2373" s="16">
        <v>3.0733760000000001</v>
      </c>
      <c r="AL2373" s="10">
        <f t="shared" si="1112"/>
        <v>7.3376000000000108E-2</v>
      </c>
      <c r="AM2373" s="10" t="str">
        <f t="shared" si="1086"/>
        <v xml:space="preserve"> </v>
      </c>
      <c r="AN2373" s="14">
        <v>12</v>
      </c>
      <c r="AO2373" s="10">
        <f t="shared" si="1113"/>
        <v>285.14999999999998</v>
      </c>
      <c r="AP2373" s="14">
        <v>10.5</v>
      </c>
      <c r="AQ2373" s="14">
        <v>37</v>
      </c>
      <c r="AR2373" s="10">
        <f t="shared" si="1114"/>
        <v>310.14999999999998</v>
      </c>
      <c r="AS2373" s="14">
        <v>47.1</v>
      </c>
      <c r="AT2373" s="14">
        <v>0.5</v>
      </c>
      <c r="AU2373" s="10" t="str">
        <f t="shared" si="1115"/>
        <v xml:space="preserve"> </v>
      </c>
      <c r="AV2373" s="10" t="str">
        <f t="shared" si="1116"/>
        <v xml:space="preserve"> </v>
      </c>
      <c r="AW2373" s="10"/>
      <c r="AX2373" s="10"/>
      <c r="AY2373" s="10"/>
      <c r="AZ2373" s="10"/>
      <c r="BA2373" s="10"/>
      <c r="BB2373" s="10"/>
      <c r="BC2373" s="2"/>
      <c r="BD2373"/>
      <c r="BE2373"/>
    </row>
    <row r="2374" spans="1:57" x14ac:dyDescent="0.3">
      <c r="A2374" s="2"/>
      <c r="D2374" s="9" t="s">
        <v>60</v>
      </c>
      <c r="E2374" s="10"/>
      <c r="F2374" s="10"/>
      <c r="G2374" s="10"/>
      <c r="H2374" s="10"/>
      <c r="I2374" s="10"/>
      <c r="J2374" s="10"/>
      <c r="K2374" s="10"/>
      <c r="L2374" s="11"/>
      <c r="M2374" s="11"/>
      <c r="N2374" s="10">
        <f>H2374-H2373</f>
        <v>0</v>
      </c>
      <c r="O2374" s="10">
        <f>I2373-I2374</f>
        <v>0</v>
      </c>
      <c r="P2374" s="10" t="e">
        <f>N2374/O2374</f>
        <v>#DIV/0!</v>
      </c>
      <c r="Q2374" s="9"/>
      <c r="R2374">
        <f>K2374-K2373</f>
        <v>0</v>
      </c>
      <c r="S2374" t="e">
        <f>R2374/O2374</f>
        <v>#DIV/0!</v>
      </c>
      <c r="AJ2374" s="13">
        <v>635.53333333333296</v>
      </c>
      <c r="AK2374" s="16">
        <v>3.0733760000000001</v>
      </c>
      <c r="AL2374" s="10">
        <f t="shared" si="1112"/>
        <v>7.3376000000000108E-2</v>
      </c>
      <c r="AM2374" s="10" t="str">
        <f t="shared" si="1086"/>
        <v xml:space="preserve"> </v>
      </c>
      <c r="AN2374" s="14">
        <v>12</v>
      </c>
      <c r="AO2374" s="10">
        <f t="shared" si="1113"/>
        <v>285.14999999999998</v>
      </c>
      <c r="AP2374" s="14">
        <v>10.5</v>
      </c>
      <c r="AQ2374" s="14">
        <v>37</v>
      </c>
      <c r="AR2374" s="10">
        <f t="shared" si="1114"/>
        <v>310.14999999999998</v>
      </c>
      <c r="AS2374" s="14">
        <v>47.1</v>
      </c>
      <c r="AT2374" s="14">
        <v>0.5</v>
      </c>
      <c r="AU2374" s="10" t="str">
        <f t="shared" si="1115"/>
        <v xml:space="preserve"> </v>
      </c>
      <c r="AV2374" s="10" t="str">
        <f t="shared" si="1116"/>
        <v xml:space="preserve"> </v>
      </c>
      <c r="AW2374" s="10"/>
      <c r="AX2374" s="10"/>
      <c r="AY2374" s="10"/>
      <c r="AZ2374" s="10"/>
      <c r="BA2374" s="10" t="str">
        <f>IF(ISNUMBER(AV2374), AV2374-AV2373, " ")</f>
        <v xml:space="preserve"> </v>
      </c>
      <c r="BB2374" s="10" t="str">
        <f>IF(ISNUMBER(BA2374), BA2374/O2374, " ")</f>
        <v xml:space="preserve"> </v>
      </c>
      <c r="BC2374" s="2"/>
      <c r="BD2374"/>
      <c r="BE2374"/>
    </row>
    <row r="2375" spans="1:57" x14ac:dyDescent="0.3">
      <c r="A2375" s="2"/>
      <c r="D2375" s="9" t="s">
        <v>57</v>
      </c>
      <c r="E2375" s="10"/>
      <c r="F2375" s="10"/>
      <c r="G2375" s="10"/>
      <c r="H2375" s="10"/>
      <c r="I2375" s="10"/>
      <c r="J2375" s="10"/>
      <c r="K2375" s="10"/>
      <c r="L2375" s="11"/>
      <c r="M2375" s="11"/>
      <c r="P2375" s="10"/>
      <c r="Q2375" s="9"/>
      <c r="AJ2375" s="13">
        <v>635.53333333333296</v>
      </c>
      <c r="AK2375" s="16">
        <v>3.0733760000000001</v>
      </c>
      <c r="AL2375" s="10">
        <f t="shared" si="1112"/>
        <v>7.3376000000000108E-2</v>
      </c>
      <c r="AM2375" s="10" t="str">
        <f t="shared" ref="AM2375:AM2438" si="1117">IF(F2375&lt;=0," ",((F2375*3)/AK2375))</f>
        <v xml:space="preserve"> </v>
      </c>
      <c r="AN2375" s="14">
        <v>12</v>
      </c>
      <c r="AO2375" s="10">
        <f t="shared" si="1113"/>
        <v>285.14999999999998</v>
      </c>
      <c r="AP2375" s="14">
        <v>10.5</v>
      </c>
      <c r="AQ2375" s="14">
        <v>37</v>
      </c>
      <c r="AR2375" s="10">
        <f t="shared" si="1114"/>
        <v>310.14999999999998</v>
      </c>
      <c r="AS2375" s="14">
        <v>47.1</v>
      </c>
      <c r="AT2375" s="14">
        <v>0.5</v>
      </c>
      <c r="AU2375" s="10" t="str">
        <f t="shared" si="1115"/>
        <v xml:space="preserve"> </v>
      </c>
      <c r="AV2375" s="10" t="str">
        <f t="shared" si="1116"/>
        <v xml:space="preserve"> </v>
      </c>
      <c r="AW2375" s="10"/>
      <c r="AX2375" s="10"/>
      <c r="AY2375" s="10"/>
      <c r="AZ2375" s="10"/>
      <c r="BA2375" s="10"/>
      <c r="BB2375" s="10"/>
      <c r="BC2375" s="2"/>
      <c r="BD2375"/>
      <c r="BE2375"/>
    </row>
    <row r="2376" spans="1:57" x14ac:dyDescent="0.3">
      <c r="A2376" s="2"/>
      <c r="D2376" s="9" t="s">
        <v>61</v>
      </c>
      <c r="E2376" s="10"/>
      <c r="F2376" s="10"/>
      <c r="G2376" s="2"/>
      <c r="H2376" s="10"/>
      <c r="I2376" s="10"/>
      <c r="J2376" s="10"/>
      <c r="K2376" s="10"/>
      <c r="L2376" s="11"/>
      <c r="M2376" s="11"/>
      <c r="N2376" s="10">
        <f>H2376-H2375</f>
        <v>0</v>
      </c>
      <c r="O2376" s="10">
        <f>I2375-I2376</f>
        <v>0</v>
      </c>
      <c r="P2376" s="10" t="e">
        <f>N2376/O2376</f>
        <v>#DIV/0!</v>
      </c>
      <c r="Q2376" s="9"/>
      <c r="R2376">
        <f>K2376-K2375</f>
        <v>0</v>
      </c>
      <c r="S2376" t="e">
        <f>R2376/O2376</f>
        <v>#DIV/0!</v>
      </c>
      <c r="AJ2376" s="13">
        <v>635.53333333333296</v>
      </c>
      <c r="AK2376" s="16">
        <v>3.0733760000000001</v>
      </c>
      <c r="AL2376" s="10">
        <f t="shared" si="1112"/>
        <v>7.3376000000000108E-2</v>
      </c>
      <c r="AM2376" s="10" t="str">
        <f t="shared" si="1117"/>
        <v xml:space="preserve"> </v>
      </c>
      <c r="AN2376" s="14">
        <v>12</v>
      </c>
      <c r="AO2376" s="10">
        <f t="shared" si="1113"/>
        <v>285.14999999999998</v>
      </c>
      <c r="AP2376" s="14">
        <v>10.5</v>
      </c>
      <c r="AQ2376" s="14">
        <v>37</v>
      </c>
      <c r="AR2376" s="10">
        <f t="shared" si="1114"/>
        <v>310.14999999999998</v>
      </c>
      <c r="AS2376" s="14">
        <v>47.1</v>
      </c>
      <c r="AT2376" s="14">
        <v>0.5</v>
      </c>
      <c r="AU2376" s="10" t="str">
        <f t="shared" si="1115"/>
        <v xml:space="preserve"> </v>
      </c>
      <c r="AV2376" s="10" t="str">
        <f t="shared" si="1116"/>
        <v xml:space="preserve"> </v>
      </c>
      <c r="AW2376" s="10"/>
      <c r="AX2376" s="10"/>
      <c r="AY2376" s="10"/>
      <c r="AZ2376" s="10"/>
      <c r="BA2376" s="10" t="str">
        <f>IF(ISNUMBER(AV2376), AV2376-AV2375, " ")</f>
        <v xml:space="preserve"> </v>
      </c>
      <c r="BB2376" s="10" t="str">
        <f>IF(ISNUMBER(BA2376), BA2376/O2376, " ")</f>
        <v xml:space="preserve"> </v>
      </c>
      <c r="BC2376" s="2"/>
      <c r="BD2376"/>
      <c r="BE2376"/>
    </row>
    <row r="2377" spans="1:57" x14ac:dyDescent="0.3">
      <c r="AM2377" s="10" t="str">
        <f t="shared" si="1117"/>
        <v xml:space="preserve"> </v>
      </c>
      <c r="BD2377"/>
      <c r="BE2377"/>
    </row>
    <row r="2378" spans="1:57" x14ac:dyDescent="0.3">
      <c r="AM2378" s="10" t="str">
        <f t="shared" si="1117"/>
        <v xml:space="preserve"> </v>
      </c>
      <c r="BD2378"/>
      <c r="BE2378"/>
    </row>
    <row r="2379" spans="1:57" x14ac:dyDescent="0.3">
      <c r="A2379" s="2"/>
      <c r="D2379" s="9" t="s">
        <v>53</v>
      </c>
      <c r="E2379" s="10"/>
      <c r="F2379" s="10"/>
      <c r="G2379" s="10"/>
      <c r="H2379" s="10"/>
      <c r="I2379" s="10"/>
      <c r="J2379" s="10"/>
      <c r="K2379" s="10"/>
      <c r="L2379" s="10"/>
      <c r="M2379" s="10"/>
      <c r="P2379" s="10"/>
      <c r="Q2379" s="9"/>
      <c r="R2379" s="9"/>
      <c r="AM2379" s="10" t="str">
        <f t="shared" si="1117"/>
        <v xml:space="preserve"> </v>
      </c>
      <c r="BD2379"/>
      <c r="BE2379"/>
    </row>
    <row r="2380" spans="1:57" x14ac:dyDescent="0.3">
      <c r="A2380" s="2"/>
      <c r="D2380" s="9" t="s">
        <v>295</v>
      </c>
      <c r="E2380" s="10"/>
      <c r="F2380" s="2"/>
      <c r="G2380" s="10"/>
      <c r="H2380" s="10"/>
      <c r="I2380" s="10"/>
      <c r="J2380" s="10"/>
      <c r="K2380" s="10"/>
      <c r="L2380" s="10"/>
      <c r="M2380" s="10"/>
      <c r="P2380" s="10"/>
      <c r="Q2380" s="9"/>
      <c r="R2380" s="9"/>
      <c r="AM2380" s="10" t="str">
        <f t="shared" si="1117"/>
        <v xml:space="preserve"> </v>
      </c>
      <c r="BD2380"/>
      <c r="BE2380"/>
    </row>
    <row r="2381" spans="1:57" x14ac:dyDescent="0.3">
      <c r="A2381" s="2"/>
      <c r="D2381" s="9"/>
      <c r="E2381" s="2" t="s">
        <v>0</v>
      </c>
      <c r="F2381" s="2" t="s">
        <v>1</v>
      </c>
      <c r="G2381" s="2" t="s">
        <v>2</v>
      </c>
      <c r="H2381" s="2" t="s">
        <v>3</v>
      </c>
      <c r="I2381" s="2" t="s">
        <v>4</v>
      </c>
      <c r="J2381" s="2" t="s">
        <v>5</v>
      </c>
      <c r="K2381" s="2" t="s">
        <v>6</v>
      </c>
      <c r="L2381" s="2" t="s">
        <v>7</v>
      </c>
      <c r="M2381" s="2" t="s">
        <v>8</v>
      </c>
      <c r="N2381" s="2" t="s">
        <v>9</v>
      </c>
      <c r="O2381" s="2" t="s">
        <v>10</v>
      </c>
      <c r="P2381" s="2" t="s">
        <v>11</v>
      </c>
      <c r="Q2381" s="2" t="s">
        <v>12</v>
      </c>
      <c r="R2381" s="2" t="s">
        <v>13</v>
      </c>
      <c r="S2381" s="2" t="s">
        <v>14</v>
      </c>
      <c r="T2381" s="2" t="s">
        <v>15</v>
      </c>
      <c r="U2381" s="3" t="s">
        <v>16</v>
      </c>
      <c r="V2381" s="3" t="s">
        <v>17</v>
      </c>
      <c r="W2381" s="3" t="s">
        <v>18</v>
      </c>
      <c r="X2381" s="3" t="s">
        <v>19</v>
      </c>
      <c r="Y2381" s="3" t="s">
        <v>20</v>
      </c>
      <c r="Z2381" s="3" t="s">
        <v>21</v>
      </c>
      <c r="AA2381" s="3" t="s">
        <v>22</v>
      </c>
      <c r="AB2381" s="3" t="s">
        <v>23</v>
      </c>
      <c r="AC2381" s="3" t="s">
        <v>24</v>
      </c>
      <c r="AD2381" s="3" t="s">
        <v>25</v>
      </c>
      <c r="AE2381" s="3" t="s">
        <v>26</v>
      </c>
      <c r="AF2381" s="3" t="s">
        <v>27</v>
      </c>
      <c r="AG2381" s="3" t="s">
        <v>28</v>
      </c>
      <c r="AH2381" s="3" t="s">
        <v>29</v>
      </c>
      <c r="AL2381" s="2" t="s">
        <v>33</v>
      </c>
      <c r="AM2381" s="10" t="e">
        <f t="shared" si="1117"/>
        <v>#VALUE!</v>
      </c>
      <c r="AN2381" s="6" t="s">
        <v>35</v>
      </c>
      <c r="AO2381" s="2" t="s">
        <v>36</v>
      </c>
      <c r="AP2381" s="7" t="s">
        <v>37</v>
      </c>
      <c r="AQ2381" s="6" t="s">
        <v>38</v>
      </c>
      <c r="AR2381" s="2" t="s">
        <v>39</v>
      </c>
      <c r="AS2381" s="7" t="s">
        <v>40</v>
      </c>
      <c r="AT2381" s="7" t="s">
        <v>41</v>
      </c>
      <c r="AU2381" s="8" t="s">
        <v>55</v>
      </c>
      <c r="AV2381" s="8" t="s">
        <v>56</v>
      </c>
      <c r="AW2381" s="8" t="s">
        <v>44</v>
      </c>
      <c r="AX2381" s="8" t="s">
        <v>45</v>
      </c>
      <c r="AY2381" s="8" t="s">
        <v>46</v>
      </c>
      <c r="AZ2381" s="8" t="s">
        <v>47</v>
      </c>
      <c r="BA2381" s="2" t="s">
        <v>48</v>
      </c>
      <c r="BB2381" s="2" t="s">
        <v>49</v>
      </c>
      <c r="BC2381" s="2" t="s">
        <v>50</v>
      </c>
      <c r="BD2381"/>
      <c r="BE2381"/>
    </row>
    <row r="2382" spans="1:57" x14ac:dyDescent="0.3">
      <c r="A2382" s="2"/>
      <c r="D2382" s="9" t="s">
        <v>57</v>
      </c>
      <c r="E2382" s="10"/>
      <c r="F2382" s="10"/>
      <c r="G2382" s="10"/>
      <c r="H2382" s="10"/>
      <c r="I2382" s="10"/>
      <c r="J2382" s="10"/>
      <c r="K2382" s="10"/>
      <c r="L2382" s="11"/>
      <c r="M2382" s="11"/>
      <c r="P2382" s="10"/>
      <c r="Q2382" s="9"/>
      <c r="AJ2382" s="13">
        <v>635.5333333333333</v>
      </c>
      <c r="AK2382" s="16">
        <v>3.0733760000000001</v>
      </c>
      <c r="AL2382" s="10">
        <f>IF(AK2382&gt;3, AK2382-3, 3-AK2382)</f>
        <v>7.3376000000000108E-2</v>
      </c>
      <c r="AM2382" s="10" t="str">
        <f t="shared" si="1117"/>
        <v xml:space="preserve"> </v>
      </c>
      <c r="AN2382" s="14">
        <v>12</v>
      </c>
      <c r="AO2382" s="10">
        <f>AN2382+273.15</f>
        <v>285.14999999999998</v>
      </c>
      <c r="AP2382" s="14">
        <v>10.5</v>
      </c>
      <c r="AQ2382" s="14">
        <v>37</v>
      </c>
      <c r="AR2382" s="10">
        <f>AQ2382+273.15</f>
        <v>310.14999999999998</v>
      </c>
      <c r="AS2382" s="14">
        <v>47.1</v>
      </c>
      <c r="AT2382" s="14">
        <v>0.5</v>
      </c>
      <c r="AU2382" s="10" t="str">
        <f>IF(ISNUMBER(AM2382),((AR2382/AO2382)*((AJ2382-(AT2382*AP2382))/(AJ2382-AS2382))*AM2382)," ")</f>
        <v xml:space="preserve"> </v>
      </c>
      <c r="AV2382" s="10" t="str">
        <f>IF(ISNUMBER(AM2382), AU2382*G2382, " ")</f>
        <v xml:space="preserve"> </v>
      </c>
      <c r="AW2382" s="10"/>
      <c r="AX2382" s="10"/>
      <c r="AY2382" s="10"/>
      <c r="AZ2382" s="10"/>
      <c r="BA2382" s="10"/>
      <c r="BB2382" s="10"/>
      <c r="BC2382" s="2"/>
      <c r="BD2382"/>
      <c r="BE2382"/>
    </row>
    <row r="2383" spans="1:57" x14ac:dyDescent="0.3">
      <c r="A2383" s="2">
        <v>217</v>
      </c>
      <c r="B2383" s="9" t="s">
        <v>295</v>
      </c>
      <c r="C2383" s="9"/>
      <c r="D2383" s="9" t="s">
        <v>58</v>
      </c>
      <c r="E2383" s="10"/>
      <c r="F2383" s="10"/>
      <c r="G2383" s="10"/>
      <c r="H2383" s="10"/>
      <c r="I2383" s="10"/>
      <c r="J2383" s="10"/>
      <c r="K2383" s="10"/>
      <c r="L2383" s="11"/>
      <c r="M2383" s="11"/>
      <c r="N2383" s="10">
        <f>H2383-H2382</f>
        <v>0</v>
      </c>
      <c r="O2383" s="10">
        <f>I2382-I2383</f>
        <v>0</v>
      </c>
      <c r="P2383" s="10" t="e">
        <f>N2383/O2383</f>
        <v>#DIV/0!</v>
      </c>
      <c r="Q2383" s="9">
        <f>AVERAGE(P2385,P2387)</f>
        <v>8.026281757022645E-2</v>
      </c>
      <c r="R2383">
        <f>K2383-K2382</f>
        <v>0</v>
      </c>
      <c r="S2383" t="e">
        <f>R2383/O2383</f>
        <v>#DIV/0!</v>
      </c>
      <c r="T2383" s="9">
        <f>AVERAGE(S2385,S2387)</f>
        <v>0.73946199721674311</v>
      </c>
      <c r="U2383" s="3">
        <f>AVERAGE(E2382,E2384,E2386)</f>
        <v>13.3397997</v>
      </c>
      <c r="V2383" s="3">
        <f>AVERAGE(E2383,E2385,E2387)</f>
        <v>9.8263975825000003</v>
      </c>
      <c r="W2383" s="3">
        <f>AVERAGE(F2382,F2384,F2386)</f>
        <v>0.55240316745000007</v>
      </c>
      <c r="X2383" s="3">
        <f>AVERAGE(F2383,F2385,F2387)</f>
        <v>0.60400122395</v>
      </c>
      <c r="Y2383" s="3">
        <f>AVERAGE(G2382,G2384,G2386)</f>
        <v>15.972122084999999</v>
      </c>
      <c r="Z2383" s="3">
        <f>AVERAGE(G2383,G2385,G2387)</f>
        <v>16.921604514999999</v>
      </c>
      <c r="AA2383" s="3">
        <f>AVERAGE(H2382,H2384,H2386)</f>
        <v>8.8330333840000002</v>
      </c>
      <c r="AB2383" s="3">
        <f>AVERAGE(H2383,H2385,H2387)</f>
        <v>10.229404445</v>
      </c>
      <c r="AC2383" s="3">
        <f>AVERAGE(I2382,I2384,I2386)</f>
        <v>89.922740390000001</v>
      </c>
      <c r="AD2383" s="3">
        <f>AVERAGE(I2383,I2385,I2387)</f>
        <v>72.923933554999991</v>
      </c>
      <c r="AE2383" s="3">
        <f>AVERAGE(J2382,J2384,J2386)</f>
        <v>34.480582675000001</v>
      </c>
      <c r="AF2383" s="3">
        <f>AVERAGE(J2383,J2385,J2387)</f>
        <v>34.669284699999999</v>
      </c>
      <c r="AG2383" s="3">
        <f>AVERAGE(K2382,K2384,K2386)</f>
        <v>68.479438429999988</v>
      </c>
      <c r="AH2383" s="3">
        <f>AVERAGE(K2383,K2385,K2387)</f>
        <v>81.158838989999992</v>
      </c>
      <c r="AI2383" s="12">
        <v>43651</v>
      </c>
      <c r="AJ2383" s="13">
        <v>635.5333333333333</v>
      </c>
      <c r="AK2383" s="16">
        <v>3.0733760000000001</v>
      </c>
      <c r="AL2383" s="10">
        <f t="shared" ref="AL2383:AL2387" si="1118">IF(AK2383&gt;3, AK2383-3, 3-AK2383)</f>
        <v>7.3376000000000108E-2</v>
      </c>
      <c r="AM2383" s="10" t="str">
        <f t="shared" si="1117"/>
        <v xml:space="preserve"> </v>
      </c>
      <c r="AN2383" s="14">
        <v>12</v>
      </c>
      <c r="AO2383" s="10">
        <f t="shared" ref="AO2383:AO2387" si="1119">AN2383+273.15</f>
        <v>285.14999999999998</v>
      </c>
      <c r="AP2383" s="14">
        <v>10.5</v>
      </c>
      <c r="AQ2383" s="14">
        <v>37</v>
      </c>
      <c r="AR2383" s="10">
        <f t="shared" ref="AR2383:AR2387" si="1120">AQ2383+273.15</f>
        <v>310.14999999999998</v>
      </c>
      <c r="AS2383" s="14">
        <v>47.1</v>
      </c>
      <c r="AT2383" s="14">
        <v>0.5</v>
      </c>
      <c r="AU2383" s="10" t="str">
        <f t="shared" ref="AU2383:AU2387" si="1121">IF(ISNUMBER(AM2383),((AR2383/AO2383)*((AJ2383-(AT2383*AP2383))/(AJ2383-AS2383))*AM2383)," ")</f>
        <v xml:space="preserve"> </v>
      </c>
      <c r="AV2383" s="10" t="str">
        <f t="shared" ref="AV2383:AV2387" si="1122">IF(ISNUMBER(AM2383), AU2383*G2383, " ")</f>
        <v xml:space="preserve"> </v>
      </c>
      <c r="AW2383" s="10">
        <f>AVERAGE(AU2382,AU2384,AU2386)</f>
        <v>0.62820108993924273</v>
      </c>
      <c r="AX2383" s="10">
        <f>AVERAGE(AU2383,AU2385,AU2387)</f>
        <v>0.68687916646381408</v>
      </c>
      <c r="AY2383" s="10">
        <f>AVERAGE(AV2382,AV2384,AV2386)</f>
        <v>10.038832866800622</v>
      </c>
      <c r="AZ2383" s="10">
        <f>AVERAGE(AV2383,AV2385,AV2387)</f>
        <v>11.622924786498853</v>
      </c>
      <c r="BA2383" s="10" t="str">
        <f>IF(ISNUMBER(AV2383), AV2383-AV2382, " ")</f>
        <v xml:space="preserve"> </v>
      </c>
      <c r="BB2383" s="10" t="str">
        <f>IF(ISNUMBER(BA2383), BA2383/O2383, " ")</f>
        <v xml:space="preserve"> </v>
      </c>
      <c r="BC2383" s="2">
        <f>AVERAGE(BB2383,BB2385,BB2387)</f>
        <v>9.0879743274151187E-2</v>
      </c>
      <c r="BD2383" s="1" t="s">
        <v>59</v>
      </c>
    </row>
    <row r="2384" spans="1:57" x14ac:dyDescent="0.3">
      <c r="A2384" s="2"/>
      <c r="D2384" s="9" t="s">
        <v>57</v>
      </c>
      <c r="E2384" s="10">
        <v>13.34036433</v>
      </c>
      <c r="F2384" s="10">
        <v>0.5603291829</v>
      </c>
      <c r="G2384" s="10">
        <v>16.541081689999999</v>
      </c>
      <c r="H2384" s="10">
        <v>9.2664513090000007</v>
      </c>
      <c r="I2384" s="10">
        <v>89.660430610000006</v>
      </c>
      <c r="J2384" s="10">
        <v>34.441178829999998</v>
      </c>
      <c r="K2384" s="10">
        <v>68.136119179999994</v>
      </c>
      <c r="L2384" s="11">
        <v>8.7326388888888887E-3</v>
      </c>
      <c r="M2384" s="11">
        <v>9.3518402777777784E-3</v>
      </c>
      <c r="P2384" s="10"/>
      <c r="Q2384" s="9"/>
      <c r="AJ2384" s="13">
        <v>635.53333333333296</v>
      </c>
      <c r="AK2384" s="16">
        <v>3.0733760000000001</v>
      </c>
      <c r="AL2384" s="10">
        <f t="shared" si="1118"/>
        <v>7.3376000000000108E-2</v>
      </c>
      <c r="AM2384" s="10">
        <f t="shared" si="1117"/>
        <v>0.54695147899248253</v>
      </c>
      <c r="AN2384" s="14">
        <v>12</v>
      </c>
      <c r="AO2384" s="10">
        <f t="shared" si="1119"/>
        <v>285.14999999999998</v>
      </c>
      <c r="AP2384" s="14">
        <v>10.5</v>
      </c>
      <c r="AQ2384" s="14">
        <v>37</v>
      </c>
      <c r="AR2384" s="10">
        <f t="shared" si="1120"/>
        <v>310.14999999999998</v>
      </c>
      <c r="AS2384" s="14">
        <v>47.1</v>
      </c>
      <c r="AT2384" s="14">
        <v>0.5</v>
      </c>
      <c r="AU2384" s="10">
        <f t="shared" si="1121"/>
        <v>0.63721467247815167</v>
      </c>
      <c r="AV2384" s="10">
        <f t="shared" si="1122"/>
        <v>10.5402199515277</v>
      </c>
      <c r="AW2384" s="10"/>
      <c r="AX2384" s="10"/>
      <c r="AY2384" s="10"/>
      <c r="AZ2384" s="10"/>
      <c r="BA2384" s="10"/>
      <c r="BB2384" s="10"/>
      <c r="BC2384" s="2"/>
      <c r="BD2384"/>
      <c r="BE2384"/>
    </row>
    <row r="2385" spans="1:57" x14ac:dyDescent="0.3">
      <c r="A2385" s="2"/>
      <c r="D2385" s="9" t="s">
        <v>60</v>
      </c>
      <c r="E2385" s="10">
        <v>9.8129404319999995</v>
      </c>
      <c r="F2385" s="10">
        <v>0.60634106219999995</v>
      </c>
      <c r="G2385" s="10">
        <v>16.856657290000001</v>
      </c>
      <c r="H2385" s="10">
        <v>10.24048028</v>
      </c>
      <c r="I2385" s="10">
        <v>74.911696149999997</v>
      </c>
      <c r="J2385" s="10">
        <v>35.250255989999999</v>
      </c>
      <c r="K2385" s="10">
        <v>78.324965160000005</v>
      </c>
      <c r="L2385" s="11">
        <v>1.120949074074074E-2</v>
      </c>
      <c r="M2385" s="11">
        <v>1.1944432870370369E-2</v>
      </c>
      <c r="N2385" s="10">
        <f>H2385-H2384</f>
        <v>0.97402897099999919</v>
      </c>
      <c r="O2385" s="10">
        <f>I2384-I2385</f>
        <v>14.748734460000009</v>
      </c>
      <c r="P2385" s="10">
        <f>N2385/O2385</f>
        <v>6.6041528759071488E-2</v>
      </c>
      <c r="Q2385" s="9"/>
      <c r="R2385">
        <f>K2385-K2384</f>
        <v>10.188845980000011</v>
      </c>
      <c r="S2385">
        <f>R2385/O2385</f>
        <v>0.69082849159927207</v>
      </c>
      <c r="AJ2385" s="13">
        <v>635.53333333333296</v>
      </c>
      <c r="AK2385" s="16">
        <v>3.0733760000000001</v>
      </c>
      <c r="AL2385" s="10">
        <f t="shared" si="1118"/>
        <v>7.3376000000000108E-2</v>
      </c>
      <c r="AM2385" s="10">
        <f t="shared" si="1117"/>
        <v>0.59186483742958884</v>
      </c>
      <c r="AN2385" s="14">
        <v>12</v>
      </c>
      <c r="AO2385" s="10">
        <f t="shared" si="1119"/>
        <v>285.14999999999998</v>
      </c>
      <c r="AP2385" s="14">
        <v>10.5</v>
      </c>
      <c r="AQ2385" s="14">
        <v>37</v>
      </c>
      <c r="AR2385" s="10">
        <f t="shared" si="1120"/>
        <v>310.14999999999998</v>
      </c>
      <c r="AS2385" s="14">
        <v>47.1</v>
      </c>
      <c r="AT2385" s="14">
        <v>0.5</v>
      </c>
      <c r="AU2385" s="10">
        <f t="shared" si="1121"/>
        <v>0.68954006528833889</v>
      </c>
      <c r="AV2385" s="10">
        <f t="shared" si="1122"/>
        <v>11.623340568289754</v>
      </c>
      <c r="AW2385" s="10"/>
      <c r="AX2385" s="10"/>
      <c r="AY2385" s="10"/>
      <c r="AZ2385" s="10"/>
      <c r="BA2385" s="10">
        <f>IF(ISNUMBER(AV2385), AV2385-AV2384, " ")</f>
        <v>1.083120616762054</v>
      </c>
      <c r="BB2385" s="10">
        <f>IF(ISNUMBER(BA2385), BA2385/O2385, " ")</f>
        <v>7.3438207169542691E-2</v>
      </c>
      <c r="BC2385" s="2"/>
      <c r="BD2385"/>
      <c r="BE2385"/>
    </row>
    <row r="2386" spans="1:57" x14ac:dyDescent="0.3">
      <c r="A2386" s="2"/>
      <c r="D2386" s="9" t="s">
        <v>57</v>
      </c>
      <c r="E2386" s="10">
        <v>13.339235070000001</v>
      </c>
      <c r="F2386" s="10">
        <v>0.54447715200000002</v>
      </c>
      <c r="G2386" s="10">
        <v>15.403162480000001</v>
      </c>
      <c r="H2386" s="10">
        <v>8.3996154589999996</v>
      </c>
      <c r="I2386" s="10">
        <v>90.185050169999997</v>
      </c>
      <c r="J2386" s="10">
        <v>34.519986520000003</v>
      </c>
      <c r="K2386" s="10">
        <v>68.822757679999995</v>
      </c>
      <c r="L2386" s="11">
        <v>1.5995370370370372E-2</v>
      </c>
      <c r="M2386" s="11">
        <v>1.6672442129629629E-2</v>
      </c>
      <c r="P2386" s="10"/>
      <c r="Q2386" s="9"/>
      <c r="AJ2386" s="13">
        <v>635.53333333333296</v>
      </c>
      <c r="AK2386" s="16">
        <v>3.0733760000000001</v>
      </c>
      <c r="AL2386" s="10">
        <f t="shared" si="1118"/>
        <v>7.3376000000000108E-2</v>
      </c>
      <c r="AM2386" s="10">
        <f t="shared" si="1117"/>
        <v>0.53147791093572672</v>
      </c>
      <c r="AN2386" s="14">
        <v>12</v>
      </c>
      <c r="AO2386" s="10">
        <f t="shared" si="1119"/>
        <v>285.14999999999998</v>
      </c>
      <c r="AP2386" s="14">
        <v>10.5</v>
      </c>
      <c r="AQ2386" s="14">
        <v>37</v>
      </c>
      <c r="AR2386" s="10">
        <f t="shared" si="1120"/>
        <v>310.14999999999998</v>
      </c>
      <c r="AS2386" s="14">
        <v>47.1</v>
      </c>
      <c r="AT2386" s="14">
        <v>0.5</v>
      </c>
      <c r="AU2386" s="10">
        <f t="shared" si="1121"/>
        <v>0.6191875074003339</v>
      </c>
      <c r="AV2386" s="10">
        <f t="shared" si="1122"/>
        <v>9.5374457820735454</v>
      </c>
      <c r="AW2386" s="10"/>
      <c r="AX2386" s="10"/>
      <c r="AY2386" s="10"/>
      <c r="AZ2386" s="10"/>
      <c r="BA2386" s="10"/>
      <c r="BB2386" s="10"/>
      <c r="BC2386" s="2"/>
      <c r="BD2386"/>
      <c r="BE2386"/>
    </row>
    <row r="2387" spans="1:57" x14ac:dyDescent="0.3">
      <c r="A2387" s="2"/>
      <c r="D2387" s="9" t="s">
        <v>61</v>
      </c>
      <c r="E2387" s="10">
        <v>9.8398547329999992</v>
      </c>
      <c r="F2387" s="10">
        <v>0.60166138570000005</v>
      </c>
      <c r="G2387" s="10">
        <v>16.986551739999999</v>
      </c>
      <c r="H2387" s="10">
        <v>10.21832861</v>
      </c>
      <c r="I2387" s="10">
        <v>70.936170959999998</v>
      </c>
      <c r="J2387" s="10">
        <v>34.088313409999998</v>
      </c>
      <c r="K2387" s="10">
        <v>83.992712819999994</v>
      </c>
      <c r="L2387" s="11">
        <v>1.9346064814814816E-2</v>
      </c>
      <c r="M2387" s="11">
        <v>2.0086793981481482E-2</v>
      </c>
      <c r="N2387" s="10">
        <f>H2387-H2386</f>
        <v>1.8187131510000007</v>
      </c>
      <c r="O2387" s="10">
        <f>I2386-I2387</f>
        <v>19.248879209999998</v>
      </c>
      <c r="P2387" s="10">
        <f>N2387/O2387</f>
        <v>9.4484106381381411E-2</v>
      </c>
      <c r="Q2387" s="9"/>
      <c r="R2387">
        <f>K2387-K2386</f>
        <v>15.169955139999999</v>
      </c>
      <c r="S2387">
        <f>R2387/O2387</f>
        <v>0.78809550283421415</v>
      </c>
      <c r="AJ2387" s="13">
        <v>635.53333333333296</v>
      </c>
      <c r="AK2387" s="16">
        <v>3.0733760000000001</v>
      </c>
      <c r="AL2387" s="10">
        <f t="shared" si="1118"/>
        <v>7.3376000000000108E-2</v>
      </c>
      <c r="AM2387" s="10">
        <f t="shared" si="1117"/>
        <v>0.5872968869087285</v>
      </c>
      <c r="AN2387" s="14">
        <v>12</v>
      </c>
      <c r="AO2387" s="10">
        <f t="shared" si="1119"/>
        <v>285.14999999999998</v>
      </c>
      <c r="AP2387" s="14">
        <v>10.5</v>
      </c>
      <c r="AQ2387" s="14">
        <v>37</v>
      </c>
      <c r="AR2387" s="10">
        <f t="shared" si="1120"/>
        <v>310.14999999999998</v>
      </c>
      <c r="AS2387" s="14">
        <v>47.1</v>
      </c>
      <c r="AT2387" s="14">
        <v>0.5</v>
      </c>
      <c r="AU2387" s="10">
        <f t="shared" si="1121"/>
        <v>0.68421826763928928</v>
      </c>
      <c r="AV2387" s="10">
        <f t="shared" si="1122"/>
        <v>11.622509004707954</v>
      </c>
      <c r="AW2387" s="10"/>
      <c r="AX2387" s="10"/>
      <c r="AY2387" s="10"/>
      <c r="AZ2387" s="10"/>
      <c r="BA2387" s="10">
        <f>IF(ISNUMBER(AV2387), AV2387-AV2386, " ")</f>
        <v>2.0850632226344086</v>
      </c>
      <c r="BB2387" s="10">
        <f>IF(ISNUMBER(BA2387), BA2387/O2387, " ")</f>
        <v>0.10832127937875967</v>
      </c>
      <c r="BC2387" s="2"/>
      <c r="BD2387"/>
      <c r="BE2387"/>
    </row>
    <row r="2388" spans="1:57" x14ac:dyDescent="0.3">
      <c r="AM2388" s="10" t="str">
        <f t="shared" si="1117"/>
        <v xml:space="preserve"> </v>
      </c>
      <c r="BD2388"/>
      <c r="BE2388"/>
    </row>
    <row r="2389" spans="1:57" x14ac:dyDescent="0.3">
      <c r="AM2389" s="10" t="str">
        <f t="shared" si="1117"/>
        <v xml:space="preserve"> </v>
      </c>
      <c r="BD2389"/>
      <c r="BE2389"/>
    </row>
    <row r="2390" spans="1:57" x14ac:dyDescent="0.3">
      <c r="A2390" s="2"/>
      <c r="D2390" s="9" t="s">
        <v>53</v>
      </c>
      <c r="E2390" s="10"/>
      <c r="F2390" s="10"/>
      <c r="G2390" s="10"/>
      <c r="H2390" s="10"/>
      <c r="I2390" s="10"/>
      <c r="J2390" s="10"/>
      <c r="K2390" s="10"/>
      <c r="L2390" s="10"/>
      <c r="M2390" s="10"/>
      <c r="P2390" s="10"/>
      <c r="Q2390" s="9"/>
      <c r="R2390" s="9"/>
      <c r="AM2390" s="10" t="str">
        <f t="shared" si="1117"/>
        <v xml:space="preserve"> </v>
      </c>
      <c r="BD2390"/>
      <c r="BE2390"/>
    </row>
    <row r="2391" spans="1:57" x14ac:dyDescent="0.3">
      <c r="A2391" s="2"/>
      <c r="D2391" s="9" t="s">
        <v>296</v>
      </c>
      <c r="E2391" s="10"/>
      <c r="F2391" s="2"/>
      <c r="G2391" s="10"/>
      <c r="H2391" s="10"/>
      <c r="I2391" s="10"/>
      <c r="J2391" s="10"/>
      <c r="K2391" s="10"/>
      <c r="L2391" s="10"/>
      <c r="M2391" s="10"/>
      <c r="P2391" s="10"/>
      <c r="Q2391" s="9"/>
      <c r="R2391" s="9"/>
      <c r="AM2391" s="10" t="str">
        <f t="shared" si="1117"/>
        <v xml:space="preserve"> </v>
      </c>
      <c r="BD2391"/>
      <c r="BE2391"/>
    </row>
    <row r="2392" spans="1:57" x14ac:dyDescent="0.3">
      <c r="A2392" s="2"/>
      <c r="D2392" s="9"/>
      <c r="E2392" s="2" t="s">
        <v>0</v>
      </c>
      <c r="F2392" s="2" t="s">
        <v>1</v>
      </c>
      <c r="G2392" s="2" t="s">
        <v>2</v>
      </c>
      <c r="H2392" s="2" t="s">
        <v>3</v>
      </c>
      <c r="I2392" s="2" t="s">
        <v>4</v>
      </c>
      <c r="J2392" s="2" t="s">
        <v>5</v>
      </c>
      <c r="K2392" s="2" t="s">
        <v>6</v>
      </c>
      <c r="L2392" s="2" t="s">
        <v>7</v>
      </c>
      <c r="M2392" s="2" t="s">
        <v>8</v>
      </c>
      <c r="N2392" s="2" t="s">
        <v>9</v>
      </c>
      <c r="O2392" s="2" t="s">
        <v>10</v>
      </c>
      <c r="P2392" s="2" t="s">
        <v>11</v>
      </c>
      <c r="Q2392" s="2" t="s">
        <v>12</v>
      </c>
      <c r="R2392" s="2" t="s">
        <v>13</v>
      </c>
      <c r="S2392" s="2" t="s">
        <v>14</v>
      </c>
      <c r="T2392" s="2" t="s">
        <v>15</v>
      </c>
      <c r="U2392" s="3" t="s">
        <v>16</v>
      </c>
      <c r="V2392" s="3" t="s">
        <v>17</v>
      </c>
      <c r="W2392" s="3" t="s">
        <v>18</v>
      </c>
      <c r="X2392" s="3" t="s">
        <v>19</v>
      </c>
      <c r="Y2392" s="3" t="s">
        <v>20</v>
      </c>
      <c r="Z2392" s="3" t="s">
        <v>21</v>
      </c>
      <c r="AA2392" s="3" t="s">
        <v>22</v>
      </c>
      <c r="AB2392" s="3" t="s">
        <v>23</v>
      </c>
      <c r="AC2392" s="3" t="s">
        <v>24</v>
      </c>
      <c r="AD2392" s="3" t="s">
        <v>25</v>
      </c>
      <c r="AE2392" s="3" t="s">
        <v>26</v>
      </c>
      <c r="AF2392" s="3" t="s">
        <v>27</v>
      </c>
      <c r="AG2392" s="3" t="s">
        <v>28</v>
      </c>
      <c r="AH2392" s="3" t="s">
        <v>29</v>
      </c>
      <c r="AL2392" s="2" t="s">
        <v>33</v>
      </c>
      <c r="AM2392" s="10" t="e">
        <f t="shared" si="1117"/>
        <v>#VALUE!</v>
      </c>
      <c r="AN2392" s="6" t="s">
        <v>35</v>
      </c>
      <c r="AO2392" s="2" t="s">
        <v>36</v>
      </c>
      <c r="AP2392" s="7" t="s">
        <v>37</v>
      </c>
      <c r="AQ2392" s="6" t="s">
        <v>38</v>
      </c>
      <c r="AR2392" s="2" t="s">
        <v>39</v>
      </c>
      <c r="AS2392" s="7" t="s">
        <v>40</v>
      </c>
      <c r="AT2392" s="7" t="s">
        <v>41</v>
      </c>
      <c r="AU2392" s="8" t="s">
        <v>55</v>
      </c>
      <c r="AV2392" s="8" t="s">
        <v>56</v>
      </c>
      <c r="AW2392" s="8" t="s">
        <v>44</v>
      </c>
      <c r="AX2392" s="8" t="s">
        <v>45</v>
      </c>
      <c r="AY2392" s="8" t="s">
        <v>46</v>
      </c>
      <c r="AZ2392" s="8" t="s">
        <v>47</v>
      </c>
      <c r="BA2392" s="2" t="s">
        <v>48</v>
      </c>
      <c r="BB2392" s="2" t="s">
        <v>49</v>
      </c>
      <c r="BC2392" s="2" t="s">
        <v>50</v>
      </c>
      <c r="BD2392"/>
      <c r="BE2392"/>
    </row>
    <row r="2393" spans="1:57" x14ac:dyDescent="0.3">
      <c r="A2393" s="2"/>
      <c r="D2393" s="9" t="s">
        <v>57</v>
      </c>
      <c r="E2393" s="10">
        <v>13.252065099999999</v>
      </c>
      <c r="F2393" s="10">
        <v>0.51627995120000003</v>
      </c>
      <c r="G2393" s="10">
        <v>20.746059169999999</v>
      </c>
      <c r="H2393" s="10">
        <v>10.710722880000001</v>
      </c>
      <c r="I2393" s="10">
        <v>89.944894689999998</v>
      </c>
      <c r="J2393" s="10">
        <v>32.994455549999998</v>
      </c>
      <c r="K2393" s="10">
        <v>60.536704919999998</v>
      </c>
      <c r="L2393" s="11">
        <v>2.0775462962962965E-3</v>
      </c>
      <c r="M2393" s="11">
        <v>2.7661921296296293E-3</v>
      </c>
      <c r="P2393" s="10"/>
      <c r="Q2393" s="9"/>
      <c r="AJ2393" s="13">
        <v>634.9666666666667</v>
      </c>
      <c r="AK2393" s="16">
        <v>3.0820189999999998</v>
      </c>
      <c r="AL2393" s="10">
        <f>IF(AK2393&gt;3, AK2393-3, 3-AK2393)</f>
        <v>8.2018999999999842E-2</v>
      </c>
      <c r="AM2393" s="10">
        <f t="shared" si="1117"/>
        <v>0.50254065714714935</v>
      </c>
      <c r="AN2393" s="14">
        <v>12</v>
      </c>
      <c r="AO2393" s="10">
        <f>AN2393+273.15</f>
        <v>285.14999999999998</v>
      </c>
      <c r="AP2393" s="14">
        <v>10.5</v>
      </c>
      <c r="AQ2393" s="14">
        <v>37</v>
      </c>
      <c r="AR2393" s="10">
        <f>AQ2393+273.15</f>
        <v>310.14999999999998</v>
      </c>
      <c r="AS2393" s="14">
        <v>47.1</v>
      </c>
      <c r="AT2393" s="14">
        <v>0.5</v>
      </c>
      <c r="AU2393" s="10">
        <f>IF(ISNUMBER(AM2393),((AR2393/AO2393)*((AJ2393-(AT2393*AP2393))/(AJ2393-AS2393))*AM2393)," ")</f>
        <v>0.58551222252405855</v>
      </c>
      <c r="AV2393" s="10">
        <f>IF(ISNUMBER(AM2393), AU2393*G2393, " ")</f>
        <v>12.147071213242324</v>
      </c>
      <c r="AW2393" s="10"/>
      <c r="AX2393" s="10"/>
      <c r="AY2393" s="10"/>
      <c r="AZ2393" s="10"/>
      <c r="BA2393" s="10"/>
      <c r="BB2393" s="10"/>
      <c r="BC2393" s="2"/>
      <c r="BD2393"/>
      <c r="BE2393"/>
    </row>
    <row r="2394" spans="1:57" x14ac:dyDescent="0.3">
      <c r="A2394" s="2">
        <v>218</v>
      </c>
      <c r="B2394" s="9" t="s">
        <v>296</v>
      </c>
      <c r="C2394" s="9"/>
      <c r="D2394" s="9" t="s">
        <v>58</v>
      </c>
      <c r="E2394" s="10">
        <v>9.7837482789999992</v>
      </c>
      <c r="F2394" s="10">
        <v>0.53806031909999996</v>
      </c>
      <c r="G2394" s="10">
        <v>19.701930279999999</v>
      </c>
      <c r="H2394" s="10">
        <v>10.54701889</v>
      </c>
      <c r="I2394" s="10">
        <v>74.432341179999995</v>
      </c>
      <c r="J2394" s="10">
        <v>33.384420939999998</v>
      </c>
      <c r="K2394" s="10">
        <v>69.130705509999999</v>
      </c>
      <c r="L2394" s="11">
        <v>5.3414351851851852E-3</v>
      </c>
      <c r="M2394" s="11">
        <v>5.8969791666666667E-3</v>
      </c>
      <c r="N2394" s="10">
        <f>H2394-H2393</f>
        <v>-0.16370399000000013</v>
      </c>
      <c r="O2394" s="10">
        <f>I2393-I2394</f>
        <v>15.512553510000004</v>
      </c>
      <c r="P2394" s="10">
        <f>N2394/O2394</f>
        <v>-1.0553000825716417E-2</v>
      </c>
      <c r="Q2394" s="9">
        <f>AVERAGE(P2394,P2396,P2398)</f>
        <v>2.1265671645063034E-2</v>
      </c>
      <c r="R2394">
        <f>K2394-K2393</f>
        <v>8.5940005900000003</v>
      </c>
      <c r="S2394">
        <f>R2394/O2394</f>
        <v>0.55400296182443265</v>
      </c>
      <c r="T2394" s="9">
        <f>AVERAGE(S2394,S2396,S2398)</f>
        <v>0.40886189784237598</v>
      </c>
      <c r="U2394" s="3">
        <f>AVERAGE(E2393,E2395,E2397)</f>
        <v>13.241723786666666</v>
      </c>
      <c r="V2394" s="3">
        <f>AVERAGE(E2394,E2396,E2398)</f>
        <v>9.6922103926666665</v>
      </c>
      <c r="W2394" s="3">
        <f>AVERAGE(F2393,F2395,F2397)</f>
        <v>0.51196859989999999</v>
      </c>
      <c r="X2394" s="3">
        <f>AVERAGE(F2394,F2396,F2398)</f>
        <v>0.54868491846666678</v>
      </c>
      <c r="Y2394" s="3">
        <f>AVERAGE(G2393,G2395,G2397)</f>
        <v>19.851665586666666</v>
      </c>
      <c r="Z2394" s="3">
        <f>AVERAGE(G2394,G2396,G2398)</f>
        <v>18.946552983333333</v>
      </c>
      <c r="AA2394" s="3">
        <f>AVERAGE(H2393,H2395,H2397)</f>
        <v>10.088254241000001</v>
      </c>
      <c r="AB2394" s="3">
        <f>AVERAGE(H2394,H2396,H2398)</f>
        <v>10.421943583666666</v>
      </c>
      <c r="AC2394" s="3">
        <f>AVERAGE(I2393,I2395,I2397)</f>
        <v>87.805582683333341</v>
      </c>
      <c r="AD2394" s="3">
        <f>AVERAGE(I2394,I2396,I2398)</f>
        <v>71.607703950000001</v>
      </c>
      <c r="AE2394" s="3">
        <f>AVERAGE(J2393,J2395,J2397)</f>
        <v>33.143320923333334</v>
      </c>
      <c r="AF2394" s="3">
        <f>AVERAGE(J2394,J2396,J2398)</f>
        <v>33.620641909999996</v>
      </c>
      <c r="AG2394" s="3">
        <f>AVERAGE(K2393,K2395,K2397)</f>
        <v>59.491005273333336</v>
      </c>
      <c r="AH2394" s="3">
        <f>AVERAGE(K2394,K2396,K2398)</f>
        <v>66.080459766666664</v>
      </c>
      <c r="AI2394" s="12">
        <v>43652</v>
      </c>
      <c r="AJ2394" s="13">
        <v>634.9666666666667</v>
      </c>
      <c r="AK2394" s="16">
        <v>3.0820189999999998</v>
      </c>
      <c r="AL2394" s="10">
        <f t="shared" ref="AL2394:AL2398" si="1123">IF(AK2394&gt;3, AK2394-3, 3-AK2394)</f>
        <v>8.2018999999999842E-2</v>
      </c>
      <c r="AM2394" s="10">
        <f t="shared" si="1117"/>
        <v>0.52374140370322175</v>
      </c>
      <c r="AN2394" s="14">
        <v>12</v>
      </c>
      <c r="AO2394" s="10">
        <f t="shared" ref="AO2394:AO2398" si="1124">AN2394+273.15</f>
        <v>285.14999999999998</v>
      </c>
      <c r="AP2394" s="14">
        <v>10.5</v>
      </c>
      <c r="AQ2394" s="14">
        <v>37</v>
      </c>
      <c r="AR2394" s="10">
        <f t="shared" ref="AR2394:AR2398" si="1125">AQ2394+273.15</f>
        <v>310.14999999999998</v>
      </c>
      <c r="AS2394" s="14">
        <v>47.1</v>
      </c>
      <c r="AT2394" s="14">
        <v>0.5</v>
      </c>
      <c r="AU2394" s="10">
        <f t="shared" ref="AU2394:AU2398" si="1126">IF(ISNUMBER(AM2394),((AR2394/AO2394)*((AJ2394-(AT2394*AP2394))/(AJ2394-AS2394))*AM2394)," ")</f>
        <v>0.61021330105108507</v>
      </c>
      <c r="AV2394" s="10">
        <f t="shared" ref="AV2394:AV2398" si="1127">IF(ISNUMBER(AM2394), AU2394*G2394, " ")</f>
        <v>12.022379913237128</v>
      </c>
      <c r="AW2394" s="10">
        <f>AVERAGE(AU2393,AU2395,AU2397)</f>
        <v>0.58062272628102685</v>
      </c>
      <c r="AX2394" s="10">
        <f>AVERAGE(AU2394,AU2396,AU2398)</f>
        <v>0.62226264128625297</v>
      </c>
      <c r="AY2394" s="10">
        <f>AVERAGE(AV2393,AV2395,AV2397)</f>
        <v>11.519248915636773</v>
      </c>
      <c r="AZ2394" s="10">
        <f>AVERAGE(AV2394,AV2396,AV2398)</f>
        <v>11.788123235197789</v>
      </c>
      <c r="BA2394" s="10">
        <f>IF(ISNUMBER(AV2394), AV2394-AV2393, " ")</f>
        <v>-0.12469130000519613</v>
      </c>
      <c r="BB2394" s="10">
        <f>IF(ISNUMBER(BA2394), BA2394/O2394, " ")</f>
        <v>-8.0380899201936799E-3</v>
      </c>
      <c r="BC2394" s="2">
        <f>AVERAGE(BB2394,BB2396,BB2398)</f>
        <v>1.7041423539388267E-2</v>
      </c>
      <c r="BD2394" s="1" t="s">
        <v>59</v>
      </c>
    </row>
    <row r="2395" spans="1:57" x14ac:dyDescent="0.3">
      <c r="A2395" s="2"/>
      <c r="D2395" s="9" t="s">
        <v>57</v>
      </c>
      <c r="E2395" s="10">
        <v>13.234935220000001</v>
      </c>
      <c r="F2395" s="10">
        <v>0.48882804169999999</v>
      </c>
      <c r="G2395" s="10">
        <v>19.988477159999999</v>
      </c>
      <c r="H2395" s="10">
        <v>9.7577485230000001</v>
      </c>
      <c r="I2395" s="10">
        <v>87.042901049999998</v>
      </c>
      <c r="J2395" s="10">
        <v>32.712470770000003</v>
      </c>
      <c r="K2395" s="10">
        <v>59.117252919999999</v>
      </c>
      <c r="L2395" s="11">
        <v>9.0740740740740729E-3</v>
      </c>
      <c r="M2395" s="11">
        <v>9.7106365740740747E-3</v>
      </c>
      <c r="P2395" s="10"/>
      <c r="Q2395" s="9"/>
      <c r="AJ2395" s="13">
        <v>634.96666666666704</v>
      </c>
      <c r="AK2395" s="16">
        <v>3.0820189999999998</v>
      </c>
      <c r="AL2395" s="10">
        <f t="shared" si="1123"/>
        <v>8.2018999999999842E-2</v>
      </c>
      <c r="AM2395" s="10">
        <f t="shared" si="1117"/>
        <v>0.47581930062728367</v>
      </c>
      <c r="AN2395" s="14">
        <v>12</v>
      </c>
      <c r="AO2395" s="10">
        <f t="shared" si="1124"/>
        <v>285.14999999999998</v>
      </c>
      <c r="AP2395" s="14">
        <v>10.5</v>
      </c>
      <c r="AQ2395" s="14">
        <v>37</v>
      </c>
      <c r="AR2395" s="10">
        <f t="shared" si="1125"/>
        <v>310.14999999999998</v>
      </c>
      <c r="AS2395" s="14">
        <v>47.1</v>
      </c>
      <c r="AT2395" s="14">
        <v>0.5</v>
      </c>
      <c r="AU2395" s="10">
        <f t="shared" si="1126"/>
        <v>0.55437905822721822</v>
      </c>
      <c r="AV2395" s="10">
        <f t="shared" si="1127"/>
        <v>11.08119314335706</v>
      </c>
      <c r="AW2395" s="10"/>
      <c r="AX2395" s="10"/>
      <c r="AY2395" s="10"/>
      <c r="AZ2395" s="10"/>
      <c r="BA2395" s="10"/>
      <c r="BB2395" s="10"/>
      <c r="BC2395" s="2"/>
      <c r="BD2395"/>
      <c r="BE2395"/>
    </row>
    <row r="2396" spans="1:57" x14ac:dyDescent="0.3">
      <c r="A2396" s="2"/>
      <c r="D2396" s="9" t="s">
        <v>60</v>
      </c>
      <c r="E2396" s="10">
        <v>9.8828532730000003</v>
      </c>
      <c r="F2396" s="10">
        <v>0.54385472550000002</v>
      </c>
      <c r="G2396" s="10">
        <v>18.185207290000001</v>
      </c>
      <c r="H2396" s="10">
        <v>9.8816992710000005</v>
      </c>
      <c r="I2396" s="10">
        <v>69.423768249999995</v>
      </c>
      <c r="J2396" s="10">
        <v>33.460630209999998</v>
      </c>
      <c r="K2396" s="10">
        <v>65.446554219999996</v>
      </c>
      <c r="L2396" s="11">
        <v>1.2922453703703705E-2</v>
      </c>
      <c r="M2396" s="11">
        <v>1.3449062499999999E-2</v>
      </c>
      <c r="N2396" s="10">
        <f>H2396-H2395</f>
        <v>0.12395074800000039</v>
      </c>
      <c r="O2396" s="10">
        <f>I2395-I2396</f>
        <v>17.619132800000003</v>
      </c>
      <c r="P2396" s="10">
        <f>N2396/O2396</f>
        <v>7.0350084426402852E-3</v>
      </c>
      <c r="Q2396" s="9"/>
      <c r="R2396">
        <f>K2396-K2395</f>
        <v>6.3293012999999974</v>
      </c>
      <c r="S2396">
        <f>R2396/O2396</f>
        <v>0.35922887759833427</v>
      </c>
      <c r="AJ2396" s="13">
        <v>634.96666666666704</v>
      </c>
      <c r="AK2396" s="16">
        <v>3.0820189999999998</v>
      </c>
      <c r="AL2396" s="10">
        <f t="shared" si="1123"/>
        <v>8.2018999999999842E-2</v>
      </c>
      <c r="AM2396" s="10">
        <f t="shared" si="1117"/>
        <v>0.52938160877658447</v>
      </c>
      <c r="AN2396" s="14">
        <v>12</v>
      </c>
      <c r="AO2396" s="10">
        <f t="shared" si="1124"/>
        <v>285.14999999999998</v>
      </c>
      <c r="AP2396" s="14">
        <v>10.5</v>
      </c>
      <c r="AQ2396" s="14">
        <v>37</v>
      </c>
      <c r="AR2396" s="10">
        <f t="shared" si="1125"/>
        <v>310.14999999999998</v>
      </c>
      <c r="AS2396" s="14">
        <v>47.1</v>
      </c>
      <c r="AT2396" s="14">
        <v>0.5</v>
      </c>
      <c r="AU2396" s="10">
        <f t="shared" si="1126"/>
        <v>0.616784727583504</v>
      </c>
      <c r="AV2396" s="10">
        <f t="shared" si="1127"/>
        <v>11.216358124412201</v>
      </c>
      <c r="AW2396" s="10"/>
      <c r="AX2396" s="10"/>
      <c r="AY2396" s="10"/>
      <c r="AZ2396" s="10"/>
      <c r="BA2396" s="10">
        <f>IF(ISNUMBER(AV2396), AV2396-AV2395, " ")</f>
        <v>0.13516498105514074</v>
      </c>
      <c r="BB2396" s="10">
        <f>IF(ISNUMBER(BA2396), BA2396/O2396, " ")</f>
        <v>7.6714888632396661E-3</v>
      </c>
      <c r="BC2396" s="2"/>
      <c r="BD2396"/>
      <c r="BE2396"/>
    </row>
    <row r="2397" spans="1:57" x14ac:dyDescent="0.3">
      <c r="A2397" s="2"/>
      <c r="D2397" s="9" t="s">
        <v>57</v>
      </c>
      <c r="E2397" s="10">
        <v>13.238171039999999</v>
      </c>
      <c r="F2397" s="10">
        <v>0.53079780679999999</v>
      </c>
      <c r="G2397" s="10">
        <v>18.820460430000001</v>
      </c>
      <c r="H2397" s="10">
        <v>9.7962913199999999</v>
      </c>
      <c r="I2397" s="10">
        <v>86.42895231</v>
      </c>
      <c r="J2397" s="10">
        <v>33.723036450000002</v>
      </c>
      <c r="K2397" s="10">
        <v>58.819057979999997</v>
      </c>
      <c r="L2397" s="11">
        <v>1.6903935185185185E-2</v>
      </c>
      <c r="M2397" s="11">
        <v>1.7662025462962961E-2</v>
      </c>
      <c r="P2397" s="10"/>
      <c r="Q2397" s="9"/>
      <c r="AJ2397" s="13">
        <v>634.96666666666704</v>
      </c>
      <c r="AK2397" s="16">
        <v>3.0820189999999998</v>
      </c>
      <c r="AL2397" s="10">
        <f t="shared" si="1123"/>
        <v>8.2018999999999842E-2</v>
      </c>
      <c r="AM2397" s="10">
        <f t="shared" si="1117"/>
        <v>0.51667216211191436</v>
      </c>
      <c r="AN2397" s="14">
        <v>12</v>
      </c>
      <c r="AO2397" s="10">
        <f t="shared" si="1124"/>
        <v>285.14999999999998</v>
      </c>
      <c r="AP2397" s="14">
        <v>10.5</v>
      </c>
      <c r="AQ2397" s="14">
        <v>37</v>
      </c>
      <c r="AR2397" s="10">
        <f t="shared" si="1125"/>
        <v>310.14999999999998</v>
      </c>
      <c r="AS2397" s="14">
        <v>47.1</v>
      </c>
      <c r="AT2397" s="14">
        <v>0.5</v>
      </c>
      <c r="AU2397" s="10">
        <f t="shared" si="1126"/>
        <v>0.60197689809180377</v>
      </c>
      <c r="AV2397" s="10">
        <f t="shared" si="1127"/>
        <v>11.329482390310936</v>
      </c>
      <c r="AW2397" s="10"/>
      <c r="AX2397" s="10"/>
      <c r="AY2397" s="10"/>
      <c r="AZ2397" s="10"/>
      <c r="BA2397" s="10"/>
      <c r="BB2397" s="10"/>
      <c r="BC2397" s="2"/>
      <c r="BD2397"/>
      <c r="BE2397"/>
    </row>
    <row r="2398" spans="1:57" x14ac:dyDescent="0.3">
      <c r="A2398" s="2"/>
      <c r="D2398" s="9" t="s">
        <v>61</v>
      </c>
      <c r="E2398" s="10">
        <v>9.410029626</v>
      </c>
      <c r="F2398" s="10">
        <v>0.56413971080000003</v>
      </c>
      <c r="G2398" s="10">
        <v>18.95252138</v>
      </c>
      <c r="H2398" s="10">
        <v>10.83711259</v>
      </c>
      <c r="I2398" s="10">
        <v>70.96700242</v>
      </c>
      <c r="J2398" s="10">
        <v>34.01687458</v>
      </c>
      <c r="K2398" s="10">
        <v>63.664119569999997</v>
      </c>
      <c r="L2398" s="11">
        <v>2.0978009259259259E-2</v>
      </c>
      <c r="M2398" s="11">
        <v>2.1927071759259259E-2</v>
      </c>
      <c r="N2398" s="10">
        <f>H2398-H2397</f>
        <v>1.0408212700000004</v>
      </c>
      <c r="O2398" s="10">
        <f>I2397-I2398</f>
        <v>15.46194989</v>
      </c>
      <c r="P2398" s="10">
        <f>N2398/O2398</f>
        <v>6.7315007318265244E-2</v>
      </c>
      <c r="Q2398" s="9"/>
      <c r="R2398">
        <f>K2398-K2397</f>
        <v>4.8450615900000003</v>
      </c>
      <c r="S2398">
        <f>R2398/O2398</f>
        <v>0.31335385410436101</v>
      </c>
      <c r="AJ2398" s="13">
        <v>634.96666666666704</v>
      </c>
      <c r="AK2398" s="16">
        <v>3.0820189999999998</v>
      </c>
      <c r="AL2398" s="10">
        <f t="shared" si="1123"/>
        <v>8.2018999999999842E-2</v>
      </c>
      <c r="AM2398" s="10">
        <f t="shared" si="1117"/>
        <v>0.54912676800499938</v>
      </c>
      <c r="AN2398" s="14">
        <v>12</v>
      </c>
      <c r="AO2398" s="10">
        <f t="shared" si="1124"/>
        <v>285.14999999999998</v>
      </c>
      <c r="AP2398" s="14">
        <v>10.5</v>
      </c>
      <c r="AQ2398" s="14">
        <v>37</v>
      </c>
      <c r="AR2398" s="10">
        <f t="shared" si="1125"/>
        <v>310.14999999999998</v>
      </c>
      <c r="AS2398" s="14">
        <v>47.1</v>
      </c>
      <c r="AT2398" s="14">
        <v>0.5</v>
      </c>
      <c r="AU2398" s="10">
        <f t="shared" si="1126"/>
        <v>0.63978989522417007</v>
      </c>
      <c r="AV2398" s="10">
        <f t="shared" si="1127"/>
        <v>12.125631667944043</v>
      </c>
      <c r="AW2398" s="10"/>
      <c r="AX2398" s="10"/>
      <c r="AY2398" s="10"/>
      <c r="AZ2398" s="10"/>
      <c r="BA2398" s="10">
        <f>IF(ISNUMBER(AV2398), AV2398-AV2397, " ")</f>
        <v>0.79614927763310739</v>
      </c>
      <c r="BB2398" s="10">
        <f>IF(ISNUMBER(BA2398), BA2398/O2398, " ")</f>
        <v>5.1490871675118809E-2</v>
      </c>
      <c r="BC2398" s="2"/>
      <c r="BD2398"/>
      <c r="BE2398"/>
    </row>
    <row r="2399" spans="1:57" x14ac:dyDescent="0.3">
      <c r="AM2399" s="10" t="str">
        <f t="shared" si="1117"/>
        <v xml:space="preserve"> </v>
      </c>
      <c r="BD2399"/>
      <c r="BE2399"/>
    </row>
    <row r="2400" spans="1:57" x14ac:dyDescent="0.3">
      <c r="AM2400" s="10" t="str">
        <f t="shared" si="1117"/>
        <v xml:space="preserve"> </v>
      </c>
      <c r="BD2400"/>
      <c r="BE2400"/>
    </row>
    <row r="2401" spans="1:57" x14ac:dyDescent="0.3">
      <c r="A2401" s="2"/>
      <c r="D2401" s="9" t="s">
        <v>53</v>
      </c>
      <c r="E2401" s="10"/>
      <c r="F2401" s="10"/>
      <c r="G2401" s="10"/>
      <c r="H2401" s="10"/>
      <c r="I2401" s="10"/>
      <c r="J2401" s="10"/>
      <c r="K2401" s="10"/>
      <c r="L2401" s="10"/>
      <c r="M2401" s="10"/>
      <c r="P2401" s="10"/>
      <c r="Q2401" s="9"/>
      <c r="R2401" s="9"/>
      <c r="AM2401" s="10" t="str">
        <f t="shared" si="1117"/>
        <v xml:space="preserve"> </v>
      </c>
      <c r="BD2401"/>
      <c r="BE2401"/>
    </row>
    <row r="2402" spans="1:57" x14ac:dyDescent="0.3">
      <c r="A2402" s="2"/>
      <c r="D2402" s="9" t="s">
        <v>297</v>
      </c>
      <c r="E2402" s="10"/>
      <c r="F2402" s="2"/>
      <c r="G2402" s="10"/>
      <c r="H2402" s="10"/>
      <c r="I2402" s="10"/>
      <c r="J2402" s="10"/>
      <c r="K2402" s="10"/>
      <c r="L2402" s="10"/>
      <c r="M2402" s="10"/>
      <c r="P2402" s="10"/>
      <c r="Q2402" s="9"/>
      <c r="R2402" s="9"/>
      <c r="AM2402" s="10" t="str">
        <f t="shared" si="1117"/>
        <v xml:space="preserve"> </v>
      </c>
      <c r="BD2402"/>
      <c r="BE2402"/>
    </row>
    <row r="2403" spans="1:57" x14ac:dyDescent="0.3">
      <c r="A2403" s="2"/>
      <c r="D2403" s="9"/>
      <c r="E2403" s="2" t="s">
        <v>0</v>
      </c>
      <c r="F2403" s="2" t="s">
        <v>1</v>
      </c>
      <c r="G2403" s="2" t="s">
        <v>2</v>
      </c>
      <c r="H2403" s="2" t="s">
        <v>3</v>
      </c>
      <c r="I2403" s="2" t="s">
        <v>4</v>
      </c>
      <c r="J2403" s="2" t="s">
        <v>5</v>
      </c>
      <c r="K2403" s="2" t="s">
        <v>6</v>
      </c>
      <c r="L2403" s="2" t="s">
        <v>7</v>
      </c>
      <c r="M2403" s="2" t="s">
        <v>8</v>
      </c>
      <c r="N2403" s="2" t="s">
        <v>9</v>
      </c>
      <c r="O2403" s="2" t="s">
        <v>10</v>
      </c>
      <c r="P2403" s="2" t="s">
        <v>11</v>
      </c>
      <c r="Q2403" s="2" t="s">
        <v>12</v>
      </c>
      <c r="R2403" s="2" t="s">
        <v>13</v>
      </c>
      <c r="S2403" s="2" t="s">
        <v>14</v>
      </c>
      <c r="T2403" s="2" t="s">
        <v>15</v>
      </c>
      <c r="U2403" s="3" t="s">
        <v>16</v>
      </c>
      <c r="V2403" s="3" t="s">
        <v>17</v>
      </c>
      <c r="W2403" s="3" t="s">
        <v>18</v>
      </c>
      <c r="X2403" s="3" t="s">
        <v>19</v>
      </c>
      <c r="Y2403" s="3" t="s">
        <v>20</v>
      </c>
      <c r="Z2403" s="3" t="s">
        <v>21</v>
      </c>
      <c r="AA2403" s="3" t="s">
        <v>22</v>
      </c>
      <c r="AB2403" s="3" t="s">
        <v>23</v>
      </c>
      <c r="AC2403" s="3" t="s">
        <v>24</v>
      </c>
      <c r="AD2403" s="3" t="s">
        <v>25</v>
      </c>
      <c r="AE2403" s="3" t="s">
        <v>26</v>
      </c>
      <c r="AF2403" s="3" t="s">
        <v>27</v>
      </c>
      <c r="AG2403" s="3" t="s">
        <v>28</v>
      </c>
      <c r="AH2403" s="3" t="s">
        <v>29</v>
      </c>
      <c r="AL2403" s="2" t="s">
        <v>33</v>
      </c>
      <c r="AM2403" s="10" t="e">
        <f t="shared" si="1117"/>
        <v>#VALUE!</v>
      </c>
      <c r="AN2403" s="6" t="s">
        <v>35</v>
      </c>
      <c r="AO2403" s="2" t="s">
        <v>36</v>
      </c>
      <c r="AP2403" s="7" t="s">
        <v>37</v>
      </c>
      <c r="AQ2403" s="6" t="s">
        <v>38</v>
      </c>
      <c r="AR2403" s="2" t="s">
        <v>39</v>
      </c>
      <c r="AS2403" s="7" t="s">
        <v>40</v>
      </c>
      <c r="AT2403" s="7" t="s">
        <v>41</v>
      </c>
      <c r="AU2403" s="8" t="s">
        <v>55</v>
      </c>
      <c r="AV2403" s="8" t="s">
        <v>56</v>
      </c>
      <c r="AW2403" s="8" t="s">
        <v>44</v>
      </c>
      <c r="AX2403" s="8" t="s">
        <v>45</v>
      </c>
      <c r="AY2403" s="8" t="s">
        <v>46</v>
      </c>
      <c r="AZ2403" s="8" t="s">
        <v>47</v>
      </c>
      <c r="BA2403" s="2" t="s">
        <v>48</v>
      </c>
      <c r="BB2403" s="2" t="s">
        <v>49</v>
      </c>
      <c r="BC2403" s="2" t="s">
        <v>50</v>
      </c>
      <c r="BD2403"/>
      <c r="BE2403"/>
    </row>
    <row r="2404" spans="1:57" x14ac:dyDescent="0.3">
      <c r="A2404" s="2"/>
      <c r="D2404" s="9" t="s">
        <v>57</v>
      </c>
      <c r="E2404" s="10"/>
      <c r="F2404" s="10"/>
      <c r="G2404" s="10"/>
      <c r="H2404" s="10"/>
      <c r="I2404" s="10"/>
      <c r="J2404" s="10"/>
      <c r="K2404" s="10"/>
      <c r="L2404" s="11"/>
      <c r="M2404" s="11"/>
      <c r="P2404" s="10"/>
      <c r="Q2404" s="9"/>
      <c r="AJ2404" s="13">
        <v>634.9666666666667</v>
      </c>
      <c r="AK2404" s="16">
        <v>3.0820189999999998</v>
      </c>
      <c r="AL2404" s="10">
        <f>IF(AK2404&gt;3, AK2404-3, 3-AK2404)</f>
        <v>8.2018999999999842E-2</v>
      </c>
      <c r="AM2404" s="10" t="str">
        <f t="shared" si="1117"/>
        <v xml:space="preserve"> </v>
      </c>
      <c r="AN2404" s="14">
        <v>12</v>
      </c>
      <c r="AO2404" s="10">
        <f>AN2404+273.15</f>
        <v>285.14999999999998</v>
      </c>
      <c r="AP2404" s="14">
        <v>10.5</v>
      </c>
      <c r="AQ2404" s="14">
        <v>37</v>
      </c>
      <c r="AR2404" s="10">
        <f>AQ2404+273.15</f>
        <v>310.14999999999998</v>
      </c>
      <c r="AS2404" s="14">
        <v>47.1</v>
      </c>
      <c r="AT2404" s="14">
        <v>0.5</v>
      </c>
      <c r="AU2404" s="10" t="str">
        <f>IF(ISNUMBER(AM2404),((AR2404/AO2404)*((AJ2404-(AT2404*AP2404))/(AJ2404-AS2404))*AM2404)," ")</f>
        <v xml:space="preserve"> </v>
      </c>
      <c r="AV2404" s="10" t="str">
        <f>IF(ISNUMBER(AM2404), AU2404*G2404, " ")</f>
        <v xml:space="preserve"> </v>
      </c>
      <c r="AW2404" s="10"/>
      <c r="AX2404" s="10"/>
      <c r="AY2404" s="10"/>
      <c r="AZ2404" s="10"/>
      <c r="BA2404" s="10"/>
      <c r="BB2404" s="10"/>
      <c r="BC2404" s="2"/>
      <c r="BD2404"/>
      <c r="BE2404"/>
    </row>
    <row r="2405" spans="1:57" x14ac:dyDescent="0.3">
      <c r="A2405" s="2">
        <v>219</v>
      </c>
      <c r="B2405" s="9" t="s">
        <v>297</v>
      </c>
      <c r="C2405" s="9"/>
      <c r="D2405" s="9" t="s">
        <v>58</v>
      </c>
      <c r="E2405" s="10"/>
      <c r="F2405" s="10"/>
      <c r="G2405" s="10"/>
      <c r="H2405" s="10"/>
      <c r="I2405" s="10"/>
      <c r="J2405" s="10"/>
      <c r="K2405" s="10"/>
      <c r="L2405" s="11"/>
      <c r="M2405" s="11"/>
      <c r="N2405" s="10">
        <f>H2405-H2404</f>
        <v>0</v>
      </c>
      <c r="O2405" s="10">
        <f>I2404-I2405</f>
        <v>0</v>
      </c>
      <c r="P2405" s="10" t="e">
        <f>N2405/O2405</f>
        <v>#DIV/0!</v>
      </c>
      <c r="Q2405" s="9">
        <f>AVERAGE(P2407,P2409)</f>
        <v>0.17104286047371162</v>
      </c>
      <c r="R2405">
        <f>K2405-K2404</f>
        <v>0</v>
      </c>
      <c r="S2405" t="e">
        <f>R2405/O2405</f>
        <v>#DIV/0!</v>
      </c>
      <c r="T2405" s="9">
        <f>AVERAGE(S2407,S2409)</f>
        <v>0.35366543974191267</v>
      </c>
      <c r="U2405" s="3">
        <f>AVERAGE(E2404,E2406,E2408)</f>
        <v>13.144707414999999</v>
      </c>
      <c r="V2405" s="3">
        <f>AVERAGE(E2405,E2407,E2409)</f>
        <v>8.8794530244999983</v>
      </c>
      <c r="W2405" s="3">
        <f>AVERAGE(F2404,F2406,F2408)</f>
        <v>0.48700147630000001</v>
      </c>
      <c r="X2405" s="3">
        <f>AVERAGE(F2405,F2407,F2409)</f>
        <v>0.57179111370000002</v>
      </c>
      <c r="Y2405" s="3">
        <f>AVERAGE(G2404,G2406,G2408)</f>
        <v>18.301685329999998</v>
      </c>
      <c r="Z2405" s="3">
        <f>AVERAGE(G2405,G2407,G2409)</f>
        <v>19.883454274999998</v>
      </c>
      <c r="AA2405" s="3">
        <f>AVERAGE(H2404,H2406,H2408)</f>
        <v>8.896008762000001</v>
      </c>
      <c r="AB2405" s="3">
        <f>AVERAGE(H2405,H2407,H2409)</f>
        <v>11.29242608</v>
      </c>
      <c r="AC2405" s="3">
        <f>AVERAGE(I2404,I2406,I2408)</f>
        <v>91.171712470000003</v>
      </c>
      <c r="AD2405" s="3">
        <f>AVERAGE(I2405,I2407,I2409)</f>
        <v>77.178511009999994</v>
      </c>
      <c r="AE2405" s="3">
        <f>AVERAGE(J2404,J2406,J2408)</f>
        <v>29.282613185000002</v>
      </c>
      <c r="AF2405" s="3">
        <f>AVERAGE(J2405,J2407,J2409)</f>
        <v>29.374920095</v>
      </c>
      <c r="AG2405" s="3">
        <f>AVERAGE(K2404,K2406,K2408)</f>
        <v>75.924669770000008</v>
      </c>
      <c r="AH2405" s="3">
        <f>AVERAGE(K2405,K2407,K2409)</f>
        <v>80.877629499999998</v>
      </c>
      <c r="AI2405" s="12">
        <v>43652</v>
      </c>
      <c r="AJ2405" s="13">
        <v>634.9666666666667</v>
      </c>
      <c r="AK2405" s="16">
        <v>3.0820189999999998</v>
      </c>
      <c r="AL2405" s="10">
        <f t="shared" ref="AL2405:AL2409" si="1128">IF(AK2405&gt;3, AK2405-3, 3-AK2405)</f>
        <v>8.2018999999999842E-2</v>
      </c>
      <c r="AM2405" s="10" t="str">
        <f t="shared" si="1117"/>
        <v xml:space="preserve"> </v>
      </c>
      <c r="AN2405" s="14">
        <v>12</v>
      </c>
      <c r="AO2405" s="10">
        <f t="shared" ref="AO2405:AO2409" si="1129">AN2405+273.15</f>
        <v>285.14999999999998</v>
      </c>
      <c r="AP2405" s="14">
        <v>10.5</v>
      </c>
      <c r="AQ2405" s="14">
        <v>37</v>
      </c>
      <c r="AR2405" s="10">
        <f t="shared" ref="AR2405:AR2409" si="1130">AQ2405+273.15</f>
        <v>310.14999999999998</v>
      </c>
      <c r="AS2405" s="14">
        <v>47.1</v>
      </c>
      <c r="AT2405" s="14">
        <v>0.5</v>
      </c>
      <c r="AU2405" s="10" t="str">
        <f t="shared" ref="AU2405:AU2409" si="1131">IF(ISNUMBER(AM2405),((AR2405/AO2405)*((AJ2405-(AT2405*AP2405))/(AJ2405-AS2405))*AM2405)," ")</f>
        <v xml:space="preserve"> </v>
      </c>
      <c r="AV2405" s="10" t="str">
        <f t="shared" ref="AV2405:AV2409" si="1132">IF(ISNUMBER(AM2405), AU2405*G2405, " ")</f>
        <v xml:space="preserve"> </v>
      </c>
      <c r="AW2405" s="10">
        <f>AVERAGE(AU2404,AU2406,AU2408)</f>
        <v>0.55230755348554894</v>
      </c>
      <c r="AX2405" s="10">
        <f>AVERAGE(AU2405,AU2407,AU2409)</f>
        <v>0.64846733835747994</v>
      </c>
      <c r="AY2405" s="10">
        <f>AVERAGE(AV2404,AV2406,AV2408)</f>
        <v>10.105213475724128</v>
      </c>
      <c r="AZ2405" s="10">
        <f>AVERAGE(AV2405,AV2407,AV2409)</f>
        <v>12.871774112264372</v>
      </c>
      <c r="BA2405" s="10" t="str">
        <f>IF(ISNUMBER(AV2405), AV2405-AV2404, " ")</f>
        <v xml:space="preserve"> </v>
      </c>
      <c r="BB2405" s="10" t="str">
        <f>IF(ISNUMBER(BA2405), BA2405/O2405, " ")</f>
        <v xml:space="preserve"> </v>
      </c>
      <c r="BC2405" s="2">
        <f>AVERAGE(BB2405,BB2407,BB2409)</f>
        <v>0.19737343531002116</v>
      </c>
      <c r="BD2405" s="1" t="s">
        <v>59</v>
      </c>
    </row>
    <row r="2406" spans="1:57" x14ac:dyDescent="0.3">
      <c r="A2406" s="2"/>
      <c r="D2406" s="9" t="s">
        <v>57</v>
      </c>
      <c r="E2406" s="10">
        <v>13.125150469999999</v>
      </c>
      <c r="F2406" s="10">
        <v>0.50359894449999998</v>
      </c>
      <c r="G2406" s="10">
        <v>18.145198669999999</v>
      </c>
      <c r="H2406" s="10">
        <v>9.1269334220000005</v>
      </c>
      <c r="I2406" s="10">
        <v>90.89758123</v>
      </c>
      <c r="J2406" s="10">
        <v>29.65086385</v>
      </c>
      <c r="K2406" s="10">
        <v>75.370698959999999</v>
      </c>
      <c r="L2406" s="11">
        <v>8.2581018518518515E-3</v>
      </c>
      <c r="M2406" s="11">
        <v>9.0219791666666677E-3</v>
      </c>
      <c r="P2406" s="10"/>
      <c r="Q2406" s="9"/>
      <c r="AJ2406" s="13">
        <v>634.96666666666704</v>
      </c>
      <c r="AK2406" s="16">
        <v>3.0820189999999998</v>
      </c>
      <c r="AL2406" s="10">
        <f t="shared" si="1128"/>
        <v>8.2018999999999842E-2</v>
      </c>
      <c r="AM2406" s="10">
        <f t="shared" si="1117"/>
        <v>0.49019711867447929</v>
      </c>
      <c r="AN2406" s="14">
        <v>12</v>
      </c>
      <c r="AO2406" s="10">
        <f t="shared" si="1129"/>
        <v>285.14999999999998</v>
      </c>
      <c r="AP2406" s="14">
        <v>10.5</v>
      </c>
      <c r="AQ2406" s="14">
        <v>37</v>
      </c>
      <c r="AR2406" s="10">
        <f t="shared" si="1130"/>
        <v>310.14999999999998</v>
      </c>
      <c r="AS2406" s="14">
        <v>47.1</v>
      </c>
      <c r="AT2406" s="14">
        <v>0.5</v>
      </c>
      <c r="AU2406" s="10">
        <f t="shared" si="1131"/>
        <v>0.57113071419800077</v>
      </c>
      <c r="AV2406" s="10">
        <f t="shared" si="1132"/>
        <v>10.363280275661714</v>
      </c>
      <c r="AW2406" s="10"/>
      <c r="AX2406" s="10"/>
      <c r="AY2406" s="10"/>
      <c r="AZ2406" s="10"/>
      <c r="BA2406" s="10"/>
      <c r="BB2406" s="10"/>
      <c r="BC2406" s="2"/>
      <c r="BD2406"/>
      <c r="BE2406"/>
    </row>
    <row r="2407" spans="1:57" x14ac:dyDescent="0.3">
      <c r="A2407" s="2"/>
      <c r="D2407" s="9" t="s">
        <v>60</v>
      </c>
      <c r="E2407" s="10">
        <v>8.8479657599999992</v>
      </c>
      <c r="F2407" s="10">
        <v>0.59472617620000001</v>
      </c>
      <c r="G2407" s="10">
        <v>19.037778070000002</v>
      </c>
      <c r="H2407" s="10">
        <v>11.28529241</v>
      </c>
      <c r="I2407" s="10">
        <v>78.090663919999997</v>
      </c>
      <c r="J2407" s="10">
        <v>30.06388389</v>
      </c>
      <c r="K2407" s="10">
        <v>79.85636169</v>
      </c>
      <c r="L2407" s="11">
        <v>1.1707175925925926E-2</v>
      </c>
      <c r="M2407" s="11">
        <v>1.2418969907407406E-2</v>
      </c>
      <c r="N2407" s="10">
        <f>H2407-H2406</f>
        <v>2.1583589879999998</v>
      </c>
      <c r="O2407" s="10">
        <f>I2406-I2407</f>
        <v>12.806917310000003</v>
      </c>
      <c r="P2407" s="10">
        <f>N2407/O2407</f>
        <v>0.16853071943508935</v>
      </c>
      <c r="Q2407" s="9"/>
      <c r="R2407">
        <f>K2407-K2406</f>
        <v>4.4856627300000014</v>
      </c>
      <c r="S2407">
        <f>R2407/O2407</f>
        <v>0.3502531187967825</v>
      </c>
      <c r="AJ2407" s="13">
        <v>634.96666666666704</v>
      </c>
      <c r="AK2407" s="16">
        <v>3.0820189999999998</v>
      </c>
      <c r="AL2407" s="10">
        <f t="shared" si="1128"/>
        <v>8.2018999999999842E-2</v>
      </c>
      <c r="AM2407" s="10">
        <f t="shared" si="1117"/>
        <v>0.57889926330759156</v>
      </c>
      <c r="AN2407" s="14">
        <v>12</v>
      </c>
      <c r="AO2407" s="10">
        <f t="shared" si="1129"/>
        <v>285.14999999999998</v>
      </c>
      <c r="AP2407" s="14">
        <v>10.5</v>
      </c>
      <c r="AQ2407" s="14">
        <v>37</v>
      </c>
      <c r="AR2407" s="10">
        <f t="shared" si="1130"/>
        <v>310.14999999999998</v>
      </c>
      <c r="AS2407" s="14">
        <v>47.1</v>
      </c>
      <c r="AT2407" s="14">
        <v>0.5</v>
      </c>
      <c r="AU2407" s="10">
        <f t="shared" si="1131"/>
        <v>0.67447795408425848</v>
      </c>
      <c r="AV2407" s="10">
        <f t="shared" si="1132"/>
        <v>12.840561602963763</v>
      </c>
      <c r="AW2407" s="10"/>
      <c r="AX2407" s="10"/>
      <c r="AY2407" s="10"/>
      <c r="AZ2407" s="10"/>
      <c r="BA2407" s="10">
        <f>IF(ISNUMBER(AV2407), AV2407-AV2406, " ")</f>
        <v>2.47728132730205</v>
      </c>
      <c r="BB2407" s="10">
        <f>IF(ISNUMBER(BA2407), BA2407/O2407, " ")</f>
        <v>0.19343306959339221</v>
      </c>
      <c r="BC2407" s="2"/>
      <c r="BD2407"/>
      <c r="BE2407"/>
    </row>
    <row r="2408" spans="1:57" x14ac:dyDescent="0.3">
      <c r="A2408" s="2"/>
      <c r="D2408" s="9" t="s">
        <v>57</v>
      </c>
      <c r="E2408" s="10">
        <v>13.164264360000001</v>
      </c>
      <c r="F2408" s="10">
        <v>0.47040400809999999</v>
      </c>
      <c r="G2408" s="10">
        <v>18.45817199</v>
      </c>
      <c r="H2408" s="10">
        <v>8.6650841019999998</v>
      </c>
      <c r="I2408" s="10">
        <v>91.445843710000005</v>
      </c>
      <c r="J2408" s="10">
        <v>28.914362520000001</v>
      </c>
      <c r="K2408" s="10">
        <v>76.478640580000004</v>
      </c>
      <c r="L2408" s="11">
        <v>1.5353009259259261E-2</v>
      </c>
      <c r="M2408" s="11">
        <v>1.5943275462962963E-2</v>
      </c>
      <c r="P2408" s="10"/>
      <c r="Q2408" s="9"/>
      <c r="AJ2408" s="13">
        <v>634.96666666666704</v>
      </c>
      <c r="AK2408" s="16">
        <v>3.0820189999999998</v>
      </c>
      <c r="AL2408" s="10">
        <f t="shared" si="1128"/>
        <v>8.2018999999999842E-2</v>
      </c>
      <c r="AM2408" s="10">
        <f t="shared" si="1117"/>
        <v>0.45788556926482282</v>
      </c>
      <c r="AN2408" s="14">
        <v>12</v>
      </c>
      <c r="AO2408" s="10">
        <f t="shared" si="1129"/>
        <v>285.14999999999998</v>
      </c>
      <c r="AP2408" s="14">
        <v>10.5</v>
      </c>
      <c r="AQ2408" s="14">
        <v>37</v>
      </c>
      <c r="AR2408" s="10">
        <f t="shared" si="1130"/>
        <v>310.14999999999998</v>
      </c>
      <c r="AS2408" s="14">
        <v>47.1</v>
      </c>
      <c r="AT2408" s="14">
        <v>0.5</v>
      </c>
      <c r="AU2408" s="10">
        <f t="shared" si="1131"/>
        <v>0.53348439277309712</v>
      </c>
      <c r="AV2408" s="10">
        <f t="shared" si="1132"/>
        <v>9.84714667578654</v>
      </c>
      <c r="AW2408" s="10"/>
      <c r="AX2408" s="10"/>
      <c r="AY2408" s="10"/>
      <c r="AZ2408" s="10"/>
      <c r="BA2408" s="10"/>
      <c r="BB2408" s="10"/>
      <c r="BC2408" s="2"/>
      <c r="BD2408"/>
      <c r="BE2408"/>
    </row>
    <row r="2409" spans="1:57" x14ac:dyDescent="0.3">
      <c r="A2409" s="2"/>
      <c r="D2409" s="9" t="s">
        <v>61</v>
      </c>
      <c r="E2409" s="10">
        <v>8.9109402889999991</v>
      </c>
      <c r="F2409" s="10">
        <v>0.54885605120000003</v>
      </c>
      <c r="G2409" s="10">
        <v>20.729130479999998</v>
      </c>
      <c r="H2409" s="10">
        <v>11.29955975</v>
      </c>
      <c r="I2409" s="10">
        <v>76.266358100000005</v>
      </c>
      <c r="J2409" s="10">
        <v>28.685956300000001</v>
      </c>
      <c r="K2409" s="10">
        <v>81.898897309999995</v>
      </c>
      <c r="L2409" s="11">
        <v>1.8732638888888889E-2</v>
      </c>
      <c r="M2409" s="11">
        <v>1.9484942129629628E-2</v>
      </c>
      <c r="N2409" s="10">
        <f>H2409-H2408</f>
        <v>2.6344756480000004</v>
      </c>
      <c r="O2409" s="10">
        <f>I2408-I2409</f>
        <v>15.17948561</v>
      </c>
      <c r="P2409" s="10">
        <f>N2409/O2409</f>
        <v>0.17355500151233388</v>
      </c>
      <c r="Q2409" s="9"/>
      <c r="R2409">
        <f>K2409-K2408</f>
        <v>5.4202567299999913</v>
      </c>
      <c r="S2409">
        <f>R2409/O2409</f>
        <v>0.35707776068704289</v>
      </c>
      <c r="AJ2409" s="13">
        <v>634.96666666666704</v>
      </c>
      <c r="AK2409" s="16">
        <v>3.0820189999999998</v>
      </c>
      <c r="AL2409" s="10">
        <f t="shared" si="1128"/>
        <v>8.2018999999999842E-2</v>
      </c>
      <c r="AM2409" s="10">
        <f t="shared" si="1117"/>
        <v>0.53424983869340203</v>
      </c>
      <c r="AN2409" s="14">
        <v>12</v>
      </c>
      <c r="AO2409" s="10">
        <f t="shared" si="1129"/>
        <v>285.14999999999998</v>
      </c>
      <c r="AP2409" s="14">
        <v>10.5</v>
      </c>
      <c r="AQ2409" s="14">
        <v>37</v>
      </c>
      <c r="AR2409" s="10">
        <f t="shared" si="1130"/>
        <v>310.14999999999998</v>
      </c>
      <c r="AS2409" s="14">
        <v>47.1</v>
      </c>
      <c r="AT2409" s="14">
        <v>0.5</v>
      </c>
      <c r="AU2409" s="10">
        <f t="shared" si="1131"/>
        <v>0.62245672263070151</v>
      </c>
      <c r="AV2409" s="10">
        <f t="shared" si="1132"/>
        <v>12.902986621564979</v>
      </c>
      <c r="AW2409" s="10"/>
      <c r="AX2409" s="10"/>
      <c r="AY2409" s="10"/>
      <c r="AZ2409" s="10"/>
      <c r="BA2409" s="10">
        <f>IF(ISNUMBER(AV2409), AV2409-AV2408, " ")</f>
        <v>3.0558399457784393</v>
      </c>
      <c r="BB2409" s="10">
        <f>IF(ISNUMBER(BA2409), BA2409/O2409, " ")</f>
        <v>0.20131380102665014</v>
      </c>
      <c r="BC2409" s="2"/>
      <c r="BD2409"/>
      <c r="BE2409"/>
    </row>
    <row r="2410" spans="1:57" x14ac:dyDescent="0.3">
      <c r="AM2410" s="10" t="str">
        <f t="shared" si="1117"/>
        <v xml:space="preserve"> </v>
      </c>
      <c r="BD2410"/>
      <c r="BE2410"/>
    </row>
    <row r="2411" spans="1:57" x14ac:dyDescent="0.3">
      <c r="AM2411" s="10" t="str">
        <f t="shared" si="1117"/>
        <v xml:space="preserve"> </v>
      </c>
      <c r="BD2411"/>
      <c r="BE2411"/>
    </row>
    <row r="2412" spans="1:57" x14ac:dyDescent="0.3">
      <c r="A2412" s="2"/>
      <c r="D2412" s="9" t="s">
        <v>53</v>
      </c>
      <c r="E2412" s="10"/>
      <c r="F2412" s="10"/>
      <c r="G2412" s="10"/>
      <c r="H2412" s="10"/>
      <c r="I2412" s="10"/>
      <c r="J2412" s="10"/>
      <c r="K2412" s="10"/>
      <c r="L2412" s="10"/>
      <c r="M2412" s="10"/>
      <c r="P2412" s="10"/>
      <c r="Q2412" s="9"/>
      <c r="R2412" s="9"/>
      <c r="AM2412" s="10" t="str">
        <f t="shared" si="1117"/>
        <v xml:space="preserve"> </v>
      </c>
      <c r="BD2412"/>
      <c r="BE2412"/>
    </row>
    <row r="2413" spans="1:57" x14ac:dyDescent="0.3">
      <c r="A2413" s="2"/>
      <c r="D2413" s="9" t="s">
        <v>298</v>
      </c>
      <c r="E2413" s="10"/>
      <c r="F2413" s="2"/>
      <c r="G2413" s="10"/>
      <c r="H2413" s="10"/>
      <c r="I2413" s="10"/>
      <c r="J2413" s="10"/>
      <c r="K2413" s="10"/>
      <c r="L2413" s="10"/>
      <c r="M2413" s="10"/>
      <c r="P2413" s="10"/>
      <c r="Q2413" s="9"/>
      <c r="R2413" s="9"/>
      <c r="AM2413" s="10" t="str">
        <f t="shared" si="1117"/>
        <v xml:space="preserve"> </v>
      </c>
      <c r="BD2413"/>
      <c r="BE2413"/>
    </row>
    <row r="2414" spans="1:57" x14ac:dyDescent="0.3">
      <c r="A2414" s="2"/>
      <c r="D2414" s="9"/>
      <c r="E2414" s="2" t="s">
        <v>0</v>
      </c>
      <c r="F2414" s="2" t="s">
        <v>1</v>
      </c>
      <c r="G2414" s="2" t="s">
        <v>2</v>
      </c>
      <c r="H2414" s="2" t="s">
        <v>3</v>
      </c>
      <c r="I2414" s="2" t="s">
        <v>4</v>
      </c>
      <c r="J2414" s="2" t="s">
        <v>5</v>
      </c>
      <c r="K2414" s="2" t="s">
        <v>6</v>
      </c>
      <c r="L2414" s="2" t="s">
        <v>7</v>
      </c>
      <c r="M2414" s="2" t="s">
        <v>8</v>
      </c>
      <c r="N2414" s="2" t="s">
        <v>9</v>
      </c>
      <c r="O2414" s="2" t="s">
        <v>10</v>
      </c>
      <c r="P2414" s="2" t="s">
        <v>11</v>
      </c>
      <c r="Q2414" s="2" t="s">
        <v>12</v>
      </c>
      <c r="R2414" s="2" t="s">
        <v>13</v>
      </c>
      <c r="S2414" s="2" t="s">
        <v>14</v>
      </c>
      <c r="T2414" s="2" t="s">
        <v>15</v>
      </c>
      <c r="U2414" s="3" t="s">
        <v>16</v>
      </c>
      <c r="V2414" s="3" t="s">
        <v>17</v>
      </c>
      <c r="W2414" s="3" t="s">
        <v>18</v>
      </c>
      <c r="X2414" s="3" t="s">
        <v>19</v>
      </c>
      <c r="Y2414" s="3" t="s">
        <v>20</v>
      </c>
      <c r="Z2414" s="3" t="s">
        <v>21</v>
      </c>
      <c r="AA2414" s="3" t="s">
        <v>22</v>
      </c>
      <c r="AB2414" s="3" t="s">
        <v>23</v>
      </c>
      <c r="AC2414" s="3" t="s">
        <v>24</v>
      </c>
      <c r="AD2414" s="3" t="s">
        <v>25</v>
      </c>
      <c r="AE2414" s="3" t="s">
        <v>26</v>
      </c>
      <c r="AF2414" s="3" t="s">
        <v>27</v>
      </c>
      <c r="AG2414" s="3" t="s">
        <v>28</v>
      </c>
      <c r="AH2414" s="3" t="s">
        <v>29</v>
      </c>
      <c r="AL2414" s="2" t="s">
        <v>33</v>
      </c>
      <c r="AM2414" s="10" t="e">
        <f t="shared" si="1117"/>
        <v>#VALUE!</v>
      </c>
      <c r="AN2414" s="6" t="s">
        <v>35</v>
      </c>
      <c r="AO2414" s="2" t="s">
        <v>36</v>
      </c>
      <c r="AP2414" s="7" t="s">
        <v>37</v>
      </c>
      <c r="AQ2414" s="6" t="s">
        <v>38</v>
      </c>
      <c r="AR2414" s="2" t="s">
        <v>39</v>
      </c>
      <c r="AS2414" s="7" t="s">
        <v>40</v>
      </c>
      <c r="AT2414" s="7" t="s">
        <v>41</v>
      </c>
      <c r="AU2414" s="8" t="s">
        <v>55</v>
      </c>
      <c r="AV2414" s="8" t="s">
        <v>56</v>
      </c>
      <c r="AW2414" s="8" t="s">
        <v>44</v>
      </c>
      <c r="AX2414" s="8" t="s">
        <v>45</v>
      </c>
      <c r="AY2414" s="8" t="s">
        <v>46</v>
      </c>
      <c r="AZ2414" s="8" t="s">
        <v>47</v>
      </c>
      <c r="BA2414" s="2" t="s">
        <v>48</v>
      </c>
      <c r="BB2414" s="2" t="s">
        <v>49</v>
      </c>
      <c r="BC2414" s="2" t="s">
        <v>50</v>
      </c>
      <c r="BD2414"/>
      <c r="BE2414"/>
    </row>
    <row r="2415" spans="1:57" x14ac:dyDescent="0.3">
      <c r="A2415" s="2"/>
      <c r="D2415" s="9" t="s">
        <v>57</v>
      </c>
      <c r="E2415" s="10"/>
      <c r="F2415" s="10"/>
      <c r="G2415" s="10"/>
      <c r="H2415" s="10"/>
      <c r="I2415" s="10"/>
      <c r="J2415" s="10"/>
      <c r="K2415" s="10"/>
      <c r="L2415" s="11"/>
      <c r="M2415" s="11"/>
      <c r="P2415" s="10"/>
      <c r="Q2415" s="9"/>
      <c r="AJ2415" s="13">
        <v>634.9666666666667</v>
      </c>
      <c r="AK2415" s="16">
        <v>3.0820189999999998</v>
      </c>
      <c r="AL2415" s="10">
        <f>IF(AK2415&gt;3, AK2415-3, 3-AK2415)</f>
        <v>8.2018999999999842E-2</v>
      </c>
      <c r="AM2415" s="10" t="str">
        <f t="shared" si="1117"/>
        <v xml:space="preserve"> </v>
      </c>
      <c r="AN2415" s="14">
        <v>12</v>
      </c>
      <c r="AO2415" s="10">
        <f>AN2415+273.15</f>
        <v>285.14999999999998</v>
      </c>
      <c r="AP2415" s="14">
        <v>10.5</v>
      </c>
      <c r="AQ2415" s="14">
        <v>37</v>
      </c>
      <c r="AR2415" s="10">
        <f>AQ2415+273.15</f>
        <v>310.14999999999998</v>
      </c>
      <c r="AS2415" s="14">
        <v>47.1</v>
      </c>
      <c r="AT2415" s="14">
        <v>0.5</v>
      </c>
      <c r="AU2415" s="10" t="str">
        <f>IF(ISNUMBER(AM2415),((AR2415/AO2415)*((AJ2415-(AT2415*AP2415))/(AJ2415-AS2415))*AM2415)," ")</f>
        <v xml:space="preserve"> </v>
      </c>
      <c r="AV2415" s="10" t="str">
        <f>IF(ISNUMBER(AM2415), AU2415*G2415, " ")</f>
        <v xml:space="preserve"> </v>
      </c>
      <c r="AW2415" s="10"/>
      <c r="AX2415" s="10"/>
      <c r="AY2415" s="10"/>
      <c r="AZ2415" s="10"/>
      <c r="BA2415" s="10"/>
      <c r="BB2415" s="10"/>
      <c r="BC2415" s="2"/>
      <c r="BD2415"/>
      <c r="BE2415"/>
    </row>
    <row r="2416" spans="1:57" x14ac:dyDescent="0.3">
      <c r="A2416" s="2">
        <v>220</v>
      </c>
      <c r="B2416" s="9" t="s">
        <v>298</v>
      </c>
      <c r="C2416" s="9"/>
      <c r="D2416" s="9" t="s">
        <v>58</v>
      </c>
      <c r="E2416" s="10"/>
      <c r="F2416" s="10"/>
      <c r="G2416" s="10"/>
      <c r="H2416" s="10"/>
      <c r="I2416" s="10"/>
      <c r="J2416" s="10"/>
      <c r="K2416" s="10"/>
      <c r="L2416" s="11"/>
      <c r="M2416" s="11"/>
      <c r="N2416" s="10">
        <f>H2416-H2415</f>
        <v>0</v>
      </c>
      <c r="O2416" s="10">
        <f>I2415-I2416</f>
        <v>0</v>
      </c>
      <c r="P2416" s="10" t="e">
        <f>N2416/O2416</f>
        <v>#DIV/0!</v>
      </c>
      <c r="Q2416" s="9">
        <f>AVERAGE(P2418,P2420)</f>
        <v>2.1933261324755772E-3</v>
      </c>
      <c r="R2416">
        <f>K2416-K2415</f>
        <v>0</v>
      </c>
      <c r="S2416" t="e">
        <f>R2416/O2416</f>
        <v>#DIV/0!</v>
      </c>
      <c r="T2416" s="9">
        <f>AVERAGE(S2418,S2420)</f>
        <v>0.42152071157736798</v>
      </c>
      <c r="U2416" s="3">
        <f>AVERAGE(E2415,E2417,E2419)</f>
        <v>13.174194790000001</v>
      </c>
      <c r="V2416" s="3">
        <f>AVERAGE(E2416,E2418,E2420)</f>
        <v>9.9331176214999992</v>
      </c>
      <c r="W2416" s="3">
        <f>AVERAGE(F2415,F2417,F2419)</f>
        <v>0.35577985020000003</v>
      </c>
      <c r="X2416" s="3">
        <f>AVERAGE(F2416,F2418,F2420)</f>
        <v>0.34542827209999999</v>
      </c>
      <c r="Y2416" s="3">
        <f>AVERAGE(G2415,G2417,G2419)</f>
        <v>29.384228845000003</v>
      </c>
      <c r="Z2416" s="3">
        <f>AVERAGE(G2416,G2418,G2420)</f>
        <v>30.370060485</v>
      </c>
      <c r="AA2416" s="3">
        <f>AVERAGE(H2415,H2417,H2419)</f>
        <v>10.451501575</v>
      </c>
      <c r="AB2416" s="3">
        <f>AVERAGE(H2416,H2418,H2420)</f>
        <v>10.489963785</v>
      </c>
      <c r="AC2416" s="3">
        <f>AVERAGE(I2415,I2417,I2419)</f>
        <v>85.817669550000005</v>
      </c>
      <c r="AD2416" s="3">
        <f>AVERAGE(I2416,I2418,I2420)</f>
        <v>70.432777139999999</v>
      </c>
      <c r="AE2416" s="3">
        <f>AVERAGE(J2415,J2417,J2419)</f>
        <v>30.970776605000001</v>
      </c>
      <c r="AF2416" s="3">
        <f>AVERAGE(J2416,J2418,J2420)</f>
        <v>31.438046765000003</v>
      </c>
      <c r="AG2416" s="3">
        <f>AVERAGE(K2415,K2417,K2419)</f>
        <v>70.94306109499999</v>
      </c>
      <c r="AH2416" s="3">
        <f>AVERAGE(K2416,K2418,K2420)</f>
        <v>77.420679559999996</v>
      </c>
      <c r="AI2416" s="12">
        <v>43652</v>
      </c>
      <c r="AJ2416" s="13">
        <v>634.9666666666667</v>
      </c>
      <c r="AK2416" s="16">
        <v>3.0820189999999998</v>
      </c>
      <c r="AL2416" s="10">
        <f t="shared" ref="AL2416:AL2420" si="1133">IF(AK2416&gt;3, AK2416-3, 3-AK2416)</f>
        <v>8.2018999999999842E-2</v>
      </c>
      <c r="AM2416" s="10" t="str">
        <f t="shared" si="1117"/>
        <v xml:space="preserve"> </v>
      </c>
      <c r="AN2416" s="14">
        <v>12</v>
      </c>
      <c r="AO2416" s="10">
        <f t="shared" ref="AO2416:AO2420" si="1134">AN2416+273.15</f>
        <v>285.14999999999998</v>
      </c>
      <c r="AP2416" s="14">
        <v>10.5</v>
      </c>
      <c r="AQ2416" s="14">
        <v>37</v>
      </c>
      <c r="AR2416" s="10">
        <f t="shared" ref="AR2416:AR2420" si="1135">AQ2416+273.15</f>
        <v>310.14999999999998</v>
      </c>
      <c r="AS2416" s="14">
        <v>47.1</v>
      </c>
      <c r="AT2416" s="14">
        <v>0.5</v>
      </c>
      <c r="AU2416" s="10" t="str">
        <f t="shared" ref="AU2416:AU2420" si="1136">IF(ISNUMBER(AM2416),((AR2416/AO2416)*((AJ2416-(AT2416*AP2416))/(AJ2416-AS2416))*AM2416)," ")</f>
        <v xml:space="preserve"> </v>
      </c>
      <c r="AV2416" s="10" t="str">
        <f t="shared" ref="AV2416:AV2420" si="1137">IF(ISNUMBER(AM2416), AU2416*G2416, " ")</f>
        <v xml:space="preserve"> </v>
      </c>
      <c r="AW2416" s="10">
        <f>AVERAGE(AU2415,AU2417,AU2419)</f>
        <v>0.40348932848484897</v>
      </c>
      <c r="AX2416" s="10">
        <f>AVERAGE(AU2416,AU2418,AU2420)</f>
        <v>0.39174962120806112</v>
      </c>
      <c r="AY2416" s="10">
        <f>AVERAGE(AV2415,AV2417,AV2419)</f>
        <v>11.856636652635046</v>
      </c>
      <c r="AZ2416" s="10">
        <f>AVERAGE(AV2416,AV2418,AV2420)</f>
        <v>11.900174506975674</v>
      </c>
      <c r="BA2416" s="10" t="str">
        <f>IF(ISNUMBER(AV2416), AV2416-AV2415, " ")</f>
        <v xml:space="preserve"> </v>
      </c>
      <c r="BB2416" s="10" t="str">
        <f>IF(ISNUMBER(BA2416), BA2416/O2416, " ")</f>
        <v xml:space="preserve"> </v>
      </c>
      <c r="BC2416" s="2">
        <f>AVERAGE(BB2416,BB2418,BB2420)</f>
        <v>2.4837679952208445E-3</v>
      </c>
      <c r="BD2416" s="1" t="s">
        <v>59</v>
      </c>
    </row>
    <row r="2417" spans="1:57" x14ac:dyDescent="0.3">
      <c r="A2417" s="2"/>
      <c r="D2417" s="9" t="s">
        <v>57</v>
      </c>
      <c r="E2417" s="10">
        <v>13.18059678</v>
      </c>
      <c r="F2417" s="10">
        <v>0.35337020409999997</v>
      </c>
      <c r="G2417" s="10">
        <v>29.232775530000001</v>
      </c>
      <c r="H2417" s="10">
        <v>10.330700930000001</v>
      </c>
      <c r="I2417" s="10">
        <v>85.448525360000005</v>
      </c>
      <c r="J2417" s="10">
        <v>30.854787330000001</v>
      </c>
      <c r="K2417" s="10">
        <v>70.981675899999999</v>
      </c>
      <c r="L2417" s="11">
        <v>8.1539351851851859E-3</v>
      </c>
      <c r="M2417" s="11">
        <v>8.6573958333333329E-3</v>
      </c>
      <c r="P2417" s="10"/>
      <c r="Q2417" s="9"/>
      <c r="AJ2417" s="13">
        <v>634.96666666666704</v>
      </c>
      <c r="AK2417" s="16">
        <v>3.0820189999999998</v>
      </c>
      <c r="AL2417" s="10">
        <f t="shared" si="1133"/>
        <v>8.2018999999999842E-2</v>
      </c>
      <c r="AM2417" s="10">
        <f t="shared" si="1117"/>
        <v>0.34396628064265666</v>
      </c>
      <c r="AN2417" s="14">
        <v>12</v>
      </c>
      <c r="AO2417" s="10">
        <f t="shared" si="1134"/>
        <v>285.14999999999998</v>
      </c>
      <c r="AP2417" s="14">
        <v>10.5</v>
      </c>
      <c r="AQ2417" s="14">
        <v>37</v>
      </c>
      <c r="AR2417" s="10">
        <f t="shared" si="1135"/>
        <v>310.14999999999998</v>
      </c>
      <c r="AS2417" s="14">
        <v>47.1</v>
      </c>
      <c r="AT2417" s="14">
        <v>0.5</v>
      </c>
      <c r="AU2417" s="10">
        <f t="shared" si="1136"/>
        <v>0.40075655290402679</v>
      </c>
      <c r="AV2417" s="10">
        <f t="shared" si="1137"/>
        <v>11.715226353219986</v>
      </c>
      <c r="AW2417" s="10"/>
      <c r="AX2417" s="10"/>
      <c r="AY2417" s="10"/>
      <c r="AZ2417" s="10"/>
      <c r="BA2417" s="10"/>
      <c r="BB2417" s="10"/>
      <c r="BC2417" s="2"/>
      <c r="BD2417"/>
      <c r="BE2417"/>
    </row>
    <row r="2418" spans="1:57" x14ac:dyDescent="0.3">
      <c r="A2418" s="2"/>
      <c r="D2418" s="9" t="s">
        <v>60</v>
      </c>
      <c r="E2418" s="10">
        <v>9.8577702029999994</v>
      </c>
      <c r="F2418" s="10">
        <v>0.3353515547</v>
      </c>
      <c r="G2418" s="10">
        <v>30.13250197</v>
      </c>
      <c r="H2418" s="10">
        <v>10.10450528</v>
      </c>
      <c r="I2418" s="10">
        <v>70.338529629999996</v>
      </c>
      <c r="J2418" s="10">
        <v>31.528800560000001</v>
      </c>
      <c r="K2418" s="10">
        <v>77.759378240000004</v>
      </c>
      <c r="L2418" s="11">
        <v>1.0590277777777777E-2</v>
      </c>
      <c r="M2418" s="11">
        <v>1.1261562500000001E-2</v>
      </c>
      <c r="N2418" s="10">
        <f>H2418-H2417</f>
        <v>-0.22619565000000108</v>
      </c>
      <c r="O2418" s="10">
        <f>I2417-I2418</f>
        <v>15.109995730000009</v>
      </c>
      <c r="P2418" s="10">
        <f>N2418/O2418</f>
        <v>-1.4969934740014712E-2</v>
      </c>
      <c r="Q2418" s="9"/>
      <c r="R2418">
        <f>K2418-K2417</f>
        <v>6.7777023400000047</v>
      </c>
      <c r="S2418">
        <f>R2418/O2418</f>
        <v>0.44855752848051939</v>
      </c>
      <c r="AJ2418" s="13">
        <v>634.96666666666704</v>
      </c>
      <c r="AK2418" s="16">
        <v>3.0820189999999998</v>
      </c>
      <c r="AL2418" s="10">
        <f t="shared" si="1133"/>
        <v>8.2018999999999842E-2</v>
      </c>
      <c r="AM2418" s="10">
        <f t="shared" si="1117"/>
        <v>0.32642714535504169</v>
      </c>
      <c r="AN2418" s="14">
        <v>12</v>
      </c>
      <c r="AO2418" s="10">
        <f t="shared" si="1134"/>
        <v>285.14999999999998</v>
      </c>
      <c r="AP2418" s="14">
        <v>10.5</v>
      </c>
      <c r="AQ2418" s="14">
        <v>37</v>
      </c>
      <c r="AR2418" s="10">
        <f t="shared" si="1135"/>
        <v>310.14999999999998</v>
      </c>
      <c r="AS2418" s="14">
        <v>47.1</v>
      </c>
      <c r="AT2418" s="14">
        <v>0.5</v>
      </c>
      <c r="AU2418" s="10">
        <f t="shared" si="1136"/>
        <v>0.38032163298789634</v>
      </c>
      <c r="AV2418" s="10">
        <f t="shared" si="1137"/>
        <v>11.460042355241404</v>
      </c>
      <c r="AW2418" s="10"/>
      <c r="AX2418" s="10"/>
      <c r="AY2418" s="10"/>
      <c r="AZ2418" s="10"/>
      <c r="BA2418" s="10">
        <f>IF(ISNUMBER(AV2418), AV2418-AV2417, " ")</f>
        <v>-0.25518399797858216</v>
      </c>
      <c r="BB2418" s="10">
        <f>IF(ISNUMBER(BA2418), BA2418/O2418, " ")</f>
        <v>-1.6888422904841022E-2</v>
      </c>
      <c r="BC2418" s="2"/>
      <c r="BD2418"/>
      <c r="BE2418"/>
    </row>
    <row r="2419" spans="1:57" x14ac:dyDescent="0.3">
      <c r="A2419" s="2"/>
      <c r="D2419" s="9" t="s">
        <v>57</v>
      </c>
      <c r="E2419" s="10">
        <v>13.167792800000001</v>
      </c>
      <c r="F2419" s="10">
        <v>0.35818949630000002</v>
      </c>
      <c r="G2419" s="10">
        <v>29.53568216</v>
      </c>
      <c r="H2419" s="10">
        <v>10.572302219999999</v>
      </c>
      <c r="I2419" s="10">
        <v>86.186813740000005</v>
      </c>
      <c r="J2419" s="10">
        <v>31.086765880000002</v>
      </c>
      <c r="K2419" s="10">
        <v>70.904446289999996</v>
      </c>
      <c r="L2419" s="11">
        <v>1.4236111111111111E-2</v>
      </c>
      <c r="M2419" s="11">
        <v>1.4895821759259258E-2</v>
      </c>
      <c r="P2419" s="10"/>
      <c r="Q2419" s="9"/>
      <c r="AJ2419" s="13">
        <v>634.96666666666704</v>
      </c>
      <c r="AK2419" s="16">
        <v>3.0820189999999998</v>
      </c>
      <c r="AL2419" s="10">
        <f t="shared" si="1133"/>
        <v>8.2018999999999842E-2</v>
      </c>
      <c r="AM2419" s="10">
        <f t="shared" si="1117"/>
        <v>0.34865732135330768</v>
      </c>
      <c r="AN2419" s="14">
        <v>12</v>
      </c>
      <c r="AO2419" s="10">
        <f t="shared" si="1134"/>
        <v>285.14999999999998</v>
      </c>
      <c r="AP2419" s="14">
        <v>10.5</v>
      </c>
      <c r="AQ2419" s="14">
        <v>37</v>
      </c>
      <c r="AR2419" s="10">
        <f t="shared" si="1135"/>
        <v>310.14999999999998</v>
      </c>
      <c r="AS2419" s="14">
        <v>47.1</v>
      </c>
      <c r="AT2419" s="14">
        <v>0.5</v>
      </c>
      <c r="AU2419" s="10">
        <f t="shared" si="1136"/>
        <v>0.40622210406567116</v>
      </c>
      <c r="AV2419" s="10">
        <f t="shared" si="1137"/>
        <v>11.998046952050107</v>
      </c>
      <c r="AW2419" s="10"/>
      <c r="AX2419" s="10"/>
      <c r="AY2419" s="10"/>
      <c r="AZ2419" s="10"/>
      <c r="BA2419" s="10"/>
      <c r="BB2419" s="10"/>
      <c r="BC2419" s="2"/>
      <c r="BD2419"/>
      <c r="BE2419"/>
    </row>
    <row r="2420" spans="1:57" x14ac:dyDescent="0.3">
      <c r="A2420" s="2"/>
      <c r="D2420" s="9" t="s">
        <v>61</v>
      </c>
      <c r="E2420" s="10">
        <v>10.008465040000001</v>
      </c>
      <c r="F2420" s="10">
        <v>0.35550498949999998</v>
      </c>
      <c r="G2420" s="10">
        <v>30.607619</v>
      </c>
      <c r="H2420" s="10">
        <v>10.875422289999999</v>
      </c>
      <c r="I2420" s="10">
        <v>70.527024650000001</v>
      </c>
      <c r="J2420" s="10">
        <v>31.347292970000002</v>
      </c>
      <c r="K2420" s="10">
        <v>77.081980880000003</v>
      </c>
      <c r="L2420" s="11">
        <v>1.7436342592592594E-2</v>
      </c>
      <c r="M2420" s="11">
        <v>1.8136562499999998E-2</v>
      </c>
      <c r="N2420" s="10">
        <f>H2420-H2419</f>
        <v>0.3031200700000003</v>
      </c>
      <c r="O2420" s="10">
        <f>I2419-I2420</f>
        <v>15.659789090000004</v>
      </c>
      <c r="P2420" s="10">
        <f>N2420/O2420</f>
        <v>1.9356587004965866E-2</v>
      </c>
      <c r="Q2420" s="9"/>
      <c r="R2420">
        <f>K2420-K2419</f>
        <v>6.1775345900000076</v>
      </c>
      <c r="S2420">
        <f>R2420/O2420</f>
        <v>0.39448389467421657</v>
      </c>
      <c r="AJ2420" s="13">
        <v>634.96666666666704</v>
      </c>
      <c r="AK2420" s="16">
        <v>3.0820189999999998</v>
      </c>
      <c r="AL2420" s="10">
        <f t="shared" si="1133"/>
        <v>8.2018999999999842E-2</v>
      </c>
      <c r="AM2420" s="10">
        <f t="shared" si="1117"/>
        <v>0.34604425491861018</v>
      </c>
      <c r="AN2420" s="14">
        <v>12</v>
      </c>
      <c r="AO2420" s="10">
        <f t="shared" si="1134"/>
        <v>285.14999999999998</v>
      </c>
      <c r="AP2420" s="14">
        <v>10.5</v>
      </c>
      <c r="AQ2420" s="14">
        <v>37</v>
      </c>
      <c r="AR2420" s="10">
        <f t="shared" si="1135"/>
        <v>310.14999999999998</v>
      </c>
      <c r="AS2420" s="14">
        <v>47.1</v>
      </c>
      <c r="AT2420" s="14">
        <v>0.5</v>
      </c>
      <c r="AU2420" s="10">
        <f t="shared" si="1136"/>
        <v>0.40317760942822584</v>
      </c>
      <c r="AV2420" s="10">
        <f t="shared" si="1137"/>
        <v>12.340306658709943</v>
      </c>
      <c r="AW2420" s="10"/>
      <c r="AX2420" s="10"/>
      <c r="AY2420" s="10"/>
      <c r="AZ2420" s="10"/>
      <c r="BA2420" s="10">
        <f>IF(ISNUMBER(AV2420), AV2420-AV2419, " ")</f>
        <v>0.34225970665983674</v>
      </c>
      <c r="BB2420" s="10">
        <f>IF(ISNUMBER(BA2420), BA2420/O2420, " ")</f>
        <v>2.1855958895282711E-2</v>
      </c>
      <c r="BC2420" s="2"/>
      <c r="BD2420"/>
      <c r="BE2420"/>
    </row>
    <row r="2421" spans="1:57" x14ac:dyDescent="0.3">
      <c r="AM2421" s="10" t="str">
        <f t="shared" si="1117"/>
        <v xml:space="preserve"> </v>
      </c>
      <c r="BD2421"/>
      <c r="BE2421"/>
    </row>
    <row r="2422" spans="1:57" x14ac:dyDescent="0.3">
      <c r="AM2422" s="10" t="str">
        <f t="shared" si="1117"/>
        <v xml:space="preserve"> </v>
      </c>
      <c r="BD2422"/>
      <c r="BE2422"/>
    </row>
    <row r="2423" spans="1:57" x14ac:dyDescent="0.3">
      <c r="A2423" s="2"/>
      <c r="D2423" s="9" t="s">
        <v>53</v>
      </c>
      <c r="E2423" s="10"/>
      <c r="F2423" s="10"/>
      <c r="G2423" s="10"/>
      <c r="H2423" s="10"/>
      <c r="I2423" s="10"/>
      <c r="J2423" s="10"/>
      <c r="K2423" s="10"/>
      <c r="L2423" s="10"/>
      <c r="M2423" s="10"/>
      <c r="P2423" s="10"/>
      <c r="Q2423" s="9"/>
      <c r="R2423" s="9"/>
      <c r="AM2423" s="10" t="str">
        <f t="shared" si="1117"/>
        <v xml:space="preserve"> </v>
      </c>
      <c r="BD2423"/>
      <c r="BE2423"/>
    </row>
    <row r="2424" spans="1:57" x14ac:dyDescent="0.3">
      <c r="A2424" s="2"/>
      <c r="D2424" s="9" t="s">
        <v>299</v>
      </c>
      <c r="E2424" s="10"/>
      <c r="F2424" s="2"/>
      <c r="G2424" s="10"/>
      <c r="H2424" s="10"/>
      <c r="I2424" s="10"/>
      <c r="J2424" s="10"/>
      <c r="K2424" s="10"/>
      <c r="L2424" s="10"/>
      <c r="M2424" s="10"/>
      <c r="P2424" s="10"/>
      <c r="Q2424" s="9"/>
      <c r="R2424" s="9"/>
      <c r="AM2424" s="10" t="str">
        <f t="shared" si="1117"/>
        <v xml:space="preserve"> </v>
      </c>
      <c r="BD2424"/>
      <c r="BE2424"/>
    </row>
    <row r="2425" spans="1:57" x14ac:dyDescent="0.3">
      <c r="A2425" s="2"/>
      <c r="D2425" s="9"/>
      <c r="E2425" s="2" t="s">
        <v>0</v>
      </c>
      <c r="F2425" s="2" t="s">
        <v>1</v>
      </c>
      <c r="G2425" s="2" t="s">
        <v>2</v>
      </c>
      <c r="H2425" s="2" t="s">
        <v>3</v>
      </c>
      <c r="I2425" s="2" t="s">
        <v>4</v>
      </c>
      <c r="J2425" s="2" t="s">
        <v>5</v>
      </c>
      <c r="K2425" s="2" t="s">
        <v>6</v>
      </c>
      <c r="L2425" s="2" t="s">
        <v>7</v>
      </c>
      <c r="M2425" s="2" t="s">
        <v>8</v>
      </c>
      <c r="N2425" s="2" t="s">
        <v>9</v>
      </c>
      <c r="O2425" s="2" t="s">
        <v>10</v>
      </c>
      <c r="P2425" s="2" t="s">
        <v>11</v>
      </c>
      <c r="Q2425" s="2" t="s">
        <v>12</v>
      </c>
      <c r="R2425" s="2" t="s">
        <v>13</v>
      </c>
      <c r="S2425" s="2" t="s">
        <v>14</v>
      </c>
      <c r="T2425" s="2" t="s">
        <v>15</v>
      </c>
      <c r="U2425" s="3" t="s">
        <v>16</v>
      </c>
      <c r="V2425" s="3" t="s">
        <v>17</v>
      </c>
      <c r="W2425" s="3" t="s">
        <v>18</v>
      </c>
      <c r="X2425" s="3" t="s">
        <v>19</v>
      </c>
      <c r="Y2425" s="3" t="s">
        <v>20</v>
      </c>
      <c r="Z2425" s="3" t="s">
        <v>21</v>
      </c>
      <c r="AA2425" s="3" t="s">
        <v>22</v>
      </c>
      <c r="AB2425" s="3" t="s">
        <v>23</v>
      </c>
      <c r="AC2425" s="3" t="s">
        <v>24</v>
      </c>
      <c r="AD2425" s="3" t="s">
        <v>25</v>
      </c>
      <c r="AE2425" s="3" t="s">
        <v>26</v>
      </c>
      <c r="AF2425" s="3" t="s">
        <v>27</v>
      </c>
      <c r="AG2425" s="3" t="s">
        <v>28</v>
      </c>
      <c r="AH2425" s="3" t="s">
        <v>29</v>
      </c>
      <c r="AL2425" s="2" t="s">
        <v>33</v>
      </c>
      <c r="AM2425" s="10" t="e">
        <f t="shared" si="1117"/>
        <v>#VALUE!</v>
      </c>
      <c r="AN2425" s="6" t="s">
        <v>35</v>
      </c>
      <c r="AO2425" s="2" t="s">
        <v>36</v>
      </c>
      <c r="AP2425" s="7" t="s">
        <v>37</v>
      </c>
      <c r="AQ2425" s="6" t="s">
        <v>38</v>
      </c>
      <c r="AR2425" s="2" t="s">
        <v>39</v>
      </c>
      <c r="AS2425" s="7" t="s">
        <v>40</v>
      </c>
      <c r="AT2425" s="7" t="s">
        <v>41</v>
      </c>
      <c r="AU2425" s="8" t="s">
        <v>55</v>
      </c>
      <c r="AV2425" s="8" t="s">
        <v>56</v>
      </c>
      <c r="AW2425" s="8" t="s">
        <v>44</v>
      </c>
      <c r="AX2425" s="8" t="s">
        <v>45</v>
      </c>
      <c r="AY2425" s="8" t="s">
        <v>46</v>
      </c>
      <c r="AZ2425" s="8" t="s">
        <v>47</v>
      </c>
      <c r="BA2425" s="2" t="s">
        <v>48</v>
      </c>
      <c r="BB2425" s="2" t="s">
        <v>49</v>
      </c>
      <c r="BC2425" s="2" t="s">
        <v>50</v>
      </c>
      <c r="BD2425"/>
      <c r="BE2425"/>
    </row>
    <row r="2426" spans="1:57" x14ac:dyDescent="0.3">
      <c r="A2426" s="2"/>
      <c r="D2426" s="9" t="s">
        <v>57</v>
      </c>
      <c r="E2426" s="10">
        <v>13.19675369</v>
      </c>
      <c r="F2426" s="10">
        <v>0.66162545709999998</v>
      </c>
      <c r="G2426" s="10">
        <v>15.183719160000001</v>
      </c>
      <c r="H2426" s="10">
        <v>10.00632839</v>
      </c>
      <c r="I2426" s="10">
        <v>87.466264890000005</v>
      </c>
      <c r="J2426" s="10">
        <v>32.64239414</v>
      </c>
      <c r="K2426" s="10">
        <v>66.776677570000004</v>
      </c>
      <c r="L2426" s="11">
        <v>2.7488425925925927E-3</v>
      </c>
      <c r="M2426" s="11">
        <v>3.5011458333333331E-3</v>
      </c>
      <c r="P2426" s="10"/>
      <c r="Q2426" s="9"/>
      <c r="AJ2426" s="13">
        <v>634.9666666666667</v>
      </c>
      <c r="AK2426" s="16">
        <v>3.0820189999999998</v>
      </c>
      <c r="AL2426" s="10">
        <f>IF(AK2426&gt;3, AK2426-3, 3-AK2426)</f>
        <v>8.2018999999999842E-2</v>
      </c>
      <c r="AM2426" s="10">
        <f t="shared" si="1117"/>
        <v>0.64401821380724777</v>
      </c>
      <c r="AN2426" s="14">
        <v>12</v>
      </c>
      <c r="AO2426" s="10">
        <f>AN2426+273.15</f>
        <v>285.14999999999998</v>
      </c>
      <c r="AP2426" s="14">
        <v>10.5</v>
      </c>
      <c r="AQ2426" s="14">
        <v>37</v>
      </c>
      <c r="AR2426" s="10">
        <f>AQ2426+273.15</f>
        <v>310.14999999999998</v>
      </c>
      <c r="AS2426" s="14">
        <v>47.1</v>
      </c>
      <c r="AT2426" s="14">
        <v>0.5</v>
      </c>
      <c r="AU2426" s="10">
        <f>IF(ISNUMBER(AM2426),((AR2426/AO2426)*((AJ2426-(AT2426*AP2426))/(AJ2426-AS2426))*AM2426)," ")</f>
        <v>0.75034831580172567</v>
      </c>
      <c r="AV2426" s="10">
        <f>IF(ISNUMBER(AM2426), AU2426*G2426, " ")</f>
        <v>11.393078099312394</v>
      </c>
      <c r="AW2426" s="10"/>
      <c r="AX2426" s="10"/>
      <c r="AY2426" s="10"/>
      <c r="AZ2426" s="10"/>
      <c r="BA2426" s="10"/>
      <c r="BB2426" s="10"/>
      <c r="BC2426" s="2"/>
      <c r="BD2426"/>
      <c r="BE2426"/>
    </row>
    <row r="2427" spans="1:57" x14ac:dyDescent="0.3">
      <c r="A2427" s="2">
        <v>221</v>
      </c>
      <c r="B2427" s="9" t="s">
        <v>299</v>
      </c>
      <c r="C2427" s="9"/>
      <c r="D2427" s="9" t="s">
        <v>58</v>
      </c>
      <c r="E2427" s="10">
        <v>8.7850262469999993</v>
      </c>
      <c r="F2427" s="10">
        <v>0.75092401939999998</v>
      </c>
      <c r="G2427" s="10">
        <v>16.770528680000002</v>
      </c>
      <c r="H2427" s="10">
        <v>12.513386649999999</v>
      </c>
      <c r="I2427" s="10">
        <v>75.836238420000001</v>
      </c>
      <c r="J2427" s="10">
        <v>32.700404280000001</v>
      </c>
      <c r="K2427" s="10">
        <v>75.74395312</v>
      </c>
      <c r="L2427" s="11">
        <v>6.030092592592593E-3</v>
      </c>
      <c r="M2427" s="11">
        <v>6.6261458333333337E-3</v>
      </c>
      <c r="N2427" s="10">
        <f>H2427-H2426</f>
        <v>2.5070582599999991</v>
      </c>
      <c r="O2427" s="10">
        <f>I2426-I2427</f>
        <v>11.630026470000004</v>
      </c>
      <c r="P2427" s="10">
        <f>N2427/O2427</f>
        <v>0.21556771744819581</v>
      </c>
      <c r="Q2427" s="9">
        <f>AVERAGE(P2427,P2429,P2431)</f>
        <v>0.12039451850861498</v>
      </c>
      <c r="R2427">
        <f>K2427-K2426</f>
        <v>8.9672755499999965</v>
      </c>
      <c r="S2427">
        <f>R2427/O2427</f>
        <v>0.7710451539496791</v>
      </c>
      <c r="T2427" s="9">
        <f>AVERAGE(S2427,S2429,S2431)</f>
        <v>0.58161178527568758</v>
      </c>
      <c r="U2427" s="3">
        <f>AVERAGE(E2426,E2428,E2430)</f>
        <v>13.186363296666668</v>
      </c>
      <c r="V2427" s="3">
        <f>AVERAGE(E2427,E2429,E2431)</f>
        <v>8.9830515333333327</v>
      </c>
      <c r="W2427" s="3">
        <f>AVERAGE(F2426,F2428,F2430)</f>
        <v>0.62493586593333328</v>
      </c>
      <c r="X2427" s="3">
        <f>AVERAGE(F2427,F2429,F2431)</f>
        <v>0.69294061159999998</v>
      </c>
      <c r="Y2427" s="3">
        <f>AVERAGE(G2426,G2428,G2430)</f>
        <v>16.315010186666665</v>
      </c>
      <c r="Z2427" s="3">
        <f>AVERAGE(G2427,G2429,G2431)</f>
        <v>16.958414626666666</v>
      </c>
      <c r="AA2427" s="3">
        <f>AVERAGE(H2426,H2428,H2430)</f>
        <v>10.105037879999999</v>
      </c>
      <c r="AB2427" s="3">
        <f>AVERAGE(H2427,H2429,H2431)</f>
        <v>11.688053306666667</v>
      </c>
      <c r="AC2427" s="3">
        <f>AVERAGE(I2426,I2428,I2430)</f>
        <v>86.540628473333342</v>
      </c>
      <c r="AD2427" s="3">
        <f>AVERAGE(I2427,I2429,I2431)</f>
        <v>72.406424250000001</v>
      </c>
      <c r="AE2427" s="3">
        <f>AVERAGE(J2426,J2428,J2430)</f>
        <v>32.032959050000002</v>
      </c>
      <c r="AF2427" s="3">
        <f>AVERAGE(J2427,J2429,J2431)</f>
        <v>32.597273593333334</v>
      </c>
      <c r="AG2427" s="3">
        <f>AVERAGE(K2426,K2428,K2430)</f>
        <v>67.936078403333326</v>
      </c>
      <c r="AH2427" s="3">
        <f>AVERAGE(K2427,K2429,K2431)</f>
        <v>75.953719739999997</v>
      </c>
      <c r="AI2427" s="12">
        <v>43652</v>
      </c>
      <c r="AJ2427" s="13">
        <v>634.9666666666667</v>
      </c>
      <c r="AK2427" s="16">
        <v>3.0820189999999998</v>
      </c>
      <c r="AL2427" s="10">
        <f t="shared" ref="AL2427:AL2431" si="1138">IF(AK2427&gt;3, AK2427-3, 3-AK2427)</f>
        <v>8.2018999999999842E-2</v>
      </c>
      <c r="AM2427" s="10">
        <f t="shared" si="1117"/>
        <v>0.73094035377458733</v>
      </c>
      <c r="AN2427" s="14">
        <v>12</v>
      </c>
      <c r="AO2427" s="10">
        <f t="shared" ref="AO2427:AO2431" si="1139">AN2427+273.15</f>
        <v>285.14999999999998</v>
      </c>
      <c r="AP2427" s="14">
        <v>10.5</v>
      </c>
      <c r="AQ2427" s="14">
        <v>37</v>
      </c>
      <c r="AR2427" s="10">
        <f t="shared" ref="AR2427:AR2431" si="1140">AQ2427+273.15</f>
        <v>310.14999999999998</v>
      </c>
      <c r="AS2427" s="14">
        <v>47.1</v>
      </c>
      <c r="AT2427" s="14">
        <v>0.5</v>
      </c>
      <c r="AU2427" s="10">
        <f t="shared" ref="AU2427:AU2431" si="1141">IF(ISNUMBER(AM2427),((AR2427/AO2427)*((AJ2427-(AT2427*AP2427))/(AJ2427-AS2427))*AM2427)," ")</f>
        <v>0.85162166480346024</v>
      </c>
      <c r="AV2427" s="10">
        <f t="shared" ref="AV2427:AV2431" si="1142">IF(ISNUMBER(AM2427), AU2427*G2427, " ")</f>
        <v>14.282145554095779</v>
      </c>
      <c r="AW2427" s="10">
        <f>AVERAGE(AU2426,AU2428,AU2430)</f>
        <v>0.70873871229579344</v>
      </c>
      <c r="AX2427" s="10">
        <f>AVERAGE(AU2427,AU2429,AU2431)</f>
        <v>0.78586277974200058</v>
      </c>
      <c r="AY2427" s="10">
        <f>AVERAGE(AV2426,AV2428,AV2430)</f>
        <v>11.531802684648502</v>
      </c>
      <c r="AZ2427" s="10">
        <f>AVERAGE(AV2427,AV2429,AV2431)</f>
        <v>13.291602490618189</v>
      </c>
      <c r="BA2427" s="10">
        <f>IF(ISNUMBER(AV2427), AV2427-AV2426, " ")</f>
        <v>2.889067454783385</v>
      </c>
      <c r="BB2427" s="10">
        <f>IF(ISNUMBER(BA2427), BA2427/O2427, " ")</f>
        <v>0.2484145210018068</v>
      </c>
      <c r="BC2427" s="2">
        <f>AVERAGE(BB2427,BB2429,BB2431)</f>
        <v>0.13458257803202303</v>
      </c>
      <c r="BD2427" s="1" t="s">
        <v>59</v>
      </c>
    </row>
    <row r="2428" spans="1:57" x14ac:dyDescent="0.3">
      <c r="A2428" s="2"/>
      <c r="D2428" s="9" t="s">
        <v>57</v>
      </c>
      <c r="E2428" s="10">
        <v>13.18963205</v>
      </c>
      <c r="F2428" s="10">
        <v>0.62607531370000002</v>
      </c>
      <c r="G2428" s="10">
        <v>16.35522302</v>
      </c>
      <c r="H2428" s="10">
        <v>10.122213329999999</v>
      </c>
      <c r="I2428" s="10">
        <v>86.746258530000006</v>
      </c>
      <c r="J2428" s="10">
        <v>31.51353782</v>
      </c>
      <c r="K2428" s="10">
        <v>67.303104320000003</v>
      </c>
      <c r="L2428" s="11">
        <v>9.6469907407407424E-3</v>
      </c>
      <c r="M2428" s="11">
        <v>1.0393506944444445E-2</v>
      </c>
      <c r="P2428" s="10"/>
      <c r="Q2428" s="9"/>
      <c r="AJ2428" s="13">
        <v>634.96666666666704</v>
      </c>
      <c r="AK2428" s="16">
        <v>3.0820189999999998</v>
      </c>
      <c r="AL2428" s="10">
        <f t="shared" si="1138"/>
        <v>8.2018999999999842E-2</v>
      </c>
      <c r="AM2428" s="10">
        <f t="shared" si="1117"/>
        <v>0.60941413440345449</v>
      </c>
      <c r="AN2428" s="14">
        <v>12</v>
      </c>
      <c r="AO2428" s="10">
        <f t="shared" si="1139"/>
        <v>285.14999999999998</v>
      </c>
      <c r="AP2428" s="14">
        <v>10.5</v>
      </c>
      <c r="AQ2428" s="14">
        <v>37</v>
      </c>
      <c r="AR2428" s="10">
        <f t="shared" si="1140"/>
        <v>310.14999999999998</v>
      </c>
      <c r="AS2428" s="14">
        <v>47.1</v>
      </c>
      <c r="AT2428" s="14">
        <v>0.5</v>
      </c>
      <c r="AU2428" s="10">
        <f t="shared" si="1141"/>
        <v>0.71003095808755901</v>
      </c>
      <c r="AV2428" s="10">
        <f t="shared" si="1142"/>
        <v>11.6127146706263</v>
      </c>
      <c r="AW2428" s="10"/>
      <c r="AX2428" s="10"/>
      <c r="AY2428" s="10"/>
      <c r="AZ2428" s="10"/>
      <c r="BA2428" s="10"/>
      <c r="BB2428" s="10"/>
      <c r="BC2428" s="2"/>
      <c r="BD2428"/>
      <c r="BE2428"/>
    </row>
    <row r="2429" spans="1:57" x14ac:dyDescent="0.3">
      <c r="A2429" s="2"/>
      <c r="D2429" s="9" t="s">
        <v>60</v>
      </c>
      <c r="E2429" s="10">
        <v>9.0205342369999997</v>
      </c>
      <c r="F2429" s="10">
        <v>0.70430568640000002</v>
      </c>
      <c r="G2429" s="10">
        <v>16.095146379999999</v>
      </c>
      <c r="H2429" s="10">
        <v>11.30465281</v>
      </c>
      <c r="I2429" s="10">
        <v>70.798148760000004</v>
      </c>
      <c r="J2429" s="10">
        <v>32.637945889999997</v>
      </c>
      <c r="K2429" s="10">
        <v>76.524780660000005</v>
      </c>
      <c r="L2429" s="11">
        <v>1.298611111111111E-2</v>
      </c>
      <c r="M2429" s="11">
        <v>1.3726840277777777E-2</v>
      </c>
      <c r="N2429" s="10">
        <f>H2429-H2428</f>
        <v>1.1824394800000011</v>
      </c>
      <c r="O2429" s="10">
        <f>I2428-I2429</f>
        <v>15.948109770000002</v>
      </c>
      <c r="P2429" s="10">
        <f>N2429/O2429</f>
        <v>7.4142923334042293E-2</v>
      </c>
      <c r="Q2429" s="9"/>
      <c r="R2429">
        <f>K2429-K2428</f>
        <v>9.2216763400000019</v>
      </c>
      <c r="S2429">
        <f>R2429/O2429</f>
        <v>0.57823005189912235</v>
      </c>
      <c r="AJ2429" s="13">
        <v>634.96666666666704</v>
      </c>
      <c r="AK2429" s="16">
        <v>3.0820189999999998</v>
      </c>
      <c r="AL2429" s="10">
        <f t="shared" si="1138"/>
        <v>8.2018999999999842E-2</v>
      </c>
      <c r="AM2429" s="10">
        <f t="shared" si="1117"/>
        <v>0.68556263254704142</v>
      </c>
      <c r="AN2429" s="14">
        <v>12</v>
      </c>
      <c r="AO2429" s="10">
        <f t="shared" si="1139"/>
        <v>285.14999999999998</v>
      </c>
      <c r="AP2429" s="14">
        <v>10.5</v>
      </c>
      <c r="AQ2429" s="14">
        <v>37</v>
      </c>
      <c r="AR2429" s="10">
        <f t="shared" si="1140"/>
        <v>310.14999999999998</v>
      </c>
      <c r="AS2429" s="14">
        <v>47.1</v>
      </c>
      <c r="AT2429" s="14">
        <v>0.5</v>
      </c>
      <c r="AU2429" s="10">
        <f t="shared" si="1141"/>
        <v>0.79875189191812368</v>
      </c>
      <c r="AV2429" s="10">
        <f t="shared" si="1142"/>
        <v>12.856028621724139</v>
      </c>
      <c r="AW2429" s="10"/>
      <c r="AX2429" s="10"/>
      <c r="AY2429" s="10"/>
      <c r="AZ2429" s="10"/>
      <c r="BA2429" s="10">
        <f>IF(ISNUMBER(AV2429), AV2429-AV2428, " ")</f>
        <v>1.2433139510978393</v>
      </c>
      <c r="BB2429" s="10">
        <f>IF(ISNUMBER(BA2429), BA2429/O2429, " ")</f>
        <v>7.7959956949671727E-2</v>
      </c>
      <c r="BC2429" s="2"/>
      <c r="BD2429"/>
      <c r="BE2429"/>
    </row>
    <row r="2430" spans="1:57" x14ac:dyDescent="0.3">
      <c r="A2430" s="2"/>
      <c r="D2430" s="9" t="s">
        <v>57</v>
      </c>
      <c r="E2430" s="10">
        <v>13.17270415</v>
      </c>
      <c r="F2430" s="10">
        <v>0.58710682700000005</v>
      </c>
      <c r="G2430" s="10">
        <v>17.40608838</v>
      </c>
      <c r="H2430" s="10">
        <v>10.18657192</v>
      </c>
      <c r="I2430" s="10">
        <v>85.409362000000002</v>
      </c>
      <c r="J2430" s="10">
        <v>31.94294519</v>
      </c>
      <c r="K2430" s="10">
        <v>69.72845332</v>
      </c>
      <c r="L2430" s="11">
        <v>1.6718750000000001E-2</v>
      </c>
      <c r="M2430" s="11">
        <v>1.7361099537037038E-2</v>
      </c>
      <c r="P2430" s="10"/>
      <c r="Q2430" s="9"/>
      <c r="AJ2430" s="13">
        <v>634.96666666666704</v>
      </c>
      <c r="AK2430" s="16">
        <v>3.0820189999999998</v>
      </c>
      <c r="AL2430" s="10">
        <f t="shared" si="1138"/>
        <v>8.2018999999999842E-2</v>
      </c>
      <c r="AM2430" s="10">
        <f t="shared" si="1117"/>
        <v>0.57148268099580191</v>
      </c>
      <c r="AN2430" s="14">
        <v>12</v>
      </c>
      <c r="AO2430" s="10">
        <f t="shared" si="1139"/>
        <v>285.14999999999998</v>
      </c>
      <c r="AP2430" s="14">
        <v>10.5</v>
      </c>
      <c r="AQ2430" s="14">
        <v>37</v>
      </c>
      <c r="AR2430" s="10">
        <f t="shared" si="1140"/>
        <v>310.14999999999998</v>
      </c>
      <c r="AS2430" s="14">
        <v>47.1</v>
      </c>
      <c r="AT2430" s="14">
        <v>0.5</v>
      </c>
      <c r="AU2430" s="10">
        <f t="shared" si="1141"/>
        <v>0.66583686299809586</v>
      </c>
      <c r="AV2430" s="10">
        <f t="shared" si="1142"/>
        <v>11.589615284006808</v>
      </c>
      <c r="AW2430" s="10"/>
      <c r="AX2430" s="10"/>
      <c r="AY2430" s="10"/>
      <c r="AZ2430" s="10"/>
      <c r="BA2430" s="10"/>
      <c r="BB2430" s="10"/>
      <c r="BC2430" s="2"/>
      <c r="BD2430"/>
      <c r="BE2430"/>
    </row>
    <row r="2431" spans="1:57" x14ac:dyDescent="0.3">
      <c r="A2431" s="2"/>
      <c r="D2431" s="9" t="s">
        <v>61</v>
      </c>
      <c r="E2431" s="10">
        <v>9.1435941159999992</v>
      </c>
      <c r="F2431" s="10">
        <v>0.62359212900000005</v>
      </c>
      <c r="G2431" s="10">
        <v>18.009568819999998</v>
      </c>
      <c r="H2431" s="10">
        <v>11.24612046</v>
      </c>
      <c r="I2431" s="10">
        <v>70.584885569999997</v>
      </c>
      <c r="J2431" s="10">
        <v>32.453470609999997</v>
      </c>
      <c r="K2431" s="10">
        <v>75.59242544</v>
      </c>
      <c r="L2431" s="11">
        <v>2.0190972222222221E-2</v>
      </c>
      <c r="M2431" s="11">
        <v>2.0949062500000001E-2</v>
      </c>
      <c r="N2431" s="10">
        <f>H2431-H2430</f>
        <v>1.0595485399999998</v>
      </c>
      <c r="O2431" s="10">
        <f>I2430-I2431</f>
        <v>14.824476430000004</v>
      </c>
      <c r="P2431" s="10">
        <f>N2431/O2431</f>
        <v>7.1472914743606869E-2</v>
      </c>
      <c r="Q2431" s="9"/>
      <c r="R2431">
        <f>K2431-K2430</f>
        <v>5.8639721199999997</v>
      </c>
      <c r="S2431">
        <f>R2431/O2431</f>
        <v>0.39556014997826117</v>
      </c>
      <c r="AJ2431" s="13">
        <v>634.96666666666704</v>
      </c>
      <c r="AK2431" s="16">
        <v>3.0820189999999998</v>
      </c>
      <c r="AL2431" s="10">
        <f t="shared" si="1138"/>
        <v>8.2018999999999842E-2</v>
      </c>
      <c r="AM2431" s="10">
        <f t="shared" si="1117"/>
        <v>0.60699703246475778</v>
      </c>
      <c r="AN2431" s="14">
        <v>12</v>
      </c>
      <c r="AO2431" s="10">
        <f t="shared" si="1139"/>
        <v>285.14999999999998</v>
      </c>
      <c r="AP2431" s="14">
        <v>10.5</v>
      </c>
      <c r="AQ2431" s="14">
        <v>37</v>
      </c>
      <c r="AR2431" s="10">
        <f t="shared" si="1140"/>
        <v>310.14999999999998</v>
      </c>
      <c r="AS2431" s="14">
        <v>47.1</v>
      </c>
      <c r="AT2431" s="14">
        <v>0.5</v>
      </c>
      <c r="AU2431" s="10">
        <f t="shared" si="1141"/>
        <v>0.70721478250441783</v>
      </c>
      <c r="AV2431" s="10">
        <f t="shared" si="1142"/>
        <v>12.736633296034643</v>
      </c>
      <c r="AW2431" s="10"/>
      <c r="AX2431" s="10"/>
      <c r="AY2431" s="10"/>
      <c r="AZ2431" s="10"/>
      <c r="BA2431" s="10">
        <f>IF(ISNUMBER(AV2431), AV2431-AV2430, " ")</f>
        <v>1.1470180120278357</v>
      </c>
      <c r="BB2431" s="10">
        <f>IF(ISNUMBER(BA2431), BA2431/O2431, " ")</f>
        <v>7.7373256144590563E-2</v>
      </c>
      <c r="BC2431" s="2"/>
      <c r="BD2431"/>
      <c r="BE2431"/>
    </row>
    <row r="2432" spans="1:57" x14ac:dyDescent="0.3">
      <c r="AM2432" s="10" t="str">
        <f t="shared" si="1117"/>
        <v xml:space="preserve"> </v>
      </c>
      <c r="BD2432"/>
      <c r="BE2432"/>
    </row>
    <row r="2433" spans="1:57" x14ac:dyDescent="0.3">
      <c r="AM2433" s="10" t="str">
        <f t="shared" si="1117"/>
        <v xml:space="preserve"> </v>
      </c>
      <c r="BD2433"/>
      <c r="BE2433"/>
    </row>
    <row r="2434" spans="1:57" x14ac:dyDescent="0.3">
      <c r="A2434" s="2"/>
      <c r="D2434" s="9" t="s">
        <v>53</v>
      </c>
      <c r="E2434" s="10"/>
      <c r="F2434" s="10"/>
      <c r="G2434" s="10"/>
      <c r="H2434" s="10"/>
      <c r="I2434" s="10"/>
      <c r="J2434" s="10"/>
      <c r="K2434" s="10"/>
      <c r="L2434" s="10"/>
      <c r="M2434" s="10"/>
      <c r="P2434" s="10"/>
      <c r="Q2434" s="9"/>
      <c r="R2434" s="9"/>
      <c r="AM2434" s="10" t="str">
        <f t="shared" si="1117"/>
        <v xml:space="preserve"> </v>
      </c>
      <c r="BD2434"/>
      <c r="BE2434"/>
    </row>
    <row r="2435" spans="1:57" x14ac:dyDescent="0.3">
      <c r="A2435" s="2"/>
      <c r="D2435" s="9" t="s">
        <v>300</v>
      </c>
      <c r="E2435" s="10"/>
      <c r="F2435" s="2"/>
      <c r="G2435" s="10"/>
      <c r="H2435" s="10"/>
      <c r="I2435" s="10"/>
      <c r="J2435" s="10"/>
      <c r="K2435" s="10"/>
      <c r="L2435" s="10"/>
      <c r="M2435" s="10"/>
      <c r="P2435" s="10"/>
      <c r="Q2435" s="9"/>
      <c r="R2435" s="9"/>
      <c r="AM2435" s="10" t="str">
        <f t="shared" si="1117"/>
        <v xml:space="preserve"> </v>
      </c>
      <c r="BD2435"/>
      <c r="BE2435"/>
    </row>
    <row r="2436" spans="1:57" x14ac:dyDescent="0.3">
      <c r="A2436" s="2"/>
      <c r="D2436" s="9"/>
      <c r="E2436" s="2" t="s">
        <v>0</v>
      </c>
      <c r="F2436" s="2" t="s">
        <v>1</v>
      </c>
      <c r="G2436" s="2" t="s">
        <v>2</v>
      </c>
      <c r="H2436" s="2" t="s">
        <v>3</v>
      </c>
      <c r="I2436" s="2" t="s">
        <v>4</v>
      </c>
      <c r="J2436" s="2" t="s">
        <v>5</v>
      </c>
      <c r="K2436" s="2" t="s">
        <v>6</v>
      </c>
      <c r="L2436" s="2" t="s">
        <v>7</v>
      </c>
      <c r="M2436" s="2" t="s">
        <v>8</v>
      </c>
      <c r="N2436" s="2" t="s">
        <v>9</v>
      </c>
      <c r="O2436" s="2" t="s">
        <v>10</v>
      </c>
      <c r="P2436" s="2" t="s">
        <v>11</v>
      </c>
      <c r="Q2436" s="2" t="s">
        <v>12</v>
      </c>
      <c r="R2436" s="2" t="s">
        <v>13</v>
      </c>
      <c r="S2436" s="2" t="s">
        <v>14</v>
      </c>
      <c r="T2436" s="2" t="s">
        <v>15</v>
      </c>
      <c r="U2436" s="3" t="s">
        <v>16</v>
      </c>
      <c r="V2436" s="3" t="s">
        <v>17</v>
      </c>
      <c r="W2436" s="3" t="s">
        <v>18</v>
      </c>
      <c r="X2436" s="3" t="s">
        <v>19</v>
      </c>
      <c r="Y2436" s="3" t="s">
        <v>20</v>
      </c>
      <c r="Z2436" s="3" t="s">
        <v>21</v>
      </c>
      <c r="AA2436" s="3" t="s">
        <v>22</v>
      </c>
      <c r="AB2436" s="3" t="s">
        <v>23</v>
      </c>
      <c r="AC2436" s="3" t="s">
        <v>24</v>
      </c>
      <c r="AD2436" s="3" t="s">
        <v>25</v>
      </c>
      <c r="AE2436" s="3" t="s">
        <v>26</v>
      </c>
      <c r="AF2436" s="3" t="s">
        <v>27</v>
      </c>
      <c r="AG2436" s="3" t="s">
        <v>28</v>
      </c>
      <c r="AH2436" s="3" t="s">
        <v>29</v>
      </c>
      <c r="AL2436" s="2" t="s">
        <v>33</v>
      </c>
      <c r="AM2436" s="10" t="e">
        <f t="shared" si="1117"/>
        <v>#VALUE!</v>
      </c>
      <c r="AN2436" s="6" t="s">
        <v>35</v>
      </c>
      <c r="AO2436" s="2" t="s">
        <v>36</v>
      </c>
      <c r="AP2436" s="7" t="s">
        <v>37</v>
      </c>
      <c r="AQ2436" s="6" t="s">
        <v>38</v>
      </c>
      <c r="AR2436" s="2" t="s">
        <v>39</v>
      </c>
      <c r="AS2436" s="7" t="s">
        <v>40</v>
      </c>
      <c r="AT2436" s="7" t="s">
        <v>41</v>
      </c>
      <c r="AU2436" s="8" t="s">
        <v>55</v>
      </c>
      <c r="AV2436" s="8" t="s">
        <v>56</v>
      </c>
      <c r="AW2436" s="8" t="s">
        <v>44</v>
      </c>
      <c r="AX2436" s="8" t="s">
        <v>45</v>
      </c>
      <c r="AY2436" s="8" t="s">
        <v>46</v>
      </c>
      <c r="AZ2436" s="8" t="s">
        <v>47</v>
      </c>
      <c r="BA2436" s="2" t="s">
        <v>48</v>
      </c>
      <c r="BB2436" s="2" t="s">
        <v>49</v>
      </c>
      <c r="BC2436" s="2" t="s">
        <v>50</v>
      </c>
      <c r="BD2436"/>
      <c r="BE2436"/>
    </row>
    <row r="2437" spans="1:57" x14ac:dyDescent="0.3">
      <c r="A2437" s="2"/>
      <c r="D2437" s="9" t="s">
        <v>57</v>
      </c>
      <c r="E2437" s="10">
        <v>13.15973176</v>
      </c>
      <c r="F2437" s="10">
        <v>0.61094815300000005</v>
      </c>
      <c r="G2437" s="10">
        <v>20.646913690000002</v>
      </c>
      <c r="H2437" s="10">
        <v>12.61523409</v>
      </c>
      <c r="I2437" s="10">
        <v>88.899026710000001</v>
      </c>
      <c r="J2437" s="10">
        <v>28.196016400000001</v>
      </c>
      <c r="K2437" s="10">
        <v>63.297964069999999</v>
      </c>
      <c r="L2437" s="11">
        <v>2.7777777777777779E-3</v>
      </c>
      <c r="M2437" s="11">
        <v>3.4895717592592595E-3</v>
      </c>
      <c r="P2437" s="10"/>
      <c r="Q2437" s="9"/>
      <c r="AJ2437" s="13">
        <v>634.9666666666667</v>
      </c>
      <c r="AK2437" s="16">
        <v>3.0820189999999998</v>
      </c>
      <c r="AL2437" s="10">
        <f>IF(AK2437&gt;3, AK2437-3, 3-AK2437)</f>
        <v>8.2018999999999842E-2</v>
      </c>
      <c r="AM2437" s="10">
        <f t="shared" si="1117"/>
        <v>0.59468953922737022</v>
      </c>
      <c r="AN2437" s="14">
        <v>12</v>
      </c>
      <c r="AO2437" s="10">
        <f>AN2437+273.15</f>
        <v>285.14999999999998</v>
      </c>
      <c r="AP2437" s="14">
        <v>10.5</v>
      </c>
      <c r="AQ2437" s="14">
        <v>37</v>
      </c>
      <c r="AR2437" s="10">
        <f>AQ2437+273.15</f>
        <v>310.14999999999998</v>
      </c>
      <c r="AS2437" s="14">
        <v>47.1</v>
      </c>
      <c r="AT2437" s="14">
        <v>0.5</v>
      </c>
      <c r="AU2437" s="10">
        <f>IF(ISNUMBER(AM2437),((AR2437/AO2437)*((AJ2437-(AT2437*AP2437))/(AJ2437-AS2437))*AM2437)," ")</f>
        <v>0.69287527063281906</v>
      </c>
      <c r="AV2437" s="10">
        <f>IF(ISNUMBER(AM2437), AU2437*G2437, " ")</f>
        <v>14.305735910691208</v>
      </c>
      <c r="AW2437" s="10"/>
      <c r="AX2437" s="10"/>
      <c r="AY2437" s="10"/>
      <c r="AZ2437" s="10"/>
      <c r="BA2437" s="10"/>
      <c r="BB2437" s="10"/>
      <c r="BC2437" s="2"/>
      <c r="BD2437"/>
      <c r="BE2437"/>
    </row>
    <row r="2438" spans="1:57" x14ac:dyDescent="0.3">
      <c r="A2438" s="2">
        <v>222</v>
      </c>
      <c r="B2438" s="9" t="s">
        <v>300</v>
      </c>
      <c r="C2438" s="9"/>
      <c r="D2438" s="9" t="s">
        <v>58</v>
      </c>
      <c r="E2438" s="10">
        <v>8.856089935</v>
      </c>
      <c r="F2438" s="10">
        <v>0.67075357329999996</v>
      </c>
      <c r="G2438" s="10">
        <v>22.65942802</v>
      </c>
      <c r="H2438" s="10">
        <v>15.14155579</v>
      </c>
      <c r="I2438" s="10">
        <v>75.887362879999998</v>
      </c>
      <c r="J2438" s="10">
        <v>28.15472029</v>
      </c>
      <c r="K2438" s="10">
        <v>66.615118949999996</v>
      </c>
      <c r="L2438" s="11">
        <v>6.145833333333333E-3</v>
      </c>
      <c r="M2438" s="11">
        <v>6.8865625000000012E-3</v>
      </c>
      <c r="N2438" s="10">
        <f>H2438-H2437</f>
        <v>2.5263217000000004</v>
      </c>
      <c r="O2438" s="10">
        <f>I2437-I2438</f>
        <v>13.011663830000003</v>
      </c>
      <c r="P2438" s="10">
        <f>N2438/O2438</f>
        <v>0.19415823625686154</v>
      </c>
      <c r="Q2438" s="9">
        <f>AVERAGE(P2438,P2440,P2442)</f>
        <v>0.28864077540302563</v>
      </c>
      <c r="R2438">
        <f>K2438-K2437</f>
        <v>3.3171548799999968</v>
      </c>
      <c r="S2438">
        <f>R2438/O2438</f>
        <v>0.25493702598985729</v>
      </c>
      <c r="T2438" s="9">
        <f>AVERAGE(S2438,S2440,S2442)</f>
        <v>0.28816697239241046</v>
      </c>
      <c r="U2438" s="3">
        <f>AVERAGE(E2437,E2439,E2441)</f>
        <v>13.153753616666668</v>
      </c>
      <c r="V2438" s="3">
        <f>AVERAGE(E2438,E2440,E2442)</f>
        <v>8.6769633136666666</v>
      </c>
      <c r="W2438" s="3">
        <f>AVERAGE(F2437,F2439,F2441)</f>
        <v>0.59532022316666666</v>
      </c>
      <c r="X2438" s="3">
        <f>AVERAGE(F2438,F2440,F2442)</f>
        <v>0.7038212573999999</v>
      </c>
      <c r="Y2438" s="3">
        <f>AVERAGE(G2437,G2439,G2441)</f>
        <v>21.135641503333332</v>
      </c>
      <c r="Z2438" s="3">
        <f>AVERAGE(G2438,G2440,G2442)</f>
        <v>22.909947979999998</v>
      </c>
      <c r="AA2438" s="3">
        <f>AVERAGE(H2437,H2439,H2441)</f>
        <v>12.493269156666665</v>
      </c>
      <c r="AB2438" s="3">
        <f>AVERAGE(H2438,H2440,H2442)</f>
        <v>16.074067320000001</v>
      </c>
      <c r="AC2438" s="3">
        <f>AVERAGE(I2437,I2439,I2441)</f>
        <v>88.445045393333331</v>
      </c>
      <c r="AD2438" s="3">
        <f>AVERAGE(I2438,I2440,I2442)</f>
        <v>75.673600216666671</v>
      </c>
      <c r="AE2438" s="3">
        <f>AVERAGE(J2437,J2439,J2441)</f>
        <v>28.002601250000001</v>
      </c>
      <c r="AF2438" s="3">
        <f>AVERAGE(J2438,J2440,J2442)</f>
        <v>27.994662113333334</v>
      </c>
      <c r="AG2438" s="3">
        <f>AVERAGE(K2437,K2439,K2441)</f>
        <v>63.118425899999998</v>
      </c>
      <c r="AH2438" s="3">
        <f>AVERAGE(K2438,K2440,K2442)</f>
        <v>66.821056429999999</v>
      </c>
      <c r="AI2438" s="12">
        <v>43652</v>
      </c>
      <c r="AJ2438" s="13">
        <v>634.9666666666667</v>
      </c>
      <c r="AK2438" s="16">
        <v>3.0820189999999998</v>
      </c>
      <c r="AL2438" s="10">
        <f t="shared" ref="AL2438:AL2442" si="1143">IF(AK2438&gt;3, AK2438-3, 3-AK2438)</f>
        <v>8.2018999999999842E-2</v>
      </c>
      <c r="AM2438" s="10">
        <f t="shared" si="1117"/>
        <v>0.65290341165969457</v>
      </c>
      <c r="AN2438" s="14">
        <v>12</v>
      </c>
      <c r="AO2438" s="10">
        <f t="shared" ref="AO2438:AO2442" si="1144">AN2438+273.15</f>
        <v>285.14999999999998</v>
      </c>
      <c r="AP2438" s="14">
        <v>10.5</v>
      </c>
      <c r="AQ2438" s="14">
        <v>37</v>
      </c>
      <c r="AR2438" s="10">
        <f t="shared" ref="AR2438:AR2442" si="1145">AQ2438+273.15</f>
        <v>310.14999999999998</v>
      </c>
      <c r="AS2438" s="14">
        <v>47.1</v>
      </c>
      <c r="AT2438" s="14">
        <v>0.5</v>
      </c>
      <c r="AU2438" s="10">
        <f t="shared" ref="AU2438:AU2442" si="1146">IF(ISNUMBER(AM2438),((AR2438/AO2438)*((AJ2438-(AT2438*AP2438))/(AJ2438-AS2438))*AM2438)," ")</f>
        <v>0.7607004969997313</v>
      </c>
      <c r="AV2438" s="10">
        <f t="shared" ref="AV2438:AV2442" si="1147">IF(ISNUMBER(AM2438), AU2438*G2438, " ")</f>
        <v>17.237038156543637</v>
      </c>
      <c r="AW2438" s="10">
        <f>AVERAGE(AU2437,AU2439,AU2441)</f>
        <v>0.67515166174795593</v>
      </c>
      <c r="AX2438" s="10">
        <f>AVERAGE(AU2438,AU2440,AU2442)</f>
        <v>0.79820250180567431</v>
      </c>
      <c r="AY2438" s="10">
        <f>AVERAGE(AV2437,AV2439,AV2441)</f>
        <v>14.22533584761451</v>
      </c>
      <c r="AZ2438" s="10">
        <f>AVERAGE(AV2438,AV2440,AV2442)</f>
        <v>18.288444317250544</v>
      </c>
      <c r="BA2438" s="10">
        <f>IF(ISNUMBER(AV2438), AV2438-AV2437, " ")</f>
        <v>2.9313022458524287</v>
      </c>
      <c r="BB2438" s="10">
        <f>IF(ISNUMBER(BA2438), BA2438/O2438, " ")</f>
        <v>0.22528266055367555</v>
      </c>
      <c r="BC2438" s="2">
        <f>AVERAGE(BB2438,BB2440,BB2442)</f>
        <v>0.32737255928410541</v>
      </c>
    </row>
    <row r="2439" spans="1:57" x14ac:dyDescent="0.3">
      <c r="A2439" s="2"/>
      <c r="D2439" s="9" t="s">
        <v>57</v>
      </c>
      <c r="E2439" s="10">
        <v>13.1542081</v>
      </c>
      <c r="F2439" s="10">
        <v>0.65804979529999996</v>
      </c>
      <c r="G2439" s="10">
        <v>20.628224759999998</v>
      </c>
      <c r="H2439" s="10">
        <v>13.5836513</v>
      </c>
      <c r="I2439" s="10">
        <v>89.003452550000006</v>
      </c>
      <c r="J2439" s="10">
        <v>27.993303350000001</v>
      </c>
      <c r="K2439" s="10">
        <v>63.301822049999998</v>
      </c>
      <c r="L2439" s="11">
        <v>1.0538194444444446E-2</v>
      </c>
      <c r="M2439" s="11">
        <v>1.1070590277777778E-2</v>
      </c>
      <c r="P2439" s="10"/>
      <c r="Q2439" s="9"/>
      <c r="AJ2439" s="13">
        <v>634.96666666666704</v>
      </c>
      <c r="AK2439" s="16">
        <v>3.0820189999999998</v>
      </c>
      <c r="AL2439" s="10">
        <f t="shared" si="1143"/>
        <v>8.2018999999999842E-2</v>
      </c>
      <c r="AM2439" s="10">
        <f t="shared" ref="AM2439:AM2502" si="1148">IF(F2439&lt;=0," ",((F2439*3)/AK2439))</f>
        <v>0.64053770787915321</v>
      </c>
      <c r="AN2439" s="14">
        <v>12</v>
      </c>
      <c r="AO2439" s="10">
        <f t="shared" si="1144"/>
        <v>285.14999999999998</v>
      </c>
      <c r="AP2439" s="14">
        <v>10.5</v>
      </c>
      <c r="AQ2439" s="14">
        <v>37</v>
      </c>
      <c r="AR2439" s="10">
        <f t="shared" si="1145"/>
        <v>310.14999999999998</v>
      </c>
      <c r="AS2439" s="14">
        <v>47.1</v>
      </c>
      <c r="AT2439" s="14">
        <v>0.5</v>
      </c>
      <c r="AU2439" s="10">
        <f t="shared" si="1146"/>
        <v>0.74629316378072197</v>
      </c>
      <c r="AV2439" s="10">
        <f t="shared" si="1147"/>
        <v>15.394703119320223</v>
      </c>
      <c r="AW2439" s="10"/>
      <c r="AX2439" s="10"/>
      <c r="AY2439" s="10"/>
      <c r="AZ2439" s="10"/>
      <c r="BA2439" s="10"/>
      <c r="BB2439" s="10"/>
      <c r="BC2439" s="2"/>
      <c r="BD2439"/>
      <c r="BE2439"/>
    </row>
    <row r="2440" spans="1:57" x14ac:dyDescent="0.3">
      <c r="A2440" s="2"/>
      <c r="D2440" s="9" t="s">
        <v>60</v>
      </c>
      <c r="E2440" s="10">
        <v>8.5498844690000002</v>
      </c>
      <c r="F2440" s="10">
        <v>0.71255266429999997</v>
      </c>
      <c r="G2440" s="10">
        <v>23.549006689999999</v>
      </c>
      <c r="H2440" s="10">
        <v>16.803501650000001</v>
      </c>
      <c r="I2440" s="10">
        <v>75.015132510000001</v>
      </c>
      <c r="J2440" s="10">
        <v>27.94648823</v>
      </c>
      <c r="K2440" s="10">
        <v>67.978163769999995</v>
      </c>
      <c r="L2440" s="11">
        <v>1.3871527777777779E-2</v>
      </c>
      <c r="M2440" s="11">
        <v>1.4751145833333333E-2</v>
      </c>
      <c r="N2440" s="10">
        <f>H2440-H2439</f>
        <v>3.2198503500000015</v>
      </c>
      <c r="O2440" s="10">
        <f>I2439-I2440</f>
        <v>13.988320040000005</v>
      </c>
      <c r="P2440" s="10">
        <f>N2440/O2440</f>
        <v>0.2301813470661771</v>
      </c>
      <c r="Q2440" s="9"/>
      <c r="R2440">
        <f>K2440-K2439</f>
        <v>4.6763417199999964</v>
      </c>
      <c r="S2440">
        <f>R2440/O2440</f>
        <v>0.3343033120937941</v>
      </c>
      <c r="AJ2440" s="13">
        <v>634.96666666666704</v>
      </c>
      <c r="AK2440" s="16">
        <v>3.0820189999999998</v>
      </c>
      <c r="AL2440" s="10">
        <f t="shared" si="1143"/>
        <v>8.2018999999999842E-2</v>
      </c>
      <c r="AM2440" s="10">
        <f t="shared" si="1148"/>
        <v>0.69359014104066197</v>
      </c>
      <c r="AN2440" s="14">
        <v>12</v>
      </c>
      <c r="AO2440" s="10">
        <f t="shared" si="1144"/>
        <v>285.14999999999998</v>
      </c>
      <c r="AP2440" s="14">
        <v>10.5</v>
      </c>
      <c r="AQ2440" s="14">
        <v>37</v>
      </c>
      <c r="AR2440" s="10">
        <f t="shared" si="1145"/>
        <v>310.14999999999998</v>
      </c>
      <c r="AS2440" s="14">
        <v>47.1</v>
      </c>
      <c r="AT2440" s="14">
        <v>0.5</v>
      </c>
      <c r="AU2440" s="10">
        <f t="shared" si="1146"/>
        <v>0.80810477565515881</v>
      </c>
      <c r="AV2440" s="10">
        <f t="shared" si="1147"/>
        <v>19.030064768124284</v>
      </c>
      <c r="AW2440" s="10"/>
      <c r="AX2440" s="10"/>
      <c r="AY2440" s="10"/>
      <c r="AZ2440" s="10"/>
      <c r="BA2440" s="10">
        <f>IF(ISNUMBER(AV2440), AV2440-AV2439, " ")</f>
        <v>3.6353616488040608</v>
      </c>
      <c r="BB2440" s="10">
        <f>IF(ISNUMBER(BA2440), BA2440/O2440, " ")</f>
        <v>0.25988550722378667</v>
      </c>
      <c r="BC2440" s="2"/>
      <c r="BD2440"/>
      <c r="BE2440"/>
    </row>
    <row r="2441" spans="1:57" x14ac:dyDescent="0.3">
      <c r="A2441" s="2"/>
      <c r="D2441" s="9" t="s">
        <v>57</v>
      </c>
      <c r="E2441" s="10">
        <v>13.147320990000001</v>
      </c>
      <c r="F2441" s="10">
        <v>0.51696272119999997</v>
      </c>
      <c r="G2441" s="10">
        <v>22.13178606</v>
      </c>
      <c r="H2441" s="10">
        <v>11.28092208</v>
      </c>
      <c r="I2441" s="10">
        <v>87.432656919999999</v>
      </c>
      <c r="J2441" s="10">
        <v>27.818484000000002</v>
      </c>
      <c r="K2441" s="10">
        <v>62.755491579999997</v>
      </c>
      <c r="L2441" s="11">
        <v>1.8038194444444444E-2</v>
      </c>
      <c r="M2441" s="11">
        <v>1.8778923611111113E-2</v>
      </c>
      <c r="P2441" s="10"/>
      <c r="Q2441" s="9"/>
      <c r="AJ2441" s="13">
        <v>634.96666666666704</v>
      </c>
      <c r="AK2441" s="16">
        <v>3.0820189999999998</v>
      </c>
      <c r="AL2441" s="10">
        <f t="shared" si="1143"/>
        <v>8.2018999999999842E-2</v>
      </c>
      <c r="AM2441" s="10">
        <f t="shared" si="1148"/>
        <v>0.50320525720315157</v>
      </c>
      <c r="AN2441" s="14">
        <v>12</v>
      </c>
      <c r="AO2441" s="10">
        <f t="shared" si="1144"/>
        <v>285.14999999999998</v>
      </c>
      <c r="AP2441" s="14">
        <v>10.5</v>
      </c>
      <c r="AQ2441" s="14">
        <v>37</v>
      </c>
      <c r="AR2441" s="10">
        <f t="shared" si="1145"/>
        <v>310.14999999999998</v>
      </c>
      <c r="AS2441" s="14">
        <v>47.1</v>
      </c>
      <c r="AT2441" s="14">
        <v>0.5</v>
      </c>
      <c r="AU2441" s="10">
        <f t="shared" si="1146"/>
        <v>0.58628655083032633</v>
      </c>
      <c r="AV2441" s="10">
        <f t="shared" si="1147"/>
        <v>12.975568512832098</v>
      </c>
      <c r="AW2441" s="10"/>
      <c r="AX2441" s="10"/>
      <c r="AY2441" s="10"/>
      <c r="AZ2441" s="10"/>
      <c r="BA2441" s="10"/>
      <c r="BB2441" s="10"/>
      <c r="BC2441" s="2"/>
      <c r="BD2441"/>
      <c r="BE2441"/>
    </row>
    <row r="2442" spans="1:57" x14ac:dyDescent="0.3">
      <c r="A2442" s="2"/>
      <c r="D2442" s="9" t="s">
        <v>61</v>
      </c>
      <c r="E2442" s="10">
        <v>8.6249155369999997</v>
      </c>
      <c r="F2442" s="10">
        <v>0.72815753459999999</v>
      </c>
      <c r="G2442" s="10">
        <v>22.52140923</v>
      </c>
      <c r="H2442" s="10">
        <v>16.27714452</v>
      </c>
      <c r="I2442" s="10">
        <v>76.11830526</v>
      </c>
      <c r="J2442" s="10">
        <v>27.882777820000001</v>
      </c>
      <c r="K2442" s="10">
        <v>65.869886570000006</v>
      </c>
      <c r="L2442" s="11">
        <v>2.1203703703703707E-2</v>
      </c>
      <c r="M2442" s="11">
        <v>2.181133101851852E-2</v>
      </c>
      <c r="N2442" s="10">
        <f>H2442-H2441</f>
        <v>4.9962224400000004</v>
      </c>
      <c r="O2442" s="10">
        <f>I2441-I2442</f>
        <v>11.31435166</v>
      </c>
      <c r="P2442" s="10">
        <f>N2442/O2442</f>
        <v>0.44158274288603827</v>
      </c>
      <c r="Q2442" s="9"/>
      <c r="R2442">
        <f>K2442-K2441</f>
        <v>3.1143949900000081</v>
      </c>
      <c r="S2442">
        <f>R2442/O2442</f>
        <v>0.27526057909357998</v>
      </c>
      <c r="AJ2442" s="13">
        <v>634.96666666666704</v>
      </c>
      <c r="AK2442" s="16">
        <v>3.0820189999999998</v>
      </c>
      <c r="AL2442" s="10">
        <f t="shared" si="1143"/>
        <v>8.2018999999999842E-2</v>
      </c>
      <c r="AM2442" s="10">
        <f t="shared" si="1148"/>
        <v>0.70877973296076369</v>
      </c>
      <c r="AN2442" s="14">
        <v>12</v>
      </c>
      <c r="AO2442" s="10">
        <f t="shared" si="1144"/>
        <v>285.14999999999998</v>
      </c>
      <c r="AP2442" s="14">
        <v>10.5</v>
      </c>
      <c r="AQ2442" s="14">
        <v>37</v>
      </c>
      <c r="AR2442" s="10">
        <f t="shared" si="1145"/>
        <v>310.14999999999998</v>
      </c>
      <c r="AS2442" s="14">
        <v>47.1</v>
      </c>
      <c r="AT2442" s="14">
        <v>0.5</v>
      </c>
      <c r="AU2442" s="10">
        <f t="shared" si="1146"/>
        <v>0.82580223276213294</v>
      </c>
      <c r="AV2442" s="10">
        <f t="shared" si="1147"/>
        <v>18.598230027083709</v>
      </c>
      <c r="AW2442" s="10"/>
      <c r="AX2442" s="10"/>
      <c r="AY2442" s="10"/>
      <c r="AZ2442" s="10"/>
      <c r="BA2442" s="10">
        <f>IF(ISNUMBER(AV2442), AV2442-AV2441, " ")</f>
        <v>5.622661514251611</v>
      </c>
      <c r="BB2442" s="10">
        <f>IF(ISNUMBER(BA2442), BA2442/O2442, " ")</f>
        <v>0.496949510074854</v>
      </c>
      <c r="BC2442" s="2"/>
      <c r="BD2442"/>
      <c r="BE2442"/>
    </row>
    <row r="2443" spans="1:57" x14ac:dyDescent="0.3">
      <c r="AM2443" s="10" t="str">
        <f t="shared" si="1148"/>
        <v xml:space="preserve"> </v>
      </c>
      <c r="BD2443"/>
      <c r="BE2443"/>
    </row>
    <row r="2444" spans="1:57" x14ac:dyDescent="0.3">
      <c r="AM2444" s="10" t="str">
        <f t="shared" si="1148"/>
        <v xml:space="preserve"> </v>
      </c>
      <c r="BD2444"/>
      <c r="BE2444"/>
    </row>
    <row r="2445" spans="1:57" x14ac:dyDescent="0.3">
      <c r="A2445" s="2"/>
      <c r="D2445" s="9" t="s">
        <v>53</v>
      </c>
      <c r="E2445" s="10"/>
      <c r="F2445" s="10"/>
      <c r="G2445" s="10"/>
      <c r="H2445" s="10"/>
      <c r="I2445" s="10"/>
      <c r="J2445" s="10"/>
      <c r="K2445" s="10"/>
      <c r="L2445" s="10"/>
      <c r="M2445" s="10"/>
      <c r="P2445" s="10"/>
      <c r="Q2445" s="9"/>
      <c r="R2445" s="9"/>
      <c r="AM2445" s="10" t="str">
        <f t="shared" si="1148"/>
        <v xml:space="preserve"> </v>
      </c>
      <c r="BD2445"/>
      <c r="BE2445"/>
    </row>
    <row r="2446" spans="1:57" x14ac:dyDescent="0.3">
      <c r="A2446" s="2"/>
      <c r="D2446" s="9" t="s">
        <v>301</v>
      </c>
      <c r="E2446" s="10"/>
      <c r="F2446" s="2"/>
      <c r="G2446" s="10"/>
      <c r="H2446" s="10"/>
      <c r="I2446" s="10"/>
      <c r="J2446" s="10"/>
      <c r="K2446" s="10"/>
      <c r="L2446" s="10"/>
      <c r="M2446" s="10"/>
      <c r="P2446" s="10"/>
      <c r="Q2446" s="9"/>
      <c r="R2446" s="9"/>
      <c r="AM2446" s="10" t="str">
        <f t="shared" si="1148"/>
        <v xml:space="preserve"> </v>
      </c>
      <c r="BD2446"/>
      <c r="BE2446"/>
    </row>
    <row r="2447" spans="1:57" x14ac:dyDescent="0.3">
      <c r="A2447" s="2"/>
      <c r="D2447" s="9"/>
      <c r="E2447" s="2" t="s">
        <v>0</v>
      </c>
      <c r="F2447" s="2" t="s">
        <v>1</v>
      </c>
      <c r="G2447" s="2" t="s">
        <v>2</v>
      </c>
      <c r="H2447" s="2" t="s">
        <v>3</v>
      </c>
      <c r="I2447" s="2" t="s">
        <v>4</v>
      </c>
      <c r="J2447" s="2" t="s">
        <v>5</v>
      </c>
      <c r="K2447" s="2" t="s">
        <v>6</v>
      </c>
      <c r="L2447" s="2" t="s">
        <v>7</v>
      </c>
      <c r="M2447" s="2" t="s">
        <v>8</v>
      </c>
      <c r="N2447" s="2" t="s">
        <v>9</v>
      </c>
      <c r="O2447" s="2" t="s">
        <v>10</v>
      </c>
      <c r="P2447" s="2" t="s">
        <v>11</v>
      </c>
      <c r="Q2447" s="2" t="s">
        <v>12</v>
      </c>
      <c r="R2447" s="2" t="s">
        <v>13</v>
      </c>
      <c r="S2447" s="2" t="s">
        <v>14</v>
      </c>
      <c r="T2447" s="2" t="s">
        <v>15</v>
      </c>
      <c r="U2447" s="3" t="s">
        <v>16</v>
      </c>
      <c r="V2447" s="3" t="s">
        <v>17</v>
      </c>
      <c r="W2447" s="3" t="s">
        <v>18</v>
      </c>
      <c r="X2447" s="3" t="s">
        <v>19</v>
      </c>
      <c r="Y2447" s="3" t="s">
        <v>20</v>
      </c>
      <c r="Z2447" s="3" t="s">
        <v>21</v>
      </c>
      <c r="AA2447" s="3" t="s">
        <v>22</v>
      </c>
      <c r="AB2447" s="3" t="s">
        <v>23</v>
      </c>
      <c r="AC2447" s="3" t="s">
        <v>24</v>
      </c>
      <c r="AD2447" s="3" t="s">
        <v>25</v>
      </c>
      <c r="AE2447" s="3" t="s">
        <v>26</v>
      </c>
      <c r="AF2447" s="3" t="s">
        <v>27</v>
      </c>
      <c r="AG2447" s="3" t="s">
        <v>28</v>
      </c>
      <c r="AH2447" s="3" t="s">
        <v>29</v>
      </c>
      <c r="AL2447" s="2" t="s">
        <v>33</v>
      </c>
      <c r="AM2447" s="10" t="e">
        <f t="shared" si="1148"/>
        <v>#VALUE!</v>
      </c>
      <c r="AN2447" s="6" t="s">
        <v>35</v>
      </c>
      <c r="AO2447" s="2" t="s">
        <v>36</v>
      </c>
      <c r="AP2447" s="7" t="s">
        <v>37</v>
      </c>
      <c r="AQ2447" s="6" t="s">
        <v>38</v>
      </c>
      <c r="AR2447" s="2" t="s">
        <v>39</v>
      </c>
      <c r="AS2447" s="7" t="s">
        <v>40</v>
      </c>
      <c r="AT2447" s="7" t="s">
        <v>41</v>
      </c>
      <c r="AU2447" s="8" t="s">
        <v>55</v>
      </c>
      <c r="AV2447" s="8" t="s">
        <v>56</v>
      </c>
      <c r="AW2447" s="8" t="s">
        <v>44</v>
      </c>
      <c r="AX2447" s="8" t="s">
        <v>45</v>
      </c>
      <c r="AY2447" s="8" t="s">
        <v>46</v>
      </c>
      <c r="AZ2447" s="8" t="s">
        <v>47</v>
      </c>
      <c r="BA2447" s="2" t="s">
        <v>48</v>
      </c>
      <c r="BB2447" s="2" t="s">
        <v>49</v>
      </c>
      <c r="BC2447" s="2" t="s">
        <v>50</v>
      </c>
      <c r="BD2447"/>
      <c r="BE2447"/>
    </row>
    <row r="2448" spans="1:57" x14ac:dyDescent="0.3">
      <c r="A2448" s="2"/>
      <c r="D2448" s="9" t="s">
        <v>57</v>
      </c>
      <c r="E2448" s="10">
        <v>13.191464010000001</v>
      </c>
      <c r="F2448" s="10">
        <v>0.49347507429999998</v>
      </c>
      <c r="G2448" s="10">
        <v>18.0693497</v>
      </c>
      <c r="H2448" s="10">
        <v>8.9094362890000003</v>
      </c>
      <c r="I2448" s="10">
        <v>91.185142369999994</v>
      </c>
      <c r="J2448" s="10">
        <v>32.376877129999997</v>
      </c>
      <c r="K2448" s="10">
        <v>63.122873579999997</v>
      </c>
      <c r="L2448" s="11">
        <v>1.3020833333333333E-3</v>
      </c>
      <c r="M2448" s="11">
        <v>2.0543865740740744E-3</v>
      </c>
      <c r="P2448" s="10"/>
      <c r="Q2448" s="9"/>
      <c r="AJ2448" s="13">
        <v>634.9666666666667</v>
      </c>
      <c r="AK2448" s="16">
        <v>3.0820189999999998</v>
      </c>
      <c r="AL2448" s="10">
        <f>IF(AK2448&gt;3, AK2448-3, 3-AK2448)</f>
        <v>8.2018999999999842E-2</v>
      </c>
      <c r="AM2448" s="10">
        <f t="shared" si="1148"/>
        <v>0.4803426659277571</v>
      </c>
      <c r="AN2448" s="14">
        <v>12</v>
      </c>
      <c r="AO2448" s="10">
        <f>AN2448+273.15</f>
        <v>285.14999999999998</v>
      </c>
      <c r="AP2448" s="14">
        <v>10.5</v>
      </c>
      <c r="AQ2448" s="14">
        <v>37</v>
      </c>
      <c r="AR2448" s="10">
        <f>AQ2448+273.15</f>
        <v>310.14999999999998</v>
      </c>
      <c r="AS2448" s="14">
        <v>47.1</v>
      </c>
      <c r="AT2448" s="14">
        <v>0.5</v>
      </c>
      <c r="AU2448" s="10">
        <f>IF(ISNUMBER(AM2448),((AR2448/AO2448)*((AJ2448-(AT2448*AP2448))/(AJ2448-AS2448))*AM2448)," ")</f>
        <v>0.55964925006682675</v>
      </c>
      <c r="AV2448" s="10">
        <f>IF(ISNUMBER(AM2448), AU2448*G2448, " ")</f>
        <v>10.112498008800241</v>
      </c>
      <c r="AW2448" s="10"/>
      <c r="AX2448" s="10"/>
      <c r="AY2448" s="10"/>
      <c r="AZ2448" s="10"/>
      <c r="BA2448" s="10"/>
      <c r="BB2448" s="10"/>
      <c r="BC2448" s="2"/>
      <c r="BD2448"/>
      <c r="BE2448"/>
    </row>
    <row r="2449" spans="1:57" x14ac:dyDescent="0.3">
      <c r="A2449" s="2">
        <v>223</v>
      </c>
      <c r="B2449" s="9" t="s">
        <v>301</v>
      </c>
      <c r="C2449" s="9"/>
      <c r="D2449" s="9" t="s">
        <v>58</v>
      </c>
      <c r="E2449" s="10">
        <v>9.5862045810000005</v>
      </c>
      <c r="F2449" s="10">
        <v>0.52744431930000002</v>
      </c>
      <c r="G2449" s="10">
        <v>17.694613870000001</v>
      </c>
      <c r="H2449" s="10">
        <v>9.274190119</v>
      </c>
      <c r="I2449" s="10">
        <v>75.511459759999994</v>
      </c>
      <c r="J2449" s="10">
        <v>32.92376127</v>
      </c>
      <c r="K2449" s="10">
        <v>72.268440380000001</v>
      </c>
      <c r="L2449" s="11">
        <v>4.1956018518518523E-3</v>
      </c>
      <c r="M2449" s="11">
        <v>4.9131828703703698E-3</v>
      </c>
      <c r="N2449" s="10">
        <f>H2449-H2448</f>
        <v>0.36475382999999972</v>
      </c>
      <c r="O2449" s="10">
        <f>I2448-I2449</f>
        <v>15.67368261</v>
      </c>
      <c r="P2449" s="10">
        <f>N2449/O2449</f>
        <v>2.3271737668547808E-2</v>
      </c>
      <c r="Q2449" s="9">
        <f>AVERAGE(P2449,P2451,P2453)</f>
        <v>1.7215552325826916E-2</v>
      </c>
      <c r="R2449">
        <f>K2449-K2448</f>
        <v>9.1455668000000045</v>
      </c>
      <c r="S2449">
        <f>R2449/O2449</f>
        <v>0.58349827717992842</v>
      </c>
      <c r="T2449" s="9">
        <f>AVERAGE(S2449,S2451,S2453)</f>
        <v>0.50728242298265214</v>
      </c>
      <c r="U2449" s="3">
        <f>AVERAGE(E2448,E2450,E2452)</f>
        <v>13.18417245</v>
      </c>
      <c r="V2449" s="3">
        <f>AVERAGE(E2449,E2451,E2453)</f>
        <v>9.7755609696666657</v>
      </c>
      <c r="W2449" s="3">
        <f>AVERAGE(F2448,F2450,F2452)</f>
        <v>0.44873038493333334</v>
      </c>
      <c r="X2449" s="3">
        <f>AVERAGE(F2449,F2451,F2453)</f>
        <v>0.47295750559999999</v>
      </c>
      <c r="Y2449" s="3">
        <f>AVERAGE(G2448,G2450,G2452)</f>
        <v>19.403343543333335</v>
      </c>
      <c r="Z2449" s="3">
        <f>AVERAGE(G2449,G2451,G2453)</f>
        <v>19.163506693333332</v>
      </c>
      <c r="AA2449" s="3">
        <f>AVERAGE(H2448,H2450,H2452)</f>
        <v>8.6695620140000003</v>
      </c>
      <c r="AB2449" s="3">
        <f>AVERAGE(H2449,H2451,H2453)</f>
        <v>9.001667410333333</v>
      </c>
      <c r="AC2449" s="3">
        <f>AVERAGE(I2448,I2450,I2452)</f>
        <v>90.173645966666655</v>
      </c>
      <c r="AD2449" s="3">
        <f>AVERAGE(I2449,I2451,I2453)</f>
        <v>72.074559396666658</v>
      </c>
      <c r="AE2449" s="3">
        <f>AVERAGE(J2448,J2450,J2452)</f>
        <v>32.53955994333333</v>
      </c>
      <c r="AF2449" s="3">
        <f>AVERAGE(J2449,J2451,J2453)</f>
        <v>33.001049693333336</v>
      </c>
      <c r="AG2449" s="3">
        <f>AVERAGE(K2448,K2450,K2452)</f>
        <v>64.063752449999996</v>
      </c>
      <c r="AH2449" s="3">
        <f>AVERAGE(K2449,K2451,K2453)</f>
        <v>73.193130866666664</v>
      </c>
      <c r="AI2449" s="12">
        <v>43652</v>
      </c>
      <c r="AJ2449" s="13">
        <v>634.9666666666667</v>
      </c>
      <c r="AK2449" s="16">
        <v>3.0820189999999998</v>
      </c>
      <c r="AL2449" s="10">
        <f t="shared" ref="AL2449:AL2453" si="1149">IF(AK2449&gt;3, AK2449-3, 3-AK2449)</f>
        <v>8.2018999999999842E-2</v>
      </c>
      <c r="AM2449" s="10">
        <f t="shared" si="1148"/>
        <v>0.51340791795897434</v>
      </c>
      <c r="AN2449" s="14">
        <v>12</v>
      </c>
      <c r="AO2449" s="10">
        <f t="shared" ref="AO2449:AO2453" si="1150">AN2449+273.15</f>
        <v>285.14999999999998</v>
      </c>
      <c r="AP2449" s="14">
        <v>10.5</v>
      </c>
      <c r="AQ2449" s="14">
        <v>37</v>
      </c>
      <c r="AR2449" s="10">
        <f t="shared" ref="AR2449:AR2453" si="1151">AQ2449+273.15</f>
        <v>310.14999999999998</v>
      </c>
      <c r="AS2449" s="14">
        <v>47.1</v>
      </c>
      <c r="AT2449" s="14">
        <v>0.5</v>
      </c>
      <c r="AU2449" s="10">
        <f t="shared" ref="AU2449:AU2453" si="1152">IF(ISNUMBER(AM2449),((AR2449/AO2449)*((AJ2449-(AT2449*AP2449))/(AJ2449-AS2449))*AM2449)," ")</f>
        <v>0.59817371356998028</v>
      </c>
      <c r="AV2449" s="10">
        <f t="shared" ref="AV2449:AV2453" si="1153">IF(ISNUMBER(AM2449), AU2449*G2449, " ")</f>
        <v>10.584452888804782</v>
      </c>
      <c r="AW2449" s="10">
        <f>AVERAGE(AU2448,AU2450,AU2452)</f>
        <v>0.50890437326823756</v>
      </c>
      <c r="AX2449" s="10">
        <f>AVERAGE(AU2449,AU2451,AU2453)</f>
        <v>0.53638030998421382</v>
      </c>
      <c r="AY2449" s="10">
        <f>AVERAGE(AV2448,AV2450,AV2452)</f>
        <v>9.8404385763197286</v>
      </c>
      <c r="AZ2449" s="10">
        <f>AVERAGE(AV2449,AV2451,AV2453)</f>
        <v>10.233313556319246</v>
      </c>
      <c r="BA2449" s="10">
        <f>IF(ISNUMBER(AV2449), AV2449-AV2448, " ")</f>
        <v>0.47195488000454056</v>
      </c>
      <c r="BB2449" s="10">
        <f>IF(ISNUMBER(BA2449), BA2449/O2449, " ")</f>
        <v>3.0111294948860813E-2</v>
      </c>
      <c r="BC2449" s="2">
        <f>AVERAGE(BB2449,BB2451,BB2453)</f>
        <v>2.060872239161967E-2</v>
      </c>
      <c r="BD2449" s="1" t="s">
        <v>59</v>
      </c>
    </row>
    <row r="2450" spans="1:57" x14ac:dyDescent="0.3">
      <c r="A2450" s="2"/>
      <c r="D2450" s="9" t="s">
        <v>57</v>
      </c>
      <c r="E2450" s="10">
        <v>13.186962339999999</v>
      </c>
      <c r="F2450" s="10">
        <v>0.42600747529999999</v>
      </c>
      <c r="G2450" s="10">
        <v>20.678271970000001</v>
      </c>
      <c r="H2450" s="10">
        <v>8.7885166290000001</v>
      </c>
      <c r="I2450" s="10">
        <v>88.43584122</v>
      </c>
      <c r="J2450" s="10">
        <v>32.746101490000001</v>
      </c>
      <c r="K2450" s="10">
        <v>64.709612759999999</v>
      </c>
      <c r="L2450" s="11">
        <v>7.9571759259259266E-3</v>
      </c>
      <c r="M2450" s="11">
        <v>8.6689699074074082E-3</v>
      </c>
      <c r="P2450" s="10"/>
      <c r="Q2450" s="9"/>
      <c r="AJ2450" s="13">
        <v>634.96666666666704</v>
      </c>
      <c r="AK2450" s="16">
        <v>3.0820189999999998</v>
      </c>
      <c r="AL2450" s="10">
        <f t="shared" si="1149"/>
        <v>8.2018999999999842E-2</v>
      </c>
      <c r="AM2450" s="10">
        <f t="shared" si="1148"/>
        <v>0.41467052146661004</v>
      </c>
      <c r="AN2450" s="14">
        <v>12</v>
      </c>
      <c r="AO2450" s="10">
        <f t="shared" si="1150"/>
        <v>285.14999999999998</v>
      </c>
      <c r="AP2450" s="14">
        <v>10.5</v>
      </c>
      <c r="AQ2450" s="14">
        <v>37</v>
      </c>
      <c r="AR2450" s="10">
        <f t="shared" si="1151"/>
        <v>310.14999999999998</v>
      </c>
      <c r="AS2450" s="14">
        <v>47.1</v>
      </c>
      <c r="AT2450" s="14">
        <v>0.5</v>
      </c>
      <c r="AU2450" s="10">
        <f t="shared" si="1152"/>
        <v>0.48313435974998586</v>
      </c>
      <c r="AV2450" s="10">
        <f t="shared" si="1153"/>
        <v>9.9903836889620301</v>
      </c>
      <c r="AW2450" s="10"/>
      <c r="AX2450" s="10"/>
      <c r="AY2450" s="10"/>
      <c r="AZ2450" s="10"/>
      <c r="BA2450" s="10"/>
      <c r="BB2450" s="10"/>
      <c r="BC2450" s="2"/>
      <c r="BD2450"/>
      <c r="BE2450"/>
    </row>
    <row r="2451" spans="1:57" x14ac:dyDescent="0.3">
      <c r="A2451" s="2"/>
      <c r="D2451" s="9" t="s">
        <v>60</v>
      </c>
      <c r="E2451" s="10">
        <v>9.888493983</v>
      </c>
      <c r="F2451" s="10">
        <v>0.44642762359999999</v>
      </c>
      <c r="G2451" s="10">
        <v>19.471312059999999</v>
      </c>
      <c r="H2451" s="10">
        <v>8.6732058559999992</v>
      </c>
      <c r="I2451" s="10">
        <v>71.128649929999995</v>
      </c>
      <c r="J2451" s="10">
        <v>33.35423394</v>
      </c>
      <c r="K2451" s="10">
        <v>72.305761500000003</v>
      </c>
      <c r="L2451" s="11">
        <v>1.1122685185185185E-2</v>
      </c>
      <c r="M2451" s="11">
        <v>1.1736099537037038E-2</v>
      </c>
      <c r="N2451" s="10">
        <f>H2451-H2450</f>
        <v>-0.11531077300000092</v>
      </c>
      <c r="O2451" s="10">
        <f>I2450-I2451</f>
        <v>17.307191290000006</v>
      </c>
      <c r="P2451" s="10">
        <f>N2451/O2451</f>
        <v>-6.662593084449631E-3</v>
      </c>
      <c r="Q2451" s="9"/>
      <c r="R2451">
        <f>K2451-K2450</f>
        <v>7.5961487400000038</v>
      </c>
      <c r="S2451">
        <f>R2451/O2451</f>
        <v>0.43890129904492442</v>
      </c>
      <c r="AJ2451" s="13">
        <v>634.96666666666704</v>
      </c>
      <c r="AK2451" s="16">
        <v>3.0820189999999998</v>
      </c>
      <c r="AL2451" s="10">
        <f t="shared" si="1149"/>
        <v>8.2018999999999842E-2</v>
      </c>
      <c r="AM2451" s="10">
        <f t="shared" si="1148"/>
        <v>0.43454724672365747</v>
      </c>
      <c r="AN2451" s="14">
        <v>12</v>
      </c>
      <c r="AO2451" s="10">
        <f t="shared" si="1150"/>
        <v>285.14999999999998</v>
      </c>
      <c r="AP2451" s="14">
        <v>10.5</v>
      </c>
      <c r="AQ2451" s="14">
        <v>37</v>
      </c>
      <c r="AR2451" s="10">
        <f t="shared" si="1151"/>
        <v>310.14999999999998</v>
      </c>
      <c r="AS2451" s="14">
        <v>47.1</v>
      </c>
      <c r="AT2451" s="14">
        <v>0.5</v>
      </c>
      <c r="AU2451" s="10">
        <f t="shared" si="1152"/>
        <v>0.5062928155211498</v>
      </c>
      <c r="AV2451" s="10">
        <f t="shared" si="1153"/>
        <v>9.8581854047483191</v>
      </c>
      <c r="AW2451" s="10"/>
      <c r="AX2451" s="10"/>
      <c r="AY2451" s="10"/>
      <c r="AZ2451" s="10"/>
      <c r="BA2451" s="10">
        <f>IF(ISNUMBER(AV2451), AV2451-AV2450, " ")</f>
        <v>-0.13219828421371105</v>
      </c>
      <c r="BB2451" s="10">
        <f>IF(ISNUMBER(BA2451), BA2451/O2451, " ")</f>
        <v>-7.6383442003148394E-3</v>
      </c>
      <c r="BC2451" s="2"/>
      <c r="BD2451"/>
      <c r="BE2451"/>
    </row>
    <row r="2452" spans="1:57" x14ac:dyDescent="0.3">
      <c r="A2452" s="2"/>
      <c r="D2452" s="9" t="s">
        <v>57</v>
      </c>
      <c r="E2452" s="10">
        <v>13.174091000000001</v>
      </c>
      <c r="F2452" s="10">
        <v>0.42670860519999998</v>
      </c>
      <c r="G2452" s="10">
        <v>19.462408960000001</v>
      </c>
      <c r="H2452" s="10">
        <v>8.3107331240000004</v>
      </c>
      <c r="I2452" s="10">
        <v>90.899954309999998</v>
      </c>
      <c r="J2452" s="10">
        <v>32.49570121</v>
      </c>
      <c r="K2452" s="10">
        <v>64.358771009999998</v>
      </c>
      <c r="L2452" s="11">
        <v>1.4855324074074075E-2</v>
      </c>
      <c r="M2452" s="11">
        <v>1.5648136574074076E-2</v>
      </c>
      <c r="P2452" s="10"/>
      <c r="Q2452" s="9"/>
      <c r="AJ2452" s="13">
        <v>634.96666666666704</v>
      </c>
      <c r="AK2452" s="16">
        <v>3.0820189999999998</v>
      </c>
      <c r="AL2452" s="10">
        <f t="shared" si="1149"/>
        <v>8.2018999999999842E-2</v>
      </c>
      <c r="AM2452" s="10">
        <f t="shared" si="1148"/>
        <v>0.41535299282710458</v>
      </c>
      <c r="AN2452" s="14">
        <v>12</v>
      </c>
      <c r="AO2452" s="10">
        <f t="shared" si="1150"/>
        <v>285.14999999999998</v>
      </c>
      <c r="AP2452" s="14">
        <v>10.5</v>
      </c>
      <c r="AQ2452" s="14">
        <v>37</v>
      </c>
      <c r="AR2452" s="10">
        <f t="shared" si="1151"/>
        <v>310.14999999999998</v>
      </c>
      <c r="AS2452" s="14">
        <v>47.1</v>
      </c>
      <c r="AT2452" s="14">
        <v>0.5</v>
      </c>
      <c r="AU2452" s="10">
        <f t="shared" si="1152"/>
        <v>0.48392950998790019</v>
      </c>
      <c r="AV2452" s="10">
        <f t="shared" si="1153"/>
        <v>9.4184340311969184</v>
      </c>
      <c r="AW2452" s="10"/>
      <c r="AX2452" s="10"/>
      <c r="AY2452" s="10"/>
      <c r="AZ2452" s="10"/>
      <c r="BA2452" s="10"/>
      <c r="BB2452" s="10"/>
      <c r="BC2452" s="2"/>
      <c r="BD2452"/>
      <c r="BE2452"/>
    </row>
    <row r="2453" spans="1:57" x14ac:dyDescent="0.3">
      <c r="A2453" s="2"/>
      <c r="D2453" s="9" t="s">
        <v>61</v>
      </c>
      <c r="E2453" s="10">
        <v>9.851984345</v>
      </c>
      <c r="F2453" s="10">
        <v>0.44500057389999997</v>
      </c>
      <c r="G2453" s="10">
        <v>20.324594149999999</v>
      </c>
      <c r="H2453" s="10">
        <v>9.0576062559999997</v>
      </c>
      <c r="I2453" s="10">
        <v>69.583568499999998</v>
      </c>
      <c r="J2453" s="10">
        <v>32.72515387</v>
      </c>
      <c r="K2453" s="10">
        <v>75.005190720000002</v>
      </c>
      <c r="L2453" s="11">
        <v>1.8211805555555557E-2</v>
      </c>
      <c r="M2453" s="11">
        <v>1.8871516203703705E-2</v>
      </c>
      <c r="N2453" s="10">
        <f>H2453-H2452</f>
        <v>0.74687313199999927</v>
      </c>
      <c r="O2453" s="10">
        <f>I2452-I2453</f>
        <v>21.31638581</v>
      </c>
      <c r="P2453" s="10">
        <f>N2453/O2453</f>
        <v>3.5037512393382569E-2</v>
      </c>
      <c r="Q2453" s="9"/>
      <c r="R2453">
        <f>K2453-K2452</f>
        <v>10.646419710000004</v>
      </c>
      <c r="S2453">
        <f>R2453/O2453</f>
        <v>0.49944769272310352</v>
      </c>
      <c r="AJ2453" s="13">
        <v>634.96666666666704</v>
      </c>
      <c r="AK2453" s="16">
        <v>3.0820189999999998</v>
      </c>
      <c r="AL2453" s="10">
        <f t="shared" si="1149"/>
        <v>8.2018999999999842E-2</v>
      </c>
      <c r="AM2453" s="10">
        <f t="shared" si="1148"/>
        <v>0.43315817381398358</v>
      </c>
      <c r="AN2453" s="14">
        <v>12</v>
      </c>
      <c r="AO2453" s="10">
        <f t="shared" si="1150"/>
        <v>285.14999999999998</v>
      </c>
      <c r="AP2453" s="14">
        <v>10.5</v>
      </c>
      <c r="AQ2453" s="14">
        <v>37</v>
      </c>
      <c r="AR2453" s="10">
        <f t="shared" si="1151"/>
        <v>310.14999999999998</v>
      </c>
      <c r="AS2453" s="14">
        <v>47.1</v>
      </c>
      <c r="AT2453" s="14">
        <v>0.5</v>
      </c>
      <c r="AU2453" s="10">
        <f t="shared" si="1152"/>
        <v>0.50467440086151172</v>
      </c>
      <c r="AV2453" s="10">
        <f t="shared" si="1153"/>
        <v>10.257302375404636</v>
      </c>
      <c r="AW2453" s="10"/>
      <c r="AX2453" s="10"/>
      <c r="AY2453" s="10"/>
      <c r="AZ2453" s="10"/>
      <c r="BA2453" s="10">
        <f>IF(ISNUMBER(AV2453), AV2453-AV2452, " ")</f>
        <v>0.83886834420771805</v>
      </c>
      <c r="BB2453" s="10">
        <f>IF(ISNUMBER(BA2453), BA2453/O2453, " ")</f>
        <v>3.9353216426313037E-2</v>
      </c>
      <c r="BC2453" s="2"/>
      <c r="BD2453"/>
      <c r="BE2453"/>
    </row>
    <row r="2454" spans="1:57" x14ac:dyDescent="0.3">
      <c r="AM2454" s="10" t="str">
        <f t="shared" si="1148"/>
        <v xml:space="preserve"> </v>
      </c>
      <c r="BD2454"/>
      <c r="BE2454"/>
    </row>
    <row r="2455" spans="1:57" x14ac:dyDescent="0.3">
      <c r="AM2455" s="10" t="str">
        <f t="shared" si="1148"/>
        <v xml:space="preserve"> </v>
      </c>
      <c r="BD2455"/>
      <c r="BE2455"/>
    </row>
    <row r="2456" spans="1:57" x14ac:dyDescent="0.3">
      <c r="A2456" s="2"/>
      <c r="D2456" s="9" t="s">
        <v>53</v>
      </c>
      <c r="E2456" s="10"/>
      <c r="F2456" s="10"/>
      <c r="G2456" s="10"/>
      <c r="H2456" s="10"/>
      <c r="I2456" s="10"/>
      <c r="J2456" s="10"/>
      <c r="K2456" s="10"/>
      <c r="L2456" s="10"/>
      <c r="M2456" s="10"/>
      <c r="P2456" s="10"/>
      <c r="Q2456" s="9"/>
      <c r="R2456" s="9"/>
      <c r="AM2456" s="10" t="str">
        <f t="shared" si="1148"/>
        <v xml:space="preserve"> </v>
      </c>
      <c r="BD2456"/>
      <c r="BE2456"/>
    </row>
    <row r="2457" spans="1:57" x14ac:dyDescent="0.3">
      <c r="A2457" s="2"/>
      <c r="D2457" s="9" t="s">
        <v>302</v>
      </c>
      <c r="E2457" s="10"/>
      <c r="F2457" s="2"/>
      <c r="G2457" s="10"/>
      <c r="H2457" s="10"/>
      <c r="I2457" s="10"/>
      <c r="J2457" s="10"/>
      <c r="K2457" s="10"/>
      <c r="L2457" s="10"/>
      <c r="M2457" s="10"/>
      <c r="P2457" s="10"/>
      <c r="Q2457" s="9"/>
      <c r="R2457" s="9"/>
      <c r="AM2457" s="10" t="str">
        <f t="shared" si="1148"/>
        <v xml:space="preserve"> </v>
      </c>
      <c r="BD2457"/>
      <c r="BE2457"/>
    </row>
    <row r="2458" spans="1:57" x14ac:dyDescent="0.3">
      <c r="A2458" s="2"/>
      <c r="D2458" s="9"/>
      <c r="E2458" s="2" t="s">
        <v>0</v>
      </c>
      <c r="F2458" s="2" t="s">
        <v>1</v>
      </c>
      <c r="G2458" s="2" t="s">
        <v>2</v>
      </c>
      <c r="H2458" s="2" t="s">
        <v>3</v>
      </c>
      <c r="I2458" s="2" t="s">
        <v>4</v>
      </c>
      <c r="J2458" s="2" t="s">
        <v>5</v>
      </c>
      <c r="K2458" s="2" t="s">
        <v>6</v>
      </c>
      <c r="L2458" s="2" t="s">
        <v>7</v>
      </c>
      <c r="M2458" s="2" t="s">
        <v>8</v>
      </c>
      <c r="N2458" s="2" t="s">
        <v>9</v>
      </c>
      <c r="O2458" s="2" t="s">
        <v>10</v>
      </c>
      <c r="P2458" s="2" t="s">
        <v>11</v>
      </c>
      <c r="Q2458" s="2" t="s">
        <v>12</v>
      </c>
      <c r="R2458" s="2" t="s">
        <v>13</v>
      </c>
      <c r="S2458" s="2" t="s">
        <v>14</v>
      </c>
      <c r="T2458" s="2" t="s">
        <v>15</v>
      </c>
      <c r="U2458" s="3" t="s">
        <v>16</v>
      </c>
      <c r="V2458" s="3" t="s">
        <v>17</v>
      </c>
      <c r="W2458" s="3" t="s">
        <v>18</v>
      </c>
      <c r="X2458" s="3" t="s">
        <v>19</v>
      </c>
      <c r="Y2458" s="3" t="s">
        <v>20</v>
      </c>
      <c r="Z2458" s="3" t="s">
        <v>21</v>
      </c>
      <c r="AA2458" s="3" t="s">
        <v>22</v>
      </c>
      <c r="AB2458" s="3" t="s">
        <v>23</v>
      </c>
      <c r="AC2458" s="3" t="s">
        <v>24</v>
      </c>
      <c r="AD2458" s="3" t="s">
        <v>25</v>
      </c>
      <c r="AE2458" s="3" t="s">
        <v>26</v>
      </c>
      <c r="AF2458" s="3" t="s">
        <v>27</v>
      </c>
      <c r="AG2458" s="3" t="s">
        <v>28</v>
      </c>
      <c r="AH2458" s="3" t="s">
        <v>29</v>
      </c>
      <c r="AL2458" s="2" t="s">
        <v>33</v>
      </c>
      <c r="AM2458" s="10" t="e">
        <f t="shared" si="1148"/>
        <v>#VALUE!</v>
      </c>
      <c r="AN2458" s="6" t="s">
        <v>35</v>
      </c>
      <c r="AO2458" s="2" t="s">
        <v>36</v>
      </c>
      <c r="AP2458" s="7" t="s">
        <v>37</v>
      </c>
      <c r="AQ2458" s="6" t="s">
        <v>38</v>
      </c>
      <c r="AR2458" s="2" t="s">
        <v>39</v>
      </c>
      <c r="AS2458" s="7" t="s">
        <v>40</v>
      </c>
      <c r="AT2458" s="7" t="s">
        <v>41</v>
      </c>
      <c r="AU2458" s="8" t="s">
        <v>55</v>
      </c>
      <c r="AV2458" s="8" t="s">
        <v>56</v>
      </c>
      <c r="AW2458" s="8" t="s">
        <v>44</v>
      </c>
      <c r="AX2458" s="8" t="s">
        <v>45</v>
      </c>
      <c r="AY2458" s="8" t="s">
        <v>46</v>
      </c>
      <c r="AZ2458" s="8" t="s">
        <v>47</v>
      </c>
      <c r="BA2458" s="2" t="s">
        <v>48</v>
      </c>
      <c r="BB2458" s="2" t="s">
        <v>49</v>
      </c>
      <c r="BC2458" s="2" t="s">
        <v>50</v>
      </c>
      <c r="BD2458"/>
      <c r="BE2458"/>
    </row>
    <row r="2459" spans="1:57" x14ac:dyDescent="0.3">
      <c r="A2459" s="2"/>
      <c r="D2459" s="9" t="s">
        <v>57</v>
      </c>
      <c r="E2459" s="10">
        <v>13.19800204</v>
      </c>
      <c r="F2459" s="10">
        <v>0.64150621490000004</v>
      </c>
      <c r="G2459" s="10">
        <v>21.730107239999999</v>
      </c>
      <c r="H2459" s="10">
        <v>13.927236389999999</v>
      </c>
      <c r="I2459" s="10">
        <v>94.042948069999994</v>
      </c>
      <c r="J2459" s="10">
        <v>26.974934609999998</v>
      </c>
      <c r="K2459" s="10">
        <v>75.831213730000002</v>
      </c>
      <c r="L2459" s="11">
        <v>1.1400462962962963E-3</v>
      </c>
      <c r="M2459" s="11">
        <v>1.9502199074074075E-3</v>
      </c>
      <c r="P2459" s="10"/>
      <c r="Q2459" s="9"/>
      <c r="AJ2459" s="13">
        <v>634.9666666666667</v>
      </c>
      <c r="AK2459" s="16">
        <v>3.0820189999999998</v>
      </c>
      <c r="AL2459" s="10">
        <f>IF(AK2459&gt;3, AK2459-3, 3-AK2459)</f>
        <v>8.2018999999999842E-2</v>
      </c>
      <c r="AM2459" s="10">
        <f t="shared" si="1148"/>
        <v>0.62443438690676467</v>
      </c>
      <c r="AN2459" s="14">
        <v>12</v>
      </c>
      <c r="AO2459" s="10">
        <f>AN2459+273.15</f>
        <v>285.14999999999998</v>
      </c>
      <c r="AP2459" s="14">
        <v>10.5</v>
      </c>
      <c r="AQ2459" s="14">
        <v>37</v>
      </c>
      <c r="AR2459" s="10">
        <f>AQ2459+273.15</f>
        <v>310.14999999999998</v>
      </c>
      <c r="AS2459" s="14">
        <v>47.1</v>
      </c>
      <c r="AT2459" s="14">
        <v>0.5</v>
      </c>
      <c r="AU2459" s="10">
        <f>IF(ISNUMBER(AM2459),((AR2459/AO2459)*((AJ2459-(AT2459*AP2459))/(AJ2459-AS2459))*AM2459)," ")</f>
        <v>0.72753111713142826</v>
      </c>
      <c r="AV2459" s="10">
        <f>IF(ISNUMBER(AM2459), AU2459*G2459, " ")</f>
        <v>15.809329195702936</v>
      </c>
      <c r="AW2459" s="10"/>
      <c r="AX2459" s="10"/>
      <c r="AY2459" s="10"/>
      <c r="AZ2459" s="10"/>
      <c r="BA2459" s="10"/>
      <c r="BB2459" s="10"/>
      <c r="BC2459" s="2"/>
      <c r="BD2459"/>
      <c r="BE2459"/>
    </row>
    <row r="2460" spans="1:57" x14ac:dyDescent="0.3">
      <c r="A2460" s="2">
        <v>224</v>
      </c>
      <c r="B2460" s="9" t="s">
        <v>302</v>
      </c>
      <c r="C2460" s="9"/>
      <c r="D2460" s="9" t="s">
        <v>58</v>
      </c>
      <c r="E2460" s="10">
        <v>8.4775599889999995</v>
      </c>
      <c r="F2460" s="10">
        <v>0.78689241679999999</v>
      </c>
      <c r="G2460" s="10">
        <v>22.97289202</v>
      </c>
      <c r="H2460" s="10">
        <v>18.06613849</v>
      </c>
      <c r="I2460" s="10">
        <v>81.063002999999995</v>
      </c>
      <c r="J2460" s="10">
        <v>27.265711150000001</v>
      </c>
      <c r="K2460" s="10">
        <v>88.261934859999997</v>
      </c>
      <c r="L2460" s="11">
        <v>4.7685185185185183E-3</v>
      </c>
      <c r="M2460" s="11">
        <v>5.4108680555555559E-3</v>
      </c>
      <c r="N2460" s="10">
        <f>H2460-H2459</f>
        <v>4.138902100000001</v>
      </c>
      <c r="O2460" s="10">
        <f>I2459-I2460</f>
        <v>12.979945069999999</v>
      </c>
      <c r="P2460" s="10">
        <f>N2460/O2460</f>
        <v>0.31886899965132143</v>
      </c>
      <c r="Q2460" s="9">
        <f>AVERAGE(P2460,P2462,P2464)</f>
        <v>0.37333102740952723</v>
      </c>
      <c r="R2460">
        <f>K2460-K2459</f>
        <v>12.430721129999995</v>
      </c>
      <c r="S2460">
        <f>R2460/O2460</f>
        <v>0.95768672848474512</v>
      </c>
      <c r="T2460" s="9">
        <f>AVERAGE(S2460,S2462,S2464)</f>
        <v>0.94379399376868311</v>
      </c>
      <c r="U2460" s="3">
        <f>AVERAGE(E2459,E2461,E2463)</f>
        <v>13.201125626666666</v>
      </c>
      <c r="V2460" s="3">
        <f>AVERAGE(E2460,E2462,E2464)</f>
        <v>8.4957786170000009</v>
      </c>
      <c r="W2460" s="3">
        <f>AVERAGE(F2459,F2461,F2463)</f>
        <v>0.58853977833333326</v>
      </c>
      <c r="X2460" s="3">
        <f>AVERAGE(F2460,F2462,F2464)</f>
        <v>0.74884754673333331</v>
      </c>
      <c r="Y2460" s="3">
        <f>AVERAGE(G2459,G2461,G2463)</f>
        <v>23.139663456666664</v>
      </c>
      <c r="Z2460" s="3">
        <f>AVERAGE(G2460,G2462,G2464)</f>
        <v>24.481805259999998</v>
      </c>
      <c r="AA2460" s="3">
        <f>AVERAGE(H2459,H2461,H2463)</f>
        <v>13.582835439999998</v>
      </c>
      <c r="AB2460" s="3">
        <f>AVERAGE(H2460,H2462,H2464)</f>
        <v>18.286714996666664</v>
      </c>
      <c r="AC2460" s="3">
        <f>AVERAGE(I2459,I2461,I2463)</f>
        <v>94.011162236666664</v>
      </c>
      <c r="AD2460" s="3">
        <f>AVERAGE(I2460,I2462,I2464)</f>
        <v>81.390868986666661</v>
      </c>
      <c r="AE2460" s="3">
        <f>AVERAGE(J2459,J2461,J2463)</f>
        <v>26.442706529999999</v>
      </c>
      <c r="AF2460" s="3">
        <f>AVERAGE(J2460,J2462,J2464)</f>
        <v>26.662918719999997</v>
      </c>
      <c r="AG2460" s="3">
        <f>AVERAGE(K2459,K2461,K2463)</f>
        <v>76.828550983333329</v>
      </c>
      <c r="AH2460" s="3">
        <f>AVERAGE(K2460,K2462,K2464)</f>
        <v>88.745114969999989</v>
      </c>
      <c r="AI2460" s="12">
        <v>43652</v>
      </c>
      <c r="AJ2460" s="13">
        <v>634.9666666666667</v>
      </c>
      <c r="AK2460" s="16">
        <v>3.0820189999999998</v>
      </c>
      <c r="AL2460" s="10">
        <f t="shared" ref="AL2460:AL2464" si="1154">IF(AK2460&gt;3, AK2460-3, 3-AK2460)</f>
        <v>8.2018999999999842E-2</v>
      </c>
      <c r="AM2460" s="10">
        <f t="shared" si="1148"/>
        <v>0.76595155656081304</v>
      </c>
      <c r="AN2460" s="14">
        <v>12</v>
      </c>
      <c r="AO2460" s="10">
        <f t="shared" ref="AO2460:AO2464" si="1155">AN2460+273.15</f>
        <v>285.14999999999998</v>
      </c>
      <c r="AP2460" s="14">
        <v>10.5</v>
      </c>
      <c r="AQ2460" s="14">
        <v>37</v>
      </c>
      <c r="AR2460" s="10">
        <f t="shared" ref="AR2460:AR2464" si="1156">AQ2460+273.15</f>
        <v>310.14999999999998</v>
      </c>
      <c r="AS2460" s="14">
        <v>47.1</v>
      </c>
      <c r="AT2460" s="14">
        <v>0.5</v>
      </c>
      <c r="AU2460" s="10">
        <f t="shared" ref="AU2460:AU2464" si="1157">IF(ISNUMBER(AM2460),((AR2460/AO2460)*((AJ2460-(AT2460*AP2460))/(AJ2460-AS2460))*AM2460)," ")</f>
        <v>0.89241336367410706</v>
      </c>
      <c r="AV2460" s="10">
        <f t="shared" ref="AV2460:AV2464" si="1158">IF(ISNUMBER(AM2460), AU2460*G2460, " ")</f>
        <v>20.501315840890253</v>
      </c>
      <c r="AW2460" s="10">
        <f>AVERAGE(AU2459,AU2461,AU2463)</f>
        <v>0.66746197069015045</v>
      </c>
      <c r="AX2460" s="10">
        <f>AVERAGE(AU2460,AU2462,AU2464)</f>
        <v>0.84926674065185515</v>
      </c>
      <c r="AY2460" s="10">
        <f>AVERAGE(AV2459,AV2461,AV2463)</f>
        <v>15.401415210314818</v>
      </c>
      <c r="AZ2460" s="10">
        <f>AVERAGE(AV2460,AV2462,AV2464)</f>
        <v>20.751301766570975</v>
      </c>
      <c r="BA2460" s="10">
        <f>IF(ISNUMBER(AV2460), AV2460-AV2459, " ")</f>
        <v>4.6919866451873169</v>
      </c>
      <c r="BB2460" s="10">
        <f>IF(ISNUMBER(BA2460), BA2460/O2460, " ")</f>
        <v>0.3614796996353789</v>
      </c>
      <c r="BC2460" s="2">
        <f>AVERAGE(BB2460,BB2462,BB2464)</f>
        <v>0.42465274188465268</v>
      </c>
      <c r="BD2460" s="1" t="s">
        <v>79</v>
      </c>
    </row>
    <row r="2461" spans="1:57" x14ac:dyDescent="0.3">
      <c r="A2461" s="2"/>
      <c r="D2461" s="9" t="s">
        <v>57</v>
      </c>
      <c r="E2461" s="10">
        <v>13.20214803</v>
      </c>
      <c r="F2461" s="10">
        <v>0.5894179678</v>
      </c>
      <c r="G2461" s="10">
        <v>23.791522279999999</v>
      </c>
      <c r="H2461" s="10">
        <v>14.045764009999999</v>
      </c>
      <c r="I2461" s="10">
        <v>94.139621980000001</v>
      </c>
      <c r="J2461" s="10">
        <v>26.200573210000002</v>
      </c>
      <c r="K2461" s="10">
        <v>77.240180589999994</v>
      </c>
      <c r="L2461" s="11">
        <v>8.3506944444444436E-3</v>
      </c>
      <c r="M2461" s="11">
        <v>8.9988310185185189E-3</v>
      </c>
      <c r="P2461" s="10"/>
      <c r="Q2461" s="9"/>
      <c r="AJ2461" s="13">
        <v>634.96666666666704</v>
      </c>
      <c r="AK2461" s="16">
        <v>3.0820189999999998</v>
      </c>
      <c r="AL2461" s="10">
        <f t="shared" si="1154"/>
        <v>8.2018999999999842E-2</v>
      </c>
      <c r="AM2461" s="10">
        <f t="shared" si="1148"/>
        <v>0.57373231748409081</v>
      </c>
      <c r="AN2461" s="14">
        <v>12</v>
      </c>
      <c r="AO2461" s="10">
        <f t="shared" si="1155"/>
        <v>285.14999999999998</v>
      </c>
      <c r="AP2461" s="14">
        <v>10.5</v>
      </c>
      <c r="AQ2461" s="14">
        <v>37</v>
      </c>
      <c r="AR2461" s="10">
        <f t="shared" si="1156"/>
        <v>310.14999999999998</v>
      </c>
      <c r="AS2461" s="14">
        <v>47.1</v>
      </c>
      <c r="AT2461" s="14">
        <v>0.5</v>
      </c>
      <c r="AU2461" s="10">
        <f t="shared" si="1157"/>
        <v>0.66845792388420755</v>
      </c>
      <c r="AV2461" s="10">
        <f t="shared" si="1158"/>
        <v>15.903631589333667</v>
      </c>
      <c r="AW2461" s="10"/>
      <c r="AX2461" s="10"/>
      <c r="AY2461" s="10"/>
      <c r="AZ2461" s="10"/>
      <c r="BA2461" s="10"/>
      <c r="BB2461" s="10"/>
      <c r="BC2461" s="2"/>
      <c r="BD2461"/>
      <c r="BE2461"/>
    </row>
    <row r="2462" spans="1:57" x14ac:dyDescent="0.3">
      <c r="A2462" s="2"/>
      <c r="D2462" s="9" t="s">
        <v>60</v>
      </c>
      <c r="E2462" s="10">
        <v>8.6515918690000007</v>
      </c>
      <c r="F2462" s="10">
        <v>0.75598203490000004</v>
      </c>
      <c r="G2462" s="10">
        <v>24.845444709999999</v>
      </c>
      <c r="H2462" s="10">
        <v>18.76918087</v>
      </c>
      <c r="I2462" s="10">
        <v>82.120560650000002</v>
      </c>
      <c r="J2462" s="10">
        <v>26.274802900000001</v>
      </c>
      <c r="K2462" s="10">
        <v>88.367211380000001</v>
      </c>
      <c r="L2462" s="11">
        <v>1.1226851851851854E-2</v>
      </c>
      <c r="M2462" s="11">
        <v>1.190392361111111E-2</v>
      </c>
      <c r="N2462" s="10">
        <f>H2462-H2461</f>
        <v>4.7234168600000004</v>
      </c>
      <c r="O2462" s="10">
        <f>I2461-I2462</f>
        <v>12.01906133</v>
      </c>
      <c r="P2462" s="10">
        <f>N2462/O2462</f>
        <v>0.39299382292111162</v>
      </c>
      <c r="Q2462" s="9"/>
      <c r="R2462">
        <f>K2462-K2461</f>
        <v>11.127030790000006</v>
      </c>
      <c r="S2462">
        <f>R2462/O2462</f>
        <v>0.92578201279550398</v>
      </c>
      <c r="AJ2462" s="13">
        <v>634.96666666666704</v>
      </c>
      <c r="AK2462" s="16">
        <v>3.0820189999999998</v>
      </c>
      <c r="AL2462" s="10">
        <f t="shared" si="1154"/>
        <v>8.2018999999999842E-2</v>
      </c>
      <c r="AM2462" s="10">
        <f t="shared" si="1148"/>
        <v>0.73586376485673843</v>
      </c>
      <c r="AN2462" s="14">
        <v>12</v>
      </c>
      <c r="AO2462" s="10">
        <f t="shared" si="1155"/>
        <v>285.14999999999998</v>
      </c>
      <c r="AP2462" s="14">
        <v>10.5</v>
      </c>
      <c r="AQ2462" s="14">
        <v>37</v>
      </c>
      <c r="AR2462" s="10">
        <f t="shared" si="1156"/>
        <v>310.14999999999998</v>
      </c>
      <c r="AS2462" s="14">
        <v>47.1</v>
      </c>
      <c r="AT2462" s="14">
        <v>0.5</v>
      </c>
      <c r="AU2462" s="10">
        <f t="shared" si="1157"/>
        <v>0.85735795165729334</v>
      </c>
      <c r="AV2462" s="10">
        <f t="shared" si="1158"/>
        <v>21.301439584580134</v>
      </c>
      <c r="AW2462" s="10"/>
      <c r="AX2462" s="10"/>
      <c r="AY2462" s="10"/>
      <c r="AZ2462" s="10"/>
      <c r="BA2462" s="10">
        <f>IF(ISNUMBER(AV2462), AV2462-AV2461, " ")</f>
        <v>5.3978079952464668</v>
      </c>
      <c r="BB2462" s="10">
        <f>IF(ISNUMBER(BA2462), BA2462/O2462, " ")</f>
        <v>0.44910395637747086</v>
      </c>
      <c r="BC2462" s="2"/>
      <c r="BD2462"/>
      <c r="BE2462"/>
    </row>
    <row r="2463" spans="1:57" x14ac:dyDescent="0.3">
      <c r="A2463" s="2"/>
      <c r="D2463" s="9" t="s">
        <v>57</v>
      </c>
      <c r="E2463" s="10">
        <v>13.20322681</v>
      </c>
      <c r="F2463" s="10">
        <v>0.53469515229999998</v>
      </c>
      <c r="G2463" s="10">
        <v>23.897360849999998</v>
      </c>
      <c r="H2463" s="10">
        <v>12.775505920000001</v>
      </c>
      <c r="I2463" s="10">
        <v>93.850916659999996</v>
      </c>
      <c r="J2463" s="10">
        <v>26.15261177</v>
      </c>
      <c r="K2463" s="10">
        <v>77.414258630000006</v>
      </c>
      <c r="L2463" s="11">
        <v>1.4652777777777778E-2</v>
      </c>
      <c r="M2463" s="11">
        <v>1.5445590277777777E-2</v>
      </c>
      <c r="P2463" s="10"/>
      <c r="Q2463" s="9"/>
      <c r="AJ2463" s="13">
        <v>634.96666666666704</v>
      </c>
      <c r="AK2463" s="16">
        <v>3.0820189999999998</v>
      </c>
      <c r="AL2463" s="10">
        <f t="shared" si="1154"/>
        <v>8.2018999999999842E-2</v>
      </c>
      <c r="AM2463" s="10">
        <f t="shared" si="1148"/>
        <v>0.52046579106098956</v>
      </c>
      <c r="AN2463" s="14">
        <v>12</v>
      </c>
      <c r="AO2463" s="10">
        <f t="shared" si="1155"/>
        <v>285.14999999999998</v>
      </c>
      <c r="AP2463" s="14">
        <v>10.5</v>
      </c>
      <c r="AQ2463" s="14">
        <v>37</v>
      </c>
      <c r="AR2463" s="10">
        <f t="shared" si="1156"/>
        <v>310.14999999999998</v>
      </c>
      <c r="AS2463" s="14">
        <v>47.1</v>
      </c>
      <c r="AT2463" s="14">
        <v>0.5</v>
      </c>
      <c r="AU2463" s="10">
        <f t="shared" si="1157"/>
        <v>0.60639687105481566</v>
      </c>
      <c r="AV2463" s="10">
        <f t="shared" si="1158"/>
        <v>14.491284845907849</v>
      </c>
      <c r="AW2463" s="10"/>
      <c r="AX2463" s="10"/>
      <c r="AY2463" s="10"/>
      <c r="AZ2463" s="10"/>
      <c r="BA2463" s="10"/>
      <c r="BB2463" s="10"/>
      <c r="BC2463" s="2"/>
      <c r="BD2463"/>
      <c r="BE2463"/>
    </row>
    <row r="2464" spans="1:57" x14ac:dyDescent="0.3">
      <c r="A2464" s="2"/>
      <c r="D2464" s="9" t="s">
        <v>61</v>
      </c>
      <c r="E2464" s="10">
        <v>8.3581839930000008</v>
      </c>
      <c r="F2464" s="10">
        <v>0.70366818850000001</v>
      </c>
      <c r="G2464" s="10">
        <v>25.627079049999999</v>
      </c>
      <c r="H2464" s="10">
        <v>18.024825629999999</v>
      </c>
      <c r="I2464" s="10">
        <v>80.98904331</v>
      </c>
      <c r="J2464" s="10">
        <v>26.448242109999999</v>
      </c>
      <c r="K2464" s="10">
        <v>89.606198669999998</v>
      </c>
      <c r="L2464" s="11">
        <v>1.8049768518518517E-2</v>
      </c>
      <c r="M2464" s="11">
        <v>1.8940960648148149E-2</v>
      </c>
      <c r="N2464" s="10">
        <f>H2464-H2463</f>
        <v>5.2493197099999982</v>
      </c>
      <c r="O2464" s="10">
        <f>I2463-I2464</f>
        <v>12.861873349999996</v>
      </c>
      <c r="P2464" s="10">
        <f>N2464/O2464</f>
        <v>0.40813025965614874</v>
      </c>
      <c r="Q2464" s="9"/>
      <c r="R2464">
        <f>K2464-K2463</f>
        <v>12.191940039999992</v>
      </c>
      <c r="S2464">
        <f>R2464/O2464</f>
        <v>0.94791324002580035</v>
      </c>
      <c r="AJ2464" s="13">
        <v>634.96666666666704</v>
      </c>
      <c r="AK2464" s="16">
        <v>3.0820189999999998</v>
      </c>
      <c r="AL2464" s="10">
        <f t="shared" si="1154"/>
        <v>8.2018999999999842E-2</v>
      </c>
      <c r="AM2464" s="10">
        <f t="shared" si="1148"/>
        <v>0.68494209980535492</v>
      </c>
      <c r="AN2464" s="14">
        <v>12</v>
      </c>
      <c r="AO2464" s="10">
        <f t="shared" si="1155"/>
        <v>285.14999999999998</v>
      </c>
      <c r="AP2464" s="14">
        <v>10.5</v>
      </c>
      <c r="AQ2464" s="14">
        <v>37</v>
      </c>
      <c r="AR2464" s="10">
        <f t="shared" si="1156"/>
        <v>310.14999999999998</v>
      </c>
      <c r="AS2464" s="14">
        <v>47.1</v>
      </c>
      <c r="AT2464" s="14">
        <v>0.5</v>
      </c>
      <c r="AU2464" s="10">
        <f t="shared" si="1157"/>
        <v>0.79802890662416481</v>
      </c>
      <c r="AV2464" s="10">
        <f t="shared" si="1158"/>
        <v>20.451149874242539</v>
      </c>
      <c r="AW2464" s="10"/>
      <c r="AX2464" s="10"/>
      <c r="AY2464" s="10"/>
      <c r="AZ2464" s="10"/>
      <c r="BA2464" s="10">
        <f>IF(ISNUMBER(AV2464), AV2464-AV2463, " ")</f>
        <v>5.9598650283346899</v>
      </c>
      <c r="BB2464" s="10">
        <f>IF(ISNUMBER(BA2464), BA2464/O2464, " ")</f>
        <v>0.46337456964110846</v>
      </c>
      <c r="BC2464" s="2"/>
      <c r="BD2464"/>
      <c r="BE2464"/>
    </row>
    <row r="2465" spans="1:57" x14ac:dyDescent="0.3">
      <c r="AM2465" s="10" t="str">
        <f t="shared" si="1148"/>
        <v xml:space="preserve"> </v>
      </c>
      <c r="BD2465"/>
      <c r="BE2465"/>
    </row>
    <row r="2466" spans="1:57" x14ac:dyDescent="0.3">
      <c r="AM2466" s="10" t="str">
        <f t="shared" si="1148"/>
        <v xml:space="preserve"> </v>
      </c>
      <c r="BD2466"/>
      <c r="BE2466"/>
    </row>
    <row r="2467" spans="1:57" x14ac:dyDescent="0.3">
      <c r="A2467" s="2"/>
      <c r="D2467" s="9" t="s">
        <v>53</v>
      </c>
      <c r="E2467" s="10"/>
      <c r="F2467" s="10"/>
      <c r="G2467" s="10"/>
      <c r="H2467" s="10"/>
      <c r="I2467" s="10"/>
      <c r="J2467" s="10"/>
      <c r="K2467" s="10"/>
      <c r="L2467" s="10"/>
      <c r="M2467" s="10"/>
      <c r="P2467" s="10"/>
      <c r="Q2467" s="9"/>
      <c r="R2467" s="9"/>
      <c r="AM2467" s="10" t="str">
        <f t="shared" si="1148"/>
        <v xml:space="preserve"> </v>
      </c>
      <c r="BD2467"/>
      <c r="BE2467"/>
    </row>
    <row r="2468" spans="1:57" x14ac:dyDescent="0.3">
      <c r="A2468" s="2"/>
      <c r="D2468" s="9" t="s">
        <v>303</v>
      </c>
      <c r="E2468" s="10"/>
      <c r="F2468" s="2"/>
      <c r="G2468" s="10"/>
      <c r="H2468" s="10"/>
      <c r="I2468" s="10"/>
      <c r="J2468" s="10"/>
      <c r="K2468" s="10"/>
      <c r="L2468" s="10"/>
      <c r="M2468" s="10"/>
      <c r="P2468" s="10"/>
      <c r="Q2468" s="9"/>
      <c r="R2468" s="9"/>
      <c r="AM2468" s="10" t="str">
        <f t="shared" si="1148"/>
        <v xml:space="preserve"> </v>
      </c>
      <c r="BD2468"/>
      <c r="BE2468"/>
    </row>
    <row r="2469" spans="1:57" x14ac:dyDescent="0.3">
      <c r="A2469" s="2"/>
      <c r="D2469" s="9"/>
      <c r="E2469" s="2" t="s">
        <v>0</v>
      </c>
      <c r="F2469" s="2" t="s">
        <v>1</v>
      </c>
      <c r="G2469" s="2" t="s">
        <v>2</v>
      </c>
      <c r="H2469" s="2" t="s">
        <v>3</v>
      </c>
      <c r="I2469" s="2" t="s">
        <v>4</v>
      </c>
      <c r="J2469" s="2" t="s">
        <v>5</v>
      </c>
      <c r="K2469" s="2" t="s">
        <v>6</v>
      </c>
      <c r="L2469" s="2" t="s">
        <v>7</v>
      </c>
      <c r="M2469" s="2" t="s">
        <v>8</v>
      </c>
      <c r="N2469" s="2" t="s">
        <v>9</v>
      </c>
      <c r="O2469" s="2" t="s">
        <v>10</v>
      </c>
      <c r="P2469" s="2" t="s">
        <v>11</v>
      </c>
      <c r="Q2469" s="2" t="s">
        <v>12</v>
      </c>
      <c r="R2469" s="2" t="s">
        <v>13</v>
      </c>
      <c r="S2469" s="2" t="s">
        <v>14</v>
      </c>
      <c r="T2469" s="2" t="s">
        <v>15</v>
      </c>
      <c r="U2469" s="3" t="s">
        <v>16</v>
      </c>
      <c r="V2469" s="3" t="s">
        <v>17</v>
      </c>
      <c r="W2469" s="3" t="s">
        <v>18</v>
      </c>
      <c r="X2469" s="3" t="s">
        <v>19</v>
      </c>
      <c r="Y2469" s="3" t="s">
        <v>20</v>
      </c>
      <c r="Z2469" s="3" t="s">
        <v>21</v>
      </c>
      <c r="AA2469" s="3" t="s">
        <v>22</v>
      </c>
      <c r="AB2469" s="3" t="s">
        <v>23</v>
      </c>
      <c r="AC2469" s="3" t="s">
        <v>24</v>
      </c>
      <c r="AD2469" s="3" t="s">
        <v>25</v>
      </c>
      <c r="AE2469" s="3" t="s">
        <v>26</v>
      </c>
      <c r="AF2469" s="3" t="s">
        <v>27</v>
      </c>
      <c r="AG2469" s="3" t="s">
        <v>28</v>
      </c>
      <c r="AH2469" s="3" t="s">
        <v>29</v>
      </c>
      <c r="AL2469" s="2" t="s">
        <v>33</v>
      </c>
      <c r="AM2469" s="10" t="e">
        <f t="shared" si="1148"/>
        <v>#VALUE!</v>
      </c>
      <c r="AN2469" s="6" t="s">
        <v>35</v>
      </c>
      <c r="AO2469" s="2" t="s">
        <v>36</v>
      </c>
      <c r="AP2469" s="7" t="s">
        <v>37</v>
      </c>
      <c r="AQ2469" s="6" t="s">
        <v>38</v>
      </c>
      <c r="AR2469" s="2" t="s">
        <v>39</v>
      </c>
      <c r="AS2469" s="7" t="s">
        <v>40</v>
      </c>
      <c r="AT2469" s="7" t="s">
        <v>41</v>
      </c>
      <c r="AU2469" s="8" t="s">
        <v>55</v>
      </c>
      <c r="AV2469" s="8" t="s">
        <v>56</v>
      </c>
      <c r="AW2469" s="8" t="s">
        <v>44</v>
      </c>
      <c r="AX2469" s="8" t="s">
        <v>45</v>
      </c>
      <c r="AY2469" s="8" t="s">
        <v>46</v>
      </c>
      <c r="AZ2469" s="8" t="s">
        <v>47</v>
      </c>
      <c r="BA2469" s="2" t="s">
        <v>48</v>
      </c>
      <c r="BB2469" s="2" t="s">
        <v>49</v>
      </c>
      <c r="BC2469" s="2" t="s">
        <v>50</v>
      </c>
      <c r="BD2469"/>
      <c r="BE2469"/>
    </row>
    <row r="2470" spans="1:57" x14ac:dyDescent="0.3">
      <c r="A2470" s="2"/>
      <c r="D2470" s="9" t="s">
        <v>57</v>
      </c>
      <c r="E2470" s="10"/>
      <c r="F2470" s="10"/>
      <c r="G2470" s="10"/>
      <c r="H2470" s="10"/>
      <c r="I2470" s="10"/>
      <c r="J2470" s="10"/>
      <c r="K2470" s="10"/>
      <c r="L2470" s="11"/>
      <c r="M2470" s="11"/>
      <c r="P2470" s="10"/>
      <c r="Q2470" s="9"/>
      <c r="AJ2470" s="13">
        <v>634.9666666666667</v>
      </c>
      <c r="AK2470" s="16">
        <v>3.0820189999999998</v>
      </c>
      <c r="AL2470" s="10">
        <f>IF(AK2470&gt;3, AK2470-3, 3-AK2470)</f>
        <v>8.2018999999999842E-2</v>
      </c>
      <c r="AM2470" s="10" t="str">
        <f t="shared" si="1148"/>
        <v xml:space="preserve"> </v>
      </c>
      <c r="AN2470" s="14">
        <v>12</v>
      </c>
      <c r="AO2470" s="10">
        <f>AN2470+273.15</f>
        <v>285.14999999999998</v>
      </c>
      <c r="AP2470" s="14">
        <v>10.5</v>
      </c>
      <c r="AQ2470" s="14">
        <v>37</v>
      </c>
      <c r="AR2470" s="10">
        <f>AQ2470+273.15</f>
        <v>310.14999999999998</v>
      </c>
      <c r="AS2470" s="14">
        <v>47.1</v>
      </c>
      <c r="AT2470" s="14">
        <v>0.5</v>
      </c>
      <c r="AU2470" s="10" t="str">
        <f>IF(ISNUMBER(AM2470),((AR2470/AO2470)*((AJ2470-(AT2470*AP2470))/(AJ2470-AS2470))*AM2470)," ")</f>
        <v xml:space="preserve"> </v>
      </c>
      <c r="AV2470" s="10" t="str">
        <f>IF(ISNUMBER(AM2470), AU2470*G2470, " ")</f>
        <v xml:space="preserve"> </v>
      </c>
      <c r="AW2470" s="10"/>
      <c r="AX2470" s="10"/>
      <c r="AY2470" s="10"/>
      <c r="AZ2470" s="10"/>
      <c r="BA2470" s="10"/>
      <c r="BB2470" s="10"/>
      <c r="BC2470" s="2"/>
      <c r="BD2470"/>
      <c r="BE2470"/>
    </row>
    <row r="2471" spans="1:57" x14ac:dyDescent="0.3">
      <c r="A2471" s="2">
        <v>225</v>
      </c>
      <c r="B2471" s="9" t="s">
        <v>303</v>
      </c>
      <c r="C2471" s="9"/>
      <c r="D2471" s="9" t="s">
        <v>58</v>
      </c>
      <c r="E2471" s="10"/>
      <c r="F2471" s="10"/>
      <c r="G2471" s="10"/>
      <c r="H2471" s="10"/>
      <c r="I2471" s="10"/>
      <c r="J2471" s="10"/>
      <c r="K2471" s="10"/>
      <c r="L2471" s="11"/>
      <c r="M2471" s="11"/>
      <c r="N2471" s="10">
        <f>H2471-H2470</f>
        <v>0</v>
      </c>
      <c r="O2471" s="10">
        <f>I2470-I2471</f>
        <v>0</v>
      </c>
      <c r="P2471" s="10" t="e">
        <f>N2471/O2471</f>
        <v>#DIV/0!</v>
      </c>
      <c r="Q2471" s="9">
        <f>AVERAGE(P2473,P2475)</f>
        <v>0.10720561291838435</v>
      </c>
      <c r="R2471">
        <f>K2471-K2470</f>
        <v>0</v>
      </c>
      <c r="S2471" t="e">
        <f>R2471/O2471</f>
        <v>#DIV/0!</v>
      </c>
      <c r="T2471" s="9">
        <f>AVERAGE(S2473,S2475)</f>
        <v>0.50392146545178074</v>
      </c>
      <c r="U2471" s="3">
        <f>AVERAGE(E2470,E2472,E2474)</f>
        <v>13.22772865</v>
      </c>
      <c r="V2471" s="3">
        <f>AVERAGE(E2471,E2473,E2475)</f>
        <v>9.4093295055000006</v>
      </c>
      <c r="W2471" s="3">
        <f>AVERAGE(F2470,F2472,F2474)</f>
        <v>0.4930954126</v>
      </c>
      <c r="X2471" s="3">
        <f>AVERAGE(F2471,F2473,F2475)</f>
        <v>0.57521653115000004</v>
      </c>
      <c r="Y2471" s="3">
        <f>AVERAGE(G2470,G2472,G2474)</f>
        <v>19.669474180000002</v>
      </c>
      <c r="Z2471" s="3">
        <f>AVERAGE(G2471,G2473,G2475)</f>
        <v>19.476624165</v>
      </c>
      <c r="AA2471" s="3">
        <f>AVERAGE(H2470,H2472,H2474)</f>
        <v>9.7050848569999992</v>
      </c>
      <c r="AB2471" s="3">
        <f>AVERAGE(H2471,H2473,H2475)</f>
        <v>11.227395545</v>
      </c>
      <c r="AC2471" s="3">
        <f>AVERAGE(I2470,I2472,I2474)</f>
        <v>92.657819109999991</v>
      </c>
      <c r="AD2471" s="3">
        <f>AVERAGE(I2471,I2473,I2475)</f>
        <v>78.487553675000001</v>
      </c>
      <c r="AE2471" s="3">
        <f>AVERAGE(J2470,J2472,J2474)</f>
        <v>29.409604154999997</v>
      </c>
      <c r="AF2471" s="3">
        <f>AVERAGE(J2471,J2473,J2475)</f>
        <v>29.684053169999999</v>
      </c>
      <c r="AG2471" s="3">
        <f>AVERAGE(K2470,K2472,K2474)</f>
        <v>66.839566380000008</v>
      </c>
      <c r="AH2471" s="3">
        <f>AVERAGE(K2471,K2473,K2475)</f>
        <v>73.905385144999997</v>
      </c>
      <c r="AI2471" s="12">
        <v>43652</v>
      </c>
      <c r="AJ2471" s="13">
        <v>634.9666666666667</v>
      </c>
      <c r="AK2471" s="16">
        <v>3.0820189999999998</v>
      </c>
      <c r="AL2471" s="10">
        <f t="shared" ref="AL2471:AL2475" si="1159">IF(AK2471&gt;3, AK2471-3, 3-AK2471)</f>
        <v>8.2018999999999842E-2</v>
      </c>
      <c r="AM2471" s="10" t="str">
        <f t="shared" si="1148"/>
        <v xml:space="preserve"> </v>
      </c>
      <c r="AN2471" s="14">
        <v>12</v>
      </c>
      <c r="AO2471" s="10">
        <f t="shared" ref="AO2471:AO2475" si="1160">AN2471+273.15</f>
        <v>285.14999999999998</v>
      </c>
      <c r="AP2471" s="14">
        <v>10.5</v>
      </c>
      <c r="AQ2471" s="14">
        <v>37</v>
      </c>
      <c r="AR2471" s="10">
        <f t="shared" ref="AR2471:AR2475" si="1161">AQ2471+273.15</f>
        <v>310.14999999999998</v>
      </c>
      <c r="AS2471" s="14">
        <v>47.1</v>
      </c>
      <c r="AT2471" s="14">
        <v>0.5</v>
      </c>
      <c r="AU2471" s="10" t="str">
        <f t="shared" ref="AU2471:AU2475" si="1162">IF(ISNUMBER(AM2471),((AR2471/AO2471)*((AJ2471-(AT2471*AP2471))/(AJ2471-AS2471))*AM2471)," ")</f>
        <v xml:space="preserve"> </v>
      </c>
      <c r="AV2471" s="10" t="str">
        <f t="shared" ref="AV2471:AV2475" si="1163">IF(ISNUMBER(AM2471), AU2471*G2471, " ")</f>
        <v xml:space="preserve"> </v>
      </c>
      <c r="AW2471" s="10">
        <f>AVERAGE(AU2470,AU2472,AU2474)</f>
        <v>0.55921867637273392</v>
      </c>
      <c r="AX2471" s="10">
        <f>AVERAGE(AU2471,AU2473,AU2475)</f>
        <v>0.65235209851436871</v>
      </c>
      <c r="AY2471" s="10">
        <f>AVERAGE(AV2470,AV2472,AV2474)</f>
        <v>10.999684799169358</v>
      </c>
      <c r="AZ2471" s="10">
        <f>AVERAGE(AV2471,AV2473,AV2475)</f>
        <v>12.705630506989202</v>
      </c>
      <c r="BA2471" s="10" t="str">
        <f>IF(ISNUMBER(AV2471), AV2471-AV2470, " ")</f>
        <v xml:space="preserve"> </v>
      </c>
      <c r="BB2471" s="10" t="str">
        <f>IF(ISNUMBER(BA2471), BA2471/O2471, " ")</f>
        <v xml:space="preserve"> </v>
      </c>
      <c r="BC2471" s="2">
        <f>AVERAGE(BB2471,BB2473,BB2475)</f>
        <v>0.12026113247665401</v>
      </c>
      <c r="BD2471" s="1" t="s">
        <v>79</v>
      </c>
    </row>
    <row r="2472" spans="1:57" x14ac:dyDescent="0.3">
      <c r="A2472" s="2"/>
      <c r="D2472" s="9" t="s">
        <v>57</v>
      </c>
      <c r="E2472" s="10">
        <v>13.233781970000001</v>
      </c>
      <c r="F2472" s="10">
        <v>0.4925505939</v>
      </c>
      <c r="G2472" s="10">
        <v>19.43078096</v>
      </c>
      <c r="H2472" s="10">
        <v>9.5584336919999995</v>
      </c>
      <c r="I2472" s="10">
        <v>92.476844069999999</v>
      </c>
      <c r="J2472" s="10">
        <v>29.431729099999998</v>
      </c>
      <c r="K2472" s="10">
        <v>66.969215899999995</v>
      </c>
      <c r="L2472" s="11">
        <v>1.1938657407407407E-2</v>
      </c>
      <c r="M2472" s="11">
        <v>1.2476840277777778E-2</v>
      </c>
      <c r="P2472" s="10"/>
      <c r="Q2472" s="9"/>
      <c r="AJ2472" s="13">
        <v>634.96666666666704</v>
      </c>
      <c r="AK2472" s="16">
        <v>3.0820189999999998</v>
      </c>
      <c r="AL2472" s="10">
        <f t="shared" si="1159"/>
        <v>8.2018999999999842E-2</v>
      </c>
      <c r="AM2472" s="10">
        <f t="shared" si="1148"/>
        <v>0.47944278789326095</v>
      </c>
      <c r="AN2472" s="14">
        <v>12</v>
      </c>
      <c r="AO2472" s="10">
        <f t="shared" si="1160"/>
        <v>285.14999999999998</v>
      </c>
      <c r="AP2472" s="14">
        <v>10.5</v>
      </c>
      <c r="AQ2472" s="14">
        <v>37</v>
      </c>
      <c r="AR2472" s="10">
        <f t="shared" si="1161"/>
        <v>310.14999999999998</v>
      </c>
      <c r="AS2472" s="14">
        <v>47.1</v>
      </c>
      <c r="AT2472" s="14">
        <v>0.5</v>
      </c>
      <c r="AU2472" s="10">
        <f t="shared" si="1162"/>
        <v>0.55860079840329468</v>
      </c>
      <c r="AV2472" s="10">
        <f t="shared" si="1163"/>
        <v>10.854049757855536</v>
      </c>
      <c r="AW2472" s="10"/>
      <c r="AX2472" s="10"/>
      <c r="AY2472" s="10"/>
      <c r="AZ2472" s="10"/>
      <c r="BA2472" s="10"/>
      <c r="BB2472" s="10"/>
      <c r="BC2472" s="2"/>
      <c r="BD2472"/>
      <c r="BE2472"/>
    </row>
    <row r="2473" spans="1:57" x14ac:dyDescent="0.3">
      <c r="A2473" s="2"/>
      <c r="D2473" s="9" t="s">
        <v>60</v>
      </c>
      <c r="E2473" s="10">
        <v>9.3898032209999993</v>
      </c>
      <c r="F2473" s="10">
        <v>0.57461510410000005</v>
      </c>
      <c r="G2473" s="10">
        <v>19.45630246</v>
      </c>
      <c r="H2473" s="10">
        <v>11.21981914</v>
      </c>
      <c r="I2473" s="10">
        <v>77.634002559999999</v>
      </c>
      <c r="J2473" s="10">
        <v>29.815869530000001</v>
      </c>
      <c r="K2473" s="10">
        <v>72.796294689999996</v>
      </c>
      <c r="L2473" s="11">
        <v>1.5931712962962963E-2</v>
      </c>
      <c r="M2473" s="11">
        <v>1.6655081018518519E-2</v>
      </c>
      <c r="N2473" s="10">
        <f>H2473-H2472</f>
        <v>1.6613854480000008</v>
      </c>
      <c r="O2473" s="10">
        <f>I2472-I2473</f>
        <v>14.84284151</v>
      </c>
      <c r="P2473" s="10">
        <f>N2473/O2473</f>
        <v>0.11193176501148268</v>
      </c>
      <c r="Q2473" s="9"/>
      <c r="R2473">
        <f>K2473-K2472</f>
        <v>5.8270787900000016</v>
      </c>
      <c r="S2473">
        <f>R2473/O2473</f>
        <v>0.39258512502974247</v>
      </c>
      <c r="AJ2473" s="13">
        <v>634.96666666666704</v>
      </c>
      <c r="AK2473" s="16">
        <v>3.0820189999999998</v>
      </c>
      <c r="AL2473" s="10">
        <f t="shared" si="1159"/>
        <v>8.2018999999999842E-2</v>
      </c>
      <c r="AM2473" s="10">
        <f t="shared" si="1148"/>
        <v>0.55932338908358459</v>
      </c>
      <c r="AN2473" s="14">
        <v>12</v>
      </c>
      <c r="AO2473" s="10">
        <f t="shared" si="1160"/>
        <v>285.14999999999998</v>
      </c>
      <c r="AP2473" s="14">
        <v>10.5</v>
      </c>
      <c r="AQ2473" s="14">
        <v>37</v>
      </c>
      <c r="AR2473" s="10">
        <f t="shared" si="1161"/>
        <v>310.14999999999998</v>
      </c>
      <c r="AS2473" s="14">
        <v>47.1</v>
      </c>
      <c r="AT2473" s="14">
        <v>0.5</v>
      </c>
      <c r="AU2473" s="10">
        <f t="shared" si="1162"/>
        <v>0.65167002111060146</v>
      </c>
      <c r="AV2473" s="10">
        <f t="shared" si="1163"/>
        <v>12.679089034842447</v>
      </c>
      <c r="AW2473" s="10"/>
      <c r="AX2473" s="10"/>
      <c r="AY2473" s="10"/>
      <c r="AZ2473" s="10"/>
      <c r="BA2473" s="10">
        <f>IF(ISNUMBER(AV2473), AV2473-AV2472, " ")</f>
        <v>1.8250392769869102</v>
      </c>
      <c r="BB2473" s="10">
        <f>IF(ISNUMBER(BA2473), BA2473/O2473, " ")</f>
        <v>0.1229575398859669</v>
      </c>
      <c r="BC2473" s="2"/>
      <c r="BD2473"/>
      <c r="BE2473"/>
    </row>
    <row r="2474" spans="1:57" x14ac:dyDescent="0.3">
      <c r="A2474" s="2"/>
      <c r="D2474" s="9" t="s">
        <v>57</v>
      </c>
      <c r="E2474" s="10">
        <v>13.22167533</v>
      </c>
      <c r="F2474" s="10">
        <v>0.49364023130000001</v>
      </c>
      <c r="G2474" s="10">
        <v>19.9081674</v>
      </c>
      <c r="H2474" s="10">
        <v>9.8517360220000008</v>
      </c>
      <c r="I2474" s="10">
        <v>92.838794149999998</v>
      </c>
      <c r="J2474" s="10">
        <v>29.387479209999999</v>
      </c>
      <c r="K2474" s="10">
        <v>66.709916860000007</v>
      </c>
      <c r="L2474" s="11">
        <v>2.011574074074074E-2</v>
      </c>
      <c r="M2474" s="11">
        <v>2.0839108796296298E-2</v>
      </c>
      <c r="P2474" s="10"/>
      <c r="Q2474" s="9"/>
      <c r="AJ2474" s="13">
        <v>634.96666666666704</v>
      </c>
      <c r="AK2474" s="16">
        <v>3.0820189999999998</v>
      </c>
      <c r="AL2474" s="10">
        <f t="shared" si="1159"/>
        <v>8.2018999999999842E-2</v>
      </c>
      <c r="AM2474" s="10">
        <f t="shared" si="1148"/>
        <v>0.48050342775304111</v>
      </c>
      <c r="AN2474" s="14">
        <v>12</v>
      </c>
      <c r="AO2474" s="10">
        <f t="shared" si="1160"/>
        <v>285.14999999999998</v>
      </c>
      <c r="AP2474" s="14">
        <v>10.5</v>
      </c>
      <c r="AQ2474" s="14">
        <v>37</v>
      </c>
      <c r="AR2474" s="10">
        <f t="shared" si="1161"/>
        <v>310.14999999999998</v>
      </c>
      <c r="AS2474" s="14">
        <v>47.1</v>
      </c>
      <c r="AT2474" s="14">
        <v>0.5</v>
      </c>
      <c r="AU2474" s="10">
        <f t="shared" si="1162"/>
        <v>0.55983655434217316</v>
      </c>
      <c r="AV2474" s="10">
        <f t="shared" si="1163"/>
        <v>11.145319840483181</v>
      </c>
      <c r="AW2474" s="10"/>
      <c r="AX2474" s="10"/>
      <c r="AY2474" s="10"/>
      <c r="AZ2474" s="10"/>
      <c r="BA2474" s="10"/>
      <c r="BB2474" s="10"/>
      <c r="BC2474" s="2"/>
      <c r="BD2474"/>
      <c r="BE2474"/>
    </row>
    <row r="2475" spans="1:57" x14ac:dyDescent="0.3">
      <c r="A2475" s="2"/>
      <c r="D2475" s="9" t="s">
        <v>61</v>
      </c>
      <c r="E2475" s="10">
        <v>9.4288557900000001</v>
      </c>
      <c r="F2475" s="10">
        <v>0.57581795820000004</v>
      </c>
      <c r="G2475" s="10">
        <v>19.496945870000001</v>
      </c>
      <c r="H2475" s="10">
        <v>11.23497195</v>
      </c>
      <c r="I2475" s="10">
        <v>79.341104790000003</v>
      </c>
      <c r="J2475" s="10">
        <v>29.55223681</v>
      </c>
      <c r="K2475" s="10">
        <v>75.014475599999997</v>
      </c>
      <c r="L2475" s="11">
        <v>2.3686342592592596E-2</v>
      </c>
      <c r="M2475" s="11">
        <v>2.4380775462962963E-2</v>
      </c>
      <c r="N2475" s="10">
        <f>H2475-H2474</f>
        <v>1.3832359279999995</v>
      </c>
      <c r="O2475" s="10">
        <f>I2474-I2475</f>
        <v>13.497689359999995</v>
      </c>
      <c r="P2475" s="10">
        <f>N2475/O2475</f>
        <v>0.10247946082528603</v>
      </c>
      <c r="Q2475" s="9"/>
      <c r="R2475">
        <f>K2475-K2474</f>
        <v>8.3045587399999903</v>
      </c>
      <c r="S2475">
        <f>R2475/O2475</f>
        <v>0.61525780587381906</v>
      </c>
      <c r="AJ2475" s="13">
        <v>634.96666666666704</v>
      </c>
      <c r="AK2475" s="16">
        <v>3.0820189999999998</v>
      </c>
      <c r="AL2475" s="10">
        <f t="shared" si="1159"/>
        <v>8.2018999999999842E-2</v>
      </c>
      <c r="AM2475" s="10">
        <f t="shared" si="1148"/>
        <v>0.560494232709143</v>
      </c>
      <c r="AN2475" s="14">
        <v>12</v>
      </c>
      <c r="AO2475" s="10">
        <f t="shared" si="1160"/>
        <v>285.14999999999998</v>
      </c>
      <c r="AP2475" s="14">
        <v>10.5</v>
      </c>
      <c r="AQ2475" s="14">
        <v>37</v>
      </c>
      <c r="AR2475" s="10">
        <f t="shared" si="1161"/>
        <v>310.14999999999998</v>
      </c>
      <c r="AS2475" s="14">
        <v>47.1</v>
      </c>
      <c r="AT2475" s="14">
        <v>0.5</v>
      </c>
      <c r="AU2475" s="10">
        <f t="shared" si="1162"/>
        <v>0.65303417591813595</v>
      </c>
      <c r="AV2475" s="10">
        <f t="shared" si="1163"/>
        <v>12.732171979135956</v>
      </c>
      <c r="AW2475" s="10"/>
      <c r="AX2475" s="10"/>
      <c r="AY2475" s="10"/>
      <c r="AZ2475" s="10"/>
      <c r="BA2475" s="10">
        <f>IF(ISNUMBER(AV2475), AV2475-AV2474, " ")</f>
        <v>1.586852138652775</v>
      </c>
      <c r="BB2475" s="10">
        <f>IF(ISNUMBER(BA2475), BA2475/O2475, " ")</f>
        <v>0.11756472506734111</v>
      </c>
      <c r="BC2475" s="2"/>
      <c r="BD2475"/>
      <c r="BE2475"/>
    </row>
    <row r="2476" spans="1:57" x14ac:dyDescent="0.3">
      <c r="AM2476" s="10" t="str">
        <f t="shared" si="1148"/>
        <v xml:space="preserve"> </v>
      </c>
      <c r="BD2476"/>
      <c r="BE2476"/>
    </row>
    <row r="2477" spans="1:57" x14ac:dyDescent="0.3">
      <c r="AM2477" s="10" t="str">
        <f t="shared" si="1148"/>
        <v xml:space="preserve"> </v>
      </c>
      <c r="BD2477"/>
      <c r="BE2477"/>
    </row>
    <row r="2478" spans="1:57" x14ac:dyDescent="0.3">
      <c r="A2478" s="2"/>
      <c r="D2478" s="9" t="s">
        <v>53</v>
      </c>
      <c r="E2478" s="10"/>
      <c r="F2478" s="10"/>
      <c r="G2478" s="10"/>
      <c r="H2478" s="10"/>
      <c r="I2478" s="10"/>
      <c r="J2478" s="10"/>
      <c r="K2478" s="10"/>
      <c r="L2478" s="10"/>
      <c r="M2478" s="10"/>
      <c r="P2478" s="10"/>
      <c r="Q2478" s="9"/>
      <c r="R2478" s="9"/>
      <c r="AM2478" s="10" t="str">
        <f t="shared" si="1148"/>
        <v xml:space="preserve"> </v>
      </c>
      <c r="BD2478"/>
      <c r="BE2478"/>
    </row>
    <row r="2479" spans="1:57" x14ac:dyDescent="0.3">
      <c r="A2479" s="2"/>
      <c r="D2479" s="9" t="s">
        <v>304</v>
      </c>
      <c r="E2479" s="10"/>
      <c r="F2479" s="2"/>
      <c r="G2479" s="10"/>
      <c r="H2479" s="10"/>
      <c r="I2479" s="10"/>
      <c r="J2479" s="10"/>
      <c r="K2479" s="10"/>
      <c r="L2479" s="10"/>
      <c r="M2479" s="10"/>
      <c r="P2479" s="10"/>
      <c r="Q2479" s="9"/>
      <c r="R2479" s="9"/>
      <c r="AM2479" s="10" t="str">
        <f t="shared" si="1148"/>
        <v xml:space="preserve"> </v>
      </c>
      <c r="BD2479"/>
      <c r="BE2479"/>
    </row>
    <row r="2480" spans="1:57" x14ac:dyDescent="0.3">
      <c r="A2480" s="2"/>
      <c r="D2480" s="9"/>
      <c r="E2480" s="2" t="s">
        <v>0</v>
      </c>
      <c r="F2480" s="2" t="s">
        <v>1</v>
      </c>
      <c r="G2480" s="2" t="s">
        <v>2</v>
      </c>
      <c r="H2480" s="2" t="s">
        <v>3</v>
      </c>
      <c r="I2480" s="2" t="s">
        <v>4</v>
      </c>
      <c r="J2480" s="2" t="s">
        <v>5</v>
      </c>
      <c r="K2480" s="2" t="s">
        <v>6</v>
      </c>
      <c r="L2480" s="2" t="s">
        <v>7</v>
      </c>
      <c r="M2480" s="2" t="s">
        <v>8</v>
      </c>
      <c r="N2480" s="2" t="s">
        <v>9</v>
      </c>
      <c r="O2480" s="2" t="s">
        <v>10</v>
      </c>
      <c r="P2480" s="2" t="s">
        <v>11</v>
      </c>
      <c r="Q2480" s="2" t="s">
        <v>12</v>
      </c>
      <c r="R2480" s="2" t="s">
        <v>13</v>
      </c>
      <c r="S2480" s="2" t="s">
        <v>14</v>
      </c>
      <c r="T2480" s="2" t="s">
        <v>15</v>
      </c>
      <c r="U2480" s="3" t="s">
        <v>16</v>
      </c>
      <c r="V2480" s="3" t="s">
        <v>17</v>
      </c>
      <c r="W2480" s="3" t="s">
        <v>18</v>
      </c>
      <c r="X2480" s="3" t="s">
        <v>19</v>
      </c>
      <c r="Y2480" s="3" t="s">
        <v>20</v>
      </c>
      <c r="Z2480" s="3" t="s">
        <v>21</v>
      </c>
      <c r="AA2480" s="3" t="s">
        <v>22</v>
      </c>
      <c r="AB2480" s="3" t="s">
        <v>23</v>
      </c>
      <c r="AC2480" s="3" t="s">
        <v>24</v>
      </c>
      <c r="AD2480" s="3" t="s">
        <v>25</v>
      </c>
      <c r="AE2480" s="3" t="s">
        <v>26</v>
      </c>
      <c r="AF2480" s="3" t="s">
        <v>27</v>
      </c>
      <c r="AG2480" s="3" t="s">
        <v>28</v>
      </c>
      <c r="AH2480" s="3" t="s">
        <v>29</v>
      </c>
      <c r="AL2480" s="2" t="s">
        <v>33</v>
      </c>
      <c r="AM2480" s="10" t="e">
        <f t="shared" si="1148"/>
        <v>#VALUE!</v>
      </c>
      <c r="AN2480" s="6" t="s">
        <v>35</v>
      </c>
      <c r="AO2480" s="2" t="s">
        <v>36</v>
      </c>
      <c r="AP2480" s="7" t="s">
        <v>37</v>
      </c>
      <c r="AQ2480" s="6" t="s">
        <v>38</v>
      </c>
      <c r="AR2480" s="2" t="s">
        <v>39</v>
      </c>
      <c r="AS2480" s="7" t="s">
        <v>40</v>
      </c>
      <c r="AT2480" s="7" t="s">
        <v>41</v>
      </c>
      <c r="AU2480" s="8" t="s">
        <v>55</v>
      </c>
      <c r="AV2480" s="8" t="s">
        <v>56</v>
      </c>
      <c r="AW2480" s="8" t="s">
        <v>44</v>
      </c>
      <c r="AX2480" s="8" t="s">
        <v>45</v>
      </c>
      <c r="AY2480" s="8" t="s">
        <v>46</v>
      </c>
      <c r="AZ2480" s="8" t="s">
        <v>47</v>
      </c>
      <c r="BA2480" s="2" t="s">
        <v>48</v>
      </c>
      <c r="BB2480" s="2" t="s">
        <v>49</v>
      </c>
      <c r="BC2480" s="2" t="s">
        <v>50</v>
      </c>
      <c r="BD2480"/>
      <c r="BE2480"/>
    </row>
    <row r="2481" spans="1:57" x14ac:dyDescent="0.3">
      <c r="A2481" s="2"/>
      <c r="D2481" s="9" t="s">
        <v>57</v>
      </c>
      <c r="E2481" s="10">
        <v>13.152195000000001</v>
      </c>
      <c r="F2481" s="10">
        <v>0.50013315439999995</v>
      </c>
      <c r="G2481" s="10">
        <v>18.188061279999999</v>
      </c>
      <c r="H2481" s="10">
        <v>9.0585254549999998</v>
      </c>
      <c r="I2481" s="10">
        <v>84.390080310000002</v>
      </c>
      <c r="J2481" s="10">
        <v>32.678788390000001</v>
      </c>
      <c r="K2481" s="10">
        <v>89.200937300000007</v>
      </c>
      <c r="L2481" s="11">
        <v>1.4409722222222222E-3</v>
      </c>
      <c r="M2481" s="11">
        <v>2.0891087962962959E-3</v>
      </c>
      <c r="P2481" s="10"/>
      <c r="Q2481" s="9"/>
      <c r="AJ2481" s="13">
        <v>634.1</v>
      </c>
      <c r="AK2481" s="16">
        <v>3.0756549999999998</v>
      </c>
      <c r="AL2481" s="10">
        <f>IF(AK2481&gt;3, AK2481-3, 3-AK2481)</f>
        <v>7.5654999999999806E-2</v>
      </c>
      <c r="AM2481" s="10">
        <f t="shared" si="1148"/>
        <v>0.48783087283846854</v>
      </c>
      <c r="AN2481" s="14">
        <v>12</v>
      </c>
      <c r="AO2481" s="10">
        <f>AN2481+273.15</f>
        <v>285.14999999999998</v>
      </c>
      <c r="AP2481" s="14">
        <v>10.5</v>
      </c>
      <c r="AQ2481" s="14">
        <v>37</v>
      </c>
      <c r="AR2481" s="10">
        <f>AQ2481+273.15</f>
        <v>310.14999999999998</v>
      </c>
      <c r="AS2481" s="14">
        <v>47.1</v>
      </c>
      <c r="AT2481" s="14">
        <v>0.5</v>
      </c>
      <c r="AU2481" s="10">
        <f>IF(ISNUMBER(AM2481),((AR2481/AO2481)*((AJ2481-(AT2481*AP2481))/(AJ2481-AS2481))*AM2481)," ")</f>
        <v>0.56842956097313113</v>
      </c>
      <c r="AV2481" s="10">
        <f>IF(ISNUMBER(AM2481), AU2481*G2481, " ")</f>
        <v>10.338631688342804</v>
      </c>
      <c r="AW2481" s="10"/>
      <c r="AX2481" s="10"/>
      <c r="AY2481" s="10"/>
      <c r="AZ2481" s="10"/>
      <c r="BA2481" s="10"/>
      <c r="BB2481" s="10"/>
      <c r="BC2481" s="2"/>
      <c r="BD2481"/>
      <c r="BE2481"/>
    </row>
    <row r="2482" spans="1:57" x14ac:dyDescent="0.3">
      <c r="A2482" s="2">
        <v>226</v>
      </c>
      <c r="B2482" s="9" t="s">
        <v>304</v>
      </c>
      <c r="C2482" s="9"/>
      <c r="D2482" s="9" t="s">
        <v>58</v>
      </c>
      <c r="E2482" s="10">
        <v>8.9210194200000004</v>
      </c>
      <c r="F2482" s="10">
        <v>0.58496090119999999</v>
      </c>
      <c r="G2482" s="10">
        <v>20.162266549999998</v>
      </c>
      <c r="H2482" s="10">
        <v>11.79565485</v>
      </c>
      <c r="I2482" s="10">
        <v>69.345114929999994</v>
      </c>
      <c r="J2482" s="10">
        <v>33.31970261</v>
      </c>
      <c r="K2482" s="10">
        <v>99.122606169999997</v>
      </c>
      <c r="L2482" s="11">
        <v>4.6874999999999998E-3</v>
      </c>
      <c r="M2482" s="11">
        <v>5.3587847222222214E-3</v>
      </c>
      <c r="N2482" s="10">
        <f>H2482-H2481</f>
        <v>2.7371293950000002</v>
      </c>
      <c r="O2482" s="10">
        <f>I2481-I2482</f>
        <v>15.044965380000008</v>
      </c>
      <c r="P2482" s="10">
        <f>N2482/O2482</f>
        <v>0.18192992312488782</v>
      </c>
      <c r="Q2482" s="9">
        <f>AVERAGE(P2482,P2484)</f>
        <v>0.14554471095379592</v>
      </c>
      <c r="R2482">
        <f>K2482-K2481</f>
        <v>9.9216688699999906</v>
      </c>
      <c r="S2482">
        <f>R2482/O2482</f>
        <v>0.65946771025404549</v>
      </c>
      <c r="T2482" s="9">
        <f>AVERAGE(S2482,S2484)</f>
        <v>0.54186741666787797</v>
      </c>
      <c r="U2482" s="3">
        <f>AVERAGE(E2481,E2483,E2485)</f>
        <v>13.209959816666668</v>
      </c>
      <c r="V2482" s="3">
        <f>AVERAGE(E2482,E2484,E2486)</f>
        <v>9.5619109240000011</v>
      </c>
      <c r="W2482" s="3">
        <f>AVERAGE(F2481,F2483,F2485)</f>
        <v>0.45922419526666669</v>
      </c>
      <c r="X2482" s="3">
        <f>AVERAGE(F2482,F2484,F2486)</f>
        <v>0.51499899783333336</v>
      </c>
      <c r="Y2482" s="3">
        <f>AVERAGE(G2481,G2483,G2485)</f>
        <v>19.751551453333335</v>
      </c>
      <c r="Z2482" s="3">
        <f>AVERAGE(G2482,G2484,G2486)</f>
        <v>20.597337953333334</v>
      </c>
      <c r="AA2482" s="3">
        <f>AVERAGE(H2481,H2483,H2485)</f>
        <v>8.9843702463333326</v>
      </c>
      <c r="AB2482" s="3">
        <f>AVERAGE(H2482,H2484,H2486)</f>
        <v>10.572192335</v>
      </c>
      <c r="AC2482" s="3">
        <f>AVERAGE(I2481,I2483,I2485)</f>
        <v>84.952357513333325</v>
      </c>
      <c r="AD2482" s="3">
        <f>AVERAGE(I2482,I2484,I2486)</f>
        <v>69.679016656666661</v>
      </c>
      <c r="AE2482" s="3">
        <f>AVERAGE(J2481,J2483,J2485)</f>
        <v>31.241916460000002</v>
      </c>
      <c r="AF2482" s="3">
        <f>AVERAGE(J2482,J2484,J2486)</f>
        <v>31.97882577</v>
      </c>
      <c r="AG2482" s="3">
        <f>AVERAGE(K2481,K2483,K2485)</f>
        <v>84.867337423333325</v>
      </c>
      <c r="AH2482" s="3">
        <f>AVERAGE(K2482,K2484,K2486)</f>
        <v>92.550345873333342</v>
      </c>
      <c r="AI2482" s="12">
        <v>43653</v>
      </c>
      <c r="AJ2482" s="13">
        <v>634.1</v>
      </c>
      <c r="AK2482" s="16">
        <v>3.0756549999999998</v>
      </c>
      <c r="AL2482" s="10">
        <f t="shared" ref="AL2482:AL2486" si="1164">IF(AK2482&gt;3, AK2482-3, 3-AK2482)</f>
        <v>7.5654999999999806E-2</v>
      </c>
      <c r="AM2482" s="10">
        <f t="shared" si="1148"/>
        <v>0.57057202566607768</v>
      </c>
      <c r="AN2482" s="14">
        <v>12</v>
      </c>
      <c r="AO2482" s="10">
        <f t="shared" ref="AO2482:AO2486" si="1165">AN2482+273.15</f>
        <v>285.14999999999998</v>
      </c>
      <c r="AP2482" s="14">
        <v>10.5</v>
      </c>
      <c r="AQ2482" s="14">
        <v>37</v>
      </c>
      <c r="AR2482" s="10">
        <f t="shared" ref="AR2482:AR2486" si="1166">AQ2482+273.15</f>
        <v>310.14999999999998</v>
      </c>
      <c r="AS2482" s="14">
        <v>47.1</v>
      </c>
      <c r="AT2482" s="14">
        <v>0.5</v>
      </c>
      <c r="AU2482" s="10">
        <f t="shared" ref="AU2482:AU2486" si="1167">IF(ISNUMBER(AM2482),((AR2482/AO2482)*((AJ2482-(AT2482*AP2482))/(AJ2482-AS2482))*AM2482)," ")</f>
        <v>0.66484108347999404</v>
      </c>
      <c r="AV2482" s="10">
        <f t="shared" ref="AV2482:AV2486" si="1168">IF(ISNUMBER(AM2482), AU2482*G2482, " ")</f>
        <v>13.40470313851444</v>
      </c>
      <c r="AW2482" s="10">
        <f>AVERAGE(AU2481,AU2483,AU2485)</f>
        <v>0.52193421973160592</v>
      </c>
      <c r="AX2482" s="10">
        <f>AVERAGE(AU2482,AU2484,AU2486)</f>
        <v>0.58532543116682489</v>
      </c>
      <c r="AY2482" s="10">
        <f>AVERAGE(AV2481,AV2483,AV2485)</f>
        <v>10.229516016780684</v>
      </c>
      <c r="AZ2482" s="10">
        <f>AVERAGE(AV2482,AV2484,AV2486)</f>
        <v>12.017144996415302</v>
      </c>
      <c r="BA2482" s="10">
        <f>IF(ISNUMBER(AV2482), AV2482-AV2481, " ")</f>
        <v>3.066071450171636</v>
      </c>
      <c r="BB2482" s="10">
        <f>IF(ISNUMBER(BA2482), BA2482/O2482, " ")</f>
        <v>0.20379385214455273</v>
      </c>
      <c r="BC2482" s="2">
        <f>AVERAGE(BB2482,BB2484,BB2486)</f>
        <v>0.12117657694893151</v>
      </c>
      <c r="BD2482" s="1" t="s">
        <v>59</v>
      </c>
    </row>
    <row r="2483" spans="1:57" x14ac:dyDescent="0.3">
      <c r="A2483" s="2"/>
      <c r="D2483" s="9" t="s">
        <v>57</v>
      </c>
      <c r="E2483" s="10">
        <v>13.268880210000001</v>
      </c>
      <c r="F2483" s="10">
        <v>0.46262942639999999</v>
      </c>
      <c r="G2483" s="10">
        <v>18.14665918</v>
      </c>
      <c r="H2483" s="10">
        <v>8.4022215469999999</v>
      </c>
      <c r="I2483" s="10">
        <v>85.237396020000006</v>
      </c>
      <c r="J2483" s="10">
        <v>31.750779720000001</v>
      </c>
      <c r="K2483" s="10">
        <v>83.782501670000002</v>
      </c>
      <c r="L2483" s="11">
        <v>8.3333333333333332E-3</v>
      </c>
      <c r="M2483" s="11">
        <v>9.0161921296296309E-3</v>
      </c>
      <c r="P2483" s="10"/>
      <c r="Q2483" s="9"/>
      <c r="AJ2483" s="13">
        <v>634.1</v>
      </c>
      <c r="AK2483" s="16">
        <v>3.0756549999999998</v>
      </c>
      <c r="AL2483" s="10">
        <f t="shared" si="1164"/>
        <v>7.5654999999999806E-2</v>
      </c>
      <c r="AM2483" s="10">
        <f t="shared" si="1148"/>
        <v>0.45124966200695465</v>
      </c>
      <c r="AN2483" s="14">
        <v>12</v>
      </c>
      <c r="AO2483" s="10">
        <f t="shared" si="1165"/>
        <v>285.14999999999998</v>
      </c>
      <c r="AP2483" s="14">
        <v>10.5</v>
      </c>
      <c r="AQ2483" s="14">
        <v>37</v>
      </c>
      <c r="AR2483" s="10">
        <f t="shared" si="1166"/>
        <v>310.14999999999998</v>
      </c>
      <c r="AS2483" s="14">
        <v>47.1</v>
      </c>
      <c r="AT2483" s="14">
        <v>0.5</v>
      </c>
      <c r="AU2483" s="10">
        <f t="shared" si="1167"/>
        <v>0.52580445712959423</v>
      </c>
      <c r="AV2483" s="10">
        <f t="shared" si="1168"/>
        <v>9.5415942788556674</v>
      </c>
      <c r="AW2483" s="10"/>
      <c r="AX2483" s="10"/>
      <c r="AY2483" s="10"/>
      <c r="AZ2483" s="10"/>
      <c r="BA2483" s="10"/>
      <c r="BB2483" s="10"/>
      <c r="BC2483" s="2"/>
      <c r="BD2483"/>
      <c r="BE2483"/>
    </row>
    <row r="2484" spans="1:57" x14ac:dyDescent="0.3">
      <c r="A2484" s="2"/>
      <c r="D2484" s="9" t="s">
        <v>60</v>
      </c>
      <c r="E2484" s="10">
        <v>9.7522581519999996</v>
      </c>
      <c r="F2484" s="10">
        <v>0.50444743530000002</v>
      </c>
      <c r="G2484" s="10">
        <v>19.642375980000001</v>
      </c>
      <c r="H2484" s="10">
        <v>9.8915640450000009</v>
      </c>
      <c r="I2484" s="10">
        <v>71.593668129999998</v>
      </c>
      <c r="J2484" s="10">
        <v>32.015424099999997</v>
      </c>
      <c r="K2484" s="10">
        <v>89.57108685</v>
      </c>
      <c r="L2484" s="11">
        <v>1.1261574074074071E-2</v>
      </c>
      <c r="M2484" s="11">
        <v>1.1921284722222224E-2</v>
      </c>
      <c r="N2484" s="10">
        <f>H2484-H2483</f>
        <v>1.489342498000001</v>
      </c>
      <c r="O2484" s="10">
        <f>I2483-I2484</f>
        <v>13.643727890000008</v>
      </c>
      <c r="P2484" s="10">
        <f>N2484/O2484</f>
        <v>0.10915949878270403</v>
      </c>
      <c r="Q2484" s="9"/>
      <c r="R2484">
        <f>K2484-K2483</f>
        <v>5.7885851799999983</v>
      </c>
      <c r="S2484">
        <f>R2484/O2484</f>
        <v>0.42426712308171038</v>
      </c>
      <c r="AJ2484" s="13">
        <v>634.1</v>
      </c>
      <c r="AK2484" s="16">
        <v>3.0756549999999998</v>
      </c>
      <c r="AL2484" s="10">
        <f t="shared" si="1164"/>
        <v>7.5654999999999806E-2</v>
      </c>
      <c r="AM2484" s="10">
        <f t="shared" si="1148"/>
        <v>0.49203903100315227</v>
      </c>
      <c r="AN2484" s="14">
        <v>12</v>
      </c>
      <c r="AO2484" s="10">
        <f t="shared" si="1165"/>
        <v>285.14999999999998</v>
      </c>
      <c r="AP2484" s="14">
        <v>10.5</v>
      </c>
      <c r="AQ2484" s="14">
        <v>37</v>
      </c>
      <c r="AR2484" s="10">
        <f t="shared" si="1166"/>
        <v>310.14999999999998</v>
      </c>
      <c r="AS2484" s="14">
        <v>47.1</v>
      </c>
      <c r="AT2484" s="14">
        <v>0.5</v>
      </c>
      <c r="AU2484" s="10">
        <f t="shared" si="1167"/>
        <v>0.57333298474403449</v>
      </c>
      <c r="AV2484" s="10">
        <f t="shared" si="1168"/>
        <v>11.26162204807793</v>
      </c>
      <c r="AW2484" s="10"/>
      <c r="AX2484" s="10"/>
      <c r="AY2484" s="10"/>
      <c r="AZ2484" s="10"/>
      <c r="BA2484" s="10">
        <f>IF(ISNUMBER(AV2484), AV2484-AV2483, " ")</f>
        <v>1.7200277692222627</v>
      </c>
      <c r="BB2484" s="10">
        <f>IF(ISNUMBER(BA2484), BA2484/O2484, " ")</f>
        <v>0.12606728770096146</v>
      </c>
      <c r="BC2484" s="2"/>
      <c r="BD2484"/>
      <c r="BE2484"/>
    </row>
    <row r="2485" spans="1:57" x14ac:dyDescent="0.3">
      <c r="A2485" s="2"/>
      <c r="D2485" s="9" t="s">
        <v>57</v>
      </c>
      <c r="E2485" s="10">
        <v>13.208804239999999</v>
      </c>
      <c r="F2485" s="10">
        <v>0.41491000500000003</v>
      </c>
      <c r="G2485" s="10">
        <v>22.9199339</v>
      </c>
      <c r="H2485" s="10">
        <v>9.4923637369999998</v>
      </c>
      <c r="I2485" s="10">
        <v>85.229596209999997</v>
      </c>
      <c r="J2485" s="10">
        <v>29.296181270000002</v>
      </c>
      <c r="K2485" s="10">
        <v>81.618573299999994</v>
      </c>
      <c r="L2485" s="11">
        <v>1.4890046296296297E-2</v>
      </c>
      <c r="M2485" s="11">
        <v>1.565971064814815E-2</v>
      </c>
      <c r="P2485" s="10"/>
      <c r="Q2485" s="9"/>
      <c r="AJ2485" s="13">
        <v>634.1</v>
      </c>
      <c r="AK2485" s="16">
        <v>3.0756549999999998</v>
      </c>
      <c r="AL2485" s="10">
        <f t="shared" si="1164"/>
        <v>7.5654999999999806E-2</v>
      </c>
      <c r="AM2485" s="10">
        <f t="shared" si="1148"/>
        <v>0.40470404352893941</v>
      </c>
      <c r="AN2485" s="14">
        <v>12</v>
      </c>
      <c r="AO2485" s="10">
        <f t="shared" si="1165"/>
        <v>285.14999999999998</v>
      </c>
      <c r="AP2485" s="14">
        <v>10.5</v>
      </c>
      <c r="AQ2485" s="14">
        <v>37</v>
      </c>
      <c r="AR2485" s="10">
        <f t="shared" si="1166"/>
        <v>310.14999999999998</v>
      </c>
      <c r="AS2485" s="14">
        <v>47.1</v>
      </c>
      <c r="AT2485" s="14">
        <v>0.5</v>
      </c>
      <c r="AU2485" s="10">
        <f t="shared" si="1167"/>
        <v>0.47156864109209246</v>
      </c>
      <c r="AV2485" s="10">
        <f t="shared" si="1168"/>
        <v>10.808322083143583</v>
      </c>
      <c r="AW2485" s="10"/>
      <c r="AX2485" s="10"/>
      <c r="AY2485" s="10"/>
      <c r="AZ2485" s="10"/>
      <c r="BA2485" s="10"/>
      <c r="BB2485" s="10"/>
      <c r="BC2485" s="2"/>
      <c r="BD2485"/>
      <c r="BE2485"/>
    </row>
    <row r="2486" spans="1:57" x14ac:dyDescent="0.3">
      <c r="A2486" s="2"/>
      <c r="D2486" s="9" t="s">
        <v>61</v>
      </c>
      <c r="E2486" s="10">
        <v>10.0124552</v>
      </c>
      <c r="F2486" s="10">
        <v>0.45558865700000001</v>
      </c>
      <c r="G2486" s="10">
        <v>21.987371329999998</v>
      </c>
      <c r="H2486" s="10">
        <v>10.02935811</v>
      </c>
      <c r="I2486" s="10">
        <v>68.098266910000007</v>
      </c>
      <c r="J2486" s="10">
        <v>30.6013506</v>
      </c>
      <c r="K2486" s="10">
        <v>88.957344599999999</v>
      </c>
      <c r="L2486" s="11">
        <v>1.8605324074074076E-2</v>
      </c>
      <c r="M2486" s="11">
        <v>1.9386562499999999E-2</v>
      </c>
      <c r="N2486" s="10">
        <f>H2486-H2485</f>
        <v>0.53699437300000064</v>
      </c>
      <c r="O2486" s="10">
        <f>I2485-I2486</f>
        <v>17.13132929999999</v>
      </c>
      <c r="P2486" s="10">
        <f>N2486/O2486</f>
        <v>3.1345750443312122E-2</v>
      </c>
      <c r="Q2486" s="9"/>
      <c r="R2486">
        <f>K2486-K2485</f>
        <v>7.3387713000000048</v>
      </c>
      <c r="S2486">
        <f>R2486/O2486</f>
        <v>0.42838306190285008</v>
      </c>
      <c r="AJ2486" s="13">
        <v>634.1</v>
      </c>
      <c r="AK2486" s="16">
        <v>3.0756549999999998</v>
      </c>
      <c r="AL2486" s="10">
        <f t="shared" si="1164"/>
        <v>7.5654999999999806E-2</v>
      </c>
      <c r="AM2486" s="10">
        <f t="shared" si="1148"/>
        <v>0.44438208154035486</v>
      </c>
      <c r="AN2486" s="14">
        <v>12</v>
      </c>
      <c r="AO2486" s="10">
        <f t="shared" si="1165"/>
        <v>285.14999999999998</v>
      </c>
      <c r="AP2486" s="14">
        <v>10.5</v>
      </c>
      <c r="AQ2486" s="14">
        <v>37</v>
      </c>
      <c r="AR2486" s="10">
        <f t="shared" si="1166"/>
        <v>310.14999999999998</v>
      </c>
      <c r="AS2486" s="14">
        <v>47.1</v>
      </c>
      <c r="AT2486" s="14">
        <v>0.5</v>
      </c>
      <c r="AU2486" s="10">
        <f t="shared" si="1167"/>
        <v>0.51780222527644615</v>
      </c>
      <c r="AV2486" s="10">
        <f t="shared" si="1168"/>
        <v>11.385109802653533</v>
      </c>
      <c r="AW2486" s="10"/>
      <c r="AX2486" s="10"/>
      <c r="AY2486" s="10"/>
      <c r="AZ2486" s="10"/>
      <c r="BA2486" s="10">
        <f>IF(ISNUMBER(AV2486), AV2486-AV2485, " ")</f>
        <v>0.57678771950994978</v>
      </c>
      <c r="BB2486" s="10">
        <f>IF(ISNUMBER(BA2486), BA2486/O2486, " ")</f>
        <v>3.3668591001280335E-2</v>
      </c>
      <c r="BC2486" s="2"/>
      <c r="BD2486"/>
      <c r="BE2486"/>
    </row>
    <row r="2487" spans="1:57" x14ac:dyDescent="0.3">
      <c r="AM2487" s="10" t="str">
        <f t="shared" si="1148"/>
        <v xml:space="preserve"> </v>
      </c>
      <c r="BD2487"/>
      <c r="BE2487"/>
    </row>
    <row r="2488" spans="1:57" x14ac:dyDescent="0.3">
      <c r="AM2488" s="10" t="str">
        <f t="shared" si="1148"/>
        <v xml:space="preserve"> </v>
      </c>
      <c r="BD2488"/>
      <c r="BE2488"/>
    </row>
    <row r="2489" spans="1:57" x14ac:dyDescent="0.3">
      <c r="A2489" s="2"/>
      <c r="D2489" s="9" t="s">
        <v>53</v>
      </c>
      <c r="E2489" s="10"/>
      <c r="F2489" s="10"/>
      <c r="G2489" s="10"/>
      <c r="H2489" s="10"/>
      <c r="I2489" s="10"/>
      <c r="J2489" s="10"/>
      <c r="K2489" s="10"/>
      <c r="L2489" s="10"/>
      <c r="M2489" s="10"/>
      <c r="P2489" s="10"/>
      <c r="Q2489" s="9"/>
      <c r="R2489" s="9"/>
      <c r="AM2489" s="10" t="str">
        <f t="shared" si="1148"/>
        <v xml:space="preserve"> </v>
      </c>
      <c r="BD2489"/>
      <c r="BE2489"/>
    </row>
    <row r="2490" spans="1:57" x14ac:dyDescent="0.3">
      <c r="A2490" s="2"/>
      <c r="D2490" s="9" t="s">
        <v>305</v>
      </c>
      <c r="E2490" s="10"/>
      <c r="F2490" s="2"/>
      <c r="G2490" s="10"/>
      <c r="H2490" s="10"/>
      <c r="I2490" s="10"/>
      <c r="J2490" s="10"/>
      <c r="K2490" s="10"/>
      <c r="L2490" s="10"/>
      <c r="M2490" s="10"/>
      <c r="P2490" s="10"/>
      <c r="Q2490" s="9"/>
      <c r="R2490" s="9"/>
      <c r="AM2490" s="10" t="str">
        <f t="shared" si="1148"/>
        <v xml:space="preserve"> </v>
      </c>
      <c r="BD2490"/>
      <c r="BE2490"/>
    </row>
    <row r="2491" spans="1:57" x14ac:dyDescent="0.3">
      <c r="A2491" s="2"/>
      <c r="D2491" s="9"/>
      <c r="E2491" s="2" t="s">
        <v>0</v>
      </c>
      <c r="F2491" s="2" t="s">
        <v>1</v>
      </c>
      <c r="G2491" s="2" t="s">
        <v>2</v>
      </c>
      <c r="H2491" s="2" t="s">
        <v>3</v>
      </c>
      <c r="I2491" s="2" t="s">
        <v>4</v>
      </c>
      <c r="J2491" s="2" t="s">
        <v>5</v>
      </c>
      <c r="K2491" s="2" t="s">
        <v>6</v>
      </c>
      <c r="L2491" s="2" t="s">
        <v>7</v>
      </c>
      <c r="M2491" s="2" t="s">
        <v>8</v>
      </c>
      <c r="N2491" s="2" t="s">
        <v>9</v>
      </c>
      <c r="O2491" s="2" t="s">
        <v>10</v>
      </c>
      <c r="P2491" s="2" t="s">
        <v>11</v>
      </c>
      <c r="Q2491" s="2" t="s">
        <v>12</v>
      </c>
      <c r="R2491" s="2" t="s">
        <v>13</v>
      </c>
      <c r="S2491" s="2" t="s">
        <v>14</v>
      </c>
      <c r="T2491" s="2" t="s">
        <v>15</v>
      </c>
      <c r="U2491" s="3" t="s">
        <v>16</v>
      </c>
      <c r="V2491" s="3" t="s">
        <v>17</v>
      </c>
      <c r="W2491" s="3" t="s">
        <v>18</v>
      </c>
      <c r="X2491" s="3" t="s">
        <v>19</v>
      </c>
      <c r="Y2491" s="3" t="s">
        <v>20</v>
      </c>
      <c r="Z2491" s="3" t="s">
        <v>21</v>
      </c>
      <c r="AA2491" s="3" t="s">
        <v>22</v>
      </c>
      <c r="AB2491" s="3" t="s">
        <v>23</v>
      </c>
      <c r="AC2491" s="3" t="s">
        <v>24</v>
      </c>
      <c r="AD2491" s="3" t="s">
        <v>25</v>
      </c>
      <c r="AE2491" s="3" t="s">
        <v>26</v>
      </c>
      <c r="AF2491" s="3" t="s">
        <v>27</v>
      </c>
      <c r="AG2491" s="3" t="s">
        <v>28</v>
      </c>
      <c r="AH2491" s="3" t="s">
        <v>29</v>
      </c>
      <c r="AL2491" s="2" t="s">
        <v>33</v>
      </c>
      <c r="AM2491" s="10" t="e">
        <f t="shared" si="1148"/>
        <v>#VALUE!</v>
      </c>
      <c r="AN2491" s="6" t="s">
        <v>35</v>
      </c>
      <c r="AO2491" s="2" t="s">
        <v>36</v>
      </c>
      <c r="AP2491" s="7" t="s">
        <v>37</v>
      </c>
      <c r="AQ2491" s="6" t="s">
        <v>38</v>
      </c>
      <c r="AR2491" s="2" t="s">
        <v>39</v>
      </c>
      <c r="AS2491" s="7" t="s">
        <v>40</v>
      </c>
      <c r="AT2491" s="7" t="s">
        <v>41</v>
      </c>
      <c r="AU2491" s="8" t="s">
        <v>55</v>
      </c>
      <c r="AV2491" s="8" t="s">
        <v>56</v>
      </c>
      <c r="AW2491" s="8" t="s">
        <v>44</v>
      </c>
      <c r="AX2491" s="8" t="s">
        <v>45</v>
      </c>
      <c r="AY2491" s="8" t="s">
        <v>46</v>
      </c>
      <c r="AZ2491" s="8" t="s">
        <v>47</v>
      </c>
      <c r="BA2491" s="2" t="s">
        <v>48</v>
      </c>
      <c r="BB2491" s="2" t="s">
        <v>49</v>
      </c>
      <c r="BC2491" s="2" t="s">
        <v>50</v>
      </c>
      <c r="BD2491"/>
      <c r="BE2491"/>
    </row>
    <row r="2492" spans="1:57" x14ac:dyDescent="0.3">
      <c r="A2492" s="2"/>
      <c r="D2492" s="9" t="s">
        <v>57</v>
      </c>
      <c r="E2492" s="10">
        <v>13.14207925</v>
      </c>
      <c r="F2492" s="10">
        <v>0.71982994690000002</v>
      </c>
      <c r="G2492" s="10">
        <v>13.147730060000001</v>
      </c>
      <c r="H2492" s="10">
        <v>9.3583780290000007</v>
      </c>
      <c r="I2492" s="10">
        <v>89.228135039999998</v>
      </c>
      <c r="J2492" s="10">
        <v>28.094595160000001</v>
      </c>
      <c r="K2492" s="10">
        <v>81.019775910000007</v>
      </c>
      <c r="L2492" s="11">
        <v>1.1284722222222223E-3</v>
      </c>
      <c r="M2492" s="11">
        <v>2.0312384259259259E-3</v>
      </c>
      <c r="P2492" s="10"/>
      <c r="Q2492" s="9"/>
      <c r="AJ2492" s="13">
        <v>634.1</v>
      </c>
      <c r="AK2492" s="16">
        <v>3.0756549999999998</v>
      </c>
      <c r="AL2492" s="10">
        <f>IF(AK2492&gt;3, AK2492-3, 3-AK2492)</f>
        <v>7.5654999999999806E-2</v>
      </c>
      <c r="AM2492" s="10">
        <f t="shared" si="1148"/>
        <v>0.70212356090003603</v>
      </c>
      <c r="AN2492" s="14">
        <v>12</v>
      </c>
      <c r="AO2492" s="10">
        <f>AN2492+273.15</f>
        <v>285.14999999999998</v>
      </c>
      <c r="AP2492" s="14">
        <v>10.5</v>
      </c>
      <c r="AQ2492" s="14">
        <v>37</v>
      </c>
      <c r="AR2492" s="10">
        <f>AQ2492+273.15</f>
        <v>310.14999999999998</v>
      </c>
      <c r="AS2492" s="14">
        <v>47.1</v>
      </c>
      <c r="AT2492" s="14">
        <v>0.5</v>
      </c>
      <c r="AU2492" s="10">
        <f>IF(ISNUMBER(AM2492),((AR2492/AO2492)*((AJ2492-(AT2492*AP2492))/(AJ2492-AS2492))*AM2492)," ")</f>
        <v>0.81812736686604148</v>
      </c>
      <c r="AV2492" s="10">
        <f>IF(ISNUMBER(AM2492), AU2492*G2492, " ")</f>
        <v>10.756517774253302</v>
      </c>
      <c r="AW2492" s="10"/>
      <c r="AX2492" s="10"/>
      <c r="AY2492" s="10"/>
      <c r="AZ2492" s="10"/>
      <c r="BA2492" s="10"/>
      <c r="BB2492" s="10"/>
      <c r="BC2492" s="2"/>
      <c r="BD2492"/>
      <c r="BE2492"/>
    </row>
    <row r="2493" spans="1:57" x14ac:dyDescent="0.3">
      <c r="A2493" s="2">
        <v>227</v>
      </c>
      <c r="B2493" s="9" t="s">
        <v>305</v>
      </c>
      <c r="C2493" s="9"/>
      <c r="D2493" s="9" t="s">
        <v>58</v>
      </c>
      <c r="E2493" s="10">
        <v>8.8010589229999994</v>
      </c>
      <c r="F2493" s="10">
        <v>0.77274259180000004</v>
      </c>
      <c r="G2493" s="10">
        <v>15.840726849999999</v>
      </c>
      <c r="H2493" s="10">
        <v>12.20696927</v>
      </c>
      <c r="I2493" s="10">
        <v>75.268280050000001</v>
      </c>
      <c r="J2493" s="10">
        <v>28.592400489999999</v>
      </c>
      <c r="K2493" s="10">
        <v>88.818118920000003</v>
      </c>
      <c r="L2493" s="11">
        <v>4.363425925925926E-3</v>
      </c>
      <c r="M2493" s="11">
        <v>5.1678124999999997E-3</v>
      </c>
      <c r="N2493" s="10">
        <f>H2493-H2492</f>
        <v>2.8485912409999994</v>
      </c>
      <c r="O2493" s="10">
        <f>I2492-I2493</f>
        <v>13.959854989999997</v>
      </c>
      <c r="P2493" s="10">
        <f>N2493/O2493</f>
        <v>0.20405593346353235</v>
      </c>
      <c r="Q2493" s="9">
        <f>AVERAGE(P2493,P2495,P2497)</f>
        <v>0.17230079469004522</v>
      </c>
      <c r="R2493">
        <f>K2493-K2492</f>
        <v>7.7983430099999964</v>
      </c>
      <c r="S2493">
        <f>R2493/O2493</f>
        <v>0.55862636220693285</v>
      </c>
      <c r="T2493" s="9">
        <f>AVERAGE(S2493,S2495,S2497)</f>
        <v>0.42816444713234114</v>
      </c>
      <c r="U2493" s="3">
        <f>AVERAGE(E2492,E2494,E2496)</f>
        <v>13.18005574</v>
      </c>
      <c r="V2493" s="3">
        <f>AVERAGE(E2493,E2495,E2497)</f>
        <v>9.1113121249999995</v>
      </c>
      <c r="W2493" s="3">
        <f>AVERAGE(F2492,F2494,F2496)</f>
        <v>0.65143672433333333</v>
      </c>
      <c r="X2493" s="3">
        <f>AVERAGE(F2493,F2495,F2497)</f>
        <v>0.72043440356666666</v>
      </c>
      <c r="Y2493" s="3">
        <f>AVERAGE(G2492,G2494,G2496)</f>
        <v>13.830183333333332</v>
      </c>
      <c r="Z2493" s="3">
        <f>AVERAGE(G2493,G2495,G2497)</f>
        <v>15.671712656666665</v>
      </c>
      <c r="AA2493" s="3">
        <f>AVERAGE(H2492,H2494,H2496)</f>
        <v>8.9343518513333322</v>
      </c>
      <c r="AB2493" s="3">
        <f>AVERAGE(H2493,H2495,H2497)</f>
        <v>11.236209183333335</v>
      </c>
      <c r="AC2493" s="3">
        <f>AVERAGE(I2492,I2494,I2496)</f>
        <v>89.103102303333344</v>
      </c>
      <c r="AD2493" s="3">
        <f>AVERAGE(I2493,I2495,I2497)</f>
        <v>75.648138156666661</v>
      </c>
      <c r="AE2493" s="3">
        <f>AVERAGE(J2492,J2494,J2496)</f>
        <v>27.479372010000002</v>
      </c>
      <c r="AF2493" s="3">
        <f>AVERAGE(J2493,J2495,J2497)</f>
        <v>27.649001063333333</v>
      </c>
      <c r="AG2493" s="3">
        <f>AVERAGE(K2492,K2494,K2496)</f>
        <v>78.659043896666674</v>
      </c>
      <c r="AH2493" s="3">
        <f>AVERAGE(K2493,K2495,K2497)</f>
        <v>84.415717183333328</v>
      </c>
      <c r="AI2493" s="12">
        <v>43653</v>
      </c>
      <c r="AJ2493" s="13">
        <v>634.1</v>
      </c>
      <c r="AK2493" s="16">
        <v>3.0756549999999998</v>
      </c>
      <c r="AL2493" s="10">
        <f t="shared" ref="AL2493:AL2497" si="1169">IF(AK2493&gt;3, AK2493-3, 3-AK2493)</f>
        <v>7.5654999999999806E-2</v>
      </c>
      <c r="AM2493" s="10">
        <f t="shared" si="1148"/>
        <v>0.75373465990171207</v>
      </c>
      <c r="AN2493" s="14">
        <v>12</v>
      </c>
      <c r="AO2493" s="10">
        <f t="shared" ref="AO2493:AO2497" si="1170">AN2493+273.15</f>
        <v>285.14999999999998</v>
      </c>
      <c r="AP2493" s="14">
        <v>10.5</v>
      </c>
      <c r="AQ2493" s="14">
        <v>37</v>
      </c>
      <c r="AR2493" s="10">
        <f t="shared" ref="AR2493:AR2497" si="1171">AQ2493+273.15</f>
        <v>310.14999999999998</v>
      </c>
      <c r="AS2493" s="14">
        <v>47.1</v>
      </c>
      <c r="AT2493" s="14">
        <v>0.5</v>
      </c>
      <c r="AU2493" s="10">
        <f t="shared" ref="AU2493:AU2497" si="1172">IF(ISNUMBER(AM2493),((AR2493/AO2493)*((AJ2493-(AT2493*AP2493))/(AJ2493-AS2493))*AM2493)," ")</f>
        <v>0.87826557455298659</v>
      </c>
      <c r="AV2493" s="10">
        <f t="shared" ref="AV2493:AV2497" si="1173">IF(ISNUMBER(AM2493), AU2493*G2493, " ")</f>
        <v>13.912365068252171</v>
      </c>
      <c r="AW2493" s="10">
        <f>AVERAGE(AU2492,AU2494,AU2496)</f>
        <v>0.74039460882933883</v>
      </c>
      <c r="AX2493" s="10">
        <f>AVERAGE(AU2493,AU2495,AU2497)</f>
        <v>0.81881436598745105</v>
      </c>
      <c r="AY2493" s="10">
        <f>AVERAGE(AV2492,AV2494,AV2496)</f>
        <v>10.209400896390406</v>
      </c>
      <c r="AZ2493" s="10">
        <f>AVERAGE(AV2493,AV2495,AV2497)</f>
        <v>12.836680190294921</v>
      </c>
      <c r="BA2493" s="10">
        <f>IF(ISNUMBER(AV2493), AV2493-AV2492, " ")</f>
        <v>3.1558472939988693</v>
      </c>
      <c r="BB2493" s="10">
        <f>IF(ISNUMBER(BA2493), BA2493/O2493, " ")</f>
        <v>0.22606590800975576</v>
      </c>
      <c r="BC2493" s="2">
        <f>AVERAGE(BB2493,BB2495,BB2497)</f>
        <v>0.19670410817258824</v>
      </c>
      <c r="BD2493" s="1" t="s">
        <v>59</v>
      </c>
    </row>
    <row r="2494" spans="1:57" x14ac:dyDescent="0.3">
      <c r="A2494" s="2"/>
      <c r="D2494" s="9" t="s">
        <v>57</v>
      </c>
      <c r="E2494" s="10">
        <v>13.18599571</v>
      </c>
      <c r="F2494" s="10">
        <v>0.59169429309999999</v>
      </c>
      <c r="G2494" s="10">
        <v>14.37123223</v>
      </c>
      <c r="H2494" s="10">
        <v>8.5079871049999998</v>
      </c>
      <c r="I2494" s="10">
        <v>89.690142120000004</v>
      </c>
      <c r="J2494" s="10">
        <v>27.29726732</v>
      </c>
      <c r="K2494" s="10">
        <v>75.126509920000004</v>
      </c>
      <c r="L2494" s="11">
        <v>8.952546296296297E-3</v>
      </c>
      <c r="M2494" s="11">
        <v>9.6527662037037033E-3</v>
      </c>
      <c r="P2494" s="10"/>
      <c r="Q2494" s="9"/>
      <c r="AJ2494" s="13">
        <v>634.1</v>
      </c>
      <c r="AK2494" s="16">
        <v>3.0756549999999998</v>
      </c>
      <c r="AL2494" s="10">
        <f t="shared" si="1169"/>
        <v>7.5654999999999806E-2</v>
      </c>
      <c r="AM2494" s="10">
        <f t="shared" si="1148"/>
        <v>0.57713978950825107</v>
      </c>
      <c r="AN2494" s="14">
        <v>12</v>
      </c>
      <c r="AO2494" s="10">
        <f t="shared" si="1170"/>
        <v>285.14999999999998</v>
      </c>
      <c r="AP2494" s="14">
        <v>10.5</v>
      </c>
      <c r="AQ2494" s="14">
        <v>37</v>
      </c>
      <c r="AR2494" s="10">
        <f t="shared" si="1171"/>
        <v>310.14999999999998</v>
      </c>
      <c r="AS2494" s="14">
        <v>47.1</v>
      </c>
      <c r="AT2494" s="14">
        <v>0.5</v>
      </c>
      <c r="AU2494" s="10">
        <f t="shared" si="1172"/>
        <v>0.6724939634538657</v>
      </c>
      <c r="AV2494" s="10">
        <f t="shared" si="1173"/>
        <v>9.6645669220686372</v>
      </c>
      <c r="AW2494" s="10"/>
      <c r="AX2494" s="10"/>
      <c r="AY2494" s="10"/>
      <c r="AZ2494" s="10"/>
      <c r="BA2494" s="10"/>
      <c r="BB2494" s="10"/>
      <c r="BC2494" s="2"/>
      <c r="BD2494"/>
      <c r="BE2494"/>
    </row>
    <row r="2495" spans="1:57" x14ac:dyDescent="0.3">
      <c r="A2495" s="2"/>
      <c r="D2495" s="9" t="s">
        <v>60</v>
      </c>
      <c r="E2495" s="10">
        <v>9.4996995060000007</v>
      </c>
      <c r="F2495" s="10">
        <v>0.69982152870000003</v>
      </c>
      <c r="G2495" s="10">
        <v>15.45208412</v>
      </c>
      <c r="H2495" s="10">
        <v>10.787658240000001</v>
      </c>
      <c r="I2495" s="10">
        <v>77.618998410000003</v>
      </c>
      <c r="J2495" s="10">
        <v>27.048021800000001</v>
      </c>
      <c r="K2495" s="10">
        <v>80.102863450000001</v>
      </c>
      <c r="L2495" s="11">
        <v>1.1429398148148147E-2</v>
      </c>
      <c r="M2495" s="11">
        <v>1.2037025462962961E-2</v>
      </c>
      <c r="N2495" s="10">
        <f>H2495-H2494</f>
        <v>2.279671135000001</v>
      </c>
      <c r="O2495" s="10">
        <f>I2494-I2495</f>
        <v>12.071143710000001</v>
      </c>
      <c r="P2495" s="10">
        <f>N2495/O2495</f>
        <v>0.18885295294028115</v>
      </c>
      <c r="Q2495" s="9"/>
      <c r="R2495">
        <f>K2495-K2494</f>
        <v>4.9763535299999972</v>
      </c>
      <c r="S2495">
        <f>R2495/O2495</f>
        <v>0.41225203257894083</v>
      </c>
      <c r="AJ2495" s="13">
        <v>634.1</v>
      </c>
      <c r="AK2495" s="16">
        <v>3.0756549999999998</v>
      </c>
      <c r="AL2495" s="10">
        <f t="shared" si="1169"/>
        <v>7.5654999999999806E-2</v>
      </c>
      <c r="AM2495" s="10">
        <f t="shared" si="1148"/>
        <v>0.68260731002014208</v>
      </c>
      <c r="AN2495" s="14">
        <v>12</v>
      </c>
      <c r="AO2495" s="10">
        <f t="shared" si="1170"/>
        <v>285.14999999999998</v>
      </c>
      <c r="AP2495" s="14">
        <v>10.5</v>
      </c>
      <c r="AQ2495" s="14">
        <v>37</v>
      </c>
      <c r="AR2495" s="10">
        <f t="shared" si="1171"/>
        <v>310.14999999999998</v>
      </c>
      <c r="AS2495" s="14">
        <v>47.1</v>
      </c>
      <c r="AT2495" s="14">
        <v>0.5</v>
      </c>
      <c r="AU2495" s="10">
        <f t="shared" si="1172"/>
        <v>0.7953866701673048</v>
      </c>
      <c r="AV2495" s="10">
        <f t="shared" si="1173"/>
        <v>12.290381735351888</v>
      </c>
      <c r="AW2495" s="10"/>
      <c r="AX2495" s="10"/>
      <c r="AY2495" s="10"/>
      <c r="AZ2495" s="10"/>
      <c r="BA2495" s="10">
        <f>IF(ISNUMBER(AV2495), AV2495-AV2494, " ")</f>
        <v>2.6258148132832506</v>
      </c>
      <c r="BB2495" s="10">
        <f>IF(ISNUMBER(BA2495), BA2495/O2495, " ")</f>
        <v>0.21752825385617502</v>
      </c>
      <c r="BC2495" s="2"/>
      <c r="BD2495"/>
      <c r="BE2495"/>
    </row>
    <row r="2496" spans="1:57" x14ac:dyDescent="0.3">
      <c r="A2496" s="2"/>
      <c r="D2496" s="9" t="s">
        <v>57</v>
      </c>
      <c r="E2496" s="10">
        <v>13.21209226</v>
      </c>
      <c r="F2496" s="10">
        <v>0.64278593299999998</v>
      </c>
      <c r="G2496" s="10">
        <v>13.97158771</v>
      </c>
      <c r="H2496" s="10">
        <v>8.9366904199999997</v>
      </c>
      <c r="I2496" s="10">
        <v>88.391029750000001</v>
      </c>
      <c r="J2496" s="10">
        <v>27.046253549999999</v>
      </c>
      <c r="K2496" s="10">
        <v>79.830845859999997</v>
      </c>
      <c r="L2496" s="11">
        <v>1.5509259259259257E-2</v>
      </c>
      <c r="M2496" s="11">
        <v>1.627892361111111E-2</v>
      </c>
      <c r="P2496" s="10"/>
      <c r="Q2496" s="9"/>
      <c r="AJ2496" s="13">
        <v>634.1</v>
      </c>
      <c r="AK2496" s="16">
        <v>3.0756549999999998</v>
      </c>
      <c r="AL2496" s="10">
        <f t="shared" si="1169"/>
        <v>7.5654999999999806E-2</v>
      </c>
      <c r="AM2496" s="10">
        <f t="shared" si="1148"/>
        <v>0.6269746766135994</v>
      </c>
      <c r="AN2496" s="14">
        <v>12</v>
      </c>
      <c r="AO2496" s="10">
        <f t="shared" si="1170"/>
        <v>285.14999999999998</v>
      </c>
      <c r="AP2496" s="14">
        <v>10.5</v>
      </c>
      <c r="AQ2496" s="14">
        <v>37</v>
      </c>
      <c r="AR2496" s="10">
        <f t="shared" si="1171"/>
        <v>310.14999999999998</v>
      </c>
      <c r="AS2496" s="14">
        <v>47.1</v>
      </c>
      <c r="AT2496" s="14">
        <v>0.5</v>
      </c>
      <c r="AU2496" s="10">
        <f t="shared" si="1172"/>
        <v>0.73056249616810942</v>
      </c>
      <c r="AV2496" s="10">
        <f t="shared" si="1173"/>
        <v>10.207117992849279</v>
      </c>
      <c r="AW2496" s="10"/>
      <c r="AX2496" s="10"/>
      <c r="AY2496" s="10"/>
      <c r="AZ2496" s="10"/>
      <c r="BA2496" s="10"/>
      <c r="BB2496" s="10"/>
      <c r="BC2496" s="2"/>
      <c r="BD2496"/>
      <c r="BE2496"/>
    </row>
    <row r="2497" spans="1:57" x14ac:dyDescent="0.3">
      <c r="A2497" s="2"/>
      <c r="D2497" s="9" t="s">
        <v>61</v>
      </c>
      <c r="E2497" s="10">
        <v>9.0331779460000003</v>
      </c>
      <c r="F2497" s="10">
        <v>0.68873909020000001</v>
      </c>
      <c r="G2497" s="10">
        <v>15.722327</v>
      </c>
      <c r="H2497" s="10">
        <v>10.71400004</v>
      </c>
      <c r="I2497" s="10">
        <v>74.057136009999994</v>
      </c>
      <c r="J2497" s="10">
        <v>27.3065809</v>
      </c>
      <c r="K2497" s="10">
        <v>84.326169179999994</v>
      </c>
      <c r="L2497" s="11">
        <v>1.8530092592592595E-2</v>
      </c>
      <c r="M2497" s="11">
        <v>1.9178229166666668E-2</v>
      </c>
      <c r="N2497" s="10">
        <f>H2497-H2496</f>
        <v>1.7773096200000005</v>
      </c>
      <c r="O2497" s="10">
        <f>I2496-I2497</f>
        <v>14.333893740000008</v>
      </c>
      <c r="P2497" s="10">
        <f>N2497/O2497</f>
        <v>0.12399349766632214</v>
      </c>
      <c r="Q2497" s="9"/>
      <c r="R2497">
        <f>K2497-K2496</f>
        <v>4.4953233199999971</v>
      </c>
      <c r="S2497">
        <f>R2497/O2497</f>
        <v>0.3136149466111498</v>
      </c>
      <c r="AJ2497" s="13">
        <v>634.1</v>
      </c>
      <c r="AK2497" s="16">
        <v>3.0756549999999998</v>
      </c>
      <c r="AL2497" s="10">
        <f t="shared" si="1169"/>
        <v>7.5654999999999806E-2</v>
      </c>
      <c r="AM2497" s="10">
        <f t="shared" si="1148"/>
        <v>0.67179747748040675</v>
      </c>
      <c r="AN2497" s="14">
        <v>12</v>
      </c>
      <c r="AO2497" s="10">
        <f t="shared" si="1170"/>
        <v>285.14999999999998</v>
      </c>
      <c r="AP2497" s="14">
        <v>10.5</v>
      </c>
      <c r="AQ2497" s="14">
        <v>37</v>
      </c>
      <c r="AR2497" s="10">
        <f t="shared" si="1171"/>
        <v>310.14999999999998</v>
      </c>
      <c r="AS2497" s="14">
        <v>47.1</v>
      </c>
      <c r="AT2497" s="14">
        <v>0.5</v>
      </c>
      <c r="AU2497" s="10">
        <f t="shared" si="1172"/>
        <v>0.78279085324206177</v>
      </c>
      <c r="AV2497" s="10">
        <f t="shared" si="1173"/>
        <v>12.307293767280704</v>
      </c>
      <c r="AW2497" s="10"/>
      <c r="AX2497" s="10"/>
      <c r="AY2497" s="10"/>
      <c r="AZ2497" s="10"/>
      <c r="BA2497" s="10">
        <f>IF(ISNUMBER(AV2497), AV2497-AV2496, " ")</f>
        <v>2.1001757744314258</v>
      </c>
      <c r="BB2497" s="10">
        <f>IF(ISNUMBER(BA2497), BA2497/O2497, " ")</f>
        <v>0.14651816265183396</v>
      </c>
      <c r="BC2497" s="2"/>
      <c r="BD2497"/>
      <c r="BE2497"/>
    </row>
    <row r="2498" spans="1:57" x14ac:dyDescent="0.3">
      <c r="AM2498" s="10" t="str">
        <f t="shared" si="1148"/>
        <v xml:space="preserve"> </v>
      </c>
      <c r="BD2498"/>
      <c r="BE2498"/>
    </row>
    <row r="2499" spans="1:57" x14ac:dyDescent="0.3">
      <c r="AM2499" s="10" t="str">
        <f t="shared" si="1148"/>
        <v xml:space="preserve"> </v>
      </c>
      <c r="BD2499"/>
      <c r="BE2499"/>
    </row>
    <row r="2500" spans="1:57" x14ac:dyDescent="0.3">
      <c r="A2500" s="2"/>
      <c r="D2500" s="9" t="s">
        <v>53</v>
      </c>
      <c r="E2500" s="10"/>
      <c r="F2500" s="10"/>
      <c r="G2500" s="10"/>
      <c r="H2500" s="10"/>
      <c r="I2500" s="10"/>
      <c r="J2500" s="10"/>
      <c r="K2500" s="10"/>
      <c r="L2500" s="10"/>
      <c r="M2500" s="10"/>
      <c r="P2500" s="10"/>
      <c r="Q2500" s="9"/>
      <c r="R2500" s="9"/>
      <c r="AM2500" s="10" t="str">
        <f t="shared" si="1148"/>
        <v xml:space="preserve"> </v>
      </c>
      <c r="BD2500"/>
      <c r="BE2500"/>
    </row>
    <row r="2501" spans="1:57" x14ac:dyDescent="0.3">
      <c r="A2501" s="2"/>
      <c r="D2501" s="9" t="s">
        <v>306</v>
      </c>
      <c r="E2501" s="10"/>
      <c r="F2501" s="2"/>
      <c r="G2501" s="10"/>
      <c r="H2501" s="10"/>
      <c r="I2501" s="10"/>
      <c r="J2501" s="10"/>
      <c r="K2501" s="10"/>
      <c r="L2501" s="10"/>
      <c r="M2501" s="10"/>
      <c r="P2501" s="10"/>
      <c r="Q2501" s="9"/>
      <c r="R2501" s="9"/>
      <c r="AM2501" s="10" t="str">
        <f t="shared" si="1148"/>
        <v xml:space="preserve"> </v>
      </c>
      <c r="BD2501"/>
      <c r="BE2501"/>
    </row>
    <row r="2502" spans="1:57" x14ac:dyDescent="0.3">
      <c r="A2502" s="2"/>
      <c r="D2502" s="9"/>
      <c r="E2502" s="2" t="s">
        <v>0</v>
      </c>
      <c r="F2502" s="2" t="s">
        <v>1</v>
      </c>
      <c r="G2502" s="2" t="s">
        <v>2</v>
      </c>
      <c r="H2502" s="2" t="s">
        <v>3</v>
      </c>
      <c r="I2502" s="2" t="s">
        <v>4</v>
      </c>
      <c r="J2502" s="2" t="s">
        <v>5</v>
      </c>
      <c r="K2502" s="2" t="s">
        <v>6</v>
      </c>
      <c r="L2502" s="2" t="s">
        <v>7</v>
      </c>
      <c r="M2502" s="2" t="s">
        <v>8</v>
      </c>
      <c r="N2502" s="2" t="s">
        <v>9</v>
      </c>
      <c r="O2502" s="2" t="s">
        <v>10</v>
      </c>
      <c r="P2502" s="2" t="s">
        <v>11</v>
      </c>
      <c r="Q2502" s="2" t="s">
        <v>12</v>
      </c>
      <c r="R2502" s="2" t="s">
        <v>13</v>
      </c>
      <c r="S2502" s="2" t="s">
        <v>14</v>
      </c>
      <c r="T2502" s="2" t="s">
        <v>15</v>
      </c>
      <c r="U2502" s="3" t="s">
        <v>16</v>
      </c>
      <c r="V2502" s="3" t="s">
        <v>17</v>
      </c>
      <c r="W2502" s="3" t="s">
        <v>18</v>
      </c>
      <c r="X2502" s="3" t="s">
        <v>19</v>
      </c>
      <c r="Y2502" s="3" t="s">
        <v>20</v>
      </c>
      <c r="Z2502" s="3" t="s">
        <v>21</v>
      </c>
      <c r="AA2502" s="3" t="s">
        <v>22</v>
      </c>
      <c r="AB2502" s="3" t="s">
        <v>23</v>
      </c>
      <c r="AC2502" s="3" t="s">
        <v>24</v>
      </c>
      <c r="AD2502" s="3" t="s">
        <v>25</v>
      </c>
      <c r="AE2502" s="3" t="s">
        <v>26</v>
      </c>
      <c r="AF2502" s="3" t="s">
        <v>27</v>
      </c>
      <c r="AG2502" s="3" t="s">
        <v>28</v>
      </c>
      <c r="AH2502" s="3" t="s">
        <v>29</v>
      </c>
      <c r="AL2502" s="2" t="s">
        <v>33</v>
      </c>
      <c r="AM2502" s="10" t="e">
        <f t="shared" si="1148"/>
        <v>#VALUE!</v>
      </c>
      <c r="AN2502" s="6" t="s">
        <v>35</v>
      </c>
      <c r="AO2502" s="2" t="s">
        <v>36</v>
      </c>
      <c r="AP2502" s="7" t="s">
        <v>37</v>
      </c>
      <c r="AQ2502" s="6" t="s">
        <v>38</v>
      </c>
      <c r="AR2502" s="2" t="s">
        <v>39</v>
      </c>
      <c r="AS2502" s="7" t="s">
        <v>40</v>
      </c>
      <c r="AT2502" s="7" t="s">
        <v>41</v>
      </c>
      <c r="AU2502" s="8" t="s">
        <v>55</v>
      </c>
      <c r="AV2502" s="8" t="s">
        <v>56</v>
      </c>
      <c r="AW2502" s="8" t="s">
        <v>44</v>
      </c>
      <c r="AX2502" s="8" t="s">
        <v>45</v>
      </c>
      <c r="AY2502" s="8" t="s">
        <v>46</v>
      </c>
      <c r="AZ2502" s="8" t="s">
        <v>47</v>
      </c>
      <c r="BA2502" s="2" t="s">
        <v>48</v>
      </c>
      <c r="BB2502" s="2" t="s">
        <v>49</v>
      </c>
      <c r="BC2502" s="2" t="s">
        <v>50</v>
      </c>
      <c r="BD2502"/>
      <c r="BE2502"/>
    </row>
    <row r="2503" spans="1:57" x14ac:dyDescent="0.3">
      <c r="A2503" s="2"/>
      <c r="D2503" s="9" t="s">
        <v>57</v>
      </c>
      <c r="E2503" s="10">
        <v>13.247057829999999</v>
      </c>
      <c r="F2503" s="10">
        <v>0.63088529579999997</v>
      </c>
      <c r="G2503" s="10">
        <v>13.83135118</v>
      </c>
      <c r="H2503" s="10">
        <v>8.7528043719999999</v>
      </c>
      <c r="I2503" s="10">
        <v>93.294222919999996</v>
      </c>
      <c r="J2503" s="10">
        <v>28.048401120000001</v>
      </c>
      <c r="K2503" s="10">
        <v>62.501788849999997</v>
      </c>
      <c r="L2503" s="11">
        <v>1.2905092592592593E-3</v>
      </c>
      <c r="M2503" s="11">
        <v>2.0312384259259259E-3</v>
      </c>
      <c r="P2503" s="10"/>
      <c r="Q2503" s="9"/>
      <c r="AJ2503" s="13">
        <v>634.1</v>
      </c>
      <c r="AK2503" s="16">
        <v>3.0756549999999998</v>
      </c>
      <c r="AL2503" s="10">
        <f>IF(AK2503&gt;3, AK2503-3, 3-AK2503)</f>
        <v>7.5654999999999806E-2</v>
      </c>
      <c r="AM2503" s="10">
        <f t="shared" ref="AM2503:AM2566" si="1174">IF(F2503&lt;=0," ",((F2503*3)/AK2503))</f>
        <v>0.61536677143567797</v>
      </c>
      <c r="AN2503" s="14">
        <v>12</v>
      </c>
      <c r="AO2503" s="10">
        <f>AN2503+273.15</f>
        <v>285.14999999999998</v>
      </c>
      <c r="AP2503" s="14">
        <v>10.5</v>
      </c>
      <c r="AQ2503" s="14">
        <v>37</v>
      </c>
      <c r="AR2503" s="10">
        <f>AQ2503+273.15</f>
        <v>310.14999999999998</v>
      </c>
      <c r="AS2503" s="14">
        <v>47.1</v>
      </c>
      <c r="AT2503" s="14">
        <v>0.5</v>
      </c>
      <c r="AU2503" s="10">
        <f>IF(ISNUMBER(AM2503),((AR2503/AO2503)*((AJ2503-(AT2503*AP2503))/(AJ2503-AS2503))*AM2503)," ")</f>
        <v>0.71703675023548485</v>
      </c>
      <c r="AV2503" s="10">
        <f>IF(ISNUMBER(AM2503), AU2503*G2503, " ")</f>
        <v>9.9175871014729395</v>
      </c>
      <c r="AW2503" s="10"/>
      <c r="AX2503" s="10"/>
      <c r="AY2503" s="10"/>
      <c r="AZ2503" s="10"/>
      <c r="BA2503" s="10"/>
      <c r="BB2503" s="10"/>
      <c r="BC2503" s="2"/>
      <c r="BD2503"/>
      <c r="BE2503"/>
    </row>
    <row r="2504" spans="1:57" x14ac:dyDescent="0.3">
      <c r="A2504" s="2">
        <v>228</v>
      </c>
      <c r="B2504" s="9" t="s">
        <v>306</v>
      </c>
      <c r="C2504" s="9"/>
      <c r="D2504" s="9" t="s">
        <v>58</v>
      </c>
      <c r="E2504" s="10">
        <v>9.2334641889999993</v>
      </c>
      <c r="F2504" s="10">
        <v>0.64992240400000001</v>
      </c>
      <c r="G2504" s="10">
        <v>14.83434722</v>
      </c>
      <c r="H2504" s="10">
        <v>9.5422666120000006</v>
      </c>
      <c r="I2504" s="10">
        <v>78.707522310000002</v>
      </c>
      <c r="J2504" s="10">
        <v>28.47329139</v>
      </c>
      <c r="K2504" s="10">
        <v>77.211426970000005</v>
      </c>
      <c r="L2504" s="11">
        <v>4.340277777777778E-3</v>
      </c>
      <c r="M2504" s="11">
        <v>5.0057754629629627E-3</v>
      </c>
      <c r="N2504" s="10">
        <f>H2504-H2503</f>
        <v>0.78946224000000065</v>
      </c>
      <c r="O2504" s="10">
        <f>I2503-I2504</f>
        <v>14.586700609999994</v>
      </c>
      <c r="P2504" s="10">
        <f>N2504/O2504</f>
        <v>5.4122056872736551E-2</v>
      </c>
      <c r="Q2504" s="9">
        <f>AVERAGE(P2504,P2506)</f>
        <v>3.7375015018838248E-2</v>
      </c>
      <c r="R2504">
        <f>K2504-K2503</f>
        <v>14.709638120000008</v>
      </c>
      <c r="S2504">
        <f>R2504/O2504</f>
        <v>1.0084280546565638</v>
      </c>
      <c r="T2504" s="9">
        <f>AVERAGE(S2504,S2506)</f>
        <v>1.095891588392881</v>
      </c>
      <c r="U2504" s="3">
        <f>AVERAGE(E2503,E2505,E2507)</f>
        <v>13.255472494999999</v>
      </c>
      <c r="V2504" s="3">
        <f>AVERAGE(E2504,E2506,E2508)</f>
        <v>9.4610276424999995</v>
      </c>
      <c r="W2504" s="3">
        <f>AVERAGE(F2503,F2505,F2507)</f>
        <v>0.62136012819999997</v>
      </c>
      <c r="X2504" s="3">
        <f>AVERAGE(F2504,F2506,F2508)</f>
        <v>0.63491819954999995</v>
      </c>
      <c r="Y2504" s="3">
        <f>AVERAGE(G2503,G2505,G2507)</f>
        <v>14.27249089</v>
      </c>
      <c r="Z2504" s="3">
        <f>AVERAGE(G2504,G2506,G2508)</f>
        <v>14.951568715000001</v>
      </c>
      <c r="AA2504" s="3">
        <f>AVERAGE(H2503,H2505,H2507)</f>
        <v>8.8800577619999999</v>
      </c>
      <c r="AB2504" s="3">
        <f>AVERAGE(H2504,H2506,H2508)</f>
        <v>9.4137314184999994</v>
      </c>
      <c r="AC2504" s="3">
        <f>AVERAGE(I2503,I2505,I2507)</f>
        <v>93.442657884999988</v>
      </c>
      <c r="AD2504" s="3">
        <f>AVERAGE(I2504,I2506,I2508)</f>
        <v>79.413670714999995</v>
      </c>
      <c r="AE2504" s="3">
        <f>AVERAGE(J2503,J2505,J2507)</f>
        <v>27.477751095000002</v>
      </c>
      <c r="AF2504" s="3">
        <f>AVERAGE(J2504,J2506,J2508)</f>
        <v>28.002236840000002</v>
      </c>
      <c r="AG2504" s="3">
        <f>AVERAGE(K2503,K2505,K2507)</f>
        <v>62.739694659999998</v>
      </c>
      <c r="AH2504" s="3">
        <f>AVERAGE(K2504,K2506,K2508)</f>
        <v>78.065164105000008</v>
      </c>
      <c r="AI2504" s="12">
        <v>43653</v>
      </c>
      <c r="AJ2504" s="13">
        <v>634.1</v>
      </c>
      <c r="AK2504" s="16">
        <v>3.0756549999999998</v>
      </c>
      <c r="AL2504" s="10">
        <f t="shared" ref="AL2504:AL2508" si="1175">IF(AK2504&gt;3, AK2504-3, 3-AK2504)</f>
        <v>7.5654999999999806E-2</v>
      </c>
      <c r="AM2504" s="10">
        <f t="shared" si="1174"/>
        <v>0.63393560461105036</v>
      </c>
      <c r="AN2504" s="14">
        <v>12</v>
      </c>
      <c r="AO2504" s="10">
        <f t="shared" ref="AO2504:AO2508" si="1176">AN2504+273.15</f>
        <v>285.14999999999998</v>
      </c>
      <c r="AP2504" s="14">
        <v>10.5</v>
      </c>
      <c r="AQ2504" s="14">
        <v>37</v>
      </c>
      <c r="AR2504" s="10">
        <f t="shared" ref="AR2504:AR2508" si="1177">AQ2504+273.15</f>
        <v>310.14999999999998</v>
      </c>
      <c r="AS2504" s="14">
        <v>47.1</v>
      </c>
      <c r="AT2504" s="14">
        <v>0.5</v>
      </c>
      <c r="AU2504" s="10">
        <f t="shared" ref="AU2504:AU2508" si="1178">IF(ISNUMBER(AM2504),((AR2504/AO2504)*((AJ2504-(AT2504*AP2504))/(AJ2504-AS2504))*AM2504)," ")</f>
        <v>0.73867349829172213</v>
      </c>
      <c r="AV2504" s="10">
        <f t="shared" ref="AV2504:AV2508" si="1179">IF(ISNUMBER(AM2504), AU2504*G2504, " ")</f>
        <v>10.957739155871483</v>
      </c>
      <c r="AW2504" s="10">
        <f>AVERAGE(AU2503,AU2505,AU2507)</f>
        <v>0.70621085959130414</v>
      </c>
      <c r="AX2504" s="10">
        <f>AVERAGE(AU2504,AU2506,AU2508)</f>
        <v>0.72162037299252757</v>
      </c>
      <c r="AY2504" s="10">
        <f>AVERAGE(AV2503,AV2505,AV2507)</f>
        <v>10.074612329676693</v>
      </c>
      <c r="AZ2504" s="10">
        <f>AVERAGE(AV2504,AV2506,AV2508)</f>
        <v>10.787357600099712</v>
      </c>
      <c r="BA2504" s="10">
        <f>IF(ISNUMBER(AV2504), AV2504-AV2503, " ")</f>
        <v>1.0401520543985434</v>
      </c>
      <c r="BB2504" s="10">
        <f>IF(ISNUMBER(BA2504), BA2504/O2504, " ")</f>
        <v>7.1308247300658337E-2</v>
      </c>
      <c r="BC2504" s="2">
        <f>AVERAGE(BB2504,BB2506,BB2508)</f>
        <v>4.995635275541227E-2</v>
      </c>
      <c r="BD2504" s="1" t="s">
        <v>59</v>
      </c>
    </row>
    <row r="2505" spans="1:57" x14ac:dyDescent="0.3">
      <c r="A2505" s="2"/>
      <c r="D2505" s="9" t="s">
        <v>57</v>
      </c>
      <c r="E2505" s="10">
        <v>13.263887159999999</v>
      </c>
      <c r="F2505" s="10">
        <v>0.61183496059999998</v>
      </c>
      <c r="G2505" s="10">
        <v>14.7136306</v>
      </c>
      <c r="H2505" s="10">
        <v>9.0073111519999998</v>
      </c>
      <c r="I2505" s="10">
        <v>93.591092849999995</v>
      </c>
      <c r="J2505" s="10">
        <v>26.90710107</v>
      </c>
      <c r="K2505" s="10">
        <v>62.977600469999999</v>
      </c>
      <c r="L2505" s="11">
        <v>8.6574074074074071E-3</v>
      </c>
      <c r="M2505" s="11">
        <v>9.3402662037037048E-3</v>
      </c>
      <c r="P2505" s="10"/>
      <c r="Q2505" s="9"/>
      <c r="AJ2505" s="13">
        <v>634.1</v>
      </c>
      <c r="AK2505" s="16">
        <v>3.0756549999999998</v>
      </c>
      <c r="AL2505" s="10">
        <f t="shared" si="1175"/>
        <v>7.5654999999999806E-2</v>
      </c>
      <c r="AM2505" s="10">
        <f t="shared" si="1174"/>
        <v>0.59678503661821625</v>
      </c>
      <c r="AN2505" s="14">
        <v>12</v>
      </c>
      <c r="AO2505" s="10">
        <f t="shared" si="1176"/>
        <v>285.14999999999998</v>
      </c>
      <c r="AP2505" s="14">
        <v>10.5</v>
      </c>
      <c r="AQ2505" s="14">
        <v>37</v>
      </c>
      <c r="AR2505" s="10">
        <f t="shared" si="1177"/>
        <v>310.14999999999998</v>
      </c>
      <c r="AS2505" s="14">
        <v>47.1</v>
      </c>
      <c r="AT2505" s="14">
        <v>0.5</v>
      </c>
      <c r="AU2505" s="10">
        <f t="shared" si="1178"/>
        <v>0.69538496894712354</v>
      </c>
      <c r="AV2505" s="10">
        <f t="shared" si="1179"/>
        <v>10.231637557880447</v>
      </c>
      <c r="AW2505" s="10"/>
      <c r="AX2505" s="10"/>
      <c r="AY2505" s="10"/>
      <c r="AZ2505" s="10"/>
      <c r="BA2505" s="10"/>
      <c r="BB2505" s="10"/>
      <c r="BC2505" s="2"/>
      <c r="BD2505"/>
      <c r="BE2505"/>
    </row>
    <row r="2506" spans="1:57" x14ac:dyDescent="0.3">
      <c r="A2506" s="2"/>
      <c r="D2506" s="9" t="s">
        <v>60</v>
      </c>
      <c r="E2506" s="10">
        <v>9.6885910959999997</v>
      </c>
      <c r="F2506" s="10">
        <v>0.6199139951</v>
      </c>
      <c r="G2506" s="10">
        <v>15.06879021</v>
      </c>
      <c r="H2506" s="10">
        <v>9.285196225</v>
      </c>
      <c r="I2506" s="10">
        <v>80.119819120000002</v>
      </c>
      <c r="J2506" s="10">
        <v>27.53118229</v>
      </c>
      <c r="K2506" s="10">
        <v>78.918901239999997</v>
      </c>
      <c r="L2506" s="11">
        <v>1.1394675925925926E-2</v>
      </c>
      <c r="M2506" s="11">
        <v>1.2008090277777779E-2</v>
      </c>
      <c r="N2506" s="10">
        <f>H2506-H2505</f>
        <v>0.2778850730000002</v>
      </c>
      <c r="O2506" s="10">
        <f>I2505-I2506</f>
        <v>13.471273729999993</v>
      </c>
      <c r="P2506" s="10">
        <f>N2506/O2506</f>
        <v>2.0627973164939938E-2</v>
      </c>
      <c r="Q2506" s="9"/>
      <c r="R2506">
        <f>K2506-K2505</f>
        <v>15.941300769999998</v>
      </c>
      <c r="S2506">
        <f>R2506/O2506</f>
        <v>1.183355122129198</v>
      </c>
      <c r="AJ2506" s="13">
        <v>634.1</v>
      </c>
      <c r="AK2506" s="16">
        <v>3.0756549999999998</v>
      </c>
      <c r="AL2506" s="10">
        <f t="shared" si="1175"/>
        <v>7.5654999999999806E-2</v>
      </c>
      <c r="AM2506" s="10">
        <f t="shared" si="1174"/>
        <v>0.60466534292695373</v>
      </c>
      <c r="AN2506" s="14">
        <v>12</v>
      </c>
      <c r="AO2506" s="10">
        <f t="shared" si="1176"/>
        <v>285.14999999999998</v>
      </c>
      <c r="AP2506" s="14">
        <v>10.5</v>
      </c>
      <c r="AQ2506" s="14">
        <v>37</v>
      </c>
      <c r="AR2506" s="10">
        <f t="shared" si="1177"/>
        <v>310.14999999999998</v>
      </c>
      <c r="AS2506" s="14">
        <v>47.1</v>
      </c>
      <c r="AT2506" s="14">
        <v>0.5</v>
      </c>
      <c r="AU2506" s="10">
        <f t="shared" si="1178"/>
        <v>0.70456724769333301</v>
      </c>
      <c r="AV2506" s="10">
        <f t="shared" si="1179"/>
        <v>10.616976044327942</v>
      </c>
      <c r="AW2506" s="10"/>
      <c r="AX2506" s="10"/>
      <c r="AY2506" s="10"/>
      <c r="AZ2506" s="10"/>
      <c r="BA2506" s="10">
        <f>IF(ISNUMBER(AV2506), AV2506-AV2505, " ")</f>
        <v>0.38533848644749469</v>
      </c>
      <c r="BB2506" s="10">
        <f>IF(ISNUMBER(BA2506), BA2506/O2506, " ")</f>
        <v>2.860445821016621E-2</v>
      </c>
      <c r="BC2506" s="2"/>
      <c r="BD2506"/>
      <c r="BE2506"/>
    </row>
    <row r="2507" spans="1:57" x14ac:dyDescent="0.3">
      <c r="A2507" s="2"/>
      <c r="D2507" s="9" t="s">
        <v>57</v>
      </c>
      <c r="E2507" s="10"/>
      <c r="F2507" s="10"/>
      <c r="G2507" s="10"/>
      <c r="H2507" s="10"/>
      <c r="I2507" s="10"/>
      <c r="J2507" s="10"/>
      <c r="K2507" s="10"/>
      <c r="L2507" s="11"/>
      <c r="M2507" s="11"/>
      <c r="P2507" s="10"/>
      <c r="Q2507" s="9"/>
      <c r="AJ2507" s="13">
        <v>634.1</v>
      </c>
      <c r="AK2507" s="16">
        <v>3.0756549999999998</v>
      </c>
      <c r="AL2507" s="10">
        <f t="shared" si="1175"/>
        <v>7.5654999999999806E-2</v>
      </c>
      <c r="AM2507" s="10" t="str">
        <f t="shared" si="1174"/>
        <v xml:space="preserve"> </v>
      </c>
      <c r="AN2507" s="14">
        <v>12</v>
      </c>
      <c r="AO2507" s="10">
        <f t="shared" si="1176"/>
        <v>285.14999999999998</v>
      </c>
      <c r="AP2507" s="14">
        <v>10.5</v>
      </c>
      <c r="AQ2507" s="14">
        <v>37</v>
      </c>
      <c r="AR2507" s="10">
        <f t="shared" si="1177"/>
        <v>310.14999999999998</v>
      </c>
      <c r="AS2507" s="14">
        <v>47.1</v>
      </c>
      <c r="AT2507" s="14">
        <v>0.5</v>
      </c>
      <c r="AU2507" s="10" t="str">
        <f t="shared" si="1178"/>
        <v xml:space="preserve"> </v>
      </c>
      <c r="AV2507" s="10" t="str">
        <f t="shared" si="1179"/>
        <v xml:space="preserve"> </v>
      </c>
      <c r="AW2507" s="10"/>
      <c r="AX2507" s="10"/>
      <c r="AY2507" s="10"/>
      <c r="AZ2507" s="10"/>
      <c r="BA2507" s="10"/>
      <c r="BB2507" s="10"/>
      <c r="BC2507" s="2"/>
      <c r="BD2507"/>
      <c r="BE2507"/>
    </row>
    <row r="2508" spans="1:57" x14ac:dyDescent="0.3">
      <c r="A2508" s="2"/>
      <c r="D2508" s="9" t="s">
        <v>61</v>
      </c>
      <c r="E2508" s="10"/>
      <c r="F2508" s="10"/>
      <c r="G2508" s="10"/>
      <c r="H2508" s="10"/>
      <c r="I2508" s="10"/>
      <c r="J2508" s="10"/>
      <c r="K2508" s="10"/>
      <c r="L2508" s="11"/>
      <c r="M2508" s="11"/>
      <c r="N2508" s="10">
        <f>H2508-H2507</f>
        <v>0</v>
      </c>
      <c r="O2508" s="10">
        <f>I2507-I2508</f>
        <v>0</v>
      </c>
      <c r="P2508" s="10" t="e">
        <f>N2508/O2508</f>
        <v>#DIV/0!</v>
      </c>
      <c r="Q2508" s="9"/>
      <c r="R2508">
        <f>K2508-K2507</f>
        <v>0</v>
      </c>
      <c r="S2508" t="e">
        <f>R2508/O2508</f>
        <v>#DIV/0!</v>
      </c>
      <c r="AJ2508" s="13">
        <v>634.1</v>
      </c>
      <c r="AK2508" s="16">
        <v>3.0756549999999998</v>
      </c>
      <c r="AL2508" s="10">
        <f t="shared" si="1175"/>
        <v>7.5654999999999806E-2</v>
      </c>
      <c r="AM2508" s="10" t="str">
        <f t="shared" si="1174"/>
        <v xml:space="preserve"> </v>
      </c>
      <c r="AN2508" s="14">
        <v>12</v>
      </c>
      <c r="AO2508" s="10">
        <f t="shared" si="1176"/>
        <v>285.14999999999998</v>
      </c>
      <c r="AP2508" s="14">
        <v>10.5</v>
      </c>
      <c r="AQ2508" s="14">
        <v>37</v>
      </c>
      <c r="AR2508" s="10">
        <f t="shared" si="1177"/>
        <v>310.14999999999998</v>
      </c>
      <c r="AS2508" s="14">
        <v>47.1</v>
      </c>
      <c r="AT2508" s="14">
        <v>0.5</v>
      </c>
      <c r="AU2508" s="10" t="str">
        <f t="shared" si="1178"/>
        <v xml:space="preserve"> </v>
      </c>
      <c r="AV2508" s="10" t="str">
        <f t="shared" si="1179"/>
        <v xml:space="preserve"> </v>
      </c>
      <c r="AW2508" s="10"/>
      <c r="AX2508" s="10"/>
      <c r="AY2508" s="10"/>
      <c r="AZ2508" s="10"/>
      <c r="BA2508" s="10" t="str">
        <f>IF(ISNUMBER(AV2508), AV2508-AV2507, " ")</f>
        <v xml:space="preserve"> </v>
      </c>
      <c r="BB2508" s="10" t="str">
        <f>IF(ISNUMBER(BA2508), BA2508/O2508, " ")</f>
        <v xml:space="preserve"> </v>
      </c>
      <c r="BC2508" s="2"/>
      <c r="BD2508"/>
      <c r="BE2508"/>
    </row>
    <row r="2509" spans="1:57" x14ac:dyDescent="0.3">
      <c r="AM2509" s="10" t="str">
        <f t="shared" si="1174"/>
        <v xml:space="preserve"> </v>
      </c>
      <c r="BD2509"/>
      <c r="BE2509"/>
    </row>
    <row r="2510" spans="1:57" x14ac:dyDescent="0.3">
      <c r="AM2510" s="10" t="str">
        <f t="shared" si="1174"/>
        <v xml:space="preserve"> </v>
      </c>
      <c r="BD2510"/>
      <c r="BE2510"/>
    </row>
    <row r="2511" spans="1:57" x14ac:dyDescent="0.3">
      <c r="A2511" s="2"/>
      <c r="D2511" s="9" t="s">
        <v>53</v>
      </c>
      <c r="E2511" s="10"/>
      <c r="F2511" s="10"/>
      <c r="G2511" s="10"/>
      <c r="H2511" s="10"/>
      <c r="I2511" s="10"/>
      <c r="J2511" s="10"/>
      <c r="K2511" s="10"/>
      <c r="L2511" s="10"/>
      <c r="M2511" s="10"/>
      <c r="P2511" s="10"/>
      <c r="Q2511" s="9"/>
      <c r="R2511" s="9"/>
      <c r="AM2511" s="10" t="str">
        <f t="shared" si="1174"/>
        <v xml:space="preserve"> </v>
      </c>
      <c r="BD2511"/>
      <c r="BE2511"/>
    </row>
    <row r="2512" spans="1:57" x14ac:dyDescent="0.3">
      <c r="A2512" s="2"/>
      <c r="D2512" s="9" t="s">
        <v>307</v>
      </c>
      <c r="E2512" s="10"/>
      <c r="F2512" s="2"/>
      <c r="G2512" s="10"/>
      <c r="H2512" s="10"/>
      <c r="I2512" s="10"/>
      <c r="J2512" s="10"/>
      <c r="K2512" s="10"/>
      <c r="L2512" s="10"/>
      <c r="M2512" s="10"/>
      <c r="P2512" s="10"/>
      <c r="Q2512" s="9"/>
      <c r="R2512" s="9"/>
      <c r="AM2512" s="10" t="str">
        <f t="shared" si="1174"/>
        <v xml:space="preserve"> </v>
      </c>
      <c r="BD2512"/>
      <c r="BE2512"/>
    </row>
    <row r="2513" spans="1:57" x14ac:dyDescent="0.3">
      <c r="A2513" s="2"/>
      <c r="D2513" s="9"/>
      <c r="E2513" s="2" t="s">
        <v>0</v>
      </c>
      <c r="F2513" s="2" t="s">
        <v>1</v>
      </c>
      <c r="G2513" s="2" t="s">
        <v>2</v>
      </c>
      <c r="H2513" s="2" t="s">
        <v>3</v>
      </c>
      <c r="I2513" s="2" t="s">
        <v>4</v>
      </c>
      <c r="J2513" s="2" t="s">
        <v>5</v>
      </c>
      <c r="K2513" s="2" t="s">
        <v>6</v>
      </c>
      <c r="L2513" s="2" t="s">
        <v>7</v>
      </c>
      <c r="M2513" s="2" t="s">
        <v>8</v>
      </c>
      <c r="N2513" s="2" t="s">
        <v>9</v>
      </c>
      <c r="O2513" s="2" t="s">
        <v>10</v>
      </c>
      <c r="P2513" s="2" t="s">
        <v>11</v>
      </c>
      <c r="Q2513" s="2" t="s">
        <v>12</v>
      </c>
      <c r="R2513" s="2" t="s">
        <v>13</v>
      </c>
      <c r="S2513" s="2" t="s">
        <v>14</v>
      </c>
      <c r="T2513" s="2" t="s">
        <v>15</v>
      </c>
      <c r="U2513" s="3" t="s">
        <v>16</v>
      </c>
      <c r="V2513" s="3" t="s">
        <v>17</v>
      </c>
      <c r="W2513" s="3" t="s">
        <v>18</v>
      </c>
      <c r="X2513" s="3" t="s">
        <v>19</v>
      </c>
      <c r="Y2513" s="3" t="s">
        <v>20</v>
      </c>
      <c r="Z2513" s="3" t="s">
        <v>21</v>
      </c>
      <c r="AA2513" s="3" t="s">
        <v>22</v>
      </c>
      <c r="AB2513" s="3" t="s">
        <v>23</v>
      </c>
      <c r="AC2513" s="3" t="s">
        <v>24</v>
      </c>
      <c r="AD2513" s="3" t="s">
        <v>25</v>
      </c>
      <c r="AE2513" s="3" t="s">
        <v>26</v>
      </c>
      <c r="AF2513" s="3" t="s">
        <v>27</v>
      </c>
      <c r="AG2513" s="3" t="s">
        <v>28</v>
      </c>
      <c r="AH2513" s="3" t="s">
        <v>29</v>
      </c>
      <c r="AL2513" s="2" t="s">
        <v>33</v>
      </c>
      <c r="AM2513" s="10" t="e">
        <f t="shared" si="1174"/>
        <v>#VALUE!</v>
      </c>
      <c r="AN2513" s="6" t="s">
        <v>35</v>
      </c>
      <c r="AO2513" s="2" t="s">
        <v>36</v>
      </c>
      <c r="AP2513" s="7" t="s">
        <v>37</v>
      </c>
      <c r="AQ2513" s="6" t="s">
        <v>38</v>
      </c>
      <c r="AR2513" s="2" t="s">
        <v>39</v>
      </c>
      <c r="AS2513" s="7" t="s">
        <v>40</v>
      </c>
      <c r="AT2513" s="7" t="s">
        <v>41</v>
      </c>
      <c r="AU2513" s="8" t="s">
        <v>55</v>
      </c>
      <c r="AV2513" s="8" t="s">
        <v>56</v>
      </c>
      <c r="AW2513" s="8" t="s">
        <v>44</v>
      </c>
      <c r="AX2513" s="8" t="s">
        <v>45</v>
      </c>
      <c r="AY2513" s="8" t="s">
        <v>46</v>
      </c>
      <c r="AZ2513" s="8" t="s">
        <v>47</v>
      </c>
      <c r="BA2513" s="2" t="s">
        <v>48</v>
      </c>
      <c r="BB2513" s="2" t="s">
        <v>49</v>
      </c>
      <c r="BC2513" s="2" t="s">
        <v>50</v>
      </c>
      <c r="BD2513"/>
      <c r="BE2513"/>
    </row>
    <row r="2514" spans="1:57" x14ac:dyDescent="0.3">
      <c r="A2514" s="2"/>
      <c r="D2514" s="9" t="s">
        <v>57</v>
      </c>
      <c r="E2514" s="10">
        <v>13.223300419999999</v>
      </c>
      <c r="F2514" s="10">
        <v>0.55249823149999999</v>
      </c>
      <c r="G2514" s="10">
        <v>20.380608160000001</v>
      </c>
      <c r="H2514" s="10">
        <v>11.19440273</v>
      </c>
      <c r="I2514" s="10">
        <v>93.089681780000006</v>
      </c>
      <c r="J2514" s="10">
        <v>26.73081711</v>
      </c>
      <c r="K2514" s="10">
        <v>88.340035819999997</v>
      </c>
      <c r="L2514" s="11">
        <v>9.2013888888888892E-3</v>
      </c>
      <c r="M2514" s="11">
        <v>9.7048495370370379E-3</v>
      </c>
      <c r="P2514" s="10"/>
      <c r="Q2514" s="9"/>
      <c r="AJ2514" s="13">
        <v>634.1</v>
      </c>
      <c r="AK2514" s="16">
        <v>3.0756549999999998</v>
      </c>
      <c r="AL2514" s="10">
        <f>IF(AK2514&gt;3, AK2514-3, 3-AK2514)</f>
        <v>7.5654999999999806E-2</v>
      </c>
      <c r="AM2514" s="10">
        <f t="shared" si="1174"/>
        <v>0.53890787311970945</v>
      </c>
      <c r="AN2514" s="14">
        <v>12</v>
      </c>
      <c r="AO2514" s="10">
        <f>AN2514+273.15</f>
        <v>285.14999999999998</v>
      </c>
      <c r="AP2514" s="14">
        <v>10.5</v>
      </c>
      <c r="AQ2514" s="14">
        <v>37</v>
      </c>
      <c r="AR2514" s="10">
        <f>AQ2514+273.15</f>
        <v>310.14999999999998</v>
      </c>
      <c r="AS2514" s="14">
        <v>47.1</v>
      </c>
      <c r="AT2514" s="14">
        <v>0.5</v>
      </c>
      <c r="AU2514" s="10">
        <f>IF(ISNUMBER(AM2514),((AR2514/AO2514)*((AJ2514-(AT2514*AP2514))/(AJ2514-AS2514))*AM2514)," ")</f>
        <v>0.62794542694683708</v>
      </c>
      <c r="AV2514" s="10">
        <f>IF(ISNUMBER(AM2514), AU2514*G2514, " ")</f>
        <v>12.797909692467393</v>
      </c>
      <c r="AW2514" s="10"/>
      <c r="AX2514" s="10"/>
      <c r="AY2514" s="10"/>
      <c r="AZ2514" s="10"/>
      <c r="BA2514" s="10"/>
      <c r="BB2514" s="10"/>
      <c r="BC2514" s="2"/>
      <c r="BD2514"/>
      <c r="BE2514"/>
    </row>
    <row r="2515" spans="1:57" x14ac:dyDescent="0.3">
      <c r="A2515" s="2">
        <v>229</v>
      </c>
      <c r="B2515" s="9" t="s">
        <v>307</v>
      </c>
      <c r="C2515" s="9"/>
      <c r="D2515" s="9" t="s">
        <v>58</v>
      </c>
      <c r="E2515" s="10">
        <v>9.1963971919999992</v>
      </c>
      <c r="F2515" s="10">
        <v>0.67300491929999995</v>
      </c>
      <c r="G2515" s="10">
        <v>23.628641309999999</v>
      </c>
      <c r="H2515" s="10">
        <v>15.750444269999999</v>
      </c>
      <c r="I2515" s="10">
        <v>82.560264349999997</v>
      </c>
      <c r="J2515" s="10">
        <v>26.526606109999999</v>
      </c>
      <c r="K2515" s="10">
        <v>95.503748209999998</v>
      </c>
      <c r="L2515" s="11">
        <v>1.0995370370370371E-2</v>
      </c>
      <c r="M2515" s="11">
        <v>1.1545127314814815E-2</v>
      </c>
      <c r="N2515" s="10">
        <f>H2515-H2514</f>
        <v>4.5560415399999989</v>
      </c>
      <c r="O2515" s="10">
        <f>I2514-I2515</f>
        <v>10.529417430000009</v>
      </c>
      <c r="P2515" s="10">
        <f>N2515/O2515</f>
        <v>0.43269644975980354</v>
      </c>
      <c r="Q2515" s="9">
        <f>AVERAGE(P2515,P2517,P2519)</f>
        <v>0.34880164589489993</v>
      </c>
      <c r="R2515">
        <f>K2515-K2514</f>
        <v>7.1637123900000006</v>
      </c>
      <c r="S2515">
        <f>R2515/O2515</f>
        <v>0.68035220729206047</v>
      </c>
      <c r="T2515" s="9">
        <f>AVERAGE(S2515,S2517,S2519)</f>
        <v>0.73583816999281015</v>
      </c>
      <c r="U2515" s="3">
        <f>AVERAGE(E2514,E2516,E2518)</f>
        <v>13.216425289999998</v>
      </c>
      <c r="V2515" s="3">
        <f>AVERAGE(E2515,E2517,E2519)</f>
        <v>8.9339493993333328</v>
      </c>
      <c r="W2515" s="3">
        <f>AVERAGE(F2514,F2516,F2518)</f>
        <v>0.53294707693333332</v>
      </c>
      <c r="X2515" s="3">
        <f>AVERAGE(F2515,F2517,F2519)</f>
        <v>0.65706313279999995</v>
      </c>
      <c r="Y2515" s="3">
        <f>AVERAGE(G2514,G2516,G2518)</f>
        <v>21.99324811</v>
      </c>
      <c r="Z2515" s="3">
        <f>AVERAGE(G2515,G2517,G2519)</f>
        <v>23.987002446666665</v>
      </c>
      <c r="AA2515" s="3">
        <f>AVERAGE(H2514,H2516,H2518)</f>
        <v>11.56734322</v>
      </c>
      <c r="AB2515" s="3">
        <f>AVERAGE(H2515,H2517,H2519)</f>
        <v>15.654170899999999</v>
      </c>
      <c r="AC2515" s="3">
        <f>AVERAGE(I2514,I2516,I2518)</f>
        <v>93.361346293333327</v>
      </c>
      <c r="AD2515" s="3">
        <f>AVERAGE(I2515,I2517,I2519)</f>
        <v>81.464214013333333</v>
      </c>
      <c r="AE2515" s="3">
        <f>AVERAGE(J2514,J2516,J2518)</f>
        <v>26.065974606666668</v>
      </c>
      <c r="AF2515" s="3">
        <f>AVERAGE(J2515,J2517,J2519)</f>
        <v>25.726582413333333</v>
      </c>
      <c r="AG2515" s="3">
        <f>AVERAGE(K2514,K2516,K2518)</f>
        <v>88.204679479999982</v>
      </c>
      <c r="AH2515" s="3">
        <f>AVERAGE(K2515,K2517,K2519)</f>
        <v>96.997683506666661</v>
      </c>
      <c r="AI2515" s="12">
        <v>43653</v>
      </c>
      <c r="AJ2515" s="13">
        <v>634.1</v>
      </c>
      <c r="AK2515" s="16">
        <v>3.0756549999999998</v>
      </c>
      <c r="AL2515" s="10">
        <f t="shared" ref="AL2515:AL2519" si="1180">IF(AK2515&gt;3, AK2515-3, 3-AK2515)</f>
        <v>7.5654999999999806E-2</v>
      </c>
      <c r="AM2515" s="10">
        <f t="shared" si="1174"/>
        <v>0.65645033591218782</v>
      </c>
      <c r="AN2515" s="14">
        <v>12</v>
      </c>
      <c r="AO2515" s="10">
        <f t="shared" ref="AO2515:AO2519" si="1181">AN2515+273.15</f>
        <v>285.14999999999998</v>
      </c>
      <c r="AP2515" s="14">
        <v>10.5</v>
      </c>
      <c r="AQ2515" s="14">
        <v>37</v>
      </c>
      <c r="AR2515" s="10">
        <f t="shared" ref="AR2515:AR2519" si="1182">AQ2515+273.15</f>
        <v>310.14999999999998</v>
      </c>
      <c r="AS2515" s="14">
        <v>47.1</v>
      </c>
      <c r="AT2515" s="14">
        <v>0.5</v>
      </c>
      <c r="AU2515" s="10">
        <f t="shared" ref="AU2515:AU2519" si="1183">IF(ISNUMBER(AM2515),((AR2515/AO2515)*((AJ2515-(AT2515*AP2515))/(AJ2515-AS2515))*AM2515)," ")</f>
        <v>0.7649080798680532</v>
      </c>
      <c r="AV2515" s="10">
        <f t="shared" ref="AV2515:AV2519" si="1184">IF(ISNUMBER(AM2515), AU2515*G2515, " ")</f>
        <v>18.073738654323062</v>
      </c>
      <c r="AW2515" s="10">
        <f>AVERAGE(AU2514,AU2516,AU2518)</f>
        <v>0.60572443617852711</v>
      </c>
      <c r="AX2515" s="10">
        <f>AVERAGE(AU2515,AU2517,AU2519)</f>
        <v>0.74678933964537453</v>
      </c>
      <c r="AY2515" s="10">
        <f>AVERAGE(AV2514,AV2516,AV2518)</f>
        <v>13.279278430107995</v>
      </c>
      <c r="AZ2515" s="10">
        <f>AVERAGE(AV2515,AV2517,AV2519)</f>
        <v>17.921646585363522</v>
      </c>
      <c r="BA2515" s="10">
        <f>IF(ISNUMBER(AV2515), AV2515-AV2514, " ")</f>
        <v>5.2758289618556695</v>
      </c>
      <c r="BB2515" s="10">
        <f>IF(ISNUMBER(BA2515), BA2515/O2515, " ")</f>
        <v>0.50105611226163205</v>
      </c>
      <c r="BC2515" s="2">
        <f>AVERAGE(BB2515,BB2517,BB2519)</f>
        <v>0.39676987574453787</v>
      </c>
      <c r="BD2515" s="1" t="s">
        <v>59</v>
      </c>
    </row>
    <row r="2516" spans="1:57" x14ac:dyDescent="0.3">
      <c r="A2516" s="2"/>
      <c r="D2516" s="9" t="s">
        <v>57</v>
      </c>
      <c r="E2516" s="10">
        <v>13.20416625</v>
      </c>
      <c r="F2516" s="10">
        <v>0.56605715459999995</v>
      </c>
      <c r="G2516" s="10">
        <v>22.04091532</v>
      </c>
      <c r="H2516" s="10">
        <v>12.27251854</v>
      </c>
      <c r="I2516" s="10">
        <v>94.60624163</v>
      </c>
      <c r="J2516" s="10">
        <v>25.067074250000001</v>
      </c>
      <c r="K2516" s="10">
        <v>87.232700769999994</v>
      </c>
      <c r="L2516" s="11">
        <v>1.3802083333333333E-2</v>
      </c>
      <c r="M2516" s="11">
        <v>1.4444432870370371E-2</v>
      </c>
      <c r="P2516" s="10"/>
      <c r="Q2516" s="9"/>
      <c r="AJ2516" s="13">
        <v>634.1</v>
      </c>
      <c r="AK2516" s="16">
        <v>3.0756549999999998</v>
      </c>
      <c r="AL2516" s="10">
        <f t="shared" si="1180"/>
        <v>7.5654999999999806E-2</v>
      </c>
      <c r="AM2516" s="10">
        <f t="shared" si="1174"/>
        <v>0.55213327366040732</v>
      </c>
      <c r="AN2516" s="14">
        <v>12</v>
      </c>
      <c r="AO2516" s="10">
        <f t="shared" si="1181"/>
        <v>285.14999999999998</v>
      </c>
      <c r="AP2516" s="14">
        <v>10.5</v>
      </c>
      <c r="AQ2516" s="14">
        <v>37</v>
      </c>
      <c r="AR2516" s="10">
        <f t="shared" si="1182"/>
        <v>310.14999999999998</v>
      </c>
      <c r="AS2516" s="14">
        <v>47.1</v>
      </c>
      <c r="AT2516" s="14">
        <v>0.5</v>
      </c>
      <c r="AU2516" s="10">
        <f t="shared" si="1183"/>
        <v>0.64335590841001411</v>
      </c>
      <c r="AV2516" s="10">
        <f t="shared" si="1184"/>
        <v>14.180153097886796</v>
      </c>
      <c r="AW2516" s="10"/>
      <c r="AX2516" s="10"/>
      <c r="AY2516" s="10"/>
      <c r="AZ2516" s="10"/>
      <c r="BA2516" s="10"/>
      <c r="BB2516" s="10"/>
      <c r="BC2516" s="2"/>
      <c r="BD2516"/>
      <c r="BE2516"/>
    </row>
    <row r="2517" spans="1:57" x14ac:dyDescent="0.3">
      <c r="A2517" s="2"/>
      <c r="D2517" s="9" t="s">
        <v>60</v>
      </c>
      <c r="E2517" s="10">
        <v>9.0327909599999998</v>
      </c>
      <c r="F2517" s="10">
        <v>0.6315441101</v>
      </c>
      <c r="G2517" s="10">
        <v>23.28959326</v>
      </c>
      <c r="H2517" s="10">
        <v>14.655841909999999</v>
      </c>
      <c r="I2517" s="10">
        <v>81.955110880000007</v>
      </c>
      <c r="J2517" s="10">
        <v>24.873554850000001</v>
      </c>
      <c r="K2517" s="10">
        <v>97.081032019999995</v>
      </c>
      <c r="L2517" s="11">
        <v>1.6967592592592593E-2</v>
      </c>
      <c r="M2517" s="11">
        <v>1.7581006944444446E-2</v>
      </c>
      <c r="N2517" s="10">
        <f>H2517-H2516</f>
        <v>2.3833233699999994</v>
      </c>
      <c r="O2517" s="10">
        <f>I2516-I2517</f>
        <v>12.651130749999993</v>
      </c>
      <c r="P2517" s="10">
        <f>N2517/O2517</f>
        <v>0.18838816996654634</v>
      </c>
      <c r="Q2517" s="9"/>
      <c r="R2517">
        <f>K2517-K2516</f>
        <v>9.8483312500000011</v>
      </c>
      <c r="S2517">
        <f>R2517/O2517</f>
        <v>0.77845462548871425</v>
      </c>
      <c r="AJ2517" s="13">
        <v>634.1</v>
      </c>
      <c r="AK2517" s="16">
        <v>3.0756549999999998</v>
      </c>
      <c r="AL2517" s="10">
        <f t="shared" si="1180"/>
        <v>7.5654999999999806E-2</v>
      </c>
      <c r="AM2517" s="10">
        <f t="shared" si="1174"/>
        <v>0.61600938021332041</v>
      </c>
      <c r="AN2517" s="14">
        <v>12</v>
      </c>
      <c r="AO2517" s="10">
        <f t="shared" si="1181"/>
        <v>285.14999999999998</v>
      </c>
      <c r="AP2517" s="14">
        <v>10.5</v>
      </c>
      <c r="AQ2517" s="14">
        <v>37</v>
      </c>
      <c r="AR2517" s="10">
        <f t="shared" si="1182"/>
        <v>310.14999999999998</v>
      </c>
      <c r="AS2517" s="14">
        <v>47.1</v>
      </c>
      <c r="AT2517" s="14">
        <v>0.5</v>
      </c>
      <c r="AU2517" s="10">
        <f t="shared" si="1183"/>
        <v>0.71778552987550104</v>
      </c>
      <c r="AV2517" s="10">
        <f t="shared" si="1184"/>
        <v>16.716933038713996</v>
      </c>
      <c r="AW2517" s="10"/>
      <c r="AX2517" s="10"/>
      <c r="AY2517" s="10"/>
      <c r="AZ2517" s="10"/>
      <c r="BA2517" s="10">
        <f>IF(ISNUMBER(AV2517), AV2517-AV2516, " ")</f>
        <v>2.5367799408272003</v>
      </c>
      <c r="BB2517" s="10">
        <f>IF(ISNUMBER(BA2517), BA2517/O2517, " ")</f>
        <v>0.2005180399251823</v>
      </c>
      <c r="BC2517" s="2"/>
      <c r="BD2517"/>
      <c r="BE2517"/>
    </row>
    <row r="2518" spans="1:57" x14ac:dyDescent="0.3">
      <c r="A2518" s="2"/>
      <c r="D2518" s="9" t="s">
        <v>57</v>
      </c>
      <c r="E2518" s="10">
        <v>13.221809199999999</v>
      </c>
      <c r="F2518" s="10">
        <v>0.48028584470000002</v>
      </c>
      <c r="G2518" s="10">
        <v>23.558220850000001</v>
      </c>
      <c r="H2518" s="10">
        <v>11.235108390000001</v>
      </c>
      <c r="I2518" s="10">
        <v>92.388115470000002</v>
      </c>
      <c r="J2518" s="10">
        <v>26.400032459999998</v>
      </c>
      <c r="K2518" s="10">
        <v>89.041301849999996</v>
      </c>
      <c r="L2518" s="11">
        <v>2.0497685185185185E-2</v>
      </c>
      <c r="M2518" s="11">
        <v>2.1168969907407409E-2</v>
      </c>
      <c r="P2518" s="10"/>
      <c r="Q2518" s="9"/>
      <c r="AJ2518" s="13">
        <v>634.1</v>
      </c>
      <c r="AK2518" s="16">
        <v>3.0756549999999998</v>
      </c>
      <c r="AL2518" s="10">
        <f t="shared" si="1180"/>
        <v>7.5654999999999806E-2</v>
      </c>
      <c r="AM2518" s="10">
        <f t="shared" si="1174"/>
        <v>0.468471767509685</v>
      </c>
      <c r="AN2518" s="14">
        <v>12</v>
      </c>
      <c r="AO2518" s="10">
        <f t="shared" si="1181"/>
        <v>285.14999999999998</v>
      </c>
      <c r="AP2518" s="14">
        <v>10.5</v>
      </c>
      <c r="AQ2518" s="14">
        <v>37</v>
      </c>
      <c r="AR2518" s="10">
        <f t="shared" si="1182"/>
        <v>310.14999999999998</v>
      </c>
      <c r="AS2518" s="14">
        <v>47.1</v>
      </c>
      <c r="AT2518" s="14">
        <v>0.5</v>
      </c>
      <c r="AU2518" s="10">
        <f t="shared" si="1183"/>
        <v>0.54587197317873015</v>
      </c>
      <c r="AV2518" s="10">
        <f t="shared" si="1184"/>
        <v>12.859772499969802</v>
      </c>
      <c r="AW2518" s="10"/>
      <c r="AX2518" s="10"/>
      <c r="AY2518" s="10"/>
      <c r="AZ2518" s="10"/>
      <c r="BA2518" s="10"/>
      <c r="BB2518" s="10"/>
      <c r="BC2518" s="2"/>
      <c r="BD2518"/>
      <c r="BE2518"/>
    </row>
    <row r="2519" spans="1:57" x14ac:dyDescent="0.3">
      <c r="A2519" s="2"/>
      <c r="D2519" s="9" t="s">
        <v>61</v>
      </c>
      <c r="E2519" s="10">
        <v>8.5726600459999993</v>
      </c>
      <c r="F2519" s="10">
        <v>0.66664036900000001</v>
      </c>
      <c r="G2519" s="10">
        <v>25.042772769999999</v>
      </c>
      <c r="H2519" s="10">
        <v>16.556226519999999</v>
      </c>
      <c r="I2519" s="10">
        <v>79.877266809999995</v>
      </c>
      <c r="J2519" s="10">
        <v>25.77958628</v>
      </c>
      <c r="K2519" s="10">
        <v>98.408270290000004</v>
      </c>
      <c r="L2519" s="11">
        <v>2.3038194444444441E-2</v>
      </c>
      <c r="M2519" s="11">
        <v>2.3836793981481485E-2</v>
      </c>
      <c r="N2519" s="10">
        <f>H2519-H2518</f>
        <v>5.3211181299999986</v>
      </c>
      <c r="O2519" s="10">
        <f>I2518-I2519</f>
        <v>12.510848660000008</v>
      </c>
      <c r="P2519" s="10">
        <f>N2519/O2519</f>
        <v>0.42532031795834985</v>
      </c>
      <c r="Q2519" s="9"/>
      <c r="R2519">
        <f>K2519-K2518</f>
        <v>9.3669684400000079</v>
      </c>
      <c r="S2519">
        <f>R2519/O2519</f>
        <v>0.74870767719765563</v>
      </c>
      <c r="AJ2519" s="13">
        <v>634.1</v>
      </c>
      <c r="AK2519" s="16">
        <v>3.0756549999999998</v>
      </c>
      <c r="AL2519" s="10">
        <f t="shared" si="1180"/>
        <v>7.5654999999999806E-2</v>
      </c>
      <c r="AM2519" s="10">
        <f t="shared" si="1174"/>
        <v>0.65024234089974331</v>
      </c>
      <c r="AN2519" s="14">
        <v>12</v>
      </c>
      <c r="AO2519" s="10">
        <f t="shared" si="1181"/>
        <v>285.14999999999998</v>
      </c>
      <c r="AP2519" s="14">
        <v>10.5</v>
      </c>
      <c r="AQ2519" s="14">
        <v>37</v>
      </c>
      <c r="AR2519" s="10">
        <f t="shared" si="1182"/>
        <v>310.14999999999998</v>
      </c>
      <c r="AS2519" s="14">
        <v>47.1</v>
      </c>
      <c r="AT2519" s="14">
        <v>0.5</v>
      </c>
      <c r="AU2519" s="10">
        <f t="shared" si="1183"/>
        <v>0.75767440919256945</v>
      </c>
      <c r="AV2519" s="10">
        <f t="shared" si="1184"/>
        <v>18.974268063053515</v>
      </c>
      <c r="AW2519" s="10"/>
      <c r="AX2519" s="10"/>
      <c r="AY2519" s="10"/>
      <c r="AZ2519" s="10"/>
      <c r="BA2519" s="10">
        <f>IF(ISNUMBER(AV2519), AV2519-AV2518, " ")</f>
        <v>6.1144955630837128</v>
      </c>
      <c r="BB2519" s="10">
        <f>IF(ISNUMBER(BA2519), BA2519/O2519, " ")</f>
        <v>0.48873547504679904</v>
      </c>
      <c r="BC2519" s="2"/>
      <c r="BD2519"/>
      <c r="BE2519"/>
    </row>
    <row r="2520" spans="1:57" x14ac:dyDescent="0.3">
      <c r="AM2520" s="10" t="str">
        <f t="shared" si="1174"/>
        <v xml:space="preserve"> </v>
      </c>
      <c r="BD2520"/>
      <c r="BE2520"/>
    </row>
    <row r="2521" spans="1:57" x14ac:dyDescent="0.3">
      <c r="AM2521" s="10" t="str">
        <f t="shared" si="1174"/>
        <v xml:space="preserve"> </v>
      </c>
      <c r="BD2521"/>
      <c r="BE2521"/>
    </row>
    <row r="2522" spans="1:57" x14ac:dyDescent="0.3">
      <c r="A2522" s="2"/>
      <c r="D2522" s="9" t="s">
        <v>53</v>
      </c>
      <c r="E2522" s="10"/>
      <c r="F2522" s="10"/>
      <c r="G2522" s="10"/>
      <c r="H2522" s="10"/>
      <c r="I2522" s="10"/>
      <c r="J2522" s="10"/>
      <c r="K2522" s="10"/>
      <c r="L2522" s="10"/>
      <c r="M2522" s="10"/>
      <c r="P2522" s="10"/>
      <c r="Q2522" s="9"/>
      <c r="R2522" s="9"/>
      <c r="AM2522" s="10" t="str">
        <f t="shared" si="1174"/>
        <v xml:space="preserve"> </v>
      </c>
      <c r="BD2522"/>
      <c r="BE2522"/>
    </row>
    <row r="2523" spans="1:57" x14ac:dyDescent="0.3">
      <c r="A2523" s="2"/>
      <c r="D2523" s="9" t="s">
        <v>308</v>
      </c>
      <c r="E2523" s="10"/>
      <c r="F2523" s="2"/>
      <c r="G2523" s="10"/>
      <c r="H2523" s="10"/>
      <c r="I2523" s="10"/>
      <c r="J2523" s="10"/>
      <c r="K2523" s="10"/>
      <c r="L2523" s="10"/>
      <c r="M2523" s="10"/>
      <c r="P2523" s="10"/>
      <c r="Q2523" s="9"/>
      <c r="R2523" s="9"/>
      <c r="AM2523" s="10" t="str">
        <f t="shared" si="1174"/>
        <v xml:space="preserve"> </v>
      </c>
      <c r="BD2523"/>
      <c r="BE2523"/>
    </row>
    <row r="2524" spans="1:57" x14ac:dyDescent="0.3">
      <c r="A2524" s="2"/>
      <c r="D2524" s="9"/>
      <c r="E2524" s="2" t="s">
        <v>0</v>
      </c>
      <c r="F2524" s="2" t="s">
        <v>1</v>
      </c>
      <c r="G2524" s="2" t="s">
        <v>2</v>
      </c>
      <c r="H2524" s="2" t="s">
        <v>3</v>
      </c>
      <c r="I2524" s="2" t="s">
        <v>4</v>
      </c>
      <c r="J2524" s="2" t="s">
        <v>5</v>
      </c>
      <c r="K2524" s="2" t="s">
        <v>6</v>
      </c>
      <c r="L2524" s="2" t="s">
        <v>7</v>
      </c>
      <c r="M2524" s="2" t="s">
        <v>8</v>
      </c>
      <c r="N2524" s="2" t="s">
        <v>9</v>
      </c>
      <c r="O2524" s="2" t="s">
        <v>10</v>
      </c>
      <c r="P2524" s="2" t="s">
        <v>11</v>
      </c>
      <c r="Q2524" s="2" t="s">
        <v>12</v>
      </c>
      <c r="R2524" s="2" t="s">
        <v>13</v>
      </c>
      <c r="S2524" s="2" t="s">
        <v>14</v>
      </c>
      <c r="T2524" s="2" t="s">
        <v>15</v>
      </c>
      <c r="U2524" s="3" t="s">
        <v>16</v>
      </c>
      <c r="V2524" s="3" t="s">
        <v>17</v>
      </c>
      <c r="W2524" s="3" t="s">
        <v>18</v>
      </c>
      <c r="X2524" s="3" t="s">
        <v>19</v>
      </c>
      <c r="Y2524" s="3" t="s">
        <v>20</v>
      </c>
      <c r="Z2524" s="3" t="s">
        <v>21</v>
      </c>
      <c r="AA2524" s="3" t="s">
        <v>22</v>
      </c>
      <c r="AB2524" s="3" t="s">
        <v>23</v>
      </c>
      <c r="AC2524" s="3" t="s">
        <v>24</v>
      </c>
      <c r="AD2524" s="3" t="s">
        <v>25</v>
      </c>
      <c r="AE2524" s="3" t="s">
        <v>26</v>
      </c>
      <c r="AF2524" s="3" t="s">
        <v>27</v>
      </c>
      <c r="AG2524" s="3" t="s">
        <v>28</v>
      </c>
      <c r="AH2524" s="3" t="s">
        <v>29</v>
      </c>
      <c r="AL2524" s="2" t="s">
        <v>33</v>
      </c>
      <c r="AM2524" s="10" t="e">
        <f t="shared" si="1174"/>
        <v>#VALUE!</v>
      </c>
      <c r="AN2524" s="6" t="s">
        <v>35</v>
      </c>
      <c r="AO2524" s="2" t="s">
        <v>36</v>
      </c>
      <c r="AP2524" s="7" t="s">
        <v>37</v>
      </c>
      <c r="AQ2524" s="6" t="s">
        <v>38</v>
      </c>
      <c r="AR2524" s="2" t="s">
        <v>39</v>
      </c>
      <c r="AS2524" s="7" t="s">
        <v>40</v>
      </c>
      <c r="AT2524" s="7" t="s">
        <v>41</v>
      </c>
      <c r="AU2524" s="8" t="s">
        <v>55</v>
      </c>
      <c r="AV2524" s="8" t="s">
        <v>56</v>
      </c>
      <c r="AW2524" s="8" t="s">
        <v>44</v>
      </c>
      <c r="AX2524" s="8" t="s">
        <v>45</v>
      </c>
      <c r="AY2524" s="8" t="s">
        <v>46</v>
      </c>
      <c r="AZ2524" s="8" t="s">
        <v>47</v>
      </c>
      <c r="BA2524" s="2" t="s">
        <v>48</v>
      </c>
      <c r="BB2524" s="2" t="s">
        <v>49</v>
      </c>
      <c r="BC2524" s="2" t="s">
        <v>50</v>
      </c>
      <c r="BD2524"/>
      <c r="BE2524"/>
    </row>
    <row r="2525" spans="1:57" x14ac:dyDescent="0.3">
      <c r="A2525" s="2"/>
      <c r="D2525" s="9" t="s">
        <v>57</v>
      </c>
      <c r="E2525" s="10">
        <v>13.20811748</v>
      </c>
      <c r="F2525" s="10">
        <v>0.62568470040000002</v>
      </c>
      <c r="G2525" s="10">
        <v>16.82003027</v>
      </c>
      <c r="H2525" s="10">
        <v>10.52143246</v>
      </c>
      <c r="I2525" s="10">
        <v>90.679131290000001</v>
      </c>
      <c r="J2525" s="10">
        <v>32.702524680000003</v>
      </c>
      <c r="K2525" s="10">
        <v>62.205039550000002</v>
      </c>
      <c r="L2525" s="11">
        <v>7.8124999999999993E-4</v>
      </c>
      <c r="M2525" s="11">
        <v>1.4235995370370372E-3</v>
      </c>
      <c r="P2525" s="10"/>
      <c r="Q2525" s="9"/>
      <c r="AJ2525" s="13">
        <v>634.1</v>
      </c>
      <c r="AK2525" s="16">
        <v>3.0756549999999998</v>
      </c>
      <c r="AL2525" s="10">
        <f>IF(AK2525&gt;3, AK2525-3, 3-AK2525)</f>
        <v>7.5654999999999806E-2</v>
      </c>
      <c r="AM2525" s="10">
        <f t="shared" si="1174"/>
        <v>0.61029410034610521</v>
      </c>
      <c r="AN2525" s="14">
        <v>12</v>
      </c>
      <c r="AO2525" s="10">
        <f>AN2525+273.15</f>
        <v>285.14999999999998</v>
      </c>
      <c r="AP2525" s="14">
        <v>10.5</v>
      </c>
      <c r="AQ2525" s="14">
        <v>37</v>
      </c>
      <c r="AR2525" s="10">
        <f>AQ2525+273.15</f>
        <v>310.14999999999998</v>
      </c>
      <c r="AS2525" s="14">
        <v>47.1</v>
      </c>
      <c r="AT2525" s="14">
        <v>0.5</v>
      </c>
      <c r="AU2525" s="10">
        <f>IF(ISNUMBER(AM2525),((AR2525/AO2525)*((AJ2525-(AT2525*AP2525))/(AJ2525-AS2525))*AM2525)," ")</f>
        <v>0.71112598000557015</v>
      </c>
      <c r="AV2525" s="10">
        <f>IF(ISNUMBER(AM2525), AU2525*G2525, " ")</f>
        <v>11.961160509477105</v>
      </c>
      <c r="AW2525" s="10"/>
      <c r="AX2525" s="10"/>
      <c r="AY2525" s="10"/>
      <c r="AZ2525" s="10"/>
      <c r="BA2525" s="10"/>
      <c r="BB2525" s="10"/>
      <c r="BC2525" s="2"/>
      <c r="BD2525"/>
      <c r="BE2525"/>
    </row>
    <row r="2526" spans="1:57" x14ac:dyDescent="0.3">
      <c r="A2526" s="2">
        <v>230</v>
      </c>
      <c r="B2526" s="9" t="s">
        <v>308</v>
      </c>
      <c r="C2526" s="9"/>
      <c r="D2526" s="9" t="s">
        <v>58</v>
      </c>
      <c r="E2526" s="10">
        <v>9.1365758530000001</v>
      </c>
      <c r="F2526" s="10">
        <v>0.76705625489999996</v>
      </c>
      <c r="G2526" s="10">
        <v>17.765073839999999</v>
      </c>
      <c r="H2526" s="10">
        <v>13.64222736</v>
      </c>
      <c r="I2526" s="10">
        <v>78.710576610000004</v>
      </c>
      <c r="J2526" s="10">
        <v>32.819046110000002</v>
      </c>
      <c r="K2526" s="10">
        <v>66.66881128</v>
      </c>
      <c r="L2526" s="11">
        <v>4.84375E-3</v>
      </c>
      <c r="M2526" s="11">
        <v>5.3992939814814815E-3</v>
      </c>
      <c r="N2526" s="10">
        <f>H2526-H2525</f>
        <v>3.1207948999999999</v>
      </c>
      <c r="O2526" s="10">
        <f>I2525-I2526</f>
        <v>11.968554679999997</v>
      </c>
      <c r="P2526" s="10">
        <f>N2526/O2526</f>
        <v>0.26074952101066901</v>
      </c>
      <c r="Q2526" s="9">
        <f>AVERAGE(P2526,P2528,P2530)</f>
        <v>0.15042342081669882</v>
      </c>
      <c r="R2526">
        <f>K2526-K2525</f>
        <v>4.4637717299999977</v>
      </c>
      <c r="S2526">
        <f>R2526/O2526</f>
        <v>0.37295829357400728</v>
      </c>
      <c r="T2526" s="9">
        <f>AVERAGE(S2526,S2528,S2530)</f>
        <v>0.42356477028416756</v>
      </c>
      <c r="U2526" s="3">
        <f>AVERAGE(E2525,E2527,E2529)</f>
        <v>13.212063643333332</v>
      </c>
      <c r="V2526" s="3">
        <f>AVERAGE(E2526,E2528,E2530)</f>
        <v>9.6618010106666663</v>
      </c>
      <c r="W2526" s="3">
        <f>AVERAGE(F2525,F2527,F2529)</f>
        <v>0.55371046756666664</v>
      </c>
      <c r="X2526" s="3">
        <f>AVERAGE(F2526,F2528,F2530)</f>
        <v>0.6438936147333334</v>
      </c>
      <c r="Y2526" s="3">
        <f>AVERAGE(G2525,G2527,G2529)</f>
        <v>18.1050152</v>
      </c>
      <c r="Z2526" s="3">
        <f>AVERAGE(G2526,G2528,G2530)</f>
        <v>18.74008534</v>
      </c>
      <c r="AA2526" s="3">
        <f>AVERAGE(H2525,H2527,H2529)</f>
        <v>9.9701042613333328</v>
      </c>
      <c r="AB2526" s="3">
        <f>AVERAGE(H2526,H2528,H2530)</f>
        <v>11.972024313333334</v>
      </c>
      <c r="AC2526" s="3">
        <f>AVERAGE(I2525,I2527,I2529)</f>
        <v>91.126983136666681</v>
      </c>
      <c r="AD2526" s="3">
        <f>AVERAGE(I2526,I2528,I2530)</f>
        <v>77.605136186666684</v>
      </c>
      <c r="AE2526" s="3">
        <f>AVERAGE(J2525,J2527,J2529)</f>
        <v>31.515175056666667</v>
      </c>
      <c r="AF2526" s="3">
        <f>AVERAGE(J2526,J2528,J2530)</f>
        <v>31.825216386666664</v>
      </c>
      <c r="AG2526" s="3">
        <f>AVERAGE(K2525,K2527,K2529)</f>
        <v>62.685018590000006</v>
      </c>
      <c r="AH2526" s="3">
        <f>AVERAGE(K2526,K2528,K2530)</f>
        <v>68.568970743333338</v>
      </c>
      <c r="AI2526" s="12">
        <v>43653</v>
      </c>
      <c r="AJ2526" s="13">
        <v>634.1</v>
      </c>
      <c r="AK2526" s="16">
        <v>3.0756549999999998</v>
      </c>
      <c r="AL2526" s="10">
        <f t="shared" ref="AL2526:AL2530" si="1185">IF(AK2526&gt;3, AK2526-3, 3-AK2526)</f>
        <v>7.5654999999999806E-2</v>
      </c>
      <c r="AM2526" s="10">
        <f t="shared" si="1174"/>
        <v>0.74818819558760652</v>
      </c>
      <c r="AN2526" s="14">
        <v>12</v>
      </c>
      <c r="AO2526" s="10">
        <f t="shared" ref="AO2526:AO2530" si="1186">AN2526+273.15</f>
        <v>285.14999999999998</v>
      </c>
      <c r="AP2526" s="14">
        <v>10.5</v>
      </c>
      <c r="AQ2526" s="14">
        <v>37</v>
      </c>
      <c r="AR2526" s="10">
        <f t="shared" ref="AR2526:AR2530" si="1187">AQ2526+273.15</f>
        <v>310.14999999999998</v>
      </c>
      <c r="AS2526" s="14">
        <v>47.1</v>
      </c>
      <c r="AT2526" s="14">
        <v>0.5</v>
      </c>
      <c r="AU2526" s="10">
        <f t="shared" ref="AU2526:AU2530" si="1188">IF(ISNUMBER(AM2526),((AR2526/AO2526)*((AJ2526-(AT2526*AP2526))/(AJ2526-AS2526))*AM2526)," ")</f>
        <v>0.87180273168968936</v>
      </c>
      <c r="AV2526" s="10">
        <f t="shared" ref="AV2526:AV2530" si="1189">IF(ISNUMBER(AM2526), AU2526*G2526, " ")</f>
        <v>15.487639902381039</v>
      </c>
      <c r="AW2526" s="10">
        <f>AVERAGE(AU2525,AU2527,AU2529)</f>
        <v>0.62932320166364786</v>
      </c>
      <c r="AX2526" s="10">
        <f>AVERAGE(AU2526,AU2528,AU2530)</f>
        <v>0.73182143898331231</v>
      </c>
      <c r="AY2526" s="10">
        <f>AVERAGE(AV2525,AV2527,AV2529)</f>
        <v>11.330500831341718</v>
      </c>
      <c r="AZ2526" s="10">
        <f>AVERAGE(AV2526,AV2528,AV2530)</f>
        <v>13.640905093020962</v>
      </c>
      <c r="BA2526" s="10">
        <f>IF(ISNUMBER(AV2526), AV2526-AV2525, " ")</f>
        <v>3.5264793929039335</v>
      </c>
      <c r="BB2526" s="10">
        <f>IF(ISNUMBER(BA2526), BA2526/O2526, " ")</f>
        <v>0.29464538427491516</v>
      </c>
      <c r="BC2526" s="2">
        <f>AVERAGE(BB2526,BB2528,BB2530)</f>
        <v>0.17365916026076153</v>
      </c>
      <c r="BD2526" s="1" t="s">
        <v>59</v>
      </c>
    </row>
    <row r="2527" spans="1:57" x14ac:dyDescent="0.3">
      <c r="A2527" s="2"/>
      <c r="D2527" s="9" t="s">
        <v>57</v>
      </c>
      <c r="E2527" s="10">
        <v>13.23882214</v>
      </c>
      <c r="F2527" s="10">
        <v>0.55667843139999995</v>
      </c>
      <c r="G2527" s="10">
        <v>18.379996040000002</v>
      </c>
      <c r="H2527" s="10">
        <v>10.23157007</v>
      </c>
      <c r="I2527" s="10">
        <v>91.414943829999999</v>
      </c>
      <c r="J2527" s="10">
        <v>31.10677716</v>
      </c>
      <c r="K2527" s="10">
        <v>62.121925529999999</v>
      </c>
      <c r="L2527" s="11">
        <v>8.4143518518518517E-3</v>
      </c>
      <c r="M2527" s="11">
        <v>8.9988310185185189E-3</v>
      </c>
      <c r="P2527" s="10"/>
      <c r="Q2527" s="9"/>
      <c r="AJ2527" s="13">
        <v>634.1</v>
      </c>
      <c r="AK2527" s="16">
        <v>3.0756549999999998</v>
      </c>
      <c r="AL2527" s="10">
        <f t="shared" si="1185"/>
        <v>7.5654999999999806E-2</v>
      </c>
      <c r="AM2527" s="10">
        <f t="shared" si="1174"/>
        <v>0.54298524841050111</v>
      </c>
      <c r="AN2527" s="14">
        <v>12</v>
      </c>
      <c r="AO2527" s="10">
        <f t="shared" si="1186"/>
        <v>285.14999999999998</v>
      </c>
      <c r="AP2527" s="14">
        <v>10.5</v>
      </c>
      <c r="AQ2527" s="14">
        <v>37</v>
      </c>
      <c r="AR2527" s="10">
        <f t="shared" si="1187"/>
        <v>310.14999999999998</v>
      </c>
      <c r="AS2527" s="14">
        <v>47.1</v>
      </c>
      <c r="AT2527" s="14">
        <v>0.5</v>
      </c>
      <c r="AU2527" s="10">
        <f t="shared" si="1188"/>
        <v>0.63269646009277491</v>
      </c>
      <c r="AV2527" s="10">
        <f t="shared" si="1189"/>
        <v>11.628958431027222</v>
      </c>
      <c r="AW2527" s="10"/>
      <c r="AX2527" s="10"/>
      <c r="AY2527" s="10"/>
      <c r="AZ2527" s="10"/>
      <c r="BA2527" s="10"/>
      <c r="BB2527" s="10"/>
      <c r="BC2527" s="2"/>
      <c r="BD2527"/>
      <c r="BE2527"/>
    </row>
    <row r="2528" spans="1:57" x14ac:dyDescent="0.3">
      <c r="A2528" s="2"/>
      <c r="D2528" s="9" t="s">
        <v>60</v>
      </c>
      <c r="E2528" s="10">
        <v>9.8783131639999997</v>
      </c>
      <c r="F2528" s="10">
        <v>0.59157349069999998</v>
      </c>
      <c r="G2528" s="10">
        <v>18.47951406</v>
      </c>
      <c r="H2528" s="10">
        <v>10.830480830000001</v>
      </c>
      <c r="I2528" s="10">
        <v>78.798939180000005</v>
      </c>
      <c r="J2528" s="10">
        <v>31.191891389999999</v>
      </c>
      <c r="K2528" s="10">
        <v>66.465827520000005</v>
      </c>
      <c r="L2528" s="11">
        <v>1.0804398148148148E-2</v>
      </c>
      <c r="M2528" s="11">
        <v>1.1354155092592593E-2</v>
      </c>
      <c r="N2528" s="10">
        <f>H2528-H2527</f>
        <v>0.59891076000000076</v>
      </c>
      <c r="O2528" s="10">
        <f>I2527-I2528</f>
        <v>12.616004649999994</v>
      </c>
      <c r="P2528" s="10">
        <f>N2528/O2528</f>
        <v>4.747230019449946E-2</v>
      </c>
      <c r="Q2528" s="9"/>
      <c r="R2528">
        <f>K2528-K2527</f>
        <v>4.3439019900000062</v>
      </c>
      <c r="S2528">
        <f>R2528/O2528</f>
        <v>0.34431677147487483</v>
      </c>
      <c r="AJ2528" s="13">
        <v>634.1</v>
      </c>
      <c r="AK2528" s="16">
        <v>3.0756549999999998</v>
      </c>
      <c r="AL2528" s="10">
        <f t="shared" si="1185"/>
        <v>7.5654999999999806E-2</v>
      </c>
      <c r="AM2528" s="10">
        <f t="shared" si="1174"/>
        <v>0.57702195860719097</v>
      </c>
      <c r="AN2528" s="14">
        <v>12</v>
      </c>
      <c r="AO2528" s="10">
        <f t="shared" si="1186"/>
        <v>285.14999999999998</v>
      </c>
      <c r="AP2528" s="14">
        <v>10.5</v>
      </c>
      <c r="AQ2528" s="14">
        <v>37</v>
      </c>
      <c r="AR2528" s="10">
        <f t="shared" si="1187"/>
        <v>310.14999999999998</v>
      </c>
      <c r="AS2528" s="14">
        <v>47.1</v>
      </c>
      <c r="AT2528" s="14">
        <v>0.5</v>
      </c>
      <c r="AU2528" s="10">
        <f t="shared" si="1188"/>
        <v>0.67235666470733713</v>
      </c>
      <c r="AV2528" s="10">
        <f t="shared" si="1189"/>
        <v>12.424824438793943</v>
      </c>
      <c r="AW2528" s="10"/>
      <c r="AX2528" s="10"/>
      <c r="AY2528" s="10"/>
      <c r="AZ2528" s="10"/>
      <c r="BA2528" s="10">
        <f>IF(ISNUMBER(AV2528), AV2528-AV2527, " ")</f>
        <v>0.79586600776672078</v>
      </c>
      <c r="BB2528" s="10">
        <f>IF(ISNUMBER(BA2528), BA2528/O2528, " ")</f>
        <v>6.3083839127050512E-2</v>
      </c>
      <c r="BC2528" s="2"/>
      <c r="BD2528"/>
      <c r="BE2528"/>
    </row>
    <row r="2529" spans="1:57" x14ac:dyDescent="0.3">
      <c r="A2529" s="2"/>
      <c r="D2529" s="9" t="s">
        <v>57</v>
      </c>
      <c r="E2529" s="10">
        <v>13.18925131</v>
      </c>
      <c r="F2529" s="10">
        <v>0.47876827090000001</v>
      </c>
      <c r="G2529" s="10">
        <v>19.115019289999999</v>
      </c>
      <c r="H2529" s="10">
        <v>9.1573102540000004</v>
      </c>
      <c r="I2529" s="10">
        <v>91.28687429</v>
      </c>
      <c r="J2529" s="10">
        <v>30.736223330000001</v>
      </c>
      <c r="K2529" s="10">
        <v>63.728090690000002</v>
      </c>
      <c r="L2529" s="11">
        <v>1.4328703703703703E-2</v>
      </c>
      <c r="M2529" s="11">
        <v>1.491318287037037E-2</v>
      </c>
      <c r="P2529" s="10"/>
      <c r="Q2529" s="9"/>
      <c r="AJ2529" s="13">
        <v>634.1</v>
      </c>
      <c r="AK2529" s="16">
        <v>3.0756549999999998</v>
      </c>
      <c r="AL2529" s="10">
        <f t="shared" si="1185"/>
        <v>7.5654999999999806E-2</v>
      </c>
      <c r="AM2529" s="10">
        <f t="shared" si="1174"/>
        <v>0.46699152300892005</v>
      </c>
      <c r="AN2529" s="14">
        <v>12</v>
      </c>
      <c r="AO2529" s="10">
        <f t="shared" si="1186"/>
        <v>285.14999999999998</v>
      </c>
      <c r="AP2529" s="14">
        <v>10.5</v>
      </c>
      <c r="AQ2529" s="14">
        <v>37</v>
      </c>
      <c r="AR2529" s="10">
        <f t="shared" si="1187"/>
        <v>310.14999999999998</v>
      </c>
      <c r="AS2529" s="14">
        <v>47.1</v>
      </c>
      <c r="AT2529" s="14">
        <v>0.5</v>
      </c>
      <c r="AU2529" s="10">
        <f t="shared" si="1188"/>
        <v>0.54414716489259829</v>
      </c>
      <c r="AV2529" s="10">
        <f t="shared" si="1189"/>
        <v>10.401383553520827</v>
      </c>
      <c r="AW2529" s="10"/>
      <c r="AX2529" s="10"/>
      <c r="AY2529" s="10"/>
      <c r="AZ2529" s="10"/>
      <c r="BA2529" s="10"/>
      <c r="BB2529" s="10"/>
      <c r="BC2529" s="2"/>
      <c r="BD2529"/>
      <c r="BE2529"/>
    </row>
    <row r="2530" spans="1:57" x14ac:dyDescent="0.3">
      <c r="A2530" s="2"/>
      <c r="D2530" s="9" t="s">
        <v>61</v>
      </c>
      <c r="E2530" s="10">
        <v>9.9705140149999991</v>
      </c>
      <c r="F2530" s="10">
        <v>0.57305109860000003</v>
      </c>
      <c r="G2530" s="10">
        <v>19.975668120000002</v>
      </c>
      <c r="H2530" s="10">
        <v>11.443364750000001</v>
      </c>
      <c r="I2530" s="10">
        <v>75.30589277</v>
      </c>
      <c r="J2530" s="10">
        <v>31.464711659999999</v>
      </c>
      <c r="K2530" s="10">
        <v>72.572273429999996</v>
      </c>
      <c r="L2530" s="11">
        <v>1.7812499999999998E-2</v>
      </c>
      <c r="M2530" s="11">
        <v>1.8547442129629631E-2</v>
      </c>
      <c r="N2530" s="10">
        <f>H2530-H2529</f>
        <v>2.2860544960000002</v>
      </c>
      <c r="O2530" s="10">
        <f>I2529-I2530</f>
        <v>15.98098152</v>
      </c>
      <c r="P2530" s="10">
        <f>N2530/O2530</f>
        <v>0.14304844124492799</v>
      </c>
      <c r="Q2530" s="9"/>
      <c r="R2530">
        <f>K2530-K2529</f>
        <v>8.8441827399999937</v>
      </c>
      <c r="S2530">
        <f>R2530/O2530</f>
        <v>0.55341924580362034</v>
      </c>
      <c r="AJ2530" s="13">
        <v>634.1</v>
      </c>
      <c r="AK2530" s="16">
        <v>3.0756549999999998</v>
      </c>
      <c r="AL2530" s="10">
        <f t="shared" si="1185"/>
        <v>7.5654999999999806E-2</v>
      </c>
      <c r="AM2530" s="10">
        <f t="shared" si="1174"/>
        <v>0.55895518053877957</v>
      </c>
      <c r="AN2530" s="14">
        <v>12</v>
      </c>
      <c r="AO2530" s="10">
        <f t="shared" si="1186"/>
        <v>285.14999999999998</v>
      </c>
      <c r="AP2530" s="14">
        <v>10.5</v>
      </c>
      <c r="AQ2530" s="14">
        <v>37</v>
      </c>
      <c r="AR2530" s="10">
        <f t="shared" si="1187"/>
        <v>310.14999999999998</v>
      </c>
      <c r="AS2530" s="14">
        <v>47.1</v>
      </c>
      <c r="AT2530" s="14">
        <v>0.5</v>
      </c>
      <c r="AU2530" s="10">
        <f t="shared" si="1188"/>
        <v>0.65130492055291045</v>
      </c>
      <c r="AV2530" s="10">
        <f t="shared" si="1189"/>
        <v>13.010250937887907</v>
      </c>
      <c r="AW2530" s="10"/>
      <c r="AX2530" s="10"/>
      <c r="AY2530" s="10"/>
      <c r="AZ2530" s="10"/>
      <c r="BA2530" s="10">
        <f>IF(ISNUMBER(AV2530), AV2530-AV2529, " ")</f>
        <v>2.6088673843670804</v>
      </c>
      <c r="BB2530" s="10">
        <f>IF(ISNUMBER(BA2530), BA2530/O2530, " ")</f>
        <v>0.16324825738031892</v>
      </c>
      <c r="BC2530" s="2"/>
      <c r="BD2530"/>
      <c r="BE2530"/>
    </row>
    <row r="2531" spans="1:57" x14ac:dyDescent="0.3">
      <c r="AM2531" s="10" t="str">
        <f t="shared" si="1174"/>
        <v xml:space="preserve"> </v>
      </c>
      <c r="BD2531"/>
      <c r="BE2531"/>
    </row>
    <row r="2532" spans="1:57" x14ac:dyDescent="0.3">
      <c r="AM2532" s="10" t="str">
        <f t="shared" si="1174"/>
        <v xml:space="preserve"> </v>
      </c>
      <c r="BD2532"/>
      <c r="BE2532"/>
    </row>
    <row r="2533" spans="1:57" x14ac:dyDescent="0.3">
      <c r="A2533" s="2"/>
      <c r="D2533" s="9" t="s">
        <v>53</v>
      </c>
      <c r="E2533" s="10"/>
      <c r="F2533" s="10"/>
      <c r="G2533" s="10"/>
      <c r="H2533" s="10"/>
      <c r="I2533" s="10"/>
      <c r="J2533" s="10"/>
      <c r="K2533" s="10"/>
      <c r="L2533" s="10"/>
      <c r="M2533" s="10"/>
      <c r="P2533" s="10"/>
      <c r="Q2533" s="9"/>
      <c r="R2533" s="9"/>
      <c r="AM2533" s="10" t="str">
        <f t="shared" si="1174"/>
        <v xml:space="preserve"> </v>
      </c>
      <c r="BD2533"/>
      <c r="BE2533"/>
    </row>
    <row r="2534" spans="1:57" x14ac:dyDescent="0.3">
      <c r="A2534" s="2"/>
      <c r="D2534" s="9" t="s">
        <v>309</v>
      </c>
      <c r="E2534" s="10"/>
      <c r="F2534" s="2"/>
      <c r="G2534" s="10"/>
      <c r="H2534" s="10"/>
      <c r="I2534" s="10"/>
      <c r="J2534" s="10"/>
      <c r="K2534" s="10"/>
      <c r="L2534" s="10"/>
      <c r="M2534" s="10"/>
      <c r="P2534" s="10"/>
      <c r="Q2534" s="9"/>
      <c r="R2534" s="9"/>
      <c r="AM2534" s="10" t="str">
        <f t="shared" si="1174"/>
        <v xml:space="preserve"> </v>
      </c>
      <c r="BD2534"/>
      <c r="BE2534"/>
    </row>
    <row r="2535" spans="1:57" x14ac:dyDescent="0.3">
      <c r="A2535" s="2"/>
      <c r="D2535" s="9"/>
      <c r="E2535" s="2" t="s">
        <v>0</v>
      </c>
      <c r="F2535" s="2" t="s">
        <v>1</v>
      </c>
      <c r="G2535" s="2" t="s">
        <v>2</v>
      </c>
      <c r="H2535" s="2" t="s">
        <v>3</v>
      </c>
      <c r="I2535" s="2" t="s">
        <v>4</v>
      </c>
      <c r="J2535" s="2" t="s">
        <v>5</v>
      </c>
      <c r="K2535" s="2" t="s">
        <v>6</v>
      </c>
      <c r="L2535" s="2" t="s">
        <v>7</v>
      </c>
      <c r="M2535" s="2" t="s">
        <v>8</v>
      </c>
      <c r="N2535" s="2" t="s">
        <v>9</v>
      </c>
      <c r="O2535" s="2" t="s">
        <v>10</v>
      </c>
      <c r="P2535" s="2" t="s">
        <v>11</v>
      </c>
      <c r="Q2535" s="2" t="s">
        <v>12</v>
      </c>
      <c r="R2535" s="2" t="s">
        <v>13</v>
      </c>
      <c r="S2535" s="2" t="s">
        <v>14</v>
      </c>
      <c r="T2535" s="2" t="s">
        <v>15</v>
      </c>
      <c r="U2535" s="3" t="s">
        <v>16</v>
      </c>
      <c r="V2535" s="3" t="s">
        <v>17</v>
      </c>
      <c r="W2535" s="3" t="s">
        <v>18</v>
      </c>
      <c r="X2535" s="3" t="s">
        <v>19</v>
      </c>
      <c r="Y2535" s="3" t="s">
        <v>20</v>
      </c>
      <c r="Z2535" s="3" t="s">
        <v>21</v>
      </c>
      <c r="AA2535" s="3" t="s">
        <v>22</v>
      </c>
      <c r="AB2535" s="3" t="s">
        <v>23</v>
      </c>
      <c r="AC2535" s="3" t="s">
        <v>24</v>
      </c>
      <c r="AD2535" s="3" t="s">
        <v>25</v>
      </c>
      <c r="AE2535" s="3" t="s">
        <v>26</v>
      </c>
      <c r="AF2535" s="3" t="s">
        <v>27</v>
      </c>
      <c r="AG2535" s="3" t="s">
        <v>28</v>
      </c>
      <c r="AH2535" s="3" t="s">
        <v>29</v>
      </c>
      <c r="AL2535" s="2" t="s">
        <v>33</v>
      </c>
      <c r="AM2535" s="10" t="e">
        <f t="shared" si="1174"/>
        <v>#VALUE!</v>
      </c>
      <c r="AN2535" s="6" t="s">
        <v>35</v>
      </c>
      <c r="AO2535" s="2" t="s">
        <v>36</v>
      </c>
      <c r="AP2535" s="7" t="s">
        <v>37</v>
      </c>
      <c r="AQ2535" s="6" t="s">
        <v>38</v>
      </c>
      <c r="AR2535" s="2" t="s">
        <v>39</v>
      </c>
      <c r="AS2535" s="7" t="s">
        <v>40</v>
      </c>
      <c r="AT2535" s="7" t="s">
        <v>41</v>
      </c>
      <c r="AU2535" s="8" t="s">
        <v>55</v>
      </c>
      <c r="AV2535" s="8" t="s">
        <v>56</v>
      </c>
      <c r="AW2535" s="8" t="s">
        <v>44</v>
      </c>
      <c r="AX2535" s="8" t="s">
        <v>45</v>
      </c>
      <c r="AY2535" s="8" t="s">
        <v>46</v>
      </c>
      <c r="AZ2535" s="8" t="s">
        <v>47</v>
      </c>
      <c r="BA2535" s="2" t="s">
        <v>48</v>
      </c>
      <c r="BB2535" s="2" t="s">
        <v>49</v>
      </c>
      <c r="BC2535" s="2" t="s">
        <v>50</v>
      </c>
      <c r="BD2535"/>
      <c r="BE2535"/>
    </row>
    <row r="2536" spans="1:57" x14ac:dyDescent="0.3">
      <c r="A2536" s="2"/>
      <c r="D2536" s="9" t="s">
        <v>57</v>
      </c>
      <c r="E2536" s="10">
        <v>13.26331401</v>
      </c>
      <c r="F2536" s="10">
        <v>0.41800465129999997</v>
      </c>
      <c r="G2536" s="10">
        <v>22.433148240000001</v>
      </c>
      <c r="H2536" s="10">
        <v>9.3708550440000007</v>
      </c>
      <c r="I2536" s="10">
        <v>81.995570439999995</v>
      </c>
      <c r="J2536" s="10">
        <v>27.656805380000002</v>
      </c>
      <c r="K2536" s="10">
        <v>74.652091799999994</v>
      </c>
      <c r="L2536" s="11">
        <v>2.615740740740741E-3</v>
      </c>
      <c r="M2536" s="11">
        <v>3.4259143518518519E-3</v>
      </c>
      <c r="P2536" s="10"/>
      <c r="Q2536" s="9"/>
      <c r="AJ2536" s="13">
        <v>634.1</v>
      </c>
      <c r="AK2536" s="16">
        <v>3.0756549999999998</v>
      </c>
      <c r="AL2536" s="10">
        <f>IF(AK2536&gt;3, AK2536-3, 3-AK2536)</f>
        <v>7.5654999999999806E-2</v>
      </c>
      <c r="AM2536" s="10">
        <f t="shared" si="1174"/>
        <v>0.40772256768070542</v>
      </c>
      <c r="AN2536" s="14">
        <v>12</v>
      </c>
      <c r="AO2536" s="10">
        <f>AN2536+273.15</f>
        <v>285.14999999999998</v>
      </c>
      <c r="AP2536" s="14">
        <v>10.5</v>
      </c>
      <c r="AQ2536" s="14">
        <v>37</v>
      </c>
      <c r="AR2536" s="10">
        <f>AQ2536+273.15</f>
        <v>310.14999999999998</v>
      </c>
      <c r="AS2536" s="14">
        <v>47.1</v>
      </c>
      <c r="AT2536" s="14">
        <v>0.5</v>
      </c>
      <c r="AU2536" s="10">
        <f>IF(ISNUMBER(AM2536),((AR2536/AO2536)*((AJ2536-(AT2536*AP2536))/(AJ2536-AS2536))*AM2536)," ")</f>
        <v>0.47508588129542684</v>
      </c>
      <c r="AV2536" s="10">
        <f>IF(ISNUMBER(AM2536), AU2536*G2536, " ")</f>
        <v>10.657672001831354</v>
      </c>
      <c r="AW2536" s="10"/>
      <c r="AX2536" s="10"/>
      <c r="AY2536" s="10"/>
      <c r="AZ2536" s="10"/>
      <c r="BA2536" s="10"/>
      <c r="BB2536" s="10"/>
      <c r="BC2536" s="2"/>
      <c r="BD2536"/>
      <c r="BE2536"/>
    </row>
    <row r="2537" spans="1:57" x14ac:dyDescent="0.3">
      <c r="A2537" s="2">
        <v>231</v>
      </c>
      <c r="B2537" s="9" t="s">
        <v>309</v>
      </c>
      <c r="C2537" s="9"/>
      <c r="D2537" s="9" t="s">
        <v>58</v>
      </c>
      <c r="E2537" s="10">
        <v>9.8444675650000004</v>
      </c>
      <c r="F2537" s="10">
        <v>0.40852249309999999</v>
      </c>
      <c r="G2537" s="10">
        <v>24.574420679999999</v>
      </c>
      <c r="H2537" s="10">
        <v>10.053579640000001</v>
      </c>
      <c r="I2537" s="10">
        <v>69.471310709999997</v>
      </c>
      <c r="J2537" s="10">
        <v>27.084830520000001</v>
      </c>
      <c r="K2537" s="10">
        <v>83.781372379999993</v>
      </c>
      <c r="L2537" s="11">
        <v>6.7129629629629622E-3</v>
      </c>
      <c r="M2537" s="11">
        <v>7.3610995370370384E-3</v>
      </c>
      <c r="N2537" s="10">
        <f>H2537-H2536</f>
        <v>0.68272459599999991</v>
      </c>
      <c r="O2537" s="10">
        <f>I2536-I2537</f>
        <v>12.524259729999997</v>
      </c>
      <c r="P2537" s="10">
        <f>N2537/O2537</f>
        <v>5.4512171634754178E-2</v>
      </c>
      <c r="Q2537" s="9">
        <f>AVERAGE(P2537,P2539)</f>
        <v>9.8614244861593925E-2</v>
      </c>
      <c r="R2537">
        <f>K2537-K2536</f>
        <v>9.1292805799999996</v>
      </c>
      <c r="S2537">
        <f>R2537/O2537</f>
        <v>0.72892775914988162</v>
      </c>
      <c r="T2537" s="9">
        <f>AVERAGE(S2537,S2539)</f>
        <v>0.61621218222361751</v>
      </c>
      <c r="U2537" s="3">
        <f>AVERAGE(E2536,E2538,E2540)</f>
        <v>13.332997895</v>
      </c>
      <c r="V2537" s="3">
        <f>AVERAGE(E2537,E2539,E2541)</f>
        <v>9.926332952500001</v>
      </c>
      <c r="W2537" s="3">
        <f>AVERAGE(F2536,F2538,F2540)</f>
        <v>0.42616025014999998</v>
      </c>
      <c r="X2537" s="3">
        <f>AVERAGE(F2537,F2539,F2541)</f>
        <v>0.45262016150000001</v>
      </c>
      <c r="Y2537" s="3">
        <f>AVERAGE(G2536,G2538,G2540)</f>
        <v>22.734112965000001</v>
      </c>
      <c r="Z2537" s="3">
        <f>AVERAGE(G2537,G2539,G2541)</f>
        <v>24.611875025</v>
      </c>
      <c r="AA2537" s="3">
        <f>AVERAGE(H2536,H2538,H2540)</f>
        <v>9.6745649680000003</v>
      </c>
      <c r="AB2537" s="3">
        <f>AVERAGE(H2537,H2539,H2541)</f>
        <v>11.14932305</v>
      </c>
      <c r="AC2537" s="3">
        <f>AVERAGE(I2536,I2538,I2540)</f>
        <v>83.38267759</v>
      </c>
      <c r="AD2537" s="3">
        <f>AVERAGE(I2537,I2539,I2541)</f>
        <v>69.17894862</v>
      </c>
      <c r="AE2537" s="3">
        <f>AVERAGE(J2536,J2538,J2540)</f>
        <v>27.631642015000001</v>
      </c>
      <c r="AF2537" s="3">
        <f>AVERAGE(J2537,J2539,J2541)</f>
        <v>27.052427585</v>
      </c>
      <c r="AG2537" s="3">
        <f>AVERAGE(K2536,K2538,K2540)</f>
        <v>75.209684859999996</v>
      </c>
      <c r="AH2537" s="3">
        <f>AVERAGE(K2537,K2539,K2541)</f>
        <v>83.772893339999996</v>
      </c>
      <c r="AI2537" s="12">
        <v>43653</v>
      </c>
      <c r="AJ2537" s="13">
        <v>634.1</v>
      </c>
      <c r="AK2537" s="16">
        <v>3.0756549999999998</v>
      </c>
      <c r="AL2537" s="10">
        <f t="shared" ref="AL2537:AL2541" si="1190">IF(AK2537&gt;3, AK2537-3, 3-AK2537)</f>
        <v>7.5654999999999806E-2</v>
      </c>
      <c r="AM2537" s="10">
        <f t="shared" si="1174"/>
        <v>0.39847365172621768</v>
      </c>
      <c r="AN2537" s="14">
        <v>12</v>
      </c>
      <c r="AO2537" s="10">
        <f t="shared" ref="AO2537:AO2541" si="1191">AN2537+273.15</f>
        <v>285.14999999999998</v>
      </c>
      <c r="AP2537" s="14">
        <v>10.5</v>
      </c>
      <c r="AQ2537" s="14">
        <v>37</v>
      </c>
      <c r="AR2537" s="10">
        <f t="shared" ref="AR2537:AR2541" si="1192">AQ2537+273.15</f>
        <v>310.14999999999998</v>
      </c>
      <c r="AS2537" s="14">
        <v>47.1</v>
      </c>
      <c r="AT2537" s="14">
        <v>0.5</v>
      </c>
      <c r="AU2537" s="10">
        <f t="shared" ref="AU2537:AU2541" si="1193">IF(ISNUMBER(AM2537),((AR2537/AO2537)*((AJ2537-(AT2537*AP2537))/(AJ2537-AS2537))*AM2537)," ")</f>
        <v>0.46430887326209624</v>
      </c>
      <c r="AV2537" s="10">
        <f t="shared" ref="AV2537:AV2541" si="1194">IF(ISNUMBER(AM2537), AU2537*G2537, " ")</f>
        <v>11.410121576999556</v>
      </c>
      <c r="AW2537" s="10">
        <f>AVERAGE(AU2536,AU2538,AU2540)</f>
        <v>0.4843551797472363</v>
      </c>
      <c r="AX2537" s="10">
        <f>AVERAGE(AU2537,AU2539,AU2541)</f>
        <v>0.51442836257814128</v>
      </c>
      <c r="AY2537" s="10">
        <f>AVERAGE(AV2536,AV2538,AV2540)</f>
        <v>11.014175103416042</v>
      </c>
      <c r="AZ2537" s="10">
        <f>AVERAGE(AV2537,AV2539,AV2541)</f>
        <v>12.662923761732667</v>
      </c>
      <c r="BA2537" s="10">
        <f>IF(ISNUMBER(AV2537), AV2537-AV2536, " ")</f>
        <v>0.75244957516820143</v>
      </c>
      <c r="BB2537" s="10">
        <f>IF(ISNUMBER(BA2537), BA2537/O2537, " ")</f>
        <v>6.0079365279036866E-2</v>
      </c>
      <c r="BC2537" s="2">
        <f>AVERAGE(BB2537,BB2539,BB2541)</f>
        <v>0.11015729207231816</v>
      </c>
      <c r="BD2537" s="1" t="s">
        <v>59</v>
      </c>
    </row>
    <row r="2538" spans="1:57" x14ac:dyDescent="0.3">
      <c r="A2538" s="2"/>
      <c r="D2538" s="9" t="s">
        <v>57</v>
      </c>
      <c r="E2538" s="10">
        <v>13.40268178</v>
      </c>
      <c r="F2538" s="10">
        <v>0.43431584899999998</v>
      </c>
      <c r="G2538" s="10">
        <v>23.035077690000001</v>
      </c>
      <c r="H2538" s="10">
        <v>9.978274892</v>
      </c>
      <c r="I2538" s="10">
        <v>84.769784740000006</v>
      </c>
      <c r="J2538" s="10">
        <v>27.60647865</v>
      </c>
      <c r="K2538" s="10">
        <v>75.767277919999998</v>
      </c>
      <c r="L2538" s="11">
        <v>2.089699074074074E-2</v>
      </c>
      <c r="M2538" s="11">
        <v>2.149883101851852E-2</v>
      </c>
      <c r="P2538" s="10"/>
      <c r="Q2538" s="9"/>
      <c r="AJ2538" s="13">
        <v>634.1</v>
      </c>
      <c r="AK2538" s="16">
        <v>3.0756549999999998</v>
      </c>
      <c r="AL2538" s="10">
        <f t="shared" si="1190"/>
        <v>7.5654999999999806E-2</v>
      </c>
      <c r="AM2538" s="10">
        <f t="shared" si="1174"/>
        <v>0.42363254233651049</v>
      </c>
      <c r="AN2538" s="14">
        <v>12</v>
      </c>
      <c r="AO2538" s="10">
        <f t="shared" si="1191"/>
        <v>285.14999999999998</v>
      </c>
      <c r="AP2538" s="14">
        <v>10.5</v>
      </c>
      <c r="AQ2538" s="14">
        <v>37</v>
      </c>
      <c r="AR2538" s="10">
        <f t="shared" si="1192"/>
        <v>310.14999999999998</v>
      </c>
      <c r="AS2538" s="14">
        <v>47.1</v>
      </c>
      <c r="AT2538" s="14">
        <v>0.5</v>
      </c>
      <c r="AU2538" s="10">
        <f t="shared" si="1193"/>
        <v>0.4936244781990457</v>
      </c>
      <c r="AV2538" s="10">
        <f t="shared" si="1194"/>
        <v>11.370678205000729</v>
      </c>
      <c r="AW2538" s="10"/>
      <c r="AX2538" s="10"/>
      <c r="AY2538" s="10"/>
      <c r="AZ2538" s="10"/>
      <c r="BA2538" s="10"/>
      <c r="BB2538" s="10"/>
      <c r="BC2538" s="2"/>
      <c r="BD2538"/>
      <c r="BE2538"/>
    </row>
    <row r="2539" spans="1:57" x14ac:dyDescent="0.3">
      <c r="A2539" s="2"/>
      <c r="D2539" s="9" t="s">
        <v>60</v>
      </c>
      <c r="E2539" s="10">
        <v>10.00819834</v>
      </c>
      <c r="F2539" s="10">
        <v>0.49671782990000002</v>
      </c>
      <c r="G2539" s="10">
        <v>24.64932937</v>
      </c>
      <c r="H2539" s="10">
        <v>12.24506646</v>
      </c>
      <c r="I2539" s="10">
        <v>68.886586530000002</v>
      </c>
      <c r="J2539" s="10">
        <v>27.02002465</v>
      </c>
      <c r="K2539" s="10">
        <v>83.764414299999999</v>
      </c>
      <c r="L2539" s="11">
        <v>2.34375E-2</v>
      </c>
      <c r="M2539" s="11">
        <v>2.4201377314814813E-2</v>
      </c>
      <c r="N2539" s="10">
        <f>H2539-H2538</f>
        <v>2.2667915680000004</v>
      </c>
      <c r="O2539" s="10">
        <f>I2538-I2539</f>
        <v>15.883198210000003</v>
      </c>
      <c r="P2539" s="10">
        <f>N2539/O2539</f>
        <v>0.14271631808843366</v>
      </c>
      <c r="Q2539" s="9"/>
      <c r="R2539">
        <f>K2539-K2538</f>
        <v>7.9971363800000006</v>
      </c>
      <c r="S2539">
        <f>R2539/O2539</f>
        <v>0.50349660529735329</v>
      </c>
      <c r="AJ2539" s="13">
        <v>634.1</v>
      </c>
      <c r="AK2539" s="16">
        <v>3.0756549999999998</v>
      </c>
      <c r="AL2539" s="10">
        <f t="shared" si="1190"/>
        <v>7.5654999999999806E-2</v>
      </c>
      <c r="AM2539" s="10">
        <f t="shared" si="1174"/>
        <v>0.48449955853306043</v>
      </c>
      <c r="AN2539" s="14">
        <v>12</v>
      </c>
      <c r="AO2539" s="10">
        <f t="shared" si="1191"/>
        <v>285.14999999999998</v>
      </c>
      <c r="AP2539" s="14">
        <v>10.5</v>
      </c>
      <c r="AQ2539" s="14">
        <v>37</v>
      </c>
      <c r="AR2539" s="10">
        <f t="shared" si="1192"/>
        <v>310.14999999999998</v>
      </c>
      <c r="AS2539" s="14">
        <v>47.1</v>
      </c>
      <c r="AT2539" s="14">
        <v>0.5</v>
      </c>
      <c r="AU2539" s="10">
        <f t="shared" si="1193"/>
        <v>0.56454785189418633</v>
      </c>
      <c r="AV2539" s="10">
        <f t="shared" si="1194"/>
        <v>13.915725946465777</v>
      </c>
      <c r="AW2539" s="10"/>
      <c r="AX2539" s="10"/>
      <c r="AY2539" s="10"/>
      <c r="AZ2539" s="10"/>
      <c r="BA2539" s="10">
        <f>IF(ISNUMBER(AV2539), AV2539-AV2538, " ")</f>
        <v>2.5450477414650479</v>
      </c>
      <c r="BB2539" s="10">
        <f>IF(ISNUMBER(BA2539), BA2539/O2539, " ")</f>
        <v>0.16023521886559944</v>
      </c>
      <c r="BC2539" s="2"/>
      <c r="BD2539"/>
      <c r="BE2539"/>
    </row>
    <row r="2540" spans="1:57" x14ac:dyDescent="0.3">
      <c r="A2540" s="2"/>
      <c r="D2540" s="9" t="s">
        <v>57</v>
      </c>
      <c r="E2540" s="10"/>
      <c r="F2540" s="10"/>
      <c r="G2540" s="10"/>
      <c r="H2540" s="10"/>
      <c r="I2540" s="10"/>
      <c r="J2540" s="10"/>
      <c r="K2540" s="10"/>
      <c r="L2540" s="11"/>
      <c r="M2540" s="11"/>
      <c r="P2540" s="10"/>
      <c r="Q2540" s="9"/>
      <c r="AJ2540" s="13">
        <v>634.1</v>
      </c>
      <c r="AK2540" s="16">
        <v>3.0756549999999998</v>
      </c>
      <c r="AL2540" s="10">
        <f t="shared" si="1190"/>
        <v>7.5654999999999806E-2</v>
      </c>
      <c r="AM2540" s="10" t="str">
        <f t="shared" si="1174"/>
        <v xml:space="preserve"> </v>
      </c>
      <c r="AN2540" s="14">
        <v>12</v>
      </c>
      <c r="AO2540" s="10">
        <f t="shared" si="1191"/>
        <v>285.14999999999998</v>
      </c>
      <c r="AP2540" s="14">
        <v>10.5</v>
      </c>
      <c r="AQ2540" s="14">
        <v>37</v>
      </c>
      <c r="AR2540" s="10">
        <f t="shared" si="1192"/>
        <v>310.14999999999998</v>
      </c>
      <c r="AS2540" s="14">
        <v>47.1</v>
      </c>
      <c r="AT2540" s="14">
        <v>0.5</v>
      </c>
      <c r="AU2540" s="10" t="str">
        <f t="shared" si="1193"/>
        <v xml:space="preserve"> </v>
      </c>
      <c r="AV2540" s="10" t="str">
        <f t="shared" si="1194"/>
        <v xml:space="preserve"> </v>
      </c>
      <c r="AW2540" s="10"/>
      <c r="AX2540" s="10"/>
      <c r="AY2540" s="10"/>
      <c r="AZ2540" s="10"/>
      <c r="BA2540" s="10"/>
      <c r="BB2540" s="10"/>
      <c r="BC2540" s="2"/>
      <c r="BD2540"/>
      <c r="BE2540"/>
    </row>
    <row r="2541" spans="1:57" x14ac:dyDescent="0.3">
      <c r="A2541" s="2"/>
      <c r="D2541" s="9" t="s">
        <v>61</v>
      </c>
      <c r="E2541" s="10"/>
      <c r="F2541" s="10"/>
      <c r="G2541" s="10"/>
      <c r="H2541" s="10"/>
      <c r="I2541" s="10"/>
      <c r="J2541" s="10"/>
      <c r="K2541" s="10"/>
      <c r="L2541" s="11"/>
      <c r="M2541" s="11"/>
      <c r="N2541" s="10">
        <f>H2541-H2540</f>
        <v>0</v>
      </c>
      <c r="O2541" s="10">
        <f>I2540-I2541</f>
        <v>0</v>
      </c>
      <c r="P2541" s="10" t="e">
        <f>N2541/O2541</f>
        <v>#DIV/0!</v>
      </c>
      <c r="Q2541" s="9"/>
      <c r="R2541">
        <f>K2541-K2540</f>
        <v>0</v>
      </c>
      <c r="S2541" t="e">
        <f>R2541/O2541</f>
        <v>#DIV/0!</v>
      </c>
      <c r="AJ2541" s="13">
        <v>634.1</v>
      </c>
      <c r="AK2541" s="16">
        <v>3.0756549999999998</v>
      </c>
      <c r="AL2541" s="10">
        <f t="shared" si="1190"/>
        <v>7.5654999999999806E-2</v>
      </c>
      <c r="AM2541" s="10" t="str">
        <f t="shared" si="1174"/>
        <v xml:space="preserve"> </v>
      </c>
      <c r="AN2541" s="14">
        <v>12</v>
      </c>
      <c r="AO2541" s="10">
        <f t="shared" si="1191"/>
        <v>285.14999999999998</v>
      </c>
      <c r="AP2541" s="14">
        <v>10.5</v>
      </c>
      <c r="AQ2541" s="14">
        <v>37</v>
      </c>
      <c r="AR2541" s="10">
        <f t="shared" si="1192"/>
        <v>310.14999999999998</v>
      </c>
      <c r="AS2541" s="14">
        <v>47.1</v>
      </c>
      <c r="AT2541" s="14">
        <v>0.5</v>
      </c>
      <c r="AU2541" s="10" t="str">
        <f t="shared" si="1193"/>
        <v xml:space="preserve"> </v>
      </c>
      <c r="AV2541" s="10" t="str">
        <f t="shared" si="1194"/>
        <v xml:space="preserve"> </v>
      </c>
      <c r="AW2541" s="10"/>
      <c r="AX2541" s="10"/>
      <c r="AY2541" s="10"/>
      <c r="AZ2541" s="10"/>
      <c r="BA2541" s="10" t="str">
        <f>IF(ISNUMBER(AV2541), AV2541-AV2540, " ")</f>
        <v xml:space="preserve"> </v>
      </c>
      <c r="BB2541" s="10" t="str">
        <f>IF(ISNUMBER(BA2541), BA2541/O2541, " ")</f>
        <v xml:space="preserve"> </v>
      </c>
      <c r="BC2541" s="2"/>
      <c r="BD2541"/>
      <c r="BE2541"/>
    </row>
    <row r="2542" spans="1:57" x14ac:dyDescent="0.3">
      <c r="AM2542" s="10" t="str">
        <f t="shared" si="1174"/>
        <v xml:space="preserve"> </v>
      </c>
      <c r="BD2542"/>
      <c r="BE2542"/>
    </row>
    <row r="2543" spans="1:57" x14ac:dyDescent="0.3">
      <c r="AM2543" s="10" t="str">
        <f t="shared" si="1174"/>
        <v xml:space="preserve"> </v>
      </c>
      <c r="BD2543"/>
      <c r="BE2543"/>
    </row>
    <row r="2544" spans="1:57" x14ac:dyDescent="0.3">
      <c r="A2544" s="2"/>
      <c r="D2544" s="9" t="s">
        <v>53</v>
      </c>
      <c r="E2544" s="10"/>
      <c r="F2544" s="10"/>
      <c r="G2544" s="10"/>
      <c r="H2544" s="10"/>
      <c r="I2544" s="10"/>
      <c r="J2544" s="10"/>
      <c r="K2544" s="10"/>
      <c r="L2544" s="10"/>
      <c r="M2544" s="10"/>
      <c r="P2544" s="10"/>
      <c r="Q2544" s="9"/>
      <c r="R2544" s="9"/>
      <c r="AM2544" s="10" t="str">
        <f t="shared" si="1174"/>
        <v xml:space="preserve"> </v>
      </c>
      <c r="BD2544"/>
      <c r="BE2544"/>
    </row>
    <row r="2545" spans="1:57" x14ac:dyDescent="0.3">
      <c r="A2545" s="2"/>
      <c r="D2545" s="9" t="s">
        <v>310</v>
      </c>
      <c r="E2545" s="10"/>
      <c r="F2545" s="2"/>
      <c r="G2545" s="10"/>
      <c r="H2545" s="10"/>
      <c r="I2545" s="10"/>
      <c r="J2545" s="10"/>
      <c r="K2545" s="10"/>
      <c r="L2545" s="10"/>
      <c r="M2545" s="10"/>
      <c r="P2545" s="10"/>
      <c r="Q2545" s="9"/>
      <c r="R2545" s="9"/>
      <c r="AM2545" s="10" t="str">
        <f t="shared" si="1174"/>
        <v xml:space="preserve"> </v>
      </c>
      <c r="BD2545"/>
      <c r="BE2545"/>
    </row>
    <row r="2546" spans="1:57" x14ac:dyDescent="0.3">
      <c r="A2546" s="2"/>
      <c r="D2546" s="9"/>
      <c r="E2546" s="2" t="s">
        <v>0</v>
      </c>
      <c r="F2546" s="2" t="s">
        <v>1</v>
      </c>
      <c r="G2546" s="2" t="s">
        <v>2</v>
      </c>
      <c r="H2546" s="2" t="s">
        <v>3</v>
      </c>
      <c r="I2546" s="2" t="s">
        <v>4</v>
      </c>
      <c r="J2546" s="2" t="s">
        <v>5</v>
      </c>
      <c r="K2546" s="2" t="s">
        <v>6</v>
      </c>
      <c r="L2546" s="2" t="s">
        <v>7</v>
      </c>
      <c r="M2546" s="2" t="s">
        <v>8</v>
      </c>
      <c r="N2546" s="2" t="s">
        <v>9</v>
      </c>
      <c r="O2546" s="2" t="s">
        <v>10</v>
      </c>
      <c r="P2546" s="2" t="s">
        <v>11</v>
      </c>
      <c r="Q2546" s="2" t="s">
        <v>12</v>
      </c>
      <c r="R2546" s="2" t="s">
        <v>13</v>
      </c>
      <c r="S2546" s="2" t="s">
        <v>14</v>
      </c>
      <c r="T2546" s="2" t="s">
        <v>15</v>
      </c>
      <c r="U2546" s="3" t="s">
        <v>16</v>
      </c>
      <c r="V2546" s="3" t="s">
        <v>17</v>
      </c>
      <c r="W2546" s="3" t="s">
        <v>18</v>
      </c>
      <c r="X2546" s="3" t="s">
        <v>19</v>
      </c>
      <c r="Y2546" s="3" t="s">
        <v>20</v>
      </c>
      <c r="Z2546" s="3" t="s">
        <v>21</v>
      </c>
      <c r="AA2546" s="3" t="s">
        <v>22</v>
      </c>
      <c r="AB2546" s="3" t="s">
        <v>23</v>
      </c>
      <c r="AC2546" s="3" t="s">
        <v>24</v>
      </c>
      <c r="AD2546" s="3" t="s">
        <v>25</v>
      </c>
      <c r="AE2546" s="3" t="s">
        <v>26</v>
      </c>
      <c r="AF2546" s="3" t="s">
        <v>27</v>
      </c>
      <c r="AG2546" s="3" t="s">
        <v>28</v>
      </c>
      <c r="AH2546" s="3" t="s">
        <v>29</v>
      </c>
      <c r="AL2546" s="2" t="s">
        <v>33</v>
      </c>
      <c r="AM2546" s="10" t="e">
        <f t="shared" si="1174"/>
        <v>#VALUE!</v>
      </c>
      <c r="AN2546" s="6" t="s">
        <v>35</v>
      </c>
      <c r="AO2546" s="2" t="s">
        <v>36</v>
      </c>
      <c r="AP2546" s="7" t="s">
        <v>37</v>
      </c>
      <c r="AQ2546" s="6" t="s">
        <v>38</v>
      </c>
      <c r="AR2546" s="2" t="s">
        <v>39</v>
      </c>
      <c r="AS2546" s="7" t="s">
        <v>40</v>
      </c>
      <c r="AT2546" s="7" t="s">
        <v>41</v>
      </c>
      <c r="AU2546" s="8" t="s">
        <v>55</v>
      </c>
      <c r="AV2546" s="8" t="s">
        <v>56</v>
      </c>
      <c r="AW2546" s="8" t="s">
        <v>44</v>
      </c>
      <c r="AX2546" s="8" t="s">
        <v>45</v>
      </c>
      <c r="AY2546" s="8" t="s">
        <v>46</v>
      </c>
      <c r="AZ2546" s="8" t="s">
        <v>47</v>
      </c>
      <c r="BA2546" s="2" t="s">
        <v>48</v>
      </c>
      <c r="BB2546" s="2" t="s">
        <v>49</v>
      </c>
      <c r="BC2546" s="2" t="s">
        <v>50</v>
      </c>
      <c r="BD2546"/>
      <c r="BE2546"/>
    </row>
    <row r="2547" spans="1:57" x14ac:dyDescent="0.3">
      <c r="A2547" s="2"/>
      <c r="D2547" s="9" t="s">
        <v>57</v>
      </c>
      <c r="E2547" s="10">
        <v>13.21217118</v>
      </c>
      <c r="F2547" s="10">
        <v>0.55116220110000003</v>
      </c>
      <c r="G2547" s="10">
        <v>17.996999939999998</v>
      </c>
      <c r="H2547" s="10">
        <v>9.8751981170000001</v>
      </c>
      <c r="I2547" s="10">
        <v>92.510549010000005</v>
      </c>
      <c r="J2547" s="10">
        <v>29.491111799999999</v>
      </c>
      <c r="K2547" s="10">
        <v>59.532473469999999</v>
      </c>
      <c r="L2547" s="11">
        <v>1.3136574074074075E-3</v>
      </c>
      <c r="M2547" s="11">
        <v>2.0543865740740744E-3</v>
      </c>
      <c r="P2547" s="10"/>
      <c r="Q2547" s="9"/>
      <c r="AJ2547" s="13">
        <v>634.1</v>
      </c>
      <c r="AK2547" s="16">
        <v>3.0756549999999998</v>
      </c>
      <c r="AL2547" s="10">
        <f>IF(AK2547&gt;3, AK2547-3, 3-AK2547)</f>
        <v>7.5654999999999806E-2</v>
      </c>
      <c r="AM2547" s="10">
        <f t="shared" si="1174"/>
        <v>0.53760470641213021</v>
      </c>
      <c r="AN2547" s="14">
        <v>12</v>
      </c>
      <c r="AO2547" s="10">
        <f>AN2547+273.15</f>
        <v>285.14999999999998</v>
      </c>
      <c r="AP2547" s="14">
        <v>10.5</v>
      </c>
      <c r="AQ2547" s="14">
        <v>37</v>
      </c>
      <c r="AR2547" s="10">
        <f>AQ2547+273.15</f>
        <v>310.14999999999998</v>
      </c>
      <c r="AS2547" s="14">
        <v>47.1</v>
      </c>
      <c r="AT2547" s="14">
        <v>0.5</v>
      </c>
      <c r="AU2547" s="10">
        <f>IF(ISNUMBER(AM2547),((AR2547/AO2547)*((AJ2547-(AT2547*AP2547))/(AJ2547-AS2547))*AM2547)," ")</f>
        <v>0.62642695298237894</v>
      </c>
      <c r="AV2547" s="10">
        <f>IF(ISNUMBER(AM2547), AU2547*G2547, " ")</f>
        <v>11.273805835238255</v>
      </c>
      <c r="AW2547" s="10"/>
      <c r="AX2547" s="10"/>
      <c r="AY2547" s="10"/>
      <c r="AZ2547" s="10"/>
      <c r="BA2547" s="10"/>
      <c r="BB2547" s="10"/>
      <c r="BC2547" s="2"/>
      <c r="BD2547"/>
      <c r="BE2547"/>
    </row>
    <row r="2548" spans="1:57" x14ac:dyDescent="0.3">
      <c r="A2548" s="2">
        <v>232</v>
      </c>
      <c r="B2548" s="9" t="s">
        <v>310</v>
      </c>
      <c r="C2548" s="9"/>
      <c r="D2548" s="9" t="s">
        <v>58</v>
      </c>
      <c r="E2548" s="10">
        <v>8.4056850989999994</v>
      </c>
      <c r="F2548" s="10">
        <v>0.66425448229999995</v>
      </c>
      <c r="G2548" s="10">
        <v>20.69148685</v>
      </c>
      <c r="H2548" s="10">
        <v>13.75354695</v>
      </c>
      <c r="I2548" s="10">
        <v>81.843923439999998</v>
      </c>
      <c r="J2548" s="10">
        <v>29.475721230000001</v>
      </c>
      <c r="K2548" s="10">
        <v>68.444768109999998</v>
      </c>
      <c r="L2548" s="11">
        <v>4.7916666666666672E-3</v>
      </c>
      <c r="M2548" s="11">
        <v>5.4687384259259264E-3</v>
      </c>
      <c r="N2548" s="10">
        <f>H2548-H2547</f>
        <v>3.8783488330000004</v>
      </c>
      <c r="O2548" s="10">
        <f>I2547-I2548</f>
        <v>10.666625570000008</v>
      </c>
      <c r="P2548" s="10">
        <f>N2548/O2548</f>
        <v>0.36359660396329047</v>
      </c>
      <c r="Q2548" s="9">
        <f>AVERAGE(P2548,P2550,P2552)</f>
        <v>0.29073478063734143</v>
      </c>
      <c r="R2548">
        <f>K2548-K2547</f>
        <v>8.9122946399999989</v>
      </c>
      <c r="S2548">
        <f>R2548/O2548</f>
        <v>0.83553084164367009</v>
      </c>
      <c r="T2548" s="9">
        <f>AVERAGE(S2548,S2550,S2552)</f>
        <v>0.70598595130312358</v>
      </c>
      <c r="U2548" s="3">
        <f>AVERAGE(E2547,E2549,E2551)</f>
        <v>13.172506623333334</v>
      </c>
      <c r="V2548" s="3">
        <f>AVERAGE(E2548,E2550,E2552)</f>
        <v>8.5480969946666665</v>
      </c>
      <c r="W2548" s="3">
        <f>AVERAGE(F2547,F2549,F2551)</f>
        <v>0.50956416483333333</v>
      </c>
      <c r="X2548" s="3">
        <f>AVERAGE(F2548,F2550,F2552)</f>
        <v>0.63628167133333324</v>
      </c>
      <c r="Y2548" s="3">
        <f>AVERAGE(G2547,G2549,G2551)</f>
        <v>18.399793673333331</v>
      </c>
      <c r="Z2548" s="3">
        <f>AVERAGE(G2548,G2550,G2552)</f>
        <v>19.677661659999998</v>
      </c>
      <c r="AA2548" s="3">
        <f>AVERAGE(H2547,H2549,H2551)</f>
        <v>9.3511331296666658</v>
      </c>
      <c r="AB2548" s="3">
        <f>AVERAGE(H2548,H2550,H2552)</f>
        <v>12.520063836666665</v>
      </c>
      <c r="AC2548" s="3">
        <f>AVERAGE(I2547,I2549,I2551)</f>
        <v>92.281967706666663</v>
      </c>
      <c r="AD2548" s="3">
        <f>AVERAGE(I2548,I2550,I2552)</f>
        <v>81.185136526666668</v>
      </c>
      <c r="AE2548" s="3">
        <f>AVERAGE(J2547,J2549,J2551)</f>
        <v>29.325302443333332</v>
      </c>
      <c r="AF2548" s="3">
        <f>AVERAGE(J2548,J2550,J2552)</f>
        <v>29.398157676666671</v>
      </c>
      <c r="AG2548" s="3">
        <f>AVERAGE(K2547,K2549,K2551)</f>
        <v>57.240889156666668</v>
      </c>
      <c r="AH2548" s="3">
        <f>AVERAGE(K2548,K2550,K2552)</f>
        <v>65.013738070000002</v>
      </c>
      <c r="AI2548" s="12">
        <v>43653</v>
      </c>
      <c r="AJ2548" s="13">
        <v>634.1</v>
      </c>
      <c r="AK2548" s="16">
        <v>3.0756549999999998</v>
      </c>
      <c r="AL2548" s="10">
        <f t="shared" ref="AL2548:AL2552" si="1195">IF(AK2548&gt;3, AK2548-3, 3-AK2548)</f>
        <v>7.5654999999999806E-2</v>
      </c>
      <c r="AM2548" s="10">
        <f t="shared" si="1174"/>
        <v>0.64791514227050817</v>
      </c>
      <c r="AN2548" s="14">
        <v>12</v>
      </c>
      <c r="AO2548" s="10">
        <f t="shared" ref="AO2548:AO2552" si="1196">AN2548+273.15</f>
        <v>285.14999999999998</v>
      </c>
      <c r="AP2548" s="14">
        <v>10.5</v>
      </c>
      <c r="AQ2548" s="14">
        <v>37</v>
      </c>
      <c r="AR2548" s="10">
        <f t="shared" ref="AR2548:AR2552" si="1197">AQ2548+273.15</f>
        <v>310.14999999999998</v>
      </c>
      <c r="AS2548" s="14">
        <v>47.1</v>
      </c>
      <c r="AT2548" s="14">
        <v>0.5</v>
      </c>
      <c r="AU2548" s="10">
        <f t="shared" ref="AU2548:AU2552" si="1198">IF(ISNUMBER(AM2548),((AR2548/AO2548)*((AJ2548-(AT2548*AP2548))/(AJ2548-AS2548))*AM2548)," ")</f>
        <v>0.75496271428196182</v>
      </c>
      <c r="AV2548" s="10">
        <f t="shared" ref="AV2548:AV2552" si="1199">IF(ISNUMBER(AM2548), AU2548*G2548, " ")</f>
        <v>15.621301074805521</v>
      </c>
      <c r="AW2548" s="10">
        <f>AVERAGE(AU2547,AU2549,AU2551)</f>
        <v>0.57914843668250915</v>
      </c>
      <c r="AX2548" s="10">
        <f>AVERAGE(AU2548,AU2550,AU2552)</f>
        <v>0.72317003563812687</v>
      </c>
      <c r="AY2548" s="10">
        <f>AVERAGE(AV2547,AV2549,AV2551)</f>
        <v>10.644786794648724</v>
      </c>
      <c r="AZ2548" s="10">
        <f>AVERAGE(AV2548,AV2550,AV2552)</f>
        <v>14.239639559956734</v>
      </c>
      <c r="BA2548" s="10">
        <f>IF(ISNUMBER(AV2548), AV2548-AV2547, " ")</f>
        <v>4.3474952395672659</v>
      </c>
      <c r="BB2548" s="10">
        <f>IF(ISNUMBER(BA2548), BA2548/O2548, " ")</f>
        <v>0.40757924903585629</v>
      </c>
      <c r="BC2548" s="2">
        <f>AVERAGE(BB2548,BB2550,BB2552)</f>
        <v>0.32962895319424762</v>
      </c>
      <c r="BD2548" s="1" t="s">
        <v>59</v>
      </c>
    </row>
    <row r="2549" spans="1:57" x14ac:dyDescent="0.3">
      <c r="A2549" s="2"/>
      <c r="D2549" s="9" t="s">
        <v>57</v>
      </c>
      <c r="E2549" s="10">
        <v>13.16457501</v>
      </c>
      <c r="F2549" s="10">
        <v>0.5105667331</v>
      </c>
      <c r="G2549" s="10">
        <v>18.485978750000001</v>
      </c>
      <c r="H2549" s="10">
        <v>9.4387855159999994</v>
      </c>
      <c r="I2549" s="10">
        <v>92.249654399999997</v>
      </c>
      <c r="J2549" s="10">
        <v>29.1859912</v>
      </c>
      <c r="K2549" s="10">
        <v>57.861465860000003</v>
      </c>
      <c r="L2549" s="11">
        <v>8.2870370370370372E-3</v>
      </c>
      <c r="M2549" s="11">
        <v>9.0104050925925942E-3</v>
      </c>
      <c r="P2549" s="10"/>
      <c r="Q2549" s="9"/>
      <c r="AJ2549" s="13">
        <v>634.1</v>
      </c>
      <c r="AK2549" s="16">
        <v>3.0756549999999998</v>
      </c>
      <c r="AL2549" s="10">
        <f t="shared" si="1195"/>
        <v>7.5654999999999806E-2</v>
      </c>
      <c r="AM2549" s="10">
        <f t="shared" si="1174"/>
        <v>0.49800780623964652</v>
      </c>
      <c r="AN2549" s="14">
        <v>12</v>
      </c>
      <c r="AO2549" s="10">
        <f t="shared" si="1196"/>
        <v>285.14999999999998</v>
      </c>
      <c r="AP2549" s="14">
        <v>10.5</v>
      </c>
      <c r="AQ2549" s="14">
        <v>37</v>
      </c>
      <c r="AR2549" s="10">
        <f t="shared" si="1197"/>
        <v>310.14999999999998</v>
      </c>
      <c r="AS2549" s="14">
        <v>47.1</v>
      </c>
      <c r="AT2549" s="14">
        <v>0.5</v>
      </c>
      <c r="AU2549" s="10">
        <f t="shared" si="1198"/>
        <v>0.58028791210950925</v>
      </c>
      <c r="AV2549" s="10">
        <f t="shared" si="1199"/>
        <v>10.727190012138257</v>
      </c>
      <c r="AW2549" s="10"/>
      <c r="AX2549" s="10"/>
      <c r="AY2549" s="10"/>
      <c r="AZ2549" s="10"/>
      <c r="BA2549" s="10"/>
      <c r="BB2549" s="10"/>
      <c r="BC2549" s="2"/>
      <c r="BD2549"/>
      <c r="BE2549"/>
    </row>
    <row r="2550" spans="1:57" x14ac:dyDescent="0.3">
      <c r="A2550" s="2"/>
      <c r="D2550" s="9" t="s">
        <v>60</v>
      </c>
      <c r="E2550" s="10">
        <v>8.5831391660000005</v>
      </c>
      <c r="F2550" s="10">
        <v>0.64098977830000003</v>
      </c>
      <c r="G2550" s="10">
        <v>18.692678109999999</v>
      </c>
      <c r="H2550" s="10">
        <v>11.9489988</v>
      </c>
      <c r="I2550" s="10">
        <v>79.764842869999995</v>
      </c>
      <c r="J2550" s="10">
        <v>29.240362619999999</v>
      </c>
      <c r="K2550" s="10">
        <v>65.332123719999998</v>
      </c>
      <c r="L2550" s="11">
        <v>1.1539351851851851E-2</v>
      </c>
      <c r="M2550" s="11">
        <v>1.2181701388888889E-2</v>
      </c>
      <c r="N2550" s="10">
        <f>H2550-H2549</f>
        <v>2.5102132840000007</v>
      </c>
      <c r="O2550" s="10">
        <f>I2549-I2550</f>
        <v>12.484811530000002</v>
      </c>
      <c r="P2550" s="10">
        <f>N2550/O2550</f>
        <v>0.20106136788434165</v>
      </c>
      <c r="Q2550" s="9"/>
      <c r="R2550">
        <f>K2550-K2549</f>
        <v>7.4706578599999958</v>
      </c>
      <c r="S2550">
        <f>R2550/O2550</f>
        <v>0.59837970657775674</v>
      </c>
      <c r="AJ2550" s="13">
        <v>634.1</v>
      </c>
      <c r="AK2550" s="16">
        <v>3.0756549999999998</v>
      </c>
      <c r="AL2550" s="10">
        <f t="shared" si="1195"/>
        <v>7.5654999999999806E-2</v>
      </c>
      <c r="AM2550" s="10">
        <f t="shared" si="1174"/>
        <v>0.62522270374928279</v>
      </c>
      <c r="AN2550" s="14">
        <v>12</v>
      </c>
      <c r="AO2550" s="10">
        <f t="shared" si="1196"/>
        <v>285.14999999999998</v>
      </c>
      <c r="AP2550" s="14">
        <v>10.5</v>
      </c>
      <c r="AQ2550" s="14">
        <v>37</v>
      </c>
      <c r="AR2550" s="10">
        <f t="shared" si="1197"/>
        <v>310.14999999999998</v>
      </c>
      <c r="AS2550" s="14">
        <v>47.1</v>
      </c>
      <c r="AT2550" s="14">
        <v>0.5</v>
      </c>
      <c r="AU2550" s="10">
        <f t="shared" si="1198"/>
        <v>0.7285210649640822</v>
      </c>
      <c r="AV2550" s="10">
        <f t="shared" si="1199"/>
        <v>13.618009763727986</v>
      </c>
      <c r="AW2550" s="10"/>
      <c r="AX2550" s="10"/>
      <c r="AY2550" s="10"/>
      <c r="AZ2550" s="10"/>
      <c r="BA2550" s="10">
        <f>IF(ISNUMBER(AV2550), AV2550-AV2549, " ")</f>
        <v>2.8908197515897296</v>
      </c>
      <c r="BB2550" s="10">
        <f>IF(ISNUMBER(BA2550), BA2550/O2550, " ")</f>
        <v>0.23154692761226883</v>
      </c>
      <c r="BC2550" s="2"/>
      <c r="BD2550"/>
      <c r="BE2550"/>
    </row>
    <row r="2551" spans="1:57" x14ac:dyDescent="0.3">
      <c r="A2551" s="2"/>
      <c r="D2551" s="9" t="s">
        <v>57</v>
      </c>
      <c r="E2551" s="10">
        <v>13.140773680000001</v>
      </c>
      <c r="F2551" s="10">
        <v>0.46696356030000002</v>
      </c>
      <c r="G2551" s="10">
        <v>18.716402330000001</v>
      </c>
      <c r="H2551" s="10">
        <v>8.7394157559999996</v>
      </c>
      <c r="I2551" s="10">
        <v>92.08569971</v>
      </c>
      <c r="J2551" s="10">
        <v>29.298804329999999</v>
      </c>
      <c r="K2551" s="10">
        <v>54.328728140000003</v>
      </c>
      <c r="L2551" s="11">
        <v>1.5318287037037038E-2</v>
      </c>
      <c r="M2551" s="11">
        <v>1.5943275462962963E-2</v>
      </c>
      <c r="P2551" s="10"/>
      <c r="Q2551" s="9"/>
      <c r="AJ2551" s="13">
        <v>634.1</v>
      </c>
      <c r="AK2551" s="16">
        <v>3.0756549999999998</v>
      </c>
      <c r="AL2551" s="10">
        <f t="shared" si="1195"/>
        <v>7.5654999999999806E-2</v>
      </c>
      <c r="AM2551" s="10">
        <f t="shared" si="1174"/>
        <v>0.45547718482729704</v>
      </c>
      <c r="AN2551" s="14">
        <v>12</v>
      </c>
      <c r="AO2551" s="10">
        <f t="shared" si="1196"/>
        <v>285.14999999999998</v>
      </c>
      <c r="AP2551" s="14">
        <v>10.5</v>
      </c>
      <c r="AQ2551" s="14">
        <v>37</v>
      </c>
      <c r="AR2551" s="10">
        <f t="shared" si="1197"/>
        <v>310.14999999999998</v>
      </c>
      <c r="AS2551" s="14">
        <v>47.1</v>
      </c>
      <c r="AT2551" s="14">
        <v>0.5</v>
      </c>
      <c r="AU2551" s="10">
        <f t="shared" si="1198"/>
        <v>0.53073044495563904</v>
      </c>
      <c r="AV2551" s="10">
        <f t="shared" si="1199"/>
        <v>9.933364536569659</v>
      </c>
      <c r="AW2551" s="10"/>
      <c r="AX2551" s="10"/>
      <c r="AY2551" s="10"/>
      <c r="AZ2551" s="10"/>
      <c r="BA2551" s="10"/>
      <c r="BB2551" s="10"/>
      <c r="BC2551" s="2"/>
      <c r="BD2551"/>
      <c r="BE2551"/>
    </row>
    <row r="2552" spans="1:57" x14ac:dyDescent="0.3">
      <c r="A2552" s="2"/>
      <c r="D2552" s="9" t="s">
        <v>61</v>
      </c>
      <c r="E2552" s="10">
        <v>8.6554667189999996</v>
      </c>
      <c r="F2552" s="10">
        <v>0.60360075339999997</v>
      </c>
      <c r="G2552" s="10">
        <v>19.648820019999999</v>
      </c>
      <c r="H2552" s="10">
        <v>11.85764576</v>
      </c>
      <c r="I2552" s="10">
        <v>81.946643269999996</v>
      </c>
      <c r="J2552" s="10">
        <v>29.478389180000001</v>
      </c>
      <c r="K2552" s="10">
        <v>61.264322380000003</v>
      </c>
      <c r="L2552" s="11">
        <v>1.7766203703703704E-2</v>
      </c>
      <c r="M2552" s="11">
        <v>1.8402766203703704E-2</v>
      </c>
      <c r="N2552" s="10">
        <f>H2552-H2551</f>
        <v>3.1182300040000008</v>
      </c>
      <c r="O2552" s="10">
        <f>I2551-I2552</f>
        <v>10.139056440000004</v>
      </c>
      <c r="P2552" s="10">
        <f>N2552/O2552</f>
        <v>0.30754637006439223</v>
      </c>
      <c r="Q2552" s="9"/>
      <c r="R2552">
        <f>K2552-K2551</f>
        <v>6.9355942400000004</v>
      </c>
      <c r="S2552">
        <f>R2552/O2552</f>
        <v>0.68404730568794403</v>
      </c>
      <c r="AJ2552" s="13">
        <v>634.1</v>
      </c>
      <c r="AK2552" s="16">
        <v>3.0756549999999998</v>
      </c>
      <c r="AL2552" s="10">
        <f t="shared" si="1195"/>
        <v>7.5654999999999806E-2</v>
      </c>
      <c r="AM2552" s="10">
        <f t="shared" si="1174"/>
        <v>0.58875337454948629</v>
      </c>
      <c r="AN2552" s="14">
        <v>12</v>
      </c>
      <c r="AO2552" s="10">
        <f t="shared" si="1196"/>
        <v>285.14999999999998</v>
      </c>
      <c r="AP2552" s="14">
        <v>10.5</v>
      </c>
      <c r="AQ2552" s="14">
        <v>37</v>
      </c>
      <c r="AR2552" s="10">
        <f t="shared" si="1197"/>
        <v>310.14999999999998</v>
      </c>
      <c r="AS2552" s="14">
        <v>47.1</v>
      </c>
      <c r="AT2552" s="14">
        <v>0.5</v>
      </c>
      <c r="AU2552" s="10">
        <f t="shared" si="1198"/>
        <v>0.68602632766833671</v>
      </c>
      <c r="AV2552" s="10">
        <f t="shared" si="1199"/>
        <v>13.479607841336694</v>
      </c>
      <c r="AW2552" s="10"/>
      <c r="AX2552" s="10"/>
      <c r="AY2552" s="10"/>
      <c r="AZ2552" s="10"/>
      <c r="BA2552" s="10">
        <f>IF(ISNUMBER(AV2552), AV2552-AV2551, " ")</f>
        <v>3.5462433047670352</v>
      </c>
      <c r="BB2552" s="10">
        <f>IF(ISNUMBER(BA2552), BA2552/O2552, " ")</f>
        <v>0.34976068293461771</v>
      </c>
      <c r="BC2552" s="2"/>
      <c r="BD2552"/>
      <c r="BE2552"/>
    </row>
    <row r="2553" spans="1:57" x14ac:dyDescent="0.3">
      <c r="AM2553" s="10" t="str">
        <f t="shared" si="1174"/>
        <v xml:space="preserve"> </v>
      </c>
      <c r="BD2553"/>
      <c r="BE2553"/>
    </row>
    <row r="2554" spans="1:57" x14ac:dyDescent="0.3">
      <c r="AM2554" s="10" t="str">
        <f t="shared" si="1174"/>
        <v xml:space="preserve"> </v>
      </c>
      <c r="BD2554"/>
      <c r="BE2554"/>
    </row>
    <row r="2555" spans="1:57" x14ac:dyDescent="0.3">
      <c r="A2555" s="2"/>
      <c r="D2555" s="9" t="s">
        <v>53</v>
      </c>
      <c r="E2555" s="10"/>
      <c r="F2555" s="10"/>
      <c r="G2555" s="10"/>
      <c r="H2555" s="10"/>
      <c r="I2555" s="10"/>
      <c r="J2555" s="10"/>
      <c r="K2555" s="10"/>
      <c r="L2555" s="10"/>
      <c r="M2555" s="10"/>
      <c r="P2555" s="10"/>
      <c r="Q2555" s="9"/>
      <c r="R2555" s="9"/>
      <c r="AM2555" s="10" t="str">
        <f t="shared" si="1174"/>
        <v xml:space="preserve"> </v>
      </c>
      <c r="BD2555"/>
      <c r="BE2555"/>
    </row>
    <row r="2556" spans="1:57" x14ac:dyDescent="0.3">
      <c r="A2556" s="2"/>
      <c r="D2556" s="9" t="s">
        <v>311</v>
      </c>
      <c r="E2556" s="10"/>
      <c r="F2556" s="2"/>
      <c r="G2556" s="10"/>
      <c r="H2556" s="10"/>
      <c r="I2556" s="10"/>
      <c r="J2556" s="10"/>
      <c r="K2556" s="10"/>
      <c r="L2556" s="10"/>
      <c r="M2556" s="10"/>
      <c r="P2556" s="10"/>
      <c r="Q2556" s="9"/>
      <c r="R2556" s="9"/>
      <c r="AM2556" s="10" t="str">
        <f t="shared" si="1174"/>
        <v xml:space="preserve"> </v>
      </c>
      <c r="BD2556"/>
      <c r="BE2556"/>
    </row>
    <row r="2557" spans="1:57" x14ac:dyDescent="0.3">
      <c r="A2557" s="2"/>
      <c r="D2557" s="9"/>
      <c r="E2557" s="2" t="s">
        <v>0</v>
      </c>
      <c r="F2557" s="2" t="s">
        <v>1</v>
      </c>
      <c r="G2557" s="2" t="s">
        <v>2</v>
      </c>
      <c r="H2557" s="2" t="s">
        <v>3</v>
      </c>
      <c r="I2557" s="2" t="s">
        <v>4</v>
      </c>
      <c r="J2557" s="2" t="s">
        <v>5</v>
      </c>
      <c r="K2557" s="2" t="s">
        <v>6</v>
      </c>
      <c r="L2557" s="2" t="s">
        <v>7</v>
      </c>
      <c r="M2557" s="2" t="s">
        <v>8</v>
      </c>
      <c r="N2557" s="2" t="s">
        <v>9</v>
      </c>
      <c r="O2557" s="2" t="s">
        <v>10</v>
      </c>
      <c r="P2557" s="2" t="s">
        <v>11</v>
      </c>
      <c r="Q2557" s="2" t="s">
        <v>12</v>
      </c>
      <c r="R2557" s="2" t="s">
        <v>13</v>
      </c>
      <c r="S2557" s="2" t="s">
        <v>14</v>
      </c>
      <c r="T2557" s="2" t="s">
        <v>15</v>
      </c>
      <c r="U2557" s="3" t="s">
        <v>16</v>
      </c>
      <c r="V2557" s="3" t="s">
        <v>17</v>
      </c>
      <c r="W2557" s="3" t="s">
        <v>18</v>
      </c>
      <c r="X2557" s="3" t="s">
        <v>19</v>
      </c>
      <c r="Y2557" s="3" t="s">
        <v>20</v>
      </c>
      <c r="Z2557" s="3" t="s">
        <v>21</v>
      </c>
      <c r="AA2557" s="3" t="s">
        <v>22</v>
      </c>
      <c r="AB2557" s="3" t="s">
        <v>23</v>
      </c>
      <c r="AC2557" s="3" t="s">
        <v>24</v>
      </c>
      <c r="AD2557" s="3" t="s">
        <v>25</v>
      </c>
      <c r="AE2557" s="3" t="s">
        <v>26</v>
      </c>
      <c r="AF2557" s="3" t="s">
        <v>27</v>
      </c>
      <c r="AG2557" s="3" t="s">
        <v>28</v>
      </c>
      <c r="AH2557" s="3" t="s">
        <v>29</v>
      </c>
      <c r="AL2557" s="2" t="s">
        <v>33</v>
      </c>
      <c r="AM2557" s="10" t="e">
        <f t="shared" si="1174"/>
        <v>#VALUE!</v>
      </c>
      <c r="AN2557" s="6" t="s">
        <v>35</v>
      </c>
      <c r="AO2557" s="2" t="s">
        <v>36</v>
      </c>
      <c r="AP2557" s="7" t="s">
        <v>37</v>
      </c>
      <c r="AQ2557" s="6" t="s">
        <v>38</v>
      </c>
      <c r="AR2557" s="2" t="s">
        <v>39</v>
      </c>
      <c r="AS2557" s="7" t="s">
        <v>40</v>
      </c>
      <c r="AT2557" s="7" t="s">
        <v>41</v>
      </c>
      <c r="AU2557" s="8" t="s">
        <v>55</v>
      </c>
      <c r="AV2557" s="8" t="s">
        <v>56</v>
      </c>
      <c r="AW2557" s="8" t="s">
        <v>44</v>
      </c>
      <c r="AX2557" s="8" t="s">
        <v>45</v>
      </c>
      <c r="AY2557" s="8" t="s">
        <v>46</v>
      </c>
      <c r="AZ2557" s="8" t="s">
        <v>47</v>
      </c>
      <c r="BA2557" s="2" t="s">
        <v>48</v>
      </c>
      <c r="BB2557" s="2" t="s">
        <v>49</v>
      </c>
      <c r="BC2557" s="2" t="s">
        <v>50</v>
      </c>
      <c r="BD2557"/>
      <c r="BE2557"/>
    </row>
    <row r="2558" spans="1:57" x14ac:dyDescent="0.3">
      <c r="A2558" s="2"/>
      <c r="D2558" s="9" t="s">
        <v>57</v>
      </c>
      <c r="E2558" s="10">
        <v>13.157379499999999</v>
      </c>
      <c r="F2558" s="10">
        <v>0.54319726739999996</v>
      </c>
      <c r="G2558" s="10">
        <v>26.85519545</v>
      </c>
      <c r="H2558" s="10">
        <v>14.565477169999999</v>
      </c>
      <c r="I2558" s="10">
        <v>94.195086989999993</v>
      </c>
      <c r="J2558" s="10">
        <v>29.738250189999999</v>
      </c>
      <c r="K2558" s="10">
        <v>80.847710509999999</v>
      </c>
      <c r="L2558" s="11">
        <v>2.0254629629629629E-3</v>
      </c>
      <c r="M2558" s="11">
        <v>2.7141087962962965E-3</v>
      </c>
      <c r="P2558" s="10"/>
      <c r="Q2558" s="9"/>
      <c r="AJ2558" s="13">
        <v>634.1</v>
      </c>
      <c r="AK2558" s="16">
        <v>3.0756549999999998</v>
      </c>
      <c r="AL2558" s="10">
        <f>IF(AK2558&gt;3, AK2558-3, 3-AK2558)</f>
        <v>7.5654999999999806E-2</v>
      </c>
      <c r="AM2558" s="10">
        <f t="shared" si="1174"/>
        <v>0.52983569425049293</v>
      </c>
      <c r="AN2558" s="14">
        <v>12</v>
      </c>
      <c r="AO2558" s="10">
        <f>AN2558+273.15</f>
        <v>285.14999999999998</v>
      </c>
      <c r="AP2558" s="14">
        <v>10.5</v>
      </c>
      <c r="AQ2558" s="14">
        <v>37</v>
      </c>
      <c r="AR2558" s="10">
        <f>AQ2558+273.15</f>
        <v>310.14999999999998</v>
      </c>
      <c r="AS2558" s="14">
        <v>47.1</v>
      </c>
      <c r="AT2558" s="14">
        <v>0.5</v>
      </c>
      <c r="AU2558" s="10">
        <f>IF(ISNUMBER(AM2558),((AR2558/AO2558)*((AJ2558-(AT2558*AP2558))/(AJ2558-AS2558))*AM2558)," ")</f>
        <v>0.617374356236013</v>
      </c>
      <c r="AV2558" s="10">
        <f>IF(ISNUMBER(AM2558), AU2558*G2558, " ")</f>
        <v>16.579709002536056</v>
      </c>
      <c r="AW2558" s="10"/>
      <c r="AX2558" s="10"/>
      <c r="AY2558" s="10"/>
      <c r="AZ2558" s="10"/>
      <c r="BA2558" s="10"/>
      <c r="BB2558" s="10"/>
      <c r="BC2558" s="2"/>
      <c r="BD2558"/>
      <c r="BE2558"/>
    </row>
    <row r="2559" spans="1:57" x14ac:dyDescent="0.3">
      <c r="A2559" s="2">
        <v>233</v>
      </c>
      <c r="B2559" s="9" t="s">
        <v>311</v>
      </c>
      <c r="C2559" s="9"/>
      <c r="D2559" s="9" t="s">
        <v>58</v>
      </c>
      <c r="E2559" s="10">
        <v>8.8046465069999993</v>
      </c>
      <c r="F2559" s="10">
        <v>0.60447534250000001</v>
      </c>
      <c r="G2559" s="10">
        <v>26.32727423</v>
      </c>
      <c r="H2559" s="10">
        <v>15.8943254</v>
      </c>
      <c r="I2559" s="10">
        <v>79.204622799999996</v>
      </c>
      <c r="J2559" s="10">
        <v>29.546407779999999</v>
      </c>
      <c r="K2559" s="10">
        <v>90.567331420000002</v>
      </c>
      <c r="L2559" s="11">
        <v>5.2199074074074066E-3</v>
      </c>
      <c r="M2559" s="11">
        <v>5.9259143518518515E-3</v>
      </c>
      <c r="N2559" s="10">
        <f>H2559-H2558</f>
        <v>1.3288482300000002</v>
      </c>
      <c r="O2559" s="10">
        <f>I2558-I2559</f>
        <v>14.990464189999997</v>
      </c>
      <c r="P2559" s="10">
        <f>N2559/O2559</f>
        <v>8.8646236244402807E-2</v>
      </c>
      <c r="Q2559" s="9">
        <f>AVERAGE(P2559,P2561,P2563)</f>
        <v>0.15287834152873156</v>
      </c>
      <c r="R2559">
        <f>K2559-K2558</f>
        <v>9.7196209100000033</v>
      </c>
      <c r="S2559">
        <f>R2559/O2559</f>
        <v>0.64838692029856382</v>
      </c>
      <c r="T2559" s="9">
        <f>AVERAGE(S2559,S2561,S2563)</f>
        <v>0.6383516016376185</v>
      </c>
      <c r="U2559" s="3">
        <f>AVERAGE(E2558,E2560,E2562)</f>
        <v>13.158994646666665</v>
      </c>
      <c r="V2559" s="3">
        <f>AVERAGE(E2559,E2561,E2563)</f>
        <v>8.7522277390000003</v>
      </c>
      <c r="W2559" s="3">
        <f>AVERAGE(F2558,F2560,F2562)</f>
        <v>0.51958344936666667</v>
      </c>
      <c r="X2559" s="3">
        <f>AVERAGE(F2559,F2561,F2563)</f>
        <v>0.59053985356666672</v>
      </c>
      <c r="Y2559" s="3">
        <f>AVERAGE(G2558,G2560,G2562)</f>
        <v>26.300255629999999</v>
      </c>
      <c r="Z2559" s="3">
        <f>AVERAGE(G2559,G2561,G2563)</f>
        <v>26.729011743333331</v>
      </c>
      <c r="AA2559" s="3">
        <f>AVERAGE(H2558,H2560,H2562)</f>
        <v>13.678768919999998</v>
      </c>
      <c r="AB2559" s="3">
        <f>AVERAGE(H2559,H2561,H2563)</f>
        <v>15.772561586666667</v>
      </c>
      <c r="AC2559" s="3">
        <f>AVERAGE(I2558,I2560,I2562)</f>
        <v>93.546436229999998</v>
      </c>
      <c r="AD2559" s="3">
        <f>AVERAGE(I2559,I2561,I2563)</f>
        <v>79.579647383333324</v>
      </c>
      <c r="AE2559" s="3">
        <f>AVERAGE(J2558,J2560,J2562)</f>
        <v>29.665414386666669</v>
      </c>
      <c r="AF2559" s="3">
        <f>AVERAGE(J2559,J2561,J2563)</f>
        <v>29.458936096666665</v>
      </c>
      <c r="AG2559" s="3">
        <f>AVERAGE(K2558,K2560,K2562)</f>
        <v>82.039574916666666</v>
      </c>
      <c r="AH2559" s="3">
        <f>AVERAGE(K2559,K2561,K2563)</f>
        <v>90.968684166666662</v>
      </c>
      <c r="AI2559" s="12">
        <v>43653</v>
      </c>
      <c r="AJ2559" s="13">
        <v>634.1</v>
      </c>
      <c r="AK2559" s="16">
        <v>3.0756549999999998</v>
      </c>
      <c r="AL2559" s="10">
        <f t="shared" ref="AL2559:AL2563" si="1200">IF(AK2559&gt;3, AK2559-3, 3-AK2559)</f>
        <v>7.5654999999999806E-2</v>
      </c>
      <c r="AM2559" s="10">
        <f t="shared" si="1174"/>
        <v>0.58960645049591065</v>
      </c>
      <c r="AN2559" s="14">
        <v>12</v>
      </c>
      <c r="AO2559" s="10">
        <f t="shared" ref="AO2559:AO2563" si="1201">AN2559+273.15</f>
        <v>285.14999999999998</v>
      </c>
      <c r="AP2559" s="14">
        <v>10.5</v>
      </c>
      <c r="AQ2559" s="14">
        <v>37</v>
      </c>
      <c r="AR2559" s="10">
        <f t="shared" ref="AR2559:AR2563" si="1202">AQ2559+273.15</f>
        <v>310.14999999999998</v>
      </c>
      <c r="AS2559" s="14">
        <v>47.1</v>
      </c>
      <c r="AT2559" s="14">
        <v>0.5</v>
      </c>
      <c r="AU2559" s="10">
        <f t="shared" ref="AU2559:AU2563" si="1203">IF(ISNUMBER(AM2559),((AR2559/AO2559)*((AJ2559-(AT2559*AP2559))/(AJ2559-AS2559))*AM2559)," ")</f>
        <v>0.68702034754838504</v>
      </c>
      <c r="AV2559" s="10">
        <f t="shared" ref="AV2559:AV2563" si="1204">IF(ISNUMBER(AM2559), AU2559*G2559, " ")</f>
        <v>18.087373091496243</v>
      </c>
      <c r="AW2559" s="10">
        <f>AVERAGE(AU2558,AU2560,AU2562)</f>
        <v>0.5905359191128231</v>
      </c>
      <c r="AX2559" s="10">
        <f>AVERAGE(AU2559,AU2561,AU2563)</f>
        <v>0.67118187775962712</v>
      </c>
      <c r="AY2559" s="10">
        <f>AVERAGE(AV2558,AV2560,AV2562)</f>
        <v>15.539404617611526</v>
      </c>
      <c r="AZ2559" s="10">
        <f>AVERAGE(AV2559,AV2561,AV2563)</f>
        <v>17.938039660607185</v>
      </c>
      <c r="BA2559" s="10">
        <f>IF(ISNUMBER(AV2559), AV2559-AV2558, " ")</f>
        <v>1.5076640889601869</v>
      </c>
      <c r="BB2559" s="10">
        <f>IF(ISNUMBER(BA2559), BA2559/O2559, " ")</f>
        <v>0.10057487679173643</v>
      </c>
      <c r="BC2559" s="2">
        <f>AVERAGE(BB2559,BB2561,BB2563)</f>
        <v>0.17516974110703143</v>
      </c>
      <c r="BD2559" s="1" t="s">
        <v>79</v>
      </c>
    </row>
    <row r="2560" spans="1:57" x14ac:dyDescent="0.3">
      <c r="A2560" s="2"/>
      <c r="D2560" s="9" t="s">
        <v>57</v>
      </c>
      <c r="E2560" s="10">
        <v>13.153398210000001</v>
      </c>
      <c r="F2560" s="10">
        <v>0.50660363350000004</v>
      </c>
      <c r="G2560" s="10">
        <v>25.22148692</v>
      </c>
      <c r="H2560" s="10">
        <v>12.80218854</v>
      </c>
      <c r="I2560" s="10">
        <v>93.324436000000006</v>
      </c>
      <c r="J2560" s="10">
        <v>30.160764740000001</v>
      </c>
      <c r="K2560" s="10">
        <v>82.383307540000004</v>
      </c>
      <c r="L2560" s="11">
        <v>9.1203703703703707E-3</v>
      </c>
      <c r="M2560" s="11">
        <v>9.7048495370370379E-3</v>
      </c>
      <c r="P2560" s="10"/>
      <c r="Q2560" s="9"/>
      <c r="AJ2560" s="13">
        <v>634.1</v>
      </c>
      <c r="AK2560" s="16">
        <v>3.0756549999999998</v>
      </c>
      <c r="AL2560" s="10">
        <f t="shared" si="1200"/>
        <v>7.5654999999999806E-2</v>
      </c>
      <c r="AM2560" s="10">
        <f t="shared" si="1174"/>
        <v>0.49414219101297124</v>
      </c>
      <c r="AN2560" s="14">
        <v>12</v>
      </c>
      <c r="AO2560" s="10">
        <f t="shared" si="1201"/>
        <v>285.14999999999998</v>
      </c>
      <c r="AP2560" s="14">
        <v>10.5</v>
      </c>
      <c r="AQ2560" s="14">
        <v>37</v>
      </c>
      <c r="AR2560" s="10">
        <f t="shared" si="1202"/>
        <v>310.14999999999998</v>
      </c>
      <c r="AS2560" s="14">
        <v>47.1</v>
      </c>
      <c r="AT2560" s="14">
        <v>0.5</v>
      </c>
      <c r="AU2560" s="10">
        <f t="shared" si="1203"/>
        <v>0.57578362570917385</v>
      </c>
      <c r="AV2560" s="10">
        <f t="shared" si="1204"/>
        <v>14.522119184574104</v>
      </c>
      <c r="AW2560" s="10"/>
      <c r="AX2560" s="10"/>
      <c r="AY2560" s="10"/>
      <c r="AZ2560" s="10"/>
      <c r="BA2560" s="10"/>
      <c r="BB2560" s="10"/>
      <c r="BC2560" s="2"/>
      <c r="BD2560"/>
      <c r="BE2560"/>
    </row>
    <row r="2561" spans="1:57" x14ac:dyDescent="0.3">
      <c r="A2561" s="2"/>
      <c r="D2561" s="9" t="s">
        <v>60</v>
      </c>
      <c r="E2561" s="10">
        <v>8.5895800300000005</v>
      </c>
      <c r="F2561" s="10">
        <v>0.60225844949999996</v>
      </c>
      <c r="G2561" s="10">
        <v>27.014126940000001</v>
      </c>
      <c r="H2561" s="10">
        <v>16.265926</v>
      </c>
      <c r="I2561" s="10">
        <v>80.038867740000001</v>
      </c>
      <c r="J2561" s="10">
        <v>30.156310860000001</v>
      </c>
      <c r="K2561" s="10">
        <v>89.826784219999993</v>
      </c>
      <c r="L2561" s="11">
        <v>1.1608796296296296E-2</v>
      </c>
      <c r="M2561" s="11">
        <v>1.2239571759259259E-2</v>
      </c>
      <c r="N2561" s="10">
        <f>H2561-H2560</f>
        <v>3.4637374600000008</v>
      </c>
      <c r="O2561" s="10">
        <f>I2560-I2561</f>
        <v>13.285568260000005</v>
      </c>
      <c r="P2561" s="10">
        <f>N2561/O2561</f>
        <v>0.26071428727881901</v>
      </c>
      <c r="Q2561" s="9"/>
      <c r="R2561">
        <f>K2561-K2560</f>
        <v>7.4434766799999892</v>
      </c>
      <c r="S2561">
        <f>R2561/O2561</f>
        <v>0.56026784359768034</v>
      </c>
      <c r="AJ2561" s="13">
        <v>634.1</v>
      </c>
      <c r="AK2561" s="16">
        <v>3.0756549999999998</v>
      </c>
      <c r="AL2561" s="10">
        <f t="shared" si="1200"/>
        <v>7.5654999999999806E-2</v>
      </c>
      <c r="AM2561" s="10">
        <f t="shared" si="1174"/>
        <v>0.58744408865753805</v>
      </c>
      <c r="AN2561" s="14">
        <v>12</v>
      </c>
      <c r="AO2561" s="10">
        <f t="shared" si="1201"/>
        <v>285.14999999999998</v>
      </c>
      <c r="AP2561" s="14">
        <v>10.5</v>
      </c>
      <c r="AQ2561" s="14">
        <v>37</v>
      </c>
      <c r="AR2561" s="10">
        <f t="shared" si="1202"/>
        <v>310.14999999999998</v>
      </c>
      <c r="AS2561" s="14">
        <v>47.1</v>
      </c>
      <c r="AT2561" s="14">
        <v>0.5</v>
      </c>
      <c r="AU2561" s="10">
        <f t="shared" si="1203"/>
        <v>0.68450072351700852</v>
      </c>
      <c r="AV2561" s="10">
        <f t="shared" si="1204"/>
        <v>18.491189435610313</v>
      </c>
      <c r="AW2561" s="10"/>
      <c r="AX2561" s="10"/>
      <c r="AY2561" s="10"/>
      <c r="AZ2561" s="10"/>
      <c r="BA2561" s="10">
        <f>IF(ISNUMBER(AV2561), AV2561-AV2560, " ")</f>
        <v>3.969070251036209</v>
      </c>
      <c r="BB2561" s="10">
        <f>IF(ISNUMBER(BA2561), BA2561/O2561, " ")</f>
        <v>0.29875050681770443</v>
      </c>
      <c r="BC2561" s="2"/>
      <c r="BD2561"/>
      <c r="BE2561"/>
    </row>
    <row r="2562" spans="1:57" x14ac:dyDescent="0.3">
      <c r="A2562" s="2"/>
      <c r="D2562" s="9" t="s">
        <v>57</v>
      </c>
      <c r="E2562" s="10">
        <v>13.16620623</v>
      </c>
      <c r="F2562" s="10">
        <v>0.50894944720000002</v>
      </c>
      <c r="G2562" s="10">
        <v>26.82408452</v>
      </c>
      <c r="H2562" s="10">
        <v>13.66864105</v>
      </c>
      <c r="I2562" s="10">
        <v>93.119785699999994</v>
      </c>
      <c r="J2562" s="10">
        <v>29.097228229999999</v>
      </c>
      <c r="K2562" s="10">
        <v>82.887706699999995</v>
      </c>
      <c r="L2562" s="11">
        <v>1.5248842592592592E-2</v>
      </c>
      <c r="M2562" s="11">
        <v>1.5902766203703705E-2</v>
      </c>
      <c r="P2562" s="10"/>
      <c r="Q2562" s="9"/>
      <c r="AJ2562" s="13">
        <v>634.1</v>
      </c>
      <c r="AK2562" s="16">
        <v>3.0756549999999998</v>
      </c>
      <c r="AL2562" s="10">
        <f t="shared" si="1200"/>
        <v>7.5654999999999806E-2</v>
      </c>
      <c r="AM2562" s="10">
        <f t="shared" si="1174"/>
        <v>0.4964303023583595</v>
      </c>
      <c r="AN2562" s="14">
        <v>12</v>
      </c>
      <c r="AO2562" s="10">
        <f t="shared" si="1201"/>
        <v>285.14999999999998</v>
      </c>
      <c r="AP2562" s="14">
        <v>10.5</v>
      </c>
      <c r="AQ2562" s="14">
        <v>37</v>
      </c>
      <c r="AR2562" s="10">
        <f t="shared" si="1202"/>
        <v>310.14999999999998</v>
      </c>
      <c r="AS2562" s="14">
        <v>47.1</v>
      </c>
      <c r="AT2562" s="14">
        <v>0.5</v>
      </c>
      <c r="AU2562" s="10">
        <f t="shared" si="1203"/>
        <v>0.57844977539328235</v>
      </c>
      <c r="AV2562" s="10">
        <f t="shared" si="1204"/>
        <v>15.516385665724421</v>
      </c>
      <c r="AW2562" s="10"/>
      <c r="AX2562" s="10"/>
      <c r="AY2562" s="10"/>
      <c r="AZ2562" s="10"/>
      <c r="BA2562" s="10"/>
      <c r="BB2562" s="10"/>
      <c r="BC2562" s="2"/>
      <c r="BD2562"/>
      <c r="BE2562"/>
    </row>
    <row r="2563" spans="1:57" x14ac:dyDescent="0.3">
      <c r="A2563" s="2"/>
      <c r="D2563" s="9" t="s">
        <v>61</v>
      </c>
      <c r="E2563" s="10">
        <v>8.8624566799999993</v>
      </c>
      <c r="F2563" s="10">
        <v>0.56488576869999996</v>
      </c>
      <c r="G2563" s="10">
        <v>26.845634059999998</v>
      </c>
      <c r="H2563" s="10">
        <v>15.157433360000001</v>
      </c>
      <c r="I2563" s="10">
        <v>79.495451610000003</v>
      </c>
      <c r="J2563" s="10">
        <v>28.674089649999999</v>
      </c>
      <c r="K2563" s="10">
        <v>92.511936860000006</v>
      </c>
      <c r="L2563" s="11">
        <v>1.8159722222222219E-2</v>
      </c>
      <c r="M2563" s="11">
        <v>1.8773136574074076E-2</v>
      </c>
      <c r="N2563" s="10">
        <f>H2563-H2562</f>
        <v>1.4887923100000009</v>
      </c>
      <c r="O2563" s="10">
        <f>I2562-I2563</f>
        <v>13.624334089999991</v>
      </c>
      <c r="P2563" s="10">
        <f>N2563/O2563</f>
        <v>0.10927450106297283</v>
      </c>
      <c r="Q2563" s="9"/>
      <c r="R2563">
        <f>K2563-K2562</f>
        <v>9.6242301600000104</v>
      </c>
      <c r="S2563">
        <f>R2563/O2563</f>
        <v>0.70640004101661136</v>
      </c>
      <c r="AJ2563" s="13">
        <v>634.1</v>
      </c>
      <c r="AK2563" s="16">
        <v>3.0756549999999998</v>
      </c>
      <c r="AL2563" s="10">
        <f t="shared" si="1200"/>
        <v>7.5654999999999806E-2</v>
      </c>
      <c r="AM2563" s="10">
        <f t="shared" si="1174"/>
        <v>0.55099070152536611</v>
      </c>
      <c r="AN2563" s="14">
        <v>12</v>
      </c>
      <c r="AO2563" s="10">
        <f t="shared" si="1201"/>
        <v>285.14999999999998</v>
      </c>
      <c r="AP2563" s="14">
        <v>10.5</v>
      </c>
      <c r="AQ2563" s="14">
        <v>37</v>
      </c>
      <c r="AR2563" s="10">
        <f t="shared" si="1202"/>
        <v>310.14999999999998</v>
      </c>
      <c r="AS2563" s="14">
        <v>47.1</v>
      </c>
      <c r="AT2563" s="14">
        <v>0.5</v>
      </c>
      <c r="AU2563" s="10">
        <f t="shared" si="1203"/>
        <v>0.6420245622134878</v>
      </c>
      <c r="AV2563" s="10">
        <f t="shared" si="1204"/>
        <v>17.235556454714995</v>
      </c>
      <c r="AW2563" s="10"/>
      <c r="AX2563" s="10"/>
      <c r="AY2563" s="10"/>
      <c r="AZ2563" s="10"/>
      <c r="BA2563" s="10">
        <f>IF(ISNUMBER(AV2563), AV2563-AV2562, " ")</f>
        <v>1.7191707889905743</v>
      </c>
      <c r="BB2563" s="10">
        <f>IF(ISNUMBER(BA2563), BA2563/O2563, " ")</f>
        <v>0.12618383971165342</v>
      </c>
      <c r="BC2563" s="2"/>
      <c r="BD2563"/>
      <c r="BE2563"/>
    </row>
    <row r="2564" spans="1:57" x14ac:dyDescent="0.3">
      <c r="AM2564" s="10" t="str">
        <f t="shared" si="1174"/>
        <v xml:space="preserve"> </v>
      </c>
      <c r="BD2564"/>
      <c r="BE2564"/>
    </row>
    <row r="2565" spans="1:57" x14ac:dyDescent="0.3">
      <c r="AM2565" s="10" t="str">
        <f t="shared" si="1174"/>
        <v xml:space="preserve"> </v>
      </c>
      <c r="BD2565"/>
      <c r="BE2565"/>
    </row>
    <row r="2566" spans="1:57" x14ac:dyDescent="0.3">
      <c r="A2566" s="2"/>
      <c r="D2566" s="9" t="s">
        <v>53</v>
      </c>
      <c r="E2566" s="10"/>
      <c r="F2566" s="10"/>
      <c r="G2566" s="10"/>
      <c r="H2566" s="10"/>
      <c r="I2566" s="10"/>
      <c r="J2566" s="10"/>
      <c r="K2566" s="10"/>
      <c r="L2566" s="10"/>
      <c r="M2566" s="10"/>
      <c r="P2566" s="10"/>
      <c r="Q2566" s="9"/>
      <c r="R2566" s="9"/>
      <c r="AM2566" s="10" t="str">
        <f t="shared" si="1174"/>
        <v xml:space="preserve"> </v>
      </c>
      <c r="BD2566"/>
      <c r="BE2566"/>
    </row>
    <row r="2567" spans="1:57" x14ac:dyDescent="0.3">
      <c r="A2567" s="2"/>
      <c r="D2567" s="9" t="s">
        <v>312</v>
      </c>
      <c r="E2567" s="10"/>
      <c r="F2567" s="2"/>
      <c r="G2567" s="10"/>
      <c r="H2567" s="10"/>
      <c r="I2567" s="10"/>
      <c r="J2567" s="10"/>
      <c r="K2567" s="10"/>
      <c r="L2567" s="10"/>
      <c r="M2567" s="10"/>
      <c r="P2567" s="10"/>
      <c r="Q2567" s="9"/>
      <c r="R2567" s="9"/>
      <c r="AM2567" s="10" t="str">
        <f t="shared" ref="AM2567:AM2630" si="1205">IF(F2567&lt;=0," ",((F2567*3)/AK2567))</f>
        <v xml:space="preserve"> </v>
      </c>
      <c r="BD2567"/>
      <c r="BE2567"/>
    </row>
    <row r="2568" spans="1:57" x14ac:dyDescent="0.3">
      <c r="A2568" s="2"/>
      <c r="D2568" s="9"/>
      <c r="E2568" s="2" t="s">
        <v>0</v>
      </c>
      <c r="F2568" s="2" t="s">
        <v>1</v>
      </c>
      <c r="G2568" s="2" t="s">
        <v>2</v>
      </c>
      <c r="H2568" s="2" t="s">
        <v>3</v>
      </c>
      <c r="I2568" s="2" t="s">
        <v>4</v>
      </c>
      <c r="J2568" s="2" t="s">
        <v>5</v>
      </c>
      <c r="K2568" s="2" t="s">
        <v>6</v>
      </c>
      <c r="L2568" s="2" t="s">
        <v>7</v>
      </c>
      <c r="M2568" s="2" t="s">
        <v>8</v>
      </c>
      <c r="N2568" s="2" t="s">
        <v>9</v>
      </c>
      <c r="O2568" s="2" t="s">
        <v>10</v>
      </c>
      <c r="P2568" s="2" t="s">
        <v>11</v>
      </c>
      <c r="Q2568" s="2" t="s">
        <v>12</v>
      </c>
      <c r="R2568" s="2" t="s">
        <v>13</v>
      </c>
      <c r="S2568" s="2" t="s">
        <v>14</v>
      </c>
      <c r="T2568" s="2" t="s">
        <v>15</v>
      </c>
      <c r="U2568" s="3" t="s">
        <v>16</v>
      </c>
      <c r="V2568" s="3" t="s">
        <v>17</v>
      </c>
      <c r="W2568" s="3" t="s">
        <v>18</v>
      </c>
      <c r="X2568" s="3" t="s">
        <v>19</v>
      </c>
      <c r="Y2568" s="3" t="s">
        <v>20</v>
      </c>
      <c r="Z2568" s="3" t="s">
        <v>21</v>
      </c>
      <c r="AA2568" s="3" t="s">
        <v>22</v>
      </c>
      <c r="AB2568" s="3" t="s">
        <v>23</v>
      </c>
      <c r="AC2568" s="3" t="s">
        <v>24</v>
      </c>
      <c r="AD2568" s="3" t="s">
        <v>25</v>
      </c>
      <c r="AE2568" s="3" t="s">
        <v>26</v>
      </c>
      <c r="AF2568" s="3" t="s">
        <v>27</v>
      </c>
      <c r="AG2568" s="3" t="s">
        <v>28</v>
      </c>
      <c r="AH2568" s="3" t="s">
        <v>29</v>
      </c>
      <c r="AL2568" s="2" t="s">
        <v>33</v>
      </c>
      <c r="AM2568" s="10" t="e">
        <f t="shared" si="1205"/>
        <v>#VALUE!</v>
      </c>
      <c r="AN2568" s="6" t="s">
        <v>35</v>
      </c>
      <c r="AO2568" s="2" t="s">
        <v>36</v>
      </c>
      <c r="AP2568" s="7" t="s">
        <v>37</v>
      </c>
      <c r="AQ2568" s="6" t="s">
        <v>38</v>
      </c>
      <c r="AR2568" s="2" t="s">
        <v>39</v>
      </c>
      <c r="AS2568" s="7" t="s">
        <v>40</v>
      </c>
      <c r="AT2568" s="7" t="s">
        <v>41</v>
      </c>
      <c r="AU2568" s="8" t="s">
        <v>55</v>
      </c>
      <c r="AV2568" s="8" t="s">
        <v>56</v>
      </c>
      <c r="AW2568" s="8" t="s">
        <v>44</v>
      </c>
      <c r="AX2568" s="8" t="s">
        <v>45</v>
      </c>
      <c r="AY2568" s="8" t="s">
        <v>46</v>
      </c>
      <c r="AZ2568" s="8" t="s">
        <v>47</v>
      </c>
      <c r="BA2568" s="2" t="s">
        <v>48</v>
      </c>
      <c r="BB2568" s="2" t="s">
        <v>49</v>
      </c>
      <c r="BC2568" s="2" t="s">
        <v>50</v>
      </c>
      <c r="BD2568"/>
      <c r="BE2568"/>
    </row>
    <row r="2569" spans="1:57" x14ac:dyDescent="0.3">
      <c r="A2569" s="2"/>
      <c r="D2569" s="9" t="s">
        <v>57</v>
      </c>
      <c r="E2569" s="10">
        <v>13.18082368</v>
      </c>
      <c r="F2569" s="10">
        <v>0.6413259751</v>
      </c>
      <c r="G2569" s="10">
        <v>15.922194879999999</v>
      </c>
      <c r="H2569" s="10">
        <v>10.19797801</v>
      </c>
      <c r="I2569" s="10">
        <v>85.578139770000007</v>
      </c>
      <c r="J2569" s="10">
        <v>32.72609739</v>
      </c>
      <c r="K2569" s="10">
        <v>68.644325850000001</v>
      </c>
      <c r="L2569" s="11">
        <v>1.0127314814814814E-3</v>
      </c>
      <c r="M2569" s="11">
        <v>1.6492939814814814E-3</v>
      </c>
      <c r="P2569" s="10"/>
      <c r="Q2569" s="9"/>
      <c r="AJ2569" s="13">
        <v>636.16666666666663</v>
      </c>
      <c r="AK2569" s="16">
        <v>3.11</v>
      </c>
      <c r="AL2569" s="10">
        <f>IF(AK2569&gt;3, AK2569-3, 3-AK2569)</f>
        <v>0.10999999999999988</v>
      </c>
      <c r="AM2569" s="10">
        <f t="shared" si="1205"/>
        <v>0.61864241971061096</v>
      </c>
      <c r="AN2569" s="14">
        <v>12</v>
      </c>
      <c r="AO2569" s="10">
        <f>AN2569+273.15</f>
        <v>285.14999999999998</v>
      </c>
      <c r="AP2569" s="14">
        <v>10.5</v>
      </c>
      <c r="AQ2569" s="14">
        <v>37</v>
      </c>
      <c r="AR2569" s="10">
        <f>AQ2569+273.15</f>
        <v>310.14999999999998</v>
      </c>
      <c r="AS2569" s="14">
        <v>47.1</v>
      </c>
      <c r="AT2569" s="14">
        <v>0.5</v>
      </c>
      <c r="AU2569" s="10">
        <f>IF(ISNUMBER(AM2569),((AR2569/AO2569)*((AJ2569-(AT2569*AP2569))/(AJ2569-AS2569))*AM2569)," ")</f>
        <v>0.72068528950682997</v>
      </c>
      <c r="AV2569" s="10">
        <f>IF(ISNUMBER(AM2569), AU2569*G2569, " ")</f>
        <v>11.474891626676966</v>
      </c>
      <c r="AW2569" s="10"/>
      <c r="AX2569" s="10"/>
      <c r="AY2569" s="10"/>
      <c r="AZ2569" s="10"/>
      <c r="BA2569" s="10"/>
      <c r="BB2569" s="10"/>
      <c r="BC2569" s="2"/>
      <c r="BD2569"/>
      <c r="BE2569"/>
    </row>
    <row r="2570" spans="1:57" x14ac:dyDescent="0.3">
      <c r="A2570" s="2">
        <v>234</v>
      </c>
      <c r="B2570" s="9" t="s">
        <v>312</v>
      </c>
      <c r="C2570" s="9"/>
      <c r="D2570" s="9" t="s">
        <v>58</v>
      </c>
      <c r="E2570" s="10">
        <v>9.1072595009999997</v>
      </c>
      <c r="F2570" s="10">
        <v>0.65068181120000002</v>
      </c>
      <c r="G2570" s="10">
        <v>18.477964010000001</v>
      </c>
      <c r="H2570" s="10">
        <v>12.0376812</v>
      </c>
      <c r="I2570" s="10">
        <v>72.399034</v>
      </c>
      <c r="J2570" s="10">
        <v>32.714384389999999</v>
      </c>
      <c r="K2570" s="10">
        <v>77.798208360000004</v>
      </c>
      <c r="L2570" s="11">
        <v>4.8321759259259255E-3</v>
      </c>
      <c r="M2570" s="11">
        <v>5.4340162037037039E-3</v>
      </c>
      <c r="N2570" s="10">
        <f>H2570-H2569</f>
        <v>1.8397031899999998</v>
      </c>
      <c r="O2570" s="10">
        <f>I2569-I2570</f>
        <v>13.179105770000007</v>
      </c>
      <c r="P2570" s="10">
        <f>N2570/O2570</f>
        <v>0.13959241409138481</v>
      </c>
      <c r="Q2570" s="9">
        <f>AVERAGE(P2570,P2572,P2574)</f>
        <v>7.8808968077150043E-2</v>
      </c>
      <c r="R2570">
        <f>K2570-K2569</f>
        <v>9.1538825100000025</v>
      </c>
      <c r="S2570">
        <f>R2570/O2570</f>
        <v>0.69457538847872813</v>
      </c>
      <c r="T2570" s="9">
        <f>AVERAGE(S2570,S2572,S2574)</f>
        <v>0.65684148366136996</v>
      </c>
      <c r="U2570" s="3">
        <f>AVERAGE(E2569,E2571,E2573)</f>
        <v>13.210888083333332</v>
      </c>
      <c r="V2570" s="3">
        <f>AVERAGE(E2570,E2572,E2574)</f>
        <v>9.250555957666668</v>
      </c>
      <c r="W2570" s="3">
        <f>AVERAGE(F2569,F2571,F2573)</f>
        <v>0.60589757173333336</v>
      </c>
      <c r="X2570" s="3">
        <f>AVERAGE(F2570,F2572,F2574)</f>
        <v>0.61726336589999997</v>
      </c>
      <c r="Y2570" s="3">
        <f>AVERAGE(G2569,G2571,G2573)</f>
        <v>16.40219500666667</v>
      </c>
      <c r="Z2570" s="3">
        <f>AVERAGE(G2570,G2572,G2574)</f>
        <v>18.041555563333333</v>
      </c>
      <c r="AA2570" s="3">
        <f>AVERAGE(H2569,H2571,H2573)</f>
        <v>9.9252614636666667</v>
      </c>
      <c r="AB2570" s="3">
        <f>AVERAGE(H2570,H2572,H2574)</f>
        <v>11.108821473333334</v>
      </c>
      <c r="AC2570" s="3">
        <f>AVERAGE(I2569,I2571,I2573)</f>
        <v>88.328083433333333</v>
      </c>
      <c r="AD2570" s="3">
        <f>AVERAGE(I2570,I2572,I2574)</f>
        <v>72.652363279999989</v>
      </c>
      <c r="AE2570" s="3">
        <f>AVERAGE(J2569,J2571,J2573)</f>
        <v>31.964070026666665</v>
      </c>
      <c r="AF2570" s="3">
        <f>AVERAGE(J2570,J2572,J2574)</f>
        <v>32.193449709999996</v>
      </c>
      <c r="AG2570" s="3">
        <f>AVERAGE(K2569,K2571,K2573)</f>
        <v>64.612656580000007</v>
      </c>
      <c r="AH2570" s="3">
        <f>AVERAGE(K2570,K2572,K2574)</f>
        <v>74.896098433333336</v>
      </c>
      <c r="AI2570" s="12">
        <v>43654</v>
      </c>
      <c r="AJ2570" s="13">
        <v>636.16666666666663</v>
      </c>
      <c r="AK2570" s="16">
        <v>3.11</v>
      </c>
      <c r="AL2570" s="10">
        <f t="shared" ref="AL2570:AL2574" si="1206">IF(AK2570&gt;3, AK2570-3, 3-AK2570)</f>
        <v>0.10999999999999988</v>
      </c>
      <c r="AM2570" s="10">
        <f t="shared" si="1205"/>
        <v>0.62766734199356911</v>
      </c>
      <c r="AN2570" s="14">
        <v>12</v>
      </c>
      <c r="AO2570" s="10">
        <f t="shared" ref="AO2570:AO2574" si="1207">AN2570+273.15</f>
        <v>285.14999999999998</v>
      </c>
      <c r="AP2570" s="14">
        <v>10.5</v>
      </c>
      <c r="AQ2570" s="14">
        <v>37</v>
      </c>
      <c r="AR2570" s="10">
        <f t="shared" ref="AR2570:AR2574" si="1208">AQ2570+273.15</f>
        <v>310.14999999999998</v>
      </c>
      <c r="AS2570" s="14">
        <v>47.1</v>
      </c>
      <c r="AT2570" s="14">
        <v>0.5</v>
      </c>
      <c r="AU2570" s="10">
        <f t="shared" ref="AU2570:AU2574" si="1209">IF(ISNUMBER(AM2570),((AR2570/AO2570)*((AJ2570-(AT2570*AP2570))/(AJ2570-AS2570))*AM2570)," ")</f>
        <v>0.73119884066504648</v>
      </c>
      <c r="AV2570" s="10">
        <f t="shared" ref="AV2570:AV2574" si="1210">IF(ISNUMBER(AM2570), AU2570*G2570, " ")</f>
        <v>13.511065861962454</v>
      </c>
      <c r="AW2570" s="10">
        <f>AVERAGE(AU2569,AU2571,AU2573)</f>
        <v>0.68087288500677856</v>
      </c>
      <c r="AX2570" s="10">
        <f>AVERAGE(AU2570,AU2572,AU2574)</f>
        <v>0.69364511157720887</v>
      </c>
      <c r="AY2570" s="10">
        <f>AVERAGE(AV2569,AV2571,AV2573)</f>
        <v>11.15714690524061</v>
      </c>
      <c r="AZ2570" s="10">
        <f>AVERAGE(AV2570,AV2572,AV2574)</f>
        <v>12.52413616727388</v>
      </c>
      <c r="BA2570" s="10">
        <f>IF(ISNUMBER(AV2570), AV2570-AV2569, " ")</f>
        <v>2.0361742352854879</v>
      </c>
      <c r="BB2570" s="10">
        <f>IF(ISNUMBER(BA2570), BA2570/O2570, " ")</f>
        <v>0.15450018163755028</v>
      </c>
      <c r="BC2570" s="2">
        <f>AVERAGE(BB2570,BB2572,BB2574)</f>
        <v>9.039863326807461E-2</v>
      </c>
      <c r="BD2570" s="1" t="s">
        <v>79</v>
      </c>
    </row>
    <row r="2571" spans="1:57" x14ac:dyDescent="0.3">
      <c r="A2571" s="2"/>
      <c r="D2571" s="9" t="s">
        <v>57</v>
      </c>
      <c r="E2571" s="10">
        <v>13.212092309999999</v>
      </c>
      <c r="F2571" s="10">
        <v>0.59006410369999995</v>
      </c>
      <c r="G2571" s="10">
        <v>15.855842669999999</v>
      </c>
      <c r="H2571" s="10">
        <v>9.3633573109999997</v>
      </c>
      <c r="I2571" s="10">
        <v>88.850436650000006</v>
      </c>
      <c r="J2571" s="10">
        <v>31.843281449999999</v>
      </c>
      <c r="K2571" s="10">
        <v>62.957144319999998</v>
      </c>
      <c r="L2571" s="11">
        <v>8.2754629629629619E-3</v>
      </c>
      <c r="M2571" s="11">
        <v>9.0161921296296309E-3</v>
      </c>
      <c r="P2571" s="10"/>
      <c r="Q2571" s="9"/>
      <c r="AJ2571" s="13">
        <v>636.16666666666697</v>
      </c>
      <c r="AK2571" s="16">
        <v>3.11</v>
      </c>
      <c r="AL2571" s="10">
        <f t="shared" si="1206"/>
        <v>0.10999999999999988</v>
      </c>
      <c r="AM2571" s="10">
        <f t="shared" si="1205"/>
        <v>0.56919366916398706</v>
      </c>
      <c r="AN2571" s="14">
        <v>12</v>
      </c>
      <c r="AO2571" s="10">
        <f t="shared" si="1207"/>
        <v>285.14999999999998</v>
      </c>
      <c r="AP2571" s="14">
        <v>10.5</v>
      </c>
      <c r="AQ2571" s="14">
        <v>37</v>
      </c>
      <c r="AR2571" s="10">
        <f t="shared" si="1208"/>
        <v>310.14999999999998</v>
      </c>
      <c r="AS2571" s="14">
        <v>47.1</v>
      </c>
      <c r="AT2571" s="14">
        <v>0.5</v>
      </c>
      <c r="AU2571" s="10">
        <f t="shared" si="1209"/>
        <v>0.66308014319288167</v>
      </c>
      <c r="AV2571" s="10">
        <f t="shared" si="1210"/>
        <v>10.513694428067403</v>
      </c>
      <c r="AW2571" s="10"/>
      <c r="AX2571" s="10"/>
      <c r="AY2571" s="10"/>
      <c r="AZ2571" s="10"/>
      <c r="BA2571" s="10"/>
      <c r="BB2571" s="10"/>
      <c r="BC2571" s="2"/>
      <c r="BD2571"/>
      <c r="BE2571"/>
    </row>
    <row r="2572" spans="1:57" x14ac:dyDescent="0.3">
      <c r="A2572" s="2"/>
      <c r="D2572" s="9" t="s">
        <v>60</v>
      </c>
      <c r="E2572" s="10">
        <v>9.1722568590000009</v>
      </c>
      <c r="F2572" s="10">
        <v>0.61592444319999995</v>
      </c>
      <c r="G2572" s="10">
        <v>17.954049049999998</v>
      </c>
      <c r="H2572" s="10">
        <v>10.927543849999999</v>
      </c>
      <c r="I2572" s="10">
        <v>71.007233389999996</v>
      </c>
      <c r="J2572" s="10">
        <v>32.064890579999997</v>
      </c>
      <c r="K2572" s="10">
        <v>75.333064340000007</v>
      </c>
      <c r="L2572" s="11">
        <v>1.1840277777777778E-2</v>
      </c>
      <c r="M2572" s="11">
        <v>1.2424756944444443E-2</v>
      </c>
      <c r="N2572" s="10">
        <f>H2572-H2571</f>
        <v>1.5641865389999996</v>
      </c>
      <c r="O2572" s="10">
        <f>I2571-I2572</f>
        <v>17.84320326000001</v>
      </c>
      <c r="P2572" s="10">
        <f>N2572/O2572</f>
        <v>8.7662877354903745E-2</v>
      </c>
      <c r="Q2572" s="9"/>
      <c r="R2572">
        <f>K2572-K2571</f>
        <v>12.375920020000009</v>
      </c>
      <c r="S2572">
        <f>R2572/O2572</f>
        <v>0.69359295187449443</v>
      </c>
      <c r="AJ2572" s="13">
        <v>636.16666666666697</v>
      </c>
      <c r="AK2572" s="16">
        <v>3.11</v>
      </c>
      <c r="AL2572" s="10">
        <f t="shared" si="1206"/>
        <v>0.10999999999999988</v>
      </c>
      <c r="AM2572" s="10">
        <f t="shared" si="1205"/>
        <v>0.59413933427652732</v>
      </c>
      <c r="AN2572" s="14">
        <v>12</v>
      </c>
      <c r="AO2572" s="10">
        <f t="shared" si="1207"/>
        <v>285.14999999999998</v>
      </c>
      <c r="AP2572" s="14">
        <v>10.5</v>
      </c>
      <c r="AQ2572" s="14">
        <v>37</v>
      </c>
      <c r="AR2572" s="10">
        <f t="shared" si="1208"/>
        <v>310.14999999999998</v>
      </c>
      <c r="AS2572" s="14">
        <v>47.1</v>
      </c>
      <c r="AT2572" s="14">
        <v>0.5</v>
      </c>
      <c r="AU2572" s="10">
        <f t="shared" si="1209"/>
        <v>0.69214050716207287</v>
      </c>
      <c r="AV2572" s="10">
        <f t="shared" si="1210"/>
        <v>12.426724615079731</v>
      </c>
      <c r="AW2572" s="10"/>
      <c r="AX2572" s="10"/>
      <c r="AY2572" s="10"/>
      <c r="AZ2572" s="10"/>
      <c r="BA2572" s="10">
        <f>IF(ISNUMBER(AV2572), AV2572-AV2571, " ")</f>
        <v>1.9130301870123283</v>
      </c>
      <c r="BB2572" s="10">
        <f>IF(ISNUMBER(BA2572), BA2572/O2572, " ")</f>
        <v>0.10721338310934689</v>
      </c>
      <c r="BC2572" s="2"/>
      <c r="BD2572"/>
      <c r="BE2572"/>
    </row>
    <row r="2573" spans="1:57" x14ac:dyDescent="0.3">
      <c r="A2573" s="2"/>
      <c r="D2573" s="9" t="s">
        <v>57</v>
      </c>
      <c r="E2573" s="10">
        <v>13.239748260000001</v>
      </c>
      <c r="F2573" s="10">
        <v>0.58630263640000002</v>
      </c>
      <c r="G2573" s="10">
        <v>17.428547470000002</v>
      </c>
      <c r="H2573" s="10">
        <v>10.214449070000001</v>
      </c>
      <c r="I2573" s="10">
        <v>90.555673880000001</v>
      </c>
      <c r="J2573" s="10">
        <v>31.322831239999999</v>
      </c>
      <c r="K2573" s="10">
        <v>62.236499569999999</v>
      </c>
      <c r="L2573" s="11">
        <v>1.5202546296296296E-2</v>
      </c>
      <c r="M2573" s="11">
        <v>1.5920127314814816E-2</v>
      </c>
      <c r="P2573" s="10"/>
      <c r="Q2573" s="9"/>
      <c r="AJ2573" s="13">
        <v>636.16666666666697</v>
      </c>
      <c r="AK2573" s="16">
        <v>3.11</v>
      </c>
      <c r="AL2573" s="10">
        <f t="shared" si="1206"/>
        <v>0.10999999999999988</v>
      </c>
      <c r="AM2573" s="10">
        <f t="shared" si="1205"/>
        <v>0.56556524411575559</v>
      </c>
      <c r="AN2573" s="14">
        <v>12</v>
      </c>
      <c r="AO2573" s="10">
        <f t="shared" si="1207"/>
        <v>285.14999999999998</v>
      </c>
      <c r="AP2573" s="14">
        <v>10.5</v>
      </c>
      <c r="AQ2573" s="14">
        <v>37</v>
      </c>
      <c r="AR2573" s="10">
        <f t="shared" si="1208"/>
        <v>310.14999999999998</v>
      </c>
      <c r="AS2573" s="14">
        <v>47.1</v>
      </c>
      <c r="AT2573" s="14">
        <v>0.5</v>
      </c>
      <c r="AU2573" s="10">
        <f t="shared" si="1209"/>
        <v>0.65885322232062438</v>
      </c>
      <c r="AV2573" s="10">
        <f t="shared" si="1210"/>
        <v>11.482854660977466</v>
      </c>
      <c r="AW2573" s="10"/>
      <c r="AX2573" s="10"/>
      <c r="AY2573" s="10"/>
      <c r="AZ2573" s="10"/>
      <c r="BA2573" s="10"/>
      <c r="BB2573" s="10"/>
      <c r="BC2573" s="2"/>
      <c r="BD2573"/>
      <c r="BE2573"/>
    </row>
    <row r="2574" spans="1:57" x14ac:dyDescent="0.3">
      <c r="A2574" s="2"/>
      <c r="D2574" s="9" t="s">
        <v>61</v>
      </c>
      <c r="E2574" s="10">
        <v>9.472151513</v>
      </c>
      <c r="F2574" s="10">
        <v>0.58518384329999995</v>
      </c>
      <c r="G2574" s="10">
        <v>17.692653629999999</v>
      </c>
      <c r="H2574" s="10">
        <v>10.36123937</v>
      </c>
      <c r="I2574" s="10">
        <v>74.550822449999998</v>
      </c>
      <c r="J2574" s="10">
        <v>31.801074159999999</v>
      </c>
      <c r="K2574" s="10">
        <v>71.557022599999996</v>
      </c>
      <c r="L2574" s="11">
        <v>1.8333333333333333E-2</v>
      </c>
      <c r="M2574" s="11">
        <v>1.8981469907407407E-2</v>
      </c>
      <c r="N2574" s="10">
        <f>H2574-H2573</f>
        <v>0.14679029999999926</v>
      </c>
      <c r="O2574" s="10">
        <f>I2573-I2574</f>
        <v>16.004851430000002</v>
      </c>
      <c r="P2574" s="10">
        <f>N2574/O2574</f>
        <v>9.1716127851615582E-3</v>
      </c>
      <c r="Q2574" s="9"/>
      <c r="R2574">
        <f>K2574-K2573</f>
        <v>9.3205230299999968</v>
      </c>
      <c r="S2574">
        <f>R2574/O2574</f>
        <v>0.58235611063088732</v>
      </c>
      <c r="AJ2574" s="13">
        <v>636.16666666666697</v>
      </c>
      <c r="AK2574" s="16">
        <v>3.11</v>
      </c>
      <c r="AL2574" s="10">
        <f t="shared" si="1206"/>
        <v>0.10999999999999988</v>
      </c>
      <c r="AM2574" s="10">
        <f t="shared" si="1205"/>
        <v>0.56448602247588431</v>
      </c>
      <c r="AN2574" s="14">
        <v>12</v>
      </c>
      <c r="AO2574" s="10">
        <f t="shared" si="1207"/>
        <v>285.14999999999998</v>
      </c>
      <c r="AP2574" s="14">
        <v>10.5</v>
      </c>
      <c r="AQ2574" s="14">
        <v>37</v>
      </c>
      <c r="AR2574" s="10">
        <f t="shared" si="1208"/>
        <v>310.14999999999998</v>
      </c>
      <c r="AS2574" s="14">
        <v>47.1</v>
      </c>
      <c r="AT2574" s="14">
        <v>0.5</v>
      </c>
      <c r="AU2574" s="10">
        <f t="shared" si="1209"/>
        <v>0.65759598690450716</v>
      </c>
      <c r="AV2574" s="10">
        <f t="shared" si="1210"/>
        <v>11.63461802477946</v>
      </c>
      <c r="AW2574" s="10"/>
      <c r="AX2574" s="10"/>
      <c r="AY2574" s="10"/>
      <c r="AZ2574" s="10"/>
      <c r="BA2574" s="10">
        <f>IF(ISNUMBER(AV2574), AV2574-AV2573, " ")</f>
        <v>0.15176336380199373</v>
      </c>
      <c r="BB2574" s="10">
        <f>IF(ISNUMBER(BA2574), BA2574/O2574, " ")</f>
        <v>9.4823350573266588E-3</v>
      </c>
      <c r="BC2574" s="2"/>
      <c r="BD2574"/>
      <c r="BE2574"/>
    </row>
    <row r="2575" spans="1:57" x14ac:dyDescent="0.3">
      <c r="AM2575" s="10" t="str">
        <f t="shared" si="1205"/>
        <v xml:space="preserve"> </v>
      </c>
      <c r="BD2575"/>
      <c r="BE2575"/>
    </row>
    <row r="2576" spans="1:57" x14ac:dyDescent="0.3">
      <c r="AM2576" s="10" t="str">
        <f t="shared" si="1205"/>
        <v xml:space="preserve"> </v>
      </c>
      <c r="BD2576"/>
      <c r="BE2576"/>
    </row>
    <row r="2577" spans="1:57" x14ac:dyDescent="0.3">
      <c r="A2577" s="2"/>
      <c r="D2577" s="9" t="s">
        <v>53</v>
      </c>
      <c r="E2577" s="10"/>
      <c r="F2577" s="10"/>
      <c r="G2577" s="10"/>
      <c r="H2577" s="10"/>
      <c r="I2577" s="10"/>
      <c r="J2577" s="10"/>
      <c r="K2577" s="10"/>
      <c r="L2577" s="10"/>
      <c r="M2577" s="10"/>
      <c r="P2577" s="10"/>
      <c r="Q2577" s="9"/>
      <c r="R2577" s="9"/>
      <c r="AM2577" s="10" t="str">
        <f t="shared" si="1205"/>
        <v xml:space="preserve"> </v>
      </c>
      <c r="BD2577"/>
      <c r="BE2577"/>
    </row>
    <row r="2578" spans="1:57" x14ac:dyDescent="0.3">
      <c r="A2578" s="2"/>
      <c r="D2578" s="9" t="s">
        <v>313</v>
      </c>
      <c r="E2578" s="10"/>
      <c r="F2578" s="2"/>
      <c r="G2578" s="10"/>
      <c r="H2578" s="10"/>
      <c r="I2578" s="10"/>
      <c r="J2578" s="10"/>
      <c r="K2578" s="10"/>
      <c r="L2578" s="10"/>
      <c r="M2578" s="10"/>
      <c r="P2578" s="10"/>
      <c r="Q2578" s="9"/>
      <c r="R2578" s="9"/>
      <c r="AM2578" s="10" t="str">
        <f t="shared" si="1205"/>
        <v xml:space="preserve"> </v>
      </c>
      <c r="BD2578"/>
      <c r="BE2578"/>
    </row>
    <row r="2579" spans="1:57" x14ac:dyDescent="0.3">
      <c r="A2579" s="2"/>
      <c r="D2579" s="9"/>
      <c r="E2579" s="2" t="s">
        <v>0</v>
      </c>
      <c r="F2579" s="2" t="s">
        <v>1</v>
      </c>
      <c r="G2579" s="2" t="s">
        <v>2</v>
      </c>
      <c r="H2579" s="2" t="s">
        <v>3</v>
      </c>
      <c r="I2579" s="2" t="s">
        <v>4</v>
      </c>
      <c r="J2579" s="2" t="s">
        <v>5</v>
      </c>
      <c r="K2579" s="2" t="s">
        <v>6</v>
      </c>
      <c r="L2579" s="2" t="s">
        <v>7</v>
      </c>
      <c r="M2579" s="2" t="s">
        <v>8</v>
      </c>
      <c r="N2579" s="2" t="s">
        <v>9</v>
      </c>
      <c r="O2579" s="2" t="s">
        <v>10</v>
      </c>
      <c r="P2579" s="2" t="s">
        <v>11</v>
      </c>
      <c r="Q2579" s="2" t="s">
        <v>12</v>
      </c>
      <c r="R2579" s="2" t="s">
        <v>13</v>
      </c>
      <c r="S2579" s="2" t="s">
        <v>14</v>
      </c>
      <c r="T2579" s="2" t="s">
        <v>15</v>
      </c>
      <c r="U2579" s="3" t="s">
        <v>16</v>
      </c>
      <c r="V2579" s="3" t="s">
        <v>17</v>
      </c>
      <c r="W2579" s="3" t="s">
        <v>18</v>
      </c>
      <c r="X2579" s="3" t="s">
        <v>19</v>
      </c>
      <c r="Y2579" s="3" t="s">
        <v>20</v>
      </c>
      <c r="Z2579" s="3" t="s">
        <v>21</v>
      </c>
      <c r="AA2579" s="3" t="s">
        <v>22</v>
      </c>
      <c r="AB2579" s="3" t="s">
        <v>23</v>
      </c>
      <c r="AC2579" s="3" t="s">
        <v>24</v>
      </c>
      <c r="AD2579" s="3" t="s">
        <v>25</v>
      </c>
      <c r="AE2579" s="3" t="s">
        <v>26</v>
      </c>
      <c r="AF2579" s="3" t="s">
        <v>27</v>
      </c>
      <c r="AG2579" s="3" t="s">
        <v>28</v>
      </c>
      <c r="AH2579" s="3" t="s">
        <v>29</v>
      </c>
      <c r="AL2579" s="2" t="s">
        <v>33</v>
      </c>
      <c r="AM2579" s="10" t="e">
        <f t="shared" si="1205"/>
        <v>#VALUE!</v>
      </c>
      <c r="AN2579" s="6" t="s">
        <v>35</v>
      </c>
      <c r="AO2579" s="2" t="s">
        <v>36</v>
      </c>
      <c r="AP2579" s="7" t="s">
        <v>37</v>
      </c>
      <c r="AQ2579" s="6" t="s">
        <v>38</v>
      </c>
      <c r="AR2579" s="2" t="s">
        <v>39</v>
      </c>
      <c r="AS2579" s="7" t="s">
        <v>40</v>
      </c>
      <c r="AT2579" s="7" t="s">
        <v>41</v>
      </c>
      <c r="AU2579" s="8" t="s">
        <v>55</v>
      </c>
      <c r="AV2579" s="8" t="s">
        <v>56</v>
      </c>
      <c r="AW2579" s="8" t="s">
        <v>44</v>
      </c>
      <c r="AX2579" s="8" t="s">
        <v>45</v>
      </c>
      <c r="AY2579" s="8" t="s">
        <v>46</v>
      </c>
      <c r="AZ2579" s="8" t="s">
        <v>47</v>
      </c>
      <c r="BA2579" s="2" t="s">
        <v>48</v>
      </c>
      <c r="BB2579" s="2" t="s">
        <v>49</v>
      </c>
      <c r="BC2579" s="2" t="s">
        <v>50</v>
      </c>
      <c r="BD2579"/>
      <c r="BE2579"/>
    </row>
    <row r="2580" spans="1:57" x14ac:dyDescent="0.3">
      <c r="A2580" s="2"/>
      <c r="D2580" s="9" t="s">
        <v>57</v>
      </c>
      <c r="E2580" s="10">
        <v>13.298546719999999</v>
      </c>
      <c r="F2580" s="10">
        <v>0.54485469119999996</v>
      </c>
      <c r="G2580" s="10">
        <v>17.679752879999999</v>
      </c>
      <c r="H2580" s="10">
        <v>9.6714200839999993</v>
      </c>
      <c r="I2580" s="10">
        <v>94.352742160000005</v>
      </c>
      <c r="J2580" s="10">
        <v>29.98281944</v>
      </c>
      <c r="K2580" s="10">
        <v>70.089868510000002</v>
      </c>
      <c r="L2580" s="11">
        <v>3.2118055555555559E-3</v>
      </c>
      <c r="M2580" s="11">
        <v>3.8252199074074074E-3</v>
      </c>
      <c r="P2580" s="10"/>
      <c r="Q2580" s="9"/>
      <c r="AJ2580" s="13">
        <v>636.16666666666663</v>
      </c>
      <c r="AK2580" s="16">
        <v>3.11</v>
      </c>
      <c r="AL2580" s="10">
        <f>IF(AK2580&gt;3, AK2580-3, 3-AK2580)</f>
        <v>0.10999999999999988</v>
      </c>
      <c r="AM2580" s="10">
        <f t="shared" si="1205"/>
        <v>0.52558330340836013</v>
      </c>
      <c r="AN2580" s="14">
        <v>12</v>
      </c>
      <c r="AO2580" s="10">
        <f>AN2580+273.15</f>
        <v>285.14999999999998</v>
      </c>
      <c r="AP2580" s="14">
        <v>10.5</v>
      </c>
      <c r="AQ2580" s="14">
        <v>37</v>
      </c>
      <c r="AR2580" s="10">
        <f>AQ2580+273.15</f>
        <v>310.14999999999998</v>
      </c>
      <c r="AS2580" s="14">
        <v>47.1</v>
      </c>
      <c r="AT2580" s="14">
        <v>0.5</v>
      </c>
      <c r="AU2580" s="10">
        <f>IF(ISNUMBER(AM2580),((AR2580/AO2580)*((AJ2580-(AT2580*AP2580))/(AJ2580-AS2580))*AM2580)," ")</f>
        <v>0.61227640250404447</v>
      </c>
      <c r="AV2580" s="10">
        <f>IF(ISNUMBER(AM2580), AU2580*G2580, " ")</f>
        <v>10.824895490526918</v>
      </c>
      <c r="AW2580" s="10"/>
      <c r="AX2580" s="10"/>
      <c r="AY2580" s="10"/>
      <c r="AZ2580" s="10"/>
      <c r="BA2580" s="10"/>
      <c r="BB2580" s="10"/>
      <c r="BC2580" s="2"/>
      <c r="BD2580"/>
      <c r="BE2580"/>
    </row>
    <row r="2581" spans="1:57" x14ac:dyDescent="0.3">
      <c r="A2581" s="2">
        <v>235</v>
      </c>
      <c r="B2581" s="9" t="s">
        <v>313</v>
      </c>
      <c r="C2581" s="9"/>
      <c r="D2581" s="9" t="s">
        <v>58</v>
      </c>
      <c r="E2581" s="10">
        <v>9.0355962089999995</v>
      </c>
      <c r="F2581" s="10">
        <v>0.63405634550000001</v>
      </c>
      <c r="G2581" s="10">
        <v>19.045075400000002</v>
      </c>
      <c r="H2581" s="10">
        <v>12.10833075</v>
      </c>
      <c r="I2581" s="10">
        <v>83.422069730000004</v>
      </c>
      <c r="J2581" s="10">
        <v>30.146113440000001</v>
      </c>
      <c r="K2581" s="10">
        <v>82.975503459999999</v>
      </c>
      <c r="L2581" s="11">
        <v>6.3831018518518516E-3</v>
      </c>
      <c r="M2581" s="11">
        <v>6.98494212962963E-3</v>
      </c>
      <c r="N2581" s="10">
        <f>H2581-H2580</f>
        <v>2.4369106660000011</v>
      </c>
      <c r="O2581" s="10">
        <f>I2580-I2581</f>
        <v>10.930672430000001</v>
      </c>
      <c r="P2581" s="10">
        <f>N2581/O2581</f>
        <v>0.22294242935244568</v>
      </c>
      <c r="Q2581" s="9">
        <f>AVERAGE(P2581,P2583)</f>
        <v>0.21327183095780217</v>
      </c>
      <c r="R2581">
        <f>K2581-K2580</f>
        <v>12.885634949999996</v>
      </c>
      <c r="S2581">
        <f>R2581/O2581</f>
        <v>1.1788510754960018</v>
      </c>
      <c r="T2581" s="9">
        <f>AVERAGE(S2581,S2583)</f>
        <v>0.99285105564198961</v>
      </c>
      <c r="U2581" s="3">
        <f>AVERAGE(E2580,E2582,E2584)</f>
        <v>13.283645140000001</v>
      </c>
      <c r="V2581" s="3">
        <f>AVERAGE(E2581,E2583,E2585)</f>
        <v>8.8892467879999995</v>
      </c>
      <c r="W2581" s="3">
        <f>AVERAGE(F2580,F2582,F2584)</f>
        <v>0.51793062894999997</v>
      </c>
      <c r="X2581" s="3">
        <f>AVERAGE(F2581,F2583,F2585)</f>
        <v>0.61994651329999995</v>
      </c>
      <c r="Y2581" s="3">
        <f>AVERAGE(G2580,G2582,G2584)</f>
        <v>18.332780515</v>
      </c>
      <c r="Z2581" s="3">
        <f>AVERAGE(G2581,G2583,G2585)</f>
        <v>19.285763200000002</v>
      </c>
      <c r="AA2581" s="3">
        <f>AVERAGE(H2580,H2582,H2584)</f>
        <v>9.5013120019999988</v>
      </c>
      <c r="AB2581" s="3">
        <f>AVERAGE(H2581,H2583,H2585)</f>
        <v>11.96977454</v>
      </c>
      <c r="AC2581" s="3">
        <f>AVERAGE(I2580,I2582,I2584)</f>
        <v>93.500130460000008</v>
      </c>
      <c r="AD2581" s="3">
        <f>AVERAGE(I2581,I2583,I2585)</f>
        <v>81.89530683000001</v>
      </c>
      <c r="AE2581" s="3">
        <f>AVERAGE(J2580,J2582,J2584)</f>
        <v>30.04108772</v>
      </c>
      <c r="AF2581" s="3">
        <f>AVERAGE(J2581,J2583,J2585)</f>
        <v>29.907832859999999</v>
      </c>
      <c r="AG2581" s="3">
        <f>AVERAGE(K2580,K2582,K2584)</f>
        <v>71.331612204999999</v>
      </c>
      <c r="AH2581" s="3">
        <f>AVERAGE(K2581,K2583,K2585)</f>
        <v>82.728081459999999</v>
      </c>
      <c r="AI2581" s="12">
        <v>43654</v>
      </c>
      <c r="AJ2581" s="13">
        <v>636.16666666666663</v>
      </c>
      <c r="AK2581" s="16">
        <v>3.11</v>
      </c>
      <c r="AL2581" s="10">
        <f t="shared" ref="AL2581:AL2585" si="1211">IF(AK2581&gt;3, AK2581-3, 3-AK2581)</f>
        <v>0.10999999999999988</v>
      </c>
      <c r="AM2581" s="10">
        <f t="shared" si="1205"/>
        <v>0.61162991527331201</v>
      </c>
      <c r="AN2581" s="14">
        <v>12</v>
      </c>
      <c r="AO2581" s="10">
        <f t="shared" ref="AO2581:AO2585" si="1212">AN2581+273.15</f>
        <v>285.14999999999998</v>
      </c>
      <c r="AP2581" s="14">
        <v>10.5</v>
      </c>
      <c r="AQ2581" s="14">
        <v>37</v>
      </c>
      <c r="AR2581" s="10">
        <f t="shared" ref="AR2581:AR2585" si="1213">AQ2581+273.15</f>
        <v>310.14999999999998</v>
      </c>
      <c r="AS2581" s="14">
        <v>47.1</v>
      </c>
      <c r="AT2581" s="14">
        <v>0.5</v>
      </c>
      <c r="AU2581" s="10">
        <f t="shared" ref="AU2581:AU2585" si="1214">IF(ISNUMBER(AM2581),((AR2581/AO2581)*((AJ2581-(AT2581*AP2581))/(AJ2581-AS2581))*AM2581)," ")</f>
        <v>0.71251609737007537</v>
      </c>
      <c r="AV2581" s="10">
        <f t="shared" ref="AV2581:AV2585" si="1215">IF(ISNUMBER(AM2581), AU2581*G2581, " ")</f>
        <v>13.569922798126829</v>
      </c>
      <c r="AW2581" s="10">
        <f>AVERAGE(AU2580,AU2582,AU2584)</f>
        <v>0.58202068801452045</v>
      </c>
      <c r="AX2581" s="10">
        <f>AVERAGE(AU2581,AU2583,AU2585)</f>
        <v>0.69666027849050438</v>
      </c>
      <c r="AY2581" s="10">
        <f>AVERAGE(AV2580,AV2582,AV2584)</f>
        <v>10.650299710881164</v>
      </c>
      <c r="AZ2581" s="10">
        <f>AVERAGE(AV2581,AV2583,AV2585)</f>
        <v>13.4318088596506</v>
      </c>
      <c r="BA2581" s="10">
        <f>IF(ISNUMBER(AV2581), AV2581-AV2580, " ")</f>
        <v>2.7450273075999103</v>
      </c>
      <c r="BB2581" s="10">
        <f>IF(ISNUMBER(BA2581), BA2581/O2581, " ")</f>
        <v>0.25113068982526537</v>
      </c>
      <c r="BC2581" s="2">
        <f>AVERAGE(BB2581,BB2583,BB2585)</f>
        <v>0.2403139712822398</v>
      </c>
      <c r="BD2581" s="1" t="s">
        <v>79</v>
      </c>
    </row>
    <row r="2582" spans="1:57" x14ac:dyDescent="0.3">
      <c r="A2582" s="2"/>
      <c r="D2582" s="9" t="s">
        <v>57</v>
      </c>
      <c r="E2582" s="10">
        <v>13.268743560000001</v>
      </c>
      <c r="F2582" s="10">
        <v>0.49100656669999998</v>
      </c>
      <c r="G2582" s="10">
        <v>18.98580815</v>
      </c>
      <c r="H2582" s="10">
        <v>9.3312039200000001</v>
      </c>
      <c r="I2582" s="10">
        <v>92.647518759999997</v>
      </c>
      <c r="J2582" s="10">
        <v>30.099356</v>
      </c>
      <c r="K2582" s="10">
        <v>72.573355899999996</v>
      </c>
      <c r="L2582" s="11">
        <v>9.9305555555555553E-3</v>
      </c>
      <c r="M2582" s="11">
        <v>1.0526608796296294E-2</v>
      </c>
      <c r="P2582" s="10"/>
      <c r="Q2582" s="9"/>
      <c r="AJ2582" s="13">
        <v>636.16666666666697</v>
      </c>
      <c r="AK2582" s="16">
        <v>3.11</v>
      </c>
      <c r="AL2582" s="10">
        <f t="shared" si="1211"/>
        <v>0.10999999999999988</v>
      </c>
      <c r="AM2582" s="10">
        <f t="shared" si="1205"/>
        <v>0.47363977495176851</v>
      </c>
      <c r="AN2582" s="14">
        <v>12</v>
      </c>
      <c r="AO2582" s="10">
        <f t="shared" si="1212"/>
        <v>285.14999999999998</v>
      </c>
      <c r="AP2582" s="14">
        <v>10.5</v>
      </c>
      <c r="AQ2582" s="14">
        <v>37</v>
      </c>
      <c r="AR2582" s="10">
        <f t="shared" si="1213"/>
        <v>310.14999999999998</v>
      </c>
      <c r="AS2582" s="14">
        <v>47.1</v>
      </c>
      <c r="AT2582" s="14">
        <v>0.5</v>
      </c>
      <c r="AU2582" s="10">
        <f t="shared" si="1214"/>
        <v>0.55176497352499643</v>
      </c>
      <c r="AV2582" s="10">
        <f t="shared" si="1215"/>
        <v>10.475703931235412</v>
      </c>
      <c r="AW2582" s="10"/>
      <c r="AX2582" s="10"/>
      <c r="AY2582" s="10"/>
      <c r="AZ2582" s="10"/>
      <c r="BA2582" s="10"/>
      <c r="BB2582" s="10"/>
      <c r="BC2582" s="2"/>
      <c r="BD2582"/>
      <c r="BE2582"/>
    </row>
    <row r="2583" spans="1:57" x14ac:dyDescent="0.3">
      <c r="A2583" s="2"/>
      <c r="D2583" s="9" t="s">
        <v>60</v>
      </c>
      <c r="E2583" s="10">
        <v>8.7428973669999994</v>
      </c>
      <c r="F2583" s="10">
        <v>0.6058366811</v>
      </c>
      <c r="G2583" s="10">
        <v>19.526451000000002</v>
      </c>
      <c r="H2583" s="10">
        <v>11.83121833</v>
      </c>
      <c r="I2583" s="10">
        <v>80.368543930000001</v>
      </c>
      <c r="J2583" s="10">
        <v>29.669552280000001</v>
      </c>
      <c r="K2583" s="10">
        <v>82.480659459999998</v>
      </c>
      <c r="L2583" s="11">
        <v>1.3327546296296296E-2</v>
      </c>
      <c r="M2583" s="11">
        <v>1.3802071759259259E-2</v>
      </c>
      <c r="N2583" s="10">
        <f>H2583-H2582</f>
        <v>2.5000144100000004</v>
      </c>
      <c r="O2583" s="10">
        <f>I2582-I2583</f>
        <v>12.278974829999996</v>
      </c>
      <c r="P2583" s="10">
        <f>N2583/O2583</f>
        <v>0.20360123256315862</v>
      </c>
      <c r="Q2583" s="9"/>
      <c r="R2583">
        <f>K2583-K2582</f>
        <v>9.9073035600000026</v>
      </c>
      <c r="S2583">
        <f>R2583/O2583</f>
        <v>0.80685103578797757</v>
      </c>
      <c r="AJ2583" s="13">
        <v>636.16666666666697</v>
      </c>
      <c r="AK2583" s="16">
        <v>3.11</v>
      </c>
      <c r="AL2583" s="10">
        <f t="shared" si="1211"/>
        <v>0.10999999999999988</v>
      </c>
      <c r="AM2583" s="10">
        <f t="shared" si="1205"/>
        <v>0.58440837405144697</v>
      </c>
      <c r="AN2583" s="14">
        <v>12</v>
      </c>
      <c r="AO2583" s="10">
        <f t="shared" si="1212"/>
        <v>285.14999999999998</v>
      </c>
      <c r="AP2583" s="14">
        <v>10.5</v>
      </c>
      <c r="AQ2583" s="14">
        <v>37</v>
      </c>
      <c r="AR2583" s="10">
        <f t="shared" si="1213"/>
        <v>310.14999999999998</v>
      </c>
      <c r="AS2583" s="14">
        <v>47.1</v>
      </c>
      <c r="AT2583" s="14">
        <v>0.5</v>
      </c>
      <c r="AU2583" s="10">
        <f t="shared" si="1214"/>
        <v>0.68080445961093339</v>
      </c>
      <c r="AV2583" s="10">
        <f t="shared" si="1215"/>
        <v>13.293694921174371</v>
      </c>
      <c r="AW2583" s="10"/>
      <c r="AX2583" s="10"/>
      <c r="AY2583" s="10"/>
      <c r="AZ2583" s="10"/>
      <c r="BA2583" s="10">
        <f>IF(ISNUMBER(AV2583), AV2583-AV2582, " ")</f>
        <v>2.8179909899389592</v>
      </c>
      <c r="BB2583" s="10">
        <f>IF(ISNUMBER(BA2583), BA2583/O2583, " ")</f>
        <v>0.22949725273921423</v>
      </c>
      <c r="BC2583" s="2"/>
      <c r="BD2583"/>
      <c r="BE2583"/>
    </row>
    <row r="2584" spans="1:57" x14ac:dyDescent="0.3">
      <c r="A2584" s="2"/>
      <c r="D2584" s="9" t="s">
        <v>57</v>
      </c>
      <c r="E2584" s="10"/>
      <c r="F2584" s="10"/>
      <c r="G2584" s="10"/>
      <c r="H2584" s="10"/>
      <c r="I2584" s="10"/>
      <c r="J2584" s="10"/>
      <c r="K2584" s="10"/>
      <c r="L2584" s="11"/>
      <c r="M2584" s="11"/>
      <c r="P2584" s="10"/>
      <c r="Q2584" s="9"/>
      <c r="AJ2584" s="13">
        <v>636.16666666666697</v>
      </c>
      <c r="AK2584" s="16">
        <v>3.11</v>
      </c>
      <c r="AL2584" s="10">
        <f t="shared" si="1211"/>
        <v>0.10999999999999988</v>
      </c>
      <c r="AM2584" s="10" t="str">
        <f t="shared" si="1205"/>
        <v xml:space="preserve"> </v>
      </c>
      <c r="AN2584" s="14">
        <v>12</v>
      </c>
      <c r="AO2584" s="10">
        <f t="shared" si="1212"/>
        <v>285.14999999999998</v>
      </c>
      <c r="AP2584" s="14">
        <v>10.5</v>
      </c>
      <c r="AQ2584" s="14">
        <v>37</v>
      </c>
      <c r="AR2584" s="10">
        <f t="shared" si="1213"/>
        <v>310.14999999999998</v>
      </c>
      <c r="AS2584" s="14">
        <v>47.1</v>
      </c>
      <c r="AT2584" s="14">
        <v>0.5</v>
      </c>
      <c r="AU2584" s="10" t="str">
        <f t="shared" si="1214"/>
        <v xml:space="preserve"> </v>
      </c>
      <c r="AV2584" s="10" t="str">
        <f t="shared" si="1215"/>
        <v xml:space="preserve"> </v>
      </c>
      <c r="AW2584" s="10"/>
      <c r="AX2584" s="10"/>
      <c r="AY2584" s="10"/>
      <c r="AZ2584" s="10"/>
      <c r="BA2584" s="10"/>
      <c r="BB2584" s="10"/>
      <c r="BC2584" s="2"/>
      <c r="BD2584"/>
      <c r="BE2584"/>
    </row>
    <row r="2585" spans="1:57" x14ac:dyDescent="0.3">
      <c r="A2585" s="2"/>
      <c r="D2585" s="9" t="s">
        <v>61</v>
      </c>
      <c r="E2585" s="10"/>
      <c r="F2585" s="10"/>
      <c r="G2585" s="10"/>
      <c r="H2585" s="10"/>
      <c r="I2585" s="10"/>
      <c r="J2585" s="10"/>
      <c r="K2585" s="10"/>
      <c r="L2585" s="11"/>
      <c r="M2585" s="11"/>
      <c r="N2585" s="10">
        <f>H2585-H2584</f>
        <v>0</v>
      </c>
      <c r="O2585" s="10">
        <f>I2584-I2585</f>
        <v>0</v>
      </c>
      <c r="P2585" s="10" t="e">
        <f>N2585/O2585</f>
        <v>#DIV/0!</v>
      </c>
      <c r="Q2585" s="9"/>
      <c r="R2585">
        <f>K2585-K2584</f>
        <v>0</v>
      </c>
      <c r="S2585" t="e">
        <f>R2585/O2585</f>
        <v>#DIV/0!</v>
      </c>
      <c r="AJ2585" s="13">
        <v>636.16666666666697</v>
      </c>
      <c r="AK2585" s="16">
        <v>3.11</v>
      </c>
      <c r="AL2585" s="10">
        <f t="shared" si="1211"/>
        <v>0.10999999999999988</v>
      </c>
      <c r="AM2585" s="10" t="str">
        <f t="shared" si="1205"/>
        <v xml:space="preserve"> </v>
      </c>
      <c r="AN2585" s="14">
        <v>12</v>
      </c>
      <c r="AO2585" s="10">
        <f t="shared" si="1212"/>
        <v>285.14999999999998</v>
      </c>
      <c r="AP2585" s="14">
        <v>10.5</v>
      </c>
      <c r="AQ2585" s="14">
        <v>37</v>
      </c>
      <c r="AR2585" s="10">
        <f t="shared" si="1213"/>
        <v>310.14999999999998</v>
      </c>
      <c r="AS2585" s="14">
        <v>47.1</v>
      </c>
      <c r="AT2585" s="14">
        <v>0.5</v>
      </c>
      <c r="AU2585" s="10" t="str">
        <f t="shared" si="1214"/>
        <v xml:space="preserve"> </v>
      </c>
      <c r="AV2585" s="10" t="str">
        <f t="shared" si="1215"/>
        <v xml:space="preserve"> </v>
      </c>
      <c r="AW2585" s="10"/>
      <c r="AX2585" s="10"/>
      <c r="AY2585" s="10"/>
      <c r="AZ2585" s="10"/>
      <c r="BA2585" s="10" t="str">
        <f>IF(ISNUMBER(AV2585), AV2585-AV2584, " ")</f>
        <v xml:space="preserve"> </v>
      </c>
      <c r="BB2585" s="10" t="str">
        <f>IF(ISNUMBER(BA2585), BA2585/O2585, " ")</f>
        <v xml:space="preserve"> </v>
      </c>
      <c r="BC2585" s="2"/>
      <c r="BD2585"/>
      <c r="BE2585"/>
    </row>
    <row r="2586" spans="1:57" x14ac:dyDescent="0.3">
      <c r="AM2586" s="10" t="str">
        <f t="shared" si="1205"/>
        <v xml:space="preserve"> </v>
      </c>
      <c r="BD2586"/>
      <c r="BE2586"/>
    </row>
    <row r="2587" spans="1:57" x14ac:dyDescent="0.3">
      <c r="AM2587" s="10" t="str">
        <f t="shared" si="1205"/>
        <v xml:space="preserve"> </v>
      </c>
      <c r="BD2587"/>
      <c r="BE2587"/>
    </row>
    <row r="2588" spans="1:57" x14ac:dyDescent="0.3">
      <c r="A2588" s="2"/>
      <c r="D2588" s="9" t="s">
        <v>53</v>
      </c>
      <c r="E2588" s="10"/>
      <c r="F2588" s="10"/>
      <c r="G2588" s="10"/>
      <c r="H2588" s="10"/>
      <c r="I2588" s="10"/>
      <c r="J2588" s="10"/>
      <c r="K2588" s="10"/>
      <c r="L2588" s="10"/>
      <c r="M2588" s="10"/>
      <c r="P2588" s="10"/>
      <c r="Q2588" s="9"/>
      <c r="R2588" s="9"/>
      <c r="AM2588" s="10" t="str">
        <f t="shared" si="1205"/>
        <v xml:space="preserve"> </v>
      </c>
      <c r="BD2588"/>
      <c r="BE2588"/>
    </row>
    <row r="2589" spans="1:57" x14ac:dyDescent="0.3">
      <c r="A2589" s="2"/>
      <c r="D2589" s="9" t="s">
        <v>314</v>
      </c>
      <c r="E2589" s="10"/>
      <c r="F2589" s="2"/>
      <c r="G2589" s="10"/>
      <c r="H2589" s="10"/>
      <c r="I2589" s="10"/>
      <c r="J2589" s="10"/>
      <c r="K2589" s="10"/>
      <c r="L2589" s="10"/>
      <c r="M2589" s="10"/>
      <c r="P2589" s="10"/>
      <c r="Q2589" s="9"/>
      <c r="R2589" s="9"/>
      <c r="AM2589" s="10" t="str">
        <f t="shared" si="1205"/>
        <v xml:space="preserve"> </v>
      </c>
      <c r="BD2589"/>
      <c r="BE2589"/>
    </row>
    <row r="2590" spans="1:57" x14ac:dyDescent="0.3">
      <c r="A2590" s="2"/>
      <c r="D2590" s="9"/>
      <c r="E2590" s="2" t="s">
        <v>0</v>
      </c>
      <c r="F2590" s="2" t="s">
        <v>1</v>
      </c>
      <c r="G2590" s="2" t="s">
        <v>2</v>
      </c>
      <c r="H2590" s="2" t="s">
        <v>3</v>
      </c>
      <c r="I2590" s="2" t="s">
        <v>4</v>
      </c>
      <c r="J2590" s="2" t="s">
        <v>5</v>
      </c>
      <c r="K2590" s="2" t="s">
        <v>6</v>
      </c>
      <c r="L2590" s="2" t="s">
        <v>7</v>
      </c>
      <c r="M2590" s="2" t="s">
        <v>8</v>
      </c>
      <c r="N2590" s="2" t="s">
        <v>9</v>
      </c>
      <c r="O2590" s="2" t="s">
        <v>10</v>
      </c>
      <c r="P2590" s="2" t="s">
        <v>11</v>
      </c>
      <c r="Q2590" s="2" t="s">
        <v>12</v>
      </c>
      <c r="R2590" s="2" t="s">
        <v>13</v>
      </c>
      <c r="S2590" s="2" t="s">
        <v>14</v>
      </c>
      <c r="T2590" s="2" t="s">
        <v>15</v>
      </c>
      <c r="U2590" s="3" t="s">
        <v>16</v>
      </c>
      <c r="V2590" s="3" t="s">
        <v>17</v>
      </c>
      <c r="W2590" s="3" t="s">
        <v>18</v>
      </c>
      <c r="X2590" s="3" t="s">
        <v>19</v>
      </c>
      <c r="Y2590" s="3" t="s">
        <v>20</v>
      </c>
      <c r="Z2590" s="3" t="s">
        <v>21</v>
      </c>
      <c r="AA2590" s="3" t="s">
        <v>22</v>
      </c>
      <c r="AB2590" s="3" t="s">
        <v>23</v>
      </c>
      <c r="AC2590" s="3" t="s">
        <v>24</v>
      </c>
      <c r="AD2590" s="3" t="s">
        <v>25</v>
      </c>
      <c r="AE2590" s="3" t="s">
        <v>26</v>
      </c>
      <c r="AF2590" s="3" t="s">
        <v>27</v>
      </c>
      <c r="AG2590" s="3" t="s">
        <v>28</v>
      </c>
      <c r="AH2590" s="3" t="s">
        <v>29</v>
      </c>
      <c r="AL2590" s="2" t="s">
        <v>33</v>
      </c>
      <c r="AM2590" s="10" t="e">
        <f t="shared" si="1205"/>
        <v>#VALUE!</v>
      </c>
      <c r="AN2590" s="6" t="s">
        <v>35</v>
      </c>
      <c r="AO2590" s="2" t="s">
        <v>36</v>
      </c>
      <c r="AP2590" s="7" t="s">
        <v>37</v>
      </c>
      <c r="AQ2590" s="6" t="s">
        <v>38</v>
      </c>
      <c r="AR2590" s="2" t="s">
        <v>39</v>
      </c>
      <c r="AS2590" s="7" t="s">
        <v>40</v>
      </c>
      <c r="AT2590" s="7" t="s">
        <v>41</v>
      </c>
      <c r="AU2590" s="8" t="s">
        <v>55</v>
      </c>
      <c r="AV2590" s="8" t="s">
        <v>56</v>
      </c>
      <c r="AW2590" s="8" t="s">
        <v>44</v>
      </c>
      <c r="AX2590" s="8" t="s">
        <v>45</v>
      </c>
      <c r="AY2590" s="8" t="s">
        <v>46</v>
      </c>
      <c r="AZ2590" s="8" t="s">
        <v>47</v>
      </c>
      <c r="BA2590" s="2" t="s">
        <v>48</v>
      </c>
      <c r="BB2590" s="2" t="s">
        <v>49</v>
      </c>
      <c r="BC2590" s="2" t="s">
        <v>50</v>
      </c>
      <c r="BD2590"/>
      <c r="BE2590"/>
    </row>
    <row r="2591" spans="1:57" x14ac:dyDescent="0.3">
      <c r="A2591" s="2"/>
      <c r="D2591" s="9" t="s">
        <v>57</v>
      </c>
      <c r="E2591" s="10">
        <v>13.26464738</v>
      </c>
      <c r="F2591" s="10">
        <v>0.61763294049999995</v>
      </c>
      <c r="G2591" s="10">
        <v>12.617479700000001</v>
      </c>
      <c r="H2591" s="10">
        <v>7.786070756</v>
      </c>
      <c r="I2591" s="10">
        <v>90.158228120000004</v>
      </c>
      <c r="J2591" s="10">
        <v>34.771503539999998</v>
      </c>
      <c r="K2591" s="10">
        <v>64.354462850000004</v>
      </c>
      <c r="L2591" s="11">
        <v>1.3368055555555555E-3</v>
      </c>
      <c r="M2591" s="11">
        <v>2.0659606481481479E-3</v>
      </c>
      <c r="P2591" s="10"/>
      <c r="Q2591" s="9"/>
      <c r="AJ2591" s="13">
        <v>636.16666666666663</v>
      </c>
      <c r="AK2591" s="16">
        <v>3.11</v>
      </c>
      <c r="AL2591" s="10">
        <f>IF(AK2591&gt;3, AK2591-3, 3-AK2591)</f>
        <v>0.10999999999999988</v>
      </c>
      <c r="AM2591" s="10">
        <f t="shared" si="1205"/>
        <v>0.59578740241157546</v>
      </c>
      <c r="AN2591" s="14">
        <v>12</v>
      </c>
      <c r="AO2591" s="10">
        <f>AN2591+273.15</f>
        <v>285.14999999999998</v>
      </c>
      <c r="AP2591" s="14">
        <v>10.5</v>
      </c>
      <c r="AQ2591" s="14">
        <v>37</v>
      </c>
      <c r="AR2591" s="10">
        <f>AQ2591+273.15</f>
        <v>310.14999999999998</v>
      </c>
      <c r="AS2591" s="14">
        <v>47.1</v>
      </c>
      <c r="AT2591" s="14">
        <v>0.5</v>
      </c>
      <c r="AU2591" s="10">
        <f>IF(ISNUMBER(AM2591),((AR2591/AO2591)*((AJ2591-(AT2591*AP2591))/(AJ2591-AS2591))*AM2591)," ")</f>
        <v>0.69406041828228004</v>
      </c>
      <c r="AV2591" s="10">
        <f>IF(ISNUMBER(AM2591), AU2591*G2591, " ")</f>
        <v>8.7572932382501776</v>
      </c>
      <c r="AW2591" s="10"/>
      <c r="AX2591" s="10"/>
      <c r="AY2591" s="10"/>
      <c r="AZ2591" s="10"/>
      <c r="BA2591" s="10"/>
      <c r="BB2591" s="10"/>
      <c r="BC2591" s="2"/>
      <c r="BD2591"/>
      <c r="BE2591"/>
    </row>
    <row r="2592" spans="1:57" x14ac:dyDescent="0.3">
      <c r="A2592" s="2">
        <v>236</v>
      </c>
      <c r="B2592" s="9" t="s">
        <v>314</v>
      </c>
      <c r="C2592" s="9"/>
      <c r="D2592" s="9" t="s">
        <v>58</v>
      </c>
      <c r="E2592" s="10">
        <v>10.140690770000001</v>
      </c>
      <c r="F2592" s="10">
        <v>0.55289667850000002</v>
      </c>
      <c r="G2592" s="10">
        <v>12.50966889</v>
      </c>
      <c r="H2592" s="10">
        <v>6.9279744220000001</v>
      </c>
      <c r="I2592" s="10">
        <v>72.664643069999997</v>
      </c>
      <c r="J2592" s="10">
        <v>35.968395819999998</v>
      </c>
      <c r="K2592" s="10">
        <v>75.739771210000001</v>
      </c>
      <c r="L2592" s="11">
        <v>4.1666666666666666E-3</v>
      </c>
      <c r="M2592" s="11">
        <v>4.9363310185185187E-3</v>
      </c>
      <c r="N2592" s="10">
        <f>H2592-H2591</f>
        <v>-0.85809633399999985</v>
      </c>
      <c r="O2592" s="10">
        <f>I2591-I2592</f>
        <v>17.493585050000007</v>
      </c>
      <c r="P2592" s="10">
        <f>N2592/O2592</f>
        <v>-4.9052057171094239E-2</v>
      </c>
      <c r="Q2592" s="9">
        <f>AVERAGE(P2592,P2594,P2596)</f>
        <v>1.3409921990269988E-2</v>
      </c>
      <c r="R2592">
        <f>K2592-K2591</f>
        <v>11.385308359999996</v>
      </c>
      <c r="S2592">
        <f>R2592/O2592</f>
        <v>0.65082762209453415</v>
      </c>
      <c r="T2592" s="9">
        <f>AVERAGE(S2592,S2594,S2596)</f>
        <v>0.67233500090391285</v>
      </c>
      <c r="U2592" s="3">
        <f>AVERAGE(E2591,E2593,E2595)</f>
        <v>13.273345076666667</v>
      </c>
      <c r="V2592" s="3">
        <f>AVERAGE(E2592,E2594,E2596)</f>
        <v>9.994417455999999</v>
      </c>
      <c r="W2592" s="3">
        <f>AVERAGE(F2591,F2593,F2595)</f>
        <v>0.52408200073333333</v>
      </c>
      <c r="X2592" s="3">
        <f>AVERAGE(F2592,F2594,F2596)</f>
        <v>0.51475165899999997</v>
      </c>
      <c r="Y2592" s="3">
        <f>AVERAGE(G2591,G2593,G2595)</f>
        <v>15.216640083333333</v>
      </c>
      <c r="Z2592" s="3">
        <f>AVERAGE(G2592,G2594,G2596)</f>
        <v>15.468290706666666</v>
      </c>
      <c r="AA2592" s="3">
        <f>AVERAGE(H2591,H2593,H2595)</f>
        <v>7.8479304690000005</v>
      </c>
      <c r="AB2592" s="3">
        <f>AVERAGE(H2592,H2594,H2596)</f>
        <v>7.8898839493333339</v>
      </c>
      <c r="AC2592" s="3">
        <f>AVERAGE(I2591,I2593,I2595)</f>
        <v>89.259881106666668</v>
      </c>
      <c r="AD2592" s="3">
        <f>AVERAGE(I2592,I2594,I2596)</f>
        <v>74.450111013333341</v>
      </c>
      <c r="AE2592" s="3">
        <f>AVERAGE(J2591,J2593,J2595)</f>
        <v>34.741367333333336</v>
      </c>
      <c r="AF2592" s="3">
        <f>AVERAGE(J2592,J2594,J2596)</f>
        <v>35.416475279999993</v>
      </c>
      <c r="AG2592" s="3">
        <f>AVERAGE(K2591,K2593,K2595)</f>
        <v>66.197172156666667</v>
      </c>
      <c r="AH2592" s="3">
        <f>AVERAGE(K2592,K2594,K2596)</f>
        <v>76.104439763333332</v>
      </c>
      <c r="AI2592" s="12">
        <v>43654</v>
      </c>
      <c r="AJ2592" s="13">
        <v>636.16666666666663</v>
      </c>
      <c r="AK2592" s="16">
        <v>3.11</v>
      </c>
      <c r="AL2592" s="10">
        <f t="shared" ref="AL2592:AL2596" si="1216">IF(AK2592&gt;3, AK2592-3, 3-AK2592)</f>
        <v>0.10999999999999988</v>
      </c>
      <c r="AM2592" s="10">
        <f t="shared" si="1205"/>
        <v>0.53334084742765275</v>
      </c>
      <c r="AN2592" s="14">
        <v>12</v>
      </c>
      <c r="AO2592" s="10">
        <f t="shared" ref="AO2592:AO2596" si="1217">AN2592+273.15</f>
        <v>285.14999999999998</v>
      </c>
      <c r="AP2592" s="14">
        <v>10.5</v>
      </c>
      <c r="AQ2592" s="14">
        <v>37</v>
      </c>
      <c r="AR2592" s="10">
        <f t="shared" ref="AR2592:AR2596" si="1218">AQ2592+273.15</f>
        <v>310.14999999999998</v>
      </c>
      <c r="AS2592" s="14">
        <v>47.1</v>
      </c>
      <c r="AT2592" s="14">
        <v>0.5</v>
      </c>
      <c r="AU2592" s="10">
        <f t="shared" ref="AU2592:AU2596" si="1219">IF(ISNUMBER(AM2592),((AR2592/AO2592)*((AJ2592-(AT2592*AP2592))/(AJ2592-AS2592))*AM2592)," ")</f>
        <v>0.62131352585556177</v>
      </c>
      <c r="AV2592" s="10">
        <f t="shared" ref="AV2592:AV2596" si="1220">IF(ISNUMBER(AM2592), AU2592*G2592, " ")</f>
        <v>7.7724264853315317</v>
      </c>
      <c r="AW2592" s="10">
        <f>AVERAGE(AU2591,AU2593,AU2595)</f>
        <v>0.588933246255818</v>
      </c>
      <c r="AX2592" s="10">
        <f>AVERAGE(AU2592,AU2594,AU2596)</f>
        <v>0.57844834420232427</v>
      </c>
      <c r="AY2592" s="10">
        <f>AVERAGE(AV2591,AV2593,AV2595)</f>
        <v>8.8246736202286353</v>
      </c>
      <c r="AZ2592" s="10">
        <f>AVERAGE(AV2592,AV2594,AV2596)</f>
        <v>8.8859697586386588</v>
      </c>
      <c r="BA2592" s="10">
        <f>IF(ISNUMBER(AV2592), AV2592-AV2591, " ")</f>
        <v>-0.98486675291864589</v>
      </c>
      <c r="BB2592" s="10">
        <f>IF(ISNUMBER(BA2592), BA2592/O2592, " ")</f>
        <v>-5.6298737514563685E-2</v>
      </c>
      <c r="BC2592" s="2">
        <f>AVERAGE(BB2592,BB2594,BB2596)</f>
        <v>1.6469004274050611E-2</v>
      </c>
      <c r="BD2592" s="1" t="s">
        <v>59</v>
      </c>
    </row>
    <row r="2593" spans="1:57" x14ac:dyDescent="0.3">
      <c r="A2593" s="2"/>
      <c r="D2593" s="9" t="s">
        <v>57</v>
      </c>
      <c r="E2593" s="10">
        <v>13.265570650000001</v>
      </c>
      <c r="F2593" s="10">
        <v>0.47368050499999997</v>
      </c>
      <c r="G2593" s="10">
        <v>16.623134669999999</v>
      </c>
      <c r="H2593" s="10">
        <v>7.8819934610000004</v>
      </c>
      <c r="I2593" s="10">
        <v>88.632914690000007</v>
      </c>
      <c r="J2593" s="10">
        <v>35.099604370000002</v>
      </c>
      <c r="K2593" s="10">
        <v>66.395579670000004</v>
      </c>
      <c r="L2593" s="11">
        <v>7.9976851851851858E-3</v>
      </c>
      <c r="M2593" s="11">
        <v>8.5416550925925937E-3</v>
      </c>
      <c r="P2593" s="10"/>
      <c r="Q2593" s="9"/>
      <c r="AJ2593" s="13">
        <v>636.16666666666697</v>
      </c>
      <c r="AK2593" s="16">
        <v>3.11</v>
      </c>
      <c r="AL2593" s="10">
        <f t="shared" si="1216"/>
        <v>0.10999999999999988</v>
      </c>
      <c r="AM2593" s="10">
        <f t="shared" si="1205"/>
        <v>0.45692653215434087</v>
      </c>
      <c r="AN2593" s="14">
        <v>12</v>
      </c>
      <c r="AO2593" s="10">
        <f t="shared" si="1217"/>
        <v>285.14999999999998</v>
      </c>
      <c r="AP2593" s="14">
        <v>10.5</v>
      </c>
      <c r="AQ2593" s="14">
        <v>37</v>
      </c>
      <c r="AR2593" s="10">
        <f t="shared" si="1218"/>
        <v>310.14999999999998</v>
      </c>
      <c r="AS2593" s="14">
        <v>47.1</v>
      </c>
      <c r="AT2593" s="14">
        <v>0.5</v>
      </c>
      <c r="AU2593" s="10">
        <f t="shared" si="1219"/>
        <v>0.53229494069133387</v>
      </c>
      <c r="AV2593" s="10">
        <f t="shared" si="1220"/>
        <v>8.8484104832717048</v>
      </c>
      <c r="AW2593" s="10"/>
      <c r="AX2593" s="10"/>
      <c r="AY2593" s="10"/>
      <c r="AZ2593" s="10"/>
      <c r="BA2593" s="10"/>
      <c r="BB2593" s="10"/>
      <c r="BC2593" s="2"/>
      <c r="BD2593"/>
      <c r="BE2593"/>
    </row>
    <row r="2594" spans="1:57" x14ac:dyDescent="0.3">
      <c r="A2594" s="2"/>
      <c r="D2594" s="9" t="s">
        <v>60</v>
      </c>
      <c r="E2594" s="10">
        <v>9.7785553679999992</v>
      </c>
      <c r="F2594" s="10">
        <v>0.49973613859999999</v>
      </c>
      <c r="G2594" s="10">
        <v>17.53113025</v>
      </c>
      <c r="H2594" s="10">
        <v>8.7293504110000004</v>
      </c>
      <c r="I2594" s="10">
        <v>78.170370250000005</v>
      </c>
      <c r="J2594" s="10">
        <v>35.649181069999997</v>
      </c>
      <c r="K2594" s="10">
        <v>73.652078729999999</v>
      </c>
      <c r="L2594" s="11">
        <v>1.0115740740740741E-2</v>
      </c>
      <c r="M2594" s="11">
        <v>1.0787025462962964E-2</v>
      </c>
      <c r="N2594" s="10">
        <f>H2594-H2593</f>
        <v>0.84735695</v>
      </c>
      <c r="O2594" s="10">
        <f>I2593-I2594</f>
        <v>10.462544440000002</v>
      </c>
      <c r="P2594" s="10">
        <f>N2594/O2594</f>
        <v>8.0989567581707667E-2</v>
      </c>
      <c r="Q2594" s="9"/>
      <c r="R2594">
        <f>K2594-K2593</f>
        <v>7.2564990599999959</v>
      </c>
      <c r="S2594">
        <f>R2594/O2594</f>
        <v>0.69356924614410476</v>
      </c>
      <c r="AJ2594" s="13">
        <v>636.16666666666697</v>
      </c>
      <c r="AK2594" s="16">
        <v>3.11</v>
      </c>
      <c r="AL2594" s="10">
        <f t="shared" si="1216"/>
        <v>0.10999999999999988</v>
      </c>
      <c r="AM2594" s="10">
        <f t="shared" si="1205"/>
        <v>0.48206058385852096</v>
      </c>
      <c r="AN2594" s="14">
        <v>12</v>
      </c>
      <c r="AO2594" s="10">
        <f t="shared" si="1217"/>
        <v>285.14999999999998</v>
      </c>
      <c r="AP2594" s="14">
        <v>10.5</v>
      </c>
      <c r="AQ2594" s="14">
        <v>37</v>
      </c>
      <c r="AR2594" s="10">
        <f t="shared" si="1218"/>
        <v>310.14999999999998</v>
      </c>
      <c r="AS2594" s="14">
        <v>47.1</v>
      </c>
      <c r="AT2594" s="14">
        <v>0.5</v>
      </c>
      <c r="AU2594" s="10">
        <f t="shared" si="1219"/>
        <v>0.56157476495133196</v>
      </c>
      <c r="AV2594" s="10">
        <f t="shared" si="1220"/>
        <v>9.8450403494749352</v>
      </c>
      <c r="AW2594" s="10"/>
      <c r="AX2594" s="10"/>
      <c r="AY2594" s="10"/>
      <c r="AZ2594" s="10"/>
      <c r="BA2594" s="10">
        <f>IF(ISNUMBER(AV2594), AV2594-AV2593, " ")</f>
        <v>0.99662986620323046</v>
      </c>
      <c r="BB2594" s="10">
        <f>IF(ISNUMBER(BA2594), BA2594/O2594, " ")</f>
        <v>9.5256930273381016E-2</v>
      </c>
      <c r="BC2594" s="2"/>
      <c r="BD2594"/>
      <c r="BE2594"/>
    </row>
    <row r="2595" spans="1:57" x14ac:dyDescent="0.3">
      <c r="A2595" s="2"/>
      <c r="D2595" s="9" t="s">
        <v>57</v>
      </c>
      <c r="E2595" s="10">
        <v>13.2898172</v>
      </c>
      <c r="F2595" s="10">
        <v>0.48093255670000001</v>
      </c>
      <c r="G2595" s="10">
        <v>16.409305880000002</v>
      </c>
      <c r="H2595" s="10">
        <v>7.8757271900000001</v>
      </c>
      <c r="I2595" s="10">
        <v>88.988500509999994</v>
      </c>
      <c r="J2595" s="10">
        <v>34.352994090000003</v>
      </c>
      <c r="K2595" s="10">
        <v>67.841473949999994</v>
      </c>
      <c r="L2595" s="11">
        <v>1.4230324074074074E-2</v>
      </c>
      <c r="M2595" s="11">
        <v>1.4930543981481482E-2</v>
      </c>
      <c r="P2595" s="10"/>
      <c r="Q2595" s="9"/>
      <c r="AJ2595" s="13">
        <v>636.16666666666697</v>
      </c>
      <c r="AK2595" s="16">
        <v>3.11</v>
      </c>
      <c r="AL2595" s="10">
        <f t="shared" si="1216"/>
        <v>0.10999999999999988</v>
      </c>
      <c r="AM2595" s="10">
        <f t="shared" si="1205"/>
        <v>0.46392208041800648</v>
      </c>
      <c r="AN2595" s="14">
        <v>12</v>
      </c>
      <c r="AO2595" s="10">
        <f t="shared" si="1217"/>
        <v>285.14999999999998</v>
      </c>
      <c r="AP2595" s="14">
        <v>10.5</v>
      </c>
      <c r="AQ2595" s="14">
        <v>37</v>
      </c>
      <c r="AR2595" s="10">
        <f t="shared" si="1218"/>
        <v>310.14999999999998</v>
      </c>
      <c r="AS2595" s="14">
        <v>47.1</v>
      </c>
      <c r="AT2595" s="14">
        <v>0.5</v>
      </c>
      <c r="AU2595" s="10">
        <f t="shared" si="1219"/>
        <v>0.5404443797938403</v>
      </c>
      <c r="AV2595" s="10">
        <f t="shared" si="1220"/>
        <v>8.8683171391640183</v>
      </c>
      <c r="AW2595" s="10"/>
      <c r="AX2595" s="10"/>
      <c r="AY2595" s="10"/>
      <c r="AZ2595" s="10"/>
      <c r="BA2595" s="10"/>
      <c r="BB2595" s="10"/>
      <c r="BC2595" s="2"/>
      <c r="BD2595"/>
      <c r="BE2595"/>
    </row>
    <row r="2596" spans="1:57" x14ac:dyDescent="0.3">
      <c r="A2596" s="2"/>
      <c r="D2596" s="9" t="s">
        <v>61</v>
      </c>
      <c r="E2596" s="10">
        <v>10.06400623</v>
      </c>
      <c r="F2596" s="10">
        <v>0.49162215990000002</v>
      </c>
      <c r="G2596" s="10">
        <v>16.36407298</v>
      </c>
      <c r="H2596" s="10">
        <v>8.0123270150000003</v>
      </c>
      <c r="I2596" s="10">
        <v>72.515319719999994</v>
      </c>
      <c r="J2596" s="10">
        <v>34.631848949999998</v>
      </c>
      <c r="K2596" s="10">
        <v>78.921469349999995</v>
      </c>
      <c r="L2596" s="11">
        <v>1.7256944444444446E-2</v>
      </c>
      <c r="M2596" s="11">
        <v>1.7893506944444443E-2</v>
      </c>
      <c r="N2596" s="10">
        <f>H2596-H2595</f>
        <v>0.13659982500000023</v>
      </c>
      <c r="O2596" s="10">
        <f>I2595-I2596</f>
        <v>16.473180790000001</v>
      </c>
      <c r="P2596" s="10">
        <f>N2596/O2596</f>
        <v>8.2922555601965334E-3</v>
      </c>
      <c r="Q2596" s="9"/>
      <c r="R2596">
        <f>K2596-K2595</f>
        <v>11.079995400000001</v>
      </c>
      <c r="S2596">
        <f>R2596/O2596</f>
        <v>0.67260813447309964</v>
      </c>
      <c r="AJ2596" s="13">
        <v>636.16666666666697</v>
      </c>
      <c r="AK2596" s="16">
        <v>3.11</v>
      </c>
      <c r="AL2596" s="10">
        <f t="shared" si="1216"/>
        <v>0.10999999999999988</v>
      </c>
      <c r="AM2596" s="10">
        <f t="shared" si="1205"/>
        <v>0.47423359475884252</v>
      </c>
      <c r="AN2596" s="14">
        <v>12</v>
      </c>
      <c r="AO2596" s="10">
        <f t="shared" si="1217"/>
        <v>285.14999999999998</v>
      </c>
      <c r="AP2596" s="14">
        <v>10.5</v>
      </c>
      <c r="AQ2596" s="14">
        <v>37</v>
      </c>
      <c r="AR2596" s="10">
        <f t="shared" si="1218"/>
        <v>310.14999999999998</v>
      </c>
      <c r="AS2596" s="14">
        <v>47.1</v>
      </c>
      <c r="AT2596" s="14">
        <v>0.5</v>
      </c>
      <c r="AU2596" s="10">
        <f t="shared" si="1219"/>
        <v>0.55245674180007887</v>
      </c>
      <c r="AV2596" s="10">
        <f t="shared" si="1220"/>
        <v>9.0404424411095068</v>
      </c>
      <c r="AW2596" s="10"/>
      <c r="AX2596" s="10"/>
      <c r="AY2596" s="10"/>
      <c r="AZ2596" s="10"/>
      <c r="BA2596" s="10">
        <f>IF(ISNUMBER(AV2596), AV2596-AV2595, " ")</f>
        <v>0.17212530194548847</v>
      </c>
      <c r="BB2596" s="10">
        <f>IF(ISNUMBER(BA2596), BA2596/O2596, " ")</f>
        <v>1.04488200633345E-2</v>
      </c>
      <c r="BC2596" s="2"/>
      <c r="BD2596"/>
      <c r="BE2596"/>
    </row>
    <row r="2597" spans="1:57" x14ac:dyDescent="0.3">
      <c r="AM2597" s="10" t="str">
        <f t="shared" si="1205"/>
        <v xml:space="preserve"> </v>
      </c>
      <c r="BD2597"/>
      <c r="BE2597"/>
    </row>
    <row r="2598" spans="1:57" x14ac:dyDescent="0.3">
      <c r="AM2598" s="10" t="str">
        <f t="shared" si="1205"/>
        <v xml:space="preserve"> </v>
      </c>
      <c r="BD2598"/>
      <c r="BE2598"/>
    </row>
    <row r="2599" spans="1:57" x14ac:dyDescent="0.3">
      <c r="A2599" s="2"/>
      <c r="D2599" s="9" t="s">
        <v>53</v>
      </c>
      <c r="E2599" s="10"/>
      <c r="F2599" s="10"/>
      <c r="G2599" s="10"/>
      <c r="H2599" s="10"/>
      <c r="I2599" s="10"/>
      <c r="J2599" s="10"/>
      <c r="K2599" s="10"/>
      <c r="L2599" s="10"/>
      <c r="M2599" s="10"/>
      <c r="P2599" s="10"/>
      <c r="Q2599" s="9"/>
      <c r="R2599" s="9"/>
      <c r="AM2599" s="10" t="str">
        <f t="shared" si="1205"/>
        <v xml:space="preserve"> </v>
      </c>
      <c r="BD2599"/>
      <c r="BE2599"/>
    </row>
    <row r="2600" spans="1:57" x14ac:dyDescent="0.3">
      <c r="A2600" s="2"/>
      <c r="D2600" s="9" t="s">
        <v>315</v>
      </c>
      <c r="E2600" s="10"/>
      <c r="F2600" s="2"/>
      <c r="G2600" s="10"/>
      <c r="H2600" s="10"/>
      <c r="I2600" s="10"/>
      <c r="J2600" s="10"/>
      <c r="K2600" s="10"/>
      <c r="L2600" s="10"/>
      <c r="M2600" s="10"/>
      <c r="P2600" s="10"/>
      <c r="Q2600" s="9"/>
      <c r="R2600" s="9"/>
      <c r="AM2600" s="10" t="str">
        <f t="shared" si="1205"/>
        <v xml:space="preserve"> </v>
      </c>
      <c r="BD2600"/>
      <c r="BE2600"/>
    </row>
    <row r="2601" spans="1:57" x14ac:dyDescent="0.3">
      <c r="A2601" s="2"/>
      <c r="D2601" s="9"/>
      <c r="E2601" s="2" t="s">
        <v>0</v>
      </c>
      <c r="F2601" s="2" t="s">
        <v>1</v>
      </c>
      <c r="G2601" s="2" t="s">
        <v>2</v>
      </c>
      <c r="H2601" s="2" t="s">
        <v>3</v>
      </c>
      <c r="I2601" s="2" t="s">
        <v>4</v>
      </c>
      <c r="J2601" s="2" t="s">
        <v>5</v>
      </c>
      <c r="K2601" s="2" t="s">
        <v>6</v>
      </c>
      <c r="L2601" s="2" t="s">
        <v>7</v>
      </c>
      <c r="M2601" s="2" t="s">
        <v>8</v>
      </c>
      <c r="N2601" s="2" t="s">
        <v>9</v>
      </c>
      <c r="O2601" s="2" t="s">
        <v>10</v>
      </c>
      <c r="P2601" s="2" t="s">
        <v>11</v>
      </c>
      <c r="Q2601" s="2" t="s">
        <v>12</v>
      </c>
      <c r="R2601" s="2" t="s">
        <v>13</v>
      </c>
      <c r="S2601" s="2" t="s">
        <v>14</v>
      </c>
      <c r="T2601" s="2" t="s">
        <v>15</v>
      </c>
      <c r="U2601" s="3" t="s">
        <v>16</v>
      </c>
      <c r="V2601" s="3" t="s">
        <v>17</v>
      </c>
      <c r="W2601" s="3" t="s">
        <v>18</v>
      </c>
      <c r="X2601" s="3" t="s">
        <v>19</v>
      </c>
      <c r="Y2601" s="3" t="s">
        <v>20</v>
      </c>
      <c r="Z2601" s="3" t="s">
        <v>21</v>
      </c>
      <c r="AA2601" s="3" t="s">
        <v>22</v>
      </c>
      <c r="AB2601" s="3" t="s">
        <v>23</v>
      </c>
      <c r="AC2601" s="3" t="s">
        <v>24</v>
      </c>
      <c r="AD2601" s="3" t="s">
        <v>25</v>
      </c>
      <c r="AE2601" s="3" t="s">
        <v>26</v>
      </c>
      <c r="AF2601" s="3" t="s">
        <v>27</v>
      </c>
      <c r="AG2601" s="3" t="s">
        <v>28</v>
      </c>
      <c r="AH2601" s="3" t="s">
        <v>29</v>
      </c>
      <c r="AL2601" s="2" t="s">
        <v>33</v>
      </c>
      <c r="AM2601" s="10" t="e">
        <f t="shared" si="1205"/>
        <v>#VALUE!</v>
      </c>
      <c r="AN2601" s="6" t="s">
        <v>35</v>
      </c>
      <c r="AO2601" s="2" t="s">
        <v>36</v>
      </c>
      <c r="AP2601" s="7" t="s">
        <v>37</v>
      </c>
      <c r="AQ2601" s="6" t="s">
        <v>38</v>
      </c>
      <c r="AR2601" s="2" t="s">
        <v>39</v>
      </c>
      <c r="AS2601" s="7" t="s">
        <v>40</v>
      </c>
      <c r="AT2601" s="7" t="s">
        <v>41</v>
      </c>
      <c r="AU2601" s="8" t="s">
        <v>55</v>
      </c>
      <c r="AV2601" s="8" t="s">
        <v>56</v>
      </c>
      <c r="AW2601" s="8" t="s">
        <v>44</v>
      </c>
      <c r="AX2601" s="8" t="s">
        <v>45</v>
      </c>
      <c r="AY2601" s="8" t="s">
        <v>46</v>
      </c>
      <c r="AZ2601" s="8" t="s">
        <v>47</v>
      </c>
      <c r="BA2601" s="2" t="s">
        <v>48</v>
      </c>
      <c r="BB2601" s="2" t="s">
        <v>49</v>
      </c>
      <c r="BC2601" s="2" t="s">
        <v>50</v>
      </c>
      <c r="BD2601"/>
      <c r="BE2601"/>
    </row>
    <row r="2602" spans="1:57" x14ac:dyDescent="0.3">
      <c r="A2602" s="2"/>
      <c r="D2602" s="9" t="s">
        <v>57</v>
      </c>
      <c r="E2602" s="10"/>
      <c r="F2602" s="10"/>
      <c r="G2602" s="10"/>
      <c r="H2602" s="10"/>
      <c r="I2602" s="10"/>
      <c r="J2602" s="10"/>
      <c r="K2602" s="10"/>
      <c r="L2602" s="11"/>
      <c r="M2602" s="11"/>
      <c r="P2602" s="10"/>
      <c r="Q2602" s="9"/>
      <c r="AJ2602" s="13">
        <v>636.16666666666663</v>
      </c>
      <c r="AK2602" s="16">
        <v>3.11</v>
      </c>
      <c r="AL2602" s="10">
        <f>IF(AK2602&gt;3, AK2602-3, 3-AK2602)</f>
        <v>0.10999999999999988</v>
      </c>
      <c r="AM2602" s="10" t="str">
        <f t="shared" si="1205"/>
        <v xml:space="preserve"> </v>
      </c>
      <c r="AN2602" s="14">
        <v>12</v>
      </c>
      <c r="AO2602" s="10">
        <f>AN2602+273.15</f>
        <v>285.14999999999998</v>
      </c>
      <c r="AP2602" s="14">
        <v>10.5</v>
      </c>
      <c r="AQ2602" s="14">
        <v>37</v>
      </c>
      <c r="AR2602" s="10">
        <f>AQ2602+273.15</f>
        <v>310.14999999999998</v>
      </c>
      <c r="AS2602" s="14">
        <v>47.1</v>
      </c>
      <c r="AT2602" s="14">
        <v>0.5</v>
      </c>
      <c r="AU2602" s="10" t="str">
        <f>IF(ISNUMBER(AM2602),((AR2602/AO2602)*((AJ2602-(AT2602*AP2602))/(AJ2602-AS2602))*AM2602)," ")</f>
        <v xml:space="preserve"> </v>
      </c>
      <c r="AV2602" s="10" t="str">
        <f>IF(ISNUMBER(AM2602), AU2602*G2602, " ")</f>
        <v xml:space="preserve"> </v>
      </c>
      <c r="AW2602" s="10"/>
      <c r="AX2602" s="10"/>
      <c r="AY2602" s="10"/>
      <c r="AZ2602" s="10"/>
      <c r="BA2602" s="10"/>
      <c r="BB2602" s="10"/>
      <c r="BC2602" s="2"/>
      <c r="BD2602"/>
      <c r="BE2602"/>
    </row>
    <row r="2603" spans="1:57" x14ac:dyDescent="0.3">
      <c r="A2603" s="2">
        <v>237</v>
      </c>
      <c r="B2603" s="9" t="s">
        <v>315</v>
      </c>
      <c r="C2603" s="9"/>
      <c r="D2603" s="9" t="s">
        <v>58</v>
      </c>
      <c r="E2603" s="10"/>
      <c r="F2603" s="10"/>
      <c r="G2603" s="10"/>
      <c r="H2603" s="10"/>
      <c r="I2603" s="10"/>
      <c r="J2603" s="10"/>
      <c r="K2603" s="10"/>
      <c r="L2603" s="11"/>
      <c r="M2603" s="11"/>
      <c r="N2603" s="10">
        <f>H2603-H2602</f>
        <v>0</v>
      </c>
      <c r="O2603" s="10">
        <f>I2602-I2603</f>
        <v>0</v>
      </c>
      <c r="P2603" s="10" t="e">
        <f>N2603/O2603</f>
        <v>#DIV/0!</v>
      </c>
      <c r="Q2603" s="9" t="e">
        <f>AVERAGE(P2603,P2605,P2607)</f>
        <v>#DIV/0!</v>
      </c>
      <c r="R2603">
        <f>K2603-K2602</f>
        <v>0</v>
      </c>
      <c r="S2603" t="e">
        <f>R2603/O2603</f>
        <v>#DIV/0!</v>
      </c>
      <c r="T2603" s="9" t="e">
        <f>AVERAGE(S2603,S2605,S2607)</f>
        <v>#DIV/0!</v>
      </c>
      <c r="U2603" s="3" t="e">
        <f>AVERAGE(E2602,E2604,E2606)</f>
        <v>#DIV/0!</v>
      </c>
      <c r="V2603" s="3" t="e">
        <f>AVERAGE(E2603,E2605,E2607)</f>
        <v>#DIV/0!</v>
      </c>
      <c r="W2603" s="3" t="e">
        <f>AVERAGE(F2602,F2604,F2606)</f>
        <v>#DIV/0!</v>
      </c>
      <c r="X2603" s="3" t="e">
        <f>AVERAGE(F2603,F2605,F2607)</f>
        <v>#DIV/0!</v>
      </c>
      <c r="Y2603" s="3" t="e">
        <f>AVERAGE(G2602,G2604,G2606)</f>
        <v>#DIV/0!</v>
      </c>
      <c r="Z2603" s="3" t="e">
        <f>AVERAGE(G2603,G2605,G2607)</f>
        <v>#DIV/0!</v>
      </c>
      <c r="AA2603" s="3" t="e">
        <f>AVERAGE(H2602,H2604,H2606)</f>
        <v>#DIV/0!</v>
      </c>
      <c r="AB2603" s="3" t="e">
        <f>AVERAGE(H2603,H2605,H2607)</f>
        <v>#DIV/0!</v>
      </c>
      <c r="AC2603" s="3" t="e">
        <f>AVERAGE(I2602,I2604,I2606)</f>
        <v>#DIV/0!</v>
      </c>
      <c r="AD2603" s="3" t="e">
        <f>AVERAGE(I2603,I2605,I2607)</f>
        <v>#DIV/0!</v>
      </c>
      <c r="AE2603" s="3" t="e">
        <f>AVERAGE(J2602,J2604,J2606)</f>
        <v>#DIV/0!</v>
      </c>
      <c r="AF2603" s="3" t="e">
        <f>AVERAGE(J2603,J2605,J2607)</f>
        <v>#DIV/0!</v>
      </c>
      <c r="AG2603" s="3" t="e">
        <f>AVERAGE(K2602,K2604,K2606)</f>
        <v>#DIV/0!</v>
      </c>
      <c r="AH2603" s="3" t="e">
        <f>AVERAGE(K2603,K2605,K2607)</f>
        <v>#DIV/0!</v>
      </c>
      <c r="AI2603" s="12">
        <v>43654</v>
      </c>
      <c r="AJ2603" s="13">
        <v>636.16666666666663</v>
      </c>
      <c r="AK2603" s="16">
        <v>3.11</v>
      </c>
      <c r="AL2603" s="10">
        <f t="shared" ref="AL2603:AL2607" si="1221">IF(AK2603&gt;3, AK2603-3, 3-AK2603)</f>
        <v>0.10999999999999988</v>
      </c>
      <c r="AM2603" s="10" t="str">
        <f t="shared" si="1205"/>
        <v xml:space="preserve"> </v>
      </c>
      <c r="AN2603" s="14">
        <v>12</v>
      </c>
      <c r="AO2603" s="10">
        <f t="shared" ref="AO2603:AO2607" si="1222">AN2603+273.15</f>
        <v>285.14999999999998</v>
      </c>
      <c r="AP2603" s="14">
        <v>10.5</v>
      </c>
      <c r="AQ2603" s="14">
        <v>37</v>
      </c>
      <c r="AR2603" s="10">
        <f t="shared" ref="AR2603:AR2607" si="1223">AQ2603+273.15</f>
        <v>310.14999999999998</v>
      </c>
      <c r="AS2603" s="14">
        <v>47.1</v>
      </c>
      <c r="AT2603" s="14">
        <v>0.5</v>
      </c>
      <c r="AU2603" s="10" t="str">
        <f t="shared" ref="AU2603:AU2607" si="1224">IF(ISNUMBER(AM2603),((AR2603/AO2603)*((AJ2603-(AT2603*AP2603))/(AJ2603-AS2603))*AM2603)," ")</f>
        <v xml:space="preserve"> </v>
      </c>
      <c r="AV2603" s="10" t="str">
        <f t="shared" ref="AV2603:AV2607" si="1225">IF(ISNUMBER(AM2603), AU2603*G2603, " ")</f>
        <v xml:space="preserve"> </v>
      </c>
      <c r="AW2603" s="10" t="e">
        <f>AVERAGE(AU2602,AU2604,AU2606)</f>
        <v>#DIV/0!</v>
      </c>
      <c r="AX2603" s="10" t="e">
        <f>AVERAGE(AU2603,AU2605,AU2607)</f>
        <v>#DIV/0!</v>
      </c>
      <c r="AY2603" s="10" t="e">
        <f>AVERAGE(AV2602,AV2604,AV2606)</f>
        <v>#DIV/0!</v>
      </c>
      <c r="AZ2603" s="10" t="e">
        <f>AVERAGE(AV2603,AV2605,AV2607)</f>
        <v>#DIV/0!</v>
      </c>
      <c r="BA2603" s="10" t="str">
        <f>IF(ISNUMBER(AV2603), AV2603-AV2602, " ")</f>
        <v xml:space="preserve"> </v>
      </c>
      <c r="BB2603" s="10" t="str">
        <f>IF(ISNUMBER(BA2603), BA2603/O2603, " ")</f>
        <v xml:space="preserve"> </v>
      </c>
      <c r="BC2603" s="2" t="e">
        <f>AVERAGE(BB2603,BB2605,BB2607)</f>
        <v>#DIV/0!</v>
      </c>
      <c r="BE2603" s="15" t="s">
        <v>316</v>
      </c>
    </row>
    <row r="2604" spans="1:57" x14ac:dyDescent="0.3">
      <c r="A2604" s="2"/>
      <c r="D2604" s="9" t="s">
        <v>57</v>
      </c>
      <c r="E2604" s="10"/>
      <c r="F2604" s="10"/>
      <c r="G2604" s="10"/>
      <c r="H2604" s="10"/>
      <c r="I2604" s="10"/>
      <c r="J2604" s="10"/>
      <c r="K2604" s="10"/>
      <c r="L2604" s="11"/>
      <c r="M2604" s="11"/>
      <c r="P2604" s="10"/>
      <c r="Q2604" s="9"/>
      <c r="AJ2604" s="13">
        <v>636.16666666666697</v>
      </c>
      <c r="AK2604" s="16">
        <v>3.11</v>
      </c>
      <c r="AL2604" s="10">
        <f t="shared" si="1221"/>
        <v>0.10999999999999988</v>
      </c>
      <c r="AM2604" s="10" t="str">
        <f t="shared" si="1205"/>
        <v xml:space="preserve"> </v>
      </c>
      <c r="AN2604" s="14">
        <v>12</v>
      </c>
      <c r="AO2604" s="10">
        <f t="shared" si="1222"/>
        <v>285.14999999999998</v>
      </c>
      <c r="AP2604" s="14">
        <v>10.5</v>
      </c>
      <c r="AQ2604" s="14">
        <v>37</v>
      </c>
      <c r="AR2604" s="10">
        <f t="shared" si="1223"/>
        <v>310.14999999999998</v>
      </c>
      <c r="AS2604" s="14">
        <v>47.1</v>
      </c>
      <c r="AT2604" s="14">
        <v>0.5</v>
      </c>
      <c r="AU2604" s="10" t="str">
        <f t="shared" si="1224"/>
        <v xml:space="preserve"> </v>
      </c>
      <c r="AV2604" s="10" t="str">
        <f t="shared" si="1225"/>
        <v xml:space="preserve"> </v>
      </c>
      <c r="AW2604" s="10"/>
      <c r="AX2604" s="10"/>
      <c r="AY2604" s="10"/>
      <c r="AZ2604" s="10"/>
      <c r="BA2604" s="10"/>
      <c r="BB2604" s="10"/>
      <c r="BC2604" s="2"/>
      <c r="BD2604"/>
      <c r="BE2604"/>
    </row>
    <row r="2605" spans="1:57" x14ac:dyDescent="0.3">
      <c r="A2605" s="2"/>
      <c r="D2605" s="9" t="s">
        <v>60</v>
      </c>
      <c r="E2605" s="10"/>
      <c r="F2605" s="10"/>
      <c r="G2605" s="10"/>
      <c r="H2605" s="10"/>
      <c r="I2605" s="10"/>
      <c r="J2605" s="10"/>
      <c r="K2605" s="10"/>
      <c r="L2605" s="11"/>
      <c r="M2605" s="11"/>
      <c r="N2605" s="10">
        <f>H2605-H2604</f>
        <v>0</v>
      </c>
      <c r="O2605" s="10">
        <f>I2604-I2605</f>
        <v>0</v>
      </c>
      <c r="P2605" s="10" t="e">
        <f>N2605/O2605</f>
        <v>#DIV/0!</v>
      </c>
      <c r="Q2605" s="9"/>
      <c r="R2605">
        <f>K2605-K2604</f>
        <v>0</v>
      </c>
      <c r="S2605" t="e">
        <f>R2605/O2605</f>
        <v>#DIV/0!</v>
      </c>
      <c r="AJ2605" s="13">
        <v>636.16666666666697</v>
      </c>
      <c r="AK2605" s="16">
        <v>3.11</v>
      </c>
      <c r="AL2605" s="10">
        <f t="shared" si="1221"/>
        <v>0.10999999999999988</v>
      </c>
      <c r="AM2605" s="10" t="str">
        <f t="shared" si="1205"/>
        <v xml:space="preserve"> </v>
      </c>
      <c r="AN2605" s="14">
        <v>12</v>
      </c>
      <c r="AO2605" s="10">
        <f t="shared" si="1222"/>
        <v>285.14999999999998</v>
      </c>
      <c r="AP2605" s="14">
        <v>10.5</v>
      </c>
      <c r="AQ2605" s="14">
        <v>37</v>
      </c>
      <c r="AR2605" s="10">
        <f t="shared" si="1223"/>
        <v>310.14999999999998</v>
      </c>
      <c r="AS2605" s="14">
        <v>47.1</v>
      </c>
      <c r="AT2605" s="14">
        <v>0.5</v>
      </c>
      <c r="AU2605" s="10" t="str">
        <f t="shared" si="1224"/>
        <v xml:space="preserve"> </v>
      </c>
      <c r="AV2605" s="10" t="str">
        <f t="shared" si="1225"/>
        <v xml:space="preserve"> </v>
      </c>
      <c r="AW2605" s="10"/>
      <c r="AX2605" s="10"/>
      <c r="AY2605" s="10"/>
      <c r="AZ2605" s="10"/>
      <c r="BA2605" s="10" t="str">
        <f>IF(ISNUMBER(AV2605), AV2605-AV2604, " ")</f>
        <v xml:space="preserve"> </v>
      </c>
      <c r="BB2605" s="10" t="str">
        <f>IF(ISNUMBER(BA2605), BA2605/O2605, " ")</f>
        <v xml:space="preserve"> </v>
      </c>
      <c r="BC2605" s="2"/>
      <c r="BD2605"/>
      <c r="BE2605"/>
    </row>
    <row r="2606" spans="1:57" x14ac:dyDescent="0.3">
      <c r="A2606" s="2"/>
      <c r="D2606" s="9" t="s">
        <v>57</v>
      </c>
      <c r="E2606" s="10"/>
      <c r="F2606" s="10"/>
      <c r="G2606" s="10"/>
      <c r="H2606" s="10"/>
      <c r="I2606" s="10"/>
      <c r="J2606" s="10"/>
      <c r="K2606" s="10"/>
      <c r="L2606" s="11"/>
      <c r="M2606" s="11"/>
      <c r="P2606" s="10"/>
      <c r="Q2606" s="9"/>
      <c r="AJ2606" s="13">
        <v>636.16666666666697</v>
      </c>
      <c r="AK2606" s="16">
        <v>3.11</v>
      </c>
      <c r="AL2606" s="10">
        <f t="shared" si="1221"/>
        <v>0.10999999999999988</v>
      </c>
      <c r="AM2606" s="10" t="str">
        <f t="shared" si="1205"/>
        <v xml:space="preserve"> </v>
      </c>
      <c r="AN2606" s="14">
        <v>12</v>
      </c>
      <c r="AO2606" s="10">
        <f t="shared" si="1222"/>
        <v>285.14999999999998</v>
      </c>
      <c r="AP2606" s="14">
        <v>10.5</v>
      </c>
      <c r="AQ2606" s="14">
        <v>37</v>
      </c>
      <c r="AR2606" s="10">
        <f t="shared" si="1223"/>
        <v>310.14999999999998</v>
      </c>
      <c r="AS2606" s="14">
        <v>47.1</v>
      </c>
      <c r="AT2606" s="14">
        <v>0.5</v>
      </c>
      <c r="AU2606" s="10" t="str">
        <f t="shared" si="1224"/>
        <v xml:space="preserve"> </v>
      </c>
      <c r="AV2606" s="10" t="str">
        <f t="shared" si="1225"/>
        <v xml:space="preserve"> </v>
      </c>
      <c r="AW2606" s="10"/>
      <c r="AX2606" s="10"/>
      <c r="AY2606" s="10"/>
      <c r="AZ2606" s="10"/>
      <c r="BA2606" s="10"/>
      <c r="BB2606" s="10"/>
      <c r="BC2606" s="2"/>
      <c r="BD2606"/>
      <c r="BE2606"/>
    </row>
    <row r="2607" spans="1:57" x14ac:dyDescent="0.3">
      <c r="A2607" s="2"/>
      <c r="D2607" s="9" t="s">
        <v>61</v>
      </c>
      <c r="E2607" s="10"/>
      <c r="F2607" s="10"/>
      <c r="G2607" s="10"/>
      <c r="H2607" s="10"/>
      <c r="I2607" s="10"/>
      <c r="J2607" s="10"/>
      <c r="K2607" s="10"/>
      <c r="L2607" s="11"/>
      <c r="M2607" s="11"/>
      <c r="N2607" s="10">
        <f>H2607-H2606</f>
        <v>0</v>
      </c>
      <c r="O2607" s="10">
        <f>I2606-I2607</f>
        <v>0</v>
      </c>
      <c r="P2607" s="10" t="e">
        <f>N2607/O2607</f>
        <v>#DIV/0!</v>
      </c>
      <c r="Q2607" s="9"/>
      <c r="R2607">
        <f>K2607-K2606</f>
        <v>0</v>
      </c>
      <c r="S2607" t="e">
        <f>R2607/O2607</f>
        <v>#DIV/0!</v>
      </c>
      <c r="AJ2607" s="13">
        <v>636.16666666666697</v>
      </c>
      <c r="AK2607" s="16">
        <v>3.11</v>
      </c>
      <c r="AL2607" s="10">
        <f t="shared" si="1221"/>
        <v>0.10999999999999988</v>
      </c>
      <c r="AM2607" s="10" t="str">
        <f t="shared" si="1205"/>
        <v xml:space="preserve"> </v>
      </c>
      <c r="AN2607" s="14">
        <v>12</v>
      </c>
      <c r="AO2607" s="10">
        <f t="shared" si="1222"/>
        <v>285.14999999999998</v>
      </c>
      <c r="AP2607" s="14">
        <v>10.5</v>
      </c>
      <c r="AQ2607" s="14">
        <v>37</v>
      </c>
      <c r="AR2607" s="10">
        <f t="shared" si="1223"/>
        <v>310.14999999999998</v>
      </c>
      <c r="AS2607" s="14">
        <v>47.1</v>
      </c>
      <c r="AT2607" s="14">
        <v>0.5</v>
      </c>
      <c r="AU2607" s="10" t="str">
        <f t="shared" si="1224"/>
        <v xml:space="preserve"> </v>
      </c>
      <c r="AV2607" s="10" t="str">
        <f t="shared" si="1225"/>
        <v xml:space="preserve"> </v>
      </c>
      <c r="AW2607" s="10"/>
      <c r="AX2607" s="10"/>
      <c r="AY2607" s="10"/>
      <c r="AZ2607" s="10"/>
      <c r="BA2607" s="10" t="str">
        <f>IF(ISNUMBER(AV2607), AV2607-AV2606, " ")</f>
        <v xml:space="preserve"> </v>
      </c>
      <c r="BB2607" s="10" t="str">
        <f>IF(ISNUMBER(BA2607), BA2607/O2607, " ")</f>
        <v xml:space="preserve"> </v>
      </c>
      <c r="BC2607" s="2"/>
      <c r="BD2607"/>
      <c r="BE2607"/>
    </row>
    <row r="2608" spans="1:57" x14ac:dyDescent="0.3">
      <c r="AM2608" s="10" t="str">
        <f t="shared" si="1205"/>
        <v xml:space="preserve"> </v>
      </c>
      <c r="BD2608"/>
      <c r="BE2608"/>
    </row>
    <row r="2609" spans="1:57" x14ac:dyDescent="0.3">
      <c r="AM2609" s="10" t="str">
        <f t="shared" si="1205"/>
        <v xml:space="preserve"> </v>
      </c>
      <c r="BD2609"/>
      <c r="BE2609"/>
    </row>
    <row r="2610" spans="1:57" x14ac:dyDescent="0.3">
      <c r="A2610" s="2"/>
      <c r="D2610" s="9" t="s">
        <v>53</v>
      </c>
      <c r="E2610" s="10"/>
      <c r="F2610" s="10"/>
      <c r="G2610" s="10"/>
      <c r="H2610" s="10"/>
      <c r="I2610" s="10"/>
      <c r="J2610" s="10"/>
      <c r="K2610" s="10"/>
      <c r="L2610" s="10"/>
      <c r="M2610" s="10"/>
      <c r="P2610" s="10"/>
      <c r="Q2610" s="9"/>
      <c r="R2610" s="9"/>
      <c r="AM2610" s="10" t="str">
        <f t="shared" si="1205"/>
        <v xml:space="preserve"> </v>
      </c>
      <c r="BD2610"/>
      <c r="BE2610"/>
    </row>
    <row r="2611" spans="1:57" x14ac:dyDescent="0.3">
      <c r="A2611" s="2"/>
      <c r="D2611" s="9" t="s">
        <v>317</v>
      </c>
      <c r="E2611" s="10"/>
      <c r="F2611" s="2"/>
      <c r="G2611" s="10"/>
      <c r="H2611" s="10"/>
      <c r="I2611" s="10"/>
      <c r="J2611" s="10"/>
      <c r="K2611" s="10"/>
      <c r="L2611" s="10"/>
      <c r="M2611" s="10"/>
      <c r="P2611" s="10"/>
      <c r="Q2611" s="9"/>
      <c r="R2611" s="9"/>
      <c r="AM2611" s="10" t="str">
        <f t="shared" si="1205"/>
        <v xml:space="preserve"> </v>
      </c>
      <c r="BD2611"/>
      <c r="BE2611"/>
    </row>
    <row r="2612" spans="1:57" x14ac:dyDescent="0.3">
      <c r="A2612" s="2"/>
      <c r="D2612" s="9"/>
      <c r="E2612" s="2" t="s">
        <v>0</v>
      </c>
      <c r="F2612" s="2" t="s">
        <v>1</v>
      </c>
      <c r="G2612" s="2" t="s">
        <v>2</v>
      </c>
      <c r="H2612" s="2" t="s">
        <v>3</v>
      </c>
      <c r="I2612" s="2" t="s">
        <v>4</v>
      </c>
      <c r="J2612" s="2" t="s">
        <v>5</v>
      </c>
      <c r="K2612" s="2" t="s">
        <v>6</v>
      </c>
      <c r="L2612" s="2" t="s">
        <v>7</v>
      </c>
      <c r="M2612" s="2" t="s">
        <v>8</v>
      </c>
      <c r="N2612" s="2" t="s">
        <v>9</v>
      </c>
      <c r="O2612" s="2" t="s">
        <v>10</v>
      </c>
      <c r="P2612" s="2" t="s">
        <v>11</v>
      </c>
      <c r="Q2612" s="2" t="s">
        <v>12</v>
      </c>
      <c r="R2612" s="2" t="s">
        <v>13</v>
      </c>
      <c r="S2612" s="2" t="s">
        <v>14</v>
      </c>
      <c r="T2612" s="2" t="s">
        <v>15</v>
      </c>
      <c r="U2612" s="3" t="s">
        <v>16</v>
      </c>
      <c r="V2612" s="3" t="s">
        <v>17</v>
      </c>
      <c r="W2612" s="3" t="s">
        <v>18</v>
      </c>
      <c r="X2612" s="3" t="s">
        <v>19</v>
      </c>
      <c r="Y2612" s="3" t="s">
        <v>20</v>
      </c>
      <c r="Z2612" s="3" t="s">
        <v>21</v>
      </c>
      <c r="AA2612" s="3" t="s">
        <v>22</v>
      </c>
      <c r="AB2612" s="3" t="s">
        <v>23</v>
      </c>
      <c r="AC2612" s="3" t="s">
        <v>24</v>
      </c>
      <c r="AD2612" s="3" t="s">
        <v>25</v>
      </c>
      <c r="AE2612" s="3" t="s">
        <v>26</v>
      </c>
      <c r="AF2612" s="3" t="s">
        <v>27</v>
      </c>
      <c r="AG2612" s="3" t="s">
        <v>28</v>
      </c>
      <c r="AH2612" s="3" t="s">
        <v>29</v>
      </c>
      <c r="AL2612" s="2" t="s">
        <v>33</v>
      </c>
      <c r="AM2612" s="10" t="e">
        <f t="shared" si="1205"/>
        <v>#VALUE!</v>
      </c>
      <c r="AN2612" s="6" t="s">
        <v>35</v>
      </c>
      <c r="AO2612" s="2" t="s">
        <v>36</v>
      </c>
      <c r="AP2612" s="7" t="s">
        <v>37</v>
      </c>
      <c r="AQ2612" s="6" t="s">
        <v>38</v>
      </c>
      <c r="AR2612" s="2" t="s">
        <v>39</v>
      </c>
      <c r="AS2612" s="7" t="s">
        <v>40</v>
      </c>
      <c r="AT2612" s="7" t="s">
        <v>41</v>
      </c>
      <c r="AU2612" s="8" t="s">
        <v>55</v>
      </c>
      <c r="AV2612" s="8" t="s">
        <v>56</v>
      </c>
      <c r="AW2612" s="8" t="s">
        <v>44</v>
      </c>
      <c r="AX2612" s="8" t="s">
        <v>45</v>
      </c>
      <c r="AY2612" s="8" t="s">
        <v>46</v>
      </c>
      <c r="AZ2612" s="8" t="s">
        <v>47</v>
      </c>
      <c r="BA2612" s="2" t="s">
        <v>48</v>
      </c>
      <c r="BB2612" s="2" t="s">
        <v>49</v>
      </c>
      <c r="BC2612" s="2" t="s">
        <v>50</v>
      </c>
      <c r="BD2612"/>
      <c r="BE2612"/>
    </row>
    <row r="2613" spans="1:57" x14ac:dyDescent="0.3">
      <c r="A2613" s="2"/>
      <c r="D2613" s="9" t="s">
        <v>57</v>
      </c>
      <c r="E2613" s="10">
        <v>13.239572799999999</v>
      </c>
      <c r="F2613" s="10">
        <v>0.48460469909999998</v>
      </c>
      <c r="G2613" s="10">
        <v>14.85676817</v>
      </c>
      <c r="H2613" s="10">
        <v>7.149457323</v>
      </c>
      <c r="I2613" s="10">
        <v>91.753136799999993</v>
      </c>
      <c r="J2613" s="10">
        <v>31.55344865</v>
      </c>
      <c r="K2613" s="10">
        <v>61.758339079999999</v>
      </c>
      <c r="L2613" s="11">
        <v>3.9004629629629632E-3</v>
      </c>
      <c r="M2613" s="11">
        <v>4.496516203703704E-3</v>
      </c>
      <c r="P2613" s="10"/>
      <c r="Q2613" s="9"/>
      <c r="AJ2613" s="13">
        <v>636.16666666666663</v>
      </c>
      <c r="AK2613" s="16">
        <v>3.11</v>
      </c>
      <c r="AL2613" s="10">
        <f>IF(AK2613&gt;3, AK2613-3, 3-AK2613)</f>
        <v>0.10999999999999988</v>
      </c>
      <c r="AM2613" s="10">
        <f t="shared" si="1205"/>
        <v>0.4674643399678457</v>
      </c>
      <c r="AN2613" s="14">
        <v>12</v>
      </c>
      <c r="AO2613" s="10">
        <f>AN2613+273.15</f>
        <v>285.14999999999998</v>
      </c>
      <c r="AP2613" s="14">
        <v>10.5</v>
      </c>
      <c r="AQ2613" s="14">
        <v>37</v>
      </c>
      <c r="AR2613" s="10">
        <f>AQ2613+273.15</f>
        <v>310.14999999999998</v>
      </c>
      <c r="AS2613" s="14">
        <v>47.1</v>
      </c>
      <c r="AT2613" s="14">
        <v>0.5</v>
      </c>
      <c r="AU2613" s="10">
        <f>IF(ISNUMBER(AM2613),((AR2613/AO2613)*((AJ2613-(AT2613*AP2613))/(AJ2613-AS2613))*AM2613)," ")</f>
        <v>0.54457092247479399</v>
      </c>
      <c r="AV2613" s="10">
        <f>IF(ISNUMBER(AM2613), AU2613*G2613, " ")</f>
        <v>8.0905639473310575</v>
      </c>
      <c r="AW2613" s="10"/>
      <c r="AX2613" s="10"/>
      <c r="AY2613" s="10"/>
      <c r="AZ2613" s="10"/>
      <c r="BA2613" s="10"/>
      <c r="BB2613" s="10"/>
      <c r="BC2613" s="2"/>
      <c r="BD2613"/>
      <c r="BE2613"/>
    </row>
    <row r="2614" spans="1:57" x14ac:dyDescent="0.3">
      <c r="A2614" s="2">
        <v>238</v>
      </c>
      <c r="B2614" s="9" t="s">
        <v>317</v>
      </c>
      <c r="C2614" s="9"/>
      <c r="D2614" s="9" t="s">
        <v>58</v>
      </c>
      <c r="E2614" s="10">
        <v>9.6919721990000003</v>
      </c>
      <c r="F2614" s="10">
        <v>0.58985353780000005</v>
      </c>
      <c r="G2614" s="10">
        <v>12.257641530000001</v>
      </c>
      <c r="H2614" s="10">
        <v>7.1604384579999998</v>
      </c>
      <c r="I2614" s="10">
        <v>81.320231379999996</v>
      </c>
      <c r="J2614" s="10">
        <v>31.504374689999999</v>
      </c>
      <c r="K2614" s="10">
        <v>67.266810739999997</v>
      </c>
      <c r="L2614" s="11">
        <v>7.3206018518518516E-3</v>
      </c>
      <c r="M2614" s="11">
        <v>8.1134143518518508E-3</v>
      </c>
      <c r="N2614" s="10">
        <f>H2614-H2613</f>
        <v>1.0981134999999753E-2</v>
      </c>
      <c r="O2614" s="10">
        <f>I2613-I2614</f>
        <v>10.432905419999997</v>
      </c>
      <c r="P2614" s="10">
        <f>N2614/O2614</f>
        <v>1.0525481213458326E-3</v>
      </c>
      <c r="Q2614" s="9">
        <f>AVERAGE(P2614,P2616,P2618)</f>
        <v>3.4802192216238474E-2</v>
      </c>
      <c r="R2614">
        <f>K2614-K2613</f>
        <v>5.5084716599999979</v>
      </c>
      <c r="S2614">
        <f>R2614/O2614</f>
        <v>0.52799018473226023</v>
      </c>
      <c r="T2614" s="9">
        <f>AVERAGE(S2614,S2616,S2618)</f>
        <v>0.57228040447981277</v>
      </c>
      <c r="U2614" s="3">
        <f>AVERAGE(E2613,E2615,E2617)</f>
        <v>13.260417226666666</v>
      </c>
      <c r="V2614" s="3">
        <f>AVERAGE(E2614,E2616,E2618)</f>
        <v>9.6524222436666669</v>
      </c>
      <c r="W2614" s="3">
        <f>AVERAGE(F2613,F2615,F2617)</f>
        <v>0.43267622419999996</v>
      </c>
      <c r="X2614" s="3">
        <f>AVERAGE(F2614,F2616,F2618)</f>
        <v>0.59058298993333336</v>
      </c>
      <c r="Y2614" s="3">
        <f>AVERAGE(G2613,G2615,G2617)</f>
        <v>18.258769013333335</v>
      </c>
      <c r="Z2614" s="3">
        <f>AVERAGE(G2614,G2616,G2618)</f>
        <v>14.204144916666669</v>
      </c>
      <c r="AA2614" s="3">
        <f>AVERAGE(H2613,H2615,H2617)</f>
        <v>7.7781843053333333</v>
      </c>
      <c r="AB2614" s="3">
        <f>AVERAGE(H2614,H2616,H2618)</f>
        <v>8.2964808219999995</v>
      </c>
      <c r="AC2614" s="3">
        <f>AVERAGE(I2613,I2615,I2617)</f>
        <v>87.293668793333325</v>
      </c>
      <c r="AD2614" s="3">
        <f>AVERAGE(I2614,I2616,I2618)</f>
        <v>73.907961700000001</v>
      </c>
      <c r="AE2614" s="3">
        <f>AVERAGE(J2613,J2615,J2617)</f>
        <v>31.898729786666667</v>
      </c>
      <c r="AF2614" s="3">
        <f>AVERAGE(J2614,J2616,J2618)</f>
        <v>32.31511047</v>
      </c>
      <c r="AG2614" s="3">
        <f>AVERAGE(K2613,K2615,K2617)</f>
        <v>65.34750386333333</v>
      </c>
      <c r="AH2614" s="3">
        <f>AVERAGE(K2614,K2616,K2618)</f>
        <v>73.073981489999994</v>
      </c>
      <c r="AI2614" s="12">
        <v>43654</v>
      </c>
      <c r="AJ2614" s="13">
        <v>636.16666666666663</v>
      </c>
      <c r="AK2614" s="16">
        <v>3.11</v>
      </c>
      <c r="AL2614" s="10">
        <f t="shared" ref="AL2614:AL2618" si="1226">IF(AK2614&gt;3, AK2614-3, 3-AK2614)</f>
        <v>0.10999999999999988</v>
      </c>
      <c r="AM2614" s="10">
        <f t="shared" si="1205"/>
        <v>0.56899055093247597</v>
      </c>
      <c r="AN2614" s="14">
        <v>12</v>
      </c>
      <c r="AO2614" s="10">
        <f t="shared" ref="AO2614:AO2618" si="1227">AN2614+273.15</f>
        <v>285.14999999999998</v>
      </c>
      <c r="AP2614" s="14">
        <v>10.5</v>
      </c>
      <c r="AQ2614" s="14">
        <v>37</v>
      </c>
      <c r="AR2614" s="10">
        <f t="shared" ref="AR2614:AR2618" si="1228">AQ2614+273.15</f>
        <v>310.14999999999998</v>
      </c>
      <c r="AS2614" s="14">
        <v>47.1</v>
      </c>
      <c r="AT2614" s="14">
        <v>0.5</v>
      </c>
      <c r="AU2614" s="10">
        <f t="shared" ref="AU2614:AU2618" si="1229">IF(ISNUMBER(AM2614),((AR2614/AO2614)*((AJ2614-(AT2614*AP2614))/(AJ2614-AS2614))*AM2614)," ")</f>
        <v>0.6628435213305317</v>
      </c>
      <c r="AV2614" s="10">
        <f t="shared" ref="AV2614:AV2618" si="1230">IF(ISNUMBER(AM2614), AU2614*G2614, " ")</f>
        <v>8.1248982749525673</v>
      </c>
      <c r="AW2614" s="10">
        <f>AVERAGE(AU2613,AU2615,AU2617)</f>
        <v>0.48621668544093727</v>
      </c>
      <c r="AX2614" s="10">
        <f>AVERAGE(AU2614,AU2616,AU2618)</f>
        <v>0.66366323773420721</v>
      </c>
      <c r="AY2614" s="10">
        <f>AVERAGE(AV2613,AV2615,AV2617)</f>
        <v>8.766501346685601</v>
      </c>
      <c r="AZ2614" s="10">
        <f>AVERAGE(AV2614,AV2616,AV2618)</f>
        <v>9.4263735744749813</v>
      </c>
      <c r="BA2614" s="10">
        <f>IF(ISNUMBER(AV2614), AV2614-AV2613, " ")</f>
        <v>3.4334327621509786E-2</v>
      </c>
      <c r="BB2614" s="10">
        <f>IF(ISNUMBER(BA2614), BA2614/O2614, " ")</f>
        <v>3.2909650992992319E-3</v>
      </c>
      <c r="BC2614" s="2">
        <f>AVERAGE(BB2614,BB2616,BB2618)</f>
        <v>4.4518638830502028E-2</v>
      </c>
      <c r="BD2614" s="1" t="s">
        <v>59</v>
      </c>
    </row>
    <row r="2615" spans="1:57" x14ac:dyDescent="0.3">
      <c r="A2615" s="2"/>
      <c r="D2615" s="9" t="s">
        <v>57</v>
      </c>
      <c r="E2615" s="10">
        <v>13.24304884</v>
      </c>
      <c r="F2615" s="10">
        <v>0.4140365681</v>
      </c>
      <c r="G2615" s="10">
        <v>17.780878090000002</v>
      </c>
      <c r="H2615" s="10">
        <v>7.3499694809999996</v>
      </c>
      <c r="I2615" s="10">
        <v>85.810313239999999</v>
      </c>
      <c r="J2615" s="10">
        <v>32.361416069999997</v>
      </c>
      <c r="K2615" s="10">
        <v>67.091634790000001</v>
      </c>
      <c r="L2615" s="11">
        <v>1.1226851851851854E-2</v>
      </c>
      <c r="M2615" s="11">
        <v>1.1799756944444446E-2</v>
      </c>
      <c r="P2615" s="10"/>
      <c r="Q2615" s="9"/>
      <c r="AJ2615" s="13">
        <v>636.16666666666697</v>
      </c>
      <c r="AK2615" s="16">
        <v>3.11</v>
      </c>
      <c r="AL2615" s="10">
        <f t="shared" si="1226"/>
        <v>0.10999999999999988</v>
      </c>
      <c r="AM2615" s="10">
        <f t="shared" si="1205"/>
        <v>0.3993921878778135</v>
      </c>
      <c r="AN2615" s="14">
        <v>12</v>
      </c>
      <c r="AO2615" s="10">
        <f t="shared" si="1227"/>
        <v>285.14999999999998</v>
      </c>
      <c r="AP2615" s="14">
        <v>10.5</v>
      </c>
      <c r="AQ2615" s="14">
        <v>37</v>
      </c>
      <c r="AR2615" s="10">
        <f t="shared" si="1228"/>
        <v>310.14999999999998</v>
      </c>
      <c r="AS2615" s="14">
        <v>47.1</v>
      </c>
      <c r="AT2615" s="14">
        <v>0.5</v>
      </c>
      <c r="AU2615" s="10">
        <f t="shared" si="1229"/>
        <v>0.46527051068068104</v>
      </c>
      <c r="AV2615" s="10">
        <f t="shared" si="1230"/>
        <v>8.2729182292852332</v>
      </c>
      <c r="AW2615" s="10"/>
      <c r="AX2615" s="10"/>
      <c r="AY2615" s="10"/>
      <c r="AZ2615" s="10"/>
      <c r="BA2615" s="10"/>
      <c r="BB2615" s="10"/>
      <c r="BC2615" s="2"/>
      <c r="BD2615"/>
      <c r="BE2615"/>
    </row>
    <row r="2616" spans="1:57" x14ac:dyDescent="0.3">
      <c r="A2616" s="2"/>
      <c r="D2616" s="9" t="s">
        <v>60</v>
      </c>
      <c r="E2616" s="10">
        <v>9.6224180229999998</v>
      </c>
      <c r="F2616" s="10">
        <v>0.5838902037</v>
      </c>
      <c r="G2616" s="10">
        <v>15.403039010000001</v>
      </c>
      <c r="H2616" s="10">
        <v>8.8507005460000006</v>
      </c>
      <c r="I2616" s="10">
        <v>70.86770559</v>
      </c>
      <c r="J2616" s="10">
        <v>32.67801043</v>
      </c>
      <c r="K2616" s="10">
        <v>76.171490270000007</v>
      </c>
      <c r="L2616" s="11">
        <v>1.4039351851851851E-2</v>
      </c>
      <c r="M2616" s="11">
        <v>1.4803229166666666E-2</v>
      </c>
      <c r="N2616" s="10">
        <f>H2616-H2615</f>
        <v>1.500731065000001</v>
      </c>
      <c r="O2616" s="10">
        <f>I2615-I2616</f>
        <v>14.942607649999999</v>
      </c>
      <c r="P2616" s="10">
        <f>N2616/O2616</f>
        <v>0.10043301009780585</v>
      </c>
      <c r="Q2616" s="9"/>
      <c r="R2616">
        <f>K2616-K2615</f>
        <v>9.0798554800000062</v>
      </c>
      <c r="S2616">
        <f>R2616/O2616</f>
        <v>0.60764865762904552</v>
      </c>
      <c r="AJ2616" s="13">
        <v>636.16666666666697</v>
      </c>
      <c r="AK2616" s="16">
        <v>3.11</v>
      </c>
      <c r="AL2616" s="10">
        <f t="shared" si="1226"/>
        <v>0.10999999999999988</v>
      </c>
      <c r="AM2616" s="10">
        <f t="shared" si="1205"/>
        <v>0.56323813861736338</v>
      </c>
      <c r="AN2616" s="14">
        <v>12</v>
      </c>
      <c r="AO2616" s="10">
        <f t="shared" si="1227"/>
        <v>285.14999999999998</v>
      </c>
      <c r="AP2616" s="14">
        <v>10.5</v>
      </c>
      <c r="AQ2616" s="14">
        <v>37</v>
      </c>
      <c r="AR2616" s="10">
        <f t="shared" si="1228"/>
        <v>310.14999999999998</v>
      </c>
      <c r="AS2616" s="14">
        <v>47.1</v>
      </c>
      <c r="AT2616" s="14">
        <v>0.5</v>
      </c>
      <c r="AU2616" s="10">
        <f t="shared" si="1229"/>
        <v>0.65614226903583961</v>
      </c>
      <c r="AV2616" s="10">
        <f t="shared" si="1230"/>
        <v>10.106584966068953</v>
      </c>
      <c r="AW2616" s="10"/>
      <c r="AX2616" s="10"/>
      <c r="AY2616" s="10"/>
      <c r="AZ2616" s="10"/>
      <c r="BA2616" s="10">
        <f>IF(ISNUMBER(AV2616), AV2616-AV2615, " ")</f>
        <v>1.8336667367837194</v>
      </c>
      <c r="BB2616" s="10">
        <f>IF(ISNUMBER(BA2616), BA2616/O2616, " ")</f>
        <v>0.12271397200097932</v>
      </c>
      <c r="BC2616" s="2"/>
      <c r="BD2616"/>
      <c r="BE2616"/>
    </row>
    <row r="2617" spans="1:57" x14ac:dyDescent="0.3">
      <c r="A2617" s="2"/>
      <c r="D2617" s="9" t="s">
        <v>57</v>
      </c>
      <c r="E2617" s="10">
        <v>13.298630040000001</v>
      </c>
      <c r="F2617" s="10">
        <v>0.39938740540000001</v>
      </c>
      <c r="G2617" s="10">
        <v>22.138660779999999</v>
      </c>
      <c r="H2617" s="10">
        <v>8.8351261119999993</v>
      </c>
      <c r="I2617" s="10">
        <v>84.317556339999996</v>
      </c>
      <c r="J2617" s="10">
        <v>31.781324640000001</v>
      </c>
      <c r="K2617" s="10">
        <v>67.192537720000004</v>
      </c>
      <c r="L2617" s="11">
        <v>1.7795138888888888E-2</v>
      </c>
      <c r="M2617" s="11">
        <v>1.8373831018518517E-2</v>
      </c>
      <c r="P2617" s="10"/>
      <c r="Q2617" s="9"/>
      <c r="AJ2617" s="13">
        <v>636.16666666666697</v>
      </c>
      <c r="AK2617" s="16">
        <v>3.11</v>
      </c>
      <c r="AL2617" s="10">
        <f t="shared" si="1226"/>
        <v>0.10999999999999988</v>
      </c>
      <c r="AM2617" s="10">
        <f t="shared" si="1205"/>
        <v>0.38526116276527334</v>
      </c>
      <c r="AN2617" s="14">
        <v>12</v>
      </c>
      <c r="AO2617" s="10">
        <f t="shared" si="1227"/>
        <v>285.14999999999998</v>
      </c>
      <c r="AP2617" s="14">
        <v>10.5</v>
      </c>
      <c r="AQ2617" s="14">
        <v>37</v>
      </c>
      <c r="AR2617" s="10">
        <f t="shared" si="1228"/>
        <v>310.14999999999998</v>
      </c>
      <c r="AS2617" s="14">
        <v>47.1</v>
      </c>
      <c r="AT2617" s="14">
        <v>0.5</v>
      </c>
      <c r="AU2617" s="10">
        <f t="shared" si="1229"/>
        <v>0.44880862316733661</v>
      </c>
      <c r="AV2617" s="10">
        <f t="shared" si="1230"/>
        <v>9.936021863440514</v>
      </c>
      <c r="AW2617" s="10"/>
      <c r="AX2617" s="10"/>
      <c r="AY2617" s="10"/>
      <c r="AZ2617" s="10"/>
      <c r="BA2617" s="10"/>
      <c r="BB2617" s="10"/>
      <c r="BC2617" s="2"/>
      <c r="BD2617"/>
      <c r="BE2617"/>
    </row>
    <row r="2618" spans="1:57" x14ac:dyDescent="0.3">
      <c r="A2618" s="2"/>
      <c r="D2618" s="9" t="s">
        <v>61</v>
      </c>
      <c r="E2618" s="10">
        <v>9.6428765090000006</v>
      </c>
      <c r="F2618" s="10">
        <v>0.59800522830000002</v>
      </c>
      <c r="G2618" s="10">
        <v>14.951754210000001</v>
      </c>
      <c r="H2618" s="10">
        <v>8.8783034619999999</v>
      </c>
      <c r="I2618" s="10">
        <v>69.535948129999994</v>
      </c>
      <c r="J2618" s="10">
        <v>32.762946290000002</v>
      </c>
      <c r="K2618" s="10">
        <v>75.783643459999993</v>
      </c>
      <c r="L2618" s="11">
        <v>2.1412037037037035E-2</v>
      </c>
      <c r="M2618" s="11">
        <v>2.2042812499999998E-2</v>
      </c>
      <c r="N2618" s="10">
        <f>H2618-H2617</f>
        <v>4.3177350000000558E-2</v>
      </c>
      <c r="O2618" s="10">
        <f>I2617-I2618</f>
        <v>14.781608210000002</v>
      </c>
      <c r="P2618" s="10">
        <f>N2618/O2618</f>
        <v>2.921018429563731E-3</v>
      </c>
      <c r="Q2618" s="9"/>
      <c r="R2618">
        <f>K2618-K2617</f>
        <v>8.5911057399999891</v>
      </c>
      <c r="S2618">
        <f>R2618/O2618</f>
        <v>0.58120237107813233</v>
      </c>
      <c r="AJ2618" s="13">
        <v>636.16666666666697</v>
      </c>
      <c r="AK2618" s="16">
        <v>3.11</v>
      </c>
      <c r="AL2618" s="10">
        <f t="shared" si="1226"/>
        <v>0.10999999999999988</v>
      </c>
      <c r="AM2618" s="10">
        <f t="shared" si="1205"/>
        <v>0.57685391797427665</v>
      </c>
      <c r="AN2618" s="14">
        <v>12</v>
      </c>
      <c r="AO2618" s="10">
        <f t="shared" si="1227"/>
        <v>285.14999999999998</v>
      </c>
      <c r="AP2618" s="14">
        <v>10.5</v>
      </c>
      <c r="AQ2618" s="14">
        <v>37</v>
      </c>
      <c r="AR2618" s="10">
        <f t="shared" si="1228"/>
        <v>310.14999999999998</v>
      </c>
      <c r="AS2618" s="14">
        <v>47.1</v>
      </c>
      <c r="AT2618" s="14">
        <v>0.5</v>
      </c>
      <c r="AU2618" s="10">
        <f t="shared" si="1229"/>
        <v>0.67200392283625043</v>
      </c>
      <c r="AV2618" s="10">
        <f t="shared" si="1230"/>
        <v>10.047637482403424</v>
      </c>
      <c r="AW2618" s="10"/>
      <c r="AX2618" s="10"/>
      <c r="AY2618" s="10"/>
      <c r="AZ2618" s="10"/>
      <c r="BA2618" s="10">
        <f>IF(ISNUMBER(AV2618), AV2618-AV2617, " ")</f>
        <v>0.11161561896290983</v>
      </c>
      <c r="BB2618" s="10">
        <f>IF(ISNUMBER(BA2618), BA2618/O2618, " ")</f>
        <v>7.550979391227541E-3</v>
      </c>
      <c r="BC2618" s="2"/>
      <c r="BD2618"/>
      <c r="BE2618"/>
    </row>
    <row r="2619" spans="1:57" x14ac:dyDescent="0.3">
      <c r="AM2619" s="10" t="str">
        <f t="shared" si="1205"/>
        <v xml:space="preserve"> </v>
      </c>
      <c r="BD2619"/>
      <c r="BE2619"/>
    </row>
    <row r="2620" spans="1:57" x14ac:dyDescent="0.3">
      <c r="AM2620" s="10" t="str">
        <f t="shared" si="1205"/>
        <v xml:space="preserve"> </v>
      </c>
      <c r="BD2620"/>
      <c r="BE2620"/>
    </row>
    <row r="2621" spans="1:57" x14ac:dyDescent="0.3">
      <c r="A2621" s="2"/>
      <c r="D2621" s="9" t="s">
        <v>53</v>
      </c>
      <c r="E2621" s="10"/>
      <c r="F2621" s="10"/>
      <c r="G2621" s="10"/>
      <c r="H2621" s="10"/>
      <c r="I2621" s="10"/>
      <c r="J2621" s="10"/>
      <c r="K2621" s="10"/>
      <c r="L2621" s="10"/>
      <c r="M2621" s="10"/>
      <c r="P2621" s="10"/>
      <c r="Q2621" s="9"/>
      <c r="R2621" s="9"/>
      <c r="AM2621" s="10" t="str">
        <f t="shared" si="1205"/>
        <v xml:space="preserve"> </v>
      </c>
      <c r="BD2621"/>
      <c r="BE2621"/>
    </row>
    <row r="2622" spans="1:57" x14ac:dyDescent="0.3">
      <c r="A2622" s="2"/>
      <c r="D2622" s="9" t="s">
        <v>318</v>
      </c>
      <c r="E2622" s="10"/>
      <c r="F2622" s="2"/>
      <c r="G2622" s="10"/>
      <c r="H2622" s="10"/>
      <c r="I2622" s="10"/>
      <c r="J2622" s="10"/>
      <c r="K2622" s="10"/>
      <c r="L2622" s="10"/>
      <c r="M2622" s="10"/>
      <c r="P2622" s="10"/>
      <c r="Q2622" s="9"/>
      <c r="R2622" s="9"/>
      <c r="AM2622" s="10" t="str">
        <f t="shared" si="1205"/>
        <v xml:space="preserve"> </v>
      </c>
      <c r="BD2622"/>
      <c r="BE2622"/>
    </row>
    <row r="2623" spans="1:57" x14ac:dyDescent="0.3">
      <c r="A2623" s="2"/>
      <c r="D2623" s="9"/>
      <c r="E2623" s="2" t="s">
        <v>0</v>
      </c>
      <c r="F2623" s="2" t="s">
        <v>1</v>
      </c>
      <c r="G2623" s="2" t="s">
        <v>2</v>
      </c>
      <c r="H2623" s="2" t="s">
        <v>3</v>
      </c>
      <c r="I2623" s="2" t="s">
        <v>4</v>
      </c>
      <c r="J2623" s="2" t="s">
        <v>5</v>
      </c>
      <c r="K2623" s="2" t="s">
        <v>6</v>
      </c>
      <c r="L2623" s="2" t="s">
        <v>7</v>
      </c>
      <c r="M2623" s="2" t="s">
        <v>8</v>
      </c>
      <c r="N2623" s="2" t="s">
        <v>9</v>
      </c>
      <c r="O2623" s="2" t="s">
        <v>10</v>
      </c>
      <c r="P2623" s="2" t="s">
        <v>11</v>
      </c>
      <c r="Q2623" s="2" t="s">
        <v>12</v>
      </c>
      <c r="R2623" s="2" t="s">
        <v>13</v>
      </c>
      <c r="S2623" s="2" t="s">
        <v>14</v>
      </c>
      <c r="T2623" s="2" t="s">
        <v>15</v>
      </c>
      <c r="U2623" s="3" t="s">
        <v>16</v>
      </c>
      <c r="V2623" s="3" t="s">
        <v>17</v>
      </c>
      <c r="W2623" s="3" t="s">
        <v>18</v>
      </c>
      <c r="X2623" s="3" t="s">
        <v>19</v>
      </c>
      <c r="Y2623" s="3" t="s">
        <v>20</v>
      </c>
      <c r="Z2623" s="3" t="s">
        <v>21</v>
      </c>
      <c r="AA2623" s="3" t="s">
        <v>22</v>
      </c>
      <c r="AB2623" s="3" t="s">
        <v>23</v>
      </c>
      <c r="AC2623" s="3" t="s">
        <v>24</v>
      </c>
      <c r="AD2623" s="3" t="s">
        <v>25</v>
      </c>
      <c r="AE2623" s="3" t="s">
        <v>26</v>
      </c>
      <c r="AF2623" s="3" t="s">
        <v>27</v>
      </c>
      <c r="AG2623" s="3" t="s">
        <v>28</v>
      </c>
      <c r="AH2623" s="3" t="s">
        <v>29</v>
      </c>
      <c r="AL2623" s="2" t="s">
        <v>33</v>
      </c>
      <c r="AM2623" s="10" t="e">
        <f t="shared" si="1205"/>
        <v>#VALUE!</v>
      </c>
      <c r="AN2623" s="6" t="s">
        <v>35</v>
      </c>
      <c r="AO2623" s="2" t="s">
        <v>36</v>
      </c>
      <c r="AP2623" s="7" t="s">
        <v>37</v>
      </c>
      <c r="AQ2623" s="6" t="s">
        <v>38</v>
      </c>
      <c r="AR2623" s="2" t="s">
        <v>39</v>
      </c>
      <c r="AS2623" s="7" t="s">
        <v>40</v>
      </c>
      <c r="AT2623" s="7" t="s">
        <v>41</v>
      </c>
      <c r="AU2623" s="8" t="s">
        <v>55</v>
      </c>
      <c r="AV2623" s="8" t="s">
        <v>56</v>
      </c>
      <c r="AW2623" s="8" t="s">
        <v>44</v>
      </c>
      <c r="AX2623" s="8" t="s">
        <v>45</v>
      </c>
      <c r="AY2623" s="8" t="s">
        <v>46</v>
      </c>
      <c r="AZ2623" s="8" t="s">
        <v>47</v>
      </c>
      <c r="BA2623" s="2" t="s">
        <v>48</v>
      </c>
      <c r="BB2623" s="2" t="s">
        <v>49</v>
      </c>
      <c r="BC2623" s="2" t="s">
        <v>50</v>
      </c>
      <c r="BD2623"/>
      <c r="BE2623"/>
    </row>
    <row r="2624" spans="1:57" x14ac:dyDescent="0.3">
      <c r="A2624" s="2"/>
      <c r="D2624" s="9" t="s">
        <v>57</v>
      </c>
      <c r="E2624" s="10">
        <v>13.062346140000001</v>
      </c>
      <c r="F2624" s="10">
        <v>0.68224355179999996</v>
      </c>
      <c r="G2624" s="10">
        <v>16.373465599999999</v>
      </c>
      <c r="H2624" s="10">
        <v>11.15006835</v>
      </c>
      <c r="I2624" s="10">
        <v>90.15165734</v>
      </c>
      <c r="J2624" s="10">
        <v>32.444555219999998</v>
      </c>
      <c r="K2624" s="10">
        <v>62.702491739999999</v>
      </c>
      <c r="L2624" s="11">
        <v>1.3136574074074075E-3</v>
      </c>
      <c r="M2624" s="11">
        <v>2.0601736111111111E-3</v>
      </c>
      <c r="P2624" s="10"/>
      <c r="Q2624" s="9"/>
      <c r="AJ2624" s="13">
        <v>636.16666666666663</v>
      </c>
      <c r="AK2624" s="16">
        <v>3.11</v>
      </c>
      <c r="AL2624" s="10">
        <f>IF(AK2624&gt;3, AK2624-3, 3-AK2624)</f>
        <v>0.10999999999999988</v>
      </c>
      <c r="AM2624" s="10">
        <f t="shared" si="1205"/>
        <v>0.65811275093247579</v>
      </c>
      <c r="AN2624" s="14">
        <v>12</v>
      </c>
      <c r="AO2624" s="10">
        <f>AN2624+273.15</f>
        <v>285.14999999999998</v>
      </c>
      <c r="AP2624" s="14">
        <v>10.5</v>
      </c>
      <c r="AQ2624" s="14">
        <v>37</v>
      </c>
      <c r="AR2624" s="10">
        <f>AQ2624+273.15</f>
        <v>310.14999999999998</v>
      </c>
      <c r="AS2624" s="14">
        <v>47.1</v>
      </c>
      <c r="AT2624" s="14">
        <v>0.5</v>
      </c>
      <c r="AU2624" s="10">
        <f>IF(ISNUMBER(AM2624),((AR2624/AO2624)*((AJ2624-(AT2624*AP2624))/(AJ2624-AS2624))*AM2624)," ")</f>
        <v>0.76666611167040943</v>
      </c>
      <c r="AV2624" s="10">
        <f>IF(ISNUMBER(AM2624), AU2624*G2624, " ")</f>
        <v>12.552981206121206</v>
      </c>
      <c r="AW2624" s="10"/>
      <c r="AX2624" s="10"/>
      <c r="AY2624" s="10"/>
      <c r="AZ2624" s="10"/>
      <c r="BA2624" s="10"/>
      <c r="BB2624" s="10"/>
      <c r="BC2624" s="2"/>
      <c r="BD2624"/>
      <c r="BE2624"/>
    </row>
    <row r="2625" spans="1:57" x14ac:dyDescent="0.3">
      <c r="A2625" s="2">
        <v>239</v>
      </c>
      <c r="B2625" s="9" t="s">
        <v>318</v>
      </c>
      <c r="C2625" s="9"/>
      <c r="D2625" s="9" t="s">
        <v>58</v>
      </c>
      <c r="E2625" s="10">
        <v>7.8645998370000001</v>
      </c>
      <c r="F2625" s="10">
        <v>0.82853802170000002</v>
      </c>
      <c r="G2625" s="10">
        <v>20.684648450000001</v>
      </c>
      <c r="H2625" s="10">
        <v>17.130614090000002</v>
      </c>
      <c r="I2625" s="10">
        <v>79.108687430000003</v>
      </c>
      <c r="J2625" s="10">
        <v>32.218197680000003</v>
      </c>
      <c r="K2625" s="10">
        <v>70.501378070000001</v>
      </c>
      <c r="L2625" s="11">
        <v>4.890046296296296E-3</v>
      </c>
      <c r="M2625" s="11">
        <v>5.5729050925925928E-3</v>
      </c>
      <c r="N2625" s="10">
        <f>H2625-H2624</f>
        <v>5.9805457400000019</v>
      </c>
      <c r="O2625" s="10">
        <f>I2624-I2625</f>
        <v>11.042969909999997</v>
      </c>
      <c r="P2625" s="10">
        <f>N2625/O2625</f>
        <v>0.54157040983914118</v>
      </c>
      <c r="Q2625" s="9">
        <f>AVERAGE(P2625,P2627,P2629)</f>
        <v>0.47786186093390937</v>
      </c>
      <c r="R2625">
        <f>K2625-K2624</f>
        <v>7.798886330000002</v>
      </c>
      <c r="S2625">
        <f>R2625/O2625</f>
        <v>0.70623087752305613</v>
      </c>
      <c r="T2625" s="9">
        <f>AVERAGE(S2625,S2627,S2629)</f>
        <v>0.76564605876435288</v>
      </c>
      <c r="U2625" s="3">
        <f>AVERAGE(E2624,E2626,E2628)</f>
        <v>13.131358830000002</v>
      </c>
      <c r="V2625" s="3">
        <f>AVERAGE(E2625,E2627,E2629)</f>
        <v>8.2008310393333321</v>
      </c>
      <c r="W2625" s="3">
        <f>AVERAGE(F2624,F2626,F2628)</f>
        <v>0.62913358250000007</v>
      </c>
      <c r="X2625" s="3">
        <f>AVERAGE(F2625,F2627,F2629)</f>
        <v>0.77289325443333323</v>
      </c>
      <c r="Y2625" s="3">
        <f>AVERAGE(G2624,G2626,G2628)</f>
        <v>17.941907140000001</v>
      </c>
      <c r="Z2625" s="3">
        <f>AVERAGE(G2625,G2627,G2629)</f>
        <v>21.286839213333334</v>
      </c>
      <c r="AA2625" s="3">
        <f>AVERAGE(H2624,H2626,H2628)</f>
        <v>11.235840346666668</v>
      </c>
      <c r="AB2625" s="3">
        <f>AVERAGE(H2625,H2627,H2629)</f>
        <v>16.419824846666668</v>
      </c>
      <c r="AC2625" s="3">
        <f>AVERAGE(I2624,I2626,I2628)</f>
        <v>89.849442679999996</v>
      </c>
      <c r="AD2625" s="3">
        <f>AVERAGE(I2625,I2627,I2629)</f>
        <v>78.930453826666678</v>
      </c>
      <c r="AE2625" s="3">
        <f>AVERAGE(J2624,J2626,J2628)</f>
        <v>31.743217739999995</v>
      </c>
      <c r="AF2625" s="3">
        <f>AVERAGE(J2625,J2627,J2629)</f>
        <v>31.686499019999999</v>
      </c>
      <c r="AG2625" s="3">
        <f>AVERAGE(K2624,K2626,K2628)</f>
        <v>62.570966293333335</v>
      </c>
      <c r="AH2625" s="3">
        <f>AVERAGE(K2625,K2627,K2629)</f>
        <v>70.85875944</v>
      </c>
      <c r="AI2625" s="12">
        <v>43654</v>
      </c>
      <c r="AJ2625" s="13">
        <v>636.16666666666663</v>
      </c>
      <c r="AK2625" s="16">
        <v>3.11</v>
      </c>
      <c r="AL2625" s="10">
        <f t="shared" ref="AL2625:AL2629" si="1231">IF(AK2625&gt;3, AK2625-3, 3-AK2625)</f>
        <v>0.10999999999999988</v>
      </c>
      <c r="AM2625" s="10">
        <f t="shared" si="1205"/>
        <v>0.79923281836012872</v>
      </c>
      <c r="AN2625" s="14">
        <v>12</v>
      </c>
      <c r="AO2625" s="10">
        <f t="shared" ref="AO2625:AO2629" si="1232">AN2625+273.15</f>
        <v>285.14999999999998</v>
      </c>
      <c r="AP2625" s="14">
        <v>10.5</v>
      </c>
      <c r="AQ2625" s="14">
        <v>37</v>
      </c>
      <c r="AR2625" s="10">
        <f t="shared" ref="AR2625:AR2629" si="1233">AQ2625+273.15</f>
        <v>310.14999999999998</v>
      </c>
      <c r="AS2625" s="14">
        <v>47.1</v>
      </c>
      <c r="AT2625" s="14">
        <v>0.5</v>
      </c>
      <c r="AU2625" s="10">
        <f t="shared" ref="AU2625:AU2629" si="1234">IF(ISNUMBER(AM2625),((AR2625/AO2625)*((AJ2625-(AT2625*AP2625))/(AJ2625-AS2625))*AM2625)," ")</f>
        <v>0.93106343298066851</v>
      </c>
      <c r="AV2625" s="10">
        <f t="shared" ref="AV2625:AV2629" si="1235">IF(ISNUMBER(AM2625), AU2625*G2625, " ")</f>
        <v>19.258719795855264</v>
      </c>
      <c r="AW2625" s="10">
        <f>AVERAGE(AU2624,AU2626,AU2628)</f>
        <v>0.70698417910140476</v>
      </c>
      <c r="AX2625" s="10">
        <f>AVERAGE(AU2625,AU2627,AU2629)</f>
        <v>0.86853304006953636</v>
      </c>
      <c r="AY2625" s="10">
        <f>AVERAGE(AV2624,AV2626,AV2628)</f>
        <v>12.62504594672189</v>
      </c>
      <c r="AZ2625" s="10">
        <f>AVERAGE(AV2625,AV2627,AV2629)</f>
        <v>18.466879533826567</v>
      </c>
      <c r="BA2625" s="10">
        <f>IF(ISNUMBER(AV2625), AV2625-AV2624, " ")</f>
        <v>6.7057385897340573</v>
      </c>
      <c r="BB2625" s="10">
        <f>IF(ISNUMBER(BA2625), BA2625/O2625, " ")</f>
        <v>0.60724050182022626</v>
      </c>
      <c r="BC2625" s="2">
        <f>AVERAGE(BB2625,BB2627,BB2629)</f>
        <v>0.53849980156399102</v>
      </c>
      <c r="BD2625" s="1" t="s">
        <v>59</v>
      </c>
    </row>
    <row r="2626" spans="1:57" x14ac:dyDescent="0.3">
      <c r="A2626" s="2"/>
      <c r="D2626" s="9" t="s">
        <v>57</v>
      </c>
      <c r="E2626" s="10">
        <v>13.168499260000001</v>
      </c>
      <c r="F2626" s="10">
        <v>0.619727048</v>
      </c>
      <c r="G2626" s="10">
        <v>17.73019339</v>
      </c>
      <c r="H2626" s="10">
        <v>11.00318165</v>
      </c>
      <c r="I2626" s="10">
        <v>89.37389666</v>
      </c>
      <c r="J2626" s="10">
        <v>31.401919580000001</v>
      </c>
      <c r="K2626" s="10">
        <v>63.21761892</v>
      </c>
      <c r="L2626" s="11">
        <v>8.2812500000000004E-3</v>
      </c>
      <c r="M2626" s="11">
        <v>8.9872569444444435E-3</v>
      </c>
      <c r="P2626" s="10"/>
      <c r="Q2626" s="9"/>
      <c r="AJ2626" s="13">
        <v>636.16666666666697</v>
      </c>
      <c r="AK2626" s="16">
        <v>3.11</v>
      </c>
      <c r="AL2626" s="10">
        <f t="shared" si="1231"/>
        <v>0.10999999999999988</v>
      </c>
      <c r="AM2626" s="10">
        <f t="shared" si="1205"/>
        <v>0.59780744180064305</v>
      </c>
      <c r="AN2626" s="14">
        <v>12</v>
      </c>
      <c r="AO2626" s="10">
        <f t="shared" si="1232"/>
        <v>285.14999999999998</v>
      </c>
      <c r="AP2626" s="14">
        <v>10.5</v>
      </c>
      <c r="AQ2626" s="14">
        <v>37</v>
      </c>
      <c r="AR2626" s="10">
        <f t="shared" si="1233"/>
        <v>310.14999999999998</v>
      </c>
      <c r="AS2626" s="14">
        <v>47.1</v>
      </c>
      <c r="AT2626" s="14">
        <v>0.5</v>
      </c>
      <c r="AU2626" s="10">
        <f t="shared" si="1234"/>
        <v>0.69641365599366467</v>
      </c>
      <c r="AV2626" s="10">
        <f t="shared" si="1235"/>
        <v>12.347548800204608</v>
      </c>
      <c r="AW2626" s="10"/>
      <c r="AX2626" s="10"/>
      <c r="AY2626" s="10"/>
      <c r="AZ2626" s="10"/>
      <c r="BA2626" s="10"/>
      <c r="BB2626" s="10"/>
      <c r="BC2626" s="2"/>
      <c r="BD2626"/>
      <c r="BE2626"/>
    </row>
    <row r="2627" spans="1:57" x14ac:dyDescent="0.3">
      <c r="A2627" s="2"/>
      <c r="D2627" s="9" t="s">
        <v>60</v>
      </c>
      <c r="E2627" s="10">
        <v>8.3318311440000006</v>
      </c>
      <c r="F2627" s="10">
        <v>0.75030540059999995</v>
      </c>
      <c r="G2627" s="10">
        <v>20.920837079999998</v>
      </c>
      <c r="H2627" s="10">
        <v>15.67970998</v>
      </c>
      <c r="I2627" s="10">
        <v>77.459135119999999</v>
      </c>
      <c r="J2627" s="10">
        <v>31.333351499999999</v>
      </c>
      <c r="K2627" s="10">
        <v>71.534915749999996</v>
      </c>
      <c r="L2627" s="11">
        <v>1.1765046296296296E-2</v>
      </c>
      <c r="M2627" s="11">
        <v>1.2465266203703702E-2</v>
      </c>
      <c r="N2627" s="10">
        <f>H2627-H2626</f>
        <v>4.67652833</v>
      </c>
      <c r="O2627" s="10">
        <f>I2626-I2627</f>
        <v>11.914761540000001</v>
      </c>
      <c r="P2627" s="10">
        <f>N2627/O2627</f>
        <v>0.39249869284417083</v>
      </c>
      <c r="Q2627" s="9"/>
      <c r="R2627">
        <f>K2627-K2626</f>
        <v>8.3172968299999965</v>
      </c>
      <c r="S2627">
        <f>R2627/O2627</f>
        <v>0.69806657918224657</v>
      </c>
      <c r="AJ2627" s="13">
        <v>636.16666666666697</v>
      </c>
      <c r="AK2627" s="16">
        <v>3.11</v>
      </c>
      <c r="AL2627" s="10">
        <f t="shared" si="1231"/>
        <v>0.10999999999999988</v>
      </c>
      <c r="AM2627" s="10">
        <f t="shared" si="1205"/>
        <v>0.72376726745980713</v>
      </c>
      <c r="AN2627" s="14">
        <v>12</v>
      </c>
      <c r="AO2627" s="10">
        <f t="shared" si="1232"/>
        <v>285.14999999999998</v>
      </c>
      <c r="AP2627" s="14">
        <v>10.5</v>
      </c>
      <c r="AQ2627" s="14">
        <v>37</v>
      </c>
      <c r="AR2627" s="10">
        <f t="shared" si="1233"/>
        <v>310.14999999999998</v>
      </c>
      <c r="AS2627" s="14">
        <v>47.1</v>
      </c>
      <c r="AT2627" s="14">
        <v>0.5</v>
      </c>
      <c r="AU2627" s="10">
        <f t="shared" si="1234"/>
        <v>0.84315010750287156</v>
      </c>
      <c r="AV2627" s="10">
        <f t="shared" si="1235"/>
        <v>17.639406033052062</v>
      </c>
      <c r="AW2627" s="10"/>
      <c r="AX2627" s="10"/>
      <c r="AY2627" s="10"/>
      <c r="AZ2627" s="10"/>
      <c r="BA2627" s="10">
        <f>IF(ISNUMBER(AV2627), AV2627-AV2626, " ")</f>
        <v>5.2918572328474536</v>
      </c>
      <c r="BB2627" s="10">
        <f>IF(ISNUMBER(BA2627), BA2627/O2627, " ")</f>
        <v>0.44414294109720415</v>
      </c>
      <c r="BC2627" s="2"/>
      <c r="BD2627"/>
      <c r="BE2627"/>
    </row>
    <row r="2628" spans="1:57" x14ac:dyDescent="0.3">
      <c r="A2628" s="2"/>
      <c r="D2628" s="9" t="s">
        <v>57</v>
      </c>
      <c r="E2628" s="10">
        <v>13.16323109</v>
      </c>
      <c r="F2628" s="10">
        <v>0.58543014770000001</v>
      </c>
      <c r="G2628" s="10">
        <v>19.722062430000001</v>
      </c>
      <c r="H2628" s="10">
        <v>11.55427104</v>
      </c>
      <c r="I2628" s="10">
        <v>90.022774040000002</v>
      </c>
      <c r="J2628" s="10">
        <v>31.38317842</v>
      </c>
      <c r="K2628" s="10">
        <v>61.792788219999998</v>
      </c>
      <c r="L2628" s="11">
        <v>1.554398148148148E-2</v>
      </c>
      <c r="M2628" s="11">
        <v>1.5954849537037036E-2</v>
      </c>
      <c r="P2628" s="10"/>
      <c r="Q2628" s="9"/>
      <c r="AJ2628" s="13">
        <v>636.16666666666697</v>
      </c>
      <c r="AK2628" s="16">
        <v>3.11</v>
      </c>
      <c r="AL2628" s="10">
        <f t="shared" si="1231"/>
        <v>0.10999999999999988</v>
      </c>
      <c r="AM2628" s="10">
        <f t="shared" si="1205"/>
        <v>0.5647236151446946</v>
      </c>
      <c r="AN2628" s="14">
        <v>12</v>
      </c>
      <c r="AO2628" s="10">
        <f t="shared" si="1232"/>
        <v>285.14999999999998</v>
      </c>
      <c r="AP2628" s="14">
        <v>10.5</v>
      </c>
      <c r="AQ2628" s="14">
        <v>37</v>
      </c>
      <c r="AR2628" s="10">
        <f t="shared" si="1233"/>
        <v>310.14999999999998</v>
      </c>
      <c r="AS2628" s="14">
        <v>47.1</v>
      </c>
      <c r="AT2628" s="14">
        <v>0.5</v>
      </c>
      <c r="AU2628" s="10">
        <f t="shared" si="1234"/>
        <v>0.6578727696401403</v>
      </c>
      <c r="AV2628" s="10">
        <f t="shared" si="1235"/>
        <v>12.974607833839856</v>
      </c>
      <c r="AW2628" s="10"/>
      <c r="AX2628" s="10"/>
      <c r="AY2628" s="10"/>
      <c r="AZ2628" s="10"/>
      <c r="BA2628" s="10"/>
      <c r="BB2628" s="10"/>
      <c r="BC2628" s="2"/>
      <c r="BD2628"/>
      <c r="BE2628"/>
    </row>
    <row r="2629" spans="1:57" x14ac:dyDescent="0.3">
      <c r="A2629" s="2"/>
      <c r="D2629" s="9" t="s">
        <v>61</v>
      </c>
      <c r="E2629" s="10">
        <v>8.4060621369999993</v>
      </c>
      <c r="F2629" s="10">
        <v>0.73983634099999995</v>
      </c>
      <c r="G2629" s="10">
        <v>22.255032109999998</v>
      </c>
      <c r="H2629" s="10">
        <v>16.449150469999999</v>
      </c>
      <c r="I2629" s="10">
        <v>80.223538930000004</v>
      </c>
      <c r="J2629" s="10">
        <v>31.50794788</v>
      </c>
      <c r="K2629" s="10">
        <v>70.539984500000003</v>
      </c>
      <c r="L2629" s="11">
        <v>1.8281249999999999E-2</v>
      </c>
      <c r="M2629" s="11">
        <v>1.8917812499999999E-2</v>
      </c>
      <c r="N2629" s="10">
        <f>H2629-H2628</f>
        <v>4.8948794299999996</v>
      </c>
      <c r="O2629" s="10">
        <f>I2628-I2629</f>
        <v>9.7992351099999979</v>
      </c>
      <c r="P2629" s="10">
        <f>N2629/O2629</f>
        <v>0.49951648011841615</v>
      </c>
      <c r="Q2629" s="9"/>
      <c r="R2629">
        <f>K2629-K2628</f>
        <v>8.7471962800000043</v>
      </c>
      <c r="S2629">
        <f>R2629/O2629</f>
        <v>0.89264071958775626</v>
      </c>
      <c r="AJ2629" s="13">
        <v>636.16666666666697</v>
      </c>
      <c r="AK2629" s="16">
        <v>3.11</v>
      </c>
      <c r="AL2629" s="10">
        <f t="shared" si="1231"/>
        <v>0.10999999999999988</v>
      </c>
      <c r="AM2629" s="10">
        <f t="shared" si="1205"/>
        <v>0.71366849614147898</v>
      </c>
      <c r="AN2629" s="14">
        <v>12</v>
      </c>
      <c r="AO2629" s="10">
        <f t="shared" si="1232"/>
        <v>285.14999999999998</v>
      </c>
      <c r="AP2629" s="14">
        <v>10.5</v>
      </c>
      <c r="AQ2629" s="14">
        <v>37</v>
      </c>
      <c r="AR2629" s="10">
        <f t="shared" si="1233"/>
        <v>310.14999999999998</v>
      </c>
      <c r="AS2629" s="14">
        <v>47.1</v>
      </c>
      <c r="AT2629" s="14">
        <v>0.5</v>
      </c>
      <c r="AU2629" s="10">
        <f t="shared" si="1234"/>
        <v>0.83138557972506888</v>
      </c>
      <c r="AV2629" s="10">
        <f t="shared" si="1235"/>
        <v>18.50251277257237</v>
      </c>
      <c r="AW2629" s="10"/>
      <c r="AX2629" s="10"/>
      <c r="AY2629" s="10"/>
      <c r="AZ2629" s="10"/>
      <c r="BA2629" s="10">
        <f>IF(ISNUMBER(AV2629), AV2629-AV2628, " ")</f>
        <v>5.5279049387325134</v>
      </c>
      <c r="BB2629" s="10">
        <f>IF(ISNUMBER(BA2629), BA2629/O2629, " ")</f>
        <v>0.56411596177454248</v>
      </c>
      <c r="BC2629" s="2"/>
      <c r="BD2629"/>
      <c r="BE2629"/>
    </row>
    <row r="2630" spans="1:57" x14ac:dyDescent="0.3">
      <c r="AM2630" s="10" t="str">
        <f t="shared" si="1205"/>
        <v xml:space="preserve"> </v>
      </c>
      <c r="BD2630"/>
      <c r="BE2630"/>
    </row>
    <row r="2631" spans="1:57" x14ac:dyDescent="0.3">
      <c r="AM2631" s="10" t="str">
        <f t="shared" ref="AM2631:AM2694" si="1236">IF(F2631&lt;=0," ",((F2631*3)/AK2631))</f>
        <v xml:space="preserve"> </v>
      </c>
      <c r="BD2631"/>
      <c r="BE2631"/>
    </row>
    <row r="2632" spans="1:57" x14ac:dyDescent="0.3">
      <c r="A2632" s="2"/>
      <c r="D2632" s="9" t="s">
        <v>53</v>
      </c>
      <c r="E2632" s="10"/>
      <c r="F2632" s="10"/>
      <c r="G2632" s="10"/>
      <c r="H2632" s="10"/>
      <c r="I2632" s="10"/>
      <c r="J2632" s="10"/>
      <c r="K2632" s="10"/>
      <c r="L2632" s="10"/>
      <c r="M2632" s="10"/>
      <c r="P2632" s="10"/>
      <c r="Q2632" s="9"/>
      <c r="R2632" s="9"/>
      <c r="AM2632" s="10" t="str">
        <f t="shared" si="1236"/>
        <v xml:space="preserve"> </v>
      </c>
      <c r="BD2632"/>
      <c r="BE2632"/>
    </row>
    <row r="2633" spans="1:57" x14ac:dyDescent="0.3">
      <c r="A2633" s="2"/>
      <c r="D2633" s="9" t="s">
        <v>319</v>
      </c>
      <c r="E2633" s="10"/>
      <c r="F2633" s="2"/>
      <c r="G2633" s="10"/>
      <c r="H2633" s="10"/>
      <c r="I2633" s="10"/>
      <c r="J2633" s="10"/>
      <c r="K2633" s="10"/>
      <c r="L2633" s="10"/>
      <c r="M2633" s="10"/>
      <c r="P2633" s="10"/>
      <c r="Q2633" s="9"/>
      <c r="R2633" s="9"/>
      <c r="AM2633" s="10" t="str">
        <f t="shared" si="1236"/>
        <v xml:space="preserve"> </v>
      </c>
      <c r="BD2633"/>
      <c r="BE2633"/>
    </row>
    <row r="2634" spans="1:57" x14ac:dyDescent="0.3">
      <c r="A2634" s="2"/>
      <c r="D2634" s="9"/>
      <c r="E2634" s="2" t="s">
        <v>0</v>
      </c>
      <c r="F2634" s="2" t="s">
        <v>1</v>
      </c>
      <c r="G2634" s="2" t="s">
        <v>2</v>
      </c>
      <c r="H2634" s="2" t="s">
        <v>3</v>
      </c>
      <c r="I2634" s="2" t="s">
        <v>4</v>
      </c>
      <c r="J2634" s="2" t="s">
        <v>5</v>
      </c>
      <c r="K2634" s="2" t="s">
        <v>6</v>
      </c>
      <c r="L2634" s="2" t="s">
        <v>7</v>
      </c>
      <c r="M2634" s="2" t="s">
        <v>8</v>
      </c>
      <c r="N2634" s="2" t="s">
        <v>9</v>
      </c>
      <c r="O2634" s="2" t="s">
        <v>10</v>
      </c>
      <c r="P2634" s="2" t="s">
        <v>11</v>
      </c>
      <c r="Q2634" s="2" t="s">
        <v>12</v>
      </c>
      <c r="R2634" s="2" t="s">
        <v>13</v>
      </c>
      <c r="S2634" s="2" t="s">
        <v>14</v>
      </c>
      <c r="T2634" s="2" t="s">
        <v>15</v>
      </c>
      <c r="U2634" s="3" t="s">
        <v>16</v>
      </c>
      <c r="V2634" s="3" t="s">
        <v>17</v>
      </c>
      <c r="W2634" s="3" t="s">
        <v>18</v>
      </c>
      <c r="X2634" s="3" t="s">
        <v>19</v>
      </c>
      <c r="Y2634" s="3" t="s">
        <v>20</v>
      </c>
      <c r="Z2634" s="3" t="s">
        <v>21</v>
      </c>
      <c r="AA2634" s="3" t="s">
        <v>22</v>
      </c>
      <c r="AB2634" s="3" t="s">
        <v>23</v>
      </c>
      <c r="AC2634" s="3" t="s">
        <v>24</v>
      </c>
      <c r="AD2634" s="3" t="s">
        <v>25</v>
      </c>
      <c r="AE2634" s="3" t="s">
        <v>26</v>
      </c>
      <c r="AF2634" s="3" t="s">
        <v>27</v>
      </c>
      <c r="AG2634" s="3" t="s">
        <v>28</v>
      </c>
      <c r="AH2634" s="3" t="s">
        <v>29</v>
      </c>
      <c r="AL2634" s="2" t="s">
        <v>33</v>
      </c>
      <c r="AM2634" s="10" t="e">
        <f t="shared" si="1236"/>
        <v>#VALUE!</v>
      </c>
      <c r="AN2634" s="6" t="s">
        <v>35</v>
      </c>
      <c r="AO2634" s="2" t="s">
        <v>36</v>
      </c>
      <c r="AP2634" s="7" t="s">
        <v>37</v>
      </c>
      <c r="AQ2634" s="6" t="s">
        <v>38</v>
      </c>
      <c r="AR2634" s="2" t="s">
        <v>39</v>
      </c>
      <c r="AS2634" s="7" t="s">
        <v>40</v>
      </c>
      <c r="AT2634" s="7" t="s">
        <v>41</v>
      </c>
      <c r="AU2634" s="8" t="s">
        <v>55</v>
      </c>
      <c r="AV2634" s="8" t="s">
        <v>56</v>
      </c>
      <c r="AW2634" s="8" t="s">
        <v>44</v>
      </c>
      <c r="AX2634" s="8" t="s">
        <v>45</v>
      </c>
      <c r="AY2634" s="8" t="s">
        <v>46</v>
      </c>
      <c r="AZ2634" s="8" t="s">
        <v>47</v>
      </c>
      <c r="BA2634" s="2" t="s">
        <v>48</v>
      </c>
      <c r="BB2634" s="2" t="s">
        <v>49</v>
      </c>
      <c r="BC2634" s="2" t="s">
        <v>50</v>
      </c>
      <c r="BD2634"/>
      <c r="BE2634"/>
    </row>
    <row r="2635" spans="1:57" x14ac:dyDescent="0.3">
      <c r="A2635" s="2"/>
      <c r="D2635" s="9" t="s">
        <v>57</v>
      </c>
      <c r="E2635" s="10"/>
      <c r="F2635" s="10"/>
      <c r="G2635" s="10"/>
      <c r="H2635" s="10"/>
      <c r="I2635" s="10"/>
      <c r="J2635" s="10"/>
      <c r="K2635" s="10"/>
      <c r="L2635" s="11"/>
      <c r="M2635" s="11"/>
      <c r="P2635" s="10"/>
      <c r="Q2635" s="9"/>
      <c r="AJ2635" s="13">
        <v>636.16666666666663</v>
      </c>
      <c r="AK2635" s="16">
        <v>3.11</v>
      </c>
      <c r="AL2635" s="10">
        <f>IF(AK2635&gt;3, AK2635-3, 3-AK2635)</f>
        <v>0.10999999999999988</v>
      </c>
      <c r="AM2635" s="10" t="str">
        <f t="shared" si="1236"/>
        <v xml:space="preserve"> </v>
      </c>
      <c r="AN2635" s="14">
        <v>12</v>
      </c>
      <c r="AO2635" s="10">
        <f>AN2635+273.15</f>
        <v>285.14999999999998</v>
      </c>
      <c r="AP2635" s="14">
        <v>10.5</v>
      </c>
      <c r="AQ2635" s="14">
        <v>37</v>
      </c>
      <c r="AR2635" s="10">
        <f>AQ2635+273.15</f>
        <v>310.14999999999998</v>
      </c>
      <c r="AS2635" s="14">
        <v>47.1</v>
      </c>
      <c r="AT2635" s="14">
        <v>0.5</v>
      </c>
      <c r="AU2635" s="10" t="str">
        <f>IF(ISNUMBER(AM2635),((AR2635/AO2635)*((AJ2635-(AT2635*AP2635))/(AJ2635-AS2635))*AM2635)," ")</f>
        <v xml:space="preserve"> </v>
      </c>
      <c r="AV2635" s="10" t="str">
        <f>IF(ISNUMBER(AM2635), AU2635*G2635, " ")</f>
        <v xml:space="preserve"> </v>
      </c>
      <c r="AW2635" s="10"/>
      <c r="AX2635" s="10"/>
      <c r="AY2635" s="10"/>
      <c r="AZ2635" s="10"/>
      <c r="BA2635" s="10"/>
      <c r="BB2635" s="10"/>
      <c r="BC2635" s="2"/>
      <c r="BD2635"/>
      <c r="BE2635"/>
    </row>
    <row r="2636" spans="1:57" x14ac:dyDescent="0.3">
      <c r="A2636" s="2">
        <v>240</v>
      </c>
      <c r="B2636" s="9" t="s">
        <v>319</v>
      </c>
      <c r="C2636" s="9"/>
      <c r="D2636" s="9" t="s">
        <v>58</v>
      </c>
      <c r="E2636" s="10"/>
      <c r="F2636" s="10"/>
      <c r="G2636" s="10"/>
      <c r="H2636" s="10"/>
      <c r="I2636" s="10"/>
      <c r="J2636" s="10"/>
      <c r="K2636" s="10"/>
      <c r="L2636" s="11"/>
      <c r="M2636" s="11"/>
      <c r="N2636" s="10">
        <f>H2636-H2635</f>
        <v>0</v>
      </c>
      <c r="O2636" s="10">
        <f>I2635-I2636</f>
        <v>0</v>
      </c>
      <c r="P2636" s="10" t="e">
        <f>N2636/O2636</f>
        <v>#DIV/0!</v>
      </c>
      <c r="Q2636" s="9" t="e">
        <f>AVERAGE(P2636,P2638,P2640)</f>
        <v>#DIV/0!</v>
      </c>
      <c r="R2636">
        <f>K2636-K2635</f>
        <v>0</v>
      </c>
      <c r="S2636" t="e">
        <f>R2636/O2636</f>
        <v>#DIV/0!</v>
      </c>
      <c r="T2636" s="9" t="e">
        <f>AVERAGE(S2636,S2638,S2640)</f>
        <v>#DIV/0!</v>
      </c>
      <c r="U2636" s="3" t="e">
        <f>AVERAGE(E2635,E2637,E2639)</f>
        <v>#DIV/0!</v>
      </c>
      <c r="V2636" s="3" t="e">
        <f>AVERAGE(E2636,E2638,E2640)</f>
        <v>#DIV/0!</v>
      </c>
      <c r="W2636" s="3" t="e">
        <f>AVERAGE(F2635,F2637,F2639)</f>
        <v>#DIV/0!</v>
      </c>
      <c r="X2636" s="3" t="e">
        <f>AVERAGE(F2636,F2638,F2640)</f>
        <v>#DIV/0!</v>
      </c>
      <c r="Y2636" s="3" t="e">
        <f>AVERAGE(G2635,G2637,G2639)</f>
        <v>#DIV/0!</v>
      </c>
      <c r="Z2636" s="3" t="e">
        <f>AVERAGE(G2636,G2638,G2640)</f>
        <v>#DIV/0!</v>
      </c>
      <c r="AA2636" s="3" t="e">
        <f>AVERAGE(H2635,H2637,H2639)</f>
        <v>#DIV/0!</v>
      </c>
      <c r="AB2636" s="3" t="e">
        <f>AVERAGE(H2636,H2638,H2640)</f>
        <v>#DIV/0!</v>
      </c>
      <c r="AC2636" s="3" t="e">
        <f>AVERAGE(I2635,I2637,I2639)</f>
        <v>#DIV/0!</v>
      </c>
      <c r="AD2636" s="3" t="e">
        <f>AVERAGE(I2636,I2638,I2640)</f>
        <v>#DIV/0!</v>
      </c>
      <c r="AE2636" s="3" t="e">
        <f>AVERAGE(J2635,J2637,J2639)</f>
        <v>#DIV/0!</v>
      </c>
      <c r="AF2636" s="3" t="e">
        <f>AVERAGE(J2636,J2638,J2640)</f>
        <v>#DIV/0!</v>
      </c>
      <c r="AG2636" s="3" t="e">
        <f>AVERAGE(K2635,K2637,K2639)</f>
        <v>#DIV/0!</v>
      </c>
      <c r="AH2636" s="3" t="e">
        <f>AVERAGE(K2636,K2638,K2640)</f>
        <v>#DIV/0!</v>
      </c>
      <c r="AI2636" s="12">
        <v>43654</v>
      </c>
      <c r="AJ2636" s="13">
        <v>636.16666666666663</v>
      </c>
      <c r="AK2636" s="16">
        <v>3.11</v>
      </c>
      <c r="AL2636" s="10">
        <f t="shared" ref="AL2636:AL2640" si="1237">IF(AK2636&gt;3, AK2636-3, 3-AK2636)</f>
        <v>0.10999999999999988</v>
      </c>
      <c r="AM2636" s="10" t="str">
        <f t="shared" si="1236"/>
        <v xml:space="preserve"> </v>
      </c>
      <c r="AN2636" s="14">
        <v>12</v>
      </c>
      <c r="AO2636" s="10">
        <f t="shared" ref="AO2636:AO2640" si="1238">AN2636+273.15</f>
        <v>285.14999999999998</v>
      </c>
      <c r="AP2636" s="14">
        <v>10.5</v>
      </c>
      <c r="AQ2636" s="14">
        <v>37</v>
      </c>
      <c r="AR2636" s="10">
        <f t="shared" ref="AR2636:AR2640" si="1239">AQ2636+273.15</f>
        <v>310.14999999999998</v>
      </c>
      <c r="AS2636" s="14">
        <v>47.1</v>
      </c>
      <c r="AT2636" s="14">
        <v>0.5</v>
      </c>
      <c r="AU2636" s="10" t="str">
        <f t="shared" ref="AU2636:AU2640" si="1240">IF(ISNUMBER(AM2636),((AR2636/AO2636)*((AJ2636-(AT2636*AP2636))/(AJ2636-AS2636))*AM2636)," ")</f>
        <v xml:space="preserve"> </v>
      </c>
      <c r="AV2636" s="10" t="str">
        <f t="shared" ref="AV2636:AV2640" si="1241">IF(ISNUMBER(AM2636), AU2636*G2636, " ")</f>
        <v xml:space="preserve"> </v>
      </c>
      <c r="AW2636" s="10" t="e">
        <f>AVERAGE(AU2635,AU2637,AU2639)</f>
        <v>#DIV/0!</v>
      </c>
      <c r="AX2636" s="10" t="e">
        <f>AVERAGE(AU2636,AU2638,AU2640)</f>
        <v>#DIV/0!</v>
      </c>
      <c r="AY2636" s="10" t="e">
        <f>AVERAGE(AV2635,AV2637,AV2639)</f>
        <v>#DIV/0!</v>
      </c>
      <c r="AZ2636" s="10" t="e">
        <f>AVERAGE(AV2636,AV2638,AV2640)</f>
        <v>#DIV/0!</v>
      </c>
      <c r="BA2636" s="10" t="str">
        <f>IF(ISNUMBER(AV2636), AV2636-AV2635, " ")</f>
        <v xml:space="preserve"> </v>
      </c>
      <c r="BB2636" s="10" t="str">
        <f>IF(ISNUMBER(BA2636), BA2636/O2636, " ")</f>
        <v xml:space="preserve"> </v>
      </c>
      <c r="BC2636" s="2" t="e">
        <f>AVERAGE(BB2636,BB2638,BB2640)</f>
        <v>#DIV/0!</v>
      </c>
      <c r="BD2636" s="1" t="s">
        <v>59</v>
      </c>
      <c r="BE2636" s="17" t="s">
        <v>320</v>
      </c>
    </row>
    <row r="2637" spans="1:57" x14ac:dyDescent="0.3">
      <c r="A2637" s="2"/>
      <c r="D2637" s="9" t="s">
        <v>57</v>
      </c>
      <c r="E2637" s="10"/>
      <c r="F2637" s="10"/>
      <c r="H2637" s="10"/>
      <c r="I2637" s="10"/>
      <c r="J2637" s="10"/>
      <c r="K2637" s="10"/>
      <c r="L2637" s="11"/>
      <c r="M2637" s="11"/>
      <c r="P2637" s="10"/>
      <c r="Q2637" s="9"/>
      <c r="AJ2637" s="13">
        <v>636.16666666666697</v>
      </c>
      <c r="AK2637" s="16">
        <v>3.11</v>
      </c>
      <c r="AL2637" s="10">
        <f t="shared" si="1237"/>
        <v>0.10999999999999988</v>
      </c>
      <c r="AM2637" s="10" t="str">
        <f t="shared" si="1236"/>
        <v xml:space="preserve"> </v>
      </c>
      <c r="AN2637" s="14">
        <v>12</v>
      </c>
      <c r="AO2637" s="10">
        <f t="shared" si="1238"/>
        <v>285.14999999999998</v>
      </c>
      <c r="AP2637" s="14">
        <v>10.5</v>
      </c>
      <c r="AQ2637" s="14">
        <v>37</v>
      </c>
      <c r="AR2637" s="10">
        <f t="shared" si="1239"/>
        <v>310.14999999999998</v>
      </c>
      <c r="AS2637" s="14">
        <v>47.1</v>
      </c>
      <c r="AT2637" s="14">
        <v>0.5</v>
      </c>
      <c r="AU2637" s="10" t="str">
        <f t="shared" si="1240"/>
        <v xml:space="preserve"> </v>
      </c>
      <c r="AV2637" s="10" t="str">
        <f t="shared" si="1241"/>
        <v xml:space="preserve"> </v>
      </c>
      <c r="AW2637" s="10"/>
      <c r="AX2637" s="10"/>
      <c r="AY2637" s="10"/>
      <c r="AZ2637" s="10"/>
      <c r="BA2637" s="10"/>
      <c r="BB2637" s="10"/>
      <c r="BC2637" s="2"/>
      <c r="BD2637"/>
      <c r="BE2637"/>
    </row>
    <row r="2638" spans="1:57" x14ac:dyDescent="0.3">
      <c r="A2638" s="2"/>
      <c r="D2638" s="9" t="s">
        <v>60</v>
      </c>
      <c r="E2638" s="10"/>
      <c r="F2638" s="10"/>
      <c r="G2638" s="10"/>
      <c r="H2638" s="10"/>
      <c r="I2638" s="10"/>
      <c r="J2638" s="10"/>
      <c r="K2638" s="10"/>
      <c r="L2638" s="11"/>
      <c r="M2638" s="11"/>
      <c r="N2638" s="10">
        <f>H2638-H2637</f>
        <v>0</v>
      </c>
      <c r="O2638" s="10">
        <f>I2637-I2638</f>
        <v>0</v>
      </c>
      <c r="P2638" s="10" t="e">
        <f>N2638/O2638</f>
        <v>#DIV/0!</v>
      </c>
      <c r="Q2638" s="9"/>
      <c r="R2638">
        <f>K2638-K2637</f>
        <v>0</v>
      </c>
      <c r="S2638" t="e">
        <f>R2638/O2638</f>
        <v>#DIV/0!</v>
      </c>
      <c r="AJ2638" s="13">
        <v>636.16666666666697</v>
      </c>
      <c r="AK2638" s="16">
        <v>3.11</v>
      </c>
      <c r="AL2638" s="10">
        <f t="shared" si="1237"/>
        <v>0.10999999999999988</v>
      </c>
      <c r="AM2638" s="10" t="str">
        <f t="shared" si="1236"/>
        <v xml:space="preserve"> </v>
      </c>
      <c r="AN2638" s="14">
        <v>12</v>
      </c>
      <c r="AO2638" s="10">
        <f t="shared" si="1238"/>
        <v>285.14999999999998</v>
      </c>
      <c r="AP2638" s="14">
        <v>10.5</v>
      </c>
      <c r="AQ2638" s="14">
        <v>37</v>
      </c>
      <c r="AR2638" s="10">
        <f t="shared" si="1239"/>
        <v>310.14999999999998</v>
      </c>
      <c r="AS2638" s="14">
        <v>47.1</v>
      </c>
      <c r="AT2638" s="14">
        <v>0.5</v>
      </c>
      <c r="AU2638" s="10" t="str">
        <f t="shared" si="1240"/>
        <v xml:space="preserve"> </v>
      </c>
      <c r="AV2638" s="10" t="str">
        <f t="shared" si="1241"/>
        <v xml:space="preserve"> </v>
      </c>
      <c r="AW2638" s="10"/>
      <c r="AX2638" s="10"/>
      <c r="AY2638" s="10"/>
      <c r="AZ2638" s="10"/>
      <c r="BA2638" s="10" t="str">
        <f>IF(ISNUMBER(AV2638), AV2638-AV2637, " ")</f>
        <v xml:space="preserve"> </v>
      </c>
      <c r="BB2638" s="10" t="str">
        <f>IF(ISNUMBER(BA2638), BA2638/O2638, " ")</f>
        <v xml:space="preserve"> </v>
      </c>
      <c r="BC2638" s="2"/>
      <c r="BD2638"/>
      <c r="BE2638"/>
    </row>
    <row r="2639" spans="1:57" x14ac:dyDescent="0.3">
      <c r="A2639" s="2"/>
      <c r="D2639" s="9" t="s">
        <v>57</v>
      </c>
      <c r="E2639" s="10"/>
      <c r="F2639" s="10"/>
      <c r="G2639" s="10"/>
      <c r="H2639" s="10"/>
      <c r="I2639" s="10"/>
      <c r="J2639" s="10"/>
      <c r="K2639" s="10"/>
      <c r="L2639" s="11"/>
      <c r="M2639" s="11"/>
      <c r="P2639" s="10"/>
      <c r="Q2639" s="9"/>
      <c r="AJ2639" s="13">
        <v>636.16666666666697</v>
      </c>
      <c r="AK2639" s="16">
        <v>3.11</v>
      </c>
      <c r="AL2639" s="10">
        <f t="shared" si="1237"/>
        <v>0.10999999999999988</v>
      </c>
      <c r="AM2639" s="10" t="str">
        <f t="shared" si="1236"/>
        <v xml:space="preserve"> </v>
      </c>
      <c r="AN2639" s="14">
        <v>12</v>
      </c>
      <c r="AO2639" s="10">
        <f t="shared" si="1238"/>
        <v>285.14999999999998</v>
      </c>
      <c r="AP2639" s="14">
        <v>10.5</v>
      </c>
      <c r="AQ2639" s="14">
        <v>37</v>
      </c>
      <c r="AR2639" s="10">
        <f t="shared" si="1239"/>
        <v>310.14999999999998</v>
      </c>
      <c r="AS2639" s="14">
        <v>47.1</v>
      </c>
      <c r="AT2639" s="14">
        <v>0.5</v>
      </c>
      <c r="AU2639" s="10" t="str">
        <f t="shared" si="1240"/>
        <v xml:space="preserve"> </v>
      </c>
      <c r="AV2639" s="10" t="str">
        <f t="shared" si="1241"/>
        <v xml:space="preserve"> </v>
      </c>
      <c r="AW2639" s="10"/>
      <c r="AX2639" s="10"/>
      <c r="AY2639" s="10"/>
      <c r="AZ2639" s="10"/>
      <c r="BA2639" s="10"/>
      <c r="BB2639" s="10"/>
      <c r="BC2639" s="2"/>
      <c r="BD2639"/>
      <c r="BE2639"/>
    </row>
    <row r="2640" spans="1:57" x14ac:dyDescent="0.3">
      <c r="A2640" s="2"/>
      <c r="D2640" s="9" t="s">
        <v>61</v>
      </c>
      <c r="E2640" s="10"/>
      <c r="F2640" s="10"/>
      <c r="G2640" s="10"/>
      <c r="H2640" s="10"/>
      <c r="I2640" s="10"/>
      <c r="J2640" s="10"/>
      <c r="K2640" s="10"/>
      <c r="L2640" s="11"/>
      <c r="M2640" s="11"/>
      <c r="N2640" s="10">
        <f>H2640-H2639</f>
        <v>0</v>
      </c>
      <c r="O2640" s="10">
        <f>I2639-I2640</f>
        <v>0</v>
      </c>
      <c r="P2640" s="10" t="e">
        <f>N2640/O2640</f>
        <v>#DIV/0!</v>
      </c>
      <c r="Q2640" s="9"/>
      <c r="R2640">
        <f>K2640-K2639</f>
        <v>0</v>
      </c>
      <c r="S2640" t="e">
        <f>R2640/O2640</f>
        <v>#DIV/0!</v>
      </c>
      <c r="AJ2640" s="13">
        <v>636.16666666666697</v>
      </c>
      <c r="AK2640" s="16">
        <v>3.11</v>
      </c>
      <c r="AL2640" s="10">
        <f t="shared" si="1237"/>
        <v>0.10999999999999988</v>
      </c>
      <c r="AM2640" s="10" t="str">
        <f t="shared" si="1236"/>
        <v xml:space="preserve"> </v>
      </c>
      <c r="AN2640" s="14">
        <v>12</v>
      </c>
      <c r="AO2640" s="10">
        <f t="shared" si="1238"/>
        <v>285.14999999999998</v>
      </c>
      <c r="AP2640" s="14">
        <v>10.5</v>
      </c>
      <c r="AQ2640" s="14">
        <v>37</v>
      </c>
      <c r="AR2640" s="10">
        <f t="shared" si="1239"/>
        <v>310.14999999999998</v>
      </c>
      <c r="AS2640" s="14">
        <v>47.1</v>
      </c>
      <c r="AT2640" s="14">
        <v>0.5</v>
      </c>
      <c r="AU2640" s="10" t="str">
        <f t="shared" si="1240"/>
        <v xml:space="preserve"> </v>
      </c>
      <c r="AV2640" s="10" t="str">
        <f t="shared" si="1241"/>
        <v xml:space="preserve"> </v>
      </c>
      <c r="AW2640" s="10"/>
      <c r="AX2640" s="10"/>
      <c r="AY2640" s="10"/>
      <c r="AZ2640" s="10"/>
      <c r="BA2640" s="10" t="str">
        <f>IF(ISNUMBER(AV2640), AV2640-AV2639, " ")</f>
        <v xml:space="preserve"> </v>
      </c>
      <c r="BB2640" s="10" t="str">
        <f>IF(ISNUMBER(BA2640), BA2640/O2640, " ")</f>
        <v xml:space="preserve"> </v>
      </c>
      <c r="BC2640" s="2"/>
      <c r="BD2640"/>
      <c r="BE2640"/>
    </row>
    <row r="2641" spans="1:57" x14ac:dyDescent="0.3">
      <c r="AM2641" s="10" t="str">
        <f t="shared" si="1236"/>
        <v xml:space="preserve"> </v>
      </c>
      <c r="BD2641"/>
      <c r="BE2641"/>
    </row>
    <row r="2642" spans="1:57" x14ac:dyDescent="0.3">
      <c r="AM2642" s="10" t="str">
        <f t="shared" si="1236"/>
        <v xml:space="preserve"> </v>
      </c>
      <c r="BD2642"/>
      <c r="BE2642"/>
    </row>
    <row r="2643" spans="1:57" x14ac:dyDescent="0.3">
      <c r="A2643" s="2"/>
      <c r="D2643" s="9" t="s">
        <v>53</v>
      </c>
      <c r="E2643" s="10"/>
      <c r="F2643" s="10"/>
      <c r="G2643" s="10"/>
      <c r="H2643" s="10"/>
      <c r="I2643" s="10"/>
      <c r="J2643" s="10"/>
      <c r="K2643" s="10"/>
      <c r="L2643" s="10"/>
      <c r="M2643" s="10"/>
      <c r="P2643" s="10"/>
      <c r="Q2643" s="9"/>
      <c r="R2643" s="9"/>
      <c r="AM2643" s="10" t="str">
        <f t="shared" si="1236"/>
        <v xml:space="preserve"> </v>
      </c>
      <c r="BD2643"/>
      <c r="BE2643"/>
    </row>
    <row r="2644" spans="1:57" x14ac:dyDescent="0.3">
      <c r="A2644" s="2"/>
      <c r="D2644" s="9" t="s">
        <v>321</v>
      </c>
      <c r="E2644" s="10"/>
      <c r="F2644" s="2"/>
      <c r="G2644" s="10"/>
      <c r="H2644" s="10"/>
      <c r="I2644" s="10"/>
      <c r="J2644" s="10"/>
      <c r="K2644" s="10"/>
      <c r="L2644" s="10"/>
      <c r="M2644" s="10"/>
      <c r="P2644" s="10"/>
      <c r="Q2644" s="9"/>
      <c r="R2644" s="9"/>
      <c r="AM2644" s="10" t="str">
        <f t="shared" si="1236"/>
        <v xml:space="preserve"> </v>
      </c>
      <c r="BD2644"/>
      <c r="BE2644"/>
    </row>
    <row r="2645" spans="1:57" x14ac:dyDescent="0.3">
      <c r="A2645" s="2"/>
      <c r="D2645" s="9"/>
      <c r="E2645" s="2" t="s">
        <v>0</v>
      </c>
      <c r="F2645" s="2" t="s">
        <v>1</v>
      </c>
      <c r="G2645" s="2" t="s">
        <v>2</v>
      </c>
      <c r="H2645" s="2" t="s">
        <v>3</v>
      </c>
      <c r="I2645" s="2" t="s">
        <v>4</v>
      </c>
      <c r="J2645" s="2" t="s">
        <v>5</v>
      </c>
      <c r="K2645" s="2" t="s">
        <v>6</v>
      </c>
      <c r="L2645" s="2" t="s">
        <v>7</v>
      </c>
      <c r="M2645" s="2" t="s">
        <v>8</v>
      </c>
      <c r="N2645" s="2" t="s">
        <v>9</v>
      </c>
      <c r="O2645" s="2" t="s">
        <v>10</v>
      </c>
      <c r="P2645" s="2" t="s">
        <v>11</v>
      </c>
      <c r="Q2645" s="2" t="s">
        <v>12</v>
      </c>
      <c r="R2645" s="2" t="s">
        <v>13</v>
      </c>
      <c r="S2645" s="2" t="s">
        <v>14</v>
      </c>
      <c r="T2645" s="2" t="s">
        <v>15</v>
      </c>
      <c r="U2645" s="3" t="s">
        <v>16</v>
      </c>
      <c r="V2645" s="3" t="s">
        <v>17</v>
      </c>
      <c r="W2645" s="3" t="s">
        <v>18</v>
      </c>
      <c r="X2645" s="3" t="s">
        <v>19</v>
      </c>
      <c r="Y2645" s="3" t="s">
        <v>20</v>
      </c>
      <c r="Z2645" s="3" t="s">
        <v>21</v>
      </c>
      <c r="AA2645" s="3" t="s">
        <v>22</v>
      </c>
      <c r="AB2645" s="3" t="s">
        <v>23</v>
      </c>
      <c r="AC2645" s="3" t="s">
        <v>24</v>
      </c>
      <c r="AD2645" s="3" t="s">
        <v>25</v>
      </c>
      <c r="AE2645" s="3" t="s">
        <v>26</v>
      </c>
      <c r="AF2645" s="3" t="s">
        <v>27</v>
      </c>
      <c r="AG2645" s="3" t="s">
        <v>28</v>
      </c>
      <c r="AH2645" s="3" t="s">
        <v>29</v>
      </c>
      <c r="AL2645" s="2" t="s">
        <v>33</v>
      </c>
      <c r="AM2645" s="10" t="e">
        <f t="shared" si="1236"/>
        <v>#VALUE!</v>
      </c>
      <c r="AN2645" s="6" t="s">
        <v>35</v>
      </c>
      <c r="AO2645" s="2" t="s">
        <v>36</v>
      </c>
      <c r="AP2645" s="7" t="s">
        <v>37</v>
      </c>
      <c r="AQ2645" s="6" t="s">
        <v>38</v>
      </c>
      <c r="AR2645" s="2" t="s">
        <v>39</v>
      </c>
      <c r="AS2645" s="7" t="s">
        <v>40</v>
      </c>
      <c r="AT2645" s="7" t="s">
        <v>41</v>
      </c>
      <c r="AU2645" s="8" t="s">
        <v>55</v>
      </c>
      <c r="AV2645" s="8" t="s">
        <v>56</v>
      </c>
      <c r="AW2645" s="8" t="s">
        <v>44</v>
      </c>
      <c r="AX2645" s="8" t="s">
        <v>45</v>
      </c>
      <c r="AY2645" s="8" t="s">
        <v>46</v>
      </c>
      <c r="AZ2645" s="8" t="s">
        <v>47</v>
      </c>
      <c r="BA2645" s="2" t="s">
        <v>48</v>
      </c>
      <c r="BB2645" s="2" t="s">
        <v>49</v>
      </c>
      <c r="BC2645" s="2" t="s">
        <v>50</v>
      </c>
      <c r="BD2645"/>
      <c r="BE2645"/>
    </row>
    <row r="2646" spans="1:57" x14ac:dyDescent="0.3">
      <c r="A2646" s="2"/>
      <c r="D2646" s="9" t="s">
        <v>57</v>
      </c>
      <c r="E2646" s="10">
        <v>13.350189609999999</v>
      </c>
      <c r="F2646" s="10">
        <v>0.5177082623</v>
      </c>
      <c r="G2646" s="10">
        <v>25.56644506</v>
      </c>
      <c r="H2646" s="10">
        <v>13.249762840000001</v>
      </c>
      <c r="I2646" s="10">
        <v>87.660800320000007</v>
      </c>
      <c r="J2646" s="10">
        <v>30.610536710000002</v>
      </c>
      <c r="K2646" s="10">
        <v>87.300580690000004</v>
      </c>
      <c r="L2646" s="11">
        <v>2.2974537037037039E-3</v>
      </c>
      <c r="M2646" s="11">
        <v>2.7198958333333333E-3</v>
      </c>
      <c r="P2646" s="10"/>
      <c r="Q2646" s="9"/>
      <c r="AJ2646" s="13">
        <v>636.16666666666663</v>
      </c>
      <c r="AK2646" s="16">
        <v>3.11</v>
      </c>
      <c r="AL2646" s="10">
        <f>IF(AK2646&gt;3, AK2646-3, 3-AK2646)</f>
        <v>0.10999999999999988</v>
      </c>
      <c r="AM2646" s="10">
        <f t="shared" si="1236"/>
        <v>0.49939703758842446</v>
      </c>
      <c r="AN2646" s="14">
        <v>12</v>
      </c>
      <c r="AO2646" s="10">
        <f>AN2646+273.15</f>
        <v>285.14999999999998</v>
      </c>
      <c r="AP2646" s="14">
        <v>10.5</v>
      </c>
      <c r="AQ2646" s="14">
        <v>37</v>
      </c>
      <c r="AR2646" s="10">
        <f>AQ2646+273.15</f>
        <v>310.14999999999998</v>
      </c>
      <c r="AS2646" s="14">
        <v>47.1</v>
      </c>
      <c r="AT2646" s="14">
        <v>0.5</v>
      </c>
      <c r="AU2646" s="10">
        <f>IF(ISNUMBER(AM2646),((AR2646/AO2646)*((AJ2646-(AT2646*AP2646))/(AJ2646-AS2646))*AM2646)," ")</f>
        <v>0.58177080514722068</v>
      </c>
      <c r="AV2646" s="10">
        <f>IF(ISNUMBER(AM2646), AU2646*G2646, " ")</f>
        <v>14.873811327308383</v>
      </c>
      <c r="AW2646" s="10"/>
      <c r="AX2646" s="10"/>
      <c r="AY2646" s="10"/>
      <c r="AZ2646" s="10"/>
      <c r="BA2646" s="10"/>
      <c r="BB2646" s="10"/>
      <c r="BC2646" s="2"/>
      <c r="BD2646"/>
      <c r="BE2646"/>
    </row>
    <row r="2647" spans="1:57" x14ac:dyDescent="0.3">
      <c r="A2647" s="2">
        <v>241</v>
      </c>
      <c r="B2647" s="9" t="s">
        <v>321</v>
      </c>
      <c r="C2647" s="9"/>
      <c r="D2647" s="9" t="s">
        <v>58</v>
      </c>
      <c r="E2647" s="10">
        <v>9.4540614020000007</v>
      </c>
      <c r="F2647" s="10">
        <v>0.51179861309999997</v>
      </c>
      <c r="G2647" s="10">
        <v>28.861232040000001</v>
      </c>
      <c r="H2647" s="10">
        <v>14.762164840000001</v>
      </c>
      <c r="I2647" s="10">
        <v>74.858513239999994</v>
      </c>
      <c r="J2647" s="10">
        <v>30.984379579999999</v>
      </c>
      <c r="K2647" s="10">
        <v>92.434317849999999</v>
      </c>
      <c r="L2647" s="11">
        <v>4.9652777777777777E-3</v>
      </c>
      <c r="M2647" s="11">
        <v>5.543969907407408E-3</v>
      </c>
      <c r="N2647" s="10">
        <f>H2647-H2646</f>
        <v>1.5124019999999998</v>
      </c>
      <c r="O2647" s="10">
        <f>I2646-I2647</f>
        <v>12.802287080000013</v>
      </c>
      <c r="P2647" s="10">
        <f>N2647/O2647</f>
        <v>0.11813529805644682</v>
      </c>
      <c r="Q2647" s="9">
        <f>AVERAGE(P2647,P2649)</f>
        <v>0.10263941951065222</v>
      </c>
      <c r="R2647">
        <f>K2647-K2646</f>
        <v>5.1337371599999955</v>
      </c>
      <c r="S2647">
        <f>R2647/O2647</f>
        <v>0.40100156541716842</v>
      </c>
      <c r="T2647" s="9">
        <f>AVERAGE(S2647,S2649)</f>
        <v>0.48005241830070933</v>
      </c>
      <c r="U2647" s="3">
        <f>AVERAGE(E2646,E2648,E2650)</f>
        <v>13.314829844999998</v>
      </c>
      <c r="V2647" s="3">
        <f>AVERAGE(E2647,E2649,E2651)</f>
        <v>9.6790818334999997</v>
      </c>
      <c r="W2647" s="3">
        <f>AVERAGE(F2646,F2648,F2650)</f>
        <v>0.49552858425000001</v>
      </c>
      <c r="X2647" s="3">
        <f>AVERAGE(F2647,F2649,F2651)</f>
        <v>0.50957659979999992</v>
      </c>
      <c r="Y2647" s="3">
        <f>AVERAGE(G2646,G2648,G2650)</f>
        <v>25.837427769999998</v>
      </c>
      <c r="Z2647" s="3">
        <f>AVERAGE(G2647,G2649,G2651)</f>
        <v>27.834277645</v>
      </c>
      <c r="AA2647" s="3">
        <f>AVERAGE(H2646,H2648,H2650)</f>
        <v>12.742312654999999</v>
      </c>
      <c r="AB2647" s="3">
        <f>AVERAGE(H2647,H2649,H2651)</f>
        <v>14.108848354999999</v>
      </c>
      <c r="AC2647" s="3">
        <f>AVERAGE(I2646,I2648,I2650)</f>
        <v>88.803409670000008</v>
      </c>
      <c r="AD2647" s="3">
        <f>AVERAGE(I2647,I2649,I2651)</f>
        <v>75.398480269999993</v>
      </c>
      <c r="AE2647" s="3">
        <f>AVERAGE(J2646,J2648,J2650)</f>
        <v>30.359238555000001</v>
      </c>
      <c r="AF2647" s="3">
        <f>AVERAGE(J2647,J2649,J2651)</f>
        <v>30.595705774999999</v>
      </c>
      <c r="AG2647" s="3">
        <f>AVERAGE(K2646,K2648,K2650)</f>
        <v>85.546255810000005</v>
      </c>
      <c r="AH2647" s="3">
        <f>AVERAGE(K2647,K2649,K2651)</f>
        <v>92.028963974999996</v>
      </c>
      <c r="AI2647" s="12">
        <v>43654</v>
      </c>
      <c r="AJ2647" s="13">
        <v>636.16666666666663</v>
      </c>
      <c r="AK2647" s="16">
        <v>3.11</v>
      </c>
      <c r="AL2647" s="10">
        <f t="shared" ref="AL2647:AL2651" si="1242">IF(AK2647&gt;3, AK2647-3, 3-AK2647)</f>
        <v>0.10999999999999988</v>
      </c>
      <c r="AM2647" s="10">
        <f t="shared" si="1236"/>
        <v>0.49369641135048231</v>
      </c>
      <c r="AN2647" s="14">
        <v>12</v>
      </c>
      <c r="AO2647" s="10">
        <f t="shared" ref="AO2647:AO2651" si="1243">AN2647+273.15</f>
        <v>285.14999999999998</v>
      </c>
      <c r="AP2647" s="14">
        <v>10.5</v>
      </c>
      <c r="AQ2647" s="14">
        <v>37</v>
      </c>
      <c r="AR2647" s="10">
        <f t="shared" ref="AR2647:AR2651" si="1244">AQ2647+273.15</f>
        <v>310.14999999999998</v>
      </c>
      <c r="AS2647" s="14">
        <v>47.1</v>
      </c>
      <c r="AT2647" s="14">
        <v>0.5</v>
      </c>
      <c r="AU2647" s="10">
        <f t="shared" ref="AU2647:AU2651" si="1245">IF(ISNUMBER(AM2647),((AR2647/AO2647)*((AJ2647-(AT2647*AP2647))/(AJ2647-AS2647))*AM2647)," ")</f>
        <v>0.57512988085919103</v>
      </c>
      <c r="AV2647" s="10">
        <f t="shared" ref="AV2647:AV2651" si="1246">IF(ISNUMBER(AM2647), AU2647*G2647, " ")</f>
        <v>16.598956944614667</v>
      </c>
      <c r="AW2647" s="10">
        <f>AVERAGE(AU2646,AU2648,AU2650)</f>
        <v>0.55684655707799169</v>
      </c>
      <c r="AX2647" s="10">
        <f>AVERAGE(AU2647,AU2649,AU2651)</f>
        <v>0.5726329099573827</v>
      </c>
      <c r="AY2647" s="10">
        <f>AVERAGE(AV2646,AV2648,AV2650)</f>
        <v>14.38072865718928</v>
      </c>
      <c r="AZ2647" s="10">
        <f>AVERAGE(AV2647,AV2649,AV2651)</f>
        <v>15.941387679659874</v>
      </c>
      <c r="BA2647" s="10">
        <f>IF(ISNUMBER(AV2647), AV2647-AV2646, " ")</f>
        <v>1.7251456173062838</v>
      </c>
      <c r="BB2647" s="10">
        <f>IF(ISNUMBER(BA2647), BA2647/O2647, " ")</f>
        <v>0.13475292395226321</v>
      </c>
      <c r="BC2647" s="2">
        <f>AVERAGE(BB2647,BB2649,BB2651)</f>
        <v>0.11721280961522498</v>
      </c>
      <c r="BD2647" s="1" t="s">
        <v>59</v>
      </c>
    </row>
    <row r="2648" spans="1:57" x14ac:dyDescent="0.3">
      <c r="A2648" s="2"/>
      <c r="D2648" s="9" t="s">
        <v>57</v>
      </c>
      <c r="E2648" s="10">
        <v>13.279470079999999</v>
      </c>
      <c r="F2648" s="10">
        <v>0.47334890619999997</v>
      </c>
      <c r="G2648" s="10">
        <v>26.10841048</v>
      </c>
      <c r="H2648" s="10">
        <v>12.234862469999999</v>
      </c>
      <c r="I2648" s="10">
        <v>89.946019019999994</v>
      </c>
      <c r="J2648" s="10">
        <v>30.1079404</v>
      </c>
      <c r="K2648" s="10">
        <v>83.791930930000007</v>
      </c>
      <c r="L2648" s="11">
        <v>9.0798611111111097E-3</v>
      </c>
      <c r="M2648" s="11">
        <v>9.7337847222222235E-3</v>
      </c>
      <c r="P2648" s="10"/>
      <c r="Q2648" s="9"/>
      <c r="AJ2648" s="13">
        <v>636.16666666666697</v>
      </c>
      <c r="AK2648" s="16">
        <v>3.11</v>
      </c>
      <c r="AL2648" s="10">
        <f t="shared" si="1242"/>
        <v>0.10999999999999988</v>
      </c>
      <c r="AM2648" s="10">
        <f t="shared" si="1236"/>
        <v>0.45660666192926042</v>
      </c>
      <c r="AN2648" s="14">
        <v>12</v>
      </c>
      <c r="AO2648" s="10">
        <f t="shared" si="1243"/>
        <v>285.14999999999998</v>
      </c>
      <c r="AP2648" s="14">
        <v>10.5</v>
      </c>
      <c r="AQ2648" s="14">
        <v>37</v>
      </c>
      <c r="AR2648" s="10">
        <f t="shared" si="1244"/>
        <v>310.14999999999998</v>
      </c>
      <c r="AS2648" s="14">
        <v>47.1</v>
      </c>
      <c r="AT2648" s="14">
        <v>0.5</v>
      </c>
      <c r="AU2648" s="10">
        <f t="shared" si="1245"/>
        <v>0.53192230900876258</v>
      </c>
      <c r="AV2648" s="10">
        <f t="shared" si="1246"/>
        <v>13.887645987070176</v>
      </c>
      <c r="AW2648" s="10"/>
      <c r="AX2648" s="10"/>
      <c r="AY2648" s="10"/>
      <c r="AZ2648" s="10"/>
      <c r="BA2648" s="10"/>
      <c r="BB2648" s="10"/>
      <c r="BC2648" s="2"/>
      <c r="BD2648"/>
      <c r="BE2648"/>
    </row>
    <row r="2649" spans="1:57" x14ac:dyDescent="0.3">
      <c r="A2649" s="2"/>
      <c r="D2649" s="9" t="s">
        <v>60</v>
      </c>
      <c r="E2649" s="10">
        <v>9.9041022650000006</v>
      </c>
      <c r="F2649" s="10">
        <v>0.50735458649999998</v>
      </c>
      <c r="G2649" s="10">
        <v>26.80732325</v>
      </c>
      <c r="H2649" s="10">
        <v>13.45553187</v>
      </c>
      <c r="I2649" s="10">
        <v>75.938447300000007</v>
      </c>
      <c r="J2649" s="10">
        <v>30.207031969999999</v>
      </c>
      <c r="K2649" s="10">
        <v>91.623610099999993</v>
      </c>
      <c r="L2649" s="11">
        <v>1.2164351851851852E-2</v>
      </c>
      <c r="M2649" s="11">
        <v>1.2789340277777778E-2</v>
      </c>
      <c r="N2649" s="10">
        <f>H2649-H2648</f>
        <v>1.2206694000000002</v>
      </c>
      <c r="O2649" s="10">
        <f>I2648-I2649</f>
        <v>14.007571719999987</v>
      </c>
      <c r="P2649" s="10">
        <f>N2649/O2649</f>
        <v>8.7143540964857644E-2</v>
      </c>
      <c r="Q2649" s="9"/>
      <c r="R2649">
        <f>K2649-K2648</f>
        <v>7.8316791699999868</v>
      </c>
      <c r="S2649">
        <f>R2649/O2649</f>
        <v>0.55910327118425018</v>
      </c>
      <c r="AJ2649" s="13">
        <v>636.16666666666697</v>
      </c>
      <c r="AK2649" s="16">
        <v>3.11</v>
      </c>
      <c r="AL2649" s="10">
        <f t="shared" si="1242"/>
        <v>0.10999999999999988</v>
      </c>
      <c r="AM2649" s="10">
        <f t="shared" si="1236"/>
        <v>0.48940956897106108</v>
      </c>
      <c r="AN2649" s="14">
        <v>12</v>
      </c>
      <c r="AO2649" s="10">
        <f t="shared" si="1243"/>
        <v>285.14999999999998</v>
      </c>
      <c r="AP2649" s="14">
        <v>10.5</v>
      </c>
      <c r="AQ2649" s="14">
        <v>37</v>
      </c>
      <c r="AR2649" s="10">
        <f t="shared" si="1244"/>
        <v>310.14999999999998</v>
      </c>
      <c r="AS2649" s="14">
        <v>47.1</v>
      </c>
      <c r="AT2649" s="14">
        <v>0.5</v>
      </c>
      <c r="AU2649" s="10">
        <f t="shared" si="1245"/>
        <v>0.57013593905557436</v>
      </c>
      <c r="AV2649" s="10">
        <f t="shared" si="1246"/>
        <v>15.283818414705081</v>
      </c>
      <c r="AW2649" s="10"/>
      <c r="AX2649" s="10"/>
      <c r="AY2649" s="10"/>
      <c r="AZ2649" s="10"/>
      <c r="BA2649" s="10">
        <f>IF(ISNUMBER(AV2649), AV2649-AV2648, " ")</f>
        <v>1.3961724276349052</v>
      </c>
      <c r="BB2649" s="10">
        <f>IF(ISNUMBER(BA2649), BA2649/O2649, " ")</f>
        <v>9.9672695278186771E-2</v>
      </c>
      <c r="BC2649" s="2"/>
      <c r="BD2649"/>
      <c r="BE2649"/>
    </row>
    <row r="2650" spans="1:57" x14ac:dyDescent="0.3">
      <c r="A2650" s="2"/>
      <c r="D2650" s="9" t="s">
        <v>57</v>
      </c>
      <c r="E2650" s="10"/>
      <c r="F2650" s="10"/>
      <c r="G2650" s="10"/>
      <c r="H2650" s="10"/>
      <c r="I2650" s="10"/>
      <c r="J2650" s="10"/>
      <c r="K2650" s="10"/>
      <c r="L2650" s="11"/>
      <c r="M2650" s="11"/>
      <c r="P2650" s="10"/>
      <c r="Q2650" s="9"/>
      <c r="AJ2650" s="13">
        <v>636.16666666666697</v>
      </c>
      <c r="AK2650" s="16">
        <v>3.11</v>
      </c>
      <c r="AL2650" s="10">
        <f t="shared" si="1242"/>
        <v>0.10999999999999988</v>
      </c>
      <c r="AM2650" s="10" t="str">
        <f t="shared" si="1236"/>
        <v xml:space="preserve"> </v>
      </c>
      <c r="AN2650" s="14">
        <v>12</v>
      </c>
      <c r="AO2650" s="10">
        <f t="shared" si="1243"/>
        <v>285.14999999999998</v>
      </c>
      <c r="AP2650" s="14">
        <v>10.5</v>
      </c>
      <c r="AQ2650" s="14">
        <v>37</v>
      </c>
      <c r="AR2650" s="10">
        <f t="shared" si="1244"/>
        <v>310.14999999999998</v>
      </c>
      <c r="AS2650" s="14">
        <v>47.1</v>
      </c>
      <c r="AT2650" s="14">
        <v>0.5</v>
      </c>
      <c r="AU2650" s="10" t="str">
        <f t="shared" si="1245"/>
        <v xml:space="preserve"> </v>
      </c>
      <c r="AV2650" s="10" t="str">
        <f t="shared" si="1246"/>
        <v xml:space="preserve"> </v>
      </c>
      <c r="AW2650" s="10"/>
      <c r="AX2650" s="10"/>
      <c r="AY2650" s="10"/>
      <c r="AZ2650" s="10"/>
      <c r="BA2650" s="10"/>
      <c r="BB2650" s="10"/>
      <c r="BC2650" s="2"/>
      <c r="BD2650"/>
      <c r="BE2650"/>
    </row>
    <row r="2651" spans="1:57" x14ac:dyDescent="0.3">
      <c r="A2651" s="2"/>
      <c r="D2651" s="9" t="s">
        <v>61</v>
      </c>
      <c r="E2651" s="10"/>
      <c r="F2651" s="10"/>
      <c r="G2651" s="10"/>
      <c r="H2651" s="10"/>
      <c r="I2651" s="10"/>
      <c r="J2651" s="10"/>
      <c r="K2651" s="10"/>
      <c r="L2651" s="11"/>
      <c r="M2651" s="11"/>
      <c r="N2651" s="10">
        <f>H2651-H2650</f>
        <v>0</v>
      </c>
      <c r="O2651" s="10">
        <f>I2650-I2651</f>
        <v>0</v>
      </c>
      <c r="P2651" s="10" t="e">
        <f>N2651/O2651</f>
        <v>#DIV/0!</v>
      </c>
      <c r="Q2651" s="9"/>
      <c r="R2651">
        <f>K2651-K2650</f>
        <v>0</v>
      </c>
      <c r="S2651" t="e">
        <f>R2651/O2651</f>
        <v>#DIV/0!</v>
      </c>
      <c r="AJ2651" s="13">
        <v>636.16666666666697</v>
      </c>
      <c r="AK2651" s="16">
        <v>3.11</v>
      </c>
      <c r="AL2651" s="10">
        <f t="shared" si="1242"/>
        <v>0.10999999999999988</v>
      </c>
      <c r="AM2651" s="10" t="str">
        <f t="shared" si="1236"/>
        <v xml:space="preserve"> </v>
      </c>
      <c r="AN2651" s="14">
        <v>12</v>
      </c>
      <c r="AO2651" s="10">
        <f t="shared" si="1243"/>
        <v>285.14999999999998</v>
      </c>
      <c r="AP2651" s="14">
        <v>10.5</v>
      </c>
      <c r="AQ2651" s="14">
        <v>37</v>
      </c>
      <c r="AR2651" s="10">
        <f t="shared" si="1244"/>
        <v>310.14999999999998</v>
      </c>
      <c r="AS2651" s="14">
        <v>47.1</v>
      </c>
      <c r="AT2651" s="14">
        <v>0.5</v>
      </c>
      <c r="AU2651" s="10" t="str">
        <f t="shared" si="1245"/>
        <v xml:space="preserve"> </v>
      </c>
      <c r="AV2651" s="10" t="str">
        <f t="shared" si="1246"/>
        <v xml:space="preserve"> </v>
      </c>
      <c r="AW2651" s="10"/>
      <c r="AX2651" s="10"/>
      <c r="AY2651" s="10"/>
      <c r="AZ2651" s="10"/>
      <c r="BA2651" s="10" t="str">
        <f>IF(ISNUMBER(AV2651), AV2651-AV2650, " ")</f>
        <v xml:space="preserve"> </v>
      </c>
      <c r="BB2651" s="10" t="str">
        <f>IF(ISNUMBER(BA2651), BA2651/O2651, " ")</f>
        <v xml:space="preserve"> </v>
      </c>
      <c r="BC2651" s="2"/>
      <c r="BD2651"/>
      <c r="BE2651"/>
    </row>
    <row r="2652" spans="1:57" x14ac:dyDescent="0.3">
      <c r="AM2652" s="10" t="str">
        <f t="shared" si="1236"/>
        <v xml:space="preserve"> </v>
      </c>
      <c r="BD2652"/>
      <c r="BE2652"/>
    </row>
    <row r="2653" spans="1:57" x14ac:dyDescent="0.3">
      <c r="AM2653" s="10" t="str">
        <f t="shared" si="1236"/>
        <v xml:space="preserve"> </v>
      </c>
      <c r="BD2653"/>
      <c r="BE2653"/>
    </row>
    <row r="2654" spans="1:57" x14ac:dyDescent="0.3">
      <c r="A2654" s="2"/>
      <c r="D2654" s="9" t="s">
        <v>53</v>
      </c>
      <c r="E2654" s="10"/>
      <c r="F2654" s="10"/>
      <c r="G2654" s="10"/>
      <c r="H2654" s="10"/>
      <c r="I2654" s="10"/>
      <c r="J2654" s="10"/>
      <c r="K2654" s="10"/>
      <c r="L2654" s="10"/>
      <c r="M2654" s="10"/>
      <c r="P2654" s="10"/>
      <c r="Q2654" s="9"/>
      <c r="R2654" s="9"/>
      <c r="AM2654" s="10" t="str">
        <f t="shared" si="1236"/>
        <v xml:space="preserve"> </v>
      </c>
      <c r="BD2654"/>
      <c r="BE2654"/>
    </row>
    <row r="2655" spans="1:57" x14ac:dyDescent="0.3">
      <c r="A2655" s="2"/>
      <c r="D2655" s="9" t="s">
        <v>322</v>
      </c>
      <c r="E2655" s="10"/>
      <c r="F2655" s="2"/>
      <c r="G2655" s="10"/>
      <c r="H2655" s="10"/>
      <c r="I2655" s="10"/>
      <c r="J2655" s="10"/>
      <c r="K2655" s="10"/>
      <c r="L2655" s="10"/>
      <c r="M2655" s="10"/>
      <c r="P2655" s="10"/>
      <c r="Q2655" s="9"/>
      <c r="R2655" s="9"/>
      <c r="AM2655" s="10" t="str">
        <f t="shared" si="1236"/>
        <v xml:space="preserve"> </v>
      </c>
      <c r="BD2655"/>
      <c r="BE2655"/>
    </row>
    <row r="2656" spans="1:57" x14ac:dyDescent="0.3">
      <c r="A2656" s="2"/>
      <c r="D2656" s="9"/>
      <c r="E2656" s="2" t="s">
        <v>0</v>
      </c>
      <c r="F2656" s="2" t="s">
        <v>1</v>
      </c>
      <c r="G2656" s="2" t="s">
        <v>2</v>
      </c>
      <c r="H2656" s="2" t="s">
        <v>3</v>
      </c>
      <c r="I2656" s="2" t="s">
        <v>4</v>
      </c>
      <c r="J2656" s="2" t="s">
        <v>5</v>
      </c>
      <c r="K2656" s="2" t="s">
        <v>6</v>
      </c>
      <c r="L2656" s="2" t="s">
        <v>7</v>
      </c>
      <c r="M2656" s="2" t="s">
        <v>8</v>
      </c>
      <c r="N2656" s="2" t="s">
        <v>9</v>
      </c>
      <c r="O2656" s="2" t="s">
        <v>10</v>
      </c>
      <c r="P2656" s="2" t="s">
        <v>11</v>
      </c>
      <c r="Q2656" s="2" t="s">
        <v>12</v>
      </c>
      <c r="R2656" s="2" t="s">
        <v>13</v>
      </c>
      <c r="S2656" s="2" t="s">
        <v>14</v>
      </c>
      <c r="T2656" s="2" t="s">
        <v>15</v>
      </c>
      <c r="U2656" s="3" t="s">
        <v>16</v>
      </c>
      <c r="V2656" s="3" t="s">
        <v>17</v>
      </c>
      <c r="W2656" s="3" t="s">
        <v>18</v>
      </c>
      <c r="X2656" s="3" t="s">
        <v>19</v>
      </c>
      <c r="Y2656" s="3" t="s">
        <v>20</v>
      </c>
      <c r="Z2656" s="3" t="s">
        <v>21</v>
      </c>
      <c r="AA2656" s="3" t="s">
        <v>22</v>
      </c>
      <c r="AB2656" s="3" t="s">
        <v>23</v>
      </c>
      <c r="AC2656" s="3" t="s">
        <v>24</v>
      </c>
      <c r="AD2656" s="3" t="s">
        <v>25</v>
      </c>
      <c r="AE2656" s="3" t="s">
        <v>26</v>
      </c>
      <c r="AF2656" s="3" t="s">
        <v>27</v>
      </c>
      <c r="AG2656" s="3" t="s">
        <v>28</v>
      </c>
      <c r="AH2656" s="3" t="s">
        <v>29</v>
      </c>
      <c r="AL2656" s="2" t="s">
        <v>33</v>
      </c>
      <c r="AM2656" s="10" t="e">
        <f t="shared" si="1236"/>
        <v>#VALUE!</v>
      </c>
      <c r="AN2656" s="6" t="s">
        <v>35</v>
      </c>
      <c r="AO2656" s="2" t="s">
        <v>36</v>
      </c>
      <c r="AP2656" s="7" t="s">
        <v>37</v>
      </c>
      <c r="AQ2656" s="6" t="s">
        <v>38</v>
      </c>
      <c r="AR2656" s="2" t="s">
        <v>39</v>
      </c>
      <c r="AS2656" s="7" t="s">
        <v>40</v>
      </c>
      <c r="AT2656" s="7" t="s">
        <v>41</v>
      </c>
      <c r="AU2656" s="8" t="s">
        <v>55</v>
      </c>
      <c r="AV2656" s="8" t="s">
        <v>56</v>
      </c>
      <c r="AW2656" s="8" t="s">
        <v>44</v>
      </c>
      <c r="AX2656" s="8" t="s">
        <v>45</v>
      </c>
      <c r="AY2656" s="8" t="s">
        <v>46</v>
      </c>
      <c r="AZ2656" s="8" t="s">
        <v>47</v>
      </c>
      <c r="BA2656" s="2" t="s">
        <v>48</v>
      </c>
      <c r="BB2656" s="2" t="s">
        <v>49</v>
      </c>
      <c r="BC2656" s="2" t="s">
        <v>50</v>
      </c>
      <c r="BD2656"/>
      <c r="BE2656"/>
    </row>
    <row r="2657" spans="1:57" x14ac:dyDescent="0.3">
      <c r="A2657" s="2"/>
      <c r="D2657" s="9" t="s">
        <v>57</v>
      </c>
      <c r="E2657" s="10"/>
      <c r="F2657" s="10"/>
      <c r="G2657" s="10"/>
      <c r="H2657" s="10"/>
      <c r="I2657" s="10"/>
      <c r="J2657" s="10"/>
      <c r="K2657" s="10"/>
      <c r="L2657" s="11"/>
      <c r="M2657" s="11"/>
      <c r="P2657" s="10"/>
      <c r="Q2657" s="9"/>
      <c r="AJ2657" s="13">
        <v>636.16666666666663</v>
      </c>
      <c r="AK2657" s="16">
        <v>3.11</v>
      </c>
      <c r="AL2657" s="10">
        <f>IF(AK2657&gt;3, AK2657-3, 3-AK2657)</f>
        <v>0.10999999999999988</v>
      </c>
      <c r="AM2657" s="10" t="str">
        <f t="shared" si="1236"/>
        <v xml:space="preserve"> </v>
      </c>
      <c r="AN2657" s="14">
        <v>12</v>
      </c>
      <c r="AO2657" s="10">
        <f>AN2657+273.15</f>
        <v>285.14999999999998</v>
      </c>
      <c r="AP2657" s="14">
        <v>10.5</v>
      </c>
      <c r="AQ2657" s="14">
        <v>37</v>
      </c>
      <c r="AR2657" s="10">
        <f>AQ2657+273.15</f>
        <v>310.14999999999998</v>
      </c>
      <c r="AS2657" s="14">
        <v>47.1</v>
      </c>
      <c r="AT2657" s="14">
        <v>0.5</v>
      </c>
      <c r="AU2657" s="10" t="str">
        <f>IF(ISNUMBER(AM2657),((AR2657/AO2657)*((AJ2657-(AT2657*AP2657))/(AJ2657-AS2657))*AM2657)," ")</f>
        <v xml:space="preserve"> </v>
      </c>
      <c r="AV2657" s="10" t="str">
        <f>IF(ISNUMBER(AM2657), AU2657*G2657, " ")</f>
        <v xml:space="preserve"> </v>
      </c>
      <c r="AW2657" s="10"/>
      <c r="AX2657" s="10"/>
      <c r="AY2657" s="10"/>
      <c r="AZ2657" s="10"/>
      <c r="BA2657" s="10"/>
      <c r="BB2657" s="10"/>
      <c r="BC2657" s="2"/>
      <c r="BD2657"/>
      <c r="BE2657"/>
    </row>
    <row r="2658" spans="1:57" x14ac:dyDescent="0.3">
      <c r="A2658" s="2">
        <v>242</v>
      </c>
      <c r="B2658" s="9" t="s">
        <v>322</v>
      </c>
      <c r="C2658" s="9"/>
      <c r="D2658" s="9" t="s">
        <v>58</v>
      </c>
      <c r="E2658" s="10"/>
      <c r="F2658" s="10"/>
      <c r="G2658" s="10"/>
      <c r="H2658" s="10"/>
      <c r="I2658" s="10"/>
      <c r="J2658" s="10"/>
      <c r="K2658" s="10"/>
      <c r="L2658" s="11"/>
      <c r="M2658" s="11"/>
      <c r="N2658" s="10">
        <f>H2658-H2657</f>
        <v>0</v>
      </c>
      <c r="O2658" s="10">
        <f>I2657-I2658</f>
        <v>0</v>
      </c>
      <c r="P2658" s="10" t="e">
        <f>N2658/O2658</f>
        <v>#DIV/0!</v>
      </c>
      <c r="Q2658" s="9">
        <f>AVERAGE(P2660,P2662)</f>
        <v>5.9333983671340997E-2</v>
      </c>
      <c r="R2658">
        <f>K2658-K2657</f>
        <v>0</v>
      </c>
      <c r="S2658" t="e">
        <f>R2658/O2658</f>
        <v>#DIV/0!</v>
      </c>
      <c r="T2658" s="9">
        <f>AVERAGE(S2660,S2662)</f>
        <v>0.49852151491787822</v>
      </c>
      <c r="U2658" s="3">
        <f>AVERAGE(E2657,E2659,E2661)</f>
        <v>13.302877575</v>
      </c>
      <c r="V2658" s="3">
        <f>AVERAGE(E2658,E2660,E2662)</f>
        <v>9.8968559294999991</v>
      </c>
      <c r="W2658" s="3">
        <f>AVERAGE(F2657,F2659,F2661)</f>
        <v>0.48138768404999999</v>
      </c>
      <c r="X2658" s="3">
        <f>AVERAGE(F2658,F2660,F2662)</f>
        <v>0.55751574155000005</v>
      </c>
      <c r="Y2658" s="3">
        <f>AVERAGE(G2657,G2659,G2661)</f>
        <v>17.309515619999999</v>
      </c>
      <c r="Z2658" s="3">
        <f>AVERAGE(G2658,G2660,G2662)</f>
        <v>17.197476654999999</v>
      </c>
      <c r="AA2658" s="3">
        <f>AVERAGE(H2657,H2659,H2661)</f>
        <v>8.3019127795000003</v>
      </c>
      <c r="AB2658" s="3">
        <f>AVERAGE(H2658,H2660,H2662)</f>
        <v>9.4550680405000005</v>
      </c>
      <c r="AC2658" s="3">
        <f>AVERAGE(I2657,I2659,I2661)</f>
        <v>83.181187520000009</v>
      </c>
      <c r="AD2658" s="3">
        <f>AVERAGE(I2658,I2660,I2662)</f>
        <v>63.747316519999998</v>
      </c>
      <c r="AE2658" s="3">
        <f>AVERAGE(J2657,J2659,J2661)</f>
        <v>35.618518324999997</v>
      </c>
      <c r="AF2658" s="3">
        <f>AVERAGE(J2658,J2660,J2662)</f>
        <v>35.657050865000002</v>
      </c>
      <c r="AG2658" s="3">
        <f>AVERAGE(K2657,K2659,K2661)</f>
        <v>60.904422015000002</v>
      </c>
      <c r="AH2658" s="3">
        <f>AVERAGE(K2658,K2660,K2662)</f>
        <v>70.591865095000003</v>
      </c>
      <c r="AI2658" s="12">
        <v>43654</v>
      </c>
      <c r="AJ2658" s="13">
        <v>636.16666666666663</v>
      </c>
      <c r="AK2658" s="16">
        <v>3.11</v>
      </c>
      <c r="AL2658" s="10">
        <f t="shared" ref="AL2658:AL2662" si="1247">IF(AK2658&gt;3, AK2658-3, 3-AK2658)</f>
        <v>0.10999999999999988</v>
      </c>
      <c r="AM2658" s="10" t="str">
        <f t="shared" si="1236"/>
        <v xml:space="preserve"> </v>
      </c>
      <c r="AN2658" s="14">
        <v>12</v>
      </c>
      <c r="AO2658" s="10">
        <f t="shared" ref="AO2658:AO2662" si="1248">AN2658+273.15</f>
        <v>285.14999999999998</v>
      </c>
      <c r="AP2658" s="14">
        <v>10.5</v>
      </c>
      <c r="AQ2658" s="14">
        <v>37</v>
      </c>
      <c r="AR2658" s="10">
        <f t="shared" ref="AR2658:AR2662" si="1249">AQ2658+273.15</f>
        <v>310.14999999999998</v>
      </c>
      <c r="AS2658" s="14">
        <v>47.1</v>
      </c>
      <c r="AT2658" s="14">
        <v>0.5</v>
      </c>
      <c r="AU2658" s="10" t="str">
        <f t="shared" ref="AU2658:AU2662" si="1250">IF(ISNUMBER(AM2658),((AR2658/AO2658)*((AJ2658-(AT2658*AP2658))/(AJ2658-AS2658))*AM2658)," ")</f>
        <v xml:space="preserve"> </v>
      </c>
      <c r="AV2658" s="10" t="str">
        <f t="shared" ref="AV2658:AV2662" si="1251">IF(ISNUMBER(AM2658), AU2658*G2658, " ")</f>
        <v xml:space="preserve"> </v>
      </c>
      <c r="AW2658" s="10">
        <f>AVERAGE(AU2657,AU2659,AU2661)</f>
        <v>0.54095582576473844</v>
      </c>
      <c r="AX2658" s="10">
        <f>AVERAGE(AU2658,AU2660,AU2662)</f>
        <v>0.62650416356662664</v>
      </c>
      <c r="AY2658" s="10">
        <f>AVERAGE(AV2657,AV2659,AV2661)</f>
        <v>9.3624480800447287</v>
      </c>
      <c r="AZ2658" s="10">
        <f>AVERAGE(AV2658,AV2660,AV2662)</f>
        <v>10.768607509780074</v>
      </c>
      <c r="BA2658" s="10" t="str">
        <f>IF(ISNUMBER(AV2658), AV2658-AV2657, " ")</f>
        <v xml:space="preserve"> </v>
      </c>
      <c r="BB2658" s="10" t="str">
        <f>IF(ISNUMBER(BA2658), BA2658/O2658, " ")</f>
        <v xml:space="preserve"> </v>
      </c>
      <c r="BC2658" s="2">
        <f>AVERAGE(BB2658,BB2660,BB2662)</f>
        <v>7.2348814556703125E-2</v>
      </c>
      <c r="BD2658" s="1" t="s">
        <v>59</v>
      </c>
    </row>
    <row r="2659" spans="1:57" x14ac:dyDescent="0.3">
      <c r="A2659" s="2"/>
      <c r="D2659" s="9" t="s">
        <v>57</v>
      </c>
      <c r="E2659" s="10">
        <v>13.326800540000001</v>
      </c>
      <c r="F2659" s="10">
        <v>0.48860244990000001</v>
      </c>
      <c r="G2659" s="10">
        <v>17.157159190000002</v>
      </c>
      <c r="H2659" s="10">
        <v>8.3665351189999999</v>
      </c>
      <c r="I2659" s="10">
        <v>83.324630749999997</v>
      </c>
      <c r="J2659" s="10">
        <v>35.927773559999999</v>
      </c>
      <c r="K2659" s="10">
        <v>60.380452030000001</v>
      </c>
      <c r="L2659" s="11">
        <v>7.6678240740740734E-3</v>
      </c>
      <c r="M2659" s="11">
        <v>8.3101736111111119E-3</v>
      </c>
      <c r="P2659" s="10"/>
      <c r="Q2659" s="9"/>
      <c r="AJ2659" s="13">
        <v>636.16666666666697</v>
      </c>
      <c r="AK2659" s="16">
        <v>3.11</v>
      </c>
      <c r="AL2659" s="10">
        <f t="shared" si="1247"/>
        <v>0.10999999999999988</v>
      </c>
      <c r="AM2659" s="10">
        <f t="shared" si="1236"/>
        <v>0.47132069122186493</v>
      </c>
      <c r="AN2659" s="14">
        <v>12</v>
      </c>
      <c r="AO2659" s="10">
        <f t="shared" si="1248"/>
        <v>285.14999999999998</v>
      </c>
      <c r="AP2659" s="14">
        <v>10.5</v>
      </c>
      <c r="AQ2659" s="14">
        <v>37</v>
      </c>
      <c r="AR2659" s="10">
        <f t="shared" si="1249"/>
        <v>310.14999999999998</v>
      </c>
      <c r="AS2659" s="14">
        <v>47.1</v>
      </c>
      <c r="AT2659" s="14">
        <v>0.5</v>
      </c>
      <c r="AU2659" s="10">
        <f t="shared" si="1250"/>
        <v>0.54906336517092025</v>
      </c>
      <c r="AV2659" s="10">
        <f t="shared" si="1251"/>
        <v>9.4203675616345812</v>
      </c>
      <c r="AW2659" s="10"/>
      <c r="AX2659" s="10"/>
      <c r="AY2659" s="10"/>
      <c r="AZ2659" s="10"/>
      <c r="BA2659" s="10"/>
      <c r="BB2659" s="10"/>
      <c r="BC2659" s="2"/>
      <c r="BD2659"/>
      <c r="BE2659"/>
    </row>
    <row r="2660" spans="1:57" x14ac:dyDescent="0.3">
      <c r="A2660" s="2"/>
      <c r="D2660" s="9" t="s">
        <v>60</v>
      </c>
      <c r="E2660" s="10">
        <v>9.7159819190000007</v>
      </c>
      <c r="F2660" s="10">
        <v>0.57450075379999999</v>
      </c>
      <c r="G2660" s="10">
        <v>16.89971993</v>
      </c>
      <c r="H2660" s="10">
        <v>9.5596865780000009</v>
      </c>
      <c r="I2660" s="10">
        <v>63.85685076</v>
      </c>
      <c r="J2660" s="10">
        <v>35.776118029999999</v>
      </c>
      <c r="K2660" s="10">
        <v>69.649383180000001</v>
      </c>
      <c r="L2660" s="11">
        <v>1.0543981481481481E-2</v>
      </c>
      <c r="M2660" s="11">
        <v>1.1197905092592593E-2</v>
      </c>
      <c r="N2660" s="10">
        <f>H2660-H2659</f>
        <v>1.193151459000001</v>
      </c>
      <c r="O2660" s="10">
        <f>I2659-I2660</f>
        <v>19.467779989999997</v>
      </c>
      <c r="P2660" s="10">
        <f>N2660/O2660</f>
        <v>6.1288521835200852E-2</v>
      </c>
      <c r="Q2660" s="9"/>
      <c r="R2660">
        <f>K2660-K2659</f>
        <v>9.2689311500000002</v>
      </c>
      <c r="S2660">
        <f>R2660/O2660</f>
        <v>0.47611649375332815</v>
      </c>
      <c r="AJ2660" s="13">
        <v>636.16666666666697</v>
      </c>
      <c r="AK2660" s="16">
        <v>3.11</v>
      </c>
      <c r="AL2660" s="10">
        <f t="shared" si="1247"/>
        <v>0.10999999999999988</v>
      </c>
      <c r="AM2660" s="10">
        <f t="shared" si="1236"/>
        <v>0.55418079144694532</v>
      </c>
      <c r="AN2660" s="14">
        <v>12</v>
      </c>
      <c r="AO2660" s="10">
        <f t="shared" si="1248"/>
        <v>285.14999999999998</v>
      </c>
      <c r="AP2660" s="14">
        <v>10.5</v>
      </c>
      <c r="AQ2660" s="14">
        <v>37</v>
      </c>
      <c r="AR2660" s="10">
        <f t="shared" si="1249"/>
        <v>310.14999999999998</v>
      </c>
      <c r="AS2660" s="14">
        <v>47.1</v>
      </c>
      <c r="AT2660" s="14">
        <v>0.5</v>
      </c>
      <c r="AU2660" s="10">
        <f t="shared" si="1250"/>
        <v>0.64559094462014555</v>
      </c>
      <c r="AV2660" s="10">
        <f t="shared" si="1251"/>
        <v>10.9103061534246</v>
      </c>
      <c r="AW2660" s="10"/>
      <c r="AX2660" s="10"/>
      <c r="AY2660" s="10"/>
      <c r="AZ2660" s="10"/>
      <c r="BA2660" s="10">
        <f>IF(ISNUMBER(AV2660), AV2660-AV2659, " ")</f>
        <v>1.4899385917900183</v>
      </c>
      <c r="BB2660" s="10">
        <f>IF(ISNUMBER(BA2660), BA2660/O2660, " ")</f>
        <v>7.653356430755609E-2</v>
      </c>
      <c r="BC2660" s="2"/>
      <c r="BD2660"/>
      <c r="BE2660"/>
    </row>
    <row r="2661" spans="1:57" x14ac:dyDescent="0.3">
      <c r="A2661" s="2"/>
      <c r="D2661" s="9" t="s">
        <v>57</v>
      </c>
      <c r="E2661" s="10">
        <v>13.27895461</v>
      </c>
      <c r="F2661" s="10">
        <v>0.47417291820000002</v>
      </c>
      <c r="G2661" s="10">
        <v>17.46187205</v>
      </c>
      <c r="H2661" s="10">
        <v>8.2372904400000007</v>
      </c>
      <c r="I2661" s="10">
        <v>83.037744290000006</v>
      </c>
      <c r="J2661" s="10">
        <v>35.309263090000002</v>
      </c>
      <c r="K2661" s="10">
        <v>61.428392000000002</v>
      </c>
      <c r="L2661" s="11">
        <v>1.4091435185185186E-2</v>
      </c>
      <c r="M2661" s="11">
        <v>1.4762719907407407E-2</v>
      </c>
      <c r="P2661" s="10"/>
      <c r="Q2661" s="9"/>
      <c r="AJ2661" s="13">
        <v>636.16666666666697</v>
      </c>
      <c r="AK2661" s="16">
        <v>3.11</v>
      </c>
      <c r="AL2661" s="10">
        <f t="shared" si="1247"/>
        <v>0.10999999999999988</v>
      </c>
      <c r="AM2661" s="10">
        <f t="shared" si="1236"/>
        <v>0.45740152881028939</v>
      </c>
      <c r="AN2661" s="14">
        <v>12</v>
      </c>
      <c r="AO2661" s="10">
        <f t="shared" si="1248"/>
        <v>285.14999999999998</v>
      </c>
      <c r="AP2661" s="14">
        <v>10.5</v>
      </c>
      <c r="AQ2661" s="14">
        <v>37</v>
      </c>
      <c r="AR2661" s="10">
        <f t="shared" si="1249"/>
        <v>310.14999999999998</v>
      </c>
      <c r="AS2661" s="14">
        <v>47.1</v>
      </c>
      <c r="AT2661" s="14">
        <v>0.5</v>
      </c>
      <c r="AU2661" s="10">
        <f t="shared" si="1250"/>
        <v>0.53284828635855663</v>
      </c>
      <c r="AV2661" s="10">
        <f t="shared" si="1251"/>
        <v>9.3045285984548762</v>
      </c>
      <c r="AW2661" s="10"/>
      <c r="AX2661" s="10"/>
      <c r="AY2661" s="10"/>
      <c r="AZ2661" s="10"/>
      <c r="BA2661" s="10"/>
      <c r="BB2661" s="10"/>
      <c r="BC2661" s="2"/>
      <c r="BD2661"/>
      <c r="BE2661"/>
    </row>
    <row r="2662" spans="1:57" x14ac:dyDescent="0.3">
      <c r="A2662" s="2"/>
      <c r="D2662" s="9" t="s">
        <v>61</v>
      </c>
      <c r="E2662" s="10">
        <v>10.077729939999999</v>
      </c>
      <c r="F2662" s="10">
        <v>0.54053072930000001</v>
      </c>
      <c r="G2662" s="10">
        <v>17.495233379999998</v>
      </c>
      <c r="H2662" s="10">
        <v>9.3504495030000001</v>
      </c>
      <c r="I2662" s="10">
        <v>63.637782280000003</v>
      </c>
      <c r="J2662" s="10">
        <v>35.537983699999998</v>
      </c>
      <c r="K2662" s="10">
        <v>71.534347010000005</v>
      </c>
      <c r="L2662" s="11">
        <v>1.6898148148148148E-2</v>
      </c>
      <c r="M2662" s="11">
        <v>1.7696747685185185E-2</v>
      </c>
      <c r="N2662" s="10">
        <f>H2662-H2661</f>
        <v>1.1131590629999994</v>
      </c>
      <c r="O2662" s="10">
        <f>I2661-I2662</f>
        <v>19.399962010000003</v>
      </c>
      <c r="P2662" s="10">
        <f>N2662/O2662</f>
        <v>5.7379445507481142E-2</v>
      </c>
      <c r="Q2662" s="9"/>
      <c r="R2662">
        <f>K2662-K2661</f>
        <v>10.105955010000002</v>
      </c>
      <c r="S2662">
        <f>R2662/O2662</f>
        <v>0.52092653608242823</v>
      </c>
      <c r="AJ2662" s="13">
        <v>636.16666666666697</v>
      </c>
      <c r="AK2662" s="16">
        <v>3.11</v>
      </c>
      <c r="AL2662" s="10">
        <f t="shared" si="1247"/>
        <v>0.10999999999999988</v>
      </c>
      <c r="AM2662" s="10">
        <f t="shared" si="1236"/>
        <v>0.52141227906752419</v>
      </c>
      <c r="AN2662" s="14">
        <v>12</v>
      </c>
      <c r="AO2662" s="10">
        <f t="shared" si="1248"/>
        <v>285.14999999999998</v>
      </c>
      <c r="AP2662" s="14">
        <v>10.5</v>
      </c>
      <c r="AQ2662" s="14">
        <v>37</v>
      </c>
      <c r="AR2662" s="10">
        <f t="shared" si="1249"/>
        <v>310.14999999999998</v>
      </c>
      <c r="AS2662" s="14">
        <v>47.1</v>
      </c>
      <c r="AT2662" s="14">
        <v>0.5</v>
      </c>
      <c r="AU2662" s="10">
        <f t="shared" si="1250"/>
        <v>0.60741738251310762</v>
      </c>
      <c r="AV2662" s="10">
        <f t="shared" si="1251"/>
        <v>10.626908866135548</v>
      </c>
      <c r="AW2662" s="10"/>
      <c r="AX2662" s="10"/>
      <c r="AY2662" s="10"/>
      <c r="AZ2662" s="10"/>
      <c r="BA2662" s="10">
        <f>IF(ISNUMBER(AV2662), AV2662-AV2661, " ")</f>
        <v>1.3223802676806713</v>
      </c>
      <c r="BB2662" s="10">
        <f>IF(ISNUMBER(BA2662), BA2662/O2662, " ")</f>
        <v>6.8164064805850161E-2</v>
      </c>
      <c r="BC2662" s="2"/>
      <c r="BD2662"/>
      <c r="BE2662"/>
    </row>
    <row r="2663" spans="1:57" x14ac:dyDescent="0.3">
      <c r="AM2663" s="10" t="str">
        <f t="shared" si="1236"/>
        <v xml:space="preserve"> </v>
      </c>
      <c r="BD2663"/>
      <c r="BE2663"/>
    </row>
    <row r="2664" spans="1:57" x14ac:dyDescent="0.3">
      <c r="AM2664" s="10" t="str">
        <f t="shared" si="1236"/>
        <v xml:space="preserve"> </v>
      </c>
      <c r="BD2664"/>
      <c r="BE2664"/>
    </row>
    <row r="2665" spans="1:57" x14ac:dyDescent="0.3">
      <c r="A2665" s="2"/>
      <c r="D2665" s="9" t="s">
        <v>53</v>
      </c>
      <c r="E2665" s="10"/>
      <c r="F2665" s="10"/>
      <c r="G2665" s="10"/>
      <c r="H2665" s="10"/>
      <c r="I2665" s="10"/>
      <c r="J2665" s="10"/>
      <c r="K2665" s="10"/>
      <c r="L2665" s="10"/>
      <c r="M2665" s="10"/>
      <c r="P2665" s="10"/>
      <c r="Q2665" s="9"/>
      <c r="R2665" s="9"/>
      <c r="AM2665" s="10" t="str">
        <f t="shared" si="1236"/>
        <v xml:space="preserve"> </v>
      </c>
      <c r="BD2665"/>
      <c r="BE2665"/>
    </row>
    <row r="2666" spans="1:57" x14ac:dyDescent="0.3">
      <c r="A2666" s="2"/>
      <c r="D2666" s="9" t="s">
        <v>323</v>
      </c>
      <c r="E2666" s="10"/>
      <c r="F2666" s="2"/>
      <c r="G2666" s="10"/>
      <c r="H2666" s="10"/>
      <c r="I2666" s="10"/>
      <c r="J2666" s="10"/>
      <c r="K2666" s="10"/>
      <c r="L2666" s="10"/>
      <c r="M2666" s="10"/>
      <c r="P2666" s="10"/>
      <c r="Q2666" s="9"/>
      <c r="R2666" s="9"/>
      <c r="AM2666" s="10" t="str">
        <f t="shared" si="1236"/>
        <v xml:space="preserve"> </v>
      </c>
      <c r="BD2666"/>
      <c r="BE2666"/>
    </row>
    <row r="2667" spans="1:57" x14ac:dyDescent="0.3">
      <c r="A2667" s="2"/>
      <c r="D2667" s="9"/>
      <c r="E2667" s="2" t="s">
        <v>0</v>
      </c>
      <c r="F2667" s="2" t="s">
        <v>1</v>
      </c>
      <c r="G2667" s="2" t="s">
        <v>2</v>
      </c>
      <c r="H2667" s="2" t="s">
        <v>3</v>
      </c>
      <c r="I2667" s="2" t="s">
        <v>4</v>
      </c>
      <c r="J2667" s="2" t="s">
        <v>5</v>
      </c>
      <c r="K2667" s="2" t="s">
        <v>6</v>
      </c>
      <c r="L2667" s="2" t="s">
        <v>7</v>
      </c>
      <c r="M2667" s="2" t="s">
        <v>8</v>
      </c>
      <c r="N2667" s="2" t="s">
        <v>9</v>
      </c>
      <c r="O2667" s="2" t="s">
        <v>10</v>
      </c>
      <c r="P2667" s="2" t="s">
        <v>11</v>
      </c>
      <c r="Q2667" s="2" t="s">
        <v>12</v>
      </c>
      <c r="R2667" s="2" t="s">
        <v>13</v>
      </c>
      <c r="S2667" s="2" t="s">
        <v>14</v>
      </c>
      <c r="T2667" s="2" t="s">
        <v>15</v>
      </c>
      <c r="U2667" s="3" t="s">
        <v>16</v>
      </c>
      <c r="V2667" s="3" t="s">
        <v>17</v>
      </c>
      <c r="W2667" s="3" t="s">
        <v>18</v>
      </c>
      <c r="X2667" s="3" t="s">
        <v>19</v>
      </c>
      <c r="Y2667" s="3" t="s">
        <v>20</v>
      </c>
      <c r="Z2667" s="3" t="s">
        <v>21</v>
      </c>
      <c r="AA2667" s="3" t="s">
        <v>22</v>
      </c>
      <c r="AB2667" s="3" t="s">
        <v>23</v>
      </c>
      <c r="AC2667" s="3" t="s">
        <v>24</v>
      </c>
      <c r="AD2667" s="3" t="s">
        <v>25</v>
      </c>
      <c r="AE2667" s="3" t="s">
        <v>26</v>
      </c>
      <c r="AF2667" s="3" t="s">
        <v>27</v>
      </c>
      <c r="AG2667" s="3" t="s">
        <v>28</v>
      </c>
      <c r="AH2667" s="3" t="s">
        <v>29</v>
      </c>
      <c r="AL2667" s="2" t="s">
        <v>33</v>
      </c>
      <c r="AM2667" s="10" t="e">
        <f t="shared" si="1236"/>
        <v>#VALUE!</v>
      </c>
      <c r="AN2667" s="6" t="s">
        <v>35</v>
      </c>
      <c r="AO2667" s="2" t="s">
        <v>36</v>
      </c>
      <c r="AP2667" s="7" t="s">
        <v>37</v>
      </c>
      <c r="AQ2667" s="6" t="s">
        <v>38</v>
      </c>
      <c r="AR2667" s="2" t="s">
        <v>39</v>
      </c>
      <c r="AS2667" s="7" t="s">
        <v>40</v>
      </c>
      <c r="AT2667" s="7" t="s">
        <v>41</v>
      </c>
      <c r="AU2667" s="8" t="s">
        <v>55</v>
      </c>
      <c r="AV2667" s="8" t="s">
        <v>56</v>
      </c>
      <c r="AW2667" s="8" t="s">
        <v>44</v>
      </c>
      <c r="AX2667" s="8" t="s">
        <v>45</v>
      </c>
      <c r="AY2667" s="8" t="s">
        <v>46</v>
      </c>
      <c r="AZ2667" s="8" t="s">
        <v>47</v>
      </c>
      <c r="BA2667" s="2" t="s">
        <v>48</v>
      </c>
      <c r="BB2667" s="2" t="s">
        <v>49</v>
      </c>
      <c r="BC2667" s="2" t="s">
        <v>50</v>
      </c>
      <c r="BD2667"/>
      <c r="BE2667"/>
    </row>
    <row r="2668" spans="1:57" x14ac:dyDescent="0.3">
      <c r="A2668" s="2"/>
      <c r="D2668" s="9" t="s">
        <v>57</v>
      </c>
      <c r="E2668" s="10">
        <v>13.285077019999999</v>
      </c>
      <c r="F2668" s="10">
        <v>0.61665532980000004</v>
      </c>
      <c r="G2668" s="10">
        <v>15.51191672</v>
      </c>
      <c r="H2668" s="10">
        <v>9.6207211249999993</v>
      </c>
      <c r="I2668" s="10">
        <v>91.402187720000001</v>
      </c>
      <c r="J2668" s="10">
        <v>34.4211606</v>
      </c>
      <c r="K2668" s="10">
        <v>69.451891700000004</v>
      </c>
      <c r="L2668" s="11">
        <v>1.2442129629629628E-3</v>
      </c>
      <c r="M2668" s="11">
        <v>2.0196643518518519E-3</v>
      </c>
      <c r="P2668" s="10"/>
      <c r="Q2668" s="9"/>
      <c r="AJ2668" s="13">
        <v>636.16666666666663</v>
      </c>
      <c r="AK2668" s="16">
        <v>3.11</v>
      </c>
      <c r="AL2668" s="10">
        <f>IF(AK2668&gt;3, AK2668-3, 3-AK2668)</f>
        <v>0.10999999999999988</v>
      </c>
      <c r="AM2668" s="10">
        <f t="shared" si="1236"/>
        <v>0.59484436958199371</v>
      </c>
      <c r="AN2668" s="14">
        <v>12</v>
      </c>
      <c r="AO2668" s="10">
        <f>AN2668+273.15</f>
        <v>285.14999999999998</v>
      </c>
      <c r="AP2668" s="14">
        <v>10.5</v>
      </c>
      <c r="AQ2668" s="14">
        <v>37</v>
      </c>
      <c r="AR2668" s="10">
        <f>AQ2668+273.15</f>
        <v>310.14999999999998</v>
      </c>
      <c r="AS2668" s="14">
        <v>47.1</v>
      </c>
      <c r="AT2668" s="14">
        <v>0.5</v>
      </c>
      <c r="AU2668" s="10">
        <f>IF(ISNUMBER(AM2668),((AR2668/AO2668)*((AJ2668-(AT2668*AP2668))/(AJ2668-AS2668))*AM2668)," ")</f>
        <v>0.69296183553698509</v>
      </c>
      <c r="AV2668" s="10">
        <f>IF(ISNUMBER(AM2668), AU2668*G2668, " ")</f>
        <v>10.74916628298805</v>
      </c>
      <c r="AW2668" s="10"/>
      <c r="AX2668" s="10"/>
      <c r="AY2668" s="10"/>
      <c r="AZ2668" s="10"/>
      <c r="BA2668" s="10"/>
      <c r="BB2668" s="10"/>
      <c r="BC2668" s="2"/>
      <c r="BD2668"/>
      <c r="BE2668"/>
    </row>
    <row r="2669" spans="1:57" x14ac:dyDescent="0.3">
      <c r="A2669" s="2">
        <v>243</v>
      </c>
      <c r="B2669" s="9" t="s">
        <v>323</v>
      </c>
      <c r="C2669" s="9"/>
      <c r="D2669" s="9" t="s">
        <v>58</v>
      </c>
      <c r="E2669" s="10">
        <v>9.4283873630000006</v>
      </c>
      <c r="F2669" s="10">
        <v>0.62216394590000001</v>
      </c>
      <c r="G2669" s="10">
        <v>18.962326480000002</v>
      </c>
      <c r="H2669" s="10">
        <v>11.62144526</v>
      </c>
      <c r="I2669" s="10">
        <v>75.624406399999998</v>
      </c>
      <c r="J2669" s="10">
        <v>34.112099469999997</v>
      </c>
      <c r="K2669" s="10">
        <v>95.801325890000001</v>
      </c>
      <c r="L2669" s="11">
        <v>3.9814814814814817E-3</v>
      </c>
      <c r="M2669" s="11">
        <v>4.6354050925925929E-3</v>
      </c>
      <c r="N2669" s="10">
        <f>H2669-H2668</f>
        <v>2.0007241350000005</v>
      </c>
      <c r="O2669" s="10">
        <f>I2668-I2669</f>
        <v>15.777781320000003</v>
      </c>
      <c r="P2669" s="10">
        <f>N2669/O2669</f>
        <v>0.12680643079162668</v>
      </c>
      <c r="Q2669" s="9">
        <f>AVERAGE(P2669,P2671,P2673)</f>
        <v>0.13125486911560633</v>
      </c>
      <c r="R2669">
        <f>K2669-K2668</f>
        <v>26.349434189999997</v>
      </c>
      <c r="S2669">
        <f>R2669/O2669</f>
        <v>1.6700341864035921</v>
      </c>
      <c r="T2669" s="9">
        <f>AVERAGE(S2669,S2671,S2673)</f>
        <v>1.2254405750841471</v>
      </c>
      <c r="U2669" s="3">
        <f>AVERAGE(E2668,E2670,E2672)</f>
        <v>13.273888189999999</v>
      </c>
      <c r="V2669" s="3">
        <f>AVERAGE(E2669,E2671,E2673)</f>
        <v>9.644699443333332</v>
      </c>
      <c r="W2669" s="3">
        <f>AVERAGE(F2668,F2670,F2672)</f>
        <v>0.6021274198333334</v>
      </c>
      <c r="X2669" s="3">
        <f>AVERAGE(F2669,F2671,F2673)</f>
        <v>0.60305303980000002</v>
      </c>
      <c r="Y2669" s="3">
        <f>AVERAGE(G2668,G2670,G2672)</f>
        <v>16.314732076666669</v>
      </c>
      <c r="Z2669" s="3">
        <f>AVERAGE(G2669,G2671,G2673)</f>
        <v>19.047991413333335</v>
      </c>
      <c r="AA2669" s="3">
        <f>AVERAGE(H2668,H2670,H2672)</f>
        <v>9.8126317886666659</v>
      </c>
      <c r="AB2669" s="3">
        <f>AVERAGE(H2669,H2671,H2673)</f>
        <v>11.417478313333334</v>
      </c>
      <c r="AC2669" s="3">
        <f>AVERAGE(I2668,I2670,I2672)</f>
        <v>91.35057714666668</v>
      </c>
      <c r="AD2669" s="3">
        <f>AVERAGE(I2669,I2671,I2673)</f>
        <v>78.74727948333333</v>
      </c>
      <c r="AE2669" s="3">
        <f>AVERAGE(J2668,J2670,J2672)</f>
        <v>33.996542516666672</v>
      </c>
      <c r="AF2669" s="3">
        <f>AVERAGE(J2669,J2671,J2673)</f>
        <v>33.933547556666667</v>
      </c>
      <c r="AG2669" s="3">
        <f>AVERAGE(K2668,K2670,K2672)</f>
        <v>71.400142806666679</v>
      </c>
      <c r="AH2669" s="3">
        <f>AVERAGE(K2669,K2671,K2673)</f>
        <v>87.335007986666668</v>
      </c>
      <c r="AI2669" s="12">
        <v>43654</v>
      </c>
      <c r="AJ2669" s="13">
        <v>636.16666666666663</v>
      </c>
      <c r="AK2669" s="16">
        <v>3.11</v>
      </c>
      <c r="AL2669" s="10">
        <f t="shared" ref="AL2669:AL2673" si="1252">IF(AK2669&gt;3, AK2669-3, 3-AK2669)</f>
        <v>0.10999999999999988</v>
      </c>
      <c r="AM2669" s="10">
        <f t="shared" si="1236"/>
        <v>0.60015814717041804</v>
      </c>
      <c r="AN2669" s="14">
        <v>12</v>
      </c>
      <c r="AO2669" s="10">
        <f t="shared" ref="AO2669:AO2673" si="1253">AN2669+273.15</f>
        <v>285.14999999999998</v>
      </c>
      <c r="AP2669" s="14">
        <v>10.5</v>
      </c>
      <c r="AQ2669" s="14">
        <v>37</v>
      </c>
      <c r="AR2669" s="10">
        <f t="shared" ref="AR2669:AR2673" si="1254">AQ2669+273.15</f>
        <v>310.14999999999998</v>
      </c>
      <c r="AS2669" s="14">
        <v>47.1</v>
      </c>
      <c r="AT2669" s="14">
        <v>0.5</v>
      </c>
      <c r="AU2669" s="10">
        <f t="shared" ref="AU2669:AU2673" si="1255">IF(ISNUMBER(AM2669),((AR2669/AO2669)*((AJ2669-(AT2669*AP2669))/(AJ2669-AS2669))*AM2669)," ")</f>
        <v>0.69915210186479348</v>
      </c>
      <c r="AV2669" s="10">
        <f t="shared" ref="AV2669:AV2673" si="1256">IF(ISNUMBER(AM2669), AU2669*G2669, " ")</f>
        <v>13.257550414738432</v>
      </c>
      <c r="AW2669" s="10">
        <f>AVERAGE(AU2668,AU2670,AU2672)</f>
        <v>0.67663620487993292</v>
      </c>
      <c r="AX2669" s="10">
        <f>AVERAGE(AU2669,AU2671,AU2673)</f>
        <v>0.67767636342574333</v>
      </c>
      <c r="AY2669" s="10">
        <f>AVERAGE(AV2668,AV2670,AV2672)</f>
        <v>11.032432769401021</v>
      </c>
      <c r="AZ2669" s="10">
        <f>AVERAGE(AV2669,AV2671,AV2673)</f>
        <v>12.91115304023873</v>
      </c>
      <c r="BA2669" s="10">
        <f>IF(ISNUMBER(AV2669), AV2669-AV2668, " ")</f>
        <v>2.5083841317503826</v>
      </c>
      <c r="BB2669" s="10">
        <f>IF(ISNUMBER(BA2669), BA2669/O2669, " ")</f>
        <v>0.15898205716482716</v>
      </c>
      <c r="BC2669" s="2">
        <f>AVERAGE(BB2669,BB2671,BB2673)</f>
        <v>0.15185014776084929</v>
      </c>
      <c r="BD2669" s="1" t="s">
        <v>59</v>
      </c>
    </row>
    <row r="2670" spans="1:57" x14ac:dyDescent="0.3">
      <c r="A2670" s="2"/>
      <c r="D2670" s="9" t="s">
        <v>57</v>
      </c>
      <c r="E2670" s="10">
        <v>13.25908368</v>
      </c>
      <c r="F2670" s="10">
        <v>0.5870675796</v>
      </c>
      <c r="G2670" s="10">
        <v>16.742232770000001</v>
      </c>
      <c r="H2670" s="10">
        <v>9.7862922710000007</v>
      </c>
      <c r="I2670" s="10">
        <v>90.508903799999999</v>
      </c>
      <c r="J2670" s="10">
        <v>34.349165970000001</v>
      </c>
      <c r="K2670" s="10">
        <v>75.578012200000003</v>
      </c>
      <c r="L2670" s="11">
        <v>7.5347222222222213E-3</v>
      </c>
      <c r="M2670" s="11">
        <v>8.269664351851851E-3</v>
      </c>
      <c r="P2670" s="10"/>
      <c r="Q2670" s="9"/>
      <c r="AJ2670" s="13">
        <v>636.16666666666697</v>
      </c>
      <c r="AK2670" s="16">
        <v>3.11</v>
      </c>
      <c r="AL2670" s="10">
        <f t="shared" si="1252"/>
        <v>0.10999999999999988</v>
      </c>
      <c r="AM2670" s="10">
        <f t="shared" si="1236"/>
        <v>0.56630313144694533</v>
      </c>
      <c r="AN2670" s="14">
        <v>12</v>
      </c>
      <c r="AO2670" s="10">
        <f t="shared" si="1253"/>
        <v>285.14999999999998</v>
      </c>
      <c r="AP2670" s="14">
        <v>10.5</v>
      </c>
      <c r="AQ2670" s="14">
        <v>37</v>
      </c>
      <c r="AR2670" s="10">
        <f t="shared" si="1254"/>
        <v>310.14999999999998</v>
      </c>
      <c r="AS2670" s="14">
        <v>47.1</v>
      </c>
      <c r="AT2670" s="14">
        <v>0.5</v>
      </c>
      <c r="AU2670" s="10">
        <f t="shared" si="1255"/>
        <v>0.65971282154621691</v>
      </c>
      <c r="AV2670" s="10">
        <f t="shared" si="1256"/>
        <v>11.045065619680235</v>
      </c>
      <c r="AW2670" s="10"/>
      <c r="AX2670" s="10"/>
      <c r="AY2670" s="10"/>
      <c r="AZ2670" s="10"/>
      <c r="BA2670" s="10"/>
      <c r="BB2670" s="10"/>
      <c r="BC2670" s="2"/>
      <c r="BD2670"/>
      <c r="BE2670"/>
    </row>
    <row r="2671" spans="1:57" x14ac:dyDescent="0.3">
      <c r="A2671" s="2"/>
      <c r="D2671" s="9" t="s">
        <v>60</v>
      </c>
      <c r="E2671" s="10">
        <v>9.7000040149999993</v>
      </c>
      <c r="F2671" s="10">
        <v>0.60446849609999997</v>
      </c>
      <c r="G2671" s="10">
        <v>19.540921730000001</v>
      </c>
      <c r="H2671" s="10">
        <v>11.80109279</v>
      </c>
      <c r="I2671" s="10">
        <v>80.444722819999996</v>
      </c>
      <c r="J2671" s="10">
        <v>34.23635651</v>
      </c>
      <c r="K2671" s="10">
        <v>89.090046770000001</v>
      </c>
      <c r="L2671" s="11">
        <v>9.8900462962962961E-3</v>
      </c>
      <c r="M2671" s="11">
        <v>1.0405081018518518E-2</v>
      </c>
      <c r="N2671" s="10">
        <f>H2671-H2670</f>
        <v>2.0148005189999996</v>
      </c>
      <c r="O2671" s="10">
        <f>I2670-I2671</f>
        <v>10.064180980000003</v>
      </c>
      <c r="P2671" s="10">
        <f>N2671/O2671</f>
        <v>0.20019517961808342</v>
      </c>
      <c r="Q2671" s="9"/>
      <c r="R2671">
        <f>K2671-K2670</f>
        <v>13.512034569999997</v>
      </c>
      <c r="S2671">
        <f>R2671/O2671</f>
        <v>1.3425866045982009</v>
      </c>
      <c r="AJ2671" s="13">
        <v>636.16666666666697</v>
      </c>
      <c r="AK2671" s="16">
        <v>3.11</v>
      </c>
      <c r="AL2671" s="10">
        <f t="shared" si="1252"/>
        <v>0.10999999999999988</v>
      </c>
      <c r="AM2671" s="10">
        <f t="shared" si="1236"/>
        <v>0.58308858144694531</v>
      </c>
      <c r="AN2671" s="14">
        <v>12</v>
      </c>
      <c r="AO2671" s="10">
        <f t="shared" si="1253"/>
        <v>285.14999999999998</v>
      </c>
      <c r="AP2671" s="14">
        <v>10.5</v>
      </c>
      <c r="AQ2671" s="14">
        <v>37</v>
      </c>
      <c r="AR2671" s="10">
        <f t="shared" si="1254"/>
        <v>310.14999999999998</v>
      </c>
      <c r="AS2671" s="14">
        <v>47.1</v>
      </c>
      <c r="AT2671" s="14">
        <v>0.5</v>
      </c>
      <c r="AU2671" s="10">
        <f t="shared" si="1255"/>
        <v>0.67926697190404584</v>
      </c>
      <c r="AV2671" s="10">
        <f t="shared" si="1256"/>
        <v>13.273502731751069</v>
      </c>
      <c r="AW2671" s="10"/>
      <c r="AX2671" s="10"/>
      <c r="AY2671" s="10"/>
      <c r="AZ2671" s="10"/>
      <c r="BA2671" s="10">
        <f>IF(ISNUMBER(AV2671), AV2671-AV2670, " ")</f>
        <v>2.2284371120708339</v>
      </c>
      <c r="BB2671" s="10">
        <f>IF(ISNUMBER(BA2671), BA2671/O2671, " ")</f>
        <v>0.22142259926558208</v>
      </c>
      <c r="BC2671" s="2"/>
      <c r="BD2671"/>
      <c r="BE2671"/>
    </row>
    <row r="2672" spans="1:57" x14ac:dyDescent="0.3">
      <c r="A2672" s="2"/>
      <c r="D2672" s="9" t="s">
        <v>57</v>
      </c>
      <c r="E2672" s="10">
        <v>13.27750387</v>
      </c>
      <c r="F2672" s="10">
        <v>0.60265935010000005</v>
      </c>
      <c r="G2672" s="10">
        <v>16.69004674</v>
      </c>
      <c r="H2672" s="10">
        <v>10.030881969999999</v>
      </c>
      <c r="I2672" s="10">
        <v>92.140639919999998</v>
      </c>
      <c r="J2672" s="10">
        <v>33.21930098</v>
      </c>
      <c r="K2672" s="10">
        <v>69.170524520000001</v>
      </c>
      <c r="L2672" s="11">
        <v>1.324074074074074E-2</v>
      </c>
      <c r="M2672" s="11">
        <v>1.3940960648148147E-2</v>
      </c>
      <c r="P2672" s="10"/>
      <c r="Q2672" s="9"/>
      <c r="AJ2672" s="13">
        <v>636.16666666666697</v>
      </c>
      <c r="AK2672" s="16">
        <v>3.11</v>
      </c>
      <c r="AL2672" s="10">
        <f t="shared" si="1252"/>
        <v>0.10999999999999988</v>
      </c>
      <c r="AM2672" s="10">
        <f t="shared" si="1236"/>
        <v>0.58134342453376209</v>
      </c>
      <c r="AN2672" s="14">
        <v>12</v>
      </c>
      <c r="AO2672" s="10">
        <f t="shared" si="1253"/>
        <v>285.14999999999998</v>
      </c>
      <c r="AP2672" s="14">
        <v>10.5</v>
      </c>
      <c r="AQ2672" s="14">
        <v>37</v>
      </c>
      <c r="AR2672" s="10">
        <f t="shared" si="1254"/>
        <v>310.14999999999998</v>
      </c>
      <c r="AS2672" s="14">
        <v>47.1</v>
      </c>
      <c r="AT2672" s="14">
        <v>0.5</v>
      </c>
      <c r="AU2672" s="10">
        <f t="shared" si="1255"/>
        <v>0.67723395755659677</v>
      </c>
      <c r="AV2672" s="10">
        <f t="shared" si="1256"/>
        <v>11.303066405534777</v>
      </c>
      <c r="AW2672" s="10"/>
      <c r="AX2672" s="10"/>
      <c r="AY2672" s="10"/>
      <c r="AZ2672" s="10"/>
      <c r="BA2672" s="10"/>
      <c r="BB2672" s="10"/>
      <c r="BC2672" s="2"/>
      <c r="BD2672"/>
      <c r="BE2672"/>
    </row>
    <row r="2673" spans="1:57" x14ac:dyDescent="0.3">
      <c r="A2673" s="2"/>
      <c r="D2673" s="9" t="s">
        <v>61</v>
      </c>
      <c r="E2673" s="10">
        <v>9.8057069519999995</v>
      </c>
      <c r="F2673" s="10">
        <v>0.58252667739999997</v>
      </c>
      <c r="G2673" s="10">
        <v>18.64072603</v>
      </c>
      <c r="H2673" s="10">
        <v>10.829896890000001</v>
      </c>
      <c r="I2673" s="10">
        <v>80.172709229999995</v>
      </c>
      <c r="J2673" s="10">
        <v>33.452186689999998</v>
      </c>
      <c r="K2673" s="10">
        <v>77.113651300000001</v>
      </c>
      <c r="L2673" s="11">
        <v>1.5839120370370371E-2</v>
      </c>
      <c r="M2673" s="11">
        <v>1.6539340277777776E-2</v>
      </c>
      <c r="N2673" s="10">
        <f>H2673-H2672</f>
        <v>0.79901492000000118</v>
      </c>
      <c r="O2673" s="10">
        <f>I2672-I2673</f>
        <v>11.967930690000003</v>
      </c>
      <c r="P2673" s="10">
        <f>N2673/O2673</f>
        <v>6.6762996937108854E-2</v>
      </c>
      <c r="Q2673" s="9"/>
      <c r="R2673">
        <f>K2673-K2672</f>
        <v>7.9431267800000001</v>
      </c>
      <c r="S2673">
        <f>R2673/O2673</f>
        <v>0.66370093425064769</v>
      </c>
      <c r="AJ2673" s="13">
        <v>636.16666666666697</v>
      </c>
      <c r="AK2673" s="16">
        <v>3.11</v>
      </c>
      <c r="AL2673" s="10">
        <f t="shared" si="1252"/>
        <v>0.10999999999999988</v>
      </c>
      <c r="AM2673" s="10">
        <f t="shared" si="1236"/>
        <v>0.56192283993569137</v>
      </c>
      <c r="AN2673" s="14">
        <v>12</v>
      </c>
      <c r="AO2673" s="10">
        <f t="shared" si="1253"/>
        <v>285.14999999999998</v>
      </c>
      <c r="AP2673" s="14">
        <v>10.5</v>
      </c>
      <c r="AQ2673" s="14">
        <v>37</v>
      </c>
      <c r="AR2673" s="10">
        <f t="shared" si="1254"/>
        <v>310.14999999999998</v>
      </c>
      <c r="AS2673" s="14">
        <v>47.1</v>
      </c>
      <c r="AT2673" s="14">
        <v>0.5</v>
      </c>
      <c r="AU2673" s="10">
        <f t="shared" si="1255"/>
        <v>0.65461001650839057</v>
      </c>
      <c r="AV2673" s="10">
        <f t="shared" si="1256"/>
        <v>12.202405974226686</v>
      </c>
      <c r="AW2673" s="10"/>
      <c r="AX2673" s="10"/>
      <c r="AY2673" s="10"/>
      <c r="AZ2673" s="10"/>
      <c r="BA2673" s="10">
        <f>IF(ISNUMBER(AV2673), AV2673-AV2672, " ")</f>
        <v>0.89933956869190901</v>
      </c>
      <c r="BB2673" s="10">
        <f>IF(ISNUMBER(BA2673), BA2673/O2673, " ")</f>
        <v>7.5145786852138657E-2</v>
      </c>
      <c r="BC2673" s="2"/>
      <c r="BD2673"/>
      <c r="BE2673"/>
    </row>
    <row r="2674" spans="1:57" x14ac:dyDescent="0.3">
      <c r="AM2674" s="10" t="str">
        <f t="shared" si="1236"/>
        <v xml:space="preserve"> </v>
      </c>
      <c r="BD2674"/>
      <c r="BE2674"/>
    </row>
    <row r="2675" spans="1:57" x14ac:dyDescent="0.3">
      <c r="AM2675" s="10" t="str">
        <f t="shared" si="1236"/>
        <v xml:space="preserve"> </v>
      </c>
      <c r="BD2675"/>
      <c r="BE2675"/>
    </row>
    <row r="2676" spans="1:57" x14ac:dyDescent="0.3">
      <c r="A2676" s="2"/>
      <c r="D2676" s="9" t="s">
        <v>53</v>
      </c>
      <c r="E2676" s="10"/>
      <c r="F2676" s="10"/>
      <c r="G2676" s="10"/>
      <c r="H2676" s="10"/>
      <c r="I2676" s="10"/>
      <c r="J2676" s="10"/>
      <c r="K2676" s="10"/>
      <c r="L2676" s="10"/>
      <c r="M2676" s="10"/>
      <c r="P2676" s="10"/>
      <c r="Q2676" s="9"/>
      <c r="R2676" s="9"/>
      <c r="AM2676" s="10" t="str">
        <f t="shared" si="1236"/>
        <v xml:space="preserve"> </v>
      </c>
      <c r="BD2676"/>
      <c r="BE2676"/>
    </row>
    <row r="2677" spans="1:57" x14ac:dyDescent="0.3">
      <c r="A2677" s="2"/>
      <c r="D2677" s="9" t="s">
        <v>324</v>
      </c>
      <c r="E2677" s="10"/>
      <c r="F2677" s="2"/>
      <c r="G2677" s="10"/>
      <c r="H2677" s="10"/>
      <c r="I2677" s="10"/>
      <c r="J2677" s="10"/>
      <c r="K2677" s="10"/>
      <c r="L2677" s="10"/>
      <c r="M2677" s="10"/>
      <c r="P2677" s="10"/>
      <c r="Q2677" s="9"/>
      <c r="R2677" s="9"/>
      <c r="AM2677" s="10" t="str">
        <f t="shared" si="1236"/>
        <v xml:space="preserve"> </v>
      </c>
      <c r="BD2677"/>
      <c r="BE2677"/>
    </row>
    <row r="2678" spans="1:57" x14ac:dyDescent="0.3">
      <c r="A2678" s="2"/>
      <c r="D2678" s="9"/>
      <c r="E2678" s="2" t="s">
        <v>0</v>
      </c>
      <c r="F2678" s="2" t="s">
        <v>1</v>
      </c>
      <c r="G2678" s="2" t="s">
        <v>2</v>
      </c>
      <c r="H2678" s="2" t="s">
        <v>3</v>
      </c>
      <c r="I2678" s="2" t="s">
        <v>4</v>
      </c>
      <c r="J2678" s="2" t="s">
        <v>5</v>
      </c>
      <c r="K2678" s="2" t="s">
        <v>6</v>
      </c>
      <c r="L2678" s="2" t="s">
        <v>7</v>
      </c>
      <c r="M2678" s="2" t="s">
        <v>8</v>
      </c>
      <c r="N2678" s="2" t="s">
        <v>9</v>
      </c>
      <c r="O2678" s="2" t="s">
        <v>10</v>
      </c>
      <c r="P2678" s="2" t="s">
        <v>11</v>
      </c>
      <c r="Q2678" s="2" t="s">
        <v>12</v>
      </c>
      <c r="R2678" s="2" t="s">
        <v>13</v>
      </c>
      <c r="S2678" s="2" t="s">
        <v>14</v>
      </c>
      <c r="T2678" s="2" t="s">
        <v>15</v>
      </c>
      <c r="U2678" s="3" t="s">
        <v>16</v>
      </c>
      <c r="V2678" s="3" t="s">
        <v>17</v>
      </c>
      <c r="W2678" s="3" t="s">
        <v>18</v>
      </c>
      <c r="X2678" s="3" t="s">
        <v>19</v>
      </c>
      <c r="Y2678" s="3" t="s">
        <v>20</v>
      </c>
      <c r="Z2678" s="3" t="s">
        <v>21</v>
      </c>
      <c r="AA2678" s="3" t="s">
        <v>22</v>
      </c>
      <c r="AB2678" s="3" t="s">
        <v>23</v>
      </c>
      <c r="AC2678" s="3" t="s">
        <v>24</v>
      </c>
      <c r="AD2678" s="3" t="s">
        <v>25</v>
      </c>
      <c r="AE2678" s="3" t="s">
        <v>26</v>
      </c>
      <c r="AF2678" s="3" t="s">
        <v>27</v>
      </c>
      <c r="AG2678" s="3" t="s">
        <v>28</v>
      </c>
      <c r="AH2678" s="3" t="s">
        <v>29</v>
      </c>
      <c r="AL2678" s="2" t="s">
        <v>33</v>
      </c>
      <c r="AM2678" s="10" t="e">
        <f t="shared" si="1236"/>
        <v>#VALUE!</v>
      </c>
      <c r="AN2678" s="6" t="s">
        <v>35</v>
      </c>
      <c r="AO2678" s="2" t="s">
        <v>36</v>
      </c>
      <c r="AP2678" s="7" t="s">
        <v>37</v>
      </c>
      <c r="AQ2678" s="6" t="s">
        <v>38</v>
      </c>
      <c r="AR2678" s="2" t="s">
        <v>39</v>
      </c>
      <c r="AS2678" s="7" t="s">
        <v>40</v>
      </c>
      <c r="AT2678" s="7" t="s">
        <v>41</v>
      </c>
      <c r="AU2678" s="8" t="s">
        <v>55</v>
      </c>
      <c r="AV2678" s="8" t="s">
        <v>56</v>
      </c>
      <c r="AW2678" s="8" t="s">
        <v>44</v>
      </c>
      <c r="AX2678" s="8" t="s">
        <v>45</v>
      </c>
      <c r="AY2678" s="8" t="s">
        <v>46</v>
      </c>
      <c r="AZ2678" s="8" t="s">
        <v>47</v>
      </c>
      <c r="BA2678" s="2" t="s">
        <v>48</v>
      </c>
      <c r="BB2678" s="2" t="s">
        <v>49</v>
      </c>
      <c r="BC2678" s="2" t="s">
        <v>50</v>
      </c>
      <c r="BD2678"/>
      <c r="BE2678"/>
    </row>
    <row r="2679" spans="1:57" x14ac:dyDescent="0.3">
      <c r="A2679" s="2"/>
      <c r="D2679" s="9" t="s">
        <v>57</v>
      </c>
      <c r="E2679" s="10">
        <v>13.34909648</v>
      </c>
      <c r="F2679" s="10">
        <v>0.69009620410000005</v>
      </c>
      <c r="G2679" s="10">
        <v>18.481488290000001</v>
      </c>
      <c r="H2679" s="10">
        <v>12.7237098</v>
      </c>
      <c r="I2679" s="10">
        <v>92.892209649999998</v>
      </c>
      <c r="J2679" s="10">
        <v>31.586205440000001</v>
      </c>
      <c r="K2679" s="10">
        <v>67.013391100000007</v>
      </c>
      <c r="L2679" s="11">
        <v>1.2847222222222223E-3</v>
      </c>
      <c r="M2679" s="11">
        <v>2.0312384259259259E-3</v>
      </c>
      <c r="P2679" s="10"/>
      <c r="Q2679" s="9"/>
      <c r="AJ2679" s="13">
        <v>636.16666666666663</v>
      </c>
      <c r="AK2679" s="16">
        <v>3.11</v>
      </c>
      <c r="AL2679" s="10">
        <f>IF(AK2679&gt;3, AK2679-3, 3-AK2679)</f>
        <v>0.10999999999999988</v>
      </c>
      <c r="AM2679" s="10">
        <f t="shared" si="1236"/>
        <v>0.66568765668810292</v>
      </c>
      <c r="AN2679" s="14">
        <v>12</v>
      </c>
      <c r="AO2679" s="10">
        <f>AN2679+273.15</f>
        <v>285.14999999999998</v>
      </c>
      <c r="AP2679" s="14">
        <v>10.5</v>
      </c>
      <c r="AQ2679" s="14">
        <v>37</v>
      </c>
      <c r="AR2679" s="10">
        <f>AQ2679+273.15</f>
        <v>310.14999999999998</v>
      </c>
      <c r="AS2679" s="14">
        <v>47.1</v>
      </c>
      <c r="AT2679" s="14">
        <v>0.5</v>
      </c>
      <c r="AU2679" s="10">
        <f>IF(ISNUMBER(AM2679),((AR2679/AO2679)*((AJ2679-(AT2679*AP2679))/(AJ2679-AS2679))*AM2679)," ")</f>
        <v>0.77549047122537629</v>
      </c>
      <c r="AV2679" s="10">
        <f>IF(ISNUMBER(AM2679), AU2679*G2679, " ")</f>
        <v>14.332218062958376</v>
      </c>
      <c r="AW2679" s="10"/>
      <c r="AX2679" s="10"/>
      <c r="AY2679" s="10"/>
      <c r="AZ2679" s="10"/>
      <c r="BA2679" s="10"/>
      <c r="BB2679" s="10"/>
      <c r="BC2679" s="2"/>
      <c r="BD2679"/>
      <c r="BE2679"/>
    </row>
    <row r="2680" spans="1:57" x14ac:dyDescent="0.3">
      <c r="A2680" s="2">
        <v>244</v>
      </c>
      <c r="B2680" s="9" t="s">
        <v>324</v>
      </c>
      <c r="C2680" s="9"/>
      <c r="D2680" s="9" t="s">
        <v>58</v>
      </c>
      <c r="E2680" s="10">
        <v>9.0354726159999998</v>
      </c>
      <c r="F2680" s="10">
        <v>0.77743630050000001</v>
      </c>
      <c r="G2680" s="10">
        <v>20.023879879999999</v>
      </c>
      <c r="H2680" s="10">
        <v>15.57772361</v>
      </c>
      <c r="I2680" s="10">
        <v>75.457162049999994</v>
      </c>
      <c r="J2680" s="10">
        <v>31.912668400000001</v>
      </c>
      <c r="K2680" s="10">
        <v>88.169224060000005</v>
      </c>
      <c r="L2680" s="11">
        <v>3.9351851851851857E-3</v>
      </c>
      <c r="M2680" s="11">
        <v>4.7800810185185186E-3</v>
      </c>
      <c r="N2680" s="10">
        <f>H2680-H2679</f>
        <v>2.8540138099999997</v>
      </c>
      <c r="O2680" s="10">
        <f>I2679-I2680</f>
        <v>17.435047600000004</v>
      </c>
      <c r="P2680" s="10">
        <f>N2680/O2680</f>
        <v>0.16369406470676909</v>
      </c>
      <c r="Q2680" s="9">
        <f>AVERAGE(P2680,P2682,P2684)</f>
        <v>0.16889348536185053</v>
      </c>
      <c r="R2680">
        <f>K2680-K2679</f>
        <v>21.155832959999998</v>
      </c>
      <c r="S2680">
        <f>R2680/O2680</f>
        <v>1.2134083855325977</v>
      </c>
      <c r="T2680" s="9">
        <f>AVERAGE(S2680,S2682,S2684)</f>
        <v>0.97289647190505757</v>
      </c>
      <c r="U2680" s="3">
        <f>AVERAGE(E2679,E2681,E2683)</f>
        <v>13.313438906666667</v>
      </c>
      <c r="V2680" s="3">
        <f>AVERAGE(E2680,E2682,E2684)</f>
        <v>8.9415649643333328</v>
      </c>
      <c r="W2680" s="3">
        <f>AVERAGE(F2679,F2681,F2683)</f>
        <v>0.64376678860000014</v>
      </c>
      <c r="X2680" s="3">
        <f>AVERAGE(F2680,F2682,F2684)</f>
        <v>0.72258631913333327</v>
      </c>
      <c r="Y2680" s="3">
        <f>AVERAGE(G2679,G2681,G2683)</f>
        <v>19.059632133333334</v>
      </c>
      <c r="Z2680" s="3">
        <f>AVERAGE(G2680,G2682,G2684)</f>
        <v>21.546076036666665</v>
      </c>
      <c r="AA2680" s="3">
        <f>AVERAGE(H2679,H2681,H2683)</f>
        <v>12.258479096666667</v>
      </c>
      <c r="AB2680" s="3">
        <f>AVERAGE(H2680,H2682,H2684)</f>
        <v>15.541784523333334</v>
      </c>
      <c r="AC2680" s="3">
        <f>AVERAGE(I2679,I2681,I2683)</f>
        <v>92.03614765333333</v>
      </c>
      <c r="AD2680" s="3">
        <f>AVERAGE(I2680,I2682,I2684)</f>
        <v>72.427462093333347</v>
      </c>
      <c r="AE2680" s="3">
        <f>AVERAGE(J2679,J2681,J2683)</f>
        <v>31.324240453333331</v>
      </c>
      <c r="AF2680" s="3">
        <f>AVERAGE(J2680,J2682,J2684)</f>
        <v>31.495909266666668</v>
      </c>
      <c r="AG2680" s="3">
        <f>AVERAGE(K2679,K2681,K2683)</f>
        <v>73.526914076666671</v>
      </c>
      <c r="AH2680" s="3">
        <f>AVERAGE(K2680,K2682,K2684)</f>
        <v>92.11511951333334</v>
      </c>
      <c r="AI2680" s="12">
        <v>43654</v>
      </c>
      <c r="AJ2680" s="13">
        <v>636.16666666666663</v>
      </c>
      <c r="AK2680" s="16">
        <v>3.11</v>
      </c>
      <c r="AL2680" s="10">
        <f t="shared" ref="AL2680:AL2684" si="1257">IF(AK2680&gt;3, AK2680-3, 3-AK2680)</f>
        <v>0.10999999999999988</v>
      </c>
      <c r="AM2680" s="10">
        <f t="shared" si="1236"/>
        <v>0.74993855353697758</v>
      </c>
      <c r="AN2680" s="14">
        <v>12</v>
      </c>
      <c r="AO2680" s="10">
        <f t="shared" ref="AO2680:AO2684" si="1258">AN2680+273.15</f>
        <v>285.14999999999998</v>
      </c>
      <c r="AP2680" s="14">
        <v>10.5</v>
      </c>
      <c r="AQ2680" s="14">
        <v>37</v>
      </c>
      <c r="AR2680" s="10">
        <f t="shared" ref="AR2680:AR2684" si="1259">AQ2680+273.15</f>
        <v>310.14999999999998</v>
      </c>
      <c r="AS2680" s="14">
        <v>47.1</v>
      </c>
      <c r="AT2680" s="14">
        <v>0.5</v>
      </c>
      <c r="AU2680" s="10">
        <f t="shared" ref="AU2680:AU2684" si="1260">IF(ISNUMBER(AM2680),((AR2680/AO2680)*((AJ2680-(AT2680*AP2680))/(AJ2680-AS2680))*AM2680)," ")</f>
        <v>0.87363825426156738</v>
      </c>
      <c r="AV2680" s="10">
        <f t="shared" ref="AV2680:AV2684" si="1261">IF(ISNUMBER(AM2680), AU2680*G2680, " ")</f>
        <v>17.493627461906524</v>
      </c>
      <c r="AW2680" s="10">
        <f>AVERAGE(AU2679,AU2681,AU2683)</f>
        <v>0.72342813550430474</v>
      </c>
      <c r="AX2680" s="10">
        <f>AVERAGE(AU2680,AU2682,AU2684)</f>
        <v>0.81200099608795784</v>
      </c>
      <c r="AY2680" s="10">
        <f>AVERAGE(AV2679,AV2681,AV2683)</f>
        <v>13.776778431222709</v>
      </c>
      <c r="AZ2680" s="10">
        <f>AVERAGE(AV2680,AV2682,AV2684)</f>
        <v>17.450512192156026</v>
      </c>
      <c r="BA2680" s="10">
        <f>IF(ISNUMBER(AV2680), AV2680-AV2679, " ")</f>
        <v>3.1614093989481482</v>
      </c>
      <c r="BB2680" s="10">
        <f>IF(ISNUMBER(BA2680), BA2680/O2680, " ")</f>
        <v>0.18132496517807886</v>
      </c>
      <c r="BC2680" s="2">
        <f>AVERAGE(BB2680,BB2682,BB2684)</f>
        <v>0.18879993831497524</v>
      </c>
      <c r="BD2680" s="1" t="s">
        <v>79</v>
      </c>
    </row>
    <row r="2681" spans="1:57" x14ac:dyDescent="0.3">
      <c r="A2681" s="2"/>
      <c r="D2681" s="9" t="s">
        <v>57</v>
      </c>
      <c r="E2681" s="10">
        <v>13.326901879999999</v>
      </c>
      <c r="F2681" s="10">
        <v>0.61188127660000002</v>
      </c>
      <c r="G2681" s="10">
        <v>18.804712949999999</v>
      </c>
      <c r="H2681" s="10">
        <v>11.514481010000001</v>
      </c>
      <c r="I2681" s="10">
        <v>91.673035110000001</v>
      </c>
      <c r="J2681" s="10">
        <v>31.13406058</v>
      </c>
      <c r="K2681" s="10">
        <v>72.602693669999994</v>
      </c>
      <c r="L2681" s="11">
        <v>8.8310185185185176E-3</v>
      </c>
      <c r="M2681" s="11">
        <v>9.380775462962964E-3</v>
      </c>
      <c r="P2681" s="10"/>
      <c r="Q2681" s="9"/>
      <c r="AJ2681" s="13">
        <v>636.16666666666697</v>
      </c>
      <c r="AK2681" s="16">
        <v>3.11</v>
      </c>
      <c r="AL2681" s="10">
        <f t="shared" si="1257"/>
        <v>0.10999999999999988</v>
      </c>
      <c r="AM2681" s="10">
        <f t="shared" si="1236"/>
        <v>0.5902391735691318</v>
      </c>
      <c r="AN2681" s="14">
        <v>12</v>
      </c>
      <c r="AO2681" s="10">
        <f t="shared" si="1258"/>
        <v>285.14999999999998</v>
      </c>
      <c r="AP2681" s="14">
        <v>10.5</v>
      </c>
      <c r="AQ2681" s="14">
        <v>37</v>
      </c>
      <c r="AR2681" s="10">
        <f t="shared" si="1259"/>
        <v>310.14999999999998</v>
      </c>
      <c r="AS2681" s="14">
        <v>47.1</v>
      </c>
      <c r="AT2681" s="14">
        <v>0.5</v>
      </c>
      <c r="AU2681" s="10">
        <f t="shared" si="1260"/>
        <v>0.6875970287988411</v>
      </c>
      <c r="AV2681" s="10">
        <f t="shared" si="1261"/>
        <v>12.93006475183509</v>
      </c>
      <c r="AW2681" s="10"/>
      <c r="AX2681" s="10"/>
      <c r="AY2681" s="10"/>
      <c r="AZ2681" s="10"/>
      <c r="BA2681" s="10"/>
      <c r="BB2681" s="10"/>
      <c r="BC2681" s="2"/>
      <c r="BD2681"/>
      <c r="BE2681"/>
    </row>
    <row r="2682" spans="1:57" x14ac:dyDescent="0.3">
      <c r="A2682" s="2"/>
      <c r="D2682" s="9" t="s">
        <v>60</v>
      </c>
      <c r="E2682" s="10">
        <v>9.0126484819999995</v>
      </c>
      <c r="F2682" s="10">
        <v>0.69017100850000002</v>
      </c>
      <c r="G2682" s="10">
        <v>21.77515399</v>
      </c>
      <c r="H2682" s="10">
        <v>15.058817599999999</v>
      </c>
      <c r="I2682" s="10">
        <v>73.331356229999997</v>
      </c>
      <c r="J2682" s="10">
        <v>31.4938489</v>
      </c>
      <c r="K2682" s="10">
        <v>90.902102830000004</v>
      </c>
      <c r="L2682" s="11">
        <v>1.1701388888888891E-2</v>
      </c>
      <c r="M2682" s="11">
        <v>1.2181701388888889E-2</v>
      </c>
      <c r="N2682" s="10">
        <f>H2682-H2681</f>
        <v>3.5443365899999986</v>
      </c>
      <c r="O2682" s="10">
        <f>I2681-I2682</f>
        <v>18.341678880000003</v>
      </c>
      <c r="P2682" s="10">
        <f>N2682/O2682</f>
        <v>0.19323948550123116</v>
      </c>
      <c r="Q2682" s="9"/>
      <c r="R2682">
        <f>K2682-K2681</f>
        <v>18.29940916000001</v>
      </c>
      <c r="S2682">
        <f>R2682/O2682</f>
        <v>0.99769542797709299</v>
      </c>
      <c r="AJ2682" s="13">
        <v>636.16666666666697</v>
      </c>
      <c r="AK2682" s="16">
        <v>3.11</v>
      </c>
      <c r="AL2682" s="10">
        <f t="shared" si="1257"/>
        <v>0.10999999999999988</v>
      </c>
      <c r="AM2682" s="10">
        <f t="shared" si="1236"/>
        <v>0.66575981527331185</v>
      </c>
      <c r="AN2682" s="14">
        <v>12</v>
      </c>
      <c r="AO2682" s="10">
        <f t="shared" si="1258"/>
        <v>285.14999999999998</v>
      </c>
      <c r="AP2682" s="14">
        <v>10.5</v>
      </c>
      <c r="AQ2682" s="14">
        <v>37</v>
      </c>
      <c r="AR2682" s="10">
        <f t="shared" si="1259"/>
        <v>310.14999999999998</v>
      </c>
      <c r="AS2682" s="14">
        <v>47.1</v>
      </c>
      <c r="AT2682" s="14">
        <v>0.5</v>
      </c>
      <c r="AU2682" s="10">
        <f t="shared" si="1260"/>
        <v>0.7755745321129176</v>
      </c>
      <c r="AV2682" s="10">
        <f t="shared" si="1261"/>
        <v>16.888254867480981</v>
      </c>
      <c r="AW2682" s="10"/>
      <c r="AX2682" s="10"/>
      <c r="AY2682" s="10"/>
      <c r="AZ2682" s="10"/>
      <c r="BA2682" s="10">
        <f>IF(ISNUMBER(AV2682), AV2682-AV2681, " ")</f>
        <v>3.9581901156458912</v>
      </c>
      <c r="BB2682" s="10">
        <f>IF(ISNUMBER(BA2682), BA2682/O2682, " ")</f>
        <v>0.21580304297890371</v>
      </c>
      <c r="BC2682" s="2"/>
      <c r="BD2682"/>
      <c r="BE2682"/>
    </row>
    <row r="2683" spans="1:57" x14ac:dyDescent="0.3">
      <c r="A2683" s="2"/>
      <c r="D2683" s="9" t="s">
        <v>57</v>
      </c>
      <c r="E2683" s="10">
        <v>13.264318360000001</v>
      </c>
      <c r="F2683" s="10">
        <v>0.62932288510000001</v>
      </c>
      <c r="G2683" s="10">
        <v>19.892695159999999</v>
      </c>
      <c r="H2683" s="10">
        <v>12.53724648</v>
      </c>
      <c r="I2683" s="10">
        <v>91.543198200000006</v>
      </c>
      <c r="J2683" s="10">
        <v>31.252455340000001</v>
      </c>
      <c r="K2683" s="10">
        <v>80.964657459999998</v>
      </c>
      <c r="L2683" s="11">
        <v>1.53125E-2</v>
      </c>
      <c r="M2683" s="11">
        <v>1.596642361111111E-2</v>
      </c>
      <c r="P2683" s="10"/>
      <c r="Q2683" s="9"/>
      <c r="AJ2683" s="13">
        <v>636.16666666666697</v>
      </c>
      <c r="AK2683" s="16">
        <v>3.11</v>
      </c>
      <c r="AL2683" s="10">
        <f t="shared" si="1257"/>
        <v>0.10999999999999988</v>
      </c>
      <c r="AM2683" s="10">
        <f t="shared" si="1236"/>
        <v>0.60706387630225078</v>
      </c>
      <c r="AN2683" s="14">
        <v>12</v>
      </c>
      <c r="AO2683" s="10">
        <f t="shared" si="1258"/>
        <v>285.14999999999998</v>
      </c>
      <c r="AP2683" s="14">
        <v>10.5</v>
      </c>
      <c r="AQ2683" s="14">
        <v>37</v>
      </c>
      <c r="AR2683" s="10">
        <f t="shared" si="1259"/>
        <v>310.14999999999998</v>
      </c>
      <c r="AS2683" s="14">
        <v>47.1</v>
      </c>
      <c r="AT2683" s="14">
        <v>0.5</v>
      </c>
      <c r="AU2683" s="10">
        <f t="shared" si="1260"/>
        <v>0.7071969064886966</v>
      </c>
      <c r="AV2683" s="10">
        <f t="shared" si="1261"/>
        <v>14.068052478874666</v>
      </c>
      <c r="AW2683" s="10"/>
      <c r="AX2683" s="10"/>
      <c r="AY2683" s="10"/>
      <c r="AZ2683" s="10"/>
      <c r="BA2683" s="10"/>
      <c r="BB2683" s="10"/>
      <c r="BC2683" s="2"/>
      <c r="BD2683"/>
      <c r="BE2683"/>
    </row>
    <row r="2684" spans="1:57" x14ac:dyDescent="0.3">
      <c r="A2684" s="2"/>
      <c r="D2684" s="9" t="s">
        <v>61</v>
      </c>
      <c r="E2684" s="10">
        <v>8.7765737949999991</v>
      </c>
      <c r="F2684" s="10">
        <v>0.70015164839999999</v>
      </c>
      <c r="G2684" s="10">
        <v>22.839194240000001</v>
      </c>
      <c r="H2684" s="10">
        <v>15.988812360000001</v>
      </c>
      <c r="I2684" s="10">
        <v>68.493868000000006</v>
      </c>
      <c r="J2684" s="10">
        <v>31.081210500000001</v>
      </c>
      <c r="K2684" s="10">
        <v>97.274031649999998</v>
      </c>
      <c r="L2684" s="11">
        <v>1.8368055555555554E-2</v>
      </c>
      <c r="M2684" s="11">
        <v>1.9126145833333334E-2</v>
      </c>
      <c r="N2684" s="10">
        <f>H2684-H2683</f>
        <v>3.4515658800000004</v>
      </c>
      <c r="O2684" s="10">
        <f>I2683-I2684</f>
        <v>23.0493302</v>
      </c>
      <c r="P2684" s="10">
        <f>N2684/O2684</f>
        <v>0.1497469058775513</v>
      </c>
      <c r="Q2684" s="9"/>
      <c r="R2684">
        <f>K2684-K2683</f>
        <v>16.30937419</v>
      </c>
      <c r="S2684">
        <f>R2684/O2684</f>
        <v>0.70758560220548183</v>
      </c>
      <c r="AJ2684" s="13">
        <v>636.16666666666697</v>
      </c>
      <c r="AK2684" s="16">
        <v>3.11</v>
      </c>
      <c r="AL2684" s="10">
        <f t="shared" si="1257"/>
        <v>0.10999999999999988</v>
      </c>
      <c r="AM2684" s="10">
        <f t="shared" si="1236"/>
        <v>0.67538744218649527</v>
      </c>
      <c r="AN2684" s="14">
        <v>12</v>
      </c>
      <c r="AO2684" s="10">
        <f t="shared" si="1258"/>
        <v>285.14999999999998</v>
      </c>
      <c r="AP2684" s="14">
        <v>10.5</v>
      </c>
      <c r="AQ2684" s="14">
        <v>37</v>
      </c>
      <c r="AR2684" s="10">
        <f t="shared" si="1259"/>
        <v>310.14999999999998</v>
      </c>
      <c r="AS2684" s="14">
        <v>47.1</v>
      </c>
      <c r="AT2684" s="14">
        <v>0.5</v>
      </c>
      <c r="AU2684" s="10">
        <f t="shared" si="1260"/>
        <v>0.78679020188938886</v>
      </c>
      <c r="AV2684" s="10">
        <f t="shared" si="1261"/>
        <v>17.96965424708057</v>
      </c>
      <c r="AW2684" s="10"/>
      <c r="AX2684" s="10"/>
      <c r="AY2684" s="10"/>
      <c r="AZ2684" s="10"/>
      <c r="BA2684" s="10">
        <f>IF(ISNUMBER(AV2684), AV2684-AV2683, " ")</f>
        <v>3.9016017682059037</v>
      </c>
      <c r="BB2684" s="10">
        <f>IF(ISNUMBER(BA2684), BA2684/O2684, " ")</f>
        <v>0.16927180678794318</v>
      </c>
      <c r="BC2684" s="2"/>
      <c r="BD2684"/>
      <c r="BE2684"/>
    </row>
    <row r="2685" spans="1:57" x14ac:dyDescent="0.3">
      <c r="AM2685" s="10" t="str">
        <f t="shared" si="1236"/>
        <v xml:space="preserve"> </v>
      </c>
      <c r="BD2685"/>
      <c r="BE2685"/>
    </row>
    <row r="2686" spans="1:57" x14ac:dyDescent="0.3">
      <c r="AM2686" s="10" t="str">
        <f t="shared" si="1236"/>
        <v xml:space="preserve"> </v>
      </c>
      <c r="BD2686"/>
      <c r="BE2686"/>
    </row>
    <row r="2687" spans="1:57" x14ac:dyDescent="0.3">
      <c r="A2687" s="2"/>
      <c r="D2687" s="9" t="s">
        <v>53</v>
      </c>
      <c r="E2687" s="10"/>
      <c r="F2687" s="10"/>
      <c r="G2687" s="10"/>
      <c r="H2687" s="10"/>
      <c r="I2687" s="10"/>
      <c r="J2687" s="10"/>
      <c r="K2687" s="10"/>
      <c r="L2687" s="10"/>
      <c r="M2687" s="10"/>
      <c r="P2687" s="10"/>
      <c r="Q2687" s="9"/>
      <c r="R2687" s="9"/>
      <c r="AM2687" s="10" t="str">
        <f t="shared" si="1236"/>
        <v xml:space="preserve"> </v>
      </c>
      <c r="BD2687"/>
      <c r="BE2687"/>
    </row>
    <row r="2688" spans="1:57" x14ac:dyDescent="0.3">
      <c r="A2688" s="2"/>
      <c r="D2688" s="9" t="s">
        <v>325</v>
      </c>
      <c r="E2688" s="10"/>
      <c r="F2688" s="2"/>
      <c r="G2688" s="10"/>
      <c r="H2688" s="10"/>
      <c r="I2688" s="10"/>
      <c r="J2688" s="10"/>
      <c r="K2688" s="10"/>
      <c r="L2688" s="10"/>
      <c r="M2688" s="10"/>
      <c r="P2688" s="10"/>
      <c r="Q2688" s="9"/>
      <c r="R2688" s="9"/>
      <c r="AM2688" s="10" t="str">
        <f t="shared" si="1236"/>
        <v xml:space="preserve"> </v>
      </c>
      <c r="BD2688"/>
      <c r="BE2688"/>
    </row>
    <row r="2689" spans="1:57" x14ac:dyDescent="0.3">
      <c r="A2689" s="2"/>
      <c r="D2689" s="9"/>
      <c r="E2689" s="2" t="s">
        <v>0</v>
      </c>
      <c r="F2689" s="2" t="s">
        <v>1</v>
      </c>
      <c r="G2689" s="2" t="s">
        <v>2</v>
      </c>
      <c r="H2689" s="2" t="s">
        <v>3</v>
      </c>
      <c r="I2689" s="2" t="s">
        <v>4</v>
      </c>
      <c r="J2689" s="2" t="s">
        <v>5</v>
      </c>
      <c r="K2689" s="2" t="s">
        <v>6</v>
      </c>
      <c r="L2689" s="2" t="s">
        <v>7</v>
      </c>
      <c r="M2689" s="2" t="s">
        <v>8</v>
      </c>
      <c r="N2689" s="2" t="s">
        <v>9</v>
      </c>
      <c r="O2689" s="2" t="s">
        <v>10</v>
      </c>
      <c r="P2689" s="2" t="s">
        <v>11</v>
      </c>
      <c r="Q2689" s="2" t="s">
        <v>12</v>
      </c>
      <c r="R2689" s="2" t="s">
        <v>13</v>
      </c>
      <c r="S2689" s="2" t="s">
        <v>14</v>
      </c>
      <c r="T2689" s="2" t="s">
        <v>15</v>
      </c>
      <c r="U2689" s="3" t="s">
        <v>16</v>
      </c>
      <c r="V2689" s="3" t="s">
        <v>17</v>
      </c>
      <c r="W2689" s="3" t="s">
        <v>18</v>
      </c>
      <c r="X2689" s="3" t="s">
        <v>19</v>
      </c>
      <c r="Y2689" s="3" t="s">
        <v>20</v>
      </c>
      <c r="Z2689" s="3" t="s">
        <v>21</v>
      </c>
      <c r="AA2689" s="3" t="s">
        <v>22</v>
      </c>
      <c r="AB2689" s="3" t="s">
        <v>23</v>
      </c>
      <c r="AC2689" s="3" t="s">
        <v>24</v>
      </c>
      <c r="AD2689" s="3" t="s">
        <v>25</v>
      </c>
      <c r="AE2689" s="3" t="s">
        <v>26</v>
      </c>
      <c r="AF2689" s="3" t="s">
        <v>27</v>
      </c>
      <c r="AG2689" s="3" t="s">
        <v>28</v>
      </c>
      <c r="AH2689" s="3" t="s">
        <v>29</v>
      </c>
      <c r="AL2689" s="2" t="s">
        <v>33</v>
      </c>
      <c r="AM2689" s="10" t="e">
        <f t="shared" si="1236"/>
        <v>#VALUE!</v>
      </c>
      <c r="AN2689" s="6" t="s">
        <v>35</v>
      </c>
      <c r="AO2689" s="2" t="s">
        <v>36</v>
      </c>
      <c r="AP2689" s="7" t="s">
        <v>37</v>
      </c>
      <c r="AQ2689" s="6" t="s">
        <v>38</v>
      </c>
      <c r="AR2689" s="2" t="s">
        <v>39</v>
      </c>
      <c r="AS2689" s="7" t="s">
        <v>40</v>
      </c>
      <c r="AT2689" s="7" t="s">
        <v>41</v>
      </c>
      <c r="AU2689" s="8" t="s">
        <v>55</v>
      </c>
      <c r="AV2689" s="8" t="s">
        <v>56</v>
      </c>
      <c r="AW2689" s="8" t="s">
        <v>44</v>
      </c>
      <c r="AX2689" s="8" t="s">
        <v>45</v>
      </c>
      <c r="AY2689" s="8" t="s">
        <v>46</v>
      </c>
      <c r="AZ2689" s="8" t="s">
        <v>47</v>
      </c>
      <c r="BA2689" s="2" t="s">
        <v>48</v>
      </c>
      <c r="BB2689" s="2" t="s">
        <v>49</v>
      </c>
      <c r="BC2689" s="2" t="s">
        <v>50</v>
      </c>
      <c r="BD2689"/>
      <c r="BE2689"/>
    </row>
    <row r="2690" spans="1:57" x14ac:dyDescent="0.3">
      <c r="A2690" s="2"/>
      <c r="D2690" s="9" t="s">
        <v>57</v>
      </c>
      <c r="E2690" s="10">
        <v>13.35084788</v>
      </c>
      <c r="F2690" s="10">
        <v>0.61261594090000004</v>
      </c>
      <c r="G2690" s="10">
        <v>17.62348274</v>
      </c>
      <c r="H2690" s="10">
        <v>10.708961889999999</v>
      </c>
      <c r="I2690" s="10">
        <v>89.06923621</v>
      </c>
      <c r="J2690" s="10">
        <v>33.323337860000002</v>
      </c>
      <c r="K2690" s="10">
        <v>62.969056649999999</v>
      </c>
      <c r="L2690" s="11">
        <v>9.8611111111111104E-3</v>
      </c>
      <c r="M2690" s="11">
        <v>1.0445590277777778E-2</v>
      </c>
      <c r="P2690" s="10"/>
      <c r="Q2690" s="9"/>
      <c r="AJ2690" s="13">
        <v>636.16666666666663</v>
      </c>
      <c r="AK2690" s="16">
        <v>3.11</v>
      </c>
      <c r="AL2690" s="10">
        <f>IF(AK2690&gt;3, AK2690-3, 3-AK2690)</f>
        <v>0.10999999999999988</v>
      </c>
      <c r="AM2690" s="10">
        <f t="shared" si="1236"/>
        <v>0.5909478529581994</v>
      </c>
      <c r="AN2690" s="14">
        <v>12</v>
      </c>
      <c r="AO2690" s="10">
        <f>AN2690+273.15</f>
        <v>285.14999999999998</v>
      </c>
      <c r="AP2690" s="14">
        <v>10.5</v>
      </c>
      <c r="AQ2690" s="14">
        <v>37</v>
      </c>
      <c r="AR2690" s="10">
        <f>AQ2690+273.15</f>
        <v>310.14999999999998</v>
      </c>
      <c r="AS2690" s="14">
        <v>47.1</v>
      </c>
      <c r="AT2690" s="14">
        <v>0.5</v>
      </c>
      <c r="AU2690" s="10">
        <f>IF(ISNUMBER(AM2690),((AR2690/AO2690)*((AJ2690-(AT2690*AP2690))/(AJ2690-AS2690))*AM2690)," ")</f>
        <v>0.68842260233600128</v>
      </c>
      <c r="AV2690" s="10">
        <f>IF(ISNUMBER(AM2690), AU2690*G2690, " ")</f>
        <v>12.132403850094402</v>
      </c>
      <c r="AW2690" s="10"/>
      <c r="AX2690" s="10"/>
      <c r="AY2690" s="10"/>
      <c r="AZ2690" s="10"/>
      <c r="BA2690" s="10"/>
      <c r="BB2690" s="10"/>
      <c r="BC2690" s="2"/>
      <c r="BD2690"/>
      <c r="BE2690"/>
    </row>
    <row r="2691" spans="1:57" x14ac:dyDescent="0.3">
      <c r="A2691" s="2">
        <v>245</v>
      </c>
      <c r="B2691" s="9" t="s">
        <v>325</v>
      </c>
      <c r="C2691" s="9"/>
      <c r="D2691" s="9" t="s">
        <v>58</v>
      </c>
      <c r="E2691" s="10">
        <v>9.5026455809999995</v>
      </c>
      <c r="F2691" s="10">
        <v>0.73623612920000003</v>
      </c>
      <c r="G2691" s="10">
        <v>17.590226820000002</v>
      </c>
      <c r="H2691" s="10">
        <v>12.85417531</v>
      </c>
      <c r="I2691" s="10">
        <v>75.373992029999997</v>
      </c>
      <c r="J2691" s="10">
        <v>33.377514859999998</v>
      </c>
      <c r="K2691" s="10">
        <v>69.796148259999995</v>
      </c>
      <c r="L2691" s="11">
        <v>1.1961805555555557E-2</v>
      </c>
      <c r="M2691" s="11">
        <v>1.241318287037037E-2</v>
      </c>
      <c r="N2691" s="10">
        <f>H2691-H2690</f>
        <v>2.145213420000001</v>
      </c>
      <c r="O2691" s="10">
        <f>I2690-I2691</f>
        <v>13.695244180000003</v>
      </c>
      <c r="P2691" s="10">
        <f>N2691/O2691</f>
        <v>0.15663929695629572</v>
      </c>
      <c r="Q2691" s="9">
        <f>AVERAGE(P2691,P2693)</f>
        <v>0.13229688611343104</v>
      </c>
      <c r="R2691">
        <f>K2691-K2690</f>
        <v>6.8270916099999965</v>
      </c>
      <c r="S2691">
        <f>R2691/O2691</f>
        <v>0.49850090442125983</v>
      </c>
      <c r="T2691" s="9">
        <f>AVERAGE(S2691,S2693)</f>
        <v>0.50765121838313099</v>
      </c>
      <c r="U2691" s="3">
        <f>AVERAGE(E2690,E2692,E2694)</f>
        <v>13.356581415000001</v>
      </c>
      <c r="V2691" s="3">
        <f>AVERAGE(E2691,E2693,E2695)</f>
        <v>9.5812779984999992</v>
      </c>
      <c r="W2691" s="3">
        <f>AVERAGE(F2690,F2692,F2694)</f>
        <v>0.55880669925000004</v>
      </c>
      <c r="X2691" s="3">
        <f>AVERAGE(F2691,F2693,F2695)</f>
        <v>0.75628171399999999</v>
      </c>
      <c r="Y2691" s="3">
        <f>AVERAGE(G2690,G2692,G2694)</f>
        <v>18.517746254999999</v>
      </c>
      <c r="Z2691" s="3">
        <f>AVERAGE(G2691,G2693,G2695)</f>
        <v>16.178856345</v>
      </c>
      <c r="AA2691" s="3">
        <f>AVERAGE(H2690,H2692,H2694)</f>
        <v>10.260982572</v>
      </c>
      <c r="AB2691" s="3">
        <f>AVERAGE(H2691,H2693,H2695)</f>
        <v>12.119687259999999</v>
      </c>
      <c r="AC2691" s="3">
        <f>AVERAGE(I2690,I2692,I2694)</f>
        <v>89.636364670000006</v>
      </c>
      <c r="AD2691" s="3">
        <f>AVERAGE(I2691,I2693,I2695)</f>
        <v>75.506988154999988</v>
      </c>
      <c r="AE2691" s="3">
        <f>AVERAGE(J2690,J2692,J2694)</f>
        <v>33.351824350000001</v>
      </c>
      <c r="AF2691" s="3">
        <f>AVERAGE(J2691,J2693,J2695)</f>
        <v>33.344906129999998</v>
      </c>
      <c r="AG2691" s="3">
        <f>AVERAGE(K2690,K2692,K2694)</f>
        <v>63.364341510000003</v>
      </c>
      <c r="AH2691" s="3">
        <f>AVERAGE(K2691,K2693,K2695)</f>
        <v>70.541109159999991</v>
      </c>
      <c r="AI2691" s="12">
        <v>43654</v>
      </c>
      <c r="AJ2691" s="13">
        <v>636.16666666666663</v>
      </c>
      <c r="AK2691" s="16">
        <v>3.11</v>
      </c>
      <c r="AL2691" s="10">
        <f t="shared" ref="AL2691:AL2695" si="1262">IF(AK2691&gt;3, AK2691-3, 3-AK2691)</f>
        <v>0.10999999999999988</v>
      </c>
      <c r="AM2691" s="10">
        <f t="shared" si="1236"/>
        <v>0.71019562302250816</v>
      </c>
      <c r="AN2691" s="14">
        <v>12</v>
      </c>
      <c r="AO2691" s="10">
        <f t="shared" ref="AO2691:AO2695" si="1263">AN2691+273.15</f>
        <v>285.14999999999998</v>
      </c>
      <c r="AP2691" s="14">
        <v>10.5</v>
      </c>
      <c r="AQ2691" s="14">
        <v>37</v>
      </c>
      <c r="AR2691" s="10">
        <f t="shared" ref="AR2691:AR2695" si="1264">AQ2691+273.15</f>
        <v>310.14999999999998</v>
      </c>
      <c r="AS2691" s="14">
        <v>47.1</v>
      </c>
      <c r="AT2691" s="14">
        <v>0.5</v>
      </c>
      <c r="AU2691" s="10">
        <f t="shared" ref="AU2691:AU2695" si="1265">IF(ISNUMBER(AM2691),((AR2691/AO2691)*((AJ2691-(AT2691*AP2691))/(AJ2691-AS2691))*AM2691)," ")</f>
        <v>0.82733986852030428</v>
      </c>
      <c r="AV2691" s="10">
        <f t="shared" ref="AV2691:AV2695" si="1266">IF(ISNUMBER(AM2691), AU2691*G2691, " ")</f>
        <v>14.553095944501131</v>
      </c>
      <c r="AW2691" s="10">
        <f>AVERAGE(AU2690,AU2692,AU2694)</f>
        <v>0.62795486767013742</v>
      </c>
      <c r="AX2691" s="10">
        <f>AVERAGE(AU2691,AU2693,AU2695)</f>
        <v>0.84986594518930092</v>
      </c>
      <c r="AY2691" s="10">
        <f>AVERAGE(AV2690,AV2692,AV2694)</f>
        <v>11.574234810161325</v>
      </c>
      <c r="AZ2691" s="10">
        <f>AVERAGE(AV2691,AV2693,AV2695)</f>
        <v>13.718066400197134</v>
      </c>
      <c r="BA2691" s="10">
        <f>IF(ISNUMBER(AV2691), AV2691-AV2690, " ")</f>
        <v>2.4206920944067285</v>
      </c>
      <c r="BB2691" s="10">
        <f>IF(ISNUMBER(BA2691), BA2691/O2691, " ")</f>
        <v>0.17675421208931874</v>
      </c>
      <c r="BC2691" s="2">
        <f>AVERAGE(BB2691,BB2693,BB2695)</f>
        <v>0.15247467706597581</v>
      </c>
      <c r="BD2691" s="1" t="s">
        <v>59</v>
      </c>
    </row>
    <row r="2692" spans="1:57" x14ac:dyDescent="0.3">
      <c r="A2692" s="2"/>
      <c r="D2692" s="9" t="s">
        <v>57</v>
      </c>
      <c r="E2692" s="10">
        <v>13.36231495</v>
      </c>
      <c r="F2692" s="10">
        <v>0.50499745760000003</v>
      </c>
      <c r="G2692" s="10">
        <v>19.412009770000001</v>
      </c>
      <c r="H2692" s="10">
        <v>9.8130032539999998</v>
      </c>
      <c r="I2692" s="10">
        <v>90.203493129999998</v>
      </c>
      <c r="J2692" s="10">
        <v>33.38031084</v>
      </c>
      <c r="K2692" s="10">
        <v>63.759626369999999</v>
      </c>
      <c r="L2692" s="11">
        <v>1.6064814814814813E-2</v>
      </c>
      <c r="M2692" s="11">
        <v>1.6684016203703706E-2</v>
      </c>
      <c r="P2692" s="10"/>
      <c r="Q2692" s="9"/>
      <c r="AJ2692" s="13">
        <v>636.16666666666697</v>
      </c>
      <c r="AK2692" s="16">
        <v>3.11</v>
      </c>
      <c r="AL2692" s="10">
        <f t="shared" si="1262"/>
        <v>0.10999999999999988</v>
      </c>
      <c r="AM2692" s="10">
        <f t="shared" si="1236"/>
        <v>0.48713581118971067</v>
      </c>
      <c r="AN2692" s="14">
        <v>12</v>
      </c>
      <c r="AO2692" s="10">
        <f t="shared" si="1263"/>
        <v>285.14999999999998</v>
      </c>
      <c r="AP2692" s="14">
        <v>10.5</v>
      </c>
      <c r="AQ2692" s="14">
        <v>37</v>
      </c>
      <c r="AR2692" s="10">
        <f t="shared" si="1264"/>
        <v>310.14999999999998</v>
      </c>
      <c r="AS2692" s="14">
        <v>47.1</v>
      </c>
      <c r="AT2692" s="14">
        <v>0.5</v>
      </c>
      <c r="AU2692" s="10">
        <f t="shared" si="1265"/>
        <v>0.56748713300427345</v>
      </c>
      <c r="AV2692" s="10">
        <f t="shared" si="1266"/>
        <v>11.016065770228247</v>
      </c>
      <c r="AW2692" s="10"/>
      <c r="AX2692" s="10"/>
      <c r="AY2692" s="10"/>
      <c r="AZ2692" s="10"/>
      <c r="BA2692" s="10"/>
      <c r="BB2692" s="10"/>
      <c r="BC2692" s="2"/>
      <c r="BD2692"/>
      <c r="BE2692"/>
    </row>
    <row r="2693" spans="1:57" x14ac:dyDescent="0.3">
      <c r="A2693" s="2"/>
      <c r="D2693" s="9" t="s">
        <v>60</v>
      </c>
      <c r="E2693" s="10">
        <v>9.6599104160000007</v>
      </c>
      <c r="F2693" s="10">
        <v>0.77632729879999995</v>
      </c>
      <c r="G2693" s="10">
        <v>14.76748587</v>
      </c>
      <c r="H2693" s="10">
        <v>11.38519921</v>
      </c>
      <c r="I2693" s="10">
        <v>75.639984279999993</v>
      </c>
      <c r="J2693" s="10">
        <v>33.312297399999999</v>
      </c>
      <c r="K2693" s="10">
        <v>71.28607006</v>
      </c>
      <c r="L2693" s="11">
        <v>1.9375E-2</v>
      </c>
      <c r="M2693" s="11">
        <v>1.9947905092592592E-2</v>
      </c>
      <c r="N2693" s="10">
        <f>H2693-H2692</f>
        <v>1.5721959559999998</v>
      </c>
      <c r="O2693" s="10">
        <f>I2692-I2693</f>
        <v>14.563508850000005</v>
      </c>
      <c r="P2693" s="10">
        <f>N2693/O2693</f>
        <v>0.10795447527056636</v>
      </c>
      <c r="Q2693" s="9"/>
      <c r="R2693">
        <f>K2693-K2692</f>
        <v>7.5264436900000007</v>
      </c>
      <c r="S2693">
        <f>R2693/O2693</f>
        <v>0.51680153234500203</v>
      </c>
      <c r="AJ2693" s="13">
        <v>636.16666666666697</v>
      </c>
      <c r="AK2693" s="16">
        <v>3.11</v>
      </c>
      <c r="AL2693" s="10">
        <f t="shared" si="1262"/>
        <v>0.10999999999999988</v>
      </c>
      <c r="AM2693" s="10">
        <f t="shared" si="1236"/>
        <v>0.74886877697749188</v>
      </c>
      <c r="AN2693" s="14">
        <v>12</v>
      </c>
      <c r="AO2693" s="10">
        <f t="shared" si="1263"/>
        <v>285.14999999999998</v>
      </c>
      <c r="AP2693" s="14">
        <v>10.5</v>
      </c>
      <c r="AQ2693" s="14">
        <v>37</v>
      </c>
      <c r="AR2693" s="10">
        <f t="shared" si="1264"/>
        <v>310.14999999999998</v>
      </c>
      <c r="AS2693" s="14">
        <v>47.1</v>
      </c>
      <c r="AT2693" s="14">
        <v>0.5</v>
      </c>
      <c r="AU2693" s="10">
        <f t="shared" si="1265"/>
        <v>0.87239202185829745</v>
      </c>
      <c r="AV2693" s="10">
        <f t="shared" si="1266"/>
        <v>12.883036855893138</v>
      </c>
      <c r="AW2693" s="10"/>
      <c r="AX2693" s="10"/>
      <c r="AY2693" s="10"/>
      <c r="AZ2693" s="10"/>
      <c r="BA2693" s="10">
        <f>IF(ISNUMBER(AV2693), AV2693-AV2692, " ")</f>
        <v>1.8669710856648916</v>
      </c>
      <c r="BB2693" s="10">
        <f>IF(ISNUMBER(BA2693), BA2693/O2693, " ")</f>
        <v>0.12819514204263288</v>
      </c>
      <c r="BC2693" s="2"/>
      <c r="BD2693"/>
      <c r="BE2693"/>
    </row>
    <row r="2694" spans="1:57" x14ac:dyDescent="0.3">
      <c r="A2694" s="2"/>
      <c r="D2694" s="9" t="s">
        <v>57</v>
      </c>
      <c r="E2694" s="10"/>
      <c r="F2694" s="10"/>
      <c r="G2694" s="10"/>
      <c r="H2694" s="10"/>
      <c r="I2694" s="10"/>
      <c r="J2694" s="10"/>
      <c r="K2694" s="10"/>
      <c r="L2694" s="11"/>
      <c r="M2694" s="11"/>
      <c r="P2694" s="10"/>
      <c r="Q2694" s="9"/>
      <c r="AJ2694" s="13">
        <v>636.16666666666697</v>
      </c>
      <c r="AK2694" s="16">
        <v>3.11</v>
      </c>
      <c r="AL2694" s="10">
        <f t="shared" si="1262"/>
        <v>0.10999999999999988</v>
      </c>
      <c r="AM2694" s="10" t="str">
        <f t="shared" si="1236"/>
        <v xml:space="preserve"> </v>
      </c>
      <c r="AN2694" s="14">
        <v>12</v>
      </c>
      <c r="AO2694" s="10">
        <f t="shared" si="1263"/>
        <v>285.14999999999998</v>
      </c>
      <c r="AP2694" s="14">
        <v>10.5</v>
      </c>
      <c r="AQ2694" s="14">
        <v>37</v>
      </c>
      <c r="AR2694" s="10">
        <f t="shared" si="1264"/>
        <v>310.14999999999998</v>
      </c>
      <c r="AS2694" s="14">
        <v>47.1</v>
      </c>
      <c r="AT2694" s="14">
        <v>0.5</v>
      </c>
      <c r="AU2694" s="10" t="str">
        <f t="shared" si="1265"/>
        <v xml:space="preserve"> </v>
      </c>
      <c r="AV2694" s="10" t="str">
        <f t="shared" si="1266"/>
        <v xml:space="preserve"> </v>
      </c>
      <c r="AW2694" s="10"/>
      <c r="AX2694" s="10"/>
      <c r="AY2694" s="10"/>
      <c r="AZ2694" s="10"/>
      <c r="BA2694" s="10"/>
      <c r="BB2694" s="10"/>
      <c r="BC2694" s="2"/>
      <c r="BD2694"/>
      <c r="BE2694"/>
    </row>
    <row r="2695" spans="1:57" x14ac:dyDescent="0.3">
      <c r="A2695" s="2"/>
      <c r="D2695" s="9" t="s">
        <v>61</v>
      </c>
      <c r="E2695" s="10"/>
      <c r="F2695" s="10"/>
      <c r="G2695" s="10"/>
      <c r="H2695" s="10"/>
      <c r="I2695" s="10"/>
      <c r="J2695" s="10"/>
      <c r="K2695" s="10"/>
      <c r="L2695" s="11"/>
      <c r="M2695" s="11"/>
      <c r="N2695" s="10">
        <f>H2695-H2694</f>
        <v>0</v>
      </c>
      <c r="O2695" s="10">
        <f>I2694-I2695</f>
        <v>0</v>
      </c>
      <c r="P2695" s="10" t="e">
        <f>N2695/O2695</f>
        <v>#DIV/0!</v>
      </c>
      <c r="Q2695" s="9"/>
      <c r="R2695">
        <f>K2695-K2694</f>
        <v>0</v>
      </c>
      <c r="S2695" t="e">
        <f>R2695/O2695</f>
        <v>#DIV/0!</v>
      </c>
      <c r="AJ2695" s="13">
        <v>636.16666666666697</v>
      </c>
      <c r="AK2695" s="16">
        <v>3.11</v>
      </c>
      <c r="AL2695" s="10">
        <f t="shared" si="1262"/>
        <v>0.10999999999999988</v>
      </c>
      <c r="AM2695" s="10" t="str">
        <f t="shared" ref="AM2695:AM2758" si="1267">IF(F2695&lt;=0," ",((F2695*3)/AK2695))</f>
        <v xml:space="preserve"> </v>
      </c>
      <c r="AN2695" s="14">
        <v>12</v>
      </c>
      <c r="AO2695" s="10">
        <f t="shared" si="1263"/>
        <v>285.14999999999998</v>
      </c>
      <c r="AP2695" s="14">
        <v>10.5</v>
      </c>
      <c r="AQ2695" s="14">
        <v>37</v>
      </c>
      <c r="AR2695" s="10">
        <f t="shared" si="1264"/>
        <v>310.14999999999998</v>
      </c>
      <c r="AS2695" s="14">
        <v>47.1</v>
      </c>
      <c r="AT2695" s="14">
        <v>0.5</v>
      </c>
      <c r="AU2695" s="10" t="str">
        <f t="shared" si="1265"/>
        <v xml:space="preserve"> </v>
      </c>
      <c r="AV2695" s="10" t="str">
        <f t="shared" si="1266"/>
        <v xml:space="preserve"> </v>
      </c>
      <c r="AW2695" s="10"/>
      <c r="AX2695" s="10"/>
      <c r="AY2695" s="10"/>
      <c r="AZ2695" s="10"/>
      <c r="BA2695" s="10" t="str">
        <f>IF(ISNUMBER(AV2695), AV2695-AV2694, " ")</f>
        <v xml:space="preserve"> </v>
      </c>
      <c r="BB2695" s="10" t="str">
        <f>IF(ISNUMBER(BA2695), BA2695/O2695, " ")</f>
        <v xml:space="preserve"> </v>
      </c>
      <c r="BC2695" s="2"/>
      <c r="BD2695"/>
      <c r="BE2695"/>
    </row>
    <row r="2696" spans="1:57" x14ac:dyDescent="0.3">
      <c r="AM2696" s="10" t="str">
        <f t="shared" si="1267"/>
        <v xml:space="preserve"> </v>
      </c>
      <c r="BD2696"/>
      <c r="BE2696"/>
    </row>
    <row r="2697" spans="1:57" x14ac:dyDescent="0.3">
      <c r="AM2697" s="10" t="str">
        <f t="shared" si="1267"/>
        <v xml:space="preserve"> </v>
      </c>
      <c r="BD2697"/>
      <c r="BE2697"/>
    </row>
    <row r="2698" spans="1:57" x14ac:dyDescent="0.3">
      <c r="A2698" s="2"/>
      <c r="D2698" s="9" t="s">
        <v>53</v>
      </c>
      <c r="E2698" s="10"/>
      <c r="F2698" s="10"/>
      <c r="G2698" s="10"/>
      <c r="H2698" s="10"/>
      <c r="I2698" s="10"/>
      <c r="J2698" s="10"/>
      <c r="K2698" s="10"/>
      <c r="L2698" s="10"/>
      <c r="M2698" s="10"/>
      <c r="P2698" s="10"/>
      <c r="Q2698" s="9"/>
      <c r="R2698" s="9"/>
      <c r="AM2698" s="10" t="str">
        <f t="shared" si="1267"/>
        <v xml:space="preserve"> </v>
      </c>
      <c r="BD2698"/>
      <c r="BE2698"/>
    </row>
    <row r="2699" spans="1:57" x14ac:dyDescent="0.3">
      <c r="A2699" s="2"/>
      <c r="D2699" s="9" t="s">
        <v>326</v>
      </c>
      <c r="E2699" s="10"/>
      <c r="F2699" s="2"/>
      <c r="G2699" s="10"/>
      <c r="H2699" s="10"/>
      <c r="I2699" s="10"/>
      <c r="J2699" s="10"/>
      <c r="K2699" s="10"/>
      <c r="L2699" s="10"/>
      <c r="M2699" s="10"/>
      <c r="P2699" s="10"/>
      <c r="Q2699" s="9"/>
      <c r="R2699" s="9"/>
      <c r="AM2699" s="10" t="str">
        <f t="shared" si="1267"/>
        <v xml:space="preserve"> </v>
      </c>
      <c r="BD2699"/>
      <c r="BE2699"/>
    </row>
    <row r="2700" spans="1:57" x14ac:dyDescent="0.3">
      <c r="A2700" s="2"/>
      <c r="D2700" s="9"/>
      <c r="E2700" s="2" t="s">
        <v>0</v>
      </c>
      <c r="F2700" s="2" t="s">
        <v>1</v>
      </c>
      <c r="G2700" s="2" t="s">
        <v>2</v>
      </c>
      <c r="H2700" s="2" t="s">
        <v>3</v>
      </c>
      <c r="I2700" s="2" t="s">
        <v>4</v>
      </c>
      <c r="J2700" s="2" t="s">
        <v>5</v>
      </c>
      <c r="K2700" s="2" t="s">
        <v>6</v>
      </c>
      <c r="L2700" s="2" t="s">
        <v>7</v>
      </c>
      <c r="M2700" s="2" t="s">
        <v>8</v>
      </c>
      <c r="N2700" s="2" t="s">
        <v>9</v>
      </c>
      <c r="O2700" s="2" t="s">
        <v>10</v>
      </c>
      <c r="P2700" s="2" t="s">
        <v>11</v>
      </c>
      <c r="Q2700" s="2" t="s">
        <v>12</v>
      </c>
      <c r="R2700" s="2" t="s">
        <v>13</v>
      </c>
      <c r="S2700" s="2" t="s">
        <v>14</v>
      </c>
      <c r="T2700" s="2" t="s">
        <v>15</v>
      </c>
      <c r="U2700" s="3" t="s">
        <v>16</v>
      </c>
      <c r="V2700" s="3" t="s">
        <v>17</v>
      </c>
      <c r="W2700" s="3" t="s">
        <v>18</v>
      </c>
      <c r="X2700" s="3" t="s">
        <v>19</v>
      </c>
      <c r="Y2700" s="3" t="s">
        <v>20</v>
      </c>
      <c r="Z2700" s="3" t="s">
        <v>21</v>
      </c>
      <c r="AA2700" s="3" t="s">
        <v>22</v>
      </c>
      <c r="AB2700" s="3" t="s">
        <v>23</v>
      </c>
      <c r="AC2700" s="3" t="s">
        <v>24</v>
      </c>
      <c r="AD2700" s="3" t="s">
        <v>25</v>
      </c>
      <c r="AE2700" s="3" t="s">
        <v>26</v>
      </c>
      <c r="AF2700" s="3" t="s">
        <v>27</v>
      </c>
      <c r="AG2700" s="3" t="s">
        <v>28</v>
      </c>
      <c r="AH2700" s="3" t="s">
        <v>29</v>
      </c>
      <c r="AL2700" s="2" t="s">
        <v>33</v>
      </c>
      <c r="AM2700" s="10" t="e">
        <f t="shared" si="1267"/>
        <v>#VALUE!</v>
      </c>
      <c r="AN2700" s="6" t="s">
        <v>35</v>
      </c>
      <c r="AO2700" s="2" t="s">
        <v>36</v>
      </c>
      <c r="AP2700" s="7" t="s">
        <v>37</v>
      </c>
      <c r="AQ2700" s="6" t="s">
        <v>38</v>
      </c>
      <c r="AR2700" s="2" t="s">
        <v>39</v>
      </c>
      <c r="AS2700" s="7" t="s">
        <v>40</v>
      </c>
      <c r="AT2700" s="7" t="s">
        <v>41</v>
      </c>
      <c r="AU2700" s="8" t="s">
        <v>55</v>
      </c>
      <c r="AV2700" s="8" t="s">
        <v>56</v>
      </c>
      <c r="AW2700" s="8" t="s">
        <v>44</v>
      </c>
      <c r="AX2700" s="8" t="s">
        <v>45</v>
      </c>
      <c r="AY2700" s="8" t="s">
        <v>46</v>
      </c>
      <c r="AZ2700" s="8" t="s">
        <v>47</v>
      </c>
      <c r="BA2700" s="2" t="s">
        <v>48</v>
      </c>
      <c r="BB2700" s="2" t="s">
        <v>49</v>
      </c>
      <c r="BC2700" s="2" t="s">
        <v>50</v>
      </c>
      <c r="BD2700"/>
      <c r="BE2700"/>
    </row>
    <row r="2701" spans="1:57" x14ac:dyDescent="0.3">
      <c r="A2701" s="2"/>
      <c r="D2701" s="9" t="s">
        <v>57</v>
      </c>
      <c r="E2701" s="10">
        <v>13.30980437</v>
      </c>
      <c r="F2701" s="10">
        <v>0.65949636420000002</v>
      </c>
      <c r="G2701" s="10">
        <v>14.4033412</v>
      </c>
      <c r="H2701" s="10">
        <v>9.4572365079999994</v>
      </c>
      <c r="I2701" s="10">
        <v>94.697833369999998</v>
      </c>
      <c r="J2701" s="10">
        <v>34.322448250000001</v>
      </c>
      <c r="K2701" s="10">
        <v>58.986126810000002</v>
      </c>
      <c r="L2701" s="11">
        <v>2.181712962962963E-3</v>
      </c>
      <c r="M2701" s="11">
        <v>2.7661921296296293E-3</v>
      </c>
      <c r="P2701" s="10"/>
      <c r="Q2701" s="9"/>
      <c r="AJ2701" s="13">
        <v>636.16666666666663</v>
      </c>
      <c r="AK2701" s="16">
        <v>3.11</v>
      </c>
      <c r="AL2701" s="10">
        <f>IF(AK2701&gt;3, AK2701-3, 3-AK2701)</f>
        <v>0.10999999999999988</v>
      </c>
      <c r="AM2701" s="10">
        <f t="shared" si="1267"/>
        <v>0.63617012623794211</v>
      </c>
      <c r="AN2701" s="14">
        <v>12</v>
      </c>
      <c r="AO2701" s="10">
        <f>AN2701+273.15</f>
        <v>285.14999999999998</v>
      </c>
      <c r="AP2701" s="14">
        <v>10.5</v>
      </c>
      <c r="AQ2701" s="14">
        <v>37</v>
      </c>
      <c r="AR2701" s="10">
        <f>AQ2701+273.15</f>
        <v>310.14999999999998</v>
      </c>
      <c r="AS2701" s="14">
        <v>47.1</v>
      </c>
      <c r="AT2701" s="14">
        <v>0.5</v>
      </c>
      <c r="AU2701" s="10">
        <f>IF(ISNUMBER(AM2701),((AR2701/AO2701)*((AJ2701-(AT2701*AP2701))/(AJ2701-AS2701))*AM2701)," ")</f>
        <v>0.74110412896977751</v>
      </c>
      <c r="AV2701" s="10">
        <f>IF(ISNUMBER(AM2701), AU2701*G2701, " ")</f>
        <v>10.67437563428051</v>
      </c>
      <c r="AW2701" s="10"/>
      <c r="AX2701" s="10"/>
      <c r="AY2701" s="10"/>
      <c r="AZ2701" s="10"/>
      <c r="BA2701" s="10"/>
      <c r="BB2701" s="10"/>
      <c r="BC2701" s="2"/>
      <c r="BD2701"/>
      <c r="BE2701"/>
    </row>
    <row r="2702" spans="1:57" x14ac:dyDescent="0.3">
      <c r="A2702" s="2">
        <v>246</v>
      </c>
      <c r="B2702" s="9" t="s">
        <v>326</v>
      </c>
      <c r="C2702" s="9"/>
      <c r="D2702" s="9" t="s">
        <v>58</v>
      </c>
      <c r="E2702" s="10">
        <v>9.9350418820000002</v>
      </c>
      <c r="F2702" s="10">
        <v>0.58862287970000005</v>
      </c>
      <c r="G2702" s="10">
        <v>16.374230780000001</v>
      </c>
      <c r="H2702" s="10">
        <v>9.5741075250000005</v>
      </c>
      <c r="I2702" s="10">
        <v>82.305478640000004</v>
      </c>
      <c r="J2702" s="10">
        <v>35.227475249999998</v>
      </c>
      <c r="K2702" s="10">
        <v>63.146759799999998</v>
      </c>
      <c r="L2702" s="11">
        <v>4.2303240740740747E-3</v>
      </c>
      <c r="M2702" s="11">
        <v>4.9131828703703698E-3</v>
      </c>
      <c r="N2702" s="10">
        <f>H2702-H2701</f>
        <v>0.11687101700000113</v>
      </c>
      <c r="O2702" s="10">
        <f>I2701-I2702</f>
        <v>12.392354729999994</v>
      </c>
      <c r="P2702" s="10">
        <f>N2702/O2702</f>
        <v>9.4308966735009835E-3</v>
      </c>
      <c r="Q2702" s="9">
        <f>AVERAGE(P2702,P2704)</f>
        <v>6.8160317718068304E-3</v>
      </c>
      <c r="R2702">
        <f>K2702-K2701</f>
        <v>4.1606329899999963</v>
      </c>
      <c r="S2702">
        <f>R2702/O2702</f>
        <v>0.33574192158393762</v>
      </c>
      <c r="T2702" s="9">
        <f>AVERAGE(S2702,S2704)</f>
        <v>0.45641130422251674</v>
      </c>
      <c r="U2702" s="3">
        <f>AVERAGE(E2701,E2703,E2705)</f>
        <v>13.309668485</v>
      </c>
      <c r="V2702" s="3">
        <f>AVERAGE(E2702,E2704,E2706)</f>
        <v>9.9356155655000009</v>
      </c>
      <c r="W2702" s="3">
        <f>AVERAGE(F2701,F2703,F2705)</f>
        <v>0.57989336709999995</v>
      </c>
      <c r="X2702" s="3">
        <f>AVERAGE(F2702,F2704,F2706)</f>
        <v>0.57557096659999996</v>
      </c>
      <c r="Y2702" s="3">
        <f>AVERAGE(G2701,G2703,G2705)</f>
        <v>16.77303465</v>
      </c>
      <c r="Z2702" s="3">
        <f>AVERAGE(G2702,G2704,G2706)</f>
        <v>16.944656115000001</v>
      </c>
      <c r="AA2702" s="3">
        <f>AVERAGE(H2701,H2703,H2705)</f>
        <v>9.5212849350000006</v>
      </c>
      <c r="AB2702" s="3">
        <f>AVERAGE(H2702,H2704,H2706)</f>
        <v>9.6081098870000012</v>
      </c>
      <c r="AC2702" s="3">
        <f>AVERAGE(I2701,I2703,I2705)</f>
        <v>92.656522870000003</v>
      </c>
      <c r="AD2702" s="3">
        <f>AVERAGE(I2702,I2704,I2706)</f>
        <v>79.702831610000004</v>
      </c>
      <c r="AE2702" s="3">
        <f>AVERAGE(J2701,J2703,J2705)</f>
        <v>34.632165125</v>
      </c>
      <c r="AF2702" s="3">
        <f>AVERAGE(J2702,J2704,J2706)</f>
        <v>35.399917379999998</v>
      </c>
      <c r="AG2702" s="3">
        <f>AVERAGE(K2701,K2703,K2705)</f>
        <v>59.805318545000006</v>
      </c>
      <c r="AH2702" s="3">
        <f>AVERAGE(K2702,K2704,K2706)</f>
        <v>65.785265799999991</v>
      </c>
      <c r="AI2702" s="12">
        <v>43654</v>
      </c>
      <c r="AJ2702" s="13">
        <v>636.16666666666663</v>
      </c>
      <c r="AK2702" s="16">
        <v>3.11</v>
      </c>
      <c r="AL2702" s="10">
        <f t="shared" ref="AL2702:AL2706" si="1268">IF(AK2702&gt;3, AK2702-3, 3-AK2702)</f>
        <v>0.10999999999999988</v>
      </c>
      <c r="AM2702" s="10">
        <f t="shared" si="1267"/>
        <v>0.56780342093247593</v>
      </c>
      <c r="AN2702" s="14">
        <v>12</v>
      </c>
      <c r="AO2702" s="10">
        <f t="shared" ref="AO2702:AO2706" si="1269">AN2702+273.15</f>
        <v>285.14999999999998</v>
      </c>
      <c r="AP2702" s="14">
        <v>10.5</v>
      </c>
      <c r="AQ2702" s="14">
        <v>37</v>
      </c>
      <c r="AR2702" s="10">
        <f t="shared" ref="AR2702:AR2706" si="1270">AQ2702+273.15</f>
        <v>310.14999999999998</v>
      </c>
      <c r="AS2702" s="14">
        <v>47.1</v>
      </c>
      <c r="AT2702" s="14">
        <v>0.5</v>
      </c>
      <c r="AU2702" s="10">
        <f t="shared" ref="AU2702:AU2706" si="1271">IF(ISNUMBER(AM2702),((AR2702/AO2702)*((AJ2702-(AT2702*AP2702))/(AJ2702-AS2702))*AM2702)," ")</f>
        <v>0.66146057845355855</v>
      </c>
      <c r="AV2702" s="10">
        <f t="shared" ref="AV2702:AV2706" si="1272">IF(ISNUMBER(AM2702), AU2702*G2702, " ")</f>
        <v>10.830908163470864</v>
      </c>
      <c r="AW2702" s="10">
        <f>AVERAGE(AU2701,AU2703,AU2705)</f>
        <v>0.6516508536651564</v>
      </c>
      <c r="AX2702" s="10">
        <f>AVERAGE(AU2702,AU2704,AU2706)</f>
        <v>0.6467935882858441</v>
      </c>
      <c r="AY2702" s="10">
        <f>AVERAGE(AV2701,AV2703,AV2705)</f>
        <v>10.71818550765734</v>
      </c>
      <c r="AZ2702" s="10">
        <f>AVERAGE(AV2702,AV2704,AV2706)</f>
        <v>10.951328508110661</v>
      </c>
      <c r="BA2702" s="10">
        <f>IF(ISNUMBER(AV2702), AV2702-AV2701, " ")</f>
        <v>0.1565325291903541</v>
      </c>
      <c r="BB2702" s="10">
        <f>IF(ISNUMBER(BA2702), BA2702/O2702, " ")</f>
        <v>1.2631378991388361E-2</v>
      </c>
      <c r="BC2702" s="2">
        <f>AVERAGE(BB2702,BB2704,BB2706)</f>
        <v>1.7775283827622973E-2</v>
      </c>
      <c r="BD2702" s="1" t="s">
        <v>59</v>
      </c>
    </row>
    <row r="2703" spans="1:57" x14ac:dyDescent="0.3">
      <c r="A2703" s="2"/>
      <c r="D2703" s="9" t="s">
        <v>57</v>
      </c>
      <c r="E2703" s="10">
        <v>13.309532600000001</v>
      </c>
      <c r="F2703" s="10">
        <v>0.50029036999999998</v>
      </c>
      <c r="G2703" s="10">
        <v>19.142728099999999</v>
      </c>
      <c r="H2703" s="10">
        <v>9.5853333620000001</v>
      </c>
      <c r="I2703" s="10">
        <v>90.615212369999995</v>
      </c>
      <c r="J2703" s="10">
        <v>34.941882</v>
      </c>
      <c r="K2703" s="10">
        <v>60.624510280000003</v>
      </c>
      <c r="L2703" s="11">
        <v>8.33912037037037E-3</v>
      </c>
      <c r="M2703" s="11">
        <v>8.9988310185185189E-3</v>
      </c>
      <c r="P2703" s="10"/>
      <c r="Q2703" s="9"/>
      <c r="AJ2703" s="13">
        <v>636.16666666666697</v>
      </c>
      <c r="AK2703" s="16">
        <v>3.11</v>
      </c>
      <c r="AL2703" s="10">
        <f t="shared" si="1268"/>
        <v>0.10999999999999988</v>
      </c>
      <c r="AM2703" s="10">
        <f t="shared" si="1267"/>
        <v>0.48259521221864948</v>
      </c>
      <c r="AN2703" s="14">
        <v>12</v>
      </c>
      <c r="AO2703" s="10">
        <f t="shared" si="1269"/>
        <v>285.14999999999998</v>
      </c>
      <c r="AP2703" s="14">
        <v>10.5</v>
      </c>
      <c r="AQ2703" s="14">
        <v>37</v>
      </c>
      <c r="AR2703" s="10">
        <f t="shared" si="1270"/>
        <v>310.14999999999998</v>
      </c>
      <c r="AS2703" s="14">
        <v>47.1</v>
      </c>
      <c r="AT2703" s="14">
        <v>0.5</v>
      </c>
      <c r="AU2703" s="10">
        <f t="shared" si="1271"/>
        <v>0.5621975783605353</v>
      </c>
      <c r="AV2703" s="10">
        <f t="shared" si="1272"/>
        <v>10.76199538103417</v>
      </c>
      <c r="AW2703" s="10"/>
      <c r="AX2703" s="10"/>
      <c r="AY2703" s="10"/>
      <c r="AZ2703" s="10"/>
      <c r="BA2703" s="10"/>
      <c r="BB2703" s="10"/>
      <c r="BC2703" s="2"/>
      <c r="BD2703"/>
      <c r="BE2703"/>
    </row>
    <row r="2704" spans="1:57" x14ac:dyDescent="0.3">
      <c r="A2704" s="2"/>
      <c r="D2704" s="9" t="s">
        <v>60</v>
      </c>
      <c r="E2704" s="10">
        <v>9.9361892489999999</v>
      </c>
      <c r="F2704" s="10">
        <v>0.56251905349999998</v>
      </c>
      <c r="G2704" s="10">
        <v>17.51508145</v>
      </c>
      <c r="H2704" s="10">
        <v>9.6421122490000002</v>
      </c>
      <c r="I2704" s="10">
        <v>77.100184580000004</v>
      </c>
      <c r="J2704" s="10">
        <v>35.572359509999998</v>
      </c>
      <c r="K2704" s="10">
        <v>68.423771799999997</v>
      </c>
      <c r="L2704" s="11">
        <v>1.1747685185185186E-2</v>
      </c>
      <c r="M2704" s="11">
        <v>1.249420138888889E-2</v>
      </c>
      <c r="N2704" s="10">
        <f>H2704-H2703</f>
        <v>5.6778887000000111E-2</v>
      </c>
      <c r="O2704" s="10">
        <f>I2703-I2704</f>
        <v>13.515027789999991</v>
      </c>
      <c r="P2704" s="10">
        <f>N2704/O2704</f>
        <v>4.2011668701126773E-3</v>
      </c>
      <c r="Q2704" s="9"/>
      <c r="R2704">
        <f>K2704-K2703</f>
        <v>7.7992615199999946</v>
      </c>
      <c r="S2704">
        <f>R2704/O2704</f>
        <v>0.57708068686109593</v>
      </c>
      <c r="AJ2704" s="13">
        <v>636.16666666666697</v>
      </c>
      <c r="AK2704" s="16">
        <v>3.11</v>
      </c>
      <c r="AL2704" s="10">
        <f t="shared" si="1268"/>
        <v>0.10999999999999988</v>
      </c>
      <c r="AM2704" s="10">
        <f t="shared" si="1267"/>
        <v>0.54262288118971058</v>
      </c>
      <c r="AN2704" s="14">
        <v>12</v>
      </c>
      <c r="AO2704" s="10">
        <f t="shared" si="1269"/>
        <v>285.14999999999998</v>
      </c>
      <c r="AP2704" s="14">
        <v>10.5</v>
      </c>
      <c r="AQ2704" s="14">
        <v>37</v>
      </c>
      <c r="AR2704" s="10">
        <f t="shared" si="1270"/>
        <v>310.14999999999998</v>
      </c>
      <c r="AS2704" s="14">
        <v>47.1</v>
      </c>
      <c r="AT2704" s="14">
        <v>0.5</v>
      </c>
      <c r="AU2704" s="10">
        <f t="shared" si="1271"/>
        <v>0.63212659811812966</v>
      </c>
      <c r="AV2704" s="10">
        <f t="shared" si="1272"/>
        <v>11.071748852750458</v>
      </c>
      <c r="AW2704" s="10"/>
      <c r="AX2704" s="10"/>
      <c r="AY2704" s="10"/>
      <c r="AZ2704" s="10"/>
      <c r="BA2704" s="10">
        <f>IF(ISNUMBER(AV2704), AV2704-AV2703, " ")</f>
        <v>0.30975347171628798</v>
      </c>
      <c r="BB2704" s="10">
        <f>IF(ISNUMBER(BA2704), BA2704/O2704, " ")</f>
        <v>2.2919188663857584E-2</v>
      </c>
      <c r="BC2704" s="2"/>
      <c r="BD2704"/>
      <c r="BE2704"/>
    </row>
    <row r="2705" spans="1:57" x14ac:dyDescent="0.3">
      <c r="A2705" s="2"/>
      <c r="D2705" s="9" t="s">
        <v>57</v>
      </c>
      <c r="E2705" s="10"/>
      <c r="F2705" s="10"/>
      <c r="G2705" s="10"/>
      <c r="H2705" s="10"/>
      <c r="I2705" s="10"/>
      <c r="J2705" s="10"/>
      <c r="K2705" s="10"/>
      <c r="L2705" s="11"/>
      <c r="M2705" s="11"/>
      <c r="P2705" s="10"/>
      <c r="Q2705" s="9"/>
      <c r="AJ2705" s="13">
        <v>636.16666666666697</v>
      </c>
      <c r="AK2705" s="16">
        <v>3.11</v>
      </c>
      <c r="AL2705" s="10">
        <f t="shared" si="1268"/>
        <v>0.10999999999999988</v>
      </c>
      <c r="AM2705" s="10" t="str">
        <f t="shared" si="1267"/>
        <v xml:space="preserve"> </v>
      </c>
      <c r="AN2705" s="14">
        <v>12</v>
      </c>
      <c r="AO2705" s="10">
        <f t="shared" si="1269"/>
        <v>285.14999999999998</v>
      </c>
      <c r="AP2705" s="14">
        <v>10.5</v>
      </c>
      <c r="AQ2705" s="14">
        <v>37</v>
      </c>
      <c r="AR2705" s="10">
        <f t="shared" si="1270"/>
        <v>310.14999999999998</v>
      </c>
      <c r="AS2705" s="14">
        <v>47.1</v>
      </c>
      <c r="AT2705" s="14">
        <v>0.5</v>
      </c>
      <c r="AU2705" s="10" t="str">
        <f t="shared" si="1271"/>
        <v xml:space="preserve"> </v>
      </c>
      <c r="AV2705" s="10" t="str">
        <f t="shared" si="1272"/>
        <v xml:space="preserve"> </v>
      </c>
      <c r="AW2705" s="10"/>
      <c r="AX2705" s="10"/>
      <c r="AY2705" s="10"/>
      <c r="AZ2705" s="10"/>
      <c r="BA2705" s="10"/>
      <c r="BB2705" s="10"/>
      <c r="BC2705" s="2"/>
      <c r="BD2705"/>
      <c r="BE2705"/>
    </row>
    <row r="2706" spans="1:57" x14ac:dyDescent="0.3">
      <c r="A2706" s="2"/>
      <c r="D2706" s="9" t="s">
        <v>61</v>
      </c>
      <c r="E2706" s="10"/>
      <c r="F2706" s="10"/>
      <c r="G2706" s="10"/>
      <c r="H2706" s="10"/>
      <c r="I2706" s="10"/>
      <c r="J2706" s="10"/>
      <c r="K2706" s="10"/>
      <c r="L2706" s="11"/>
      <c r="M2706" s="11"/>
      <c r="N2706" s="10">
        <f>H2706-H2705</f>
        <v>0</v>
      </c>
      <c r="O2706" s="10">
        <f>I2705-I2706</f>
        <v>0</v>
      </c>
      <c r="P2706" s="10" t="e">
        <f>N2706/O2706</f>
        <v>#DIV/0!</v>
      </c>
      <c r="Q2706" s="9"/>
      <c r="R2706">
        <f>K2706-K2705</f>
        <v>0</v>
      </c>
      <c r="S2706" t="e">
        <f>R2706/O2706</f>
        <v>#DIV/0!</v>
      </c>
      <c r="AJ2706" s="13">
        <v>636.16666666666697</v>
      </c>
      <c r="AK2706" s="16">
        <v>3.11</v>
      </c>
      <c r="AL2706" s="10">
        <f t="shared" si="1268"/>
        <v>0.10999999999999988</v>
      </c>
      <c r="AM2706" s="10" t="str">
        <f t="shared" si="1267"/>
        <v xml:space="preserve"> </v>
      </c>
      <c r="AN2706" s="14">
        <v>12</v>
      </c>
      <c r="AO2706" s="10">
        <f t="shared" si="1269"/>
        <v>285.14999999999998</v>
      </c>
      <c r="AP2706" s="14">
        <v>10.5</v>
      </c>
      <c r="AQ2706" s="14">
        <v>37</v>
      </c>
      <c r="AR2706" s="10">
        <f t="shared" si="1270"/>
        <v>310.14999999999998</v>
      </c>
      <c r="AS2706" s="14">
        <v>47.1</v>
      </c>
      <c r="AT2706" s="14">
        <v>0.5</v>
      </c>
      <c r="AU2706" s="10" t="str">
        <f t="shared" si="1271"/>
        <v xml:space="preserve"> </v>
      </c>
      <c r="AV2706" s="10" t="str">
        <f t="shared" si="1272"/>
        <v xml:space="preserve"> </v>
      </c>
      <c r="AW2706" s="10"/>
      <c r="AX2706" s="10"/>
      <c r="AY2706" s="10"/>
      <c r="AZ2706" s="10"/>
      <c r="BA2706" s="10" t="str">
        <f>IF(ISNUMBER(AV2706), AV2706-AV2705, " ")</f>
        <v xml:space="preserve"> </v>
      </c>
      <c r="BB2706" s="10" t="str">
        <f>IF(ISNUMBER(BA2706), BA2706/O2706, " ")</f>
        <v xml:space="preserve"> </v>
      </c>
      <c r="BC2706" s="2"/>
      <c r="BD2706"/>
      <c r="BE2706"/>
    </row>
    <row r="2707" spans="1:57" x14ac:dyDescent="0.3">
      <c r="AM2707" s="10" t="str">
        <f t="shared" si="1267"/>
        <v xml:space="preserve"> </v>
      </c>
      <c r="BD2707"/>
      <c r="BE2707"/>
    </row>
    <row r="2708" spans="1:57" x14ac:dyDescent="0.3">
      <c r="AM2708" s="10" t="str">
        <f t="shared" si="1267"/>
        <v xml:space="preserve"> </v>
      </c>
      <c r="BD2708"/>
      <c r="BE2708"/>
    </row>
    <row r="2709" spans="1:57" x14ac:dyDescent="0.3">
      <c r="A2709" s="2"/>
      <c r="D2709" s="9" t="s">
        <v>53</v>
      </c>
      <c r="E2709" s="10"/>
      <c r="F2709" s="10"/>
      <c r="G2709" s="10"/>
      <c r="H2709" s="10"/>
      <c r="I2709" s="10"/>
      <c r="J2709" s="10"/>
      <c r="K2709" s="10"/>
      <c r="L2709" s="10"/>
      <c r="M2709" s="10"/>
      <c r="P2709" s="10"/>
      <c r="Q2709" s="9"/>
      <c r="R2709" s="9"/>
      <c r="AM2709" s="10" t="str">
        <f t="shared" si="1267"/>
        <v xml:space="preserve"> </v>
      </c>
      <c r="BD2709"/>
      <c r="BE2709"/>
    </row>
    <row r="2710" spans="1:57" x14ac:dyDescent="0.3">
      <c r="A2710" s="2"/>
      <c r="D2710" s="9" t="s">
        <v>327</v>
      </c>
      <c r="E2710" s="10"/>
      <c r="F2710" s="2"/>
      <c r="G2710" s="10"/>
      <c r="H2710" s="10"/>
      <c r="I2710" s="10"/>
      <c r="J2710" s="10"/>
      <c r="K2710" s="10"/>
      <c r="L2710" s="10"/>
      <c r="M2710" s="10"/>
      <c r="P2710" s="10"/>
      <c r="Q2710" s="9"/>
      <c r="R2710" s="9"/>
      <c r="AM2710" s="10" t="str">
        <f t="shared" si="1267"/>
        <v xml:space="preserve"> </v>
      </c>
      <c r="BD2710"/>
      <c r="BE2710"/>
    </row>
    <row r="2711" spans="1:57" x14ac:dyDescent="0.3">
      <c r="A2711" s="2"/>
      <c r="D2711" s="9"/>
      <c r="E2711" s="2" t="s">
        <v>0</v>
      </c>
      <c r="F2711" s="2" t="s">
        <v>1</v>
      </c>
      <c r="G2711" s="2" t="s">
        <v>2</v>
      </c>
      <c r="H2711" s="2" t="s">
        <v>3</v>
      </c>
      <c r="I2711" s="2" t="s">
        <v>4</v>
      </c>
      <c r="J2711" s="2" t="s">
        <v>5</v>
      </c>
      <c r="K2711" s="2" t="s">
        <v>6</v>
      </c>
      <c r="L2711" s="2" t="s">
        <v>7</v>
      </c>
      <c r="M2711" s="2" t="s">
        <v>8</v>
      </c>
      <c r="N2711" s="2" t="s">
        <v>9</v>
      </c>
      <c r="O2711" s="2" t="s">
        <v>10</v>
      </c>
      <c r="P2711" s="2" t="s">
        <v>11</v>
      </c>
      <c r="Q2711" s="2" t="s">
        <v>12</v>
      </c>
      <c r="R2711" s="2" t="s">
        <v>13</v>
      </c>
      <c r="S2711" s="2" t="s">
        <v>14</v>
      </c>
      <c r="T2711" s="2" t="s">
        <v>15</v>
      </c>
      <c r="U2711" s="3" t="s">
        <v>16</v>
      </c>
      <c r="V2711" s="3" t="s">
        <v>17</v>
      </c>
      <c r="W2711" s="3" t="s">
        <v>18</v>
      </c>
      <c r="X2711" s="3" t="s">
        <v>19</v>
      </c>
      <c r="Y2711" s="3" t="s">
        <v>20</v>
      </c>
      <c r="Z2711" s="3" t="s">
        <v>21</v>
      </c>
      <c r="AA2711" s="3" t="s">
        <v>22</v>
      </c>
      <c r="AB2711" s="3" t="s">
        <v>23</v>
      </c>
      <c r="AC2711" s="3" t="s">
        <v>24</v>
      </c>
      <c r="AD2711" s="3" t="s">
        <v>25</v>
      </c>
      <c r="AE2711" s="3" t="s">
        <v>26</v>
      </c>
      <c r="AF2711" s="3" t="s">
        <v>27</v>
      </c>
      <c r="AG2711" s="3" t="s">
        <v>28</v>
      </c>
      <c r="AH2711" s="3" t="s">
        <v>29</v>
      </c>
      <c r="AL2711" s="2" t="s">
        <v>33</v>
      </c>
      <c r="AM2711" s="10" t="e">
        <f t="shared" si="1267"/>
        <v>#VALUE!</v>
      </c>
      <c r="AN2711" s="6" t="s">
        <v>35</v>
      </c>
      <c r="AO2711" s="2" t="s">
        <v>36</v>
      </c>
      <c r="AP2711" s="7" t="s">
        <v>37</v>
      </c>
      <c r="AQ2711" s="6" t="s">
        <v>38</v>
      </c>
      <c r="AR2711" s="2" t="s">
        <v>39</v>
      </c>
      <c r="AS2711" s="7" t="s">
        <v>40</v>
      </c>
      <c r="AT2711" s="7" t="s">
        <v>41</v>
      </c>
      <c r="AU2711" s="8" t="s">
        <v>55</v>
      </c>
      <c r="AV2711" s="8" t="s">
        <v>56</v>
      </c>
      <c r="AW2711" s="8" t="s">
        <v>44</v>
      </c>
      <c r="AX2711" s="8" t="s">
        <v>45</v>
      </c>
      <c r="AY2711" s="8" t="s">
        <v>46</v>
      </c>
      <c r="AZ2711" s="8" t="s">
        <v>47</v>
      </c>
      <c r="BA2711" s="2" t="s">
        <v>48</v>
      </c>
      <c r="BB2711" s="2" t="s">
        <v>49</v>
      </c>
      <c r="BC2711" s="2" t="s">
        <v>50</v>
      </c>
      <c r="BD2711"/>
      <c r="BE2711"/>
    </row>
    <row r="2712" spans="1:57" x14ac:dyDescent="0.3">
      <c r="A2712" s="2"/>
      <c r="D2712" s="9" t="s">
        <v>57</v>
      </c>
      <c r="E2712" s="10">
        <v>13.134937860000001</v>
      </c>
      <c r="F2712" s="10">
        <v>0.50151992369999998</v>
      </c>
      <c r="G2712" s="10">
        <v>20.227050559999999</v>
      </c>
      <c r="H2712" s="10">
        <v>10.159678789999999</v>
      </c>
      <c r="I2712" s="10">
        <v>93.120422989999994</v>
      </c>
      <c r="J2712" s="10">
        <v>29.127751700000001</v>
      </c>
      <c r="K2712" s="10">
        <v>62.912596010000001</v>
      </c>
      <c r="L2712" s="11">
        <v>1.5162037037037036E-3</v>
      </c>
      <c r="M2712" s="11">
        <v>2.0370254629629631E-3</v>
      </c>
      <c r="P2712" s="10"/>
      <c r="Q2712" s="9"/>
      <c r="AJ2712" s="13">
        <v>630.6</v>
      </c>
      <c r="AK2712" s="16">
        <v>3.0636800000000002</v>
      </c>
      <c r="AL2712" s="10">
        <f>IF(AK2712&gt;3, AK2712-3, 3-AK2712)</f>
        <v>6.3680000000000181E-2</v>
      </c>
      <c r="AM2712" s="10">
        <f t="shared" si="1267"/>
        <v>0.49109560107452466</v>
      </c>
      <c r="AN2712" s="14">
        <v>12</v>
      </c>
      <c r="AO2712" s="10">
        <f>AN2712+273.15</f>
        <v>285.14999999999998</v>
      </c>
      <c r="AP2712" s="14">
        <v>10.5</v>
      </c>
      <c r="AQ2712" s="14">
        <v>37</v>
      </c>
      <c r="AR2712" s="10">
        <f>AQ2712+273.15</f>
        <v>310.14999999999998</v>
      </c>
      <c r="AS2712" s="14">
        <v>47.1</v>
      </c>
      <c r="AT2712" s="14">
        <v>0.5</v>
      </c>
      <c r="AU2712" s="10">
        <f>IF(ISNUMBER(AM2712),((AR2712/AO2712)*((AJ2712-(AT2712*AP2712))/(AJ2712-AS2712))*AM2712)," ")</f>
        <v>0.57246211055367235</v>
      </c>
      <c r="AV2712" s="10">
        <f>IF(ISNUMBER(AM2712), AU2712*G2712, " ")</f>
        <v>11.57922005385344</v>
      </c>
      <c r="AW2712" s="10"/>
      <c r="AX2712" s="10"/>
      <c r="AY2712" s="10"/>
      <c r="AZ2712" s="10"/>
      <c r="BA2712" s="10"/>
      <c r="BB2712" s="10"/>
      <c r="BC2712" s="2"/>
      <c r="BD2712"/>
      <c r="BE2712"/>
    </row>
    <row r="2713" spans="1:57" x14ac:dyDescent="0.3">
      <c r="A2713" s="2">
        <v>247</v>
      </c>
      <c r="B2713" s="9" t="s">
        <v>327</v>
      </c>
      <c r="C2713" s="9"/>
      <c r="D2713" s="9" t="s">
        <v>58</v>
      </c>
      <c r="E2713" s="10">
        <v>7.9655342390000001</v>
      </c>
      <c r="F2713" s="10">
        <v>0.70710987290000005</v>
      </c>
      <c r="G2713" s="10">
        <v>21.74642884</v>
      </c>
      <c r="H2713" s="10">
        <v>15.357360310000001</v>
      </c>
      <c r="I2713" s="10">
        <v>82.703433439999998</v>
      </c>
      <c r="J2713" s="10">
        <v>29.227384449999999</v>
      </c>
      <c r="K2713" s="10">
        <v>74.571439440000006</v>
      </c>
      <c r="L2713" s="11">
        <v>4.8553240740740744E-3</v>
      </c>
      <c r="M2713" s="11">
        <v>5.706006944444445E-3</v>
      </c>
      <c r="N2713" s="10">
        <f>H2713-H2712</f>
        <v>5.1976815200000015</v>
      </c>
      <c r="O2713" s="10">
        <f>I2712-I2713</f>
        <v>10.416989549999997</v>
      </c>
      <c r="P2713" s="10">
        <f>N2713/O2713</f>
        <v>0.49896195969592799</v>
      </c>
      <c r="Q2713" s="9">
        <f>AVERAGE(P2713,P2715,P2717)</f>
        <v>0.47125595392856079</v>
      </c>
      <c r="R2713">
        <f>K2713-K2712</f>
        <v>11.658843430000005</v>
      </c>
      <c r="S2713">
        <f>R2713/O2713</f>
        <v>1.1192142772188927</v>
      </c>
      <c r="T2713" s="9">
        <f>AVERAGE(S2713,S2715,S2717)</f>
        <v>0.78503369382420018</v>
      </c>
      <c r="U2713" s="3">
        <f>AVERAGE(E2712,E2714,E2716)</f>
        <v>13.13376014</v>
      </c>
      <c r="V2713" s="3">
        <f>AVERAGE(E2713,E2715,E2717)</f>
        <v>8.0805231066666661</v>
      </c>
      <c r="W2713" s="3">
        <f>AVERAGE(F2712,F2714,F2716)</f>
        <v>0.4983988182666666</v>
      </c>
      <c r="X2713" s="3">
        <f>AVERAGE(F2713,F2715,F2717)</f>
        <v>0.68220900270000007</v>
      </c>
      <c r="Y2713" s="3">
        <f>AVERAGE(G2712,G2714,G2716)</f>
        <v>18.780935496666668</v>
      </c>
      <c r="Z2713" s="3">
        <f>AVERAGE(G2713,G2715,G2717)</f>
        <v>22.01417988333333</v>
      </c>
      <c r="AA2713" s="3">
        <f>AVERAGE(H2712,H2714,H2716)</f>
        <v>9.3526770509999988</v>
      </c>
      <c r="AB2713" s="3">
        <f>AVERAGE(H2713,H2715,H2717)</f>
        <v>14.978516066666666</v>
      </c>
      <c r="AC2713" s="3">
        <f>AVERAGE(I2712,I2714,I2716)</f>
        <v>93.728182783333338</v>
      </c>
      <c r="AD2713" s="3">
        <f>AVERAGE(I2713,I2715,I2717)</f>
        <v>81.53849258000001</v>
      </c>
      <c r="AE2713" s="3">
        <f>AVERAGE(J2712,J2714,J2716)</f>
        <v>28.808843923333331</v>
      </c>
      <c r="AF2713" s="3">
        <f>AVERAGE(J2713,J2715,J2717)</f>
        <v>28.764331303333336</v>
      </c>
      <c r="AG2713" s="3">
        <f>AVERAGE(K2712,K2714,K2716)</f>
        <v>64.247074356666658</v>
      </c>
      <c r="AH2713" s="3">
        <f>AVERAGE(K2713,K2715,K2717)</f>
        <v>73.386381573333324</v>
      </c>
      <c r="AI2713" s="12">
        <v>43655</v>
      </c>
      <c r="AJ2713" s="13">
        <v>630.6</v>
      </c>
      <c r="AK2713" s="16">
        <v>3.0636800000000002</v>
      </c>
      <c r="AL2713" s="10">
        <f t="shared" ref="AL2713:AL2717" si="1273">IF(AK2713&gt;3, AK2713-3, 3-AK2713)</f>
        <v>6.3680000000000181E-2</v>
      </c>
      <c r="AM2713" s="10">
        <f t="shared" si="1267"/>
        <v>0.69241226848104231</v>
      </c>
      <c r="AN2713" s="14">
        <v>12</v>
      </c>
      <c r="AO2713" s="10">
        <f t="shared" ref="AO2713:AO2717" si="1274">AN2713+273.15</f>
        <v>285.14999999999998</v>
      </c>
      <c r="AP2713" s="14">
        <v>10.5</v>
      </c>
      <c r="AQ2713" s="14">
        <v>37</v>
      </c>
      <c r="AR2713" s="10">
        <f t="shared" ref="AR2713:AR2717" si="1275">AQ2713+273.15</f>
        <v>310.14999999999998</v>
      </c>
      <c r="AS2713" s="14">
        <v>47.1</v>
      </c>
      <c r="AT2713" s="14">
        <v>0.5</v>
      </c>
      <c r="AU2713" s="10">
        <f t="shared" ref="AU2713:AU2717" si="1276">IF(ISNUMBER(AM2713),((AR2713/AO2713)*((AJ2713-(AT2713*AP2713))/(AJ2713-AS2713))*AM2713)," ")</f>
        <v>0.80713365731769637</v>
      </c>
      <c r="AV2713" s="10">
        <f t="shared" ref="AV2713:AV2717" si="1277">IF(ISNUMBER(AM2713), AU2713*G2713, " ")</f>
        <v>17.55227464322823</v>
      </c>
      <c r="AW2713" s="10">
        <f>AVERAGE(AU2712,AU2714,AU2716)</f>
        <v>0.56889951110509029</v>
      </c>
      <c r="AX2713" s="10">
        <f>AVERAGE(AU2713,AU2715,AU2717)</f>
        <v>0.77871045011159146</v>
      </c>
      <c r="AY2713" s="10">
        <f>AVERAGE(AV2712,AV2714,AV2716)</f>
        <v>10.69181305252282</v>
      </c>
      <c r="AZ2713" s="10">
        <f>AVERAGE(AV2713,AV2715,AV2717)</f>
        <v>17.121013516409011</v>
      </c>
      <c r="BA2713" s="10">
        <f>IF(ISNUMBER(AV2713), AV2713-AV2712, " ")</f>
        <v>5.9730545893747902</v>
      </c>
      <c r="BB2713" s="10">
        <f>IF(ISNUMBER(BA2713), BA2713/O2713, " ")</f>
        <v>0.57339546715536371</v>
      </c>
      <c r="BC2713" s="2">
        <f>AVERAGE(BB2713,BB2715,BB2717)</f>
        <v>0.5393466582173555</v>
      </c>
      <c r="BD2713" s="1" t="s">
        <v>59</v>
      </c>
    </row>
    <row r="2714" spans="1:57" x14ac:dyDescent="0.3">
      <c r="A2714" s="2"/>
      <c r="D2714" s="9" t="s">
        <v>57</v>
      </c>
      <c r="E2714" s="10">
        <v>13.126728999999999</v>
      </c>
      <c r="F2714" s="10">
        <v>0.48453011559999998</v>
      </c>
      <c r="G2714" s="10">
        <v>17.548375409999998</v>
      </c>
      <c r="H2714" s="10">
        <v>8.5163325370000003</v>
      </c>
      <c r="I2714" s="10">
        <v>93.999385110000006</v>
      </c>
      <c r="J2714" s="10">
        <v>29.313253849999999</v>
      </c>
      <c r="K2714" s="10">
        <v>63.919554650000002</v>
      </c>
      <c r="L2714" s="11">
        <v>8.6921296296296312E-3</v>
      </c>
      <c r="M2714" s="11">
        <v>9.3460532407407416E-3</v>
      </c>
      <c r="P2714" s="10"/>
      <c r="Q2714" s="9"/>
      <c r="AJ2714" s="13">
        <v>630.6</v>
      </c>
      <c r="AK2714" s="16">
        <v>3.0636800000000002</v>
      </c>
      <c r="AL2714" s="10">
        <f t="shared" si="1273"/>
        <v>6.3680000000000181E-2</v>
      </c>
      <c r="AM2714" s="10">
        <f t="shared" si="1267"/>
        <v>0.47445893396177141</v>
      </c>
      <c r="AN2714" s="14">
        <v>12</v>
      </c>
      <c r="AO2714" s="10">
        <f t="shared" si="1274"/>
        <v>285.14999999999998</v>
      </c>
      <c r="AP2714" s="14">
        <v>10.5</v>
      </c>
      <c r="AQ2714" s="14">
        <v>37</v>
      </c>
      <c r="AR2714" s="10">
        <f t="shared" si="1275"/>
        <v>310.14999999999998</v>
      </c>
      <c r="AS2714" s="14">
        <v>47.1</v>
      </c>
      <c r="AT2714" s="14">
        <v>0.5</v>
      </c>
      <c r="AU2714" s="10">
        <f t="shared" si="1276"/>
        <v>0.55306901978456902</v>
      </c>
      <c r="AV2714" s="10">
        <f t="shared" si="1277"/>
        <v>9.705462786820334</v>
      </c>
      <c r="AW2714" s="10"/>
      <c r="AX2714" s="10"/>
      <c r="AY2714" s="10"/>
      <c r="AZ2714" s="10"/>
      <c r="BA2714" s="10"/>
      <c r="BB2714" s="10"/>
      <c r="BC2714" s="2"/>
      <c r="BD2714"/>
      <c r="BE2714"/>
    </row>
    <row r="2715" spans="1:57" x14ac:dyDescent="0.3">
      <c r="A2715" s="2"/>
      <c r="D2715" s="9" t="s">
        <v>60</v>
      </c>
      <c r="E2715" s="10">
        <v>8.1405044209999993</v>
      </c>
      <c r="F2715" s="10">
        <v>0.70137676930000004</v>
      </c>
      <c r="G2715" s="10">
        <v>21.40604068</v>
      </c>
      <c r="H2715" s="10">
        <v>14.944787079999999</v>
      </c>
      <c r="I2715" s="10">
        <v>82.388944030000005</v>
      </c>
      <c r="J2715" s="10">
        <v>29.103034489999999</v>
      </c>
      <c r="K2715" s="10">
        <v>72.684200149999995</v>
      </c>
      <c r="L2715" s="11">
        <v>1.1701388888888891E-2</v>
      </c>
      <c r="M2715" s="11">
        <v>1.2488414351851851E-2</v>
      </c>
      <c r="N2715" s="10">
        <f>H2715-H2714</f>
        <v>6.4284545429999991</v>
      </c>
      <c r="O2715" s="10">
        <f>I2714-I2715</f>
        <v>11.610441080000001</v>
      </c>
      <c r="P2715" s="10">
        <f>N2715/O2715</f>
        <v>0.55367875334844718</v>
      </c>
      <c r="Q2715" s="9"/>
      <c r="R2715">
        <f>K2715-K2714</f>
        <v>8.7646454999999932</v>
      </c>
      <c r="S2715">
        <f>R2715/O2715</f>
        <v>0.75489341357563589</v>
      </c>
      <c r="AJ2715" s="13">
        <v>630.6</v>
      </c>
      <c r="AK2715" s="16">
        <v>3.0636800000000002</v>
      </c>
      <c r="AL2715" s="10">
        <f t="shared" si="1273"/>
        <v>6.3680000000000181E-2</v>
      </c>
      <c r="AM2715" s="10">
        <f t="shared" si="1267"/>
        <v>0.68679833008016511</v>
      </c>
      <c r="AN2715" s="14">
        <v>12</v>
      </c>
      <c r="AO2715" s="10">
        <f t="shared" si="1274"/>
        <v>285.14999999999998</v>
      </c>
      <c r="AP2715" s="14">
        <v>10.5</v>
      </c>
      <c r="AQ2715" s="14">
        <v>37</v>
      </c>
      <c r="AR2715" s="10">
        <f t="shared" si="1275"/>
        <v>310.14999999999998</v>
      </c>
      <c r="AS2715" s="14">
        <v>47.1</v>
      </c>
      <c r="AT2715" s="14">
        <v>0.5</v>
      </c>
      <c r="AU2715" s="10">
        <f t="shared" si="1276"/>
        <v>0.80058958113690237</v>
      </c>
      <c r="AV2715" s="10">
        <f t="shared" si="1277"/>
        <v>17.137453141800695</v>
      </c>
      <c r="AW2715" s="10"/>
      <c r="AX2715" s="10"/>
      <c r="AY2715" s="10"/>
      <c r="AZ2715" s="10"/>
      <c r="BA2715" s="10">
        <f>IF(ISNUMBER(AV2715), AV2715-AV2714, " ")</f>
        <v>7.4319903549803605</v>
      </c>
      <c r="BB2715" s="10">
        <f>IF(ISNUMBER(BA2715), BA2715/O2715, " ")</f>
        <v>0.64011266271206635</v>
      </c>
      <c r="BC2715" s="2"/>
      <c r="BD2715"/>
      <c r="BE2715"/>
    </row>
    <row r="2716" spans="1:57" x14ac:dyDescent="0.3">
      <c r="A2716" s="2"/>
      <c r="D2716" s="9" t="s">
        <v>57</v>
      </c>
      <c r="E2716" s="10">
        <v>13.139613560000001</v>
      </c>
      <c r="F2716" s="10">
        <v>0.50914641549999995</v>
      </c>
      <c r="G2716" s="10">
        <v>18.56738052</v>
      </c>
      <c r="H2716" s="10">
        <v>9.3820198260000005</v>
      </c>
      <c r="I2716" s="10">
        <v>94.06474025</v>
      </c>
      <c r="J2716" s="10">
        <v>27.985526220000001</v>
      </c>
      <c r="K2716" s="10">
        <v>65.909072409999993</v>
      </c>
      <c r="L2716" s="11">
        <v>1.578125E-2</v>
      </c>
      <c r="M2716" s="11">
        <v>1.6597210648148151E-2</v>
      </c>
      <c r="P2716" s="10"/>
      <c r="Q2716" s="9"/>
      <c r="AJ2716" s="13">
        <v>630.6</v>
      </c>
      <c r="AK2716" s="16">
        <v>3.0636800000000002</v>
      </c>
      <c r="AL2716" s="10">
        <f t="shared" si="1273"/>
        <v>6.3680000000000181E-2</v>
      </c>
      <c r="AM2716" s="10">
        <f t="shared" si="1267"/>
        <v>0.49856357272952778</v>
      </c>
      <c r="AN2716" s="14">
        <v>12</v>
      </c>
      <c r="AO2716" s="10">
        <f t="shared" si="1274"/>
        <v>285.14999999999998</v>
      </c>
      <c r="AP2716" s="14">
        <v>10.5</v>
      </c>
      <c r="AQ2716" s="14">
        <v>37</v>
      </c>
      <c r="AR2716" s="10">
        <f t="shared" si="1275"/>
        <v>310.14999999999998</v>
      </c>
      <c r="AS2716" s="14">
        <v>47.1</v>
      </c>
      <c r="AT2716" s="14">
        <v>0.5</v>
      </c>
      <c r="AU2716" s="10">
        <f t="shared" si="1276"/>
        <v>0.58116740297702951</v>
      </c>
      <c r="AV2716" s="10">
        <f t="shared" si="1277"/>
        <v>10.790756316894688</v>
      </c>
      <c r="AW2716" s="10"/>
      <c r="AX2716" s="10"/>
      <c r="AY2716" s="10"/>
      <c r="AZ2716" s="10"/>
      <c r="BA2716" s="10"/>
      <c r="BB2716" s="10"/>
      <c r="BC2716" s="2"/>
      <c r="BD2716"/>
      <c r="BE2716"/>
    </row>
    <row r="2717" spans="1:57" x14ac:dyDescent="0.3">
      <c r="A2717" s="2"/>
      <c r="D2717" s="9" t="s">
        <v>61</v>
      </c>
      <c r="E2717" s="10">
        <v>8.1355306600000006</v>
      </c>
      <c r="F2717" s="10">
        <v>0.63814036590000001</v>
      </c>
      <c r="G2717" s="10">
        <v>22.890070130000002</v>
      </c>
      <c r="H2717" s="10">
        <v>14.633400809999999</v>
      </c>
      <c r="I2717" s="10">
        <v>79.52310027</v>
      </c>
      <c r="J2717" s="10">
        <v>27.962574969999999</v>
      </c>
      <c r="K2717" s="10">
        <v>72.903505129999999</v>
      </c>
      <c r="L2717" s="11">
        <v>2.0028935185185184E-2</v>
      </c>
      <c r="M2717" s="11">
        <v>2.06365625E-2</v>
      </c>
      <c r="N2717" s="10">
        <f>H2717-H2716</f>
        <v>5.251380983999999</v>
      </c>
      <c r="O2717" s="10">
        <f>I2716-I2717</f>
        <v>14.541639979999999</v>
      </c>
      <c r="P2717" s="10">
        <f>N2717/O2717</f>
        <v>0.36112714874130719</v>
      </c>
      <c r="Q2717" s="9"/>
      <c r="R2717">
        <f>K2717-K2716</f>
        <v>6.994432720000006</v>
      </c>
      <c r="S2717">
        <f>R2717/O2717</f>
        <v>0.48099339067807168</v>
      </c>
      <c r="AJ2717" s="13">
        <v>630.6</v>
      </c>
      <c r="AK2717" s="16">
        <v>3.0636800000000002</v>
      </c>
      <c r="AL2717" s="10">
        <f t="shared" si="1273"/>
        <v>6.3680000000000181E-2</v>
      </c>
      <c r="AM2717" s="10">
        <f t="shared" si="1267"/>
        <v>0.6248763244529455</v>
      </c>
      <c r="AN2717" s="14">
        <v>12</v>
      </c>
      <c r="AO2717" s="10">
        <f t="shared" si="1274"/>
        <v>285.14999999999998</v>
      </c>
      <c r="AP2717" s="14">
        <v>10.5</v>
      </c>
      <c r="AQ2717" s="14">
        <v>37</v>
      </c>
      <c r="AR2717" s="10">
        <f t="shared" si="1275"/>
        <v>310.14999999999998</v>
      </c>
      <c r="AS2717" s="14">
        <v>47.1</v>
      </c>
      <c r="AT2717" s="14">
        <v>0.5</v>
      </c>
      <c r="AU2717" s="10">
        <f t="shared" si="1276"/>
        <v>0.72840811188017573</v>
      </c>
      <c r="AV2717" s="10">
        <f t="shared" si="1277"/>
        <v>16.673312764198108</v>
      </c>
      <c r="AW2717" s="10"/>
      <c r="AX2717" s="10"/>
      <c r="AY2717" s="10"/>
      <c r="AZ2717" s="10"/>
      <c r="BA2717" s="10">
        <f>IF(ISNUMBER(AV2717), AV2717-AV2716, " ")</f>
        <v>5.8825564473034202</v>
      </c>
      <c r="BB2717" s="10">
        <f>IF(ISNUMBER(BA2717), BA2717/O2717, " ")</f>
        <v>0.40453184478463622</v>
      </c>
      <c r="BC2717" s="2"/>
      <c r="BD2717"/>
      <c r="BE2717"/>
    </row>
    <row r="2718" spans="1:57" x14ac:dyDescent="0.3">
      <c r="AM2718" s="10" t="str">
        <f t="shared" si="1267"/>
        <v xml:space="preserve"> </v>
      </c>
      <c r="BD2718"/>
      <c r="BE2718"/>
    </row>
    <row r="2719" spans="1:57" x14ac:dyDescent="0.3">
      <c r="AM2719" s="10" t="str">
        <f t="shared" si="1267"/>
        <v xml:space="preserve"> </v>
      </c>
      <c r="BD2719"/>
      <c r="BE2719"/>
    </row>
    <row r="2720" spans="1:57" x14ac:dyDescent="0.3">
      <c r="A2720" s="2"/>
      <c r="D2720" s="9" t="s">
        <v>53</v>
      </c>
      <c r="E2720" s="10"/>
      <c r="F2720" s="10"/>
      <c r="G2720" s="10"/>
      <c r="H2720" s="10"/>
      <c r="I2720" s="10"/>
      <c r="J2720" s="10"/>
      <c r="K2720" s="10"/>
      <c r="L2720" s="10"/>
      <c r="M2720" s="10"/>
      <c r="P2720" s="10"/>
      <c r="Q2720" s="9"/>
      <c r="R2720" s="9"/>
      <c r="AM2720" s="10" t="str">
        <f t="shared" si="1267"/>
        <v xml:space="preserve"> </v>
      </c>
      <c r="BD2720"/>
      <c r="BE2720"/>
    </row>
    <row r="2721" spans="1:57" x14ac:dyDescent="0.3">
      <c r="A2721" s="2"/>
      <c r="D2721" s="9" t="s">
        <v>328</v>
      </c>
      <c r="E2721" s="10"/>
      <c r="F2721" s="2"/>
      <c r="G2721" s="10"/>
      <c r="H2721" s="10"/>
      <c r="I2721" s="10"/>
      <c r="J2721" s="10"/>
      <c r="K2721" s="10"/>
      <c r="L2721" s="10"/>
      <c r="M2721" s="10"/>
      <c r="P2721" s="10"/>
      <c r="Q2721" s="9"/>
      <c r="R2721" s="9"/>
      <c r="AM2721" s="10" t="str">
        <f t="shared" si="1267"/>
        <v xml:space="preserve"> </v>
      </c>
      <c r="BD2721"/>
      <c r="BE2721"/>
    </row>
    <row r="2722" spans="1:57" x14ac:dyDescent="0.3">
      <c r="A2722" s="2"/>
      <c r="D2722" s="9"/>
      <c r="E2722" s="2" t="s">
        <v>0</v>
      </c>
      <c r="F2722" s="2" t="s">
        <v>1</v>
      </c>
      <c r="G2722" s="2" t="s">
        <v>2</v>
      </c>
      <c r="H2722" s="2" t="s">
        <v>3</v>
      </c>
      <c r="I2722" s="2" t="s">
        <v>4</v>
      </c>
      <c r="J2722" s="2" t="s">
        <v>5</v>
      </c>
      <c r="K2722" s="2" t="s">
        <v>6</v>
      </c>
      <c r="L2722" s="2" t="s">
        <v>7</v>
      </c>
      <c r="M2722" s="2" t="s">
        <v>8</v>
      </c>
      <c r="N2722" s="2" t="s">
        <v>9</v>
      </c>
      <c r="O2722" s="2" t="s">
        <v>10</v>
      </c>
      <c r="P2722" s="2" t="s">
        <v>11</v>
      </c>
      <c r="Q2722" s="2" t="s">
        <v>12</v>
      </c>
      <c r="R2722" s="2" t="s">
        <v>13</v>
      </c>
      <c r="S2722" s="2" t="s">
        <v>14</v>
      </c>
      <c r="T2722" s="2" t="s">
        <v>15</v>
      </c>
      <c r="U2722" s="3" t="s">
        <v>16</v>
      </c>
      <c r="V2722" s="3" t="s">
        <v>17</v>
      </c>
      <c r="W2722" s="3" t="s">
        <v>18</v>
      </c>
      <c r="X2722" s="3" t="s">
        <v>19</v>
      </c>
      <c r="Y2722" s="3" t="s">
        <v>20</v>
      </c>
      <c r="Z2722" s="3" t="s">
        <v>21</v>
      </c>
      <c r="AA2722" s="3" t="s">
        <v>22</v>
      </c>
      <c r="AB2722" s="3" t="s">
        <v>23</v>
      </c>
      <c r="AC2722" s="3" t="s">
        <v>24</v>
      </c>
      <c r="AD2722" s="3" t="s">
        <v>25</v>
      </c>
      <c r="AE2722" s="3" t="s">
        <v>26</v>
      </c>
      <c r="AF2722" s="3" t="s">
        <v>27</v>
      </c>
      <c r="AG2722" s="3" t="s">
        <v>28</v>
      </c>
      <c r="AH2722" s="3" t="s">
        <v>29</v>
      </c>
      <c r="AL2722" s="2" t="s">
        <v>33</v>
      </c>
      <c r="AM2722" s="10" t="e">
        <f t="shared" si="1267"/>
        <v>#VALUE!</v>
      </c>
      <c r="AN2722" s="6" t="s">
        <v>35</v>
      </c>
      <c r="AO2722" s="2" t="s">
        <v>36</v>
      </c>
      <c r="AP2722" s="7" t="s">
        <v>37</v>
      </c>
      <c r="AQ2722" s="6" t="s">
        <v>38</v>
      </c>
      <c r="AR2722" s="2" t="s">
        <v>39</v>
      </c>
      <c r="AS2722" s="7" t="s">
        <v>40</v>
      </c>
      <c r="AT2722" s="7" t="s">
        <v>41</v>
      </c>
      <c r="AU2722" s="8" t="s">
        <v>55</v>
      </c>
      <c r="AV2722" s="8" t="s">
        <v>56</v>
      </c>
      <c r="AW2722" s="8" t="s">
        <v>44</v>
      </c>
      <c r="AX2722" s="8" t="s">
        <v>45</v>
      </c>
      <c r="AY2722" s="8" t="s">
        <v>46</v>
      </c>
      <c r="AZ2722" s="8" t="s">
        <v>47</v>
      </c>
      <c r="BA2722" s="2" t="s">
        <v>48</v>
      </c>
      <c r="BB2722" s="2" t="s">
        <v>49</v>
      </c>
      <c r="BC2722" s="2" t="s">
        <v>50</v>
      </c>
      <c r="BD2722"/>
      <c r="BE2722"/>
    </row>
    <row r="2723" spans="1:57" x14ac:dyDescent="0.3">
      <c r="A2723" s="2"/>
      <c r="D2723" s="9" t="s">
        <v>57</v>
      </c>
      <c r="E2723" s="10">
        <v>13.581582620000001</v>
      </c>
      <c r="F2723" s="10">
        <v>0.51009853920000003</v>
      </c>
      <c r="G2723" s="10">
        <v>20.88085057</v>
      </c>
      <c r="H2723" s="10">
        <v>10.652308039999999</v>
      </c>
      <c r="I2723" s="10">
        <v>97.375420230000003</v>
      </c>
      <c r="J2723" s="10">
        <v>27.857057699999999</v>
      </c>
      <c r="K2723" s="10">
        <v>74.865727620000001</v>
      </c>
      <c r="L2723" s="11">
        <v>1.3657407407407409E-3</v>
      </c>
      <c r="M2723" s="11">
        <v>2.1354050925925928E-3</v>
      </c>
      <c r="P2723" s="10"/>
      <c r="Q2723" s="9"/>
      <c r="AJ2723" s="13">
        <v>654.5</v>
      </c>
      <c r="AK2723" s="16">
        <v>2.9875699999999998</v>
      </c>
      <c r="AL2723" s="10">
        <f>IF(AK2723&gt;3, AK2723-3, 3-AK2723)</f>
        <v>1.2430000000000163E-2</v>
      </c>
      <c r="AM2723" s="10">
        <f t="shared" si="1267"/>
        <v>0.51222084088406306</v>
      </c>
      <c r="AN2723" s="14">
        <v>12</v>
      </c>
      <c r="AO2723" s="10">
        <f>AN2723+273.15</f>
        <v>285.14999999999998</v>
      </c>
      <c r="AP2723" s="14">
        <v>10.5</v>
      </c>
      <c r="AQ2723" s="14">
        <v>37</v>
      </c>
      <c r="AR2723" s="10">
        <f>AQ2723+273.15</f>
        <v>310.14999999999998</v>
      </c>
      <c r="AS2723" s="14">
        <v>47.1</v>
      </c>
      <c r="AT2723" s="14">
        <v>0.5</v>
      </c>
      <c r="AU2723" s="10">
        <f>IF(ISNUMBER(AM2723),((AR2723/AO2723)*((AJ2723-(AT2723*AP2723))/(AJ2723-AS2723))*AM2723)," ")</f>
        <v>0.59551516450985376</v>
      </c>
      <c r="AV2723" s="10">
        <f>IF(ISNUMBER(AM2723), AU2723*G2723, " ")</f>
        <v>12.434863162299223</v>
      </c>
      <c r="AW2723" s="10"/>
      <c r="AX2723" s="10"/>
      <c r="AY2723" s="10"/>
      <c r="AZ2723" s="10"/>
      <c r="BA2723" s="10"/>
      <c r="BB2723" s="10"/>
      <c r="BC2723" s="2"/>
      <c r="BD2723"/>
      <c r="BE2723"/>
    </row>
    <row r="2724" spans="1:57" x14ac:dyDescent="0.3">
      <c r="A2724" s="2">
        <v>248</v>
      </c>
      <c r="B2724" s="9" t="s">
        <v>328</v>
      </c>
      <c r="C2724" s="9"/>
      <c r="D2724" s="9" t="s">
        <v>58</v>
      </c>
      <c r="E2724" s="10">
        <v>8.0796167749999999</v>
      </c>
      <c r="F2724" s="10">
        <v>0.62408942999999995</v>
      </c>
      <c r="G2724" s="10">
        <v>27.887178420000001</v>
      </c>
      <c r="H2724" s="10">
        <v>17.40236926</v>
      </c>
      <c r="I2724" s="10">
        <v>82.979447629999996</v>
      </c>
      <c r="J2724" s="10">
        <v>28.347375629999998</v>
      </c>
      <c r="K2724" s="10">
        <v>92.488261539999996</v>
      </c>
      <c r="L2724" s="11">
        <v>5.0289351851851849E-3</v>
      </c>
      <c r="M2724" s="11">
        <v>5.6770717592592593E-3</v>
      </c>
      <c r="N2724" s="10">
        <f>H2724-H2723</f>
        <v>6.750061220000001</v>
      </c>
      <c r="O2724" s="10">
        <f>I2723-I2724</f>
        <v>14.395972600000007</v>
      </c>
      <c r="P2724" s="10">
        <f>N2724/O2724</f>
        <v>0.46888538951512021</v>
      </c>
      <c r="Q2724" s="9">
        <f>AVERAGE(P2724,P2726,P2728)</f>
        <v>0.3068168876259168</v>
      </c>
      <c r="R2724">
        <f>K2724-K2723</f>
        <v>17.622533919999995</v>
      </c>
      <c r="S2724">
        <f>R2724/O2724</f>
        <v>1.2241294429804614</v>
      </c>
      <c r="T2724" s="9">
        <f>AVERAGE(S2724,S2726,S2728)</f>
        <v>1.0700397977356417</v>
      </c>
      <c r="U2724" s="3">
        <f>AVERAGE(E2723,E2725,E2727)</f>
        <v>13.599304250000001</v>
      </c>
      <c r="V2724" s="3">
        <f>AVERAGE(E2724,E2726,E2728)</f>
        <v>8.5993178183333345</v>
      </c>
      <c r="W2724" s="3">
        <f>AVERAGE(F2723,F2725,F2727)</f>
        <v>0.47557539480000005</v>
      </c>
      <c r="X2724" s="3">
        <f>AVERAGE(F2724,F2726,F2728)</f>
        <v>0.55857638119999997</v>
      </c>
      <c r="Y2724" s="3">
        <f>AVERAGE(G2723,G2725,G2727)</f>
        <v>20.580399443333334</v>
      </c>
      <c r="Z2724" s="3">
        <f>AVERAGE(G2724,G2726,G2728)</f>
        <v>24.938224003333335</v>
      </c>
      <c r="AA2724" s="3">
        <f>AVERAGE(H2723,H2725,H2727)</f>
        <v>9.8163391493333325</v>
      </c>
      <c r="AB2724" s="3">
        <f>AVERAGE(H2724,H2726,H2728)</f>
        <v>13.965453570000001</v>
      </c>
      <c r="AC2724" s="3">
        <f>AVERAGE(I2723,I2725,I2727)</f>
        <v>94.490446930000004</v>
      </c>
      <c r="AD2724" s="3">
        <f>AVERAGE(I2724,I2726,I2728)</f>
        <v>81.312823716666671</v>
      </c>
      <c r="AE2724" s="3">
        <f>AVERAGE(J2723,J2725,J2727)</f>
        <v>27.780760913333335</v>
      </c>
      <c r="AF2724" s="3">
        <f>AVERAGE(J2724,J2726,J2728)</f>
        <v>28.171865299999997</v>
      </c>
      <c r="AG2724" s="3">
        <f>AVERAGE(K2723,K2725,K2727)</f>
        <v>73.964572686666671</v>
      </c>
      <c r="AH2724" s="3">
        <f>AVERAGE(K2724,K2726,K2728)</f>
        <v>88.150780193333333</v>
      </c>
      <c r="AI2724" s="12">
        <v>43658</v>
      </c>
      <c r="AJ2724" s="13">
        <v>654.5</v>
      </c>
      <c r="AK2724" s="16">
        <v>2.9875699999999998</v>
      </c>
      <c r="AL2724" s="10">
        <f t="shared" ref="AL2724:AL2728" si="1278">IF(AK2724&gt;3, AK2724-3, 3-AK2724)</f>
        <v>1.2430000000000163E-2</v>
      </c>
      <c r="AM2724" s="10">
        <f t="shared" si="1267"/>
        <v>0.62668599898914501</v>
      </c>
      <c r="AN2724" s="14">
        <v>12</v>
      </c>
      <c r="AO2724" s="10">
        <f t="shared" ref="AO2724:AO2728" si="1279">AN2724+273.15</f>
        <v>285.14999999999998</v>
      </c>
      <c r="AP2724" s="14">
        <v>10.5</v>
      </c>
      <c r="AQ2724" s="14">
        <v>37</v>
      </c>
      <c r="AR2724" s="10">
        <f t="shared" ref="AR2724:AR2728" si="1280">AQ2724+273.15</f>
        <v>310.14999999999998</v>
      </c>
      <c r="AS2724" s="14">
        <v>47.1</v>
      </c>
      <c r="AT2724" s="14">
        <v>0.5</v>
      </c>
      <c r="AU2724" s="10">
        <f t="shared" ref="AU2724:AU2728" si="1281">IF(ISNUMBER(AM2724),((AR2724/AO2724)*((AJ2724-(AT2724*AP2724))/(AJ2724-AS2724))*AM2724)," ")</f>
        <v>0.72859396962435141</v>
      </c>
      <c r="AV2724" s="10">
        <f t="shared" ref="AV2724:AV2728" si="1282">IF(ISNUMBER(AM2724), AU2724*G2724, " ")</f>
        <v>20.318430026650351</v>
      </c>
      <c r="AW2724" s="10">
        <f>AVERAGE(AU2723,AU2725,AU2727)</f>
        <v>0.55521107728583086</v>
      </c>
      <c r="AX2724" s="10">
        <f>AVERAGE(AU2724,AU2726,AU2728)</f>
        <v>0.65211068054287169</v>
      </c>
      <c r="AY2724" s="10">
        <f>AVERAGE(AV2723,AV2725,AV2727)</f>
        <v>11.437353518722688</v>
      </c>
      <c r="AZ2724" s="10">
        <f>AVERAGE(AV2724,AV2726,AV2728)</f>
        <v>16.329888602875116</v>
      </c>
      <c r="BA2724" s="10">
        <f>IF(ISNUMBER(AV2724), AV2724-AV2723, " ")</f>
        <v>7.8835668643511276</v>
      </c>
      <c r="BB2724" s="10">
        <f>IF(ISNUMBER(BA2724), BA2724/O2724, " ")</f>
        <v>0.54762308066292953</v>
      </c>
      <c r="BC2724" s="2">
        <f>AVERAGE(BB2724,BB2726,BB2728)</f>
        <v>0.36196580933173367</v>
      </c>
      <c r="BD2724" s="1" t="s">
        <v>79</v>
      </c>
    </row>
    <row r="2725" spans="1:57" x14ac:dyDescent="0.3">
      <c r="A2725" s="2"/>
      <c r="D2725" s="9" t="s">
        <v>57</v>
      </c>
      <c r="E2725" s="10">
        <v>13.60212514</v>
      </c>
      <c r="F2725" s="10">
        <v>0.47593594030000003</v>
      </c>
      <c r="G2725" s="10">
        <v>20.782558850000001</v>
      </c>
      <c r="H2725" s="10">
        <v>9.9022384619999997</v>
      </c>
      <c r="I2725" s="10">
        <v>91.518057040000002</v>
      </c>
      <c r="J2725" s="10">
        <v>27.473403860000001</v>
      </c>
      <c r="K2725" s="10">
        <v>75.355964920000005</v>
      </c>
      <c r="L2725" s="11">
        <v>8.5358796296296294E-3</v>
      </c>
      <c r="M2725" s="11">
        <v>9.1435069444444454E-3</v>
      </c>
      <c r="P2725" s="10"/>
      <c r="Q2725" s="9"/>
      <c r="AJ2725" s="13">
        <v>654.5</v>
      </c>
      <c r="AK2725" s="16">
        <v>2.9875699999999998</v>
      </c>
      <c r="AL2725" s="10">
        <f t="shared" si="1278"/>
        <v>1.2430000000000163E-2</v>
      </c>
      <c r="AM2725" s="10">
        <f t="shared" si="1267"/>
        <v>0.47791610603266205</v>
      </c>
      <c r="AN2725" s="14">
        <v>12</v>
      </c>
      <c r="AO2725" s="10">
        <f t="shared" si="1279"/>
        <v>285.14999999999998</v>
      </c>
      <c r="AP2725" s="14">
        <v>10.5</v>
      </c>
      <c r="AQ2725" s="14">
        <v>37</v>
      </c>
      <c r="AR2725" s="10">
        <f t="shared" si="1280"/>
        <v>310.14999999999998</v>
      </c>
      <c r="AS2725" s="14">
        <v>47.1</v>
      </c>
      <c r="AT2725" s="14">
        <v>0.5</v>
      </c>
      <c r="AU2725" s="10">
        <f t="shared" si="1281"/>
        <v>0.55563199657150952</v>
      </c>
      <c r="AV2725" s="10">
        <f t="shared" si="1282"/>
        <v>11.547454667690396</v>
      </c>
      <c r="AW2725" s="10"/>
      <c r="AX2725" s="10"/>
      <c r="AY2725" s="10"/>
      <c r="AZ2725" s="10"/>
      <c r="BA2725" s="10"/>
      <c r="BB2725" s="10"/>
      <c r="BC2725" s="2"/>
      <c r="BD2725"/>
      <c r="BE2725"/>
    </row>
    <row r="2726" spans="1:57" x14ac:dyDescent="0.3">
      <c r="A2726" s="2"/>
      <c r="D2726" s="9" t="s">
        <v>60</v>
      </c>
      <c r="E2726" s="10">
        <v>8.8487287139999999</v>
      </c>
      <c r="F2726" s="10">
        <v>0.48868258329999997</v>
      </c>
      <c r="G2726" s="10">
        <v>25.033305909999999</v>
      </c>
      <c r="H2726" s="10">
        <v>12.24172379</v>
      </c>
      <c r="I2726" s="10">
        <v>79.262051339999999</v>
      </c>
      <c r="J2726" s="10">
        <v>27.852788029999999</v>
      </c>
      <c r="K2726" s="10">
        <v>88.011030770000005</v>
      </c>
      <c r="L2726" s="11">
        <v>1.2146990740740741E-2</v>
      </c>
      <c r="M2726" s="11">
        <v>1.2893506944444444E-2</v>
      </c>
      <c r="N2726" s="10">
        <f>H2726-H2725</f>
        <v>2.3394853280000003</v>
      </c>
      <c r="O2726" s="10">
        <f>I2725-I2726</f>
        <v>12.256005700000003</v>
      </c>
      <c r="P2726" s="10">
        <f>N2726/O2726</f>
        <v>0.19088481070141797</v>
      </c>
      <c r="Q2726" s="9"/>
      <c r="R2726">
        <f>K2726-K2725</f>
        <v>12.65506585</v>
      </c>
      <c r="S2726">
        <f>R2726/O2726</f>
        <v>1.0325603756858563</v>
      </c>
      <c r="AJ2726" s="13">
        <v>654.5</v>
      </c>
      <c r="AK2726" s="16">
        <v>2.9875699999999998</v>
      </c>
      <c r="AL2726" s="10">
        <f t="shared" si="1278"/>
        <v>1.2430000000000163E-2</v>
      </c>
      <c r="AM2726" s="10">
        <f t="shared" si="1267"/>
        <v>0.49071578235823765</v>
      </c>
      <c r="AN2726" s="14">
        <v>12</v>
      </c>
      <c r="AO2726" s="10">
        <f t="shared" si="1279"/>
        <v>285.14999999999998</v>
      </c>
      <c r="AP2726" s="14">
        <v>10.5</v>
      </c>
      <c r="AQ2726" s="14">
        <v>37</v>
      </c>
      <c r="AR2726" s="10">
        <f t="shared" si="1280"/>
        <v>310.14999999999998</v>
      </c>
      <c r="AS2726" s="14">
        <v>47.1</v>
      </c>
      <c r="AT2726" s="14">
        <v>0.5</v>
      </c>
      <c r="AU2726" s="10">
        <f t="shared" si="1281"/>
        <v>0.57051308055774919</v>
      </c>
      <c r="AV2726" s="10">
        <f t="shared" si="1282"/>
        <v>14.281828471258608</v>
      </c>
      <c r="AW2726" s="10"/>
      <c r="AX2726" s="10"/>
      <c r="AY2726" s="10"/>
      <c r="AZ2726" s="10"/>
      <c r="BA2726" s="10">
        <f>IF(ISNUMBER(AV2726), AV2726-AV2725, " ")</f>
        <v>2.7343738035682126</v>
      </c>
      <c r="BB2726" s="10">
        <f>IF(ISNUMBER(BA2726), BA2726/O2726, " ")</f>
        <v>0.22310480840982408</v>
      </c>
      <c r="BC2726" s="2"/>
      <c r="BD2726"/>
      <c r="BE2726"/>
    </row>
    <row r="2727" spans="1:57" x14ac:dyDescent="0.3">
      <c r="A2727" s="2"/>
      <c r="D2727" s="9" t="s">
        <v>57</v>
      </c>
      <c r="E2727" s="10">
        <v>13.614204989999999</v>
      </c>
      <c r="F2727" s="10">
        <v>0.44069170489999998</v>
      </c>
      <c r="G2727" s="10">
        <v>20.077788909999999</v>
      </c>
      <c r="H2727" s="10">
        <v>8.8944709460000002</v>
      </c>
      <c r="I2727" s="10">
        <v>94.577863519999994</v>
      </c>
      <c r="J2727" s="10">
        <v>28.011821179999998</v>
      </c>
      <c r="K2727" s="10">
        <v>71.672025520000005</v>
      </c>
      <c r="L2727" s="11">
        <v>1.592013888888889E-2</v>
      </c>
      <c r="M2727" s="11">
        <v>1.6660868055555556E-2</v>
      </c>
      <c r="P2727" s="10"/>
      <c r="Q2727" s="9"/>
      <c r="AJ2727" s="13">
        <v>654.5</v>
      </c>
      <c r="AK2727" s="16">
        <v>2.9875699999999998</v>
      </c>
      <c r="AL2727" s="10">
        <f t="shared" si="1278"/>
        <v>1.2430000000000163E-2</v>
      </c>
      <c r="AM2727" s="10">
        <f t="shared" si="1267"/>
        <v>0.44252523445475761</v>
      </c>
      <c r="AN2727" s="14">
        <v>12</v>
      </c>
      <c r="AO2727" s="10">
        <f t="shared" si="1279"/>
        <v>285.14999999999998</v>
      </c>
      <c r="AP2727" s="14">
        <v>10.5</v>
      </c>
      <c r="AQ2727" s="14">
        <v>37</v>
      </c>
      <c r="AR2727" s="10">
        <f t="shared" si="1280"/>
        <v>310.14999999999998</v>
      </c>
      <c r="AS2727" s="14">
        <v>47.1</v>
      </c>
      <c r="AT2727" s="14">
        <v>0.5</v>
      </c>
      <c r="AU2727" s="10">
        <f t="shared" si="1281"/>
        <v>0.5144860707761294</v>
      </c>
      <c r="AV2727" s="10">
        <f t="shared" si="1282"/>
        <v>10.329742726178445</v>
      </c>
      <c r="AW2727" s="10"/>
      <c r="AX2727" s="10"/>
      <c r="AY2727" s="10"/>
      <c r="AZ2727" s="10"/>
      <c r="BA2727" s="10"/>
      <c r="BB2727" s="10"/>
      <c r="BC2727" s="2"/>
      <c r="BD2727"/>
      <c r="BE2727"/>
    </row>
    <row r="2728" spans="1:57" x14ac:dyDescent="0.3">
      <c r="A2728" s="2"/>
      <c r="D2728" s="9" t="s">
        <v>61</v>
      </c>
      <c r="E2728" s="10">
        <v>8.8696079660000002</v>
      </c>
      <c r="F2728" s="10">
        <v>0.56295713030000005</v>
      </c>
      <c r="G2728" s="10">
        <v>21.894187680000002</v>
      </c>
      <c r="H2728" s="10">
        <v>12.252267659999999</v>
      </c>
      <c r="I2728" s="10">
        <v>81.696972180000003</v>
      </c>
      <c r="J2728" s="10">
        <v>28.31543224</v>
      </c>
      <c r="K2728" s="10">
        <v>83.953048269999996</v>
      </c>
      <c r="L2728" s="11">
        <v>1.9334490740740739E-2</v>
      </c>
      <c r="M2728" s="11">
        <v>2.0086793981481482E-2</v>
      </c>
      <c r="N2728" s="10">
        <f>H2728-H2727</f>
        <v>3.3577967139999991</v>
      </c>
      <c r="O2728" s="10">
        <f>I2727-I2728</f>
        <v>12.880891339999991</v>
      </c>
      <c r="P2728" s="10">
        <f>N2728/O2728</f>
        <v>0.2606804626612122</v>
      </c>
      <c r="Q2728" s="9"/>
      <c r="R2728">
        <f>K2728-K2727</f>
        <v>12.281022749999991</v>
      </c>
      <c r="S2728">
        <f>R2728/O2728</f>
        <v>0.95342957454060784</v>
      </c>
      <c r="AJ2728" s="13">
        <v>654.5</v>
      </c>
      <c r="AK2728" s="16">
        <v>2.9875699999999998</v>
      </c>
      <c r="AL2728" s="10">
        <f t="shared" si="1278"/>
        <v>1.2430000000000163E-2</v>
      </c>
      <c r="AM2728" s="10">
        <f t="shared" si="1267"/>
        <v>0.56529935395656006</v>
      </c>
      <c r="AN2728" s="14">
        <v>12</v>
      </c>
      <c r="AO2728" s="10">
        <f t="shared" si="1279"/>
        <v>285.14999999999998</v>
      </c>
      <c r="AP2728" s="14">
        <v>10.5</v>
      </c>
      <c r="AQ2728" s="14">
        <v>37</v>
      </c>
      <c r="AR2728" s="10">
        <f t="shared" si="1280"/>
        <v>310.14999999999998</v>
      </c>
      <c r="AS2728" s="14">
        <v>47.1</v>
      </c>
      <c r="AT2728" s="14">
        <v>0.5</v>
      </c>
      <c r="AU2728" s="10">
        <f t="shared" si="1281"/>
        <v>0.65722499144651469</v>
      </c>
      <c r="AV2728" s="10">
        <f t="shared" si="1282"/>
        <v>14.389407310716388</v>
      </c>
      <c r="AW2728" s="10"/>
      <c r="AX2728" s="10"/>
      <c r="AY2728" s="10"/>
      <c r="AZ2728" s="10"/>
      <c r="BA2728" s="10">
        <f>IF(ISNUMBER(AV2728), AV2728-AV2727, " ")</f>
        <v>4.0596645845379431</v>
      </c>
      <c r="BB2728" s="10">
        <f>IF(ISNUMBER(BA2728), BA2728/O2728, " ")</f>
        <v>0.31516953892244742</v>
      </c>
      <c r="BC2728" s="2"/>
      <c r="BD2728"/>
      <c r="BE2728"/>
    </row>
    <row r="2729" spans="1:57" x14ac:dyDescent="0.3">
      <c r="AM2729" s="10" t="str">
        <f t="shared" si="1267"/>
        <v xml:space="preserve"> </v>
      </c>
      <c r="BD2729"/>
      <c r="BE2729"/>
    </row>
    <row r="2730" spans="1:57" x14ac:dyDescent="0.3">
      <c r="AM2730" s="10" t="str">
        <f t="shared" si="1267"/>
        <v xml:space="preserve"> </v>
      </c>
      <c r="BD2730"/>
      <c r="BE2730"/>
    </row>
    <row r="2731" spans="1:57" x14ac:dyDescent="0.3">
      <c r="A2731" s="2"/>
      <c r="D2731" s="9" t="s">
        <v>53</v>
      </c>
      <c r="E2731" s="10"/>
      <c r="F2731" s="10"/>
      <c r="G2731" s="10"/>
      <c r="H2731" s="10"/>
      <c r="I2731" s="10"/>
      <c r="J2731" s="10"/>
      <c r="K2731" s="10"/>
      <c r="L2731" s="10"/>
      <c r="M2731" s="10"/>
      <c r="P2731" s="10"/>
      <c r="Q2731" s="9"/>
      <c r="R2731" s="9"/>
      <c r="AM2731" s="10" t="str">
        <f t="shared" si="1267"/>
        <v xml:space="preserve"> </v>
      </c>
      <c r="BD2731"/>
      <c r="BE2731"/>
    </row>
    <row r="2732" spans="1:57" x14ac:dyDescent="0.3">
      <c r="A2732" s="2"/>
      <c r="D2732" s="9" t="s">
        <v>329</v>
      </c>
      <c r="E2732" s="10"/>
      <c r="F2732" s="2"/>
      <c r="G2732" s="10"/>
      <c r="H2732" s="10"/>
      <c r="I2732" s="10"/>
      <c r="J2732" s="10"/>
      <c r="K2732" s="10"/>
      <c r="L2732" s="10"/>
      <c r="M2732" s="10"/>
      <c r="P2732" s="10"/>
      <c r="Q2732" s="9"/>
      <c r="R2732" s="9"/>
      <c r="AM2732" s="10" t="str">
        <f t="shared" si="1267"/>
        <v xml:space="preserve"> </v>
      </c>
      <c r="BD2732"/>
      <c r="BE2732"/>
    </row>
    <row r="2733" spans="1:57" x14ac:dyDescent="0.3">
      <c r="A2733" s="2"/>
      <c r="D2733" s="9"/>
      <c r="E2733" s="2" t="s">
        <v>0</v>
      </c>
      <c r="F2733" s="2" t="s">
        <v>1</v>
      </c>
      <c r="G2733" s="2" t="s">
        <v>2</v>
      </c>
      <c r="H2733" s="2" t="s">
        <v>3</v>
      </c>
      <c r="I2733" s="2" t="s">
        <v>4</v>
      </c>
      <c r="J2733" s="2" t="s">
        <v>5</v>
      </c>
      <c r="K2733" s="2" t="s">
        <v>6</v>
      </c>
      <c r="L2733" s="2" t="s">
        <v>7</v>
      </c>
      <c r="M2733" s="2" t="s">
        <v>8</v>
      </c>
      <c r="N2733" s="2" t="s">
        <v>9</v>
      </c>
      <c r="O2733" s="2" t="s">
        <v>10</v>
      </c>
      <c r="P2733" s="2" t="s">
        <v>11</v>
      </c>
      <c r="Q2733" s="2" t="s">
        <v>12</v>
      </c>
      <c r="R2733" s="2" t="s">
        <v>13</v>
      </c>
      <c r="S2733" s="2" t="s">
        <v>14</v>
      </c>
      <c r="T2733" s="2" t="s">
        <v>15</v>
      </c>
      <c r="U2733" s="3" t="s">
        <v>16</v>
      </c>
      <c r="V2733" s="3" t="s">
        <v>17</v>
      </c>
      <c r="W2733" s="3" t="s">
        <v>18</v>
      </c>
      <c r="X2733" s="3" t="s">
        <v>19</v>
      </c>
      <c r="Y2733" s="3" t="s">
        <v>20</v>
      </c>
      <c r="Z2733" s="3" t="s">
        <v>21</v>
      </c>
      <c r="AA2733" s="3" t="s">
        <v>22</v>
      </c>
      <c r="AB2733" s="3" t="s">
        <v>23</v>
      </c>
      <c r="AC2733" s="3" t="s">
        <v>24</v>
      </c>
      <c r="AD2733" s="3" t="s">
        <v>25</v>
      </c>
      <c r="AE2733" s="3" t="s">
        <v>26</v>
      </c>
      <c r="AF2733" s="3" t="s">
        <v>27</v>
      </c>
      <c r="AG2733" s="3" t="s">
        <v>28</v>
      </c>
      <c r="AH2733" s="3" t="s">
        <v>29</v>
      </c>
      <c r="AL2733" s="2" t="s">
        <v>33</v>
      </c>
      <c r="AM2733" s="10" t="e">
        <f t="shared" si="1267"/>
        <v>#VALUE!</v>
      </c>
      <c r="AN2733" s="6" t="s">
        <v>35</v>
      </c>
      <c r="AO2733" s="2" t="s">
        <v>36</v>
      </c>
      <c r="AP2733" s="7" t="s">
        <v>37</v>
      </c>
      <c r="AQ2733" s="6" t="s">
        <v>38</v>
      </c>
      <c r="AR2733" s="2" t="s">
        <v>39</v>
      </c>
      <c r="AS2733" s="7" t="s">
        <v>40</v>
      </c>
      <c r="AT2733" s="7" t="s">
        <v>41</v>
      </c>
      <c r="AU2733" s="8" t="s">
        <v>55</v>
      </c>
      <c r="AV2733" s="8" t="s">
        <v>56</v>
      </c>
      <c r="AW2733" s="8" t="s">
        <v>44</v>
      </c>
      <c r="AX2733" s="8" t="s">
        <v>45</v>
      </c>
      <c r="AY2733" s="8" t="s">
        <v>46</v>
      </c>
      <c r="AZ2733" s="8" t="s">
        <v>47</v>
      </c>
      <c r="BA2733" s="2" t="s">
        <v>48</v>
      </c>
      <c r="BB2733" s="2" t="s">
        <v>49</v>
      </c>
      <c r="BC2733" s="2" t="s">
        <v>50</v>
      </c>
      <c r="BD2733"/>
      <c r="BE2733"/>
    </row>
    <row r="2734" spans="1:57" x14ac:dyDescent="0.3">
      <c r="A2734" s="2"/>
      <c r="D2734" s="9" t="s">
        <v>57</v>
      </c>
      <c r="E2734" s="10"/>
      <c r="F2734" s="10"/>
      <c r="G2734" s="10"/>
      <c r="H2734" s="10"/>
      <c r="I2734" s="10"/>
      <c r="J2734" s="10"/>
      <c r="K2734" s="10"/>
      <c r="L2734" s="11"/>
      <c r="M2734" s="11"/>
      <c r="P2734" s="10"/>
      <c r="Q2734" s="9"/>
      <c r="AJ2734" s="13">
        <v>654.5</v>
      </c>
      <c r="AK2734" s="16">
        <v>2.9875699999999998</v>
      </c>
      <c r="AL2734" s="10">
        <f>IF(AK2734&gt;3, AK2734-3, 3-AK2734)</f>
        <v>1.2430000000000163E-2</v>
      </c>
      <c r="AM2734" s="10" t="str">
        <f t="shared" si="1267"/>
        <v xml:space="preserve"> </v>
      </c>
      <c r="AN2734" s="14">
        <v>12</v>
      </c>
      <c r="AO2734" s="10">
        <f>AN2734+273.15</f>
        <v>285.14999999999998</v>
      </c>
      <c r="AP2734" s="14">
        <v>10.5</v>
      </c>
      <c r="AQ2734" s="14">
        <v>37</v>
      </c>
      <c r="AR2734" s="10">
        <f>AQ2734+273.15</f>
        <v>310.14999999999998</v>
      </c>
      <c r="AS2734" s="14">
        <v>47.1</v>
      </c>
      <c r="AT2734" s="14">
        <v>0.5</v>
      </c>
      <c r="AU2734" s="10" t="str">
        <f>IF(ISNUMBER(AM2734),((AR2734/AO2734)*((AJ2734-(AT2734*AP2734))/(AJ2734-AS2734))*AM2734)," ")</f>
        <v xml:space="preserve"> </v>
      </c>
      <c r="AV2734" s="10" t="str">
        <f>IF(ISNUMBER(AM2734), AU2734*G2734, " ")</f>
        <v xml:space="preserve"> </v>
      </c>
      <c r="AW2734" s="10"/>
      <c r="AX2734" s="10"/>
      <c r="AY2734" s="10"/>
      <c r="AZ2734" s="10"/>
      <c r="BA2734" s="10"/>
      <c r="BB2734" s="10"/>
      <c r="BC2734" s="2"/>
      <c r="BD2734"/>
      <c r="BE2734"/>
    </row>
    <row r="2735" spans="1:57" x14ac:dyDescent="0.3">
      <c r="A2735" s="2">
        <v>249</v>
      </c>
      <c r="B2735" s="9" t="s">
        <v>329</v>
      </c>
      <c r="C2735" s="9"/>
      <c r="D2735" s="9" t="s">
        <v>58</v>
      </c>
      <c r="E2735" s="10"/>
      <c r="F2735" s="10"/>
      <c r="G2735" s="10"/>
      <c r="H2735" s="10"/>
      <c r="I2735" s="10"/>
      <c r="J2735" s="10"/>
      <c r="K2735" s="10"/>
      <c r="L2735" s="11"/>
      <c r="M2735" s="11"/>
      <c r="N2735" s="10">
        <f>H2735-H2734</f>
        <v>0</v>
      </c>
      <c r="O2735" s="10">
        <f>I2734-I2735</f>
        <v>0</v>
      </c>
      <c r="P2735" s="10" t="e">
        <f>N2735/O2735</f>
        <v>#DIV/0!</v>
      </c>
      <c r="Q2735" s="9" t="e">
        <f>AVERAGE(P2735,P2737,P2739)</f>
        <v>#DIV/0!</v>
      </c>
      <c r="R2735">
        <f>K2735-K2734</f>
        <v>0</v>
      </c>
      <c r="S2735" t="e">
        <f>R2735/O2735</f>
        <v>#DIV/0!</v>
      </c>
      <c r="T2735" s="9" t="e">
        <f>AVERAGE(S2735,S2737,S2739)</f>
        <v>#DIV/0!</v>
      </c>
      <c r="U2735" s="3" t="e">
        <f>AVERAGE(E2734,E2736,E2738)</f>
        <v>#DIV/0!</v>
      </c>
      <c r="V2735" s="3" t="e">
        <f>AVERAGE(E2735,E2737,E2739)</f>
        <v>#DIV/0!</v>
      </c>
      <c r="W2735" s="3" t="e">
        <f>AVERAGE(F2734,F2736,F2738)</f>
        <v>#DIV/0!</v>
      </c>
      <c r="X2735" s="3" t="e">
        <f>AVERAGE(F2735,F2737,F2739)</f>
        <v>#DIV/0!</v>
      </c>
      <c r="Y2735" s="3" t="e">
        <f>AVERAGE(G2734,G2736,G2738)</f>
        <v>#DIV/0!</v>
      </c>
      <c r="Z2735" s="3" t="e">
        <f>AVERAGE(G2735,G2737,G2739)</f>
        <v>#DIV/0!</v>
      </c>
      <c r="AA2735" s="3" t="e">
        <f>AVERAGE(H2734,H2736,H2738)</f>
        <v>#DIV/0!</v>
      </c>
      <c r="AB2735" s="3" t="e">
        <f>AVERAGE(H2735,H2737,H2739)</f>
        <v>#DIV/0!</v>
      </c>
      <c r="AC2735" s="3" t="e">
        <f>AVERAGE(I2734,I2736,I2738)</f>
        <v>#DIV/0!</v>
      </c>
      <c r="AD2735" s="3" t="e">
        <f>AVERAGE(I2735,I2737,I2739)</f>
        <v>#DIV/0!</v>
      </c>
      <c r="AE2735" s="3" t="e">
        <f>AVERAGE(J2734,J2736,J2738)</f>
        <v>#DIV/0!</v>
      </c>
      <c r="AF2735" s="3" t="e">
        <f>AVERAGE(J2735,J2737,J2739)</f>
        <v>#DIV/0!</v>
      </c>
      <c r="AG2735" s="3" t="e">
        <f>AVERAGE(K2734,K2736,K2738)</f>
        <v>#DIV/0!</v>
      </c>
      <c r="AH2735" s="3" t="e">
        <f>AVERAGE(K2735,K2737,K2739)</f>
        <v>#DIV/0!</v>
      </c>
      <c r="AI2735" s="12">
        <v>43658</v>
      </c>
      <c r="AJ2735" s="13">
        <v>654.5</v>
      </c>
      <c r="AK2735" s="16">
        <v>2.9875699999999998</v>
      </c>
      <c r="AL2735" s="10">
        <f t="shared" ref="AL2735:AL2739" si="1283">IF(AK2735&gt;3, AK2735-3, 3-AK2735)</f>
        <v>1.2430000000000163E-2</v>
      </c>
      <c r="AM2735" s="10" t="str">
        <f t="shared" si="1267"/>
        <v xml:space="preserve"> </v>
      </c>
      <c r="AN2735" s="14">
        <v>12</v>
      </c>
      <c r="AO2735" s="10">
        <f t="shared" ref="AO2735:AO2739" si="1284">AN2735+273.15</f>
        <v>285.14999999999998</v>
      </c>
      <c r="AP2735" s="14">
        <v>10.5</v>
      </c>
      <c r="AQ2735" s="14">
        <v>37</v>
      </c>
      <c r="AR2735" s="10">
        <f t="shared" ref="AR2735:AR2739" si="1285">AQ2735+273.15</f>
        <v>310.14999999999998</v>
      </c>
      <c r="AS2735" s="14">
        <v>47.1</v>
      </c>
      <c r="AT2735" s="14">
        <v>0.5</v>
      </c>
      <c r="AU2735" s="10" t="str">
        <f t="shared" ref="AU2735:AU2739" si="1286">IF(ISNUMBER(AM2735),((AR2735/AO2735)*((AJ2735-(AT2735*AP2735))/(AJ2735-AS2735))*AM2735)," ")</f>
        <v xml:space="preserve"> </v>
      </c>
      <c r="AV2735" s="10" t="str">
        <f t="shared" ref="AV2735:AV2739" si="1287">IF(ISNUMBER(AM2735), AU2735*G2735, " ")</f>
        <v xml:space="preserve"> </v>
      </c>
      <c r="AW2735" s="10" t="e">
        <f>AVERAGE(AU2734,AU2736,AU2738)</f>
        <v>#DIV/0!</v>
      </c>
      <c r="AX2735" s="10" t="e">
        <f>AVERAGE(AU2735,AU2737,AU2739)</f>
        <v>#DIV/0!</v>
      </c>
      <c r="AY2735" s="10" t="e">
        <f>AVERAGE(AV2734,AV2736,AV2738)</f>
        <v>#DIV/0!</v>
      </c>
      <c r="AZ2735" s="10" t="e">
        <f>AVERAGE(AV2735,AV2737,AV2739)</f>
        <v>#DIV/0!</v>
      </c>
      <c r="BA2735" s="10" t="str">
        <f>IF(ISNUMBER(AV2735), AV2735-AV2734, " ")</f>
        <v xml:space="preserve"> </v>
      </c>
      <c r="BB2735" s="10" t="str">
        <f>IF(ISNUMBER(BA2735), BA2735/O2735, " ")</f>
        <v xml:space="preserve"> </v>
      </c>
      <c r="BC2735" s="2" t="e">
        <f>AVERAGE(BB2735,BB2737,BB2739)</f>
        <v>#DIV/0!</v>
      </c>
      <c r="BD2735" s="1" t="s">
        <v>59</v>
      </c>
      <c r="BE2735" s="17" t="s">
        <v>330</v>
      </c>
    </row>
    <row r="2736" spans="1:57" x14ac:dyDescent="0.3">
      <c r="A2736" s="2"/>
      <c r="D2736" s="9" t="s">
        <v>57</v>
      </c>
      <c r="E2736" s="10"/>
      <c r="F2736" s="10"/>
      <c r="H2736" s="10"/>
      <c r="I2736" s="10"/>
      <c r="J2736" s="10"/>
      <c r="K2736" s="10"/>
      <c r="L2736" s="11"/>
      <c r="M2736" s="11"/>
      <c r="P2736" s="10"/>
      <c r="Q2736" s="9"/>
      <c r="AJ2736" s="13">
        <v>654.5</v>
      </c>
      <c r="AK2736" s="16">
        <v>2.9875699999999998</v>
      </c>
      <c r="AL2736" s="10">
        <f t="shared" si="1283"/>
        <v>1.2430000000000163E-2</v>
      </c>
      <c r="AM2736" s="10" t="str">
        <f t="shared" si="1267"/>
        <v xml:space="preserve"> </v>
      </c>
      <c r="AN2736" s="14">
        <v>12</v>
      </c>
      <c r="AO2736" s="10">
        <f t="shared" si="1284"/>
        <v>285.14999999999998</v>
      </c>
      <c r="AP2736" s="14">
        <v>10.5</v>
      </c>
      <c r="AQ2736" s="14">
        <v>37</v>
      </c>
      <c r="AR2736" s="10">
        <f t="shared" si="1285"/>
        <v>310.14999999999998</v>
      </c>
      <c r="AS2736" s="14">
        <v>47.1</v>
      </c>
      <c r="AT2736" s="14">
        <v>0.5</v>
      </c>
      <c r="AU2736" s="10" t="str">
        <f t="shared" si="1286"/>
        <v xml:space="preserve"> </v>
      </c>
      <c r="AV2736" s="10" t="str">
        <f t="shared" si="1287"/>
        <v xml:space="preserve"> </v>
      </c>
      <c r="AW2736" s="10"/>
      <c r="AX2736" s="10"/>
      <c r="AY2736" s="10"/>
      <c r="AZ2736" s="10"/>
      <c r="BA2736" s="10"/>
      <c r="BB2736" s="10"/>
      <c r="BC2736" s="2"/>
      <c r="BD2736"/>
      <c r="BE2736"/>
    </row>
    <row r="2737" spans="1:57" x14ac:dyDescent="0.3">
      <c r="A2737" s="2"/>
      <c r="D2737" s="9" t="s">
        <v>60</v>
      </c>
      <c r="E2737" s="10"/>
      <c r="F2737" s="10"/>
      <c r="G2737" s="10"/>
      <c r="H2737" s="10"/>
      <c r="I2737" s="10"/>
      <c r="J2737" s="10"/>
      <c r="K2737" s="10"/>
      <c r="L2737" s="11"/>
      <c r="M2737" s="11"/>
      <c r="N2737" s="10">
        <f>H2737-H2736</f>
        <v>0</v>
      </c>
      <c r="O2737" s="10">
        <f>I2736-I2737</f>
        <v>0</v>
      </c>
      <c r="P2737" s="10" t="e">
        <f>N2737/O2737</f>
        <v>#DIV/0!</v>
      </c>
      <c r="Q2737" s="9"/>
      <c r="R2737">
        <f>K2737-K2736</f>
        <v>0</v>
      </c>
      <c r="S2737" t="e">
        <f>R2737/O2737</f>
        <v>#DIV/0!</v>
      </c>
      <c r="AJ2737" s="13">
        <v>654.5</v>
      </c>
      <c r="AK2737" s="16">
        <v>2.9875699999999998</v>
      </c>
      <c r="AL2737" s="10">
        <f t="shared" si="1283"/>
        <v>1.2430000000000163E-2</v>
      </c>
      <c r="AM2737" s="10" t="str">
        <f t="shared" si="1267"/>
        <v xml:space="preserve"> </v>
      </c>
      <c r="AN2737" s="14">
        <v>12</v>
      </c>
      <c r="AO2737" s="10">
        <f t="shared" si="1284"/>
        <v>285.14999999999998</v>
      </c>
      <c r="AP2737" s="14">
        <v>10.5</v>
      </c>
      <c r="AQ2737" s="14">
        <v>37</v>
      </c>
      <c r="AR2737" s="10">
        <f t="shared" si="1285"/>
        <v>310.14999999999998</v>
      </c>
      <c r="AS2737" s="14">
        <v>47.1</v>
      </c>
      <c r="AT2737" s="14">
        <v>0.5</v>
      </c>
      <c r="AU2737" s="10" t="str">
        <f t="shared" si="1286"/>
        <v xml:space="preserve"> </v>
      </c>
      <c r="AV2737" s="10" t="str">
        <f t="shared" si="1287"/>
        <v xml:space="preserve"> </v>
      </c>
      <c r="AW2737" s="10"/>
      <c r="AX2737" s="10"/>
      <c r="AY2737" s="10"/>
      <c r="AZ2737" s="10"/>
      <c r="BA2737" s="10" t="str">
        <f>IF(ISNUMBER(AV2737), AV2737-AV2736, " ")</f>
        <v xml:space="preserve"> </v>
      </c>
      <c r="BB2737" s="10" t="str">
        <f>IF(ISNUMBER(BA2737), BA2737/O2737, " ")</f>
        <v xml:space="preserve"> </v>
      </c>
      <c r="BC2737" s="2"/>
      <c r="BD2737"/>
      <c r="BE2737"/>
    </row>
    <row r="2738" spans="1:57" x14ac:dyDescent="0.3">
      <c r="A2738" s="2"/>
      <c r="D2738" s="9" t="s">
        <v>57</v>
      </c>
      <c r="E2738" s="10"/>
      <c r="F2738" s="10"/>
      <c r="G2738" s="10"/>
      <c r="H2738" s="10"/>
      <c r="I2738" s="10"/>
      <c r="J2738" s="10"/>
      <c r="K2738" s="10"/>
      <c r="L2738" s="11"/>
      <c r="M2738" s="11"/>
      <c r="P2738" s="10"/>
      <c r="Q2738" s="9"/>
      <c r="AJ2738" s="13">
        <v>654.5</v>
      </c>
      <c r="AK2738" s="16">
        <v>2.9875699999999998</v>
      </c>
      <c r="AL2738" s="10">
        <f t="shared" si="1283"/>
        <v>1.2430000000000163E-2</v>
      </c>
      <c r="AM2738" s="10" t="str">
        <f t="shared" si="1267"/>
        <v xml:space="preserve"> </v>
      </c>
      <c r="AN2738" s="14">
        <v>12</v>
      </c>
      <c r="AO2738" s="10">
        <f t="shared" si="1284"/>
        <v>285.14999999999998</v>
      </c>
      <c r="AP2738" s="14">
        <v>10.5</v>
      </c>
      <c r="AQ2738" s="14">
        <v>37</v>
      </c>
      <c r="AR2738" s="10">
        <f t="shared" si="1285"/>
        <v>310.14999999999998</v>
      </c>
      <c r="AS2738" s="14">
        <v>47.1</v>
      </c>
      <c r="AT2738" s="14">
        <v>0.5</v>
      </c>
      <c r="AU2738" s="10" t="str">
        <f t="shared" si="1286"/>
        <v xml:space="preserve"> </v>
      </c>
      <c r="AV2738" s="10" t="str">
        <f t="shared" si="1287"/>
        <v xml:space="preserve"> </v>
      </c>
      <c r="AW2738" s="10"/>
      <c r="AX2738" s="10"/>
      <c r="AY2738" s="10"/>
      <c r="AZ2738" s="10"/>
      <c r="BA2738" s="10"/>
      <c r="BB2738" s="10"/>
      <c r="BC2738" s="2"/>
      <c r="BD2738"/>
      <c r="BE2738"/>
    </row>
    <row r="2739" spans="1:57" x14ac:dyDescent="0.3">
      <c r="A2739" s="2"/>
      <c r="D2739" s="9" t="s">
        <v>61</v>
      </c>
      <c r="E2739" s="10"/>
      <c r="F2739" s="10"/>
      <c r="G2739" s="10"/>
      <c r="H2739" s="10"/>
      <c r="I2739" s="10"/>
      <c r="J2739" s="10"/>
      <c r="K2739" s="10"/>
      <c r="L2739" s="11"/>
      <c r="M2739" s="11"/>
      <c r="N2739" s="10">
        <f>H2739-H2738</f>
        <v>0</v>
      </c>
      <c r="O2739" s="10">
        <f>I2738-I2739</f>
        <v>0</v>
      </c>
      <c r="P2739" s="10" t="e">
        <f>N2739/O2739</f>
        <v>#DIV/0!</v>
      </c>
      <c r="Q2739" s="9"/>
      <c r="R2739">
        <f>K2739-K2738</f>
        <v>0</v>
      </c>
      <c r="S2739" t="e">
        <f>R2739/O2739</f>
        <v>#DIV/0!</v>
      </c>
      <c r="AJ2739" s="13">
        <v>654.5</v>
      </c>
      <c r="AK2739" s="16">
        <v>2.9875699999999998</v>
      </c>
      <c r="AL2739" s="10">
        <f t="shared" si="1283"/>
        <v>1.2430000000000163E-2</v>
      </c>
      <c r="AM2739" s="10" t="str">
        <f t="shared" si="1267"/>
        <v xml:space="preserve"> </v>
      </c>
      <c r="AN2739" s="14">
        <v>12</v>
      </c>
      <c r="AO2739" s="10">
        <f t="shared" si="1284"/>
        <v>285.14999999999998</v>
      </c>
      <c r="AP2739" s="14">
        <v>10.5</v>
      </c>
      <c r="AQ2739" s="14">
        <v>37</v>
      </c>
      <c r="AR2739" s="10">
        <f t="shared" si="1285"/>
        <v>310.14999999999998</v>
      </c>
      <c r="AS2739" s="14">
        <v>47.1</v>
      </c>
      <c r="AT2739" s="14">
        <v>0.5</v>
      </c>
      <c r="AU2739" s="10" t="str">
        <f t="shared" si="1286"/>
        <v xml:space="preserve"> </v>
      </c>
      <c r="AV2739" s="10" t="str">
        <f t="shared" si="1287"/>
        <v xml:space="preserve"> </v>
      </c>
      <c r="AW2739" s="10"/>
      <c r="AX2739" s="10"/>
      <c r="AY2739" s="10"/>
      <c r="AZ2739" s="10"/>
      <c r="BA2739" s="10" t="str">
        <f>IF(ISNUMBER(AV2739), AV2739-AV2738, " ")</f>
        <v xml:space="preserve"> </v>
      </c>
      <c r="BB2739" s="10" t="str">
        <f>IF(ISNUMBER(BA2739), BA2739/O2739, " ")</f>
        <v xml:space="preserve"> </v>
      </c>
      <c r="BC2739" s="2"/>
      <c r="BD2739"/>
      <c r="BE2739"/>
    </row>
    <row r="2740" spans="1:57" x14ac:dyDescent="0.3">
      <c r="AM2740" s="10" t="str">
        <f t="shared" si="1267"/>
        <v xml:space="preserve"> </v>
      </c>
      <c r="BD2740"/>
      <c r="BE2740"/>
    </row>
    <row r="2741" spans="1:57" x14ac:dyDescent="0.3">
      <c r="AM2741" s="10" t="str">
        <f t="shared" si="1267"/>
        <v xml:space="preserve"> </v>
      </c>
      <c r="BD2741"/>
      <c r="BE2741"/>
    </row>
    <row r="2742" spans="1:57" x14ac:dyDescent="0.3">
      <c r="A2742" s="2"/>
      <c r="D2742" s="9" t="s">
        <v>53</v>
      </c>
      <c r="E2742" s="10"/>
      <c r="F2742" s="10"/>
      <c r="G2742" s="10"/>
      <c r="H2742" s="10"/>
      <c r="I2742" s="10"/>
      <c r="J2742" s="10"/>
      <c r="K2742" s="10"/>
      <c r="L2742" s="10"/>
      <c r="M2742" s="10"/>
      <c r="P2742" s="10"/>
      <c r="Q2742" s="9"/>
      <c r="R2742" s="9"/>
      <c r="AM2742" s="10" t="str">
        <f t="shared" si="1267"/>
        <v xml:space="preserve"> </v>
      </c>
      <c r="BD2742"/>
      <c r="BE2742"/>
    </row>
    <row r="2743" spans="1:57" x14ac:dyDescent="0.3">
      <c r="A2743" s="2"/>
      <c r="D2743" s="9" t="s">
        <v>331</v>
      </c>
      <c r="E2743" s="10"/>
      <c r="F2743" s="2"/>
      <c r="G2743" s="10"/>
      <c r="H2743" s="10"/>
      <c r="I2743" s="10"/>
      <c r="J2743" s="10"/>
      <c r="K2743" s="10"/>
      <c r="L2743" s="10"/>
      <c r="M2743" s="10"/>
      <c r="P2743" s="10"/>
      <c r="Q2743" s="9"/>
      <c r="R2743" s="9"/>
      <c r="AM2743" s="10" t="str">
        <f t="shared" si="1267"/>
        <v xml:space="preserve"> </v>
      </c>
      <c r="BD2743"/>
      <c r="BE2743"/>
    </row>
    <row r="2744" spans="1:57" x14ac:dyDescent="0.3">
      <c r="A2744" s="2"/>
      <c r="D2744" s="9"/>
      <c r="E2744" s="2" t="s">
        <v>0</v>
      </c>
      <c r="F2744" s="2" t="s">
        <v>1</v>
      </c>
      <c r="G2744" s="2" t="s">
        <v>2</v>
      </c>
      <c r="H2744" s="2" t="s">
        <v>3</v>
      </c>
      <c r="I2744" s="2" t="s">
        <v>4</v>
      </c>
      <c r="J2744" s="2" t="s">
        <v>5</v>
      </c>
      <c r="K2744" s="2" t="s">
        <v>6</v>
      </c>
      <c r="L2744" s="2" t="s">
        <v>7</v>
      </c>
      <c r="M2744" s="2" t="s">
        <v>8</v>
      </c>
      <c r="N2744" s="2" t="s">
        <v>9</v>
      </c>
      <c r="O2744" s="2" t="s">
        <v>10</v>
      </c>
      <c r="P2744" s="2" t="s">
        <v>11</v>
      </c>
      <c r="Q2744" s="2" t="s">
        <v>12</v>
      </c>
      <c r="R2744" s="2" t="s">
        <v>13</v>
      </c>
      <c r="S2744" s="2" t="s">
        <v>14</v>
      </c>
      <c r="T2744" s="2" t="s">
        <v>15</v>
      </c>
      <c r="U2744" s="3" t="s">
        <v>16</v>
      </c>
      <c r="V2744" s="3" t="s">
        <v>17</v>
      </c>
      <c r="W2744" s="3" t="s">
        <v>18</v>
      </c>
      <c r="X2744" s="3" t="s">
        <v>19</v>
      </c>
      <c r="Y2744" s="3" t="s">
        <v>20</v>
      </c>
      <c r="Z2744" s="3" t="s">
        <v>21</v>
      </c>
      <c r="AA2744" s="3" t="s">
        <v>22</v>
      </c>
      <c r="AB2744" s="3" t="s">
        <v>23</v>
      </c>
      <c r="AC2744" s="3" t="s">
        <v>24</v>
      </c>
      <c r="AD2744" s="3" t="s">
        <v>25</v>
      </c>
      <c r="AE2744" s="3" t="s">
        <v>26</v>
      </c>
      <c r="AF2744" s="3" t="s">
        <v>27</v>
      </c>
      <c r="AG2744" s="3" t="s">
        <v>28</v>
      </c>
      <c r="AH2744" s="3" t="s">
        <v>29</v>
      </c>
      <c r="AL2744" s="2" t="s">
        <v>33</v>
      </c>
      <c r="AM2744" s="10" t="e">
        <f t="shared" si="1267"/>
        <v>#VALUE!</v>
      </c>
      <c r="AN2744" s="6" t="s">
        <v>35</v>
      </c>
      <c r="AO2744" s="2" t="s">
        <v>36</v>
      </c>
      <c r="AP2744" s="7" t="s">
        <v>37</v>
      </c>
      <c r="AQ2744" s="6" t="s">
        <v>38</v>
      </c>
      <c r="AR2744" s="2" t="s">
        <v>39</v>
      </c>
      <c r="AS2744" s="7" t="s">
        <v>40</v>
      </c>
      <c r="AT2744" s="7" t="s">
        <v>41</v>
      </c>
      <c r="AU2744" s="8" t="s">
        <v>55</v>
      </c>
      <c r="AV2744" s="8" t="s">
        <v>56</v>
      </c>
      <c r="AW2744" s="8" t="s">
        <v>44</v>
      </c>
      <c r="AX2744" s="8" t="s">
        <v>45</v>
      </c>
      <c r="AY2744" s="8" t="s">
        <v>46</v>
      </c>
      <c r="AZ2744" s="8" t="s">
        <v>47</v>
      </c>
      <c r="BA2744" s="2" t="s">
        <v>48</v>
      </c>
      <c r="BB2744" s="2" t="s">
        <v>49</v>
      </c>
      <c r="BC2744" s="2" t="s">
        <v>50</v>
      </c>
      <c r="BD2744"/>
      <c r="BE2744"/>
    </row>
    <row r="2745" spans="1:57" x14ac:dyDescent="0.3">
      <c r="A2745" s="2"/>
      <c r="D2745" s="9" t="s">
        <v>57</v>
      </c>
      <c r="E2745" s="10">
        <v>13.66417586</v>
      </c>
      <c r="F2745" s="10">
        <v>0.48744314439999997</v>
      </c>
      <c r="G2745" s="10">
        <v>16.939605010000001</v>
      </c>
      <c r="H2745" s="10">
        <v>8.267928972</v>
      </c>
      <c r="I2745" s="10">
        <v>92.810209999999998</v>
      </c>
      <c r="J2745" s="10">
        <v>33.935270770000002</v>
      </c>
      <c r="K2745" s="10">
        <v>72.148449900000003</v>
      </c>
      <c r="L2745" s="11">
        <v>1.4120370370370369E-3</v>
      </c>
      <c r="M2745" s="11">
        <v>1.9560069444444447E-3</v>
      </c>
      <c r="P2745" s="10"/>
      <c r="Q2745" s="9"/>
      <c r="AJ2745" s="13">
        <v>654.5</v>
      </c>
      <c r="AK2745" s="16">
        <v>2.9875699999999998</v>
      </c>
      <c r="AL2745" s="10">
        <f>IF(AK2745&gt;3, AK2745-3, 3-AK2745)</f>
        <v>1.2430000000000163E-2</v>
      </c>
      <c r="AM2745" s="10">
        <f t="shared" si="1267"/>
        <v>0.48947118668349193</v>
      </c>
      <c r="AN2745" s="14">
        <v>12</v>
      </c>
      <c r="AO2745" s="10">
        <f>AN2745+273.15</f>
        <v>285.14999999999998</v>
      </c>
      <c r="AP2745" s="14">
        <v>10.5</v>
      </c>
      <c r="AQ2745" s="14">
        <v>37</v>
      </c>
      <c r="AR2745" s="10">
        <f>AQ2745+273.15</f>
        <v>310.14999999999998</v>
      </c>
      <c r="AS2745" s="14">
        <v>47.1</v>
      </c>
      <c r="AT2745" s="14">
        <v>0.5</v>
      </c>
      <c r="AU2745" s="10">
        <f>IF(ISNUMBER(AM2745),((AR2745/AO2745)*((AJ2745-(AT2745*AP2745))/(AJ2745-AS2745))*AM2745)," ")</f>
        <v>0.56906609609550973</v>
      </c>
      <c r="AV2745" s="10">
        <f>IF(ISNUMBER(AM2745), AU2745*G2745, " ")</f>
        <v>9.6397548924406387</v>
      </c>
      <c r="AW2745" s="10"/>
      <c r="AX2745" s="10"/>
      <c r="AY2745" s="10"/>
      <c r="AZ2745" s="10"/>
      <c r="BA2745" s="10"/>
      <c r="BB2745" s="10"/>
      <c r="BC2745" s="2"/>
      <c r="BD2745"/>
      <c r="BE2745"/>
    </row>
    <row r="2746" spans="1:57" x14ac:dyDescent="0.3">
      <c r="A2746" s="2">
        <v>250</v>
      </c>
      <c r="B2746" s="9" t="s">
        <v>331</v>
      </c>
      <c r="C2746" s="9"/>
      <c r="D2746" s="9" t="s">
        <v>58</v>
      </c>
      <c r="E2746" s="10">
        <v>10.57812521</v>
      </c>
      <c r="F2746" s="10">
        <v>0.4290638168</v>
      </c>
      <c r="G2746" s="10">
        <v>18.734590359999999</v>
      </c>
      <c r="H2746" s="10">
        <v>8.0393090800000007</v>
      </c>
      <c r="I2746" s="10">
        <v>79.829767439999998</v>
      </c>
      <c r="J2746" s="10">
        <v>34.105335220000001</v>
      </c>
      <c r="K2746" s="10">
        <v>78.645317340000005</v>
      </c>
      <c r="L2746" s="11">
        <v>4.1145833333333329E-3</v>
      </c>
      <c r="M2746" s="11">
        <v>4.7742939814814818E-3</v>
      </c>
      <c r="N2746" s="10">
        <f>H2746-H2745</f>
        <v>-0.22861989199999933</v>
      </c>
      <c r="O2746" s="10">
        <f>I2745-I2746</f>
        <v>12.98044256</v>
      </c>
      <c r="P2746" s="10">
        <f>N2746/O2746</f>
        <v>-1.7612642322728272E-2</v>
      </c>
      <c r="Q2746" s="9">
        <f>AVERAGE(P2746,P2748,P2750)</f>
        <v>-6.1288019156323188E-3</v>
      </c>
      <c r="R2746">
        <f>K2746-K2745</f>
        <v>6.4968674400000026</v>
      </c>
      <c r="S2746">
        <f>R2746/O2746</f>
        <v>0.50051201335927353</v>
      </c>
      <c r="T2746" s="9">
        <f>AVERAGE(S2746,S2748,S2750)</f>
        <v>0.4504227873915827</v>
      </c>
      <c r="U2746" s="3">
        <f>AVERAGE(E2745,E2747,E2749)</f>
        <v>13.660521459999998</v>
      </c>
      <c r="V2746" s="3">
        <f>AVERAGE(E2746,E2748,E2750)</f>
        <v>10.36753133</v>
      </c>
      <c r="W2746" s="3">
        <f>AVERAGE(F2745,F2747,F2749)</f>
        <v>0.47757080499999999</v>
      </c>
      <c r="X2746" s="3">
        <f>AVERAGE(F2746,F2748,F2750)</f>
        <v>0.44143335770000003</v>
      </c>
      <c r="Y2746" s="3">
        <f>AVERAGE(G2745,G2747,G2749)</f>
        <v>16.622164303333335</v>
      </c>
      <c r="Z2746" s="3">
        <f>AVERAGE(G2746,G2748,G2750)</f>
        <v>17.734968623333334</v>
      </c>
      <c r="AA2746" s="3">
        <f>AVERAGE(H2745,H2747,H2749)</f>
        <v>7.9511702063333338</v>
      </c>
      <c r="AB2746" s="3">
        <f>AVERAGE(H2746,H2748,H2750)</f>
        <v>7.8405410363333337</v>
      </c>
      <c r="AC2746" s="3">
        <f>AVERAGE(I2745,I2747,I2749)</f>
        <v>92.004182343333341</v>
      </c>
      <c r="AD2746" s="3">
        <f>AVERAGE(I2746,I2748,I2750)</f>
        <v>77.551113629999989</v>
      </c>
      <c r="AE2746" s="3">
        <f>AVERAGE(J2745,J2747,J2749)</f>
        <v>34.368727479999997</v>
      </c>
      <c r="AF2746" s="3">
        <f>AVERAGE(J2746,J2748,J2750)</f>
        <v>34.38363854</v>
      </c>
      <c r="AG2746" s="3">
        <f>AVERAGE(K2745,K2747,K2749)</f>
        <v>74.603145486666662</v>
      </c>
      <c r="AH2746" s="3">
        <f>AVERAGE(K2746,K2748,K2750)</f>
        <v>81.154061150000004</v>
      </c>
      <c r="AI2746" s="12">
        <v>43658</v>
      </c>
      <c r="AJ2746" s="13">
        <v>654.5</v>
      </c>
      <c r="AK2746" s="16">
        <v>2.9875699999999998</v>
      </c>
      <c r="AL2746" s="10">
        <f t="shared" ref="AL2746:AL2750" si="1288">IF(AK2746&gt;3, AK2746-3, 3-AK2746)</f>
        <v>1.2430000000000163E-2</v>
      </c>
      <c r="AM2746" s="10">
        <f t="shared" si="1267"/>
        <v>0.43084896768946002</v>
      </c>
      <c r="AN2746" s="14">
        <v>12</v>
      </c>
      <c r="AO2746" s="10">
        <f t="shared" ref="AO2746:AO2750" si="1289">AN2746+273.15</f>
        <v>285.14999999999998</v>
      </c>
      <c r="AP2746" s="14">
        <v>10.5</v>
      </c>
      <c r="AQ2746" s="14">
        <v>37</v>
      </c>
      <c r="AR2746" s="10">
        <f t="shared" ref="AR2746:AR2750" si="1290">AQ2746+273.15</f>
        <v>310.14999999999998</v>
      </c>
      <c r="AS2746" s="14">
        <v>47.1</v>
      </c>
      <c r="AT2746" s="14">
        <v>0.5</v>
      </c>
      <c r="AU2746" s="10">
        <f t="shared" ref="AU2746:AU2750" si="1291">IF(ISNUMBER(AM2746),((AR2746/AO2746)*((AJ2746-(AT2746*AP2746))/(AJ2746-AS2746))*AM2746)," ")</f>
        <v>0.50091107856847938</v>
      </c>
      <c r="AV2746" s="10">
        <f t="shared" ref="AV2746:AV2750" si="1292">IF(ISNUMBER(AM2746), AU2746*G2746, " ")</f>
        <v>9.3843638637662359</v>
      </c>
      <c r="AW2746" s="10">
        <f>AVERAGE(AU2745,AU2747,AU2749)</f>
        <v>0.55754062136839433</v>
      </c>
      <c r="AX2746" s="10">
        <f>AVERAGE(AU2746,AU2748,AU2750)</f>
        <v>0.51535191424608695</v>
      </c>
      <c r="AY2746" s="10">
        <f>AVERAGE(AV2745,AV2747,AV2749)</f>
        <v>9.25909292696387</v>
      </c>
      <c r="AZ2746" s="10">
        <f>AVERAGE(AV2746,AV2748,AV2750)</f>
        <v>9.1306642727903782</v>
      </c>
      <c r="BA2746" s="10">
        <f>IF(ISNUMBER(AV2746), AV2746-AV2745, " ")</f>
        <v>-0.25539102867440278</v>
      </c>
      <c r="BB2746" s="10">
        <f>IF(ISNUMBER(BA2746), BA2746/O2746, " ")</f>
        <v>-1.9675063272604071E-2</v>
      </c>
      <c r="BC2746" s="2">
        <f>AVERAGE(BB2746,BB2748,BB2750)</f>
        <v>-6.9896220715036164E-3</v>
      </c>
      <c r="BD2746" s="1" t="s">
        <v>59</v>
      </c>
    </row>
    <row r="2747" spans="1:57" x14ac:dyDescent="0.3">
      <c r="A2747" s="2"/>
      <c r="D2747" s="9" t="s">
        <v>57</v>
      </c>
      <c r="E2747" s="10">
        <v>13.65929369</v>
      </c>
      <c r="F2747" s="10">
        <v>0.44676234329999998</v>
      </c>
      <c r="G2747" s="10">
        <v>16.97337628</v>
      </c>
      <c r="H2747" s="10">
        <v>7.6048248650000003</v>
      </c>
      <c r="I2747" s="10">
        <v>90.561562469999998</v>
      </c>
      <c r="J2747" s="10">
        <v>34.68636455</v>
      </c>
      <c r="K2747" s="10">
        <v>77.129534169999999</v>
      </c>
      <c r="L2747" s="11">
        <v>8.697916666666668E-3</v>
      </c>
      <c r="M2747" s="11">
        <v>9.3923495370370359E-3</v>
      </c>
      <c r="P2747" s="10"/>
      <c r="Q2747" s="9"/>
      <c r="AJ2747" s="13">
        <v>654.5</v>
      </c>
      <c r="AK2747" s="16">
        <v>2.9875699999999998</v>
      </c>
      <c r="AL2747" s="10">
        <f t="shared" si="1288"/>
        <v>1.2430000000000163E-2</v>
      </c>
      <c r="AM2747" s="10">
        <f t="shared" si="1267"/>
        <v>0.4486211301827237</v>
      </c>
      <c r="AN2747" s="14">
        <v>12</v>
      </c>
      <c r="AO2747" s="10">
        <f t="shared" si="1289"/>
        <v>285.14999999999998</v>
      </c>
      <c r="AP2747" s="14">
        <v>10.5</v>
      </c>
      <c r="AQ2747" s="14">
        <v>37</v>
      </c>
      <c r="AR2747" s="10">
        <f t="shared" si="1290"/>
        <v>310.14999999999998</v>
      </c>
      <c r="AS2747" s="14">
        <v>47.1</v>
      </c>
      <c r="AT2747" s="14">
        <v>0.5</v>
      </c>
      <c r="AU2747" s="10">
        <f t="shared" si="1291"/>
        <v>0.52157324501333757</v>
      </c>
      <c r="AV2747" s="10">
        <f t="shared" si="1292"/>
        <v>8.852858945192013</v>
      </c>
      <c r="AW2747" s="10"/>
      <c r="AX2747" s="10"/>
      <c r="AY2747" s="10"/>
      <c r="AZ2747" s="10"/>
      <c r="BA2747" s="10"/>
      <c r="BB2747" s="10"/>
      <c r="BC2747" s="2"/>
      <c r="BD2747"/>
      <c r="BE2747"/>
    </row>
    <row r="2748" spans="1:57" x14ac:dyDescent="0.3">
      <c r="A2748" s="2"/>
      <c r="D2748" s="9" t="s">
        <v>60</v>
      </c>
      <c r="E2748" s="10">
        <v>10.009116110000001</v>
      </c>
      <c r="F2748" s="10">
        <v>0.44581157020000001</v>
      </c>
      <c r="G2748" s="10">
        <v>18.56375607</v>
      </c>
      <c r="H2748" s="10">
        <v>8.2784390820000002</v>
      </c>
      <c r="I2748" s="10">
        <v>76.330998870000002</v>
      </c>
      <c r="J2748" s="10">
        <v>34.736265060000001</v>
      </c>
      <c r="K2748" s="10">
        <v>81.45074735</v>
      </c>
      <c r="L2748" s="11">
        <v>1.230324074074074E-2</v>
      </c>
      <c r="M2748" s="11">
        <v>1.2945590277777778E-2</v>
      </c>
      <c r="N2748" s="10">
        <f>H2748-H2747</f>
        <v>0.6736142169999999</v>
      </c>
      <c r="O2748" s="10">
        <f>I2747-I2748</f>
        <v>14.230563599999996</v>
      </c>
      <c r="P2748" s="10">
        <f>N2748/O2748</f>
        <v>4.7335737075093781E-2</v>
      </c>
      <c r="Q2748" s="9"/>
      <c r="R2748">
        <f>K2748-K2747</f>
        <v>4.3212131800000009</v>
      </c>
      <c r="S2748">
        <f>R2748/O2748</f>
        <v>0.30365720581860878</v>
      </c>
      <c r="AJ2748" s="13">
        <v>654.5</v>
      </c>
      <c r="AK2748" s="16">
        <v>2.9875699999999998</v>
      </c>
      <c r="AL2748" s="10">
        <f t="shared" si="1288"/>
        <v>1.2430000000000163E-2</v>
      </c>
      <c r="AM2748" s="10">
        <f t="shared" si="1267"/>
        <v>0.44766640132281421</v>
      </c>
      <c r="AN2748" s="14">
        <v>12</v>
      </c>
      <c r="AO2748" s="10">
        <f t="shared" si="1289"/>
        <v>285.14999999999998</v>
      </c>
      <c r="AP2748" s="14">
        <v>10.5</v>
      </c>
      <c r="AQ2748" s="14">
        <v>37</v>
      </c>
      <c r="AR2748" s="10">
        <f t="shared" si="1290"/>
        <v>310.14999999999998</v>
      </c>
      <c r="AS2748" s="14">
        <v>47.1</v>
      </c>
      <c r="AT2748" s="14">
        <v>0.5</v>
      </c>
      <c r="AU2748" s="10">
        <f t="shared" si="1291"/>
        <v>0.52046326379295227</v>
      </c>
      <c r="AV2748" s="10">
        <f t="shared" si="1292"/>
        <v>9.6617530724484286</v>
      </c>
      <c r="AW2748" s="10"/>
      <c r="AX2748" s="10"/>
      <c r="AY2748" s="10"/>
      <c r="AZ2748" s="10"/>
      <c r="BA2748" s="10">
        <f>IF(ISNUMBER(AV2748), AV2748-AV2747, " ")</f>
        <v>0.80889412725641563</v>
      </c>
      <c r="BB2748" s="10">
        <f>IF(ISNUMBER(BA2748), BA2748/O2748, " ")</f>
        <v>5.6842030294317773E-2</v>
      </c>
      <c r="BC2748" s="2"/>
      <c r="BD2748"/>
      <c r="BE2748"/>
    </row>
    <row r="2749" spans="1:57" x14ac:dyDescent="0.3">
      <c r="A2749" s="2"/>
      <c r="D2749" s="9" t="s">
        <v>57</v>
      </c>
      <c r="E2749" s="10">
        <v>13.65809483</v>
      </c>
      <c r="F2749" s="10">
        <v>0.49850692730000001</v>
      </c>
      <c r="G2749" s="10">
        <v>15.95351162</v>
      </c>
      <c r="H2749" s="10">
        <v>7.9807567820000003</v>
      </c>
      <c r="I2749" s="10">
        <v>92.640774559999997</v>
      </c>
      <c r="J2749" s="10">
        <v>34.484547120000002</v>
      </c>
      <c r="K2749" s="10">
        <v>74.531452389999998</v>
      </c>
      <c r="L2749" s="11">
        <v>1.6087962962962964E-2</v>
      </c>
      <c r="M2749" s="11">
        <v>1.6666655092592592E-2</v>
      </c>
      <c r="P2749" s="10"/>
      <c r="Q2749" s="9"/>
      <c r="AJ2749" s="13">
        <v>654.5</v>
      </c>
      <c r="AK2749" s="16">
        <v>2.9875699999999998</v>
      </c>
      <c r="AL2749" s="10">
        <f t="shared" si="1288"/>
        <v>1.2430000000000163E-2</v>
      </c>
      <c r="AM2749" s="10">
        <f t="shared" si="1267"/>
        <v>0.50058100124850635</v>
      </c>
      <c r="AN2749" s="14">
        <v>12</v>
      </c>
      <c r="AO2749" s="10">
        <f t="shared" si="1289"/>
        <v>285.14999999999998</v>
      </c>
      <c r="AP2749" s="14">
        <v>10.5</v>
      </c>
      <c r="AQ2749" s="14">
        <v>37</v>
      </c>
      <c r="AR2749" s="10">
        <f t="shared" si="1290"/>
        <v>310.14999999999998</v>
      </c>
      <c r="AS2749" s="14">
        <v>47.1</v>
      </c>
      <c r="AT2749" s="14">
        <v>0.5</v>
      </c>
      <c r="AU2749" s="10">
        <f t="shared" si="1291"/>
        <v>0.58198252299633557</v>
      </c>
      <c r="AV2749" s="10">
        <f t="shared" si="1292"/>
        <v>9.2846649432589565</v>
      </c>
      <c r="AW2749" s="10"/>
      <c r="AX2749" s="10"/>
      <c r="AY2749" s="10"/>
      <c r="AZ2749" s="10"/>
      <c r="BA2749" s="10"/>
      <c r="BB2749" s="10"/>
      <c r="BC2749" s="2"/>
      <c r="BD2749"/>
      <c r="BE2749"/>
    </row>
    <row r="2750" spans="1:57" x14ac:dyDescent="0.3">
      <c r="A2750" s="2"/>
      <c r="D2750" s="9" t="s">
        <v>61</v>
      </c>
      <c r="E2750" s="10">
        <v>10.51535267</v>
      </c>
      <c r="F2750" s="10">
        <v>0.44942468610000003</v>
      </c>
      <c r="G2750" s="10">
        <v>15.906559440000001</v>
      </c>
      <c r="H2750" s="10">
        <v>7.2038749470000001</v>
      </c>
      <c r="I2750" s="10">
        <v>76.492574579999996</v>
      </c>
      <c r="J2750" s="10">
        <v>34.309315339999998</v>
      </c>
      <c r="K2750" s="10">
        <v>83.366118760000006</v>
      </c>
      <c r="L2750" s="11">
        <v>1.9484953703703702E-2</v>
      </c>
      <c r="M2750" s="11">
        <v>2.0196747685185184E-2</v>
      </c>
      <c r="N2750" s="10">
        <f>H2750-H2749</f>
        <v>-0.77688183500000019</v>
      </c>
      <c r="O2750" s="10">
        <f>I2749-I2750</f>
        <v>16.148199980000001</v>
      </c>
      <c r="P2750" s="10">
        <f>N2750/O2750</f>
        <v>-4.8109500499262464E-2</v>
      </c>
      <c r="Q2750" s="9"/>
      <c r="R2750">
        <f>K2750-K2749</f>
        <v>8.8346663700000079</v>
      </c>
      <c r="S2750">
        <f>R2750/O2750</f>
        <v>0.54709914299686591</v>
      </c>
      <c r="AJ2750" s="13">
        <v>654.5</v>
      </c>
      <c r="AK2750" s="16">
        <v>2.9875699999999998</v>
      </c>
      <c r="AL2750" s="10">
        <f t="shared" si="1288"/>
        <v>1.2430000000000163E-2</v>
      </c>
      <c r="AM2750" s="10">
        <f t="shared" si="1267"/>
        <v>0.45129454985155165</v>
      </c>
      <c r="AN2750" s="14">
        <v>12</v>
      </c>
      <c r="AO2750" s="10">
        <f t="shared" si="1289"/>
        <v>285.14999999999998</v>
      </c>
      <c r="AP2750" s="14">
        <v>10.5</v>
      </c>
      <c r="AQ2750" s="14">
        <v>37</v>
      </c>
      <c r="AR2750" s="10">
        <f t="shared" si="1290"/>
        <v>310.14999999999998</v>
      </c>
      <c r="AS2750" s="14">
        <v>47.1</v>
      </c>
      <c r="AT2750" s="14">
        <v>0.5</v>
      </c>
      <c r="AU2750" s="10">
        <f t="shared" si="1291"/>
        <v>0.5246814003768292</v>
      </c>
      <c r="AV2750" s="10">
        <f t="shared" si="1292"/>
        <v>8.3458758821564718</v>
      </c>
      <c r="AW2750" s="10"/>
      <c r="AX2750" s="10"/>
      <c r="AY2750" s="10"/>
      <c r="AZ2750" s="10"/>
      <c r="BA2750" s="10">
        <f>IF(ISNUMBER(AV2750), AV2750-AV2749, " ")</f>
        <v>-0.93878906110248472</v>
      </c>
      <c r="BB2750" s="10">
        <f>IF(ISNUMBER(BA2750), BA2750/O2750, " ")</f>
        <v>-5.8135833236224552E-2</v>
      </c>
      <c r="BC2750" s="2"/>
      <c r="BD2750"/>
      <c r="BE2750"/>
    </row>
    <row r="2751" spans="1:57" x14ac:dyDescent="0.3">
      <c r="AM2751" s="10" t="str">
        <f t="shared" si="1267"/>
        <v xml:space="preserve"> </v>
      </c>
      <c r="BD2751"/>
      <c r="BE2751"/>
    </row>
    <row r="2752" spans="1:57" x14ac:dyDescent="0.3">
      <c r="AM2752" s="10" t="str">
        <f t="shared" si="1267"/>
        <v xml:space="preserve"> </v>
      </c>
      <c r="BD2752"/>
      <c r="BE2752"/>
    </row>
    <row r="2753" spans="1:57" x14ac:dyDescent="0.3">
      <c r="A2753" s="2"/>
      <c r="D2753" s="9" t="s">
        <v>53</v>
      </c>
      <c r="E2753" s="10"/>
      <c r="F2753" s="10"/>
      <c r="G2753" s="10"/>
      <c r="H2753" s="10"/>
      <c r="I2753" s="10"/>
      <c r="J2753" s="10"/>
      <c r="K2753" s="10"/>
      <c r="L2753" s="10"/>
      <c r="M2753" s="10"/>
      <c r="P2753" s="10"/>
      <c r="Q2753" s="9"/>
      <c r="R2753" s="9"/>
      <c r="AM2753" s="10" t="str">
        <f t="shared" si="1267"/>
        <v xml:space="preserve"> </v>
      </c>
      <c r="BD2753"/>
      <c r="BE2753"/>
    </row>
    <row r="2754" spans="1:57" x14ac:dyDescent="0.3">
      <c r="A2754" s="2"/>
      <c r="D2754" s="9" t="s">
        <v>332</v>
      </c>
      <c r="E2754" s="10"/>
      <c r="F2754" s="2"/>
      <c r="G2754" s="10"/>
      <c r="H2754" s="10"/>
      <c r="I2754" s="10"/>
      <c r="J2754" s="10"/>
      <c r="K2754" s="10"/>
      <c r="L2754" s="10"/>
      <c r="M2754" s="10"/>
      <c r="P2754" s="10"/>
      <c r="Q2754" s="9"/>
      <c r="R2754" s="9"/>
      <c r="AM2754" s="10" t="str">
        <f t="shared" si="1267"/>
        <v xml:space="preserve"> </v>
      </c>
      <c r="BD2754"/>
      <c r="BE2754"/>
    </row>
    <row r="2755" spans="1:57" x14ac:dyDescent="0.3">
      <c r="A2755" s="2"/>
      <c r="D2755" s="9"/>
      <c r="E2755" s="2" t="s">
        <v>0</v>
      </c>
      <c r="F2755" s="2" t="s">
        <v>1</v>
      </c>
      <c r="G2755" s="2" t="s">
        <v>2</v>
      </c>
      <c r="H2755" s="2" t="s">
        <v>3</v>
      </c>
      <c r="I2755" s="2" t="s">
        <v>4</v>
      </c>
      <c r="J2755" s="2" t="s">
        <v>5</v>
      </c>
      <c r="K2755" s="2" t="s">
        <v>6</v>
      </c>
      <c r="L2755" s="2" t="s">
        <v>7</v>
      </c>
      <c r="M2755" s="2" t="s">
        <v>8</v>
      </c>
      <c r="N2755" s="2" t="s">
        <v>9</v>
      </c>
      <c r="O2755" s="2" t="s">
        <v>10</v>
      </c>
      <c r="P2755" s="2" t="s">
        <v>11</v>
      </c>
      <c r="Q2755" s="2" t="s">
        <v>12</v>
      </c>
      <c r="R2755" s="2" t="s">
        <v>13</v>
      </c>
      <c r="S2755" s="2" t="s">
        <v>14</v>
      </c>
      <c r="T2755" s="2" t="s">
        <v>15</v>
      </c>
      <c r="U2755" s="3" t="s">
        <v>16</v>
      </c>
      <c r="V2755" s="3" t="s">
        <v>17</v>
      </c>
      <c r="W2755" s="3" t="s">
        <v>18</v>
      </c>
      <c r="X2755" s="3" t="s">
        <v>19</v>
      </c>
      <c r="Y2755" s="3" t="s">
        <v>20</v>
      </c>
      <c r="Z2755" s="3" t="s">
        <v>21</v>
      </c>
      <c r="AA2755" s="3" t="s">
        <v>22</v>
      </c>
      <c r="AB2755" s="3" t="s">
        <v>23</v>
      </c>
      <c r="AC2755" s="3" t="s">
        <v>24</v>
      </c>
      <c r="AD2755" s="3" t="s">
        <v>25</v>
      </c>
      <c r="AE2755" s="3" t="s">
        <v>26</v>
      </c>
      <c r="AF2755" s="3" t="s">
        <v>27</v>
      </c>
      <c r="AG2755" s="3" t="s">
        <v>28</v>
      </c>
      <c r="AH2755" s="3" t="s">
        <v>29</v>
      </c>
      <c r="AL2755" s="2" t="s">
        <v>33</v>
      </c>
      <c r="AM2755" s="10" t="e">
        <f t="shared" si="1267"/>
        <v>#VALUE!</v>
      </c>
      <c r="AN2755" s="6" t="s">
        <v>35</v>
      </c>
      <c r="AO2755" s="2" t="s">
        <v>36</v>
      </c>
      <c r="AP2755" s="7" t="s">
        <v>37</v>
      </c>
      <c r="AQ2755" s="6" t="s">
        <v>38</v>
      </c>
      <c r="AR2755" s="2" t="s">
        <v>39</v>
      </c>
      <c r="AS2755" s="7" t="s">
        <v>40</v>
      </c>
      <c r="AT2755" s="7" t="s">
        <v>41</v>
      </c>
      <c r="AU2755" s="8" t="s">
        <v>55</v>
      </c>
      <c r="AV2755" s="8" t="s">
        <v>56</v>
      </c>
      <c r="AW2755" s="8" t="s">
        <v>44</v>
      </c>
      <c r="AX2755" s="8" t="s">
        <v>45</v>
      </c>
      <c r="AY2755" s="8" t="s">
        <v>46</v>
      </c>
      <c r="AZ2755" s="8" t="s">
        <v>47</v>
      </c>
      <c r="BA2755" s="2" t="s">
        <v>48</v>
      </c>
      <c r="BB2755" s="2" t="s">
        <v>49</v>
      </c>
      <c r="BC2755" s="2" t="s">
        <v>50</v>
      </c>
      <c r="BD2755"/>
      <c r="BE2755"/>
    </row>
    <row r="2756" spans="1:57" x14ac:dyDescent="0.3">
      <c r="A2756" s="2"/>
      <c r="D2756" s="9" t="s">
        <v>57</v>
      </c>
      <c r="E2756" s="10">
        <v>13.638870649999999</v>
      </c>
      <c r="F2756" s="10">
        <v>0.45284170629999998</v>
      </c>
      <c r="G2756" s="10">
        <v>21.694515249999998</v>
      </c>
      <c r="H2756" s="10">
        <v>9.7891096300000005</v>
      </c>
      <c r="I2756" s="10">
        <v>91.733933039999997</v>
      </c>
      <c r="J2756" s="10">
        <v>30.77517804</v>
      </c>
      <c r="K2756" s="10">
        <v>83.082364229999996</v>
      </c>
      <c r="L2756" s="11">
        <v>9.0856481481481485E-4</v>
      </c>
      <c r="M2756" s="11">
        <v>1.3773032407407406E-3</v>
      </c>
      <c r="P2756" s="10"/>
      <c r="Q2756" s="9"/>
      <c r="AJ2756" s="13">
        <v>654.5</v>
      </c>
      <c r="AK2756" s="16">
        <v>2.9875699999999998</v>
      </c>
      <c r="AL2756" s="10">
        <f>IF(AK2756&gt;3, AK2756-3, 3-AK2756)</f>
        <v>1.2430000000000163E-2</v>
      </c>
      <c r="AM2756" s="10">
        <f t="shared" si="1267"/>
        <v>0.45472578681001613</v>
      </c>
      <c r="AN2756" s="14">
        <v>12</v>
      </c>
      <c r="AO2756" s="10">
        <f>AN2756+273.15</f>
        <v>285.14999999999998</v>
      </c>
      <c r="AP2756" s="14">
        <v>10.5</v>
      </c>
      <c r="AQ2756" s="14">
        <v>37</v>
      </c>
      <c r="AR2756" s="10">
        <f>AQ2756+273.15</f>
        <v>310.14999999999998</v>
      </c>
      <c r="AS2756" s="14">
        <v>47.1</v>
      </c>
      <c r="AT2756" s="14">
        <v>0.5</v>
      </c>
      <c r="AU2756" s="10">
        <f>IF(ISNUMBER(AM2756),((AR2756/AO2756)*((AJ2756-(AT2756*AP2756))/(AJ2756-AS2756))*AM2756)," ")</f>
        <v>0.52867060479550443</v>
      </c>
      <c r="AV2756" s="10">
        <f>IF(ISNUMBER(AM2756), AU2756*G2756, " ")</f>
        <v>11.469252497962794</v>
      </c>
      <c r="AW2756" s="10"/>
      <c r="AX2756" s="10"/>
      <c r="AY2756" s="10"/>
      <c r="AZ2756" s="10"/>
      <c r="BA2756" s="10"/>
      <c r="BB2756" s="10"/>
      <c r="BC2756" s="2"/>
      <c r="BD2756"/>
      <c r="BE2756"/>
    </row>
    <row r="2757" spans="1:57" x14ac:dyDescent="0.3">
      <c r="A2757" s="2">
        <v>251</v>
      </c>
      <c r="B2757" s="9" t="s">
        <v>332</v>
      </c>
      <c r="C2757" s="9"/>
      <c r="D2757" s="9" t="s">
        <v>58</v>
      </c>
      <c r="E2757" s="10">
        <v>8.8707291599999998</v>
      </c>
      <c r="F2757" s="10">
        <v>0.54567950799999998</v>
      </c>
      <c r="G2757" s="10">
        <v>24.017884909999999</v>
      </c>
      <c r="H2757" s="10">
        <v>13.062927370000001</v>
      </c>
      <c r="I2757" s="10">
        <v>81.110664580000005</v>
      </c>
      <c r="J2757" s="10">
        <v>31.114513710000001</v>
      </c>
      <c r="K2757" s="10">
        <v>89.01888932</v>
      </c>
      <c r="L2757" s="11">
        <v>3.871527777777778E-3</v>
      </c>
      <c r="M2757" s="11">
        <v>4.5543865740740744E-3</v>
      </c>
      <c r="N2757" s="10">
        <f>H2757-H2756</f>
        <v>3.2738177400000001</v>
      </c>
      <c r="O2757" s="10">
        <f>I2756-I2757</f>
        <v>10.623268459999991</v>
      </c>
      <c r="P2757" s="10">
        <f>N2757/O2757</f>
        <v>0.30817424527366249</v>
      </c>
      <c r="Q2757" s="9">
        <f>AVERAGE(P2757,P2759,P2761)</f>
        <v>0.28107092338355832</v>
      </c>
      <c r="R2757">
        <f>K2757-K2756</f>
        <v>5.9365250900000035</v>
      </c>
      <c r="S2757">
        <f>R2757/O2757</f>
        <v>0.55882284368063573</v>
      </c>
      <c r="T2757" s="9">
        <f>AVERAGE(S2757,S2759,S2761)</f>
        <v>0.54677288708438943</v>
      </c>
      <c r="U2757" s="3">
        <f>AVERAGE(E2756,E2758,E2760)</f>
        <v>13.635400576666667</v>
      </c>
      <c r="V2757" s="3">
        <f>AVERAGE(E2757,E2759,E2761)</f>
        <v>9.2034910053333334</v>
      </c>
      <c r="W2757" s="3">
        <f>AVERAGE(F2756,F2758,F2760)</f>
        <v>0.45423782490000003</v>
      </c>
      <c r="X2757" s="3">
        <f>AVERAGE(F2757,F2759,F2761)</f>
        <v>0.52150781973333338</v>
      </c>
      <c r="Y2757" s="3">
        <f>AVERAGE(G2756,G2758,G2760)</f>
        <v>21.81115647333333</v>
      </c>
      <c r="Z2757" s="3">
        <f>AVERAGE(G2757,G2759,G2761)</f>
        <v>24.270305179999998</v>
      </c>
      <c r="AA2757" s="3">
        <f>AVERAGE(H2756,H2758,H2760)</f>
        <v>9.9004837470000009</v>
      </c>
      <c r="AB2757" s="3">
        <f>AVERAGE(H2757,H2759,H2761)</f>
        <v>12.610444283333335</v>
      </c>
      <c r="AC2757" s="3">
        <f>AVERAGE(I2756,I2758,I2760)</f>
        <v>91.066836206666665</v>
      </c>
      <c r="AD2757" s="3">
        <f>AVERAGE(I2757,I2759,I2761)</f>
        <v>81.355762173333332</v>
      </c>
      <c r="AE2757" s="3">
        <f>AVERAGE(J2756,J2758,J2760)</f>
        <v>30.797953206666666</v>
      </c>
      <c r="AF2757" s="3">
        <f>AVERAGE(J2757,J2759,J2761)</f>
        <v>30.89452885</v>
      </c>
      <c r="AG2757" s="3">
        <f>AVERAGE(K2756,K2758,K2760)</f>
        <v>82.790699436666671</v>
      </c>
      <c r="AH2757" s="3">
        <f>AVERAGE(K2757,K2759,K2761)</f>
        <v>88.107860500000001</v>
      </c>
      <c r="AI2757" s="12">
        <v>43658</v>
      </c>
      <c r="AJ2757" s="13">
        <v>654.5</v>
      </c>
      <c r="AK2757" s="16">
        <v>2.9875699999999998</v>
      </c>
      <c r="AL2757" s="10">
        <f t="shared" ref="AL2757:AL2761" si="1293">IF(AK2757&gt;3, AK2757-3, 3-AK2757)</f>
        <v>1.2430000000000163E-2</v>
      </c>
      <c r="AM2757" s="10">
        <f t="shared" si="1267"/>
        <v>0.54794984686551274</v>
      </c>
      <c r="AN2757" s="14">
        <v>12</v>
      </c>
      <c r="AO2757" s="10">
        <f t="shared" ref="AO2757:AO2761" si="1294">AN2757+273.15</f>
        <v>285.14999999999998</v>
      </c>
      <c r="AP2757" s="14">
        <v>10.5</v>
      </c>
      <c r="AQ2757" s="14">
        <v>37</v>
      </c>
      <c r="AR2757" s="10">
        <f t="shared" ref="AR2757:AR2761" si="1295">AQ2757+273.15</f>
        <v>310.14999999999998</v>
      </c>
      <c r="AS2757" s="14">
        <v>47.1</v>
      </c>
      <c r="AT2757" s="14">
        <v>0.5</v>
      </c>
      <c r="AU2757" s="10">
        <f t="shared" ref="AU2757:AU2761" si="1296">IF(ISNUMBER(AM2757),((AR2757/AO2757)*((AJ2757-(AT2757*AP2757))/(AJ2757-AS2757))*AM2757)," ")</f>
        <v>0.63705421012559527</v>
      </c>
      <c r="AV2757" s="10">
        <f t="shared" ref="AV2757:AV2761" si="1297">IF(ISNUMBER(AM2757), AU2757*G2757, " ")</f>
        <v>15.300694700227503</v>
      </c>
      <c r="AW2757" s="10">
        <f>AVERAGE(AU2756,AU2758,AU2760)</f>
        <v>0.5303005051654569</v>
      </c>
      <c r="AX2757" s="10">
        <f>AVERAGE(AU2757,AU2759,AU2761)</f>
        <v>0.60883494304598307</v>
      </c>
      <c r="AY2757" s="10">
        <f>AVERAGE(AV2756,AV2758,AV2760)</f>
        <v>11.563936061875323</v>
      </c>
      <c r="AZ2757" s="10">
        <f>AVERAGE(AV2757,AV2759,AV2761)</f>
        <v>14.769679178237018</v>
      </c>
      <c r="BA2757" s="10">
        <f>IF(ISNUMBER(AV2757), AV2757-AV2756, " ")</f>
        <v>3.831442202264709</v>
      </c>
      <c r="BB2757" s="10">
        <f>IF(ISNUMBER(BA2757), BA2757/O2757, " ")</f>
        <v>0.36066510195909257</v>
      </c>
      <c r="BC2757" s="2">
        <f>AVERAGE(BB2757,BB2759,BB2761)</f>
        <v>0.33247298566012301</v>
      </c>
      <c r="BD2757" s="1" t="s">
        <v>59</v>
      </c>
      <c r="BE2757"/>
    </row>
    <row r="2758" spans="1:57" x14ac:dyDescent="0.3">
      <c r="A2758" s="2"/>
      <c r="D2758" s="9" t="s">
        <v>57</v>
      </c>
      <c r="E2758" s="10">
        <v>13.63134979</v>
      </c>
      <c r="F2758" s="10">
        <v>0.46077251019999999</v>
      </c>
      <c r="G2758" s="10">
        <v>21.29133646</v>
      </c>
      <c r="H2758" s="10">
        <v>9.8143225909999998</v>
      </c>
      <c r="I2758" s="10">
        <v>90.392456710000005</v>
      </c>
      <c r="J2758" s="10">
        <v>30.79200513</v>
      </c>
      <c r="K2758" s="10">
        <v>83.940749240000002</v>
      </c>
      <c r="L2758" s="11">
        <v>6.6203703703703702E-3</v>
      </c>
      <c r="M2758" s="11">
        <v>7.2569328703703702E-3</v>
      </c>
      <c r="P2758" s="10"/>
      <c r="Q2758" s="9"/>
      <c r="AJ2758" s="13">
        <v>654.5</v>
      </c>
      <c r="AK2758" s="16">
        <v>2.9875699999999998</v>
      </c>
      <c r="AL2758" s="10">
        <f t="shared" si="1293"/>
        <v>1.2430000000000163E-2</v>
      </c>
      <c r="AM2758" s="10">
        <f t="shared" si="1267"/>
        <v>0.46268958739042099</v>
      </c>
      <c r="AN2758" s="14">
        <v>12</v>
      </c>
      <c r="AO2758" s="10">
        <f t="shared" si="1294"/>
        <v>285.14999999999998</v>
      </c>
      <c r="AP2758" s="14">
        <v>10.5</v>
      </c>
      <c r="AQ2758" s="14">
        <v>37</v>
      </c>
      <c r="AR2758" s="10">
        <f t="shared" si="1295"/>
        <v>310.14999999999998</v>
      </c>
      <c r="AS2758" s="14">
        <v>47.1</v>
      </c>
      <c r="AT2758" s="14">
        <v>0.5</v>
      </c>
      <c r="AU2758" s="10">
        <f t="shared" si="1296"/>
        <v>0.53792943152457329</v>
      </c>
      <c r="AV2758" s="10">
        <f t="shared" si="1297"/>
        <v>11.453236518326221</v>
      </c>
      <c r="AW2758" s="10"/>
      <c r="AX2758" s="10"/>
      <c r="AY2758" s="10"/>
      <c r="AZ2758" s="10"/>
      <c r="BA2758" s="10"/>
      <c r="BB2758" s="10"/>
      <c r="BC2758" s="2"/>
      <c r="BD2758"/>
    </row>
    <row r="2759" spans="1:57" x14ac:dyDescent="0.3">
      <c r="A2759" s="2"/>
      <c r="D2759" s="9" t="s">
        <v>60</v>
      </c>
      <c r="E2759" s="10">
        <v>9.5329492820000006</v>
      </c>
      <c r="F2759" s="10">
        <v>0.49749178420000001</v>
      </c>
      <c r="G2759" s="10">
        <v>24.759362429999999</v>
      </c>
      <c r="H2759" s="10">
        <v>12.292221980000001</v>
      </c>
      <c r="I2759" s="10">
        <v>82.334305619999995</v>
      </c>
      <c r="J2759" s="10">
        <v>30.775999550000002</v>
      </c>
      <c r="K2759" s="10">
        <v>88.278856160000004</v>
      </c>
      <c r="L2759" s="11">
        <v>9.751157407407408E-3</v>
      </c>
      <c r="M2759" s="11">
        <v>1.034142361111111E-2</v>
      </c>
      <c r="N2759" s="10">
        <f>H2759-H2758</f>
        <v>2.477899389000001</v>
      </c>
      <c r="O2759" s="10">
        <f>I2758-I2759</f>
        <v>8.0581510900000097</v>
      </c>
      <c r="P2759" s="10">
        <f>N2759/O2759</f>
        <v>0.30750222493035906</v>
      </c>
      <c r="Q2759" s="9"/>
      <c r="R2759">
        <f>K2759-K2758</f>
        <v>4.3381069200000013</v>
      </c>
      <c r="S2759">
        <f>R2759/O2759</f>
        <v>0.53835015893205296</v>
      </c>
      <c r="AJ2759" s="13">
        <v>654.5</v>
      </c>
      <c r="AK2759" s="16">
        <v>2.9875699999999998</v>
      </c>
      <c r="AL2759" s="10">
        <f t="shared" si="1293"/>
        <v>1.2430000000000163E-2</v>
      </c>
      <c r="AM2759" s="10">
        <f t="shared" ref="AM2759:AM2822" si="1298">IF(F2759&lt;=0," ",((F2759*3)/AK2759))</f>
        <v>0.49956163457257913</v>
      </c>
      <c r="AN2759" s="14">
        <v>12</v>
      </c>
      <c r="AO2759" s="10">
        <f t="shared" si="1294"/>
        <v>285.14999999999998</v>
      </c>
      <c r="AP2759" s="14">
        <v>10.5</v>
      </c>
      <c r="AQ2759" s="14">
        <v>37</v>
      </c>
      <c r="AR2759" s="10">
        <f t="shared" si="1295"/>
        <v>310.14999999999998</v>
      </c>
      <c r="AS2759" s="14">
        <v>47.1</v>
      </c>
      <c r="AT2759" s="14">
        <v>0.5</v>
      </c>
      <c r="AU2759" s="10">
        <f t="shared" si="1296"/>
        <v>0.58079739294059063</v>
      </c>
      <c r="AV2759" s="10">
        <f t="shared" si="1297"/>
        <v>14.380173150215207</v>
      </c>
      <c r="AW2759" s="10"/>
      <c r="AX2759" s="10"/>
      <c r="AY2759" s="10"/>
      <c r="AZ2759" s="10"/>
      <c r="BA2759" s="10">
        <f>IF(ISNUMBER(AV2759), AV2759-AV2758, " ")</f>
        <v>2.9269366318889851</v>
      </c>
      <c r="BB2759" s="10">
        <f>IF(ISNUMBER(BA2759), BA2759/O2759, " ")</f>
        <v>0.36322682451576888</v>
      </c>
      <c r="BC2759" s="2"/>
      <c r="BD2759"/>
      <c r="BE2759"/>
    </row>
    <row r="2760" spans="1:57" x14ac:dyDescent="0.3">
      <c r="A2760" s="2"/>
      <c r="D2760" s="9" t="s">
        <v>57</v>
      </c>
      <c r="E2760" s="10">
        <v>13.63598129</v>
      </c>
      <c r="F2760" s="10">
        <v>0.44909925820000002</v>
      </c>
      <c r="G2760" s="10">
        <v>22.447617709999999</v>
      </c>
      <c r="H2760" s="10">
        <v>10.098019020000001</v>
      </c>
      <c r="I2760" s="10">
        <v>91.074118870000007</v>
      </c>
      <c r="J2760" s="10">
        <v>30.826676450000001</v>
      </c>
      <c r="K2760" s="10">
        <v>81.34898484</v>
      </c>
      <c r="L2760" s="11">
        <v>1.3501157407407406E-2</v>
      </c>
      <c r="M2760" s="11">
        <v>1.4172442129629632E-2</v>
      </c>
      <c r="P2760" s="10"/>
      <c r="Q2760" s="9"/>
      <c r="AJ2760" s="13">
        <v>654.5</v>
      </c>
      <c r="AK2760" s="16">
        <v>2.9875699999999998</v>
      </c>
      <c r="AL2760" s="10">
        <f t="shared" si="1293"/>
        <v>1.2430000000000163E-2</v>
      </c>
      <c r="AM2760" s="10">
        <f t="shared" si="1298"/>
        <v>0.45096776798535271</v>
      </c>
      <c r="AN2760" s="14">
        <v>12</v>
      </c>
      <c r="AO2760" s="10">
        <f t="shared" si="1294"/>
        <v>285.14999999999998</v>
      </c>
      <c r="AP2760" s="14">
        <v>10.5</v>
      </c>
      <c r="AQ2760" s="14">
        <v>37</v>
      </c>
      <c r="AR2760" s="10">
        <f t="shared" si="1295"/>
        <v>310.14999999999998</v>
      </c>
      <c r="AS2760" s="14">
        <v>47.1</v>
      </c>
      <c r="AT2760" s="14">
        <v>0.5</v>
      </c>
      <c r="AU2760" s="10">
        <f t="shared" si="1296"/>
        <v>0.52430147917629299</v>
      </c>
      <c r="AV2760" s="10">
        <f t="shared" si="1297"/>
        <v>11.769319169336951</v>
      </c>
      <c r="AW2760" s="10"/>
      <c r="AX2760" s="10"/>
      <c r="AY2760" s="10"/>
      <c r="AZ2760" s="10"/>
      <c r="BA2760" s="10"/>
      <c r="BB2760" s="10"/>
      <c r="BC2760" s="2"/>
      <c r="BD2760"/>
      <c r="BE2760"/>
    </row>
    <row r="2761" spans="1:57" x14ac:dyDescent="0.3">
      <c r="A2761" s="2"/>
      <c r="D2761" s="9" t="s">
        <v>61</v>
      </c>
      <c r="E2761" s="10">
        <v>9.2067945739999999</v>
      </c>
      <c r="F2761" s="10">
        <v>0.52135216699999998</v>
      </c>
      <c r="G2761" s="10">
        <v>24.033668200000001</v>
      </c>
      <c r="H2761" s="10">
        <v>12.476183499999999</v>
      </c>
      <c r="I2761" s="10">
        <v>80.622316319999996</v>
      </c>
      <c r="J2761" s="10">
        <v>30.793073289999999</v>
      </c>
      <c r="K2761" s="10">
        <v>87.02583602</v>
      </c>
      <c r="L2761" s="11">
        <v>1.6336805555555552E-2</v>
      </c>
      <c r="M2761" s="11">
        <v>1.7146979166666666E-2</v>
      </c>
      <c r="N2761" s="10">
        <f>H2761-H2760</f>
        <v>2.3781644799999988</v>
      </c>
      <c r="O2761" s="10">
        <f>I2760-I2761</f>
        <v>10.451802550000011</v>
      </c>
      <c r="P2761" s="10">
        <f>N2761/O2761</f>
        <v>0.22753629994665336</v>
      </c>
      <c r="Q2761" s="9"/>
      <c r="R2761">
        <f>K2761-K2760</f>
        <v>5.6768511799999999</v>
      </c>
      <c r="S2761">
        <f>R2761/O2761</f>
        <v>0.54314565864047959</v>
      </c>
      <c r="AJ2761" s="13">
        <v>654.5</v>
      </c>
      <c r="AK2761" s="16">
        <v>2.9875699999999998</v>
      </c>
      <c r="AL2761" s="10">
        <f t="shared" si="1293"/>
        <v>1.2430000000000163E-2</v>
      </c>
      <c r="AM2761" s="10">
        <f t="shared" si="1298"/>
        <v>0.52352129021244698</v>
      </c>
      <c r="AN2761" s="14">
        <v>12</v>
      </c>
      <c r="AO2761" s="10">
        <f t="shared" si="1294"/>
        <v>285.14999999999998</v>
      </c>
      <c r="AP2761" s="14">
        <v>10.5</v>
      </c>
      <c r="AQ2761" s="14">
        <v>37</v>
      </c>
      <c r="AR2761" s="10">
        <f t="shared" si="1295"/>
        <v>310.14999999999998</v>
      </c>
      <c r="AS2761" s="14">
        <v>47.1</v>
      </c>
      <c r="AT2761" s="14">
        <v>0.5</v>
      </c>
      <c r="AU2761" s="10">
        <f t="shared" si="1296"/>
        <v>0.6086532260717632</v>
      </c>
      <c r="AV2761" s="10">
        <f t="shared" si="1297"/>
        <v>14.628169684268347</v>
      </c>
      <c r="AW2761" s="10"/>
      <c r="AX2761" s="10"/>
      <c r="AY2761" s="10"/>
      <c r="AZ2761" s="10"/>
      <c r="BA2761" s="10">
        <f>IF(ISNUMBER(AV2761), AV2761-AV2760, " ")</f>
        <v>2.8588505149313956</v>
      </c>
      <c r="BB2761" s="10">
        <f>IF(ISNUMBER(BA2761), BA2761/O2761, " ")</f>
        <v>0.27352703050550764</v>
      </c>
      <c r="BC2761" s="2"/>
      <c r="BD2761"/>
      <c r="BE2761"/>
    </row>
    <row r="2762" spans="1:57" x14ac:dyDescent="0.3">
      <c r="AM2762" s="10" t="str">
        <f t="shared" si="1298"/>
        <v xml:space="preserve"> </v>
      </c>
      <c r="BD2762"/>
      <c r="BE2762"/>
    </row>
    <row r="2763" spans="1:57" x14ac:dyDescent="0.3">
      <c r="AM2763" s="10" t="str">
        <f t="shared" si="1298"/>
        <v xml:space="preserve"> </v>
      </c>
      <c r="BD2763"/>
      <c r="BE2763"/>
    </row>
    <row r="2764" spans="1:57" x14ac:dyDescent="0.3">
      <c r="A2764" s="2"/>
      <c r="D2764" s="9" t="s">
        <v>53</v>
      </c>
      <c r="E2764" s="10"/>
      <c r="F2764" s="10"/>
      <c r="G2764" s="10"/>
      <c r="H2764" s="10"/>
      <c r="I2764" s="10"/>
      <c r="J2764" s="10"/>
      <c r="K2764" s="10"/>
      <c r="L2764" s="10"/>
      <c r="M2764" s="10"/>
      <c r="P2764" s="10"/>
      <c r="Q2764" s="9"/>
      <c r="R2764" s="9"/>
      <c r="AM2764" s="10" t="str">
        <f t="shared" si="1298"/>
        <v xml:space="preserve"> </v>
      </c>
      <c r="BD2764"/>
      <c r="BE2764"/>
    </row>
    <row r="2765" spans="1:57" x14ac:dyDescent="0.3">
      <c r="A2765" s="2"/>
      <c r="D2765" s="9" t="s">
        <v>333</v>
      </c>
      <c r="E2765" s="10"/>
      <c r="F2765" s="2"/>
      <c r="G2765" s="10"/>
      <c r="H2765" s="10"/>
      <c r="I2765" s="10"/>
      <c r="J2765" s="10"/>
      <c r="K2765" s="10"/>
      <c r="L2765" s="10"/>
      <c r="M2765" s="10"/>
      <c r="P2765" s="10"/>
      <c r="Q2765" s="9"/>
      <c r="R2765" s="9"/>
      <c r="AM2765" s="10" t="str">
        <f t="shared" si="1298"/>
        <v xml:space="preserve"> </v>
      </c>
      <c r="BD2765"/>
      <c r="BE2765"/>
    </row>
    <row r="2766" spans="1:57" x14ac:dyDescent="0.3">
      <c r="A2766" s="2"/>
      <c r="D2766" s="9"/>
      <c r="E2766" s="2" t="s">
        <v>0</v>
      </c>
      <c r="F2766" s="2" t="s">
        <v>1</v>
      </c>
      <c r="G2766" s="2" t="s">
        <v>2</v>
      </c>
      <c r="H2766" s="2" t="s">
        <v>3</v>
      </c>
      <c r="I2766" s="2" t="s">
        <v>4</v>
      </c>
      <c r="J2766" s="2" t="s">
        <v>5</v>
      </c>
      <c r="K2766" s="2" t="s">
        <v>6</v>
      </c>
      <c r="L2766" s="2" t="s">
        <v>7</v>
      </c>
      <c r="M2766" s="2" t="s">
        <v>8</v>
      </c>
      <c r="N2766" s="2" t="s">
        <v>9</v>
      </c>
      <c r="O2766" s="2" t="s">
        <v>10</v>
      </c>
      <c r="P2766" s="2" t="s">
        <v>11</v>
      </c>
      <c r="Q2766" s="2" t="s">
        <v>12</v>
      </c>
      <c r="R2766" s="2" t="s">
        <v>13</v>
      </c>
      <c r="S2766" s="2" t="s">
        <v>14</v>
      </c>
      <c r="T2766" s="2" t="s">
        <v>15</v>
      </c>
      <c r="U2766" s="3" t="s">
        <v>16</v>
      </c>
      <c r="V2766" s="3" t="s">
        <v>17</v>
      </c>
      <c r="W2766" s="3" t="s">
        <v>18</v>
      </c>
      <c r="X2766" s="3" t="s">
        <v>19</v>
      </c>
      <c r="Y2766" s="3" t="s">
        <v>20</v>
      </c>
      <c r="Z2766" s="3" t="s">
        <v>21</v>
      </c>
      <c r="AA2766" s="3" t="s">
        <v>22</v>
      </c>
      <c r="AB2766" s="3" t="s">
        <v>23</v>
      </c>
      <c r="AC2766" s="3" t="s">
        <v>24</v>
      </c>
      <c r="AD2766" s="3" t="s">
        <v>25</v>
      </c>
      <c r="AE2766" s="3" t="s">
        <v>26</v>
      </c>
      <c r="AF2766" s="3" t="s">
        <v>27</v>
      </c>
      <c r="AG2766" s="3" t="s">
        <v>28</v>
      </c>
      <c r="AH2766" s="3" t="s">
        <v>29</v>
      </c>
      <c r="AL2766" s="2" t="s">
        <v>33</v>
      </c>
      <c r="AM2766" s="10" t="e">
        <f t="shared" si="1298"/>
        <v>#VALUE!</v>
      </c>
      <c r="AN2766" s="6" t="s">
        <v>35</v>
      </c>
      <c r="AO2766" s="2" t="s">
        <v>36</v>
      </c>
      <c r="AP2766" s="7" t="s">
        <v>37</v>
      </c>
      <c r="AQ2766" s="6" t="s">
        <v>38</v>
      </c>
      <c r="AR2766" s="2" t="s">
        <v>39</v>
      </c>
      <c r="AS2766" s="7" t="s">
        <v>40</v>
      </c>
      <c r="AT2766" s="7" t="s">
        <v>41</v>
      </c>
      <c r="AU2766" s="8" t="s">
        <v>55</v>
      </c>
      <c r="AV2766" s="8" t="s">
        <v>56</v>
      </c>
      <c r="AW2766" s="8" t="s">
        <v>44</v>
      </c>
      <c r="AX2766" s="8" t="s">
        <v>45</v>
      </c>
      <c r="AY2766" s="8" t="s">
        <v>46</v>
      </c>
      <c r="AZ2766" s="8" t="s">
        <v>47</v>
      </c>
      <c r="BA2766" s="2" t="s">
        <v>48</v>
      </c>
      <c r="BB2766" s="2" t="s">
        <v>49</v>
      </c>
      <c r="BC2766" s="2" t="s">
        <v>50</v>
      </c>
      <c r="BD2766"/>
      <c r="BE2766"/>
    </row>
    <row r="2767" spans="1:57" x14ac:dyDescent="0.3">
      <c r="A2767" s="2"/>
      <c r="D2767" s="9" t="s">
        <v>57</v>
      </c>
      <c r="E2767" s="10">
        <v>13.635978809999999</v>
      </c>
      <c r="F2767" s="10">
        <v>0.488179741</v>
      </c>
      <c r="G2767" s="10">
        <v>19.42516792</v>
      </c>
      <c r="H2767" s="10">
        <v>9.4017766369999993</v>
      </c>
      <c r="I2767" s="10">
        <v>94.696786560000007</v>
      </c>
      <c r="J2767" s="10">
        <v>29.684184290000001</v>
      </c>
      <c r="K2767" s="10">
        <v>65.026559449999993</v>
      </c>
      <c r="L2767" s="11">
        <v>1.4583333333333334E-3</v>
      </c>
      <c r="M2767" s="11">
        <v>2.0891087962962959E-3</v>
      </c>
      <c r="P2767" s="10"/>
      <c r="Q2767" s="9"/>
      <c r="AJ2767" s="13">
        <v>654.5</v>
      </c>
      <c r="AK2767" s="16">
        <v>2.9875699999999998</v>
      </c>
      <c r="AL2767" s="10">
        <f>IF(AK2767&gt;3, AK2767-3, 3-AK2767)</f>
        <v>1.2430000000000163E-2</v>
      </c>
      <c r="AM2767" s="10">
        <f t="shared" si="1298"/>
        <v>0.49021084794665903</v>
      </c>
      <c r="AN2767" s="14">
        <v>12</v>
      </c>
      <c r="AO2767" s="10">
        <f>AN2767+273.15</f>
        <v>285.14999999999998</v>
      </c>
      <c r="AP2767" s="14">
        <v>10.5</v>
      </c>
      <c r="AQ2767" s="14">
        <v>37</v>
      </c>
      <c r="AR2767" s="10">
        <f>AQ2767+273.15</f>
        <v>310.14999999999998</v>
      </c>
      <c r="AS2767" s="14">
        <v>47.1</v>
      </c>
      <c r="AT2767" s="14">
        <v>0.5</v>
      </c>
      <c r="AU2767" s="10">
        <f>IF(ISNUMBER(AM2767),((AR2767/AO2767)*((AJ2767-(AT2767*AP2767))/(AJ2767-AS2767))*AM2767)," ")</f>
        <v>0.56992603669858299</v>
      </c>
      <c r="AV2767" s="10">
        <f>IF(ISNUMBER(AM2767), AU2767*G2767, " ")</f>
        <v>11.070908964850057</v>
      </c>
      <c r="AW2767" s="10"/>
      <c r="AX2767" s="10"/>
      <c r="AY2767" s="10"/>
      <c r="AZ2767" s="10"/>
      <c r="BA2767" s="10"/>
      <c r="BB2767" s="10"/>
      <c r="BC2767" s="2"/>
      <c r="BD2767"/>
      <c r="BE2767"/>
    </row>
    <row r="2768" spans="1:57" x14ac:dyDescent="0.3">
      <c r="A2768" s="2">
        <v>252</v>
      </c>
      <c r="B2768" s="9" t="s">
        <v>333</v>
      </c>
      <c r="C2768" s="9"/>
      <c r="D2768" s="9" t="s">
        <v>58</v>
      </c>
      <c r="E2768" s="10">
        <v>9.2638753149999999</v>
      </c>
      <c r="F2768" s="10">
        <v>0.51985896769999995</v>
      </c>
      <c r="G2768" s="10">
        <v>20.058130540000001</v>
      </c>
      <c r="H2768" s="10">
        <v>10.439703010000001</v>
      </c>
      <c r="I2768" s="10">
        <v>81.573890849999998</v>
      </c>
      <c r="J2768" s="10">
        <v>29.896494199999999</v>
      </c>
      <c r="K2768" s="10">
        <v>70.232682980000007</v>
      </c>
      <c r="L2768" s="11">
        <v>5.3877314814814803E-3</v>
      </c>
      <c r="M2768" s="11">
        <v>6.1168865740740741E-3</v>
      </c>
      <c r="N2768" s="10">
        <f>H2768-H2767</f>
        <v>1.0379263730000012</v>
      </c>
      <c r="O2768" s="10">
        <f>I2767-I2768</f>
        <v>13.122895710000009</v>
      </c>
      <c r="P2768" s="10">
        <f>N2768/O2768</f>
        <v>7.9092785307214836E-2</v>
      </c>
      <c r="Q2768" s="9">
        <f>AVERAGE(P2768,P2770,P2772)</f>
        <v>8.3735930828546037E-2</v>
      </c>
      <c r="R2768">
        <f>K2768-K2767</f>
        <v>5.2061235300000135</v>
      </c>
      <c r="S2768">
        <f>R2768/O2768</f>
        <v>0.39672063582984995</v>
      </c>
      <c r="T2768" s="9">
        <f>AVERAGE(S2768,S2770,S2772)</f>
        <v>0.39171481276491726</v>
      </c>
      <c r="U2768" s="3">
        <f>AVERAGE(E2767,E2769,E2771)</f>
        <v>13.654479236666667</v>
      </c>
      <c r="V2768" s="3">
        <f>AVERAGE(E2768,E2770,E2772)</f>
        <v>9.6491882573333339</v>
      </c>
      <c r="W2768" s="3">
        <f>AVERAGE(F2767,F2769,F2771)</f>
        <v>0.47524637946666665</v>
      </c>
      <c r="X2768" s="3">
        <f>AVERAGE(F2768,F2770,F2772)</f>
        <v>0.50629978789999996</v>
      </c>
      <c r="Y2768" s="3">
        <f>AVERAGE(G2767,G2769,G2771)</f>
        <v>19.117834153333334</v>
      </c>
      <c r="Z2768" s="3">
        <f>AVERAGE(G2768,G2770,G2772)</f>
        <v>19.768979256666668</v>
      </c>
      <c r="AA2768" s="3">
        <f>AVERAGE(H2767,H2769,H2771)</f>
        <v>9.0581208413333343</v>
      </c>
      <c r="AB2768" s="3">
        <f>AVERAGE(H2768,H2770,H2772)</f>
        <v>10.018902382333334</v>
      </c>
      <c r="AC2768" s="3">
        <f>AVERAGE(I2767,I2769,I2771)</f>
        <v>93.925616359999992</v>
      </c>
      <c r="AD2768" s="3">
        <f>AVERAGE(I2768,I2770,I2772)</f>
        <v>81.68858693333334</v>
      </c>
      <c r="AE2768" s="3">
        <f>AVERAGE(J2767,J2769,J2771)</f>
        <v>30.298874586666667</v>
      </c>
      <c r="AF2768" s="3">
        <f>AVERAGE(J2768,J2770,J2772)</f>
        <v>30.364789516666665</v>
      </c>
      <c r="AG2768" s="3">
        <f>AVERAGE(K2767,K2769,K2771)</f>
        <v>63.915404906666673</v>
      </c>
      <c r="AH2768" s="3">
        <f>AVERAGE(K2768,K2770,K2772)</f>
        <v>68.732479203333341</v>
      </c>
      <c r="AI2768" s="12">
        <v>43658</v>
      </c>
      <c r="AJ2768" s="13">
        <v>654.5</v>
      </c>
      <c r="AK2768" s="16">
        <v>2.9875699999999998</v>
      </c>
      <c r="AL2768" s="10">
        <f t="shared" ref="AL2768:AL2772" si="1299">IF(AK2768&gt;3, AK2768-3, 3-AK2768)</f>
        <v>1.2430000000000163E-2</v>
      </c>
      <c r="AM2768" s="10">
        <f t="shared" si="1298"/>
        <v>0.52202187834929392</v>
      </c>
      <c r="AN2768" s="14">
        <v>12</v>
      </c>
      <c r="AO2768" s="10">
        <f t="shared" ref="AO2768:AO2772" si="1300">AN2768+273.15</f>
        <v>285.14999999999998</v>
      </c>
      <c r="AP2768" s="14">
        <v>10.5</v>
      </c>
      <c r="AQ2768" s="14">
        <v>37</v>
      </c>
      <c r="AR2768" s="10">
        <f t="shared" ref="AR2768:AR2772" si="1301">AQ2768+273.15</f>
        <v>310.14999999999998</v>
      </c>
      <c r="AS2768" s="14">
        <v>47.1</v>
      </c>
      <c r="AT2768" s="14">
        <v>0.5</v>
      </c>
      <c r="AU2768" s="10">
        <f t="shared" ref="AU2768:AU2772" si="1302">IF(ISNUMBER(AM2768),((AR2768/AO2768)*((AJ2768-(AT2768*AP2768))/(AJ2768-AS2768))*AM2768)," ")</f>
        <v>0.60690998871966229</v>
      </c>
      <c r="AV2768" s="10">
        <f t="shared" ref="AV2768:AV2772" si="1303">IF(ISNUMBER(AM2768), AU2768*G2768, " ")</f>
        <v>12.173479779768915</v>
      </c>
      <c r="AW2768" s="10">
        <f>AVERAGE(AU2767,AU2769,AU2771)</f>
        <v>0.55482696793185482</v>
      </c>
      <c r="AX2768" s="10">
        <f>AVERAGE(AU2768,AU2770,AU2772)</f>
        <v>0.5910803076508252</v>
      </c>
      <c r="AY2768" s="10">
        <f>AVERAGE(AV2767,AV2769,AV2771)</f>
        <v>10.609031081389203</v>
      </c>
      <c r="AZ2768" s="10">
        <f>AVERAGE(AV2768,AV2770,AV2772)</f>
        <v>11.686456839410459</v>
      </c>
      <c r="BA2768" s="10">
        <f>IF(ISNUMBER(AV2768), AV2768-AV2767, " ")</f>
        <v>1.1025708149188578</v>
      </c>
      <c r="BB2768" s="10">
        <f>IF(ISNUMBER(BA2768), BA2768/O2768, " ")</f>
        <v>8.4018865903100065E-2</v>
      </c>
      <c r="BC2768" s="2">
        <f>AVERAGE(BB2768,BB2770,BB2772)</f>
        <v>9.4286726817577771E-2</v>
      </c>
      <c r="BD2768" s="1" t="s">
        <v>59</v>
      </c>
      <c r="BE2768"/>
    </row>
    <row r="2769" spans="1:57" x14ac:dyDescent="0.3">
      <c r="A2769" s="2"/>
      <c r="D2769" s="9" t="s">
        <v>57</v>
      </c>
      <c r="E2769" s="10">
        <v>13.66155401</v>
      </c>
      <c r="F2769" s="10">
        <v>0.46832310859999998</v>
      </c>
      <c r="G2769" s="10">
        <v>20.030965510000001</v>
      </c>
      <c r="H2769" s="10">
        <v>9.3866025119999996</v>
      </c>
      <c r="I2769" s="10">
        <v>93.259710909999995</v>
      </c>
      <c r="J2769" s="10">
        <v>30.131441370000001</v>
      </c>
      <c r="K2769" s="10">
        <v>63.285579480000003</v>
      </c>
      <c r="L2769" s="11">
        <v>9.1319444444444443E-3</v>
      </c>
      <c r="M2769" s="11">
        <v>9.6874884259259258E-3</v>
      </c>
      <c r="P2769" s="10"/>
      <c r="Q2769" s="9"/>
      <c r="AJ2769" s="13">
        <v>654.5</v>
      </c>
      <c r="AK2769" s="16">
        <v>2.9875699999999998</v>
      </c>
      <c r="AL2769" s="10">
        <f t="shared" si="1299"/>
        <v>1.2430000000000163E-2</v>
      </c>
      <c r="AM2769" s="10">
        <f t="shared" si="1298"/>
        <v>0.47027160059847972</v>
      </c>
      <c r="AN2769" s="14">
        <v>12</v>
      </c>
      <c r="AO2769" s="10">
        <f t="shared" si="1300"/>
        <v>285.14999999999998</v>
      </c>
      <c r="AP2769" s="14">
        <v>10.5</v>
      </c>
      <c r="AQ2769" s="14">
        <v>37</v>
      </c>
      <c r="AR2769" s="10">
        <f t="shared" si="1301"/>
        <v>310.14999999999998</v>
      </c>
      <c r="AS2769" s="14">
        <v>47.1</v>
      </c>
      <c r="AT2769" s="14">
        <v>0.5</v>
      </c>
      <c r="AU2769" s="10">
        <f t="shared" si="1302"/>
        <v>0.54674438687687799</v>
      </c>
      <c r="AV2769" s="10">
        <f t="shared" si="1303"/>
        <v>10.951817956316841</v>
      </c>
      <c r="AW2769" s="10"/>
      <c r="AX2769" s="10"/>
      <c r="AY2769" s="10"/>
      <c r="AZ2769" s="10"/>
      <c r="BA2769" s="10"/>
      <c r="BB2769" s="10"/>
      <c r="BC2769" s="2"/>
      <c r="BD2769"/>
    </row>
    <row r="2770" spans="1:57" x14ac:dyDescent="0.3">
      <c r="A2770" s="2"/>
      <c r="D2770" s="9" t="s">
        <v>60</v>
      </c>
      <c r="E2770" s="10">
        <v>10.00047902</v>
      </c>
      <c r="F2770" s="10">
        <v>0.49220802000000002</v>
      </c>
      <c r="G2770" s="10">
        <v>19.780101439999999</v>
      </c>
      <c r="H2770" s="10">
        <v>9.749403955</v>
      </c>
      <c r="I2770" s="10">
        <v>79.891225270000007</v>
      </c>
      <c r="J2770" s="10">
        <v>30.584405140000001</v>
      </c>
      <c r="K2770" s="10">
        <v>68.761720780000005</v>
      </c>
      <c r="L2770" s="11">
        <v>1.2679398148148148E-2</v>
      </c>
      <c r="M2770" s="11">
        <v>1.3564803240740742E-2</v>
      </c>
      <c r="N2770" s="10">
        <f>H2770-H2769</f>
        <v>0.36280144300000039</v>
      </c>
      <c r="O2770" s="10">
        <f>I2769-I2770</f>
        <v>13.368485639999989</v>
      </c>
      <c r="P2770" s="10">
        <f>N2770/O2770</f>
        <v>2.7138559502540686E-2</v>
      </c>
      <c r="Q2770" s="9"/>
      <c r="R2770">
        <f>K2770-K2769</f>
        <v>5.4761413000000019</v>
      </c>
      <c r="S2770">
        <f>R2770/O2770</f>
        <v>0.40963063786482901</v>
      </c>
      <c r="AJ2770" s="13">
        <v>654.5</v>
      </c>
      <c r="AK2770" s="16">
        <v>2.9875699999999998</v>
      </c>
      <c r="AL2770" s="10">
        <f t="shared" si="1299"/>
        <v>1.2430000000000163E-2</v>
      </c>
      <c r="AM2770" s="10">
        <f t="shared" si="1298"/>
        <v>0.49425588689135319</v>
      </c>
      <c r="AN2770" s="14">
        <v>12</v>
      </c>
      <c r="AO2770" s="10">
        <f t="shared" si="1300"/>
        <v>285.14999999999998</v>
      </c>
      <c r="AP2770" s="14">
        <v>10.5</v>
      </c>
      <c r="AQ2770" s="14">
        <v>37</v>
      </c>
      <c r="AR2770" s="10">
        <f t="shared" si="1301"/>
        <v>310.14999999999998</v>
      </c>
      <c r="AS2770" s="14">
        <v>47.1</v>
      </c>
      <c r="AT2770" s="14">
        <v>0.5</v>
      </c>
      <c r="AU2770" s="10">
        <f t="shared" si="1302"/>
        <v>0.57462885595217039</v>
      </c>
      <c r="AV2770" s="10">
        <f t="shared" si="1303"/>
        <v>11.366217061085077</v>
      </c>
      <c r="AW2770" s="10"/>
      <c r="AX2770" s="10"/>
      <c r="AY2770" s="10"/>
      <c r="AZ2770" s="10"/>
      <c r="BA2770" s="10">
        <f>IF(ISNUMBER(AV2770), AV2770-AV2769, " ")</f>
        <v>0.41439910476823627</v>
      </c>
      <c r="BB2770" s="10">
        <f>IF(ISNUMBER(BA2770), BA2770/O2770, " ")</f>
        <v>3.09982084678543E-2</v>
      </c>
      <c r="BC2770" s="2"/>
      <c r="BD2770"/>
      <c r="BE2770"/>
    </row>
    <row r="2771" spans="1:57" x14ac:dyDescent="0.3">
      <c r="A2771" s="2"/>
      <c r="D2771" s="9" t="s">
        <v>57</v>
      </c>
      <c r="E2771" s="10">
        <v>13.66590489</v>
      </c>
      <c r="F2771" s="10">
        <v>0.46923628880000001</v>
      </c>
      <c r="G2771" s="10">
        <v>17.89736903</v>
      </c>
      <c r="H2771" s="10">
        <v>8.3859833750000004</v>
      </c>
      <c r="I2771" s="10">
        <v>93.820351610000003</v>
      </c>
      <c r="J2771" s="10">
        <v>31.080998099999999</v>
      </c>
      <c r="K2771" s="10">
        <v>63.434075790000001</v>
      </c>
      <c r="L2771" s="11">
        <v>1.6730324074074075E-2</v>
      </c>
      <c r="M2771" s="11">
        <v>1.731480324074074E-2</v>
      </c>
      <c r="P2771" s="10"/>
      <c r="Q2771" s="9"/>
      <c r="AJ2771" s="13">
        <v>654.5</v>
      </c>
      <c r="AK2771" s="16">
        <v>2.9875699999999998</v>
      </c>
      <c r="AL2771" s="10">
        <f t="shared" si="1299"/>
        <v>1.2430000000000163E-2</v>
      </c>
      <c r="AM2771" s="10">
        <f t="shared" si="1298"/>
        <v>0.47118858015042331</v>
      </c>
      <c r="AN2771" s="14">
        <v>12</v>
      </c>
      <c r="AO2771" s="10">
        <f t="shared" si="1300"/>
        <v>285.14999999999998</v>
      </c>
      <c r="AP2771" s="14">
        <v>10.5</v>
      </c>
      <c r="AQ2771" s="14">
        <v>37</v>
      </c>
      <c r="AR2771" s="10">
        <f t="shared" si="1301"/>
        <v>310.14999999999998</v>
      </c>
      <c r="AS2771" s="14">
        <v>47.1</v>
      </c>
      <c r="AT2771" s="14">
        <v>0.5</v>
      </c>
      <c r="AU2771" s="10">
        <f t="shared" si="1302"/>
        <v>0.54781048022010337</v>
      </c>
      <c r="AV2771" s="10">
        <f t="shared" si="1303"/>
        <v>9.8043663230007052</v>
      </c>
      <c r="AW2771" s="10"/>
      <c r="AX2771" s="10"/>
      <c r="AY2771" s="10"/>
      <c r="AZ2771" s="10"/>
      <c r="BA2771" s="10"/>
      <c r="BB2771" s="10"/>
      <c r="BC2771" s="2"/>
      <c r="BD2771"/>
      <c r="BE2771"/>
    </row>
    <row r="2772" spans="1:57" x14ac:dyDescent="0.3">
      <c r="A2772" s="2"/>
      <c r="D2772" s="9" t="s">
        <v>61</v>
      </c>
      <c r="E2772" s="10">
        <v>9.6832104369999996</v>
      </c>
      <c r="F2772" s="10">
        <v>0.50683237599999997</v>
      </c>
      <c r="G2772" s="10">
        <v>19.468705790000001</v>
      </c>
      <c r="H2772" s="10">
        <v>9.8676001820000003</v>
      </c>
      <c r="I2772" s="10">
        <v>83.600644680000002</v>
      </c>
      <c r="J2772" s="10">
        <v>30.613469210000002</v>
      </c>
      <c r="K2772" s="10">
        <v>67.203033849999997</v>
      </c>
      <c r="L2772" s="11">
        <v>1.9716435185185184E-2</v>
      </c>
      <c r="M2772" s="11">
        <v>2.045716435185185E-2</v>
      </c>
      <c r="N2772" s="10">
        <f>H2772-H2771</f>
        <v>1.481616807</v>
      </c>
      <c r="O2772" s="10">
        <f>I2771-I2772</f>
        <v>10.219706930000001</v>
      </c>
      <c r="P2772" s="10">
        <f>N2772/O2772</f>
        <v>0.14497644767588261</v>
      </c>
      <c r="Q2772" s="9"/>
      <c r="R2772">
        <f>K2772-K2771</f>
        <v>3.7689580599999957</v>
      </c>
      <c r="S2772">
        <f>R2772/O2772</f>
        <v>0.36879316460007289</v>
      </c>
      <c r="AJ2772" s="13">
        <v>654.5</v>
      </c>
      <c r="AK2772" s="16">
        <v>2.9875699999999998</v>
      </c>
      <c r="AL2772" s="10">
        <f t="shared" si="1299"/>
        <v>1.2430000000000163E-2</v>
      </c>
      <c r="AM2772" s="10">
        <f t="shared" si="1298"/>
        <v>0.50894108857700404</v>
      </c>
      <c r="AN2772" s="14">
        <v>12</v>
      </c>
      <c r="AO2772" s="10">
        <f t="shared" si="1300"/>
        <v>285.14999999999998</v>
      </c>
      <c r="AP2772" s="14">
        <v>10.5</v>
      </c>
      <c r="AQ2772" s="14">
        <v>37</v>
      </c>
      <c r="AR2772" s="10">
        <f t="shared" si="1301"/>
        <v>310.14999999999998</v>
      </c>
      <c r="AS2772" s="14">
        <v>47.1</v>
      </c>
      <c r="AT2772" s="14">
        <v>0.5</v>
      </c>
      <c r="AU2772" s="10">
        <f t="shared" si="1302"/>
        <v>0.59170207828064292</v>
      </c>
      <c r="AV2772" s="10">
        <f t="shared" si="1303"/>
        <v>11.519673677377387</v>
      </c>
      <c r="AW2772" s="10"/>
      <c r="AX2772" s="10"/>
      <c r="AY2772" s="10"/>
      <c r="AZ2772" s="10"/>
      <c r="BA2772" s="10">
        <f>IF(ISNUMBER(AV2772), AV2772-AV2771, " ")</f>
        <v>1.7153073543766819</v>
      </c>
      <c r="BB2772" s="10">
        <f>IF(ISNUMBER(BA2772), BA2772/O2772, " ")</f>
        <v>0.16784310608177896</v>
      </c>
      <c r="BC2772" s="2"/>
      <c r="BD2772"/>
      <c r="BE2772"/>
    </row>
    <row r="2773" spans="1:57" x14ac:dyDescent="0.3">
      <c r="AM2773" s="10" t="str">
        <f t="shared" si="1298"/>
        <v xml:space="preserve"> </v>
      </c>
      <c r="BD2773"/>
      <c r="BE2773"/>
    </row>
    <row r="2774" spans="1:57" x14ac:dyDescent="0.3">
      <c r="AM2774" s="10" t="str">
        <f t="shared" si="1298"/>
        <v xml:space="preserve"> </v>
      </c>
      <c r="BD2774"/>
      <c r="BE2774"/>
    </row>
    <row r="2775" spans="1:57" x14ac:dyDescent="0.3">
      <c r="A2775" s="2"/>
      <c r="D2775" s="9" t="s">
        <v>53</v>
      </c>
      <c r="E2775" s="10"/>
      <c r="F2775" s="10"/>
      <c r="G2775" s="10"/>
      <c r="H2775" s="10"/>
      <c r="I2775" s="10"/>
      <c r="J2775" s="10"/>
      <c r="K2775" s="10"/>
      <c r="L2775" s="10"/>
      <c r="M2775" s="10"/>
      <c r="P2775" s="10"/>
      <c r="Q2775" s="9"/>
      <c r="R2775" s="9"/>
      <c r="AM2775" s="10" t="str">
        <f t="shared" si="1298"/>
        <v xml:space="preserve"> </v>
      </c>
      <c r="BD2775"/>
      <c r="BE2775"/>
    </row>
    <row r="2776" spans="1:57" x14ac:dyDescent="0.3">
      <c r="A2776" s="2"/>
      <c r="D2776" s="9" t="s">
        <v>334</v>
      </c>
      <c r="E2776" s="10"/>
      <c r="F2776" s="2"/>
      <c r="G2776" s="10"/>
      <c r="H2776" s="10"/>
      <c r="I2776" s="10"/>
      <c r="J2776" s="10"/>
      <c r="K2776" s="10"/>
      <c r="L2776" s="10"/>
      <c r="M2776" s="10"/>
      <c r="P2776" s="10"/>
      <c r="Q2776" s="9"/>
      <c r="R2776" s="9"/>
      <c r="AM2776" s="10" t="str">
        <f t="shared" si="1298"/>
        <v xml:space="preserve"> </v>
      </c>
      <c r="BD2776"/>
      <c r="BE2776"/>
    </row>
    <row r="2777" spans="1:57" x14ac:dyDescent="0.3">
      <c r="A2777" s="2"/>
      <c r="D2777" s="9"/>
      <c r="E2777" s="2" t="s">
        <v>0</v>
      </c>
      <c r="F2777" s="2" t="s">
        <v>1</v>
      </c>
      <c r="G2777" s="2" t="s">
        <v>2</v>
      </c>
      <c r="H2777" s="2" t="s">
        <v>3</v>
      </c>
      <c r="I2777" s="2" t="s">
        <v>4</v>
      </c>
      <c r="J2777" s="2" t="s">
        <v>5</v>
      </c>
      <c r="K2777" s="2" t="s">
        <v>6</v>
      </c>
      <c r="L2777" s="2" t="s">
        <v>7</v>
      </c>
      <c r="M2777" s="2" t="s">
        <v>8</v>
      </c>
      <c r="N2777" s="2" t="s">
        <v>9</v>
      </c>
      <c r="O2777" s="2" t="s">
        <v>10</v>
      </c>
      <c r="P2777" s="2" t="s">
        <v>11</v>
      </c>
      <c r="Q2777" s="2" t="s">
        <v>12</v>
      </c>
      <c r="R2777" s="2" t="s">
        <v>13</v>
      </c>
      <c r="S2777" s="2" t="s">
        <v>14</v>
      </c>
      <c r="T2777" s="2" t="s">
        <v>15</v>
      </c>
      <c r="U2777" s="3" t="s">
        <v>16</v>
      </c>
      <c r="V2777" s="3" t="s">
        <v>17</v>
      </c>
      <c r="W2777" s="3" t="s">
        <v>18</v>
      </c>
      <c r="X2777" s="3" t="s">
        <v>19</v>
      </c>
      <c r="Y2777" s="3" t="s">
        <v>20</v>
      </c>
      <c r="Z2777" s="3" t="s">
        <v>21</v>
      </c>
      <c r="AA2777" s="3" t="s">
        <v>22</v>
      </c>
      <c r="AB2777" s="3" t="s">
        <v>23</v>
      </c>
      <c r="AC2777" s="3" t="s">
        <v>24</v>
      </c>
      <c r="AD2777" s="3" t="s">
        <v>25</v>
      </c>
      <c r="AE2777" s="3" t="s">
        <v>26</v>
      </c>
      <c r="AF2777" s="3" t="s">
        <v>27</v>
      </c>
      <c r="AG2777" s="3" t="s">
        <v>28</v>
      </c>
      <c r="AH2777" s="3" t="s">
        <v>29</v>
      </c>
      <c r="AL2777" s="2" t="s">
        <v>33</v>
      </c>
      <c r="AM2777" s="10" t="e">
        <f t="shared" si="1298"/>
        <v>#VALUE!</v>
      </c>
      <c r="AN2777" s="6" t="s">
        <v>35</v>
      </c>
      <c r="AO2777" s="2" t="s">
        <v>36</v>
      </c>
      <c r="AP2777" s="7" t="s">
        <v>37</v>
      </c>
      <c r="AQ2777" s="6" t="s">
        <v>38</v>
      </c>
      <c r="AR2777" s="2" t="s">
        <v>39</v>
      </c>
      <c r="AS2777" s="7" t="s">
        <v>40</v>
      </c>
      <c r="AT2777" s="7" t="s">
        <v>41</v>
      </c>
      <c r="AU2777" s="8" t="s">
        <v>55</v>
      </c>
      <c r="AV2777" s="8" t="s">
        <v>56</v>
      </c>
      <c r="AW2777" s="8" t="s">
        <v>44</v>
      </c>
      <c r="AX2777" s="8" t="s">
        <v>45</v>
      </c>
      <c r="AY2777" s="8" t="s">
        <v>46</v>
      </c>
      <c r="AZ2777" s="8" t="s">
        <v>47</v>
      </c>
      <c r="BA2777" s="2" t="s">
        <v>48</v>
      </c>
      <c r="BB2777" s="2" t="s">
        <v>49</v>
      </c>
      <c r="BC2777" s="2" t="s">
        <v>50</v>
      </c>
      <c r="BD2777"/>
      <c r="BE2777"/>
    </row>
    <row r="2778" spans="1:57" x14ac:dyDescent="0.3">
      <c r="A2778" s="2"/>
      <c r="D2778" s="9" t="s">
        <v>57</v>
      </c>
      <c r="E2778" s="10">
        <v>13.672902069999999</v>
      </c>
      <c r="F2778" s="10">
        <v>0.4635972639</v>
      </c>
      <c r="G2778" s="10">
        <v>22.453677599999999</v>
      </c>
      <c r="H2778" s="10">
        <v>10.4144618</v>
      </c>
      <c r="I2778" s="10">
        <v>87.246454330000006</v>
      </c>
      <c r="J2778" s="10">
        <v>31.937487140000002</v>
      </c>
      <c r="K2778" s="10">
        <v>66.297724959999996</v>
      </c>
      <c r="L2778" s="11">
        <v>9.5486111111111108E-4</v>
      </c>
      <c r="M2778" s="11">
        <v>1.6840162037037038E-3</v>
      </c>
      <c r="P2778" s="10"/>
      <c r="Q2778" s="9"/>
      <c r="AJ2778" s="13">
        <v>654.5</v>
      </c>
      <c r="AK2778" s="16">
        <v>2.9875699999999998</v>
      </c>
      <c r="AL2778" s="10">
        <f>IF(AK2778&gt;3, AK2778-3, 3-AK2778)</f>
        <v>1.2430000000000163E-2</v>
      </c>
      <c r="AM2778" s="10">
        <f t="shared" si="1298"/>
        <v>0.46552609368148695</v>
      </c>
      <c r="AN2778" s="14">
        <v>12</v>
      </c>
      <c r="AO2778" s="10">
        <f>AN2778+273.15</f>
        <v>285.14999999999998</v>
      </c>
      <c r="AP2778" s="14">
        <v>10.5</v>
      </c>
      <c r="AQ2778" s="14">
        <v>37</v>
      </c>
      <c r="AR2778" s="10">
        <f>AQ2778+273.15</f>
        <v>310.14999999999998</v>
      </c>
      <c r="AS2778" s="14">
        <v>47.1</v>
      </c>
      <c r="AT2778" s="14">
        <v>0.5</v>
      </c>
      <c r="AU2778" s="10">
        <f>IF(ISNUMBER(AM2778),((AR2778/AO2778)*((AJ2778-(AT2778*AP2778))/(AJ2778-AS2778))*AM2778)," ")</f>
        <v>0.54122719369223893</v>
      </c>
      <c r="AV2778" s="10">
        <f>IF(ISNUMBER(AM2778), AU2778*G2778, " ")</f>
        <v>12.152540915518285</v>
      </c>
      <c r="AW2778" s="10"/>
      <c r="AX2778" s="10"/>
      <c r="AY2778" s="10"/>
      <c r="AZ2778" s="10"/>
      <c r="BA2778" s="10"/>
      <c r="BB2778" s="10"/>
      <c r="BC2778" s="2"/>
      <c r="BD2778"/>
      <c r="BE2778"/>
    </row>
    <row r="2779" spans="1:57" x14ac:dyDescent="0.3">
      <c r="A2779" s="2">
        <v>253</v>
      </c>
      <c r="B2779" s="9" t="s">
        <v>334</v>
      </c>
      <c r="C2779" s="9"/>
      <c r="D2779" s="9" t="s">
        <v>58</v>
      </c>
      <c r="E2779" s="10">
        <v>9.5327603029999999</v>
      </c>
      <c r="F2779" s="10">
        <v>0.50454588109999998</v>
      </c>
      <c r="G2779" s="10">
        <v>24.337669219999999</v>
      </c>
      <c r="H2779" s="10">
        <v>12.28144732</v>
      </c>
      <c r="I2779" s="10">
        <v>70.405634509999999</v>
      </c>
      <c r="J2779" s="10">
        <v>32.156513969999999</v>
      </c>
      <c r="K2779" s="10">
        <v>72.552374549999996</v>
      </c>
      <c r="L2779" s="11">
        <v>4.340277777777778E-3</v>
      </c>
      <c r="M2779" s="11">
        <v>5.1215162037037036E-3</v>
      </c>
      <c r="N2779" s="10">
        <f>H2779-H2778</f>
        <v>1.8669855200000001</v>
      </c>
      <c r="O2779" s="10">
        <f>I2778-I2779</f>
        <v>16.840819820000007</v>
      </c>
      <c r="P2779" s="10">
        <f>N2779/O2779</f>
        <v>0.11086072649401454</v>
      </c>
      <c r="Q2779" s="9">
        <f>AVERAGE(P2779,P2781,P2783)</f>
        <v>9.2801590682653215E-2</v>
      </c>
      <c r="R2779">
        <f>K2779-K2778</f>
        <v>6.2546495899999996</v>
      </c>
      <c r="S2779">
        <f>R2779/O2779</f>
        <v>0.37139816569808753</v>
      </c>
      <c r="T2779" s="9">
        <f>AVERAGE(S2779,S2781,S2783)</f>
        <v>0.25167961240279974</v>
      </c>
      <c r="U2779" s="3">
        <f>AVERAGE(E2778,E2780,E2782)</f>
        <v>13.673175076666666</v>
      </c>
      <c r="V2779" s="3">
        <f>AVERAGE(E2779,E2781,E2783)</f>
        <v>9.8815355789999995</v>
      </c>
      <c r="W2779" s="3">
        <f>AVERAGE(F2778,F2780,F2782)</f>
        <v>0.47657912763333332</v>
      </c>
      <c r="X2779" s="3">
        <f>AVERAGE(F2779,F2781,F2783)</f>
        <v>0.49799554309999999</v>
      </c>
      <c r="Y2779" s="3">
        <f>AVERAGE(G2778,G2780,G2782)</f>
        <v>22.781112230000002</v>
      </c>
      <c r="Z2779" s="3">
        <f>AVERAGE(G2779,G2781,G2783)</f>
        <v>24.237798873333332</v>
      </c>
      <c r="AA2779" s="3">
        <f>AVERAGE(H2778,H2780,H2782)</f>
        <v>10.790944053333334</v>
      </c>
      <c r="AB2779" s="3">
        <f>AVERAGE(H2779,H2781,H2783)</f>
        <v>12.0678372</v>
      </c>
      <c r="AC2779" s="3">
        <f>AVERAGE(I2778,I2780,I2782)</f>
        <v>87.036937613333336</v>
      </c>
      <c r="AD2779" s="3">
        <f>AVERAGE(I2779,I2781,I2783)</f>
        <v>73.653779976666655</v>
      </c>
      <c r="AE2779" s="3">
        <f>AVERAGE(J2778,J2780,J2782)</f>
        <v>31.531366626666667</v>
      </c>
      <c r="AF2779" s="3">
        <f>AVERAGE(J2779,J2781,J2783)</f>
        <v>31.965810156666667</v>
      </c>
      <c r="AG2779" s="3">
        <f>AVERAGE(K2778,K2780,K2782)</f>
        <v>67.18620885</v>
      </c>
      <c r="AH2779" s="3">
        <f>AVERAGE(K2779,K2781,K2783)</f>
        <v>70.753568799999996</v>
      </c>
      <c r="AI2779" s="12">
        <v>43658</v>
      </c>
      <c r="AJ2779" s="13">
        <v>654.5</v>
      </c>
      <c r="AK2779" s="16">
        <v>2.9875699999999998</v>
      </c>
      <c r="AL2779" s="10">
        <f t="shared" ref="AL2779:AL2783" si="1304">IF(AK2779&gt;3, AK2779-3, 3-AK2779)</f>
        <v>1.2430000000000163E-2</v>
      </c>
      <c r="AM2779" s="10">
        <f t="shared" si="1298"/>
        <v>0.50664508055041391</v>
      </c>
      <c r="AN2779" s="14">
        <v>12</v>
      </c>
      <c r="AO2779" s="10">
        <f t="shared" ref="AO2779:AO2783" si="1305">AN2779+273.15</f>
        <v>285.14999999999998</v>
      </c>
      <c r="AP2779" s="14">
        <v>10.5</v>
      </c>
      <c r="AQ2779" s="14">
        <v>37</v>
      </c>
      <c r="AR2779" s="10">
        <f t="shared" ref="AR2779:AR2783" si="1306">AQ2779+273.15</f>
        <v>310.14999999999998</v>
      </c>
      <c r="AS2779" s="14">
        <v>47.1</v>
      </c>
      <c r="AT2779" s="14">
        <v>0.5</v>
      </c>
      <c r="AU2779" s="10">
        <f t="shared" ref="AU2779:AU2783" si="1307">IF(ISNUMBER(AM2779),((AR2779/AO2779)*((AJ2779-(AT2779*AP2779))/(AJ2779-AS2779))*AM2779)," ")</f>
        <v>0.58903270700845711</v>
      </c>
      <c r="AV2779" s="10">
        <f t="shared" ref="AV2779:AV2783" si="1308">IF(ISNUMBER(AM2779), AU2779*G2779, " ")</f>
        <v>14.335683182933003</v>
      </c>
      <c r="AW2779" s="10">
        <f>AVERAGE(AU2778,AU2780,AU2782)</f>
        <v>0.55638288641177713</v>
      </c>
      <c r="AX2779" s="10">
        <f>AVERAGE(AU2779,AU2781,AU2783)</f>
        <v>0.58138550688554969</v>
      </c>
      <c r="AY2779" s="10">
        <f>AVERAGE(AV2778,AV2780,AV2782)</f>
        <v>12.678108455605821</v>
      </c>
      <c r="AZ2779" s="10">
        <f>AVERAGE(AV2779,AV2781,AV2783)</f>
        <v>14.091819703181905</v>
      </c>
      <c r="BA2779" s="10">
        <f>IF(ISNUMBER(AV2779), AV2779-AV2778, " ")</f>
        <v>2.1831422674147181</v>
      </c>
      <c r="BB2779" s="10">
        <f>IF(ISNUMBER(BA2779), BA2779/O2779, " ")</f>
        <v>0.12963396620525788</v>
      </c>
      <c r="BC2779" s="2">
        <f>AVERAGE(BB2779,BB2781,BB2783)</f>
        <v>0.10152389999094247</v>
      </c>
      <c r="BD2779" s="1" t="s">
        <v>59</v>
      </c>
      <c r="BE2779"/>
    </row>
    <row r="2780" spans="1:57" x14ac:dyDescent="0.3">
      <c r="A2780" s="2"/>
      <c r="D2780" s="9" t="s">
        <v>57</v>
      </c>
      <c r="E2780" s="10">
        <v>13.669234319999999</v>
      </c>
      <c r="F2780" s="10">
        <v>0.4753129519</v>
      </c>
      <c r="G2780" s="10">
        <v>22.844416819999999</v>
      </c>
      <c r="H2780" s="10">
        <v>10.8034672</v>
      </c>
      <c r="I2780" s="10">
        <v>85.742181209999998</v>
      </c>
      <c r="J2780" s="10">
        <v>31.637925930000002</v>
      </c>
      <c r="K2780" s="10">
        <v>68.072227530000006</v>
      </c>
      <c r="L2780" s="11">
        <v>8.200231481481482E-3</v>
      </c>
      <c r="M2780" s="11">
        <v>8.929386574074074E-3</v>
      </c>
      <c r="P2780" s="10"/>
      <c r="Q2780" s="9"/>
      <c r="AJ2780" s="13">
        <v>654.5</v>
      </c>
      <c r="AK2780" s="16">
        <v>2.9875699999999998</v>
      </c>
      <c r="AL2780" s="10">
        <f t="shared" si="1304"/>
        <v>1.2430000000000163E-2</v>
      </c>
      <c r="AM2780" s="10">
        <f t="shared" si="1298"/>
        <v>0.47729052564458746</v>
      </c>
      <c r="AN2780" s="14">
        <v>12</v>
      </c>
      <c r="AO2780" s="10">
        <f t="shared" si="1305"/>
        <v>285.14999999999998</v>
      </c>
      <c r="AP2780" s="14">
        <v>10.5</v>
      </c>
      <c r="AQ2780" s="14">
        <v>37</v>
      </c>
      <c r="AR2780" s="10">
        <f t="shared" si="1306"/>
        <v>310.14999999999998</v>
      </c>
      <c r="AS2780" s="14">
        <v>47.1</v>
      </c>
      <c r="AT2780" s="14">
        <v>0.5</v>
      </c>
      <c r="AU2780" s="10">
        <f t="shared" si="1307"/>
        <v>0.55490468800070758</v>
      </c>
      <c r="AV2780" s="10">
        <f t="shared" si="1308"/>
        <v>12.676473988060216</v>
      </c>
      <c r="AW2780" s="10"/>
      <c r="AX2780" s="10"/>
      <c r="AY2780" s="10"/>
      <c r="AZ2780" s="10"/>
      <c r="BA2780" s="10"/>
      <c r="BB2780" s="10"/>
      <c r="BC2780" s="2"/>
      <c r="BD2780"/>
    </row>
    <row r="2781" spans="1:57" x14ac:dyDescent="0.3">
      <c r="A2781" s="2"/>
      <c r="D2781" s="9" t="s">
        <v>60</v>
      </c>
      <c r="E2781" s="10">
        <v>9.8982406639999994</v>
      </c>
      <c r="F2781" s="10">
        <v>0.49236657750000001</v>
      </c>
      <c r="G2781" s="10">
        <v>24.224515579999998</v>
      </c>
      <c r="H2781" s="10">
        <v>11.93552586</v>
      </c>
      <c r="I2781" s="10">
        <v>73.373011919999996</v>
      </c>
      <c r="J2781" s="10">
        <v>32.492745120000002</v>
      </c>
      <c r="K2781" s="10">
        <v>70.240330790000002</v>
      </c>
      <c r="L2781" s="11">
        <v>1.0954861111111111E-2</v>
      </c>
      <c r="M2781" s="11">
        <v>1.1620358796296297E-2</v>
      </c>
      <c r="N2781" s="10">
        <f>H2781-H2780</f>
        <v>1.1320586600000002</v>
      </c>
      <c r="O2781" s="10">
        <f>I2780-I2781</f>
        <v>12.369169290000002</v>
      </c>
      <c r="P2781" s="10">
        <f>N2781/O2781</f>
        <v>9.1522610246366834E-2</v>
      </c>
      <c r="Q2781" s="9"/>
      <c r="R2781">
        <f>K2781-K2780</f>
        <v>2.1681032599999952</v>
      </c>
      <c r="S2781">
        <f>R2781/O2781</f>
        <v>0.175282851189758</v>
      </c>
      <c r="AJ2781" s="13">
        <v>654.5</v>
      </c>
      <c r="AK2781" s="16">
        <v>2.9875699999999998</v>
      </c>
      <c r="AL2781" s="10">
        <f t="shared" si="1304"/>
        <v>1.2430000000000163E-2</v>
      </c>
      <c r="AM2781" s="10">
        <f t="shared" si="1298"/>
        <v>0.49441510408124334</v>
      </c>
      <c r="AN2781" s="14">
        <v>12</v>
      </c>
      <c r="AO2781" s="10">
        <f t="shared" si="1305"/>
        <v>285.14999999999998</v>
      </c>
      <c r="AP2781" s="14">
        <v>10.5</v>
      </c>
      <c r="AQ2781" s="14">
        <v>37</v>
      </c>
      <c r="AR2781" s="10">
        <f t="shared" si="1306"/>
        <v>310.14999999999998</v>
      </c>
      <c r="AS2781" s="14">
        <v>47.1</v>
      </c>
      <c r="AT2781" s="14">
        <v>0.5</v>
      </c>
      <c r="AU2781" s="10">
        <f t="shared" si="1307"/>
        <v>0.57481396409979402</v>
      </c>
      <c r="AV2781" s="10">
        <f t="shared" si="1308"/>
        <v>13.92458982893702</v>
      </c>
      <c r="AW2781" s="10"/>
      <c r="AX2781" s="10"/>
      <c r="AY2781" s="10"/>
      <c r="AZ2781" s="10"/>
      <c r="BA2781" s="10">
        <f>IF(ISNUMBER(AV2781), AV2781-AV2780, " ")</f>
        <v>1.2481158408768032</v>
      </c>
      <c r="BB2781" s="10">
        <f>IF(ISNUMBER(BA2781), BA2781/O2781, " ")</f>
        <v>0.10090538916674516</v>
      </c>
      <c r="BC2781" s="2"/>
      <c r="BD2781"/>
      <c r="BE2781"/>
    </row>
    <row r="2782" spans="1:57" x14ac:dyDescent="0.3">
      <c r="A2782" s="2"/>
      <c r="D2782" s="9" t="s">
        <v>57</v>
      </c>
      <c r="E2782" s="10">
        <v>13.677388840000001</v>
      </c>
      <c r="F2782" s="10">
        <v>0.49082716710000002</v>
      </c>
      <c r="G2782" s="10">
        <v>23.045242269999999</v>
      </c>
      <c r="H2782" s="10">
        <v>11.15490316</v>
      </c>
      <c r="I2782" s="10">
        <v>88.122177300000004</v>
      </c>
      <c r="J2782" s="10">
        <v>31.018686809999998</v>
      </c>
      <c r="K2782" s="10">
        <v>67.188674059999997</v>
      </c>
      <c r="L2782" s="11">
        <v>1.4924768518518518E-2</v>
      </c>
      <c r="M2782" s="11">
        <v>1.5613414351851852E-2</v>
      </c>
      <c r="P2782" s="10"/>
      <c r="Q2782" s="9"/>
      <c r="AJ2782" s="13">
        <v>654.5</v>
      </c>
      <c r="AK2782" s="16">
        <v>2.9875699999999998</v>
      </c>
      <c r="AL2782" s="10">
        <f t="shared" si="1304"/>
        <v>1.2430000000000163E-2</v>
      </c>
      <c r="AM2782" s="10">
        <f t="shared" si="1298"/>
        <v>0.49286928885348297</v>
      </c>
      <c r="AN2782" s="14">
        <v>12</v>
      </c>
      <c r="AO2782" s="10">
        <f t="shared" si="1305"/>
        <v>285.14999999999998</v>
      </c>
      <c r="AP2782" s="14">
        <v>10.5</v>
      </c>
      <c r="AQ2782" s="14">
        <v>37</v>
      </c>
      <c r="AR2782" s="10">
        <f t="shared" si="1306"/>
        <v>310.14999999999998</v>
      </c>
      <c r="AS2782" s="14">
        <v>47.1</v>
      </c>
      <c r="AT2782" s="14">
        <v>0.5</v>
      </c>
      <c r="AU2782" s="10">
        <f t="shared" si="1307"/>
        <v>0.573016777542385</v>
      </c>
      <c r="AV2782" s="10">
        <f t="shared" si="1308"/>
        <v>13.205310463238957</v>
      </c>
      <c r="AW2782" s="10"/>
      <c r="AX2782" s="10"/>
      <c r="AY2782" s="10"/>
      <c r="AZ2782" s="10"/>
      <c r="BA2782" s="10"/>
      <c r="BB2782" s="10"/>
      <c r="BC2782" s="2"/>
      <c r="BD2782"/>
      <c r="BE2782"/>
    </row>
    <row r="2783" spans="1:57" x14ac:dyDescent="0.3">
      <c r="A2783" s="2"/>
      <c r="D2783" s="9" t="s">
        <v>61</v>
      </c>
      <c r="E2783" s="10">
        <v>10.213605769999999</v>
      </c>
      <c r="F2783" s="10">
        <v>0.49707417069999998</v>
      </c>
      <c r="G2783" s="10">
        <v>24.15121182</v>
      </c>
      <c r="H2783" s="10">
        <v>11.98653842</v>
      </c>
      <c r="I2783" s="10">
        <v>77.182693499999999</v>
      </c>
      <c r="J2783" s="10">
        <v>31.248171379999999</v>
      </c>
      <c r="K2783" s="10">
        <v>69.468001060000006</v>
      </c>
      <c r="L2783" s="11">
        <v>1.7042824074074075E-2</v>
      </c>
      <c r="M2783" s="11">
        <v>1.7795127314814814E-2</v>
      </c>
      <c r="N2783" s="10">
        <f>H2783-H2782</f>
        <v>0.83163526000000054</v>
      </c>
      <c r="O2783" s="10">
        <f>I2782-I2783</f>
        <v>10.939483800000005</v>
      </c>
      <c r="P2783" s="10">
        <f>N2783/O2783</f>
        <v>7.6021435307578239E-2</v>
      </c>
      <c r="Q2783" s="9"/>
      <c r="R2783">
        <f>K2783-K2782</f>
        <v>2.2793270000000092</v>
      </c>
      <c r="S2783">
        <f>R2783/O2783</f>
        <v>0.20835782032055372</v>
      </c>
      <c r="AJ2783" s="13">
        <v>654.5</v>
      </c>
      <c r="AK2783" s="16">
        <v>2.9875699999999998</v>
      </c>
      <c r="AL2783" s="10">
        <f t="shared" si="1304"/>
        <v>1.2430000000000163E-2</v>
      </c>
      <c r="AM2783" s="10">
        <f t="shared" si="1298"/>
        <v>0.49914228356155677</v>
      </c>
      <c r="AN2783" s="14">
        <v>12</v>
      </c>
      <c r="AO2783" s="10">
        <f t="shared" si="1305"/>
        <v>285.14999999999998</v>
      </c>
      <c r="AP2783" s="14">
        <v>10.5</v>
      </c>
      <c r="AQ2783" s="14">
        <v>37</v>
      </c>
      <c r="AR2783" s="10">
        <f t="shared" si="1306"/>
        <v>310.14999999999998</v>
      </c>
      <c r="AS2783" s="14">
        <v>47.1</v>
      </c>
      <c r="AT2783" s="14">
        <v>0.5</v>
      </c>
      <c r="AU2783" s="10">
        <f t="shared" si="1307"/>
        <v>0.58030984954839804</v>
      </c>
      <c r="AV2783" s="10">
        <f t="shared" si="1308"/>
        <v>14.015186097675693</v>
      </c>
      <c r="AW2783" s="10"/>
      <c r="AX2783" s="10"/>
      <c r="AY2783" s="10"/>
      <c r="AZ2783" s="10"/>
      <c r="BA2783" s="10">
        <f>IF(ISNUMBER(AV2783), AV2783-AV2782, " ")</f>
        <v>0.80987563443673594</v>
      </c>
      <c r="BB2783" s="10">
        <f>IF(ISNUMBER(BA2783), BA2783/O2783, " ")</f>
        <v>7.4032344600824362E-2</v>
      </c>
      <c r="BC2783" s="2"/>
      <c r="BD2783"/>
      <c r="BE2783"/>
    </row>
    <row r="2784" spans="1:57" x14ac:dyDescent="0.3">
      <c r="AM2784" s="10" t="str">
        <f t="shared" si="1298"/>
        <v xml:space="preserve"> </v>
      </c>
      <c r="BD2784"/>
      <c r="BE2784"/>
    </row>
    <row r="2785" spans="1:57" x14ac:dyDescent="0.3">
      <c r="AM2785" s="10" t="str">
        <f t="shared" si="1298"/>
        <v xml:space="preserve"> </v>
      </c>
      <c r="BD2785"/>
      <c r="BE2785"/>
    </row>
    <row r="2786" spans="1:57" x14ac:dyDescent="0.3">
      <c r="A2786" s="2"/>
      <c r="D2786" s="9" t="s">
        <v>53</v>
      </c>
      <c r="E2786" s="10"/>
      <c r="F2786" s="10"/>
      <c r="G2786" s="10"/>
      <c r="H2786" s="10"/>
      <c r="I2786" s="10"/>
      <c r="J2786" s="10"/>
      <c r="K2786" s="10"/>
      <c r="L2786" s="10"/>
      <c r="M2786" s="10"/>
      <c r="P2786" s="10"/>
      <c r="Q2786" s="9"/>
      <c r="R2786" s="9"/>
      <c r="AM2786" s="10" t="str">
        <f t="shared" si="1298"/>
        <v xml:space="preserve"> </v>
      </c>
      <c r="BD2786"/>
      <c r="BE2786"/>
    </row>
    <row r="2787" spans="1:57" x14ac:dyDescent="0.3">
      <c r="A2787" s="2"/>
      <c r="D2787" s="9" t="s">
        <v>335</v>
      </c>
      <c r="E2787" s="10"/>
      <c r="F2787" s="2"/>
      <c r="G2787" s="10"/>
      <c r="H2787" s="10"/>
      <c r="I2787" s="10"/>
      <c r="J2787" s="10"/>
      <c r="K2787" s="10"/>
      <c r="L2787" s="10"/>
      <c r="M2787" s="10"/>
      <c r="P2787" s="10"/>
      <c r="Q2787" s="9"/>
      <c r="R2787" s="9"/>
      <c r="AM2787" s="10" t="str">
        <f t="shared" si="1298"/>
        <v xml:space="preserve"> </v>
      </c>
      <c r="BD2787"/>
      <c r="BE2787"/>
    </row>
    <row r="2788" spans="1:57" x14ac:dyDescent="0.3">
      <c r="A2788" s="2"/>
      <c r="D2788" s="9"/>
      <c r="E2788" s="2" t="s">
        <v>0</v>
      </c>
      <c r="F2788" s="2" t="s">
        <v>1</v>
      </c>
      <c r="G2788" s="2" t="s">
        <v>2</v>
      </c>
      <c r="H2788" s="2" t="s">
        <v>3</v>
      </c>
      <c r="I2788" s="2" t="s">
        <v>4</v>
      </c>
      <c r="J2788" s="2" t="s">
        <v>5</v>
      </c>
      <c r="K2788" s="2" t="s">
        <v>6</v>
      </c>
      <c r="L2788" s="2" t="s">
        <v>7</v>
      </c>
      <c r="M2788" s="2" t="s">
        <v>8</v>
      </c>
      <c r="N2788" s="2" t="s">
        <v>9</v>
      </c>
      <c r="O2788" s="2" t="s">
        <v>10</v>
      </c>
      <c r="P2788" s="2" t="s">
        <v>11</v>
      </c>
      <c r="Q2788" s="2" t="s">
        <v>12</v>
      </c>
      <c r="R2788" s="2" t="s">
        <v>13</v>
      </c>
      <c r="S2788" s="2" t="s">
        <v>14</v>
      </c>
      <c r="T2788" s="2" t="s">
        <v>15</v>
      </c>
      <c r="U2788" s="3" t="s">
        <v>16</v>
      </c>
      <c r="V2788" s="3" t="s">
        <v>17</v>
      </c>
      <c r="W2788" s="3" t="s">
        <v>18</v>
      </c>
      <c r="X2788" s="3" t="s">
        <v>19</v>
      </c>
      <c r="Y2788" s="3" t="s">
        <v>20</v>
      </c>
      <c r="Z2788" s="3" t="s">
        <v>21</v>
      </c>
      <c r="AA2788" s="3" t="s">
        <v>22</v>
      </c>
      <c r="AB2788" s="3" t="s">
        <v>23</v>
      </c>
      <c r="AC2788" s="3" t="s">
        <v>24</v>
      </c>
      <c r="AD2788" s="3" t="s">
        <v>25</v>
      </c>
      <c r="AE2788" s="3" t="s">
        <v>26</v>
      </c>
      <c r="AF2788" s="3" t="s">
        <v>27</v>
      </c>
      <c r="AG2788" s="3" t="s">
        <v>28</v>
      </c>
      <c r="AH2788" s="3" t="s">
        <v>29</v>
      </c>
      <c r="AL2788" s="2" t="s">
        <v>33</v>
      </c>
      <c r="AM2788" s="10" t="e">
        <f t="shared" si="1298"/>
        <v>#VALUE!</v>
      </c>
      <c r="AN2788" s="6" t="s">
        <v>35</v>
      </c>
      <c r="AO2788" s="2" t="s">
        <v>36</v>
      </c>
      <c r="AP2788" s="7" t="s">
        <v>37</v>
      </c>
      <c r="AQ2788" s="6" t="s">
        <v>38</v>
      </c>
      <c r="AR2788" s="2" t="s">
        <v>39</v>
      </c>
      <c r="AS2788" s="7" t="s">
        <v>40</v>
      </c>
      <c r="AT2788" s="7" t="s">
        <v>41</v>
      </c>
      <c r="AU2788" s="8" t="s">
        <v>55</v>
      </c>
      <c r="AV2788" s="8" t="s">
        <v>56</v>
      </c>
      <c r="AW2788" s="8" t="s">
        <v>44</v>
      </c>
      <c r="AX2788" s="8" t="s">
        <v>45</v>
      </c>
      <c r="AY2788" s="8" t="s">
        <v>46</v>
      </c>
      <c r="AZ2788" s="8" t="s">
        <v>47</v>
      </c>
      <c r="BA2788" s="2" t="s">
        <v>48</v>
      </c>
      <c r="BB2788" s="2" t="s">
        <v>49</v>
      </c>
      <c r="BC2788" s="2" t="s">
        <v>50</v>
      </c>
      <c r="BD2788"/>
      <c r="BE2788"/>
    </row>
    <row r="2789" spans="1:57" x14ac:dyDescent="0.3">
      <c r="A2789" s="2"/>
      <c r="D2789" s="9" t="s">
        <v>57</v>
      </c>
      <c r="E2789" s="10">
        <v>13.67709632</v>
      </c>
      <c r="F2789" s="10">
        <v>0.5394002094</v>
      </c>
      <c r="G2789" s="10">
        <v>18.09048353</v>
      </c>
      <c r="H2789" s="10">
        <v>9.7671856500000001</v>
      </c>
      <c r="I2789" s="10">
        <v>90.209735370000004</v>
      </c>
      <c r="J2789" s="10">
        <v>33.068994910000001</v>
      </c>
      <c r="K2789" s="10">
        <v>77.721659700000004</v>
      </c>
      <c r="L2789" s="11">
        <v>8.8310185185185176E-3</v>
      </c>
      <c r="M2789" s="11">
        <v>9.4675810185185193E-3</v>
      </c>
      <c r="P2789" s="10"/>
      <c r="Q2789" s="9"/>
      <c r="AJ2789" s="13">
        <v>654.5</v>
      </c>
      <c r="AK2789" s="16">
        <v>2.9875699999999998</v>
      </c>
      <c r="AL2789" s="10">
        <f>IF(AK2789&gt;3, AK2789-3, 3-AK2789)</f>
        <v>1.2430000000000163E-2</v>
      </c>
      <c r="AM2789" s="10">
        <f t="shared" si="1298"/>
        <v>0.54164442279176717</v>
      </c>
      <c r="AN2789" s="14">
        <v>12</v>
      </c>
      <c r="AO2789" s="10">
        <f>AN2789+273.15</f>
        <v>285.14999999999998</v>
      </c>
      <c r="AP2789" s="14">
        <v>10.5</v>
      </c>
      <c r="AQ2789" s="14">
        <v>37</v>
      </c>
      <c r="AR2789" s="10">
        <f>AQ2789+273.15</f>
        <v>310.14999999999998</v>
      </c>
      <c r="AS2789" s="14">
        <v>47.1</v>
      </c>
      <c r="AT2789" s="14">
        <v>0.5</v>
      </c>
      <c r="AU2789" s="10">
        <f>IF(ISNUMBER(AM2789),((AR2789/AO2789)*((AJ2789-(AT2789*AP2789))/(AJ2789-AS2789))*AM2789)," ")</f>
        <v>0.62972343528226771</v>
      </c>
      <c r="AV2789" s="10">
        <f>IF(ISNUMBER(AM2789), AU2789*G2789, " ")</f>
        <v>11.392001434428884</v>
      </c>
      <c r="AW2789" s="10"/>
      <c r="AX2789" s="10"/>
      <c r="AY2789" s="10"/>
      <c r="AZ2789" s="10"/>
      <c r="BA2789" s="10"/>
      <c r="BB2789" s="10"/>
      <c r="BC2789" s="2"/>
      <c r="BD2789"/>
      <c r="BE2789"/>
    </row>
    <row r="2790" spans="1:57" x14ac:dyDescent="0.3">
      <c r="A2790" s="2">
        <v>254</v>
      </c>
      <c r="B2790" s="9" t="s">
        <v>335</v>
      </c>
      <c r="C2790" s="9"/>
      <c r="D2790" s="9" t="s">
        <v>58</v>
      </c>
      <c r="E2790" s="10">
        <v>8.6299926970000005</v>
      </c>
      <c r="F2790" s="10">
        <v>0.69776626799999997</v>
      </c>
      <c r="G2790" s="10">
        <v>19.993878290000001</v>
      </c>
      <c r="H2790" s="10">
        <v>13.97982545</v>
      </c>
      <c r="I2790" s="10">
        <v>75.512587339999996</v>
      </c>
      <c r="J2790" s="10">
        <v>33.228400929999999</v>
      </c>
      <c r="K2790" s="10">
        <v>96.246203149999999</v>
      </c>
      <c r="L2790" s="11">
        <v>1.1493055555555555E-2</v>
      </c>
      <c r="M2790" s="11">
        <v>1.1956006944444444E-2</v>
      </c>
      <c r="N2790" s="10">
        <f>H2790-H2789</f>
        <v>4.2126397999999998</v>
      </c>
      <c r="O2790" s="10">
        <f>I2789-I2790</f>
        <v>14.697148030000008</v>
      </c>
      <c r="P2790" s="10">
        <f>N2790/O2790</f>
        <v>0.28662974553982207</v>
      </c>
      <c r="Q2790" s="9">
        <f>AVERAGE(P2790,P2792)</f>
        <v>0.22846994338605772</v>
      </c>
      <c r="R2790">
        <f>K2790-K2789</f>
        <v>18.524543449999996</v>
      </c>
      <c r="S2790">
        <f>R2790/O2790</f>
        <v>1.2604175593923024</v>
      </c>
      <c r="T2790" s="9">
        <f>AVERAGE(S2790,S2792)</f>
        <v>0.95500659752711714</v>
      </c>
      <c r="U2790" s="3">
        <f>AVERAGE(E2789,E2791,E2793)</f>
        <v>13.679154740000001</v>
      </c>
      <c r="V2790" s="3">
        <f>AVERAGE(E2790,E2792,E2794)</f>
        <v>8.829690931</v>
      </c>
      <c r="W2790" s="3">
        <f>AVERAGE(F2789,F2791,F2793)</f>
        <v>0.53728511484999997</v>
      </c>
      <c r="X2790" s="3">
        <f>AVERAGE(F2790,F2792,F2794)</f>
        <v>0.66403873624999998</v>
      </c>
      <c r="Y2790" s="3">
        <f>AVERAGE(G2789,G2791,G2793)</f>
        <v>18.594822620000002</v>
      </c>
      <c r="Z2790" s="3">
        <f>AVERAGE(G2790,G2792,G2794)</f>
        <v>20.082010505</v>
      </c>
      <c r="AA2790" s="3">
        <f>AVERAGE(H2789,H2791,H2793)</f>
        <v>10.004476135000001</v>
      </c>
      <c r="AB2790" s="3">
        <f>AVERAGE(H2790,H2792,H2794)</f>
        <v>13.349290974999999</v>
      </c>
      <c r="AC2790" s="3">
        <f>AVERAGE(I2789,I2791,I2793)</f>
        <v>90.799967895000009</v>
      </c>
      <c r="AD2790" s="3">
        <f>AVERAGE(I2790,I2792,I2794)</f>
        <v>76.179396269999998</v>
      </c>
      <c r="AE2790" s="3">
        <f>AVERAGE(J2789,J2791,J2793)</f>
        <v>32.781781600000002</v>
      </c>
      <c r="AF2790" s="3">
        <f>AVERAGE(J2790,J2792,J2794)</f>
        <v>32.724797339999995</v>
      </c>
      <c r="AG2790" s="3">
        <f>AVERAGE(K2789,K2791,K2793)</f>
        <v>79.915690339999998</v>
      </c>
      <c r="AH2790" s="3">
        <f>AVERAGE(K2790,K2792,K2794)</f>
        <v>93.901819974999995</v>
      </c>
      <c r="AI2790" s="12">
        <v>43658</v>
      </c>
      <c r="AJ2790" s="13">
        <v>654.5</v>
      </c>
      <c r="AK2790" s="16">
        <v>2.9875699999999998</v>
      </c>
      <c r="AL2790" s="10">
        <f t="shared" ref="AL2790:AL2794" si="1309">IF(AK2790&gt;3, AK2790-3, 3-AK2790)</f>
        <v>1.2430000000000163E-2</v>
      </c>
      <c r="AM2790" s="10">
        <f t="shared" si="1298"/>
        <v>0.70066937477615587</v>
      </c>
      <c r="AN2790" s="14">
        <v>12</v>
      </c>
      <c r="AO2790" s="10">
        <f t="shared" ref="AO2790:AO2794" si="1310">AN2790+273.15</f>
        <v>285.14999999999998</v>
      </c>
      <c r="AP2790" s="14">
        <v>10.5</v>
      </c>
      <c r="AQ2790" s="14">
        <v>37</v>
      </c>
      <c r="AR2790" s="10">
        <f t="shared" ref="AR2790:AR2794" si="1311">AQ2790+273.15</f>
        <v>310.14999999999998</v>
      </c>
      <c r="AS2790" s="14">
        <v>47.1</v>
      </c>
      <c r="AT2790" s="14">
        <v>0.5</v>
      </c>
      <c r="AU2790" s="10">
        <f t="shared" ref="AU2790:AU2794" si="1312">IF(ISNUMBER(AM2790),((AR2790/AO2790)*((AJ2790-(AT2790*AP2790))/(AJ2790-AS2790))*AM2790)," ")</f>
        <v>0.81460808440881471</v>
      </c>
      <c r="AV2790" s="10">
        <f t="shared" ref="AV2790:AV2794" si="1313">IF(ISNUMBER(AM2790), AU2790*G2790, " ")</f>
        <v>16.287174893719889</v>
      </c>
      <c r="AW2790" s="10">
        <f>AVERAGE(AU2789,AU2791,AU2793)</f>
        <v>0.62725416555867175</v>
      </c>
      <c r="AX2790" s="10">
        <f>AVERAGE(AU2790,AU2792,AU2794)</f>
        <v>0.77523283614773808</v>
      </c>
      <c r="AY2790" s="10">
        <f>AVERAGE(AV2789,AV2791,AV2793)</f>
        <v>11.662434596974251</v>
      </c>
      <c r="AZ2790" s="10">
        <f>AVERAGE(AV2790,AV2792,AV2794)</f>
        <v>15.564763731494397</v>
      </c>
      <c r="BA2790" s="10">
        <f>IF(ISNUMBER(AV2790), AV2790-AV2789, " ")</f>
        <v>4.895173459291005</v>
      </c>
      <c r="BB2790" s="10">
        <f>IF(ISNUMBER(BA2790), BA2790/O2790, " ")</f>
        <v>0.33306961658812401</v>
      </c>
      <c r="BC2790" s="2">
        <f>AVERAGE(BB2790,BB2792,BB2794)</f>
        <v>0.26655838385699748</v>
      </c>
      <c r="BE2790"/>
    </row>
    <row r="2791" spans="1:57" x14ac:dyDescent="0.3">
      <c r="A2791" s="2"/>
      <c r="D2791" s="9" t="s">
        <v>57</v>
      </c>
      <c r="E2791" s="10">
        <v>13.68121316</v>
      </c>
      <c r="F2791" s="10">
        <v>0.53517002030000005</v>
      </c>
      <c r="G2791" s="10">
        <v>19.099161710000001</v>
      </c>
      <c r="H2791" s="10">
        <v>10.24176662</v>
      </c>
      <c r="I2791" s="10">
        <v>91.390200419999999</v>
      </c>
      <c r="J2791" s="10">
        <v>32.494568289999997</v>
      </c>
      <c r="K2791" s="10">
        <v>82.109720980000006</v>
      </c>
      <c r="L2791" s="11">
        <v>1.4780092592592595E-2</v>
      </c>
      <c r="M2791" s="11">
        <v>1.5509247685185183E-2</v>
      </c>
      <c r="P2791" s="10"/>
      <c r="Q2791" s="9"/>
      <c r="AJ2791" s="13">
        <v>654.5</v>
      </c>
      <c r="AK2791" s="16">
        <v>2.9875699999999998</v>
      </c>
      <c r="AL2791" s="10">
        <f t="shared" si="1309"/>
        <v>1.2430000000000163E-2</v>
      </c>
      <c r="AM2791" s="10">
        <f t="shared" si="1298"/>
        <v>0.53739663368557067</v>
      </c>
      <c r="AN2791" s="14">
        <v>12</v>
      </c>
      <c r="AO2791" s="10">
        <f t="shared" si="1310"/>
        <v>285.14999999999998</v>
      </c>
      <c r="AP2791" s="14">
        <v>10.5</v>
      </c>
      <c r="AQ2791" s="14">
        <v>37</v>
      </c>
      <c r="AR2791" s="10">
        <f t="shared" si="1311"/>
        <v>310.14999999999998</v>
      </c>
      <c r="AS2791" s="14">
        <v>47.1</v>
      </c>
      <c r="AT2791" s="14">
        <v>0.5</v>
      </c>
      <c r="AU2791" s="10">
        <f t="shared" si="1312"/>
        <v>0.62478489583507579</v>
      </c>
      <c r="AV2791" s="10">
        <f t="shared" si="1313"/>
        <v>11.932867759519619</v>
      </c>
      <c r="AW2791" s="10"/>
      <c r="AX2791" s="10"/>
      <c r="AY2791" s="10"/>
      <c r="AZ2791" s="10"/>
      <c r="BA2791" s="10"/>
      <c r="BB2791" s="10"/>
      <c r="BC2791" s="2"/>
      <c r="BD2791"/>
    </row>
    <row r="2792" spans="1:57" x14ac:dyDescent="0.3">
      <c r="A2792" s="2"/>
      <c r="D2792" s="9" t="s">
        <v>60</v>
      </c>
      <c r="E2792" s="10">
        <v>9.0293891649999996</v>
      </c>
      <c r="F2792" s="10">
        <v>0.6303112045</v>
      </c>
      <c r="G2792" s="10">
        <v>20.170142720000001</v>
      </c>
      <c r="H2792" s="10">
        <v>12.7187565</v>
      </c>
      <c r="I2792" s="10">
        <v>76.8462052</v>
      </c>
      <c r="J2792" s="10">
        <v>32.221193749999998</v>
      </c>
      <c r="K2792" s="10">
        <v>91.557436800000005</v>
      </c>
      <c r="L2792" s="11">
        <v>1.7430555555555557E-2</v>
      </c>
      <c r="M2792" s="11">
        <v>1.8101840277777777E-2</v>
      </c>
      <c r="N2792" s="10">
        <f>H2792-H2791</f>
        <v>2.4769898799999996</v>
      </c>
      <c r="O2792" s="10">
        <f>I2791-I2792</f>
        <v>14.543995219999999</v>
      </c>
      <c r="P2792" s="10">
        <f>N2792/O2792</f>
        <v>0.17031014123229338</v>
      </c>
      <c r="Q2792" s="9"/>
      <c r="R2792">
        <f>K2792-K2791</f>
        <v>9.4477158199999991</v>
      </c>
      <c r="S2792">
        <f>R2792/O2792</f>
        <v>0.6495956356619319</v>
      </c>
      <c r="AJ2792" s="13">
        <v>654.5</v>
      </c>
      <c r="AK2792" s="16">
        <v>2.9875699999999998</v>
      </c>
      <c r="AL2792" s="10">
        <f t="shared" si="1309"/>
        <v>1.2430000000000163E-2</v>
      </c>
      <c r="AM2792" s="10">
        <f t="shared" si="1298"/>
        <v>0.63293365962973258</v>
      </c>
      <c r="AN2792" s="14">
        <v>12</v>
      </c>
      <c r="AO2792" s="10">
        <f t="shared" si="1310"/>
        <v>285.14999999999998</v>
      </c>
      <c r="AP2792" s="14">
        <v>10.5</v>
      </c>
      <c r="AQ2792" s="14">
        <v>37</v>
      </c>
      <c r="AR2792" s="10">
        <f t="shared" si="1311"/>
        <v>310.14999999999998</v>
      </c>
      <c r="AS2792" s="14">
        <v>47.1</v>
      </c>
      <c r="AT2792" s="14">
        <v>0.5</v>
      </c>
      <c r="AU2792" s="10">
        <f t="shared" si="1312"/>
        <v>0.73585758788666134</v>
      </c>
      <c r="AV2792" s="10">
        <f t="shared" si="1313"/>
        <v>14.842352569268904</v>
      </c>
      <c r="AW2792" s="10"/>
      <c r="AX2792" s="10"/>
      <c r="AY2792" s="10"/>
      <c r="AZ2792" s="10"/>
      <c r="BA2792" s="10">
        <f>IF(ISNUMBER(AV2792), AV2792-AV2791, " ")</f>
        <v>2.9094848097492854</v>
      </c>
      <c r="BB2792" s="10">
        <f>IF(ISNUMBER(BA2792), BA2792/O2792, " ")</f>
        <v>0.20004715112587101</v>
      </c>
      <c r="BC2792" s="2"/>
      <c r="BD2792"/>
      <c r="BE2792"/>
    </row>
    <row r="2793" spans="1:57" x14ac:dyDescent="0.3">
      <c r="A2793" s="2"/>
      <c r="D2793" s="9" t="s">
        <v>57</v>
      </c>
      <c r="E2793" s="10"/>
      <c r="F2793" s="10"/>
      <c r="G2793" s="10"/>
      <c r="H2793" s="10"/>
      <c r="I2793" s="10"/>
      <c r="J2793" s="10"/>
      <c r="K2793" s="10"/>
      <c r="L2793" s="11"/>
      <c r="M2793" s="11"/>
      <c r="P2793" s="10"/>
      <c r="Q2793" s="9"/>
      <c r="AJ2793" s="13">
        <v>654.5</v>
      </c>
      <c r="AK2793" s="16">
        <v>2.9875699999999998</v>
      </c>
      <c r="AL2793" s="10">
        <f t="shared" si="1309"/>
        <v>1.2430000000000163E-2</v>
      </c>
      <c r="AM2793" s="10" t="str">
        <f t="shared" si="1298"/>
        <v xml:space="preserve"> </v>
      </c>
      <c r="AN2793" s="14">
        <v>12</v>
      </c>
      <c r="AO2793" s="10">
        <f t="shared" si="1310"/>
        <v>285.14999999999998</v>
      </c>
      <c r="AP2793" s="14">
        <v>10.5</v>
      </c>
      <c r="AQ2793" s="14">
        <v>37</v>
      </c>
      <c r="AR2793" s="10">
        <f t="shared" si="1311"/>
        <v>310.14999999999998</v>
      </c>
      <c r="AS2793" s="14">
        <v>47.1</v>
      </c>
      <c r="AT2793" s="14">
        <v>0.5</v>
      </c>
      <c r="AU2793" s="10" t="str">
        <f t="shared" si="1312"/>
        <v xml:space="preserve"> </v>
      </c>
      <c r="AV2793" s="10" t="str">
        <f t="shared" si="1313"/>
        <v xml:space="preserve"> </v>
      </c>
      <c r="AW2793" s="10"/>
      <c r="AX2793" s="10"/>
      <c r="AY2793" s="10"/>
      <c r="AZ2793" s="10"/>
      <c r="BA2793" s="10"/>
      <c r="BB2793" s="10"/>
      <c r="BC2793" s="2"/>
      <c r="BD2793"/>
      <c r="BE2793"/>
    </row>
    <row r="2794" spans="1:57" x14ac:dyDescent="0.3">
      <c r="A2794" s="2"/>
      <c r="D2794" s="9" t="s">
        <v>61</v>
      </c>
      <c r="E2794" s="10"/>
      <c r="F2794" s="10"/>
      <c r="G2794" s="10"/>
      <c r="H2794" s="10"/>
      <c r="I2794" s="10"/>
      <c r="J2794" s="10"/>
      <c r="K2794" s="10"/>
      <c r="L2794" s="11"/>
      <c r="M2794" s="11"/>
      <c r="N2794" s="10">
        <f>H2794-H2793</f>
        <v>0</v>
      </c>
      <c r="O2794" s="10">
        <f>I2793-I2794</f>
        <v>0</v>
      </c>
      <c r="P2794" s="10" t="e">
        <f>N2794/O2794</f>
        <v>#DIV/0!</v>
      </c>
      <c r="Q2794" s="9"/>
      <c r="R2794">
        <f>K2794-K2793</f>
        <v>0</v>
      </c>
      <c r="S2794" t="e">
        <f>R2794/O2794</f>
        <v>#DIV/0!</v>
      </c>
      <c r="AJ2794" s="13">
        <v>654.5</v>
      </c>
      <c r="AK2794" s="16">
        <v>2.9875699999999998</v>
      </c>
      <c r="AL2794" s="10">
        <f t="shared" si="1309"/>
        <v>1.2430000000000163E-2</v>
      </c>
      <c r="AM2794" s="10" t="str">
        <f t="shared" si="1298"/>
        <v xml:space="preserve"> </v>
      </c>
      <c r="AN2794" s="14">
        <v>12</v>
      </c>
      <c r="AO2794" s="10">
        <f t="shared" si="1310"/>
        <v>285.14999999999998</v>
      </c>
      <c r="AP2794" s="14">
        <v>10.5</v>
      </c>
      <c r="AQ2794" s="14">
        <v>37</v>
      </c>
      <c r="AR2794" s="10">
        <f t="shared" si="1311"/>
        <v>310.14999999999998</v>
      </c>
      <c r="AS2794" s="14">
        <v>47.1</v>
      </c>
      <c r="AT2794" s="14">
        <v>0.5</v>
      </c>
      <c r="AU2794" s="10" t="str">
        <f t="shared" si="1312"/>
        <v xml:space="preserve"> </v>
      </c>
      <c r="AV2794" s="10" t="str">
        <f t="shared" si="1313"/>
        <v xml:space="preserve"> </v>
      </c>
      <c r="AW2794" s="10"/>
      <c r="AX2794" s="10"/>
      <c r="AY2794" s="10"/>
      <c r="AZ2794" s="10"/>
      <c r="BA2794" s="10" t="str">
        <f>IF(ISNUMBER(AV2794), AV2794-AV2793, " ")</f>
        <v xml:space="preserve"> </v>
      </c>
      <c r="BB2794" s="10" t="str">
        <f>IF(ISNUMBER(BA2794), BA2794/O2794, " ")</f>
        <v xml:space="preserve"> </v>
      </c>
      <c r="BC2794" s="2"/>
      <c r="BD2794"/>
      <c r="BE2794"/>
    </row>
    <row r="2795" spans="1:57" x14ac:dyDescent="0.3">
      <c r="AM2795" s="10" t="str">
        <f t="shared" si="1298"/>
        <v xml:space="preserve"> </v>
      </c>
      <c r="BD2795"/>
      <c r="BE2795"/>
    </row>
    <row r="2796" spans="1:57" x14ac:dyDescent="0.3">
      <c r="AM2796" s="10" t="str">
        <f t="shared" si="1298"/>
        <v xml:space="preserve"> </v>
      </c>
      <c r="BD2796"/>
      <c r="BE2796"/>
    </row>
    <row r="2797" spans="1:57" x14ac:dyDescent="0.3">
      <c r="A2797" s="2"/>
      <c r="D2797" s="9" t="s">
        <v>53</v>
      </c>
      <c r="E2797" s="10"/>
      <c r="F2797" s="10"/>
      <c r="G2797" s="10"/>
      <c r="H2797" s="10"/>
      <c r="I2797" s="10"/>
      <c r="J2797" s="10"/>
      <c r="K2797" s="10"/>
      <c r="L2797" s="10"/>
      <c r="M2797" s="10"/>
      <c r="P2797" s="10"/>
      <c r="Q2797" s="9"/>
      <c r="R2797" s="9"/>
      <c r="AM2797" s="10" t="str">
        <f t="shared" si="1298"/>
        <v xml:space="preserve"> </v>
      </c>
      <c r="BD2797"/>
      <c r="BE2797"/>
    </row>
    <row r="2798" spans="1:57" x14ac:dyDescent="0.3">
      <c r="A2798" s="2"/>
      <c r="D2798" s="9" t="s">
        <v>336</v>
      </c>
      <c r="E2798" s="10"/>
      <c r="F2798" s="2"/>
      <c r="G2798" s="10"/>
      <c r="H2798" s="10"/>
      <c r="I2798" s="10"/>
      <c r="J2798" s="10"/>
      <c r="K2798" s="10"/>
      <c r="L2798" s="10"/>
      <c r="M2798" s="10"/>
      <c r="P2798" s="10"/>
      <c r="Q2798" s="9"/>
      <c r="R2798" s="9"/>
      <c r="AM2798" s="10" t="str">
        <f t="shared" si="1298"/>
        <v xml:space="preserve"> </v>
      </c>
      <c r="BD2798"/>
      <c r="BE2798"/>
    </row>
    <row r="2799" spans="1:57" x14ac:dyDescent="0.3">
      <c r="A2799" s="2"/>
      <c r="D2799" s="9"/>
      <c r="E2799" s="2" t="s">
        <v>0</v>
      </c>
      <c r="F2799" s="2" t="s">
        <v>1</v>
      </c>
      <c r="G2799" s="2" t="s">
        <v>2</v>
      </c>
      <c r="H2799" s="2" t="s">
        <v>3</v>
      </c>
      <c r="I2799" s="2" t="s">
        <v>4</v>
      </c>
      <c r="J2799" s="2" t="s">
        <v>5</v>
      </c>
      <c r="K2799" s="2" t="s">
        <v>6</v>
      </c>
      <c r="L2799" s="2" t="s">
        <v>7</v>
      </c>
      <c r="M2799" s="2" t="s">
        <v>8</v>
      </c>
      <c r="N2799" s="2" t="s">
        <v>9</v>
      </c>
      <c r="O2799" s="2" t="s">
        <v>10</v>
      </c>
      <c r="P2799" s="2" t="s">
        <v>11</v>
      </c>
      <c r="Q2799" s="2" t="s">
        <v>12</v>
      </c>
      <c r="R2799" s="2" t="s">
        <v>13</v>
      </c>
      <c r="S2799" s="2" t="s">
        <v>14</v>
      </c>
      <c r="T2799" s="2" t="s">
        <v>15</v>
      </c>
      <c r="U2799" s="3" t="s">
        <v>16</v>
      </c>
      <c r="V2799" s="3" t="s">
        <v>17</v>
      </c>
      <c r="W2799" s="3" t="s">
        <v>18</v>
      </c>
      <c r="X2799" s="3" t="s">
        <v>19</v>
      </c>
      <c r="Y2799" s="3" t="s">
        <v>20</v>
      </c>
      <c r="Z2799" s="3" t="s">
        <v>21</v>
      </c>
      <c r="AA2799" s="3" t="s">
        <v>22</v>
      </c>
      <c r="AB2799" s="3" t="s">
        <v>23</v>
      </c>
      <c r="AC2799" s="3" t="s">
        <v>24</v>
      </c>
      <c r="AD2799" s="3" t="s">
        <v>25</v>
      </c>
      <c r="AE2799" s="3" t="s">
        <v>26</v>
      </c>
      <c r="AF2799" s="3" t="s">
        <v>27</v>
      </c>
      <c r="AG2799" s="3" t="s">
        <v>28</v>
      </c>
      <c r="AH2799" s="3" t="s">
        <v>29</v>
      </c>
      <c r="AL2799" s="2" t="s">
        <v>33</v>
      </c>
      <c r="AM2799" s="10" t="e">
        <f t="shared" si="1298"/>
        <v>#VALUE!</v>
      </c>
      <c r="AN2799" s="6" t="s">
        <v>35</v>
      </c>
      <c r="AO2799" s="2" t="s">
        <v>36</v>
      </c>
      <c r="AP2799" s="7" t="s">
        <v>37</v>
      </c>
      <c r="AQ2799" s="6" t="s">
        <v>38</v>
      </c>
      <c r="AR2799" s="2" t="s">
        <v>39</v>
      </c>
      <c r="AS2799" s="7" t="s">
        <v>40</v>
      </c>
      <c r="AT2799" s="7" t="s">
        <v>41</v>
      </c>
      <c r="AU2799" s="8" t="s">
        <v>55</v>
      </c>
      <c r="AV2799" s="8" t="s">
        <v>56</v>
      </c>
      <c r="AW2799" s="8" t="s">
        <v>44</v>
      </c>
      <c r="AX2799" s="8" t="s">
        <v>45</v>
      </c>
      <c r="AY2799" s="8" t="s">
        <v>46</v>
      </c>
      <c r="AZ2799" s="8" t="s">
        <v>47</v>
      </c>
      <c r="BA2799" s="2" t="s">
        <v>48</v>
      </c>
      <c r="BB2799" s="2" t="s">
        <v>49</v>
      </c>
      <c r="BC2799" s="2" t="s">
        <v>50</v>
      </c>
      <c r="BD2799"/>
      <c r="BE2799"/>
    </row>
    <row r="2800" spans="1:57" x14ac:dyDescent="0.3">
      <c r="A2800" s="2"/>
      <c r="D2800" s="9" t="s">
        <v>57</v>
      </c>
      <c r="E2800" s="10"/>
      <c r="F2800" s="10"/>
      <c r="G2800" s="10"/>
      <c r="H2800" s="10"/>
      <c r="I2800" s="10"/>
      <c r="J2800" s="10"/>
      <c r="K2800" s="10"/>
      <c r="L2800" s="11"/>
      <c r="M2800" s="11"/>
      <c r="P2800" s="10"/>
      <c r="Q2800" s="9"/>
      <c r="AJ2800" s="13">
        <v>654.5</v>
      </c>
      <c r="AK2800" s="16">
        <v>2.9875699999999998</v>
      </c>
      <c r="AL2800" s="10">
        <f>IF(AK2800&gt;3, AK2800-3, 3-AK2800)</f>
        <v>1.2430000000000163E-2</v>
      </c>
      <c r="AM2800" s="10" t="str">
        <f t="shared" si="1298"/>
        <v xml:space="preserve"> </v>
      </c>
      <c r="AN2800" s="14">
        <v>12</v>
      </c>
      <c r="AO2800" s="10">
        <f>AN2800+273.15</f>
        <v>285.14999999999998</v>
      </c>
      <c r="AP2800" s="14">
        <v>10.5</v>
      </c>
      <c r="AQ2800" s="14">
        <v>37</v>
      </c>
      <c r="AR2800" s="10">
        <f>AQ2800+273.15</f>
        <v>310.14999999999998</v>
      </c>
      <c r="AS2800" s="14">
        <v>47.1</v>
      </c>
      <c r="AT2800" s="14">
        <v>0.5</v>
      </c>
      <c r="AU2800" s="10" t="str">
        <f>IF(ISNUMBER(AM2800),((AR2800/AO2800)*((AJ2800-(AT2800*AP2800))/(AJ2800-AS2800))*AM2800)," ")</f>
        <v xml:space="preserve"> </v>
      </c>
      <c r="AV2800" s="10" t="str">
        <f>IF(ISNUMBER(AM2800), AU2800*G2800, " ")</f>
        <v xml:space="preserve"> </v>
      </c>
      <c r="AW2800" s="10"/>
      <c r="AX2800" s="10"/>
      <c r="AY2800" s="10"/>
      <c r="AZ2800" s="10"/>
      <c r="BA2800" s="10"/>
      <c r="BB2800" s="10"/>
      <c r="BC2800" s="2"/>
      <c r="BD2800"/>
      <c r="BE2800"/>
    </row>
    <row r="2801" spans="1:57" x14ac:dyDescent="0.3">
      <c r="A2801" s="2">
        <v>255</v>
      </c>
      <c r="B2801" s="9" t="s">
        <v>336</v>
      </c>
      <c r="C2801" s="9"/>
      <c r="D2801" s="9" t="s">
        <v>58</v>
      </c>
      <c r="E2801" s="10"/>
      <c r="F2801" s="10"/>
      <c r="G2801" s="10"/>
      <c r="H2801" s="10"/>
      <c r="I2801" s="10"/>
      <c r="J2801" s="10"/>
      <c r="K2801" s="10"/>
      <c r="L2801" s="11"/>
      <c r="M2801" s="11"/>
      <c r="N2801" s="10">
        <f>H2801-H2800</f>
        <v>0</v>
      </c>
      <c r="O2801" s="10">
        <f>I2800-I2801</f>
        <v>0</v>
      </c>
      <c r="P2801" s="10" t="e">
        <f>N2801/O2801</f>
        <v>#DIV/0!</v>
      </c>
      <c r="Q2801" s="9">
        <f>AVERAGE(P2803,P2805)</f>
        <v>0.12070521422803884</v>
      </c>
      <c r="R2801">
        <f>K2801-K2800</f>
        <v>0</v>
      </c>
      <c r="S2801" t="e">
        <f>R2801/O2801</f>
        <v>#DIV/0!</v>
      </c>
      <c r="T2801" s="9">
        <f>AVERAGE(S2803,S2805)</f>
        <v>0.6893046059224941</v>
      </c>
      <c r="U2801" s="3">
        <f>AVERAGE(E2800,E2802,E2804)</f>
        <v>13.689208194999999</v>
      </c>
      <c r="V2801" s="3">
        <f>AVERAGE(E2801,E2803,E2805)</f>
        <v>9.3018552334999995</v>
      </c>
      <c r="W2801" s="3">
        <f>AVERAGE(F2800,F2802,F2804)</f>
        <v>0.56386243354999999</v>
      </c>
      <c r="X2801" s="3">
        <f>AVERAGE(F2801,F2803,F2805)</f>
        <v>0.59349627059999999</v>
      </c>
      <c r="Y2801" s="3">
        <f>AVERAGE(G2800,G2802,G2804)</f>
        <v>17.88490955</v>
      </c>
      <c r="Z2801" s="3">
        <f>AVERAGE(G2801,G2803,G2805)</f>
        <v>18.99806285</v>
      </c>
      <c r="AA2801" s="3">
        <f>AVERAGE(H2800,H2802,H2804)</f>
        <v>9.9289718690000015</v>
      </c>
      <c r="AB2801" s="3">
        <f>AVERAGE(H2801,H2803,H2805)</f>
        <v>11.161267055</v>
      </c>
      <c r="AC2801" s="3">
        <f>AVERAGE(I2800,I2802,I2804)</f>
        <v>97.099743450000005</v>
      </c>
      <c r="AD2801" s="3">
        <f>AVERAGE(I2801,I2803,I2805)</f>
        <v>84.462501449999991</v>
      </c>
      <c r="AE2801" s="3">
        <f>AVERAGE(J2800,J2802,J2804)</f>
        <v>30.430540495000002</v>
      </c>
      <c r="AF2801" s="3">
        <f>AVERAGE(J2801,J2803,J2805)</f>
        <v>30.614946770000003</v>
      </c>
      <c r="AG2801" s="3">
        <f>AVERAGE(K2800,K2802,K2804)</f>
        <v>58.396911235000005</v>
      </c>
      <c r="AH2801" s="3">
        <f>AVERAGE(K2801,K2803,K2805)</f>
        <v>66.933459624999998</v>
      </c>
      <c r="AI2801" s="12">
        <v>43658</v>
      </c>
      <c r="AJ2801" s="13">
        <v>654.5</v>
      </c>
      <c r="AK2801" s="16">
        <v>2.9875699999999998</v>
      </c>
      <c r="AL2801" s="10">
        <f t="shared" ref="AL2801:AL2805" si="1314">IF(AK2801&gt;3, AK2801-3, 3-AK2801)</f>
        <v>1.2430000000000163E-2</v>
      </c>
      <c r="AM2801" s="10" t="str">
        <f t="shared" si="1298"/>
        <v xml:space="preserve"> </v>
      </c>
      <c r="AN2801" s="14">
        <v>12</v>
      </c>
      <c r="AO2801" s="10">
        <f t="shared" ref="AO2801:AO2805" si="1315">AN2801+273.15</f>
        <v>285.14999999999998</v>
      </c>
      <c r="AP2801" s="14">
        <v>10.5</v>
      </c>
      <c r="AQ2801" s="14">
        <v>37</v>
      </c>
      <c r="AR2801" s="10">
        <f t="shared" ref="AR2801:AR2805" si="1316">AQ2801+273.15</f>
        <v>310.14999999999998</v>
      </c>
      <c r="AS2801" s="14">
        <v>47.1</v>
      </c>
      <c r="AT2801" s="14">
        <v>0.5</v>
      </c>
      <c r="AU2801" s="10" t="str">
        <f t="shared" ref="AU2801:AU2805" si="1317">IF(ISNUMBER(AM2801),((AR2801/AO2801)*((AJ2801-(AT2801*AP2801))/(AJ2801-AS2801))*AM2801)," ")</f>
        <v xml:space="preserve"> </v>
      </c>
      <c r="AV2801" s="10" t="str">
        <f t="shared" ref="AV2801:AV2805" si="1318">IF(ISNUMBER(AM2801), AU2801*G2801, " ")</f>
        <v xml:space="preserve"> </v>
      </c>
      <c r="AW2801" s="10">
        <f>AVERAGE(AU2800,AU2802,AU2804)</f>
        <v>0.65828188883481253</v>
      </c>
      <c r="AX2801" s="10">
        <f>AVERAGE(AU2801,AU2803,AU2805)</f>
        <v>0.69287794820319626</v>
      </c>
      <c r="AY2801" s="10">
        <f>AVERAGE(AV2800,AV2802,AV2804)</f>
        <v>11.771138897981931</v>
      </c>
      <c r="AZ2801" s="10">
        <f>AVERAGE(AV2801,AV2803,AV2805)</f>
        <v>13.160133131480709</v>
      </c>
      <c r="BA2801" s="10" t="str">
        <f>IF(ISNUMBER(AV2801), AV2801-AV2800, " ")</f>
        <v xml:space="preserve"> </v>
      </c>
      <c r="BB2801" s="10" t="str">
        <f>IF(ISNUMBER(BA2801), BA2801/O2801, " ")</f>
        <v xml:space="preserve"> </v>
      </c>
      <c r="BC2801" s="2">
        <f>AVERAGE(BB2801,BB2803,BB2805)</f>
        <v>0.13688171919588277</v>
      </c>
      <c r="BD2801" s="1" t="s">
        <v>59</v>
      </c>
      <c r="BE2801"/>
    </row>
    <row r="2802" spans="1:57" x14ac:dyDescent="0.3">
      <c r="A2802" s="2"/>
      <c r="D2802" s="9" t="s">
        <v>57</v>
      </c>
      <c r="E2802" s="10">
        <v>13.69456982</v>
      </c>
      <c r="F2802" s="10">
        <v>0.5683944487</v>
      </c>
      <c r="G2802" s="10">
        <v>17.474178009999999</v>
      </c>
      <c r="H2802" s="10">
        <v>9.8750260270000005</v>
      </c>
      <c r="I2802" s="10">
        <v>98.431982169999998</v>
      </c>
      <c r="J2802" s="10">
        <v>31.100328130000001</v>
      </c>
      <c r="K2802" s="10">
        <v>60.059916280000003</v>
      </c>
      <c r="L2802" s="11">
        <v>7.5868055555555558E-3</v>
      </c>
      <c r="M2802" s="11">
        <v>8.2928124999999998E-3</v>
      </c>
      <c r="P2802" s="10"/>
      <c r="Q2802" s="9"/>
      <c r="AJ2802" s="13">
        <v>654.5</v>
      </c>
      <c r="AK2802" s="16">
        <v>2.9875699999999998</v>
      </c>
      <c r="AL2802" s="10">
        <f t="shared" si="1314"/>
        <v>1.2430000000000163E-2</v>
      </c>
      <c r="AM2802" s="10">
        <f t="shared" si="1298"/>
        <v>0.57075929471108633</v>
      </c>
      <c r="AN2802" s="14">
        <v>12</v>
      </c>
      <c r="AO2802" s="10">
        <f t="shared" si="1315"/>
        <v>285.14999999999998</v>
      </c>
      <c r="AP2802" s="14">
        <v>10.5</v>
      </c>
      <c r="AQ2802" s="14">
        <v>37</v>
      </c>
      <c r="AR2802" s="10">
        <f t="shared" si="1316"/>
        <v>310.14999999999998</v>
      </c>
      <c r="AS2802" s="14">
        <v>47.1</v>
      </c>
      <c r="AT2802" s="14">
        <v>0.5</v>
      </c>
      <c r="AU2802" s="10">
        <f t="shared" si="1317"/>
        <v>0.66357279547384385</v>
      </c>
      <c r="AV2802" s="10">
        <f t="shared" si="1318"/>
        <v>11.595389150703269</v>
      </c>
      <c r="AW2802" s="10"/>
      <c r="AX2802" s="10"/>
      <c r="AY2802" s="10"/>
      <c r="AZ2802" s="10"/>
      <c r="BA2802" s="10"/>
      <c r="BB2802" s="10"/>
      <c r="BC2802" s="2"/>
      <c r="BD2802"/>
    </row>
    <row r="2803" spans="1:57" x14ac:dyDescent="0.3">
      <c r="A2803" s="2"/>
      <c r="D2803" s="9" t="s">
        <v>60</v>
      </c>
      <c r="E2803" s="10">
        <v>9.5668384470000003</v>
      </c>
      <c r="F2803" s="10">
        <v>0.59624920449999996</v>
      </c>
      <c r="G2803" s="10">
        <v>18.000626759999999</v>
      </c>
      <c r="H2803" s="10">
        <v>10.72918542</v>
      </c>
      <c r="I2803" s="10">
        <v>81.604528169999995</v>
      </c>
      <c r="J2803" s="10">
        <v>31.058152790000001</v>
      </c>
      <c r="K2803" s="10">
        <v>70.958943349999998</v>
      </c>
      <c r="L2803" s="11">
        <v>1.1493055555555555E-2</v>
      </c>
      <c r="M2803" s="11">
        <v>1.2268506944444445E-2</v>
      </c>
      <c r="N2803" s="10">
        <f>H2803-H2802</f>
        <v>0.85415939299999977</v>
      </c>
      <c r="O2803" s="10">
        <f>I2802-I2803</f>
        <v>16.827454000000003</v>
      </c>
      <c r="P2803" s="10">
        <f>N2803/O2803</f>
        <v>5.0759870922838332E-2</v>
      </c>
      <c r="Q2803" s="9"/>
      <c r="R2803">
        <f>K2803-K2802</f>
        <v>10.899027069999995</v>
      </c>
      <c r="S2803">
        <f>R2803/O2803</f>
        <v>0.64769317271644267</v>
      </c>
      <c r="AJ2803" s="13">
        <v>654.5</v>
      </c>
      <c r="AK2803" s="16">
        <v>2.9875699999999998</v>
      </c>
      <c r="AL2803" s="10">
        <f t="shared" si="1314"/>
        <v>1.2430000000000163E-2</v>
      </c>
      <c r="AM2803" s="10">
        <f t="shared" si="1298"/>
        <v>0.59872994222729514</v>
      </c>
      <c r="AN2803" s="14">
        <v>12</v>
      </c>
      <c r="AO2803" s="10">
        <f t="shared" si="1315"/>
        <v>285.14999999999998</v>
      </c>
      <c r="AP2803" s="14">
        <v>10.5</v>
      </c>
      <c r="AQ2803" s="14">
        <v>37</v>
      </c>
      <c r="AR2803" s="10">
        <f t="shared" si="1316"/>
        <v>310.14999999999998</v>
      </c>
      <c r="AS2803" s="14">
        <v>47.1</v>
      </c>
      <c r="AT2803" s="14">
        <v>0.5</v>
      </c>
      <c r="AU2803" s="10">
        <f t="shared" si="1317"/>
        <v>0.69609186425736569</v>
      </c>
      <c r="AV2803" s="10">
        <f t="shared" si="1318"/>
        <v>12.530089839169424</v>
      </c>
      <c r="AW2803" s="10"/>
      <c r="AX2803" s="10"/>
      <c r="AY2803" s="10"/>
      <c r="AZ2803" s="10"/>
      <c r="BA2803" s="10">
        <f>IF(ISNUMBER(AV2803), AV2803-AV2802, " ")</f>
        <v>0.93470068846615462</v>
      </c>
      <c r="BB2803" s="10">
        <f>IF(ISNUMBER(BA2803), BA2803/O2803, " ")</f>
        <v>5.554617403596257E-2</v>
      </c>
      <c r="BC2803" s="2"/>
      <c r="BD2803"/>
      <c r="BE2803"/>
    </row>
    <row r="2804" spans="1:57" x14ac:dyDescent="0.3">
      <c r="A2804" s="2"/>
      <c r="D2804" s="9" t="s">
        <v>57</v>
      </c>
      <c r="E2804" s="10">
        <v>13.68384657</v>
      </c>
      <c r="F2804" s="10">
        <v>0.55933041839999997</v>
      </c>
      <c r="G2804" s="10">
        <v>18.29564109</v>
      </c>
      <c r="H2804" s="10">
        <v>9.9829177110000007</v>
      </c>
      <c r="I2804" s="10">
        <v>95.767504729999999</v>
      </c>
      <c r="J2804" s="10">
        <v>29.76075286</v>
      </c>
      <c r="K2804" s="10">
        <v>56.733906189999999</v>
      </c>
      <c r="L2804" s="11">
        <v>1.6591435185185185E-2</v>
      </c>
      <c r="M2804" s="11">
        <v>1.718170138888889E-2</v>
      </c>
      <c r="P2804" s="10"/>
      <c r="Q2804" s="9"/>
      <c r="AJ2804" s="13">
        <v>654.5</v>
      </c>
      <c r="AK2804" s="16">
        <v>2.9875699999999998</v>
      </c>
      <c r="AL2804" s="10">
        <f t="shared" si="1314"/>
        <v>1.2430000000000163E-2</v>
      </c>
      <c r="AM2804" s="10">
        <f t="shared" si="1298"/>
        <v>0.56165755286068608</v>
      </c>
      <c r="AN2804" s="14">
        <v>12</v>
      </c>
      <c r="AO2804" s="10">
        <f t="shared" si="1315"/>
        <v>285.14999999999998</v>
      </c>
      <c r="AP2804" s="14">
        <v>10.5</v>
      </c>
      <c r="AQ2804" s="14">
        <v>37</v>
      </c>
      <c r="AR2804" s="10">
        <f t="shared" si="1316"/>
        <v>310.14999999999998</v>
      </c>
      <c r="AS2804" s="14">
        <v>47.1</v>
      </c>
      <c r="AT2804" s="14">
        <v>0.5</v>
      </c>
      <c r="AU2804" s="10">
        <f t="shared" si="1317"/>
        <v>0.65299098219578133</v>
      </c>
      <c r="AV2804" s="10">
        <f t="shared" si="1318"/>
        <v>11.946888645260595</v>
      </c>
      <c r="AW2804" s="10"/>
      <c r="AX2804" s="10"/>
      <c r="AY2804" s="10"/>
      <c r="AZ2804" s="10"/>
      <c r="BA2804" s="10"/>
      <c r="BB2804" s="10"/>
      <c r="BC2804" s="2"/>
      <c r="BD2804"/>
      <c r="BE2804"/>
    </row>
    <row r="2805" spans="1:57" x14ac:dyDescent="0.3">
      <c r="A2805" s="2"/>
      <c r="D2805" s="9" t="s">
        <v>61</v>
      </c>
      <c r="E2805" s="10">
        <v>9.0368720200000006</v>
      </c>
      <c r="F2805" s="10">
        <v>0.59074333670000001</v>
      </c>
      <c r="G2805" s="10">
        <v>19.995498940000001</v>
      </c>
      <c r="H2805" s="10">
        <v>11.593348689999999</v>
      </c>
      <c r="I2805" s="10">
        <v>87.320474730000001</v>
      </c>
      <c r="J2805" s="10">
        <v>30.171740750000001</v>
      </c>
      <c r="K2805" s="10">
        <v>62.907975899999997</v>
      </c>
      <c r="L2805" s="11">
        <v>1.9479166666666669E-2</v>
      </c>
      <c r="M2805" s="11">
        <v>1.9976840277777776E-2</v>
      </c>
      <c r="N2805" s="10">
        <f>H2805-H2804</f>
        <v>1.6104309789999984</v>
      </c>
      <c r="O2805" s="10">
        <f>I2804-I2805</f>
        <v>8.447029999999998</v>
      </c>
      <c r="P2805" s="10">
        <f>N2805/O2805</f>
        <v>0.19065055753323934</v>
      </c>
      <c r="Q2805" s="9"/>
      <c r="R2805">
        <f>K2805-K2804</f>
        <v>6.1740697099999977</v>
      </c>
      <c r="S2805">
        <f>R2805/O2805</f>
        <v>0.73091603912854564</v>
      </c>
      <c r="AJ2805" s="13">
        <v>654.5</v>
      </c>
      <c r="AK2805" s="16">
        <v>2.9875699999999998</v>
      </c>
      <c r="AL2805" s="10">
        <f t="shared" si="1314"/>
        <v>1.2430000000000163E-2</v>
      </c>
      <c r="AM2805" s="10">
        <f t="shared" si="1298"/>
        <v>0.59320116686805668</v>
      </c>
      <c r="AN2805" s="14">
        <v>12</v>
      </c>
      <c r="AO2805" s="10">
        <f t="shared" si="1315"/>
        <v>285.14999999999998</v>
      </c>
      <c r="AP2805" s="14">
        <v>10.5</v>
      </c>
      <c r="AQ2805" s="14">
        <v>37</v>
      </c>
      <c r="AR2805" s="10">
        <f t="shared" si="1316"/>
        <v>310.14999999999998</v>
      </c>
      <c r="AS2805" s="14">
        <v>47.1</v>
      </c>
      <c r="AT2805" s="14">
        <v>0.5</v>
      </c>
      <c r="AU2805" s="10">
        <f t="shared" si="1317"/>
        <v>0.68966403214902683</v>
      </c>
      <c r="AV2805" s="10">
        <f t="shared" si="1318"/>
        <v>13.790176423791992</v>
      </c>
      <c r="AW2805" s="10"/>
      <c r="AX2805" s="10"/>
      <c r="AY2805" s="10"/>
      <c r="AZ2805" s="10"/>
      <c r="BA2805" s="10">
        <f>IF(ISNUMBER(AV2805), AV2805-AV2804, " ")</f>
        <v>1.8432877785313977</v>
      </c>
      <c r="BB2805" s="10">
        <f>IF(ISNUMBER(BA2805), BA2805/O2805, " ")</f>
        <v>0.21821726435580294</v>
      </c>
      <c r="BC2805" s="2"/>
      <c r="BD2805"/>
      <c r="BE2805"/>
    </row>
    <row r="2806" spans="1:57" x14ac:dyDescent="0.3">
      <c r="AM2806" s="10" t="str">
        <f t="shared" si="1298"/>
        <v xml:space="preserve"> </v>
      </c>
      <c r="BD2806"/>
      <c r="BE2806"/>
    </row>
    <row r="2807" spans="1:57" x14ac:dyDescent="0.3">
      <c r="AM2807" s="10" t="str">
        <f t="shared" si="1298"/>
        <v xml:space="preserve"> </v>
      </c>
      <c r="BD2807"/>
      <c r="BE2807"/>
    </row>
    <row r="2808" spans="1:57" x14ac:dyDescent="0.3">
      <c r="A2808" s="2"/>
      <c r="D2808" s="9" t="s">
        <v>53</v>
      </c>
      <c r="E2808" s="10"/>
      <c r="F2808" s="10"/>
      <c r="G2808" s="10"/>
      <c r="H2808" s="10"/>
      <c r="I2808" s="10"/>
      <c r="J2808" s="10"/>
      <c r="K2808" s="10"/>
      <c r="L2808" s="10"/>
      <c r="M2808" s="10"/>
      <c r="P2808" s="10"/>
      <c r="Q2808" s="9"/>
      <c r="R2808" s="9"/>
      <c r="AM2808" s="10" t="str">
        <f t="shared" si="1298"/>
        <v xml:space="preserve"> </v>
      </c>
      <c r="BD2808"/>
      <c r="BE2808"/>
    </row>
    <row r="2809" spans="1:57" x14ac:dyDescent="0.3">
      <c r="A2809" s="2"/>
      <c r="D2809" s="9" t="s">
        <v>337</v>
      </c>
      <c r="E2809" s="10"/>
      <c r="F2809" s="2"/>
      <c r="G2809" s="10"/>
      <c r="H2809" s="10"/>
      <c r="I2809" s="10"/>
      <c r="J2809" s="10"/>
      <c r="K2809" s="10"/>
      <c r="L2809" s="10"/>
      <c r="M2809" s="10"/>
      <c r="P2809" s="10"/>
      <c r="Q2809" s="9"/>
      <c r="R2809" s="9"/>
      <c r="AM2809" s="10" t="str">
        <f t="shared" si="1298"/>
        <v xml:space="preserve"> </v>
      </c>
      <c r="BD2809"/>
      <c r="BE2809"/>
    </row>
    <row r="2810" spans="1:57" x14ac:dyDescent="0.3">
      <c r="A2810" s="2"/>
      <c r="D2810" s="9"/>
      <c r="E2810" s="2" t="s">
        <v>0</v>
      </c>
      <c r="F2810" s="2" t="s">
        <v>1</v>
      </c>
      <c r="G2810" s="2" t="s">
        <v>2</v>
      </c>
      <c r="H2810" s="2" t="s">
        <v>3</v>
      </c>
      <c r="I2810" s="2" t="s">
        <v>4</v>
      </c>
      <c r="J2810" s="2" t="s">
        <v>5</v>
      </c>
      <c r="K2810" s="2" t="s">
        <v>6</v>
      </c>
      <c r="L2810" s="2" t="s">
        <v>7</v>
      </c>
      <c r="M2810" s="2" t="s">
        <v>8</v>
      </c>
      <c r="N2810" s="2" t="s">
        <v>9</v>
      </c>
      <c r="O2810" s="2" t="s">
        <v>10</v>
      </c>
      <c r="P2810" s="2" t="s">
        <v>11</v>
      </c>
      <c r="Q2810" s="2" t="s">
        <v>12</v>
      </c>
      <c r="R2810" s="2" t="s">
        <v>13</v>
      </c>
      <c r="S2810" s="2" t="s">
        <v>14</v>
      </c>
      <c r="T2810" s="2" t="s">
        <v>15</v>
      </c>
      <c r="U2810" s="3" t="s">
        <v>16</v>
      </c>
      <c r="V2810" s="3" t="s">
        <v>17</v>
      </c>
      <c r="W2810" s="3" t="s">
        <v>18</v>
      </c>
      <c r="X2810" s="3" t="s">
        <v>19</v>
      </c>
      <c r="Y2810" s="3" t="s">
        <v>20</v>
      </c>
      <c r="Z2810" s="3" t="s">
        <v>21</v>
      </c>
      <c r="AA2810" s="3" t="s">
        <v>22</v>
      </c>
      <c r="AB2810" s="3" t="s">
        <v>23</v>
      </c>
      <c r="AC2810" s="3" t="s">
        <v>24</v>
      </c>
      <c r="AD2810" s="3" t="s">
        <v>25</v>
      </c>
      <c r="AE2810" s="3" t="s">
        <v>26</v>
      </c>
      <c r="AF2810" s="3" t="s">
        <v>27</v>
      </c>
      <c r="AG2810" s="3" t="s">
        <v>28</v>
      </c>
      <c r="AH2810" s="3" t="s">
        <v>29</v>
      </c>
      <c r="AL2810" s="2" t="s">
        <v>33</v>
      </c>
      <c r="AM2810" s="10" t="e">
        <f t="shared" si="1298"/>
        <v>#VALUE!</v>
      </c>
      <c r="AN2810" s="6" t="s">
        <v>35</v>
      </c>
      <c r="AO2810" s="2" t="s">
        <v>36</v>
      </c>
      <c r="AP2810" s="7" t="s">
        <v>37</v>
      </c>
      <c r="AQ2810" s="6" t="s">
        <v>38</v>
      </c>
      <c r="AR2810" s="2" t="s">
        <v>39</v>
      </c>
      <c r="AS2810" s="7" t="s">
        <v>40</v>
      </c>
      <c r="AT2810" s="7" t="s">
        <v>41</v>
      </c>
      <c r="AU2810" s="8" t="s">
        <v>55</v>
      </c>
      <c r="AV2810" s="8" t="s">
        <v>56</v>
      </c>
      <c r="AW2810" s="8" t="s">
        <v>44</v>
      </c>
      <c r="AX2810" s="8" t="s">
        <v>45</v>
      </c>
      <c r="AY2810" s="8" t="s">
        <v>46</v>
      </c>
      <c r="AZ2810" s="8" t="s">
        <v>47</v>
      </c>
      <c r="BA2810" s="2" t="s">
        <v>48</v>
      </c>
      <c r="BB2810" s="2" t="s">
        <v>49</v>
      </c>
      <c r="BC2810" s="2" t="s">
        <v>50</v>
      </c>
      <c r="BD2810"/>
      <c r="BE2810"/>
    </row>
    <row r="2811" spans="1:57" x14ac:dyDescent="0.3">
      <c r="A2811" s="2"/>
      <c r="D2811" s="9" t="s">
        <v>57</v>
      </c>
      <c r="E2811" s="10">
        <v>13.55683848</v>
      </c>
      <c r="F2811" s="10">
        <v>0.5215025633</v>
      </c>
      <c r="G2811" s="10">
        <v>23.82648176</v>
      </c>
      <c r="H2811" s="10">
        <v>12.432187860000001</v>
      </c>
      <c r="I2811" s="10">
        <v>94.049527499999996</v>
      </c>
      <c r="J2811" s="10">
        <v>29.377026570000002</v>
      </c>
      <c r="K2811" s="10">
        <v>81.266694740000005</v>
      </c>
      <c r="L2811" s="11">
        <v>1.4062499999999997E-3</v>
      </c>
      <c r="M2811" s="11">
        <v>2.0254513888888891E-3</v>
      </c>
      <c r="P2811" s="10"/>
      <c r="Q2811" s="9"/>
      <c r="AJ2811" s="13">
        <v>654.5</v>
      </c>
      <c r="AK2811" s="16">
        <v>2.9875699999999998</v>
      </c>
      <c r="AL2811" s="10">
        <f>IF(AK2811&gt;3, AK2811-3, 3-AK2811)</f>
        <v>1.2430000000000163E-2</v>
      </c>
      <c r="AM2811" s="10">
        <f t="shared" si="1298"/>
        <v>0.52367231224707711</v>
      </c>
      <c r="AN2811" s="14">
        <v>12</v>
      </c>
      <c r="AO2811" s="10">
        <f>AN2811+273.15</f>
        <v>285.14999999999998</v>
      </c>
      <c r="AP2811" s="14">
        <v>10.5</v>
      </c>
      <c r="AQ2811" s="14">
        <v>37</v>
      </c>
      <c r="AR2811" s="10">
        <f>AQ2811+273.15</f>
        <v>310.14999999999998</v>
      </c>
      <c r="AS2811" s="14">
        <v>47.1</v>
      </c>
      <c r="AT2811" s="14">
        <v>0.5</v>
      </c>
      <c r="AU2811" s="10">
        <f>IF(ISNUMBER(AM2811),((AR2811/AO2811)*((AJ2811-(AT2811*AP2811))/(AJ2811-AS2811))*AM2811)," ")</f>
        <v>0.60882880641644843</v>
      </c>
      <c r="AV2811" s="10">
        <f>IF(ISNUMBER(AM2811), AU2811*G2811, " ")</f>
        <v>14.50624845104408</v>
      </c>
      <c r="AW2811" s="10"/>
      <c r="AX2811" s="10"/>
      <c r="AY2811" s="10"/>
      <c r="AZ2811" s="10"/>
      <c r="BA2811" s="10"/>
      <c r="BB2811" s="10"/>
      <c r="BC2811" s="2"/>
      <c r="BD2811"/>
      <c r="BE2811"/>
    </row>
    <row r="2812" spans="1:57" x14ac:dyDescent="0.3">
      <c r="A2812" s="2">
        <v>256</v>
      </c>
      <c r="B2812" s="9" t="s">
        <v>337</v>
      </c>
      <c r="C2812" s="9"/>
      <c r="D2812" s="9" t="s">
        <v>58</v>
      </c>
      <c r="E2812" s="10">
        <v>8.5154317030000009</v>
      </c>
      <c r="F2812" s="10">
        <v>0.68396368220000003</v>
      </c>
      <c r="G2812" s="10">
        <v>24.001179709999999</v>
      </c>
      <c r="H2812" s="10">
        <v>16.41347098</v>
      </c>
      <c r="I2812" s="10">
        <v>82.577870039999993</v>
      </c>
      <c r="J2812" s="10">
        <v>29.124905720000001</v>
      </c>
      <c r="K2812" s="10">
        <v>88.244806550000007</v>
      </c>
      <c r="L2812" s="11">
        <v>4.3344907407407403E-3</v>
      </c>
      <c r="M2812" s="11">
        <v>4.9768402777777771E-3</v>
      </c>
      <c r="N2812" s="10">
        <f>H2812-H2811</f>
        <v>3.9812831199999987</v>
      </c>
      <c r="O2812" s="10">
        <f>I2811-I2812</f>
        <v>11.471657460000003</v>
      </c>
      <c r="P2812" s="10">
        <f>N2812/O2812</f>
        <v>0.3470538702783057</v>
      </c>
      <c r="Q2812" s="9">
        <f>AVERAGE(P2812,P2814,P2816)</f>
        <v>0.42539224292355654</v>
      </c>
      <c r="R2812">
        <f>K2812-K2811</f>
        <v>6.9781118100000015</v>
      </c>
      <c r="S2812">
        <f>R2812/O2812</f>
        <v>0.60829150751159189</v>
      </c>
      <c r="T2812" s="9">
        <f>AVERAGE(S2812,S2814,S2816)</f>
        <v>0.79776657900799897</v>
      </c>
      <c r="U2812" s="3">
        <f>AVERAGE(E2811,E2813,E2815)</f>
        <v>13.552244873333334</v>
      </c>
      <c r="V2812" s="3">
        <f>AVERAGE(E2812,E2814,E2816)</f>
        <v>8.4398986689999997</v>
      </c>
      <c r="W2812" s="3">
        <f>AVERAGE(F2811,F2813,F2815)</f>
        <v>0.48792579780000001</v>
      </c>
      <c r="X2812" s="3">
        <f>AVERAGE(F2812,F2814,F2816)</f>
        <v>0.68120897469999997</v>
      </c>
      <c r="Y2812" s="3">
        <f>AVERAGE(G2811,G2813,G2815)</f>
        <v>23.883840029999998</v>
      </c>
      <c r="Z2812" s="3">
        <f>AVERAGE(G2812,G2814,G2816)</f>
        <v>24.838702083333335</v>
      </c>
      <c r="AA2812" s="3">
        <f>AVERAGE(H2811,H2813,H2815)</f>
        <v>11.656502510000001</v>
      </c>
      <c r="AB2812" s="3">
        <f>AVERAGE(H2812,H2814,H2816)</f>
        <v>16.906768913333334</v>
      </c>
      <c r="AC2812" s="3">
        <f>AVERAGE(I2811,I2813,I2815)</f>
        <v>92.780439939999994</v>
      </c>
      <c r="AD2812" s="3">
        <f>AVERAGE(I2812,I2814,I2816)</f>
        <v>80.482808179999992</v>
      </c>
      <c r="AE2812" s="3">
        <f>AVERAGE(J2811,J2813,J2815)</f>
        <v>29.494613566666668</v>
      </c>
      <c r="AF2812" s="3">
        <f>AVERAGE(J2812,J2814,J2816)</f>
        <v>29.287644706666669</v>
      </c>
      <c r="AG2812" s="3">
        <f>AVERAGE(K2811,K2813,K2815)</f>
        <v>78.634319090000005</v>
      </c>
      <c r="AH2812" s="3">
        <f>AVERAGE(K2812,K2814,K2816)</f>
        <v>88.488282093333339</v>
      </c>
      <c r="AI2812" s="12">
        <v>43658</v>
      </c>
      <c r="AJ2812" s="13">
        <v>654.5</v>
      </c>
      <c r="AK2812" s="16">
        <v>2.9875699999999998</v>
      </c>
      <c r="AL2812" s="10">
        <f t="shared" ref="AL2812:AL2816" si="1319">IF(AK2812&gt;3, AK2812-3, 3-AK2812)</f>
        <v>1.2430000000000163E-2</v>
      </c>
      <c r="AM2812" s="10">
        <f t="shared" si="1298"/>
        <v>0.68680936232456491</v>
      </c>
      <c r="AN2812" s="14">
        <v>12</v>
      </c>
      <c r="AO2812" s="10">
        <f t="shared" ref="AO2812:AO2816" si="1320">AN2812+273.15</f>
        <v>285.14999999999998</v>
      </c>
      <c r="AP2812" s="14">
        <v>10.5</v>
      </c>
      <c r="AQ2812" s="14">
        <v>37</v>
      </c>
      <c r="AR2812" s="10">
        <f t="shared" ref="AR2812:AR2816" si="1321">AQ2812+273.15</f>
        <v>310.14999999999998</v>
      </c>
      <c r="AS2812" s="14">
        <v>47.1</v>
      </c>
      <c r="AT2812" s="14">
        <v>0.5</v>
      </c>
      <c r="AU2812" s="10">
        <f t="shared" ref="AU2812:AU2816" si="1322">IF(ISNUMBER(AM2812),((AR2812/AO2812)*((AJ2812-(AT2812*AP2812))/(AJ2812-AS2812))*AM2812)," ")</f>
        <v>0.79849423870708147</v>
      </c>
      <c r="AV2812" s="10">
        <f t="shared" ref="AV2812:AV2816" si="1323">IF(ISNUMBER(AM2812), AU2812*G2812, " ")</f>
        <v>19.164803720608301</v>
      </c>
      <c r="AW2812" s="10">
        <f>AVERAGE(AU2811,AU2813,AU2815)</f>
        <v>0.56962957039863771</v>
      </c>
      <c r="AX2812" s="10">
        <f>AVERAGE(AU2812,AU2814,AU2816)</f>
        <v>0.79527825206141911</v>
      </c>
      <c r="AY2812" s="10">
        <f>AVERAGE(AV2811,AV2813,AV2815)</f>
        <v>13.604718045380892</v>
      </c>
      <c r="AZ2812" s="10">
        <f>AVERAGE(AV2812,AV2814,AV2816)</f>
        <v>19.753177499023842</v>
      </c>
      <c r="BA2812" s="10">
        <f>IF(ISNUMBER(AV2812), AV2812-AV2811, " ")</f>
        <v>4.6585552695642214</v>
      </c>
      <c r="BB2812" s="10">
        <f>IF(ISNUMBER(BA2812), BA2812/O2812, " ")</f>
        <v>0.40609260569433181</v>
      </c>
      <c r="BC2812" s="2">
        <f>AVERAGE(BB2812,BB2814,BB2816)</f>
        <v>0.49823312930117797</v>
      </c>
      <c r="BD2812" s="1" t="s">
        <v>59</v>
      </c>
      <c r="BE2812"/>
    </row>
    <row r="2813" spans="1:57" x14ac:dyDescent="0.3">
      <c r="A2813" s="2"/>
      <c r="D2813" s="9" t="s">
        <v>57</v>
      </c>
      <c r="E2813" s="10">
        <v>13.5479719</v>
      </c>
      <c r="F2813" s="10">
        <v>0.46655345770000001</v>
      </c>
      <c r="G2813" s="10">
        <v>23.660056690000001</v>
      </c>
      <c r="H2813" s="10">
        <v>11.047795349999999</v>
      </c>
      <c r="I2813" s="10">
        <v>91.818690689999997</v>
      </c>
      <c r="J2813" s="10">
        <v>29.58485018</v>
      </c>
      <c r="K2813" s="10">
        <v>76.943166759999997</v>
      </c>
      <c r="L2813" s="11">
        <v>8.6921296296296312E-3</v>
      </c>
      <c r="M2813" s="11">
        <v>9.3634143518518519E-3</v>
      </c>
      <c r="P2813" s="10"/>
      <c r="Q2813" s="9"/>
      <c r="AJ2813" s="13">
        <v>654.5</v>
      </c>
      <c r="AK2813" s="16">
        <v>2.9875699999999998</v>
      </c>
      <c r="AL2813" s="10">
        <f t="shared" si="1319"/>
        <v>1.2430000000000163E-2</v>
      </c>
      <c r="AM2813" s="10">
        <f t="shared" si="1298"/>
        <v>0.46849458693854878</v>
      </c>
      <c r="AN2813" s="14">
        <v>12</v>
      </c>
      <c r="AO2813" s="10">
        <f t="shared" si="1320"/>
        <v>285.14999999999998</v>
      </c>
      <c r="AP2813" s="14">
        <v>10.5</v>
      </c>
      <c r="AQ2813" s="14">
        <v>37</v>
      </c>
      <c r="AR2813" s="10">
        <f t="shared" si="1321"/>
        <v>310.14999999999998</v>
      </c>
      <c r="AS2813" s="14">
        <v>47.1</v>
      </c>
      <c r="AT2813" s="14">
        <v>0.5</v>
      </c>
      <c r="AU2813" s="10">
        <f t="shared" si="1322"/>
        <v>0.54467840576567683</v>
      </c>
      <c r="AV2813" s="10">
        <f t="shared" si="1323"/>
        <v>12.887121958234736</v>
      </c>
      <c r="AW2813" s="10"/>
      <c r="AX2813" s="10"/>
      <c r="AY2813" s="10"/>
      <c r="AZ2813" s="10"/>
      <c r="BA2813" s="10"/>
      <c r="BB2813" s="10"/>
      <c r="BC2813" s="2"/>
      <c r="BD2813"/>
    </row>
    <row r="2814" spans="1:57" x14ac:dyDescent="0.3">
      <c r="A2814" s="2"/>
      <c r="D2814" s="9" t="s">
        <v>60</v>
      </c>
      <c r="E2814" s="10">
        <v>8.4772584050000006</v>
      </c>
      <c r="F2814" s="10">
        <v>0.67480420080000003</v>
      </c>
      <c r="G2814" s="10">
        <v>25.04159654</v>
      </c>
      <c r="H2814" s="10">
        <v>16.868023659999999</v>
      </c>
      <c r="I2814" s="10">
        <v>79.922448590000002</v>
      </c>
      <c r="J2814" s="10">
        <v>29.438930200000001</v>
      </c>
      <c r="K2814" s="10">
        <v>88.325929439999996</v>
      </c>
      <c r="L2814" s="11">
        <v>1.1458333333333334E-2</v>
      </c>
      <c r="M2814" s="11">
        <v>1.2135405092592593E-2</v>
      </c>
      <c r="N2814" s="10">
        <f>H2814-H2813</f>
        <v>5.8202283099999992</v>
      </c>
      <c r="O2814" s="10">
        <f>I2813-I2814</f>
        <v>11.896242099999995</v>
      </c>
      <c r="P2814" s="10">
        <f>N2814/O2814</f>
        <v>0.48924931596676247</v>
      </c>
      <c r="Q2814" s="9"/>
      <c r="R2814">
        <f>K2814-K2813</f>
        <v>11.382762679999999</v>
      </c>
      <c r="S2814">
        <f>R2814/O2814</f>
        <v>0.956836838416394</v>
      </c>
      <c r="AJ2814" s="13">
        <v>654.5</v>
      </c>
      <c r="AK2814" s="16">
        <v>2.9875699999999998</v>
      </c>
      <c r="AL2814" s="10">
        <f t="shared" si="1319"/>
        <v>1.2430000000000163E-2</v>
      </c>
      <c r="AM2814" s="10">
        <f t="shared" si="1298"/>
        <v>0.67761177224299352</v>
      </c>
      <c r="AN2814" s="14">
        <v>12</v>
      </c>
      <c r="AO2814" s="10">
        <f t="shared" si="1320"/>
        <v>285.14999999999998</v>
      </c>
      <c r="AP2814" s="14">
        <v>10.5</v>
      </c>
      <c r="AQ2814" s="14">
        <v>37</v>
      </c>
      <c r="AR2814" s="10">
        <f t="shared" si="1321"/>
        <v>310.14999999999998</v>
      </c>
      <c r="AS2814" s="14">
        <v>47.1</v>
      </c>
      <c r="AT2814" s="14">
        <v>0.5</v>
      </c>
      <c r="AU2814" s="10">
        <f t="shared" si="1322"/>
        <v>0.78780099092538702</v>
      </c>
      <c r="AV2814" s="10">
        <f t="shared" si="1323"/>
        <v>19.727794568565745</v>
      </c>
      <c r="AW2814" s="10"/>
      <c r="AX2814" s="10"/>
      <c r="AY2814" s="10"/>
      <c r="AZ2814" s="10"/>
      <c r="BA2814" s="10">
        <f>IF(ISNUMBER(AV2814), AV2814-AV2813, " ")</f>
        <v>6.8406726103310085</v>
      </c>
      <c r="BB2814" s="10">
        <f>IF(ISNUMBER(BA2814), BA2814/O2814, " ")</f>
        <v>0.57502802589491786</v>
      </c>
      <c r="BC2814" s="2"/>
      <c r="BD2814"/>
      <c r="BE2814"/>
    </row>
    <row r="2815" spans="1:57" x14ac:dyDescent="0.3">
      <c r="A2815" s="2"/>
      <c r="D2815" s="9" t="s">
        <v>57</v>
      </c>
      <c r="E2815" s="10">
        <v>13.55192424</v>
      </c>
      <c r="F2815" s="10">
        <v>0.47572137240000001</v>
      </c>
      <c r="G2815" s="10">
        <v>24.164981640000001</v>
      </c>
      <c r="H2815" s="10">
        <v>11.489524319999999</v>
      </c>
      <c r="I2815" s="10">
        <v>92.473101630000002</v>
      </c>
      <c r="J2815" s="10">
        <v>29.52196395</v>
      </c>
      <c r="K2815" s="10">
        <v>77.693095769999999</v>
      </c>
      <c r="L2815" s="11">
        <v>1.4826388888888889E-2</v>
      </c>
      <c r="M2815" s="11">
        <v>1.5613414351851852E-2</v>
      </c>
      <c r="P2815" s="10"/>
      <c r="Q2815" s="9"/>
      <c r="AJ2815" s="13">
        <v>654.5</v>
      </c>
      <c r="AK2815" s="16">
        <v>2.9875699999999998</v>
      </c>
      <c r="AL2815" s="10">
        <f t="shared" si="1319"/>
        <v>1.2430000000000163E-2</v>
      </c>
      <c r="AM2815" s="10">
        <f t="shared" si="1298"/>
        <v>0.47770064540747165</v>
      </c>
      <c r="AN2815" s="14">
        <v>12</v>
      </c>
      <c r="AO2815" s="10">
        <f t="shared" si="1320"/>
        <v>285.14999999999998</v>
      </c>
      <c r="AP2815" s="14">
        <v>10.5</v>
      </c>
      <c r="AQ2815" s="14">
        <v>37</v>
      </c>
      <c r="AR2815" s="10">
        <f t="shared" si="1321"/>
        <v>310.14999999999998</v>
      </c>
      <c r="AS2815" s="14">
        <v>47.1</v>
      </c>
      <c r="AT2815" s="14">
        <v>0.5</v>
      </c>
      <c r="AU2815" s="10">
        <f t="shared" si="1322"/>
        <v>0.55538149901378775</v>
      </c>
      <c r="AV2815" s="10">
        <f t="shared" si="1323"/>
        <v>13.42078372686386</v>
      </c>
      <c r="AW2815" s="10"/>
      <c r="AX2815" s="10"/>
      <c r="AY2815" s="10"/>
      <c r="AZ2815" s="10"/>
      <c r="BA2815" s="10"/>
      <c r="BB2815" s="10"/>
      <c r="BC2815" s="2"/>
      <c r="BD2815"/>
      <c r="BE2815"/>
    </row>
    <row r="2816" spans="1:57" x14ac:dyDescent="0.3">
      <c r="A2816" s="2"/>
      <c r="D2816" s="9" t="s">
        <v>61</v>
      </c>
      <c r="E2816" s="10">
        <v>8.3270058989999995</v>
      </c>
      <c r="F2816" s="10">
        <v>0.68485904109999995</v>
      </c>
      <c r="G2816" s="10">
        <v>25.473330000000001</v>
      </c>
      <c r="H2816" s="10">
        <v>17.4388121</v>
      </c>
      <c r="I2816" s="10">
        <v>78.948105909999995</v>
      </c>
      <c r="J2816" s="10">
        <v>29.2990982</v>
      </c>
      <c r="K2816" s="10">
        <v>88.89411029</v>
      </c>
      <c r="L2816" s="11">
        <v>1.7916666666666668E-2</v>
      </c>
      <c r="M2816" s="11">
        <v>1.8640034722222223E-2</v>
      </c>
      <c r="N2816" s="10">
        <f>H2816-H2815</f>
        <v>5.9492877800000006</v>
      </c>
      <c r="O2816" s="10">
        <f>I2815-I2816</f>
        <v>13.524995720000007</v>
      </c>
      <c r="P2816" s="10">
        <f>N2816/O2816</f>
        <v>0.43987354252560146</v>
      </c>
      <c r="Q2816" s="9"/>
      <c r="R2816">
        <f>K2816-K2815</f>
        <v>11.201014520000001</v>
      </c>
      <c r="S2816">
        <f>R2816/O2816</f>
        <v>0.82817139109601101</v>
      </c>
      <c r="AJ2816" s="13">
        <v>654.5</v>
      </c>
      <c r="AK2816" s="16">
        <v>2.9875699999999998</v>
      </c>
      <c r="AL2816" s="10">
        <f t="shared" si="1319"/>
        <v>1.2430000000000163E-2</v>
      </c>
      <c r="AM2816" s="10">
        <f t="shared" si="1298"/>
        <v>0.68770844642970697</v>
      </c>
      <c r="AN2816" s="14">
        <v>12</v>
      </c>
      <c r="AO2816" s="10">
        <f t="shared" si="1320"/>
        <v>285.14999999999998</v>
      </c>
      <c r="AP2816" s="14">
        <v>10.5</v>
      </c>
      <c r="AQ2816" s="14">
        <v>37</v>
      </c>
      <c r="AR2816" s="10">
        <f t="shared" si="1321"/>
        <v>310.14999999999998</v>
      </c>
      <c r="AS2816" s="14">
        <v>47.1</v>
      </c>
      <c r="AT2816" s="14">
        <v>0.5</v>
      </c>
      <c r="AU2816" s="10">
        <f t="shared" si="1322"/>
        <v>0.79953952655178884</v>
      </c>
      <c r="AV2816" s="10">
        <f t="shared" si="1323"/>
        <v>20.366934207897479</v>
      </c>
      <c r="AW2816" s="10"/>
      <c r="AX2816" s="10"/>
      <c r="AY2816" s="10"/>
      <c r="AZ2816" s="10"/>
      <c r="BA2816" s="10">
        <f>IF(ISNUMBER(AV2816), AV2816-AV2815, " ")</f>
        <v>6.9461504810336194</v>
      </c>
      <c r="BB2816" s="10">
        <f>IF(ISNUMBER(BA2816), BA2816/O2816, " ")</f>
        <v>0.51357875631428418</v>
      </c>
      <c r="BC2816" s="2"/>
      <c r="BD2816"/>
      <c r="BE2816"/>
    </row>
    <row r="2817" spans="1:57" x14ac:dyDescent="0.3">
      <c r="AM2817" s="10" t="str">
        <f t="shared" si="1298"/>
        <v xml:space="preserve"> </v>
      </c>
      <c r="BD2817"/>
      <c r="BE2817"/>
    </row>
    <row r="2818" spans="1:57" x14ac:dyDescent="0.3">
      <c r="AM2818" s="10" t="str">
        <f t="shared" si="1298"/>
        <v xml:space="preserve"> </v>
      </c>
      <c r="BD2818"/>
      <c r="BE2818"/>
    </row>
    <row r="2819" spans="1:57" x14ac:dyDescent="0.3">
      <c r="A2819" s="2"/>
      <c r="D2819" s="9" t="s">
        <v>53</v>
      </c>
      <c r="E2819" s="10"/>
      <c r="F2819" s="10"/>
      <c r="G2819" s="10"/>
      <c r="H2819" s="10"/>
      <c r="I2819" s="10"/>
      <c r="J2819" s="10"/>
      <c r="K2819" s="10"/>
      <c r="L2819" s="10"/>
      <c r="M2819" s="10"/>
      <c r="P2819" s="10"/>
      <c r="Q2819" s="9"/>
      <c r="R2819" s="9"/>
      <c r="AM2819" s="10" t="str">
        <f t="shared" si="1298"/>
        <v xml:space="preserve"> </v>
      </c>
      <c r="BD2819"/>
      <c r="BE2819"/>
    </row>
    <row r="2820" spans="1:57" x14ac:dyDescent="0.3">
      <c r="A2820" s="2"/>
      <c r="D2820" s="9" t="s">
        <v>338</v>
      </c>
      <c r="E2820" s="10"/>
      <c r="F2820" s="2"/>
      <c r="G2820" s="10"/>
      <c r="H2820" s="10"/>
      <c r="I2820" s="10"/>
      <c r="J2820" s="10"/>
      <c r="K2820" s="10"/>
      <c r="L2820" s="10"/>
      <c r="M2820" s="10"/>
      <c r="P2820" s="10"/>
      <c r="Q2820" s="9"/>
      <c r="R2820" s="9"/>
      <c r="AM2820" s="10" t="str">
        <f t="shared" si="1298"/>
        <v xml:space="preserve"> </v>
      </c>
      <c r="BD2820"/>
      <c r="BE2820"/>
    </row>
    <row r="2821" spans="1:57" x14ac:dyDescent="0.3">
      <c r="A2821" s="2"/>
      <c r="D2821" s="9"/>
      <c r="E2821" s="2" t="s">
        <v>0</v>
      </c>
      <c r="F2821" s="2" t="s">
        <v>1</v>
      </c>
      <c r="G2821" s="2" t="s">
        <v>2</v>
      </c>
      <c r="H2821" s="2" t="s">
        <v>3</v>
      </c>
      <c r="I2821" s="2" t="s">
        <v>4</v>
      </c>
      <c r="J2821" s="2" t="s">
        <v>5</v>
      </c>
      <c r="K2821" s="2" t="s">
        <v>6</v>
      </c>
      <c r="L2821" s="2" t="s">
        <v>7</v>
      </c>
      <c r="M2821" s="2" t="s">
        <v>8</v>
      </c>
      <c r="N2821" s="2" t="s">
        <v>9</v>
      </c>
      <c r="O2821" s="2" t="s">
        <v>10</v>
      </c>
      <c r="P2821" s="2" t="s">
        <v>11</v>
      </c>
      <c r="Q2821" s="2" t="s">
        <v>12</v>
      </c>
      <c r="R2821" s="2" t="s">
        <v>13</v>
      </c>
      <c r="S2821" s="2" t="s">
        <v>14</v>
      </c>
      <c r="T2821" s="2" t="s">
        <v>15</v>
      </c>
      <c r="U2821" s="3" t="s">
        <v>16</v>
      </c>
      <c r="V2821" s="3" t="s">
        <v>17</v>
      </c>
      <c r="W2821" s="3" t="s">
        <v>18</v>
      </c>
      <c r="X2821" s="3" t="s">
        <v>19</v>
      </c>
      <c r="Y2821" s="3" t="s">
        <v>20</v>
      </c>
      <c r="Z2821" s="3" t="s">
        <v>21</v>
      </c>
      <c r="AA2821" s="3" t="s">
        <v>22</v>
      </c>
      <c r="AB2821" s="3" t="s">
        <v>23</v>
      </c>
      <c r="AC2821" s="3" t="s">
        <v>24</v>
      </c>
      <c r="AD2821" s="3" t="s">
        <v>25</v>
      </c>
      <c r="AE2821" s="3" t="s">
        <v>26</v>
      </c>
      <c r="AF2821" s="3" t="s">
        <v>27</v>
      </c>
      <c r="AG2821" s="3" t="s">
        <v>28</v>
      </c>
      <c r="AH2821" s="3" t="s">
        <v>29</v>
      </c>
      <c r="AL2821" s="2" t="s">
        <v>33</v>
      </c>
      <c r="AM2821" s="10" t="e">
        <f t="shared" si="1298"/>
        <v>#VALUE!</v>
      </c>
      <c r="AN2821" s="6" t="s">
        <v>35</v>
      </c>
      <c r="AO2821" s="2" t="s">
        <v>36</v>
      </c>
      <c r="AP2821" s="7" t="s">
        <v>37</v>
      </c>
      <c r="AQ2821" s="6" t="s">
        <v>38</v>
      </c>
      <c r="AR2821" s="2" t="s">
        <v>39</v>
      </c>
      <c r="AS2821" s="7" t="s">
        <v>40</v>
      </c>
      <c r="AT2821" s="7" t="s">
        <v>41</v>
      </c>
      <c r="AU2821" s="8" t="s">
        <v>55</v>
      </c>
      <c r="AV2821" s="8" t="s">
        <v>56</v>
      </c>
      <c r="AW2821" s="8" t="s">
        <v>44</v>
      </c>
      <c r="AX2821" s="8" t="s">
        <v>45</v>
      </c>
      <c r="AY2821" s="8" t="s">
        <v>46</v>
      </c>
      <c r="AZ2821" s="8" t="s">
        <v>47</v>
      </c>
      <c r="BA2821" s="2" t="s">
        <v>48</v>
      </c>
      <c r="BB2821" s="2" t="s">
        <v>49</v>
      </c>
      <c r="BC2821" s="2" t="s">
        <v>50</v>
      </c>
      <c r="BD2821"/>
      <c r="BE2821"/>
    </row>
    <row r="2822" spans="1:57" x14ac:dyDescent="0.3">
      <c r="A2822" s="2"/>
      <c r="D2822" s="9" t="s">
        <v>57</v>
      </c>
      <c r="E2822" s="10">
        <v>13.56957113</v>
      </c>
      <c r="F2822" s="10">
        <v>0.5234337442</v>
      </c>
      <c r="G2822" s="10">
        <v>28.00769558</v>
      </c>
      <c r="H2822" s="10">
        <v>14.6490779</v>
      </c>
      <c r="I2822" s="10">
        <v>92.32170764</v>
      </c>
      <c r="J2822" s="10">
        <v>26.584271959999999</v>
      </c>
      <c r="K2822" s="10">
        <v>98.973473179999999</v>
      </c>
      <c r="L2822" s="11">
        <v>4.1666666666666669E-4</v>
      </c>
      <c r="M2822" s="11">
        <v>9.8378472222222227E-4</v>
      </c>
      <c r="P2822" s="10"/>
      <c r="Q2822" s="9"/>
      <c r="AJ2822" s="13">
        <v>654.5</v>
      </c>
      <c r="AK2822" s="16">
        <v>2.9875699999999998</v>
      </c>
      <c r="AL2822" s="10">
        <f>IF(AK2822&gt;3, AK2822-3, 3-AK2822)</f>
        <v>1.2430000000000163E-2</v>
      </c>
      <c r="AM2822" s="10">
        <f t="shared" si="1298"/>
        <v>0.5256115279641983</v>
      </c>
      <c r="AN2822" s="14">
        <v>12</v>
      </c>
      <c r="AO2822" s="10">
        <f>AN2822+273.15</f>
        <v>285.14999999999998</v>
      </c>
      <c r="AP2822" s="14">
        <v>10.5</v>
      </c>
      <c r="AQ2822" s="14">
        <v>37</v>
      </c>
      <c r="AR2822" s="10">
        <f>AQ2822+273.15</f>
        <v>310.14999999999998</v>
      </c>
      <c r="AS2822" s="14">
        <v>47.1</v>
      </c>
      <c r="AT2822" s="14">
        <v>0.5</v>
      </c>
      <c r="AU2822" s="10">
        <f>IF(ISNUMBER(AM2822),((AR2822/AO2822)*((AJ2822-(AT2822*AP2822))/(AJ2822-AS2822))*AM2822)," ")</f>
        <v>0.61108336592403956</v>
      </c>
      <c r="AV2822" s="10">
        <f>IF(ISNUMBER(AM2822), AU2822*G2822, " ")</f>
        <v>17.115036886802244</v>
      </c>
      <c r="AW2822" s="10"/>
      <c r="AX2822" s="10"/>
      <c r="AY2822" s="10"/>
      <c r="AZ2822" s="10"/>
      <c r="BA2822" s="10"/>
      <c r="BB2822" s="10"/>
      <c r="BC2822" s="2"/>
      <c r="BD2822"/>
      <c r="BE2822"/>
    </row>
    <row r="2823" spans="1:57" x14ac:dyDescent="0.3">
      <c r="A2823" s="2">
        <v>257</v>
      </c>
      <c r="B2823" s="9" t="s">
        <v>338</v>
      </c>
      <c r="C2823" s="9"/>
      <c r="D2823" s="9" t="s">
        <v>58</v>
      </c>
      <c r="E2823" s="10">
        <v>8.3783490880000002</v>
      </c>
      <c r="F2823" s="10">
        <v>0.67358621549999997</v>
      </c>
      <c r="G2823" s="10">
        <v>26.479739330000001</v>
      </c>
      <c r="H2823" s="10">
        <v>17.812205290000001</v>
      </c>
      <c r="I2823" s="10">
        <v>76.534576939999994</v>
      </c>
      <c r="J2823" s="10">
        <v>26.5257614</v>
      </c>
      <c r="K2823" s="10">
        <v>104.1228721</v>
      </c>
      <c r="L2823" s="11">
        <v>3.3854166666666668E-3</v>
      </c>
      <c r="M2823" s="11">
        <v>3.9351736111111106E-3</v>
      </c>
      <c r="N2823" s="10">
        <f>H2823-H2822</f>
        <v>3.1631273900000014</v>
      </c>
      <c r="O2823" s="10">
        <f>I2822-I2823</f>
        <v>15.787130700000006</v>
      </c>
      <c r="P2823" s="10">
        <f>N2823/O2823</f>
        <v>0.20036113275479503</v>
      </c>
      <c r="Q2823" s="9">
        <f>AVERAGE(P2823,P2825,P2827)</f>
        <v>0.43982170461481457</v>
      </c>
      <c r="R2823">
        <f>K2823-K2822</f>
        <v>5.1493989199999959</v>
      </c>
      <c r="S2823">
        <f>R2823/O2823</f>
        <v>0.32617699934542216</v>
      </c>
      <c r="T2823" s="9">
        <f>AVERAGE(S2823,S2825,S2827)</f>
        <v>0.24784555516886739</v>
      </c>
      <c r="U2823" s="3">
        <f>AVERAGE(E2822,E2824,E2826)</f>
        <v>13.568677893333332</v>
      </c>
      <c r="V2823" s="3">
        <f>AVERAGE(E2823,E2825,E2827)</f>
        <v>8.3339389606666661</v>
      </c>
      <c r="W2823" s="3">
        <f>AVERAGE(F2822,F2824,F2826)</f>
        <v>0.48498998193333337</v>
      </c>
      <c r="X2823" s="3">
        <f>AVERAGE(F2823,F2825,F2827)</f>
        <v>0.66221510829999997</v>
      </c>
      <c r="Y2823" s="3">
        <f>AVERAGE(G2822,G2824,G2826)</f>
        <v>26.296435180000003</v>
      </c>
      <c r="Z2823" s="3">
        <f>AVERAGE(G2823,G2825,G2827)</f>
        <v>27.515330156666668</v>
      </c>
      <c r="AA2823" s="3">
        <f>AVERAGE(H2822,H2824,H2826)</f>
        <v>12.790047813333333</v>
      </c>
      <c r="AB2823" s="3">
        <f>AVERAGE(H2823,H2825,H2827)</f>
        <v>18.209351536666667</v>
      </c>
      <c r="AC2823" s="3">
        <f>AVERAGE(I2822,I2824,I2826)</f>
        <v>91.394913263333322</v>
      </c>
      <c r="AD2823" s="3">
        <f>AVERAGE(I2823,I2825,I2827)</f>
        <v>78.196297263333335</v>
      </c>
      <c r="AE2823" s="3">
        <f>AVERAGE(J2822,J2824,J2826)</f>
        <v>27.250062879999998</v>
      </c>
      <c r="AF2823" s="3">
        <f>AVERAGE(J2823,J2825,J2827)</f>
        <v>27.033992753333337</v>
      </c>
      <c r="AG2823" s="3">
        <f>AVERAGE(K2822,K2824,K2826)</f>
        <v>94.362679730000011</v>
      </c>
      <c r="AH2823" s="3">
        <f>AVERAGE(K2823,K2825,K2827)</f>
        <v>97.805129169999987</v>
      </c>
      <c r="AI2823" s="12">
        <v>43658</v>
      </c>
      <c r="AJ2823" s="13">
        <v>654.5</v>
      </c>
      <c r="AK2823" s="16">
        <v>2.9875699999999998</v>
      </c>
      <c r="AL2823" s="10">
        <f t="shared" ref="AL2823:AL2827" si="1324">IF(AK2823&gt;3, AK2823-3, 3-AK2823)</f>
        <v>1.2430000000000163E-2</v>
      </c>
      <c r="AM2823" s="10">
        <f t="shared" ref="AM2823:AM2886" si="1325">IF(F2823&lt;=0," ",((F2823*3)/AK2823))</f>
        <v>0.67638871942749468</v>
      </c>
      <c r="AN2823" s="14">
        <v>12</v>
      </c>
      <c r="AO2823" s="10">
        <f t="shared" ref="AO2823:AO2827" si="1326">AN2823+273.15</f>
        <v>285.14999999999998</v>
      </c>
      <c r="AP2823" s="14">
        <v>10.5</v>
      </c>
      <c r="AQ2823" s="14">
        <v>37</v>
      </c>
      <c r="AR2823" s="10">
        <f t="shared" ref="AR2823:AR2827" si="1327">AQ2823+273.15</f>
        <v>310.14999999999998</v>
      </c>
      <c r="AS2823" s="14">
        <v>47.1</v>
      </c>
      <c r="AT2823" s="14">
        <v>0.5</v>
      </c>
      <c r="AU2823" s="10">
        <f t="shared" ref="AU2823:AU2827" si="1328">IF(ISNUMBER(AM2823),((AR2823/AO2823)*((AJ2823-(AT2823*AP2823))/(AJ2823-AS2823))*AM2823)," ")</f>
        <v>0.78637905249475049</v>
      </c>
      <c r="AV2823" s="10">
        <f t="shared" ref="AV2823:AV2827" si="1329">IF(ISNUMBER(AM2823), AU2823*G2823, " ")</f>
        <v>20.823112324633382</v>
      </c>
      <c r="AW2823" s="10">
        <f>AVERAGE(AU2822,AU2824,AU2826)</f>
        <v>0.56620214856843476</v>
      </c>
      <c r="AX2823" s="10">
        <f>AVERAGE(AU2823,AU2825,AU2827)</f>
        <v>0.77310383946338723</v>
      </c>
      <c r="AY2823" s="10">
        <f>AVERAGE(AV2822,AV2824,AV2826)</f>
        <v>14.93197529242844</v>
      </c>
      <c r="AZ2823" s="10">
        <f>AVERAGE(AV2823,AV2825,AV2827)</f>
        <v>21.266991891754405</v>
      </c>
      <c r="BA2823" s="10">
        <f>IF(ISNUMBER(AV2823), AV2823-AV2822, " ")</f>
        <v>3.7080754378311376</v>
      </c>
      <c r="BB2823" s="10">
        <f>IF(ISNUMBER(BA2823), BA2823/O2823, " ")</f>
        <v>0.23487963128291173</v>
      </c>
      <c r="BC2823" s="2">
        <f>AVERAGE(BB2823,BB2825,BB2827)</f>
        <v>0.51414035653508416</v>
      </c>
      <c r="BD2823" s="1" t="s">
        <v>59</v>
      </c>
      <c r="BE2823"/>
    </row>
    <row r="2824" spans="1:57" x14ac:dyDescent="0.3">
      <c r="A2824" s="2"/>
      <c r="D2824" s="9" t="s">
        <v>57</v>
      </c>
      <c r="E2824" s="10">
        <v>13.56612887</v>
      </c>
      <c r="F2824" s="10">
        <v>0.4913633557</v>
      </c>
      <c r="G2824" s="10">
        <v>25.665468000000001</v>
      </c>
      <c r="H2824" s="10">
        <v>12.599054929999999</v>
      </c>
      <c r="I2824" s="10">
        <v>90.458846910000005</v>
      </c>
      <c r="J2824" s="10">
        <v>27.442099769999999</v>
      </c>
      <c r="K2824" s="10">
        <v>93.117650080000004</v>
      </c>
      <c r="L2824" s="11">
        <v>7.106481481481481E-3</v>
      </c>
      <c r="M2824" s="11">
        <v>7.5867939814814817E-3</v>
      </c>
      <c r="P2824" s="10"/>
      <c r="Q2824" s="9"/>
      <c r="AJ2824" s="13">
        <v>654.5</v>
      </c>
      <c r="AK2824" s="16">
        <v>2.9875699999999998</v>
      </c>
      <c r="AL2824" s="10">
        <f t="shared" si="1324"/>
        <v>1.2430000000000163E-2</v>
      </c>
      <c r="AM2824" s="10">
        <f t="shared" si="1325"/>
        <v>0.49340770830474273</v>
      </c>
      <c r="AN2824" s="14">
        <v>12</v>
      </c>
      <c r="AO2824" s="10">
        <f t="shared" si="1326"/>
        <v>285.14999999999998</v>
      </c>
      <c r="AP2824" s="14">
        <v>10.5</v>
      </c>
      <c r="AQ2824" s="14">
        <v>37</v>
      </c>
      <c r="AR2824" s="10">
        <f t="shared" si="1327"/>
        <v>310.14999999999998</v>
      </c>
      <c r="AS2824" s="14">
        <v>47.1</v>
      </c>
      <c r="AT2824" s="14">
        <v>0.5</v>
      </c>
      <c r="AU2824" s="10">
        <f t="shared" si="1328"/>
        <v>0.57364275158033873</v>
      </c>
      <c r="AV2824" s="10">
        <f t="shared" si="1329"/>
        <v>14.722809684117133</v>
      </c>
      <c r="AW2824" s="10"/>
      <c r="AX2824" s="10"/>
      <c r="AY2824" s="10"/>
      <c r="AZ2824" s="10"/>
      <c r="BA2824" s="10"/>
      <c r="BB2824" s="10"/>
      <c r="BC2824" s="2"/>
      <c r="BD2824"/>
    </row>
    <row r="2825" spans="1:57" x14ac:dyDescent="0.3">
      <c r="A2825" s="2"/>
      <c r="D2825" s="9" t="s">
        <v>60</v>
      </c>
      <c r="E2825" s="10">
        <v>8.3617976110000001</v>
      </c>
      <c r="F2825" s="10">
        <v>0.65246712839999998</v>
      </c>
      <c r="G2825" s="10">
        <v>27.50862897</v>
      </c>
      <c r="H2825" s="10">
        <v>17.95044085</v>
      </c>
      <c r="I2825" s="10">
        <v>77.736029009999996</v>
      </c>
      <c r="J2825" s="10">
        <v>27.073681629999999</v>
      </c>
      <c r="K2825" s="10">
        <v>97.401358110000004</v>
      </c>
      <c r="L2825" s="11">
        <v>1.0127314814814815E-2</v>
      </c>
      <c r="M2825" s="11">
        <v>1.0729155092592592E-2</v>
      </c>
      <c r="N2825" s="10">
        <f>H2825-H2824</f>
        <v>5.3513859200000002</v>
      </c>
      <c r="O2825" s="10">
        <f>I2824-I2825</f>
        <v>12.72281790000001</v>
      </c>
      <c r="P2825" s="10">
        <f>N2825/O2825</f>
        <v>0.4206132605261918</v>
      </c>
      <c r="Q2825" s="9"/>
      <c r="R2825">
        <f>K2825-K2824</f>
        <v>4.2837080299999997</v>
      </c>
      <c r="S2825">
        <f>R2825/O2825</f>
        <v>0.33669491017394787</v>
      </c>
      <c r="AJ2825" s="13">
        <v>654.5</v>
      </c>
      <c r="AK2825" s="16">
        <v>2.9875699999999998</v>
      </c>
      <c r="AL2825" s="10">
        <f t="shared" si="1324"/>
        <v>1.2430000000000163E-2</v>
      </c>
      <c r="AM2825" s="10">
        <f t="shared" si="1325"/>
        <v>0.65518176484567725</v>
      </c>
      <c r="AN2825" s="14">
        <v>12</v>
      </c>
      <c r="AO2825" s="10">
        <f t="shared" si="1326"/>
        <v>285.14999999999998</v>
      </c>
      <c r="AP2825" s="14">
        <v>10.5</v>
      </c>
      <c r="AQ2825" s="14">
        <v>37</v>
      </c>
      <c r="AR2825" s="10">
        <f t="shared" si="1327"/>
        <v>310.14999999999998</v>
      </c>
      <c r="AS2825" s="14">
        <v>47.1</v>
      </c>
      <c r="AT2825" s="14">
        <v>0.5</v>
      </c>
      <c r="AU2825" s="10">
        <f t="shared" si="1328"/>
        <v>0.76172354838689926</v>
      </c>
      <c r="AV2825" s="10">
        <f t="shared" si="1329"/>
        <v>20.953970470287054</v>
      </c>
      <c r="AW2825" s="10"/>
      <c r="AX2825" s="10"/>
      <c r="AY2825" s="10"/>
      <c r="AZ2825" s="10"/>
      <c r="BA2825" s="10">
        <f>IF(ISNUMBER(AV2825), AV2825-AV2824, " ")</f>
        <v>6.2311607861699212</v>
      </c>
      <c r="BB2825" s="10">
        <f>IF(ISNUMBER(BA2825), BA2825/O2825, " ")</f>
        <v>0.48976263239371809</v>
      </c>
      <c r="BC2825" s="2"/>
      <c r="BD2825"/>
      <c r="BE2825"/>
    </row>
    <row r="2826" spans="1:57" x14ac:dyDescent="0.3">
      <c r="A2826" s="2"/>
      <c r="D2826" s="9" t="s">
        <v>57</v>
      </c>
      <c r="E2826" s="10">
        <v>13.570333679999999</v>
      </c>
      <c r="F2826" s="10">
        <v>0.4401728459</v>
      </c>
      <c r="G2826" s="10">
        <v>25.216141960000002</v>
      </c>
      <c r="H2826" s="10">
        <v>11.12201061</v>
      </c>
      <c r="I2826" s="10">
        <v>91.404185240000004</v>
      </c>
      <c r="J2826" s="10">
        <v>27.72381691</v>
      </c>
      <c r="K2826" s="10">
        <v>90.99691593</v>
      </c>
      <c r="L2826" s="11">
        <v>1.4016203703703704E-2</v>
      </c>
      <c r="M2826" s="11">
        <v>1.4548599537037035E-2</v>
      </c>
      <c r="P2826" s="10"/>
      <c r="Q2826" s="9"/>
      <c r="AJ2826" s="13">
        <v>654.5</v>
      </c>
      <c r="AK2826" s="16">
        <v>2.9875699999999998</v>
      </c>
      <c r="AL2826" s="10">
        <f t="shared" si="1324"/>
        <v>1.2430000000000163E-2</v>
      </c>
      <c r="AM2826" s="10">
        <f t="shared" si="1325"/>
        <v>0.44200421670454582</v>
      </c>
      <c r="AN2826" s="14">
        <v>12</v>
      </c>
      <c r="AO2826" s="10">
        <f t="shared" si="1326"/>
        <v>285.14999999999998</v>
      </c>
      <c r="AP2826" s="14">
        <v>10.5</v>
      </c>
      <c r="AQ2826" s="14">
        <v>37</v>
      </c>
      <c r="AR2826" s="10">
        <f t="shared" si="1327"/>
        <v>310.14999999999998</v>
      </c>
      <c r="AS2826" s="14">
        <v>47.1</v>
      </c>
      <c r="AT2826" s="14">
        <v>0.5</v>
      </c>
      <c r="AU2826" s="10">
        <f t="shared" si="1328"/>
        <v>0.51388032820092611</v>
      </c>
      <c r="AV2826" s="10">
        <f t="shared" si="1329"/>
        <v>12.958079306365946</v>
      </c>
      <c r="AW2826" s="10"/>
      <c r="AX2826" s="10"/>
      <c r="AY2826" s="10"/>
      <c r="AZ2826" s="10"/>
      <c r="BA2826" s="10"/>
      <c r="BB2826" s="10"/>
      <c r="BC2826" s="2"/>
      <c r="BD2826"/>
      <c r="BE2826"/>
    </row>
    <row r="2827" spans="1:57" x14ac:dyDescent="0.3">
      <c r="A2827" s="2"/>
      <c r="D2827" s="9" t="s">
        <v>61</v>
      </c>
      <c r="E2827" s="10">
        <v>8.2616701829999997</v>
      </c>
      <c r="F2827" s="10">
        <v>0.66059198100000005</v>
      </c>
      <c r="G2827" s="10">
        <v>28.557622169999998</v>
      </c>
      <c r="H2827" s="10">
        <v>18.865408469999998</v>
      </c>
      <c r="I2827" s="10">
        <v>80.318285840000001</v>
      </c>
      <c r="J2827" s="10">
        <v>27.502535229999999</v>
      </c>
      <c r="K2827" s="10">
        <v>91.891157300000003</v>
      </c>
      <c r="L2827" s="11">
        <v>1.6996527777777781E-2</v>
      </c>
      <c r="M2827" s="11">
        <v>1.7725682870370373E-2</v>
      </c>
      <c r="N2827" s="10">
        <f>H2827-H2826</f>
        <v>7.7433978599999982</v>
      </c>
      <c r="O2827" s="10">
        <f>I2826-I2827</f>
        <v>11.085899400000002</v>
      </c>
      <c r="P2827" s="10">
        <f>N2827/O2827</f>
        <v>0.69849072056345707</v>
      </c>
      <c r="Q2827" s="9"/>
      <c r="R2827">
        <f>K2827-K2826</f>
        <v>0.89424137000000314</v>
      </c>
      <c r="S2827">
        <f>R2827/O2827</f>
        <v>8.066475598723212E-2</v>
      </c>
      <c r="AJ2827" s="13">
        <v>654.5</v>
      </c>
      <c r="AK2827" s="16">
        <v>2.9875699999999998</v>
      </c>
      <c r="AL2827" s="10">
        <f t="shared" si="1324"/>
        <v>1.2430000000000163E-2</v>
      </c>
      <c r="AM2827" s="10">
        <f t="shared" si="1325"/>
        <v>0.66334042147966421</v>
      </c>
      <c r="AN2827" s="14">
        <v>12</v>
      </c>
      <c r="AO2827" s="10">
        <f t="shared" si="1326"/>
        <v>285.14999999999998</v>
      </c>
      <c r="AP2827" s="14">
        <v>10.5</v>
      </c>
      <c r="AQ2827" s="14">
        <v>37</v>
      </c>
      <c r="AR2827" s="10">
        <f t="shared" si="1327"/>
        <v>310.14999999999998</v>
      </c>
      <c r="AS2827" s="14">
        <v>47.1</v>
      </c>
      <c r="AT2827" s="14">
        <v>0.5</v>
      </c>
      <c r="AU2827" s="10">
        <f t="shared" si="1328"/>
        <v>0.77120891750851195</v>
      </c>
      <c r="AV2827" s="10">
        <f t="shared" si="1329"/>
        <v>22.023892880342782</v>
      </c>
      <c r="AW2827" s="10"/>
      <c r="AX2827" s="10"/>
      <c r="AY2827" s="10"/>
      <c r="AZ2827" s="10"/>
      <c r="BA2827" s="10">
        <f>IF(ISNUMBER(AV2827), AV2827-AV2826, " ")</f>
        <v>9.0658135739768362</v>
      </c>
      <c r="BB2827" s="10">
        <f>IF(ISNUMBER(BA2827), BA2827/O2827, " ")</f>
        <v>0.81777880592862262</v>
      </c>
      <c r="BC2827" s="2"/>
      <c r="BD2827"/>
      <c r="BE2827"/>
    </row>
    <row r="2828" spans="1:57" x14ac:dyDescent="0.3">
      <c r="AM2828" s="10" t="str">
        <f t="shared" si="1325"/>
        <v xml:space="preserve"> </v>
      </c>
      <c r="BD2828"/>
      <c r="BE2828"/>
    </row>
    <row r="2829" spans="1:57" x14ac:dyDescent="0.3">
      <c r="AM2829" s="10" t="str">
        <f t="shared" si="1325"/>
        <v xml:space="preserve"> </v>
      </c>
      <c r="BD2829"/>
      <c r="BE2829"/>
    </row>
    <row r="2830" spans="1:57" x14ac:dyDescent="0.3">
      <c r="A2830" s="2"/>
      <c r="D2830" s="9" t="s">
        <v>53</v>
      </c>
      <c r="E2830" s="10"/>
      <c r="F2830" s="10"/>
      <c r="G2830" s="10"/>
      <c r="H2830" s="10"/>
      <c r="I2830" s="10"/>
      <c r="J2830" s="10"/>
      <c r="K2830" s="10"/>
      <c r="L2830" s="10"/>
      <c r="M2830" s="10"/>
      <c r="P2830" s="10"/>
      <c r="Q2830" s="9"/>
      <c r="R2830" s="9"/>
      <c r="AM2830" s="10" t="str">
        <f t="shared" si="1325"/>
        <v xml:space="preserve"> </v>
      </c>
      <c r="BD2830"/>
      <c r="BE2830"/>
    </row>
    <row r="2831" spans="1:57" x14ac:dyDescent="0.3">
      <c r="A2831" s="2"/>
      <c r="D2831" s="9" t="s">
        <v>339</v>
      </c>
      <c r="E2831" s="10"/>
      <c r="F2831" s="2"/>
      <c r="G2831" s="10"/>
      <c r="H2831" s="10"/>
      <c r="I2831" s="10"/>
      <c r="J2831" s="10"/>
      <c r="K2831" s="10"/>
      <c r="L2831" s="10"/>
      <c r="M2831" s="10"/>
      <c r="P2831" s="10"/>
      <c r="Q2831" s="9"/>
      <c r="R2831" s="9"/>
      <c r="AM2831" s="10" t="str">
        <f t="shared" si="1325"/>
        <v xml:space="preserve"> </v>
      </c>
      <c r="BD2831"/>
      <c r="BE2831"/>
    </row>
    <row r="2832" spans="1:57" x14ac:dyDescent="0.3">
      <c r="A2832" s="2"/>
      <c r="D2832" s="9"/>
      <c r="E2832" s="2" t="s">
        <v>0</v>
      </c>
      <c r="F2832" s="2" t="s">
        <v>1</v>
      </c>
      <c r="G2832" s="2" t="s">
        <v>2</v>
      </c>
      <c r="H2832" s="2" t="s">
        <v>3</v>
      </c>
      <c r="I2832" s="2" t="s">
        <v>4</v>
      </c>
      <c r="J2832" s="2" t="s">
        <v>5</v>
      </c>
      <c r="K2832" s="2" t="s">
        <v>6</v>
      </c>
      <c r="L2832" s="2" t="s">
        <v>7</v>
      </c>
      <c r="M2832" s="2" t="s">
        <v>8</v>
      </c>
      <c r="N2832" s="2" t="s">
        <v>9</v>
      </c>
      <c r="O2832" s="2" t="s">
        <v>10</v>
      </c>
      <c r="P2832" s="2" t="s">
        <v>11</v>
      </c>
      <c r="Q2832" s="2" t="s">
        <v>12</v>
      </c>
      <c r="R2832" s="2" t="s">
        <v>13</v>
      </c>
      <c r="S2832" s="2" t="s">
        <v>14</v>
      </c>
      <c r="T2832" s="2" t="s">
        <v>15</v>
      </c>
      <c r="U2832" s="3" t="s">
        <v>16</v>
      </c>
      <c r="V2832" s="3" t="s">
        <v>17</v>
      </c>
      <c r="W2832" s="3" t="s">
        <v>18</v>
      </c>
      <c r="X2832" s="3" t="s">
        <v>19</v>
      </c>
      <c r="Y2832" s="3" t="s">
        <v>20</v>
      </c>
      <c r="Z2832" s="3" t="s">
        <v>21</v>
      </c>
      <c r="AA2832" s="3" t="s">
        <v>22</v>
      </c>
      <c r="AB2832" s="3" t="s">
        <v>23</v>
      </c>
      <c r="AC2832" s="3" t="s">
        <v>24</v>
      </c>
      <c r="AD2832" s="3" t="s">
        <v>25</v>
      </c>
      <c r="AE2832" s="3" t="s">
        <v>26</v>
      </c>
      <c r="AF2832" s="3" t="s">
        <v>27</v>
      </c>
      <c r="AG2832" s="3" t="s">
        <v>28</v>
      </c>
      <c r="AH2832" s="3" t="s">
        <v>29</v>
      </c>
      <c r="AL2832" s="2" t="s">
        <v>33</v>
      </c>
      <c r="AM2832" s="10" t="e">
        <f t="shared" si="1325"/>
        <v>#VALUE!</v>
      </c>
      <c r="AN2832" s="6" t="s">
        <v>35</v>
      </c>
      <c r="AO2832" s="2" t="s">
        <v>36</v>
      </c>
      <c r="AP2832" s="7" t="s">
        <v>37</v>
      </c>
      <c r="AQ2832" s="6" t="s">
        <v>38</v>
      </c>
      <c r="AR2832" s="2" t="s">
        <v>39</v>
      </c>
      <c r="AS2832" s="7" t="s">
        <v>40</v>
      </c>
      <c r="AT2832" s="7" t="s">
        <v>41</v>
      </c>
      <c r="AU2832" s="8" t="s">
        <v>55</v>
      </c>
      <c r="AV2832" s="8" t="s">
        <v>56</v>
      </c>
      <c r="AW2832" s="8" t="s">
        <v>44</v>
      </c>
      <c r="AX2832" s="8" t="s">
        <v>45</v>
      </c>
      <c r="AY2832" s="8" t="s">
        <v>46</v>
      </c>
      <c r="AZ2832" s="8" t="s">
        <v>47</v>
      </c>
      <c r="BA2832" s="2" t="s">
        <v>48</v>
      </c>
      <c r="BB2832" s="2" t="s">
        <v>49</v>
      </c>
      <c r="BC2832" s="2" t="s">
        <v>50</v>
      </c>
      <c r="BD2832"/>
      <c r="BE2832"/>
    </row>
    <row r="2833" spans="1:57" x14ac:dyDescent="0.3">
      <c r="A2833" s="2"/>
      <c r="D2833" s="9" t="s">
        <v>57</v>
      </c>
      <c r="E2833" s="10">
        <v>13.737011320000001</v>
      </c>
      <c r="F2833" s="10">
        <v>0.56454104299999996</v>
      </c>
      <c r="G2833" s="10">
        <v>15.294475950000001</v>
      </c>
      <c r="H2833" s="10">
        <v>8.6437734020000008</v>
      </c>
      <c r="I2833" s="10">
        <v>93.494562209999998</v>
      </c>
      <c r="J2833" s="10">
        <v>33.268738740000003</v>
      </c>
      <c r="K2833" s="10">
        <v>70.95137493</v>
      </c>
      <c r="L2833" s="11">
        <v>2.2453703703703702E-3</v>
      </c>
      <c r="M2833" s="11">
        <v>2.8009143518518517E-3</v>
      </c>
      <c r="P2833" s="10"/>
      <c r="Q2833" s="9"/>
      <c r="AJ2833" s="13">
        <v>654.86666666666667</v>
      </c>
      <c r="AK2833" s="16">
        <v>3.0069400000000002</v>
      </c>
      <c r="AL2833" s="10">
        <f>IF(AK2833&gt;3, AK2833-3, 3-AK2833)</f>
        <v>6.9400000000001683E-3</v>
      </c>
      <c r="AM2833" s="10">
        <f t="shared" si="1325"/>
        <v>0.56323808556206634</v>
      </c>
      <c r="AN2833" s="14">
        <v>12</v>
      </c>
      <c r="AO2833" s="10">
        <f>AN2833+273.15</f>
        <v>285.14999999999998</v>
      </c>
      <c r="AP2833" s="14">
        <v>10.5</v>
      </c>
      <c r="AQ2833" s="14">
        <v>37</v>
      </c>
      <c r="AR2833" s="10">
        <f>AQ2833+273.15</f>
        <v>310.14999999999998</v>
      </c>
      <c r="AS2833" s="14">
        <v>47.1</v>
      </c>
      <c r="AT2833" s="14">
        <v>0.5</v>
      </c>
      <c r="AU2833" s="10">
        <f>IF(ISNUMBER(AM2833),((AR2833/AO2833)*((AJ2833-(AT2833*AP2833))/(AJ2833-AS2833))*AM2833)," ")</f>
        <v>0.6548030666614838</v>
      </c>
      <c r="AV2833" s="10">
        <f>IF(ISNUMBER(AM2833), AU2833*G2833, " ")</f>
        <v>10.014869755040312</v>
      </c>
      <c r="AW2833" s="10"/>
      <c r="AX2833" s="10"/>
      <c r="AY2833" s="10"/>
      <c r="AZ2833" s="10"/>
      <c r="BA2833" s="10"/>
      <c r="BB2833" s="10"/>
      <c r="BC2833" s="2"/>
      <c r="BD2833"/>
      <c r="BE2833"/>
    </row>
    <row r="2834" spans="1:57" x14ac:dyDescent="0.3">
      <c r="A2834" s="2">
        <v>258</v>
      </c>
      <c r="B2834" s="9" t="s">
        <v>339</v>
      </c>
      <c r="C2834" s="9"/>
      <c r="D2834" s="9" t="s">
        <v>58</v>
      </c>
      <c r="E2834" s="10">
        <v>9.64845285</v>
      </c>
      <c r="F2834" s="10">
        <v>0.56243855340000004</v>
      </c>
      <c r="G2834" s="10">
        <v>15.08248627</v>
      </c>
      <c r="H2834" s="10">
        <v>8.4565516919999997</v>
      </c>
      <c r="I2834" s="10">
        <v>81.354690099999999</v>
      </c>
      <c r="J2834" s="10">
        <v>33.019482670000002</v>
      </c>
      <c r="K2834" s="10">
        <v>78.132693939999996</v>
      </c>
      <c r="L2834" s="11">
        <v>5.208333333333333E-3</v>
      </c>
      <c r="M2834" s="11">
        <v>5.8680439814814819E-3</v>
      </c>
      <c r="N2834" s="10">
        <f>H2834-H2833</f>
        <v>-0.1872217100000011</v>
      </c>
      <c r="O2834" s="10">
        <f>I2833-I2834</f>
        <v>12.139872109999999</v>
      </c>
      <c r="P2834" s="10">
        <f>N2834/O2834</f>
        <v>-1.5422049614985698E-2</v>
      </c>
      <c r="Q2834" s="9">
        <f>AVERAGE(P2834,P2836,P2838)</f>
        <v>0.16928124514566592</v>
      </c>
      <c r="R2834">
        <f>K2834-K2833</f>
        <v>7.1813190099999957</v>
      </c>
      <c r="S2834">
        <f>R2834/O2834</f>
        <v>0.59154816005718169</v>
      </c>
      <c r="T2834" s="9">
        <f>AVERAGE(S2834,S2836,S2838)</f>
        <v>0.8042465849765762</v>
      </c>
      <c r="U2834" s="3">
        <f>AVERAGE(E2833,E2835,E2837)</f>
        <v>13.751369359999998</v>
      </c>
      <c r="V2834" s="3">
        <f>AVERAGE(E2834,E2836,E2838)</f>
        <v>8.9270900043333317</v>
      </c>
      <c r="W2834" s="3">
        <f>AVERAGE(F2833,F2835,F2837)</f>
        <v>0.54835428819999998</v>
      </c>
      <c r="X2834" s="3">
        <f>AVERAGE(F2834,F2836,F2838)</f>
        <v>0.62247237420000001</v>
      </c>
      <c r="Y2834" s="3">
        <f>AVERAGE(G2833,G2835,G2837)</f>
        <v>15.017095960000001</v>
      </c>
      <c r="Z2834" s="3">
        <f>AVERAGE(G2834,G2836,G2838)</f>
        <v>16.878316906666669</v>
      </c>
      <c r="AA2834" s="3">
        <f>AVERAGE(H2833,H2835,H2837)</f>
        <v>8.2325090589999999</v>
      </c>
      <c r="AB2834" s="3">
        <f>AVERAGE(H2834,H2836,H2838)</f>
        <v>10.462838130666666</v>
      </c>
      <c r="AC2834" s="3">
        <f>AVERAGE(I2833,I2835,I2837)</f>
        <v>92.629008656666656</v>
      </c>
      <c r="AD2834" s="3">
        <f>AVERAGE(I2834,I2836,I2838)</f>
        <v>79.866556056666667</v>
      </c>
      <c r="AE2834" s="3">
        <f>AVERAGE(J2833,J2835,J2837)</f>
        <v>33.414136786666667</v>
      </c>
      <c r="AF2834" s="3">
        <f>AVERAGE(J2834,J2836,J2838)</f>
        <v>33.071020173333331</v>
      </c>
      <c r="AG2834" s="3">
        <f>AVERAGE(K2833,K2835,K2837)</f>
        <v>67.960239319999985</v>
      </c>
      <c r="AH2834" s="3">
        <f>AVERAGE(K2834,K2836,K2838)</f>
        <v>78.264035056666657</v>
      </c>
      <c r="AI2834" s="12">
        <v>43659</v>
      </c>
      <c r="AJ2834" s="13">
        <v>654.86666666666667</v>
      </c>
      <c r="AK2834" s="16">
        <v>3.0069400000000002</v>
      </c>
      <c r="AL2834" s="10">
        <f t="shared" ref="AL2834:AL2838" si="1330">IF(AK2834&gt;3, AK2834-3, 3-AK2834)</f>
        <v>6.9400000000001683E-3</v>
      </c>
      <c r="AM2834" s="10">
        <f t="shared" si="1325"/>
        <v>0.56114044849581302</v>
      </c>
      <c r="AN2834" s="14">
        <v>12</v>
      </c>
      <c r="AO2834" s="10">
        <f t="shared" ref="AO2834:AO2838" si="1331">AN2834+273.15</f>
        <v>285.14999999999998</v>
      </c>
      <c r="AP2834" s="14">
        <v>10.5</v>
      </c>
      <c r="AQ2834" s="14">
        <v>37</v>
      </c>
      <c r="AR2834" s="10">
        <f t="shared" ref="AR2834:AR2838" si="1332">AQ2834+273.15</f>
        <v>310.14999999999998</v>
      </c>
      <c r="AS2834" s="14">
        <v>47.1</v>
      </c>
      <c r="AT2834" s="14">
        <v>0.5</v>
      </c>
      <c r="AU2834" s="10">
        <f t="shared" ref="AU2834:AU2838" si="1333">IF(ISNUMBER(AM2834),((AR2834/AO2834)*((AJ2834-(AT2834*AP2834))/(AJ2834-AS2834))*AM2834)," ")</f>
        <v>0.65236441910029341</v>
      </c>
      <c r="AV2834" s="10">
        <f t="shared" ref="AV2834:AV2838" si="1334">IF(ISNUMBER(AM2834), AU2834*G2834, " ")</f>
        <v>9.8392773941167011</v>
      </c>
      <c r="AW2834" s="10">
        <f>AVERAGE(AU2833,AU2835,AU2837)</f>
        <v>0.63602828170339976</v>
      </c>
      <c r="AX2834" s="10">
        <f>AVERAGE(AU2834,AU2836,AU2838)</f>
        <v>0.72199678764226671</v>
      </c>
      <c r="AY2834" s="10">
        <f>AVERAGE(AV2833,AV2835,AV2837)</f>
        <v>9.5244139382569255</v>
      </c>
      <c r="AZ2834" s="10">
        <f>AVERAGE(AV2834,AV2836,AV2838)</f>
        <v>12.214175996311264</v>
      </c>
      <c r="BA2834" s="10">
        <f>IF(ISNUMBER(AV2834), AV2834-AV2833, " ")</f>
        <v>-0.17559236092361097</v>
      </c>
      <c r="BB2834" s="10">
        <f>IF(ISNUMBER(BA2834), BA2834/O2834, " ")</f>
        <v>-1.4464103026173559E-2</v>
      </c>
      <c r="BC2834" s="2">
        <f>AVERAGE(BB2834,BB2836,BB2838)</f>
        <v>0.20442366890310482</v>
      </c>
      <c r="BD2834" s="1" t="s">
        <v>59</v>
      </c>
      <c r="BE2834"/>
    </row>
    <row r="2835" spans="1:57" x14ac:dyDescent="0.3">
      <c r="A2835" s="2"/>
      <c r="D2835" s="9" t="s">
        <v>57</v>
      </c>
      <c r="E2835" s="10">
        <v>13.7597507</v>
      </c>
      <c r="F2835" s="10">
        <v>0.56884851999999997</v>
      </c>
      <c r="G2835" s="10">
        <v>13.54445831</v>
      </c>
      <c r="H2835" s="10">
        <v>7.7804044550000002</v>
      </c>
      <c r="I2835" s="10">
        <v>92.632776620000001</v>
      </c>
      <c r="J2835" s="10">
        <v>34.307505429999999</v>
      </c>
      <c r="K2835" s="10">
        <v>66.87199339</v>
      </c>
      <c r="L2835" s="11">
        <v>8.9756944444444441E-3</v>
      </c>
      <c r="M2835" s="11">
        <v>9.7337847222222235E-3</v>
      </c>
      <c r="P2835" s="10"/>
      <c r="Q2835" s="9"/>
      <c r="AJ2835" s="13">
        <v>654.86666666666702</v>
      </c>
      <c r="AK2835" s="16">
        <v>3.0069400000000002</v>
      </c>
      <c r="AL2835" s="10">
        <f t="shared" si="1330"/>
        <v>6.9400000000001683E-3</v>
      </c>
      <c r="AM2835" s="10">
        <f t="shared" si="1325"/>
        <v>0.56753562093024801</v>
      </c>
      <c r="AN2835" s="14">
        <v>12</v>
      </c>
      <c r="AO2835" s="10">
        <f t="shared" si="1331"/>
        <v>285.14999999999998</v>
      </c>
      <c r="AP2835" s="14">
        <v>10.5</v>
      </c>
      <c r="AQ2835" s="14">
        <v>37</v>
      </c>
      <c r="AR2835" s="10">
        <f t="shared" si="1332"/>
        <v>310.14999999999998</v>
      </c>
      <c r="AS2835" s="14">
        <v>47.1</v>
      </c>
      <c r="AT2835" s="14">
        <v>0.5</v>
      </c>
      <c r="AU2835" s="10">
        <f t="shared" si="1333"/>
        <v>0.65979924751342911</v>
      </c>
      <c r="AV2835" s="10">
        <f t="shared" si="1334"/>
        <v>8.9366234009150123</v>
      </c>
      <c r="AW2835" s="10"/>
      <c r="AX2835" s="10"/>
      <c r="AY2835" s="10"/>
      <c r="AZ2835" s="10"/>
      <c r="BA2835" s="10"/>
      <c r="BB2835" s="10"/>
      <c r="BC2835" s="2"/>
      <c r="BD2835"/>
    </row>
    <row r="2836" spans="1:57" x14ac:dyDescent="0.3">
      <c r="A2836" s="2"/>
      <c r="D2836" s="9" t="s">
        <v>60</v>
      </c>
      <c r="E2836" s="10">
        <v>8.8400686190000002</v>
      </c>
      <c r="F2836" s="10">
        <v>0.6757731011</v>
      </c>
      <c r="G2836" s="10">
        <v>15.863443910000001</v>
      </c>
      <c r="H2836" s="10">
        <v>10.633504589999999</v>
      </c>
      <c r="I2836" s="10">
        <v>80.108346519999998</v>
      </c>
      <c r="J2836" s="10">
        <v>33.935846099999999</v>
      </c>
      <c r="K2836" s="10">
        <v>79.185529189999997</v>
      </c>
      <c r="L2836" s="11">
        <v>1.2499999999999999E-2</v>
      </c>
      <c r="M2836" s="11">
        <v>1.3182858796296297E-2</v>
      </c>
      <c r="N2836" s="10">
        <f>H2836-H2835</f>
        <v>2.8531001349999991</v>
      </c>
      <c r="O2836" s="10">
        <f>I2835-I2836</f>
        <v>12.524430100000004</v>
      </c>
      <c r="P2836" s="10">
        <f>N2836/O2836</f>
        <v>0.22780279120245148</v>
      </c>
      <c r="Q2836" s="9"/>
      <c r="R2836">
        <f>K2836-K2835</f>
        <v>12.313535799999997</v>
      </c>
      <c r="S2836">
        <f>R2836/O2836</f>
        <v>0.98316136556185441</v>
      </c>
      <c r="AJ2836" s="13">
        <v>654.86666666666702</v>
      </c>
      <c r="AK2836" s="16">
        <v>3.0069400000000002</v>
      </c>
      <c r="AL2836" s="10">
        <f t="shared" si="1330"/>
        <v>6.9400000000001683E-3</v>
      </c>
      <c r="AM2836" s="10">
        <f t="shared" si="1325"/>
        <v>0.67421342072006762</v>
      </c>
      <c r="AN2836" s="14">
        <v>12</v>
      </c>
      <c r="AO2836" s="10">
        <f t="shared" si="1331"/>
        <v>285.14999999999998</v>
      </c>
      <c r="AP2836" s="14">
        <v>10.5</v>
      </c>
      <c r="AQ2836" s="14">
        <v>37</v>
      </c>
      <c r="AR2836" s="10">
        <f t="shared" si="1332"/>
        <v>310.14999999999998</v>
      </c>
      <c r="AS2836" s="14">
        <v>47.1</v>
      </c>
      <c r="AT2836" s="14">
        <v>0.5</v>
      </c>
      <c r="AU2836" s="10">
        <f t="shared" si="1333"/>
        <v>0.78381953704581409</v>
      </c>
      <c r="AV2836" s="10">
        <f t="shared" si="1334"/>
        <v>12.43407726148844</v>
      </c>
      <c r="AW2836" s="10"/>
      <c r="AX2836" s="10"/>
      <c r="AY2836" s="10"/>
      <c r="AZ2836" s="10"/>
      <c r="BA2836" s="10">
        <f>IF(ISNUMBER(AV2836), AV2836-AV2835, " ")</f>
        <v>3.4974538605734278</v>
      </c>
      <c r="BB2836" s="10">
        <f>IF(ISNUMBER(BA2836), BA2836/O2836, " ")</f>
        <v>0.27925053935774902</v>
      </c>
      <c r="BC2836" s="2"/>
      <c r="BD2836"/>
      <c r="BE2836"/>
    </row>
    <row r="2837" spans="1:57" x14ac:dyDescent="0.3">
      <c r="A2837" s="2"/>
      <c r="D2837" s="9" t="s">
        <v>57</v>
      </c>
      <c r="E2837" s="10">
        <v>13.75734606</v>
      </c>
      <c r="F2837" s="10">
        <v>0.51167330160000002</v>
      </c>
      <c r="G2837" s="10">
        <v>16.212353619999998</v>
      </c>
      <c r="H2837" s="10">
        <v>8.2733493199999995</v>
      </c>
      <c r="I2837" s="10">
        <v>91.759687139999997</v>
      </c>
      <c r="J2837" s="10">
        <v>32.666166189999998</v>
      </c>
      <c r="K2837" s="10">
        <v>66.057349639999998</v>
      </c>
      <c r="L2837" s="11">
        <v>1.6689814814814817E-2</v>
      </c>
      <c r="M2837" s="11">
        <v>1.7378460648148148E-2</v>
      </c>
      <c r="P2837" s="10"/>
      <c r="Q2837" s="9"/>
      <c r="AJ2837" s="13">
        <v>654.86666666666702</v>
      </c>
      <c r="AK2837" s="16">
        <v>3.0069400000000002</v>
      </c>
      <c r="AL2837" s="10">
        <f t="shared" si="1330"/>
        <v>6.9400000000001683E-3</v>
      </c>
      <c r="AM2837" s="10">
        <f t="shared" si="1325"/>
        <v>0.51049236260118258</v>
      </c>
      <c r="AN2837" s="14">
        <v>12</v>
      </c>
      <c r="AO2837" s="10">
        <f t="shared" si="1331"/>
        <v>285.14999999999998</v>
      </c>
      <c r="AP2837" s="14">
        <v>10.5</v>
      </c>
      <c r="AQ2837" s="14">
        <v>37</v>
      </c>
      <c r="AR2837" s="10">
        <f t="shared" si="1332"/>
        <v>310.14999999999998</v>
      </c>
      <c r="AS2837" s="14">
        <v>47.1</v>
      </c>
      <c r="AT2837" s="14">
        <v>0.5</v>
      </c>
      <c r="AU2837" s="10">
        <f t="shared" si="1333"/>
        <v>0.59348253093528636</v>
      </c>
      <c r="AV2837" s="10">
        <f t="shared" si="1334"/>
        <v>9.6217486588154504</v>
      </c>
      <c r="AW2837" s="10"/>
      <c r="AX2837" s="10"/>
      <c r="AY2837" s="10"/>
      <c r="AZ2837" s="10"/>
      <c r="BA2837" s="10"/>
      <c r="BB2837" s="10"/>
      <c r="BC2837" s="2"/>
      <c r="BD2837"/>
      <c r="BE2837"/>
    </row>
    <row r="2838" spans="1:57" x14ac:dyDescent="0.3">
      <c r="A2838" s="2"/>
      <c r="D2838" s="9" t="s">
        <v>61</v>
      </c>
      <c r="E2838" s="10">
        <v>8.2927485440000002</v>
      </c>
      <c r="F2838" s="10">
        <v>0.6292054681</v>
      </c>
      <c r="G2838" s="10">
        <v>19.689020540000001</v>
      </c>
      <c r="H2838" s="10">
        <v>12.29845811</v>
      </c>
      <c r="I2838" s="10">
        <v>78.136631550000004</v>
      </c>
      <c r="J2838" s="10">
        <v>32.257731749999998</v>
      </c>
      <c r="K2838" s="10">
        <v>77.473882040000007</v>
      </c>
      <c r="L2838" s="11">
        <v>2.1712962962962962E-2</v>
      </c>
      <c r="M2838" s="11">
        <v>2.2401608796296296E-2</v>
      </c>
      <c r="N2838" s="10">
        <f>H2838-H2837</f>
        <v>4.0251087900000009</v>
      </c>
      <c r="O2838" s="10">
        <f>I2837-I2838</f>
        <v>13.623055589999993</v>
      </c>
      <c r="P2838" s="10">
        <f>N2838/O2838</f>
        <v>0.29546299384953206</v>
      </c>
      <c r="Q2838" s="9"/>
      <c r="R2838">
        <f>K2838-K2837</f>
        <v>11.416532400000008</v>
      </c>
      <c r="S2838">
        <f>R2838/O2838</f>
        <v>0.83803022931069271</v>
      </c>
      <c r="AJ2838" s="13">
        <v>654.86666666666702</v>
      </c>
      <c r="AK2838" s="16">
        <v>3.0069400000000002</v>
      </c>
      <c r="AL2838" s="10">
        <f t="shared" si="1330"/>
        <v>6.9400000000001683E-3</v>
      </c>
      <c r="AM2838" s="10">
        <f t="shared" si="1325"/>
        <v>0.62775326554570432</v>
      </c>
      <c r="AN2838" s="14">
        <v>12</v>
      </c>
      <c r="AO2838" s="10">
        <f t="shared" si="1331"/>
        <v>285.14999999999998</v>
      </c>
      <c r="AP2838" s="14">
        <v>10.5</v>
      </c>
      <c r="AQ2838" s="14">
        <v>37</v>
      </c>
      <c r="AR2838" s="10">
        <f t="shared" si="1332"/>
        <v>310.14999999999998</v>
      </c>
      <c r="AS2838" s="14">
        <v>47.1</v>
      </c>
      <c r="AT2838" s="14">
        <v>0.5</v>
      </c>
      <c r="AU2838" s="10">
        <f t="shared" si="1333"/>
        <v>0.72980640678069264</v>
      </c>
      <c r="AV2838" s="10">
        <f t="shared" si="1334"/>
        <v>14.369173333328654</v>
      </c>
      <c r="AW2838" s="10"/>
      <c r="AX2838" s="10"/>
      <c r="AY2838" s="10"/>
      <c r="AZ2838" s="10"/>
      <c r="BA2838" s="10">
        <f>IF(ISNUMBER(AV2838), AV2838-AV2837, " ")</f>
        <v>4.7474246745132032</v>
      </c>
      <c r="BB2838" s="10">
        <f>IF(ISNUMBER(BA2838), BA2838/O2838, " ")</f>
        <v>0.348484570377739</v>
      </c>
      <c r="BC2838" s="2"/>
      <c r="BD2838"/>
      <c r="BE2838"/>
    </row>
    <row r="2839" spans="1:57" x14ac:dyDescent="0.3">
      <c r="AM2839" s="10" t="str">
        <f t="shared" si="1325"/>
        <v xml:space="preserve"> </v>
      </c>
      <c r="BD2839"/>
      <c r="BE2839"/>
    </row>
    <row r="2840" spans="1:57" x14ac:dyDescent="0.3">
      <c r="AM2840" s="10" t="str">
        <f t="shared" si="1325"/>
        <v xml:space="preserve"> </v>
      </c>
      <c r="BD2840"/>
      <c r="BE2840"/>
    </row>
    <row r="2841" spans="1:57" x14ac:dyDescent="0.3">
      <c r="A2841" s="2"/>
      <c r="D2841" s="9" t="s">
        <v>53</v>
      </c>
      <c r="E2841" s="10"/>
      <c r="F2841" s="10"/>
      <c r="G2841" s="10"/>
      <c r="H2841" s="10"/>
      <c r="I2841" s="10"/>
      <c r="J2841" s="10"/>
      <c r="K2841" s="10"/>
      <c r="L2841" s="10"/>
      <c r="M2841" s="10"/>
      <c r="P2841" s="10"/>
      <c r="Q2841" s="9"/>
      <c r="R2841" s="9"/>
      <c r="AM2841" s="10" t="str">
        <f t="shared" si="1325"/>
        <v xml:space="preserve"> </v>
      </c>
      <c r="BD2841"/>
      <c r="BE2841"/>
    </row>
    <row r="2842" spans="1:57" x14ac:dyDescent="0.3">
      <c r="A2842" s="2"/>
      <c r="D2842" s="9" t="s">
        <v>340</v>
      </c>
      <c r="E2842" s="10"/>
      <c r="F2842" s="2"/>
      <c r="G2842" s="10"/>
      <c r="H2842" s="10"/>
      <c r="I2842" s="10"/>
      <c r="J2842" s="10"/>
      <c r="K2842" s="10"/>
      <c r="L2842" s="10"/>
      <c r="M2842" s="10"/>
      <c r="P2842" s="10"/>
      <c r="Q2842" s="9"/>
      <c r="R2842" s="9"/>
      <c r="AM2842" s="10" t="str">
        <f t="shared" si="1325"/>
        <v xml:space="preserve"> </v>
      </c>
      <c r="BD2842"/>
      <c r="BE2842"/>
    </row>
    <row r="2843" spans="1:57" x14ac:dyDescent="0.3">
      <c r="A2843" s="2"/>
      <c r="D2843" s="9"/>
      <c r="E2843" s="2" t="s">
        <v>0</v>
      </c>
      <c r="F2843" s="2" t="s">
        <v>1</v>
      </c>
      <c r="G2843" s="2" t="s">
        <v>2</v>
      </c>
      <c r="H2843" s="2" t="s">
        <v>3</v>
      </c>
      <c r="I2843" s="2" t="s">
        <v>4</v>
      </c>
      <c r="J2843" s="2" t="s">
        <v>5</v>
      </c>
      <c r="K2843" s="2" t="s">
        <v>6</v>
      </c>
      <c r="L2843" s="2" t="s">
        <v>7</v>
      </c>
      <c r="M2843" s="2" t="s">
        <v>8</v>
      </c>
      <c r="N2843" s="2" t="s">
        <v>9</v>
      </c>
      <c r="O2843" s="2" t="s">
        <v>10</v>
      </c>
      <c r="P2843" s="2" t="s">
        <v>11</v>
      </c>
      <c r="Q2843" s="2" t="s">
        <v>12</v>
      </c>
      <c r="R2843" s="2" t="s">
        <v>13</v>
      </c>
      <c r="S2843" s="2" t="s">
        <v>14</v>
      </c>
      <c r="T2843" s="2" t="s">
        <v>15</v>
      </c>
      <c r="U2843" s="3" t="s">
        <v>16</v>
      </c>
      <c r="V2843" s="3" t="s">
        <v>17</v>
      </c>
      <c r="W2843" s="3" t="s">
        <v>18</v>
      </c>
      <c r="X2843" s="3" t="s">
        <v>19</v>
      </c>
      <c r="Y2843" s="3" t="s">
        <v>20</v>
      </c>
      <c r="Z2843" s="3" t="s">
        <v>21</v>
      </c>
      <c r="AA2843" s="3" t="s">
        <v>22</v>
      </c>
      <c r="AB2843" s="3" t="s">
        <v>23</v>
      </c>
      <c r="AC2843" s="3" t="s">
        <v>24</v>
      </c>
      <c r="AD2843" s="3" t="s">
        <v>25</v>
      </c>
      <c r="AE2843" s="3" t="s">
        <v>26</v>
      </c>
      <c r="AF2843" s="3" t="s">
        <v>27</v>
      </c>
      <c r="AG2843" s="3" t="s">
        <v>28</v>
      </c>
      <c r="AH2843" s="3" t="s">
        <v>29</v>
      </c>
      <c r="AL2843" s="2" t="s">
        <v>33</v>
      </c>
      <c r="AM2843" s="10" t="e">
        <f t="shared" si="1325"/>
        <v>#VALUE!</v>
      </c>
      <c r="AN2843" s="6" t="s">
        <v>35</v>
      </c>
      <c r="AO2843" s="2" t="s">
        <v>36</v>
      </c>
      <c r="AP2843" s="7" t="s">
        <v>37</v>
      </c>
      <c r="AQ2843" s="6" t="s">
        <v>38</v>
      </c>
      <c r="AR2843" s="2" t="s">
        <v>39</v>
      </c>
      <c r="AS2843" s="7" t="s">
        <v>40</v>
      </c>
      <c r="AT2843" s="7" t="s">
        <v>41</v>
      </c>
      <c r="AU2843" s="8" t="s">
        <v>55</v>
      </c>
      <c r="AV2843" s="8" t="s">
        <v>56</v>
      </c>
      <c r="AW2843" s="8" t="s">
        <v>44</v>
      </c>
      <c r="AX2843" s="8" t="s">
        <v>45</v>
      </c>
      <c r="AY2843" s="8" t="s">
        <v>46</v>
      </c>
      <c r="AZ2843" s="8" t="s">
        <v>47</v>
      </c>
      <c r="BA2843" s="2" t="s">
        <v>48</v>
      </c>
      <c r="BB2843" s="2" t="s">
        <v>49</v>
      </c>
      <c r="BC2843" s="2" t="s">
        <v>50</v>
      </c>
      <c r="BD2843"/>
      <c r="BE2843"/>
    </row>
    <row r="2844" spans="1:57" x14ac:dyDescent="0.3">
      <c r="A2844" s="2"/>
      <c r="D2844" s="9" t="s">
        <v>57</v>
      </c>
      <c r="E2844" s="10">
        <v>13.78503145</v>
      </c>
      <c r="F2844" s="10">
        <v>0.4748321982</v>
      </c>
      <c r="G2844" s="10">
        <v>21.15616799</v>
      </c>
      <c r="H2844" s="10">
        <v>10.04597457</v>
      </c>
      <c r="I2844" s="10">
        <v>93.988428740000003</v>
      </c>
      <c r="J2844" s="10">
        <v>30.810172009999999</v>
      </c>
      <c r="K2844" s="10">
        <v>74.818035190000003</v>
      </c>
      <c r="L2844" s="11">
        <v>8.7384259259259262E-4</v>
      </c>
      <c r="M2844" s="11">
        <v>1.6261458333333334E-3</v>
      </c>
      <c r="P2844" s="10"/>
      <c r="Q2844" s="9"/>
      <c r="AJ2844" s="13">
        <v>654.86666666666667</v>
      </c>
      <c r="AK2844" s="16">
        <v>3.0069400000000002</v>
      </c>
      <c r="AL2844" s="10">
        <f>IF(AK2844&gt;3, AK2844-3, 3-AK2844)</f>
        <v>6.9400000000001683E-3</v>
      </c>
      <c r="AM2844" s="10">
        <f t="shared" si="1325"/>
        <v>0.47373628825317426</v>
      </c>
      <c r="AN2844" s="14">
        <v>12</v>
      </c>
      <c r="AO2844" s="10">
        <f>AN2844+273.15</f>
        <v>285.14999999999998</v>
      </c>
      <c r="AP2844" s="14">
        <v>10.5</v>
      </c>
      <c r="AQ2844" s="14">
        <v>37</v>
      </c>
      <c r="AR2844" s="10">
        <f>AQ2844+273.15</f>
        <v>310.14999999999998</v>
      </c>
      <c r="AS2844" s="14">
        <v>47.1</v>
      </c>
      <c r="AT2844" s="14">
        <v>0.5</v>
      </c>
      <c r="AU2844" s="10">
        <f>IF(ISNUMBER(AM2844),((AR2844/AO2844)*((AJ2844-(AT2844*AP2844))/(AJ2844-AS2844))*AM2844)," ")</f>
        <v>0.55075106298511134</v>
      </c>
      <c r="AV2844" s="10">
        <f>IF(ISNUMBER(AM2844), AU2844*G2844, " ")</f>
        <v>11.651782009184087</v>
      </c>
      <c r="AW2844" s="10"/>
      <c r="AX2844" s="10"/>
      <c r="AY2844" s="10"/>
      <c r="AZ2844" s="10"/>
      <c r="BA2844" s="10"/>
      <c r="BB2844" s="10"/>
      <c r="BC2844" s="2"/>
      <c r="BD2844"/>
      <c r="BE2844"/>
    </row>
    <row r="2845" spans="1:57" x14ac:dyDescent="0.3">
      <c r="A2845" s="2">
        <v>259</v>
      </c>
      <c r="B2845" s="9" t="s">
        <v>340</v>
      </c>
      <c r="C2845" s="9"/>
      <c r="D2845" s="9" t="s">
        <v>58</v>
      </c>
      <c r="E2845" s="10">
        <v>9.0892472469999994</v>
      </c>
      <c r="F2845" s="10">
        <v>0.54030994369999996</v>
      </c>
      <c r="G2845" s="10">
        <v>23.556767690000001</v>
      </c>
      <c r="H2845" s="10">
        <v>12.6787045</v>
      </c>
      <c r="I2845" s="10">
        <v>82.97788568</v>
      </c>
      <c r="J2845" s="10">
        <v>30.87800421</v>
      </c>
      <c r="K2845" s="10">
        <v>77.982485080000004</v>
      </c>
      <c r="L2845" s="11">
        <v>4.3692129629629628E-3</v>
      </c>
      <c r="M2845" s="11">
        <v>4.9652662037037035E-3</v>
      </c>
      <c r="N2845" s="10">
        <f>H2845-H2844</f>
        <v>2.63272993</v>
      </c>
      <c r="O2845" s="10">
        <f>I2844-I2845</f>
        <v>11.010543060000003</v>
      </c>
      <c r="P2845" s="10">
        <f>N2845/O2845</f>
        <v>0.23910990726373846</v>
      </c>
      <c r="Q2845" s="9">
        <f>AVERAGE(P2845,P2847,P2849)</f>
        <v>0.15467486324498525</v>
      </c>
      <c r="R2845">
        <f>K2845-K2844</f>
        <v>3.1644498900000002</v>
      </c>
      <c r="S2845">
        <f>R2845/O2845</f>
        <v>0.28740179959842954</v>
      </c>
      <c r="T2845" s="9">
        <f>AVERAGE(S2845,S2847,S2849)</f>
        <v>0.46904132164903167</v>
      </c>
      <c r="U2845" s="3">
        <f>AVERAGE(E2844,E2846,E2848)</f>
        <v>13.796045496666666</v>
      </c>
      <c r="V2845" s="3">
        <f>AVERAGE(E2845,E2847,E2849)</f>
        <v>9.6684775243333316</v>
      </c>
      <c r="W2845" s="3">
        <f>AVERAGE(F2844,F2846,F2848)</f>
        <v>0.44284520173333336</v>
      </c>
      <c r="X2845" s="3">
        <f>AVERAGE(F2845,F2847,F2849)</f>
        <v>0.49364506646666667</v>
      </c>
      <c r="Y2845" s="3">
        <f>AVERAGE(G2844,G2846,G2848)</f>
        <v>21.622629653333334</v>
      </c>
      <c r="Z2845" s="3">
        <f>AVERAGE(G2845,G2847,G2849)</f>
        <v>23.237116823333334</v>
      </c>
      <c r="AA2845" s="3">
        <f>AVERAGE(H2844,H2846,H2848)</f>
        <v>9.5623926393333338</v>
      </c>
      <c r="AB2845" s="3">
        <f>AVERAGE(H2845,H2847,H2849)</f>
        <v>11.415090126666668</v>
      </c>
      <c r="AC2845" s="3">
        <f>AVERAGE(I2844,I2846,I2848)</f>
        <v>93.101658503333326</v>
      </c>
      <c r="AD2845" s="3">
        <f>AVERAGE(I2845,I2847,I2849)</f>
        <v>80.686734226666658</v>
      </c>
      <c r="AE2845" s="3">
        <f>AVERAGE(J2844,J2846,J2848)</f>
        <v>30.140810426666665</v>
      </c>
      <c r="AF2845" s="3">
        <f>AVERAGE(J2845,J2847,J2849)</f>
        <v>30.319324723333335</v>
      </c>
      <c r="AG2845" s="3">
        <f>AVERAGE(K2844,K2846,K2848)</f>
        <v>74.017826036666676</v>
      </c>
      <c r="AH2845" s="3">
        <f>AVERAGE(K2845,K2847,K2849)</f>
        <v>79.977872016666666</v>
      </c>
      <c r="AI2845" s="12">
        <v>43659</v>
      </c>
      <c r="AJ2845" s="13">
        <v>654.86666666666667</v>
      </c>
      <c r="AK2845" s="16">
        <v>3.0069400000000002</v>
      </c>
      <c r="AL2845" s="10">
        <f t="shared" ref="AL2845:AL2849" si="1335">IF(AK2845&gt;3, AK2845-3, 3-AK2845)</f>
        <v>6.9400000000001683E-3</v>
      </c>
      <c r="AM2845" s="10">
        <f t="shared" si="1325"/>
        <v>0.53906291149806773</v>
      </c>
      <c r="AN2845" s="14">
        <v>12</v>
      </c>
      <c r="AO2845" s="10">
        <f t="shared" ref="AO2845:AO2849" si="1336">AN2845+273.15</f>
        <v>285.14999999999998</v>
      </c>
      <c r="AP2845" s="14">
        <v>10.5</v>
      </c>
      <c r="AQ2845" s="14">
        <v>37</v>
      </c>
      <c r="AR2845" s="10">
        <f t="shared" ref="AR2845:AR2849" si="1337">AQ2845+273.15</f>
        <v>310.14999999999998</v>
      </c>
      <c r="AS2845" s="14">
        <v>47.1</v>
      </c>
      <c r="AT2845" s="14">
        <v>0.5</v>
      </c>
      <c r="AU2845" s="10">
        <f t="shared" ref="AU2845:AU2849" si="1338">IF(ISNUMBER(AM2845),((AR2845/AO2845)*((AJ2845-(AT2845*AP2845))/(AJ2845-AS2845))*AM2845)," ")</f>
        <v>0.62669776178249215</v>
      </c>
      <c r="AV2845" s="10">
        <f t="shared" ref="AV2845:AV2849" si="1339">IF(ISNUMBER(AM2845), AU2845*G2845, " ")</f>
        <v>14.762973586153128</v>
      </c>
      <c r="AW2845" s="10">
        <f>AVERAGE(AU2844,AU2846,AU2848)</f>
        <v>0.51364980411408301</v>
      </c>
      <c r="AX2845" s="10">
        <f>AVERAGE(AU2845,AU2847,AU2849)</f>
        <v>0.57257183932450662</v>
      </c>
      <c r="AY2845" s="10">
        <f>AVERAGE(AV2844,AV2846,AV2848)</f>
        <v>11.09813342988347</v>
      </c>
      <c r="AZ2845" s="10">
        <f>AVERAGE(AV2845,AV2847,AV2849)</f>
        <v>13.303497832479524</v>
      </c>
      <c r="BA2845" s="10">
        <f>IF(ISNUMBER(AV2845), AV2845-AV2844, " ")</f>
        <v>3.1111915769690413</v>
      </c>
      <c r="BB2845" s="10">
        <f>IF(ISNUMBER(BA2845), BA2845/O2845, " ")</f>
        <v>0.28256477087598258</v>
      </c>
      <c r="BC2845" s="2">
        <f>AVERAGE(BB2845,BB2847,BB2849)</f>
        <v>0.18378647905991854</v>
      </c>
      <c r="BD2845" s="1" t="s">
        <v>59</v>
      </c>
      <c r="BE2845"/>
    </row>
    <row r="2846" spans="1:57" x14ac:dyDescent="0.3">
      <c r="A2846" s="2"/>
      <c r="D2846" s="9" t="s">
        <v>57</v>
      </c>
      <c r="E2846" s="10">
        <v>13.79123691</v>
      </c>
      <c r="F2846" s="10">
        <v>0.4258901323</v>
      </c>
      <c r="G2846" s="10">
        <v>21.41593701</v>
      </c>
      <c r="H2846" s="10">
        <v>9.1306414940000007</v>
      </c>
      <c r="I2846" s="10">
        <v>93.561970430000002</v>
      </c>
      <c r="J2846" s="10">
        <v>30.07192822</v>
      </c>
      <c r="K2846" s="10">
        <v>73.93080501</v>
      </c>
      <c r="L2846" s="11">
        <v>8.0150462962962962E-3</v>
      </c>
      <c r="M2846" s="11">
        <v>8.6805439814814801E-3</v>
      </c>
      <c r="P2846" s="10"/>
      <c r="Q2846" s="9"/>
      <c r="AJ2846" s="13">
        <v>654.86666666666702</v>
      </c>
      <c r="AK2846" s="16">
        <v>3.0069400000000002</v>
      </c>
      <c r="AL2846" s="10">
        <f t="shared" si="1335"/>
        <v>6.9400000000001683E-3</v>
      </c>
      <c r="AM2846" s="10">
        <f t="shared" si="1325"/>
        <v>0.42490718035610953</v>
      </c>
      <c r="AN2846" s="14">
        <v>12</v>
      </c>
      <c r="AO2846" s="10">
        <f t="shared" si="1336"/>
        <v>285.14999999999998</v>
      </c>
      <c r="AP2846" s="14">
        <v>10.5</v>
      </c>
      <c r="AQ2846" s="14">
        <v>37</v>
      </c>
      <c r="AR2846" s="10">
        <f t="shared" si="1337"/>
        <v>310.14999999999998</v>
      </c>
      <c r="AS2846" s="14">
        <v>47.1</v>
      </c>
      <c r="AT2846" s="14">
        <v>0.5</v>
      </c>
      <c r="AU2846" s="10">
        <f t="shared" si="1338"/>
        <v>0.49398386202171146</v>
      </c>
      <c r="AV2846" s="10">
        <f t="shared" si="1339"/>
        <v>10.579127273013505</v>
      </c>
      <c r="AW2846" s="10"/>
      <c r="AX2846" s="10"/>
      <c r="AY2846" s="10"/>
      <c r="AZ2846" s="10"/>
      <c r="BA2846" s="10"/>
      <c r="BB2846" s="10"/>
      <c r="BC2846" s="2"/>
      <c r="BD2846"/>
    </row>
    <row r="2847" spans="1:57" x14ac:dyDescent="0.3">
      <c r="A2847" s="2"/>
      <c r="D2847" s="9" t="s">
        <v>60</v>
      </c>
      <c r="E2847" s="10">
        <v>9.9186513059999992</v>
      </c>
      <c r="F2847" s="10">
        <v>0.4811962327</v>
      </c>
      <c r="G2847" s="10">
        <v>21.880547539999998</v>
      </c>
      <c r="H2847" s="10">
        <v>10.42013549</v>
      </c>
      <c r="I2847" s="10">
        <v>79.785427609999999</v>
      </c>
      <c r="J2847" s="10">
        <v>30.339354449999998</v>
      </c>
      <c r="K2847" s="10">
        <v>81.937949090000004</v>
      </c>
      <c r="L2847" s="11">
        <v>1.1284722222222222E-2</v>
      </c>
      <c r="M2847" s="11">
        <v>1.1921284722222224E-2</v>
      </c>
      <c r="N2847" s="10">
        <f>H2847-H2846</f>
        <v>1.2894939959999991</v>
      </c>
      <c r="O2847" s="10">
        <f>I2846-I2847</f>
        <v>13.776542820000003</v>
      </c>
      <c r="P2847" s="10">
        <f>N2847/O2847</f>
        <v>9.360069596909211E-2</v>
      </c>
      <c r="Q2847" s="9"/>
      <c r="R2847">
        <f>K2847-K2846</f>
        <v>8.0071440800000033</v>
      </c>
      <c r="S2847">
        <f>R2847/O2847</f>
        <v>0.58121577993977458</v>
      </c>
      <c r="AJ2847" s="13">
        <v>654.86666666666702</v>
      </c>
      <c r="AK2847" s="16">
        <v>3.0069400000000002</v>
      </c>
      <c r="AL2847" s="10">
        <f t="shared" si="1335"/>
        <v>6.9400000000001683E-3</v>
      </c>
      <c r="AM2847" s="10">
        <f t="shared" si="1325"/>
        <v>0.48008563459862852</v>
      </c>
      <c r="AN2847" s="14">
        <v>12</v>
      </c>
      <c r="AO2847" s="10">
        <f t="shared" si="1336"/>
        <v>285.14999999999998</v>
      </c>
      <c r="AP2847" s="14">
        <v>10.5</v>
      </c>
      <c r="AQ2847" s="14">
        <v>37</v>
      </c>
      <c r="AR2847" s="10">
        <f t="shared" si="1337"/>
        <v>310.14999999999998</v>
      </c>
      <c r="AS2847" s="14">
        <v>47.1</v>
      </c>
      <c r="AT2847" s="14">
        <v>0.5</v>
      </c>
      <c r="AU2847" s="10">
        <f t="shared" si="1338"/>
        <v>0.55813261541360248</v>
      </c>
      <c r="AV2847" s="10">
        <f t="shared" si="1339"/>
        <v>12.212247225181866</v>
      </c>
      <c r="AW2847" s="10"/>
      <c r="AX2847" s="10"/>
      <c r="AY2847" s="10"/>
      <c r="AZ2847" s="10"/>
      <c r="BA2847" s="10">
        <f>IF(ISNUMBER(AV2847), AV2847-AV2846, " ")</f>
        <v>1.6331199521683608</v>
      </c>
      <c r="BB2847" s="10">
        <f>IF(ISNUMBER(BA2847), BA2847/O2847, " ")</f>
        <v>0.11854352528832487</v>
      </c>
      <c r="BC2847" s="2"/>
      <c r="BD2847"/>
      <c r="BE2847"/>
    </row>
    <row r="2848" spans="1:57" x14ac:dyDescent="0.3">
      <c r="A2848" s="2"/>
      <c r="D2848" s="9" t="s">
        <v>57</v>
      </c>
      <c r="E2848" s="10">
        <v>13.811868130000001</v>
      </c>
      <c r="F2848" s="10">
        <v>0.42781327470000002</v>
      </c>
      <c r="G2848" s="10">
        <v>22.295783960000001</v>
      </c>
      <c r="H2848" s="10">
        <v>9.5105618540000005</v>
      </c>
      <c r="I2848" s="10">
        <v>91.75457634</v>
      </c>
      <c r="J2848" s="10">
        <v>29.540331049999999</v>
      </c>
      <c r="K2848" s="10">
        <v>73.304637909999997</v>
      </c>
      <c r="L2848" s="11">
        <v>1.5138888888888889E-2</v>
      </c>
      <c r="M2848" s="11">
        <v>1.5711793981481481E-2</v>
      </c>
      <c r="P2848" s="10"/>
      <c r="Q2848" s="9"/>
      <c r="AJ2848" s="13">
        <v>654.86666666666702</v>
      </c>
      <c r="AK2848" s="16">
        <v>3.0069400000000002</v>
      </c>
      <c r="AL2848" s="10">
        <f t="shared" si="1335"/>
        <v>6.9400000000001683E-3</v>
      </c>
      <c r="AM2848" s="10">
        <f t="shared" si="1325"/>
        <v>0.42682588415465555</v>
      </c>
      <c r="AN2848" s="14">
        <v>12</v>
      </c>
      <c r="AO2848" s="10">
        <f t="shared" si="1336"/>
        <v>285.14999999999998</v>
      </c>
      <c r="AP2848" s="14">
        <v>10.5</v>
      </c>
      <c r="AQ2848" s="14">
        <v>37</v>
      </c>
      <c r="AR2848" s="10">
        <f t="shared" si="1337"/>
        <v>310.14999999999998</v>
      </c>
      <c r="AS2848" s="14">
        <v>47.1</v>
      </c>
      <c r="AT2848" s="14">
        <v>0.5</v>
      </c>
      <c r="AU2848" s="10">
        <f t="shared" si="1338"/>
        <v>0.49621448733542622</v>
      </c>
      <c r="AV2848" s="10">
        <f t="shared" si="1339"/>
        <v>11.06349100745282</v>
      </c>
      <c r="AW2848" s="10"/>
      <c r="AX2848" s="10"/>
      <c r="AY2848" s="10"/>
      <c r="AZ2848" s="10"/>
      <c r="BA2848" s="10"/>
      <c r="BB2848" s="10"/>
      <c r="BC2848" s="2"/>
      <c r="BD2848"/>
      <c r="BE2848"/>
    </row>
    <row r="2849" spans="1:57" x14ac:dyDescent="0.3">
      <c r="A2849" s="2"/>
      <c r="D2849" s="9" t="s">
        <v>61</v>
      </c>
      <c r="E2849" s="10">
        <v>9.9975340199999998</v>
      </c>
      <c r="F2849" s="10">
        <v>0.45942902299999999</v>
      </c>
      <c r="G2849" s="10">
        <v>24.27403524</v>
      </c>
      <c r="H2849" s="10">
        <v>11.146430390000001</v>
      </c>
      <c r="I2849" s="10">
        <v>79.296889390000004</v>
      </c>
      <c r="J2849" s="10">
        <v>29.740615510000001</v>
      </c>
      <c r="K2849" s="10">
        <v>80.013181880000005</v>
      </c>
      <c r="L2849" s="11">
        <v>1.8443287037037039E-2</v>
      </c>
      <c r="M2849" s="11">
        <v>1.9010405092592591E-2</v>
      </c>
      <c r="N2849" s="10">
        <f>H2849-H2848</f>
        <v>1.6358685360000003</v>
      </c>
      <c r="O2849" s="10">
        <f>I2848-I2849</f>
        <v>12.457686949999996</v>
      </c>
      <c r="P2849" s="10">
        <f>N2849/O2849</f>
        <v>0.13131398650212517</v>
      </c>
      <c r="Q2849" s="9"/>
      <c r="R2849">
        <f>K2849-K2848</f>
        <v>6.708543970000008</v>
      </c>
      <c r="S2849">
        <f>R2849/O2849</f>
        <v>0.53850638540889084</v>
      </c>
      <c r="AJ2849" s="13">
        <v>654.86666666666702</v>
      </c>
      <c r="AK2849" s="16">
        <v>3.0069400000000002</v>
      </c>
      <c r="AL2849" s="10">
        <f t="shared" si="1335"/>
        <v>6.9400000000001683E-3</v>
      </c>
      <c r="AM2849" s="10">
        <f t="shared" si="1325"/>
        <v>0.45836866349178895</v>
      </c>
      <c r="AN2849" s="14">
        <v>12</v>
      </c>
      <c r="AO2849" s="10">
        <f t="shared" si="1336"/>
        <v>285.14999999999998</v>
      </c>
      <c r="AP2849" s="14">
        <v>10.5</v>
      </c>
      <c r="AQ2849" s="14">
        <v>37</v>
      </c>
      <c r="AR2849" s="10">
        <f t="shared" si="1337"/>
        <v>310.14999999999998</v>
      </c>
      <c r="AS2849" s="14">
        <v>47.1</v>
      </c>
      <c r="AT2849" s="14">
        <v>0.5</v>
      </c>
      <c r="AU2849" s="10">
        <f t="shared" si="1338"/>
        <v>0.5328851407774251</v>
      </c>
      <c r="AV2849" s="10">
        <f t="shared" si="1339"/>
        <v>12.935272686103579</v>
      </c>
      <c r="AW2849" s="10"/>
      <c r="AX2849" s="10"/>
      <c r="AY2849" s="10"/>
      <c r="AZ2849" s="10"/>
      <c r="BA2849" s="10">
        <f>IF(ISNUMBER(AV2849), AV2849-AV2848, " ")</f>
        <v>1.8717816786507591</v>
      </c>
      <c r="BB2849" s="10">
        <f>IF(ISNUMBER(BA2849), BA2849/O2849, " ")</f>
        <v>0.15025114101544826</v>
      </c>
      <c r="BC2849" s="2"/>
      <c r="BD2849"/>
      <c r="BE2849"/>
    </row>
    <row r="2850" spans="1:57" x14ac:dyDescent="0.3">
      <c r="AM2850" s="10" t="str">
        <f t="shared" si="1325"/>
        <v xml:space="preserve"> </v>
      </c>
      <c r="BD2850"/>
      <c r="BE2850"/>
    </row>
    <row r="2851" spans="1:57" x14ac:dyDescent="0.3">
      <c r="AM2851" s="10" t="str">
        <f t="shared" si="1325"/>
        <v xml:space="preserve"> </v>
      </c>
      <c r="BD2851"/>
      <c r="BE2851"/>
    </row>
    <row r="2852" spans="1:57" x14ac:dyDescent="0.3">
      <c r="A2852" s="2"/>
      <c r="D2852" s="9" t="s">
        <v>53</v>
      </c>
      <c r="E2852" s="10"/>
      <c r="F2852" s="10"/>
      <c r="G2852" s="10"/>
      <c r="H2852" s="10"/>
      <c r="I2852" s="10"/>
      <c r="J2852" s="10"/>
      <c r="K2852" s="10"/>
      <c r="L2852" s="10"/>
      <c r="M2852" s="10"/>
      <c r="P2852" s="10"/>
      <c r="Q2852" s="9"/>
      <c r="R2852" s="9"/>
      <c r="AM2852" s="10" t="str">
        <f t="shared" si="1325"/>
        <v xml:space="preserve"> </v>
      </c>
      <c r="BD2852"/>
      <c r="BE2852"/>
    </row>
    <row r="2853" spans="1:57" x14ac:dyDescent="0.3">
      <c r="A2853" s="2"/>
      <c r="D2853" s="9" t="s">
        <v>341</v>
      </c>
      <c r="E2853" s="10"/>
      <c r="F2853" s="2"/>
      <c r="G2853" s="10"/>
      <c r="H2853" s="10"/>
      <c r="I2853" s="10"/>
      <c r="J2853" s="10"/>
      <c r="K2853" s="10"/>
      <c r="L2853" s="10"/>
      <c r="M2853" s="10"/>
      <c r="P2853" s="10"/>
      <c r="Q2853" s="9"/>
      <c r="R2853" s="9"/>
      <c r="AM2853" s="10" t="str">
        <f t="shared" si="1325"/>
        <v xml:space="preserve"> </v>
      </c>
      <c r="BD2853"/>
      <c r="BE2853"/>
    </row>
    <row r="2854" spans="1:57" x14ac:dyDescent="0.3">
      <c r="A2854" s="2"/>
      <c r="D2854" s="9"/>
      <c r="E2854" s="2" t="s">
        <v>0</v>
      </c>
      <c r="F2854" s="2" t="s">
        <v>1</v>
      </c>
      <c r="G2854" s="2" t="s">
        <v>2</v>
      </c>
      <c r="H2854" s="2" t="s">
        <v>3</v>
      </c>
      <c r="I2854" s="2" t="s">
        <v>4</v>
      </c>
      <c r="J2854" s="2" t="s">
        <v>5</v>
      </c>
      <c r="K2854" s="2" t="s">
        <v>6</v>
      </c>
      <c r="L2854" s="2" t="s">
        <v>7</v>
      </c>
      <c r="M2854" s="2" t="s">
        <v>8</v>
      </c>
      <c r="N2854" s="2" t="s">
        <v>9</v>
      </c>
      <c r="O2854" s="2" t="s">
        <v>10</v>
      </c>
      <c r="P2854" s="2" t="s">
        <v>11</v>
      </c>
      <c r="Q2854" s="2" t="s">
        <v>12</v>
      </c>
      <c r="R2854" s="2" t="s">
        <v>13</v>
      </c>
      <c r="S2854" s="2" t="s">
        <v>14</v>
      </c>
      <c r="T2854" s="2" t="s">
        <v>15</v>
      </c>
      <c r="U2854" s="3" t="s">
        <v>16</v>
      </c>
      <c r="V2854" s="3" t="s">
        <v>17</v>
      </c>
      <c r="W2854" s="3" t="s">
        <v>18</v>
      </c>
      <c r="X2854" s="3" t="s">
        <v>19</v>
      </c>
      <c r="Y2854" s="3" t="s">
        <v>20</v>
      </c>
      <c r="Z2854" s="3" t="s">
        <v>21</v>
      </c>
      <c r="AA2854" s="3" t="s">
        <v>22</v>
      </c>
      <c r="AB2854" s="3" t="s">
        <v>23</v>
      </c>
      <c r="AC2854" s="3" t="s">
        <v>24</v>
      </c>
      <c r="AD2854" s="3" t="s">
        <v>25</v>
      </c>
      <c r="AE2854" s="3" t="s">
        <v>26</v>
      </c>
      <c r="AF2854" s="3" t="s">
        <v>27</v>
      </c>
      <c r="AG2854" s="3" t="s">
        <v>28</v>
      </c>
      <c r="AH2854" s="3" t="s">
        <v>29</v>
      </c>
      <c r="AL2854" s="2" t="s">
        <v>33</v>
      </c>
      <c r="AM2854" s="10" t="e">
        <f t="shared" si="1325"/>
        <v>#VALUE!</v>
      </c>
      <c r="AN2854" s="6" t="s">
        <v>35</v>
      </c>
      <c r="AO2854" s="2" t="s">
        <v>36</v>
      </c>
      <c r="AP2854" s="7" t="s">
        <v>37</v>
      </c>
      <c r="AQ2854" s="6" t="s">
        <v>38</v>
      </c>
      <c r="AR2854" s="2" t="s">
        <v>39</v>
      </c>
      <c r="AS2854" s="7" t="s">
        <v>40</v>
      </c>
      <c r="AT2854" s="7" t="s">
        <v>41</v>
      </c>
      <c r="AU2854" s="8" t="s">
        <v>55</v>
      </c>
      <c r="AV2854" s="8" t="s">
        <v>56</v>
      </c>
      <c r="AW2854" s="8" t="s">
        <v>44</v>
      </c>
      <c r="AX2854" s="8" t="s">
        <v>45</v>
      </c>
      <c r="AY2854" s="8" t="s">
        <v>46</v>
      </c>
      <c r="AZ2854" s="8" t="s">
        <v>47</v>
      </c>
      <c r="BA2854" s="2" t="s">
        <v>48</v>
      </c>
      <c r="BB2854" s="2" t="s">
        <v>49</v>
      </c>
      <c r="BC2854" s="2" t="s">
        <v>50</v>
      </c>
      <c r="BD2854"/>
      <c r="BE2854"/>
    </row>
    <row r="2855" spans="1:57" x14ac:dyDescent="0.3">
      <c r="A2855" s="2"/>
      <c r="D2855" s="9" t="s">
        <v>57</v>
      </c>
      <c r="E2855" s="10">
        <v>13.78728422</v>
      </c>
      <c r="F2855" s="10">
        <v>0.5600289691</v>
      </c>
      <c r="G2855" s="10">
        <v>14.919389969999999</v>
      </c>
      <c r="H2855" s="10">
        <v>8.3535620519999991</v>
      </c>
      <c r="I2855" s="10">
        <v>91.22513438</v>
      </c>
      <c r="J2855" s="10">
        <v>31.759194650000001</v>
      </c>
      <c r="K2855" s="10">
        <v>59.608666990000003</v>
      </c>
      <c r="L2855" s="11">
        <v>2.5115740740740741E-3</v>
      </c>
      <c r="M2855" s="11">
        <v>3.0497569444444448E-3</v>
      </c>
      <c r="P2855" s="10"/>
      <c r="Q2855" s="9"/>
      <c r="AJ2855" s="13">
        <v>654.86666666666667</v>
      </c>
      <c r="AK2855" s="16">
        <v>3.0069400000000002</v>
      </c>
      <c r="AL2855" s="10">
        <f>IF(AK2855&gt;3, AK2855-3, 3-AK2855)</f>
        <v>6.9400000000001683E-3</v>
      </c>
      <c r="AM2855" s="10">
        <f t="shared" si="1325"/>
        <v>0.55873642550233793</v>
      </c>
      <c r="AN2855" s="14">
        <v>12</v>
      </c>
      <c r="AO2855" s="10">
        <f>AN2855+273.15</f>
        <v>285.14999999999998</v>
      </c>
      <c r="AP2855" s="14">
        <v>10.5</v>
      </c>
      <c r="AQ2855" s="14">
        <v>37</v>
      </c>
      <c r="AR2855" s="10">
        <f>AQ2855+273.15</f>
        <v>310.14999999999998</v>
      </c>
      <c r="AS2855" s="14">
        <v>47.1</v>
      </c>
      <c r="AT2855" s="14">
        <v>0.5</v>
      </c>
      <c r="AU2855" s="10">
        <f>IF(ISNUMBER(AM2855),((AR2855/AO2855)*((AJ2855-(AT2855*AP2855))/(AJ2855-AS2855))*AM2855)," ")</f>
        <v>0.64956957679682714</v>
      </c>
      <c r="AV2855" s="10">
        <f>IF(ISNUMBER(AM2855), AU2855*G2855, " ")</f>
        <v>9.6911818288797278</v>
      </c>
      <c r="AW2855" s="10"/>
      <c r="AX2855" s="10"/>
      <c r="AY2855" s="10"/>
      <c r="AZ2855" s="10"/>
      <c r="BA2855" s="10"/>
      <c r="BB2855" s="10"/>
      <c r="BC2855" s="2"/>
      <c r="BD2855"/>
      <c r="BE2855"/>
    </row>
    <row r="2856" spans="1:57" x14ac:dyDescent="0.3">
      <c r="A2856" s="2">
        <v>260</v>
      </c>
      <c r="B2856" s="9" t="s">
        <v>341</v>
      </c>
      <c r="C2856" s="9"/>
      <c r="D2856" s="9" t="s">
        <v>58</v>
      </c>
      <c r="E2856" s="10">
        <v>8.9205161690000008</v>
      </c>
      <c r="F2856" s="10">
        <v>0.6629482069</v>
      </c>
      <c r="G2856" s="10">
        <v>17.770924180000002</v>
      </c>
      <c r="H2856" s="10">
        <v>11.780155519999999</v>
      </c>
      <c r="I2856" s="10">
        <v>80.337115030000007</v>
      </c>
      <c r="J2856" s="10">
        <v>32.032969899999998</v>
      </c>
      <c r="K2856" s="10">
        <v>74.156441869999995</v>
      </c>
      <c r="L2856" s="11">
        <v>5.8969907407407408E-3</v>
      </c>
      <c r="M2856" s="11">
        <v>6.4930439814814825E-3</v>
      </c>
      <c r="N2856" s="10">
        <f>H2856-H2855</f>
        <v>3.4265934680000001</v>
      </c>
      <c r="O2856" s="10">
        <f>I2855-I2856</f>
        <v>10.888019349999993</v>
      </c>
      <c r="P2856" s="10">
        <f>N2856/O2856</f>
        <v>0.31471228676683077</v>
      </c>
      <c r="Q2856" s="9">
        <f>AVERAGE(P2856,P2858,P2860)</f>
        <v>0.2781372739255385</v>
      </c>
      <c r="R2856">
        <f>K2856-K2855</f>
        <v>14.547774879999992</v>
      </c>
      <c r="S2856">
        <f>R2856/O2856</f>
        <v>1.3361268392676029</v>
      </c>
      <c r="T2856" s="9">
        <f>AVERAGE(S2856,S2858,S2860)</f>
        <v>1.191036541094715</v>
      </c>
      <c r="U2856" s="3">
        <f>AVERAGE(E2855,E2857,E2859)</f>
        <v>13.778517746666665</v>
      </c>
      <c r="V2856" s="3">
        <f>AVERAGE(E2856,E2858,E2860)</f>
        <v>9.0778768826666667</v>
      </c>
      <c r="W2856" s="3">
        <f>AVERAGE(F2855,F2857,F2859)</f>
        <v>0.56143306299999995</v>
      </c>
      <c r="X2856" s="3">
        <f>AVERAGE(F2856,F2858,F2860)</f>
        <v>0.61903317413333336</v>
      </c>
      <c r="Y2856" s="3">
        <f>AVERAGE(G2855,G2857,G2859)</f>
        <v>14.772996836666666</v>
      </c>
      <c r="Z2856" s="3">
        <f>AVERAGE(G2856,G2858,G2860)</f>
        <v>18.525856446666669</v>
      </c>
      <c r="AA2856" s="3">
        <f>AVERAGE(H2855,H2857,H2859)</f>
        <v>8.2715637906666668</v>
      </c>
      <c r="AB2856" s="3">
        <f>AVERAGE(H2856,H2858,H2860)</f>
        <v>11.463592059999998</v>
      </c>
      <c r="AC2856" s="3">
        <f>AVERAGE(I2855,I2857,I2859)</f>
        <v>91.430689060000006</v>
      </c>
      <c r="AD2856" s="3">
        <f>AVERAGE(I2856,I2858,I2860)</f>
        <v>79.63979873000001</v>
      </c>
      <c r="AE2856" s="3">
        <f>AVERAGE(J2855,J2857,J2859)</f>
        <v>31.588847943333334</v>
      </c>
      <c r="AF2856" s="3">
        <f>AVERAGE(J2856,J2858,J2860)</f>
        <v>31.554436049999996</v>
      </c>
      <c r="AG2856" s="3">
        <f>AVERAGE(K2855,K2857,K2859)</f>
        <v>58.402106033333332</v>
      </c>
      <c r="AH2856" s="3">
        <f>AVERAGE(K2856,K2858,K2860)</f>
        <v>72.180919123333339</v>
      </c>
      <c r="AI2856" s="12">
        <v>43659</v>
      </c>
      <c r="AJ2856" s="13">
        <v>654.86666666666667</v>
      </c>
      <c r="AK2856" s="16">
        <v>3.0069400000000002</v>
      </c>
      <c r="AL2856" s="10">
        <f t="shared" ref="AL2856:AL2860" si="1340">IF(AK2856&gt;3, AK2856-3, 3-AK2856)</f>
        <v>6.9400000000001683E-3</v>
      </c>
      <c r="AM2856" s="10">
        <f t="shared" si="1325"/>
        <v>0.66141812630115671</v>
      </c>
      <c r="AN2856" s="14">
        <v>12</v>
      </c>
      <c r="AO2856" s="10">
        <f t="shared" ref="AO2856:AO2860" si="1341">AN2856+273.15</f>
        <v>285.14999999999998</v>
      </c>
      <c r="AP2856" s="14">
        <v>10.5</v>
      </c>
      <c r="AQ2856" s="14">
        <v>37</v>
      </c>
      <c r="AR2856" s="10">
        <f t="shared" ref="AR2856:AR2860" si="1342">AQ2856+273.15</f>
        <v>310.14999999999998</v>
      </c>
      <c r="AS2856" s="14">
        <v>47.1</v>
      </c>
      <c r="AT2856" s="14">
        <v>0.5</v>
      </c>
      <c r="AU2856" s="10">
        <f t="shared" ref="AU2856:AU2860" si="1343">IF(ISNUMBER(AM2856),((AR2856/AO2856)*((AJ2856-(AT2856*AP2856))/(AJ2856-AS2856))*AM2856)," ")</f>
        <v>0.76894412602672702</v>
      </c>
      <c r="AV2856" s="10">
        <f t="shared" ref="AV2856:AV2860" si="1344">IF(ISNUMBER(AM2856), AU2856*G2856, " ")</f>
        <v>13.664847762277331</v>
      </c>
      <c r="AW2856" s="10">
        <f>AVERAGE(AU2855,AU2857,AU2859)</f>
        <v>0.65119816519265916</v>
      </c>
      <c r="AX2856" s="10">
        <f>AVERAGE(AU2856,AU2858,AU2860)</f>
        <v>0.71800770876405362</v>
      </c>
      <c r="AY2856" s="10">
        <f>AVERAGE(AV2855,AV2857,AV2859)</f>
        <v>9.6189241206204841</v>
      </c>
      <c r="AZ2856" s="10">
        <f>AVERAGE(AV2856,AV2858,AV2860)</f>
        <v>13.283686457889717</v>
      </c>
      <c r="BA2856" s="10">
        <f>IF(ISNUMBER(AV2856), AV2856-AV2855, " ")</f>
        <v>3.9736659333976032</v>
      </c>
      <c r="BB2856" s="10">
        <f>IF(ISNUMBER(BA2856), BA2856/O2856, " ")</f>
        <v>0.36495764800396002</v>
      </c>
      <c r="BC2856" s="2">
        <f>AVERAGE(BB2856,BB2858,BB2860)</f>
        <v>0.31959827965999166</v>
      </c>
      <c r="BD2856" s="1" t="s">
        <v>59</v>
      </c>
      <c r="BE2856"/>
    </row>
    <row r="2857" spans="1:57" x14ac:dyDescent="0.3">
      <c r="A2857" s="2"/>
      <c r="D2857" s="9" t="s">
        <v>57</v>
      </c>
      <c r="E2857" s="10">
        <v>13.78061486</v>
      </c>
      <c r="F2857" s="10">
        <v>0.56847232569999995</v>
      </c>
      <c r="G2857" s="10">
        <v>14.474281960000001</v>
      </c>
      <c r="H2857" s="10">
        <v>8.2145738000000001</v>
      </c>
      <c r="I2857" s="10">
        <v>92.049898339999999</v>
      </c>
      <c r="J2857" s="10">
        <v>31.757533049999999</v>
      </c>
      <c r="K2857" s="10">
        <v>57.708425949999999</v>
      </c>
      <c r="L2857" s="11">
        <v>9.3981481481481485E-3</v>
      </c>
      <c r="M2857" s="11">
        <v>1.0081006944444445E-2</v>
      </c>
      <c r="P2857" s="10"/>
      <c r="Q2857" s="9"/>
      <c r="AJ2857" s="13">
        <v>654.86666666666702</v>
      </c>
      <c r="AK2857" s="16">
        <v>3.0069400000000002</v>
      </c>
      <c r="AL2857" s="10">
        <f t="shared" si="1340"/>
        <v>6.9400000000001683E-3</v>
      </c>
      <c r="AM2857" s="10">
        <f t="shared" si="1325"/>
        <v>0.56716029488450048</v>
      </c>
      <c r="AN2857" s="14">
        <v>12</v>
      </c>
      <c r="AO2857" s="10">
        <f t="shared" si="1341"/>
        <v>285.14999999999998</v>
      </c>
      <c r="AP2857" s="14">
        <v>10.5</v>
      </c>
      <c r="AQ2857" s="14">
        <v>37</v>
      </c>
      <c r="AR2857" s="10">
        <f t="shared" si="1342"/>
        <v>310.14999999999998</v>
      </c>
      <c r="AS2857" s="14">
        <v>47.1</v>
      </c>
      <c r="AT2857" s="14">
        <v>0.5</v>
      </c>
      <c r="AU2857" s="10">
        <f t="shared" si="1343"/>
        <v>0.65936290513521767</v>
      </c>
      <c r="AV2857" s="10">
        <f t="shared" si="1344"/>
        <v>9.543804602891873</v>
      </c>
      <c r="AW2857" s="10"/>
      <c r="AX2857" s="10"/>
      <c r="AY2857" s="10"/>
      <c r="AZ2857" s="10"/>
      <c r="BA2857" s="10"/>
      <c r="BB2857" s="10"/>
      <c r="BC2857" s="2"/>
      <c r="BD2857"/>
    </row>
    <row r="2858" spans="1:57" x14ac:dyDescent="0.3">
      <c r="A2858" s="2"/>
      <c r="D2858" s="9" t="s">
        <v>60</v>
      </c>
      <c r="E2858" s="10">
        <v>9.1561277279999995</v>
      </c>
      <c r="F2858" s="10">
        <v>0.62309543310000004</v>
      </c>
      <c r="G2858" s="10">
        <v>18.963237670000002</v>
      </c>
      <c r="H2858" s="10">
        <v>11.835959669999999</v>
      </c>
      <c r="I2858" s="10">
        <v>81.229623880000005</v>
      </c>
      <c r="J2858" s="10">
        <v>31.800396599999999</v>
      </c>
      <c r="K2858" s="10">
        <v>72.082862500000005</v>
      </c>
      <c r="L2858" s="11">
        <v>1.2256944444444444E-2</v>
      </c>
      <c r="M2858" s="11">
        <v>1.2945590277777778E-2</v>
      </c>
      <c r="N2858" s="10">
        <f>H2858-H2857</f>
        <v>3.6213858699999992</v>
      </c>
      <c r="O2858" s="10">
        <f>I2857-I2858</f>
        <v>10.820274459999993</v>
      </c>
      <c r="P2858" s="10">
        <f>N2858/O2858</f>
        <v>0.33468521370575305</v>
      </c>
      <c r="Q2858" s="9"/>
      <c r="R2858">
        <f>K2858-K2857</f>
        <v>14.374436550000006</v>
      </c>
      <c r="S2858">
        <f>R2858/O2858</f>
        <v>1.3284724526294516</v>
      </c>
      <c r="AJ2858" s="13">
        <v>654.86666666666702</v>
      </c>
      <c r="AK2858" s="16">
        <v>3.0069400000000002</v>
      </c>
      <c r="AL2858" s="10">
        <f t="shared" si="1340"/>
        <v>6.9400000000001683E-3</v>
      </c>
      <c r="AM2858" s="10">
        <f t="shared" si="1325"/>
        <v>0.62165733247088406</v>
      </c>
      <c r="AN2858" s="14">
        <v>12</v>
      </c>
      <c r="AO2858" s="10">
        <f t="shared" si="1341"/>
        <v>285.14999999999998</v>
      </c>
      <c r="AP2858" s="14">
        <v>10.5</v>
      </c>
      <c r="AQ2858" s="14">
        <v>37</v>
      </c>
      <c r="AR2858" s="10">
        <f t="shared" si="1342"/>
        <v>310.14999999999998</v>
      </c>
      <c r="AS2858" s="14">
        <v>47.1</v>
      </c>
      <c r="AT2858" s="14">
        <v>0.5</v>
      </c>
      <c r="AU2858" s="10">
        <f t="shared" si="1343"/>
        <v>0.72271946473278026</v>
      </c>
      <c r="AV2858" s="10">
        <f t="shared" si="1344"/>
        <v>13.705100978462896</v>
      </c>
      <c r="AW2858" s="10"/>
      <c r="AX2858" s="10"/>
      <c r="AY2858" s="10"/>
      <c r="AZ2858" s="10"/>
      <c r="BA2858" s="10">
        <f>IF(ISNUMBER(AV2858), AV2858-AV2857, " ")</f>
        <v>4.1612963755710233</v>
      </c>
      <c r="BB2858" s="10">
        <f>IF(ISNUMBER(BA2858), BA2858/O2858, " ")</f>
        <v>0.38458325534665094</v>
      </c>
      <c r="BC2858" s="2"/>
      <c r="BD2858"/>
      <c r="BE2858"/>
    </row>
    <row r="2859" spans="1:57" x14ac:dyDescent="0.3">
      <c r="A2859" s="2"/>
      <c r="D2859" s="9" t="s">
        <v>57</v>
      </c>
      <c r="E2859" s="10">
        <v>13.767654159999999</v>
      </c>
      <c r="F2859" s="10">
        <v>0.55579789420000003</v>
      </c>
      <c r="G2859" s="10">
        <v>14.925318580000001</v>
      </c>
      <c r="H2859" s="10">
        <v>8.2465555199999994</v>
      </c>
      <c r="I2859" s="10">
        <v>91.017034460000005</v>
      </c>
      <c r="J2859" s="10">
        <v>31.249816129999999</v>
      </c>
      <c r="K2859" s="10">
        <v>57.889225160000002</v>
      </c>
      <c r="L2859" s="11">
        <v>1.4895833333333332E-2</v>
      </c>
      <c r="M2859" s="11">
        <v>1.5746516203703705E-2</v>
      </c>
      <c r="P2859" s="10"/>
      <c r="Q2859" s="9"/>
      <c r="AJ2859" s="13">
        <v>654.86666666666702</v>
      </c>
      <c r="AK2859" s="16">
        <v>3.0069400000000002</v>
      </c>
      <c r="AL2859" s="10">
        <f t="shared" si="1340"/>
        <v>6.9400000000001683E-3</v>
      </c>
      <c r="AM2859" s="10">
        <f t="shared" si="1325"/>
        <v>0.55451511589855473</v>
      </c>
      <c r="AN2859" s="14">
        <v>12</v>
      </c>
      <c r="AO2859" s="10">
        <f t="shared" si="1341"/>
        <v>285.14999999999998</v>
      </c>
      <c r="AP2859" s="14">
        <v>10.5</v>
      </c>
      <c r="AQ2859" s="14">
        <v>37</v>
      </c>
      <c r="AR2859" s="10">
        <f t="shared" si="1342"/>
        <v>310.14999999999998</v>
      </c>
      <c r="AS2859" s="14">
        <v>47.1</v>
      </c>
      <c r="AT2859" s="14">
        <v>0.5</v>
      </c>
      <c r="AU2859" s="10">
        <f t="shared" si="1343"/>
        <v>0.64466201364593256</v>
      </c>
      <c r="AV2859" s="10">
        <f t="shared" si="1344"/>
        <v>9.6217859300898514</v>
      </c>
      <c r="AW2859" s="10"/>
      <c r="AX2859" s="10"/>
      <c r="AY2859" s="10"/>
      <c r="AZ2859" s="10"/>
      <c r="BA2859" s="10"/>
      <c r="BB2859" s="10"/>
      <c r="BC2859" s="2"/>
      <c r="BD2859"/>
      <c r="BE2859"/>
    </row>
    <row r="2860" spans="1:57" x14ac:dyDescent="0.3">
      <c r="A2860" s="2"/>
      <c r="D2860" s="9" t="s">
        <v>61</v>
      </c>
      <c r="E2860" s="10">
        <v>9.1569867509999998</v>
      </c>
      <c r="F2860" s="10">
        <v>0.57105588240000005</v>
      </c>
      <c r="G2860" s="10">
        <v>18.843407490000001</v>
      </c>
      <c r="H2860" s="10">
        <v>10.774660989999999</v>
      </c>
      <c r="I2860" s="10">
        <v>77.352657280000003</v>
      </c>
      <c r="J2860" s="10">
        <v>30.829941649999999</v>
      </c>
      <c r="K2860" s="10">
        <v>70.303453000000005</v>
      </c>
      <c r="L2860" s="11">
        <v>1.9652777777777779E-2</v>
      </c>
      <c r="M2860" s="11">
        <v>2.0370358796296294E-2</v>
      </c>
      <c r="N2860" s="10">
        <f>H2860-H2859</f>
        <v>2.5281054699999999</v>
      </c>
      <c r="O2860" s="10">
        <f>I2859-I2860</f>
        <v>13.664377180000002</v>
      </c>
      <c r="P2860" s="10">
        <f>N2860/O2860</f>
        <v>0.18501432130403175</v>
      </c>
      <c r="Q2860" s="9"/>
      <c r="R2860">
        <f>K2860-K2859</f>
        <v>12.414227840000002</v>
      </c>
      <c r="S2860">
        <f>R2860/O2860</f>
        <v>0.9085103313870907</v>
      </c>
      <c r="AJ2860" s="13">
        <v>654.86666666666702</v>
      </c>
      <c r="AK2860" s="16">
        <v>3.0069400000000002</v>
      </c>
      <c r="AL2860" s="10">
        <f t="shared" si="1340"/>
        <v>6.9400000000001683E-3</v>
      </c>
      <c r="AM2860" s="10">
        <f t="shared" si="1325"/>
        <v>0.56973788875069009</v>
      </c>
      <c r="AN2860" s="14">
        <v>12</v>
      </c>
      <c r="AO2860" s="10">
        <f t="shared" si="1341"/>
        <v>285.14999999999998</v>
      </c>
      <c r="AP2860" s="14">
        <v>10.5</v>
      </c>
      <c r="AQ2860" s="14">
        <v>37</v>
      </c>
      <c r="AR2860" s="10">
        <f t="shared" si="1342"/>
        <v>310.14999999999998</v>
      </c>
      <c r="AS2860" s="14">
        <v>47.1</v>
      </c>
      <c r="AT2860" s="14">
        <v>0.5</v>
      </c>
      <c r="AU2860" s="10">
        <f t="shared" si="1343"/>
        <v>0.66235953553265337</v>
      </c>
      <c r="AV2860" s="10">
        <f t="shared" si="1344"/>
        <v>12.481110632928923</v>
      </c>
      <c r="AW2860" s="10"/>
      <c r="AX2860" s="10"/>
      <c r="AY2860" s="10"/>
      <c r="AZ2860" s="10"/>
      <c r="BA2860" s="10">
        <f>IF(ISNUMBER(AV2860), AV2860-AV2859, " ")</f>
        <v>2.8593247028390714</v>
      </c>
      <c r="BB2860" s="10">
        <f>IF(ISNUMBER(BA2860), BA2860/O2860, " ")</f>
        <v>0.20925393562936404</v>
      </c>
      <c r="BC2860" s="2"/>
      <c r="BD2860"/>
      <c r="BE2860"/>
    </row>
    <row r="2861" spans="1:57" x14ac:dyDescent="0.3">
      <c r="AM2861" s="10" t="str">
        <f t="shared" si="1325"/>
        <v xml:space="preserve"> </v>
      </c>
      <c r="BD2861"/>
      <c r="BE2861"/>
    </row>
    <row r="2862" spans="1:57" x14ac:dyDescent="0.3">
      <c r="AM2862" s="10" t="str">
        <f t="shared" si="1325"/>
        <v xml:space="preserve"> </v>
      </c>
      <c r="BD2862"/>
      <c r="BE2862"/>
    </row>
    <row r="2863" spans="1:57" x14ac:dyDescent="0.3">
      <c r="A2863" s="2"/>
      <c r="D2863" s="9" t="s">
        <v>53</v>
      </c>
      <c r="E2863" s="10"/>
      <c r="F2863" s="10"/>
      <c r="G2863" s="10"/>
      <c r="H2863" s="10"/>
      <c r="I2863" s="10"/>
      <c r="J2863" s="10"/>
      <c r="K2863" s="10"/>
      <c r="L2863" s="10"/>
      <c r="M2863" s="10"/>
      <c r="P2863" s="10"/>
      <c r="Q2863" s="9"/>
      <c r="R2863" s="9"/>
      <c r="AM2863" s="10" t="str">
        <f t="shared" si="1325"/>
        <v xml:space="preserve"> </v>
      </c>
      <c r="BD2863"/>
      <c r="BE2863"/>
    </row>
    <row r="2864" spans="1:57" x14ac:dyDescent="0.3">
      <c r="A2864" s="2"/>
      <c r="D2864" s="9" t="s">
        <v>342</v>
      </c>
      <c r="E2864" s="10"/>
      <c r="F2864" s="2"/>
      <c r="G2864" s="10"/>
      <c r="H2864" s="10"/>
      <c r="I2864" s="10"/>
      <c r="J2864" s="10"/>
      <c r="K2864" s="10"/>
      <c r="L2864" s="10"/>
      <c r="M2864" s="10"/>
      <c r="P2864" s="10"/>
      <c r="Q2864" s="9"/>
      <c r="R2864" s="9"/>
      <c r="AM2864" s="10" t="str">
        <f t="shared" si="1325"/>
        <v xml:space="preserve"> </v>
      </c>
      <c r="BD2864"/>
      <c r="BE2864"/>
    </row>
    <row r="2865" spans="1:57" x14ac:dyDescent="0.3">
      <c r="A2865" s="2"/>
      <c r="D2865" s="9"/>
      <c r="E2865" s="2" t="s">
        <v>0</v>
      </c>
      <c r="F2865" s="2" t="s">
        <v>1</v>
      </c>
      <c r="G2865" s="2" t="s">
        <v>2</v>
      </c>
      <c r="H2865" s="2" t="s">
        <v>3</v>
      </c>
      <c r="I2865" s="2" t="s">
        <v>4</v>
      </c>
      <c r="J2865" s="2" t="s">
        <v>5</v>
      </c>
      <c r="K2865" s="2" t="s">
        <v>6</v>
      </c>
      <c r="L2865" s="2" t="s">
        <v>7</v>
      </c>
      <c r="M2865" s="2" t="s">
        <v>8</v>
      </c>
      <c r="N2865" s="2" t="s">
        <v>9</v>
      </c>
      <c r="O2865" s="2" t="s">
        <v>10</v>
      </c>
      <c r="P2865" s="2" t="s">
        <v>11</v>
      </c>
      <c r="Q2865" s="2" t="s">
        <v>12</v>
      </c>
      <c r="R2865" s="2" t="s">
        <v>13</v>
      </c>
      <c r="S2865" s="2" t="s">
        <v>14</v>
      </c>
      <c r="T2865" s="2" t="s">
        <v>15</v>
      </c>
      <c r="U2865" s="3" t="s">
        <v>16</v>
      </c>
      <c r="V2865" s="3" t="s">
        <v>17</v>
      </c>
      <c r="W2865" s="3" t="s">
        <v>18</v>
      </c>
      <c r="X2865" s="3" t="s">
        <v>19</v>
      </c>
      <c r="Y2865" s="3" t="s">
        <v>20</v>
      </c>
      <c r="Z2865" s="3" t="s">
        <v>21</v>
      </c>
      <c r="AA2865" s="3" t="s">
        <v>22</v>
      </c>
      <c r="AB2865" s="3" t="s">
        <v>23</v>
      </c>
      <c r="AC2865" s="3" t="s">
        <v>24</v>
      </c>
      <c r="AD2865" s="3" t="s">
        <v>25</v>
      </c>
      <c r="AE2865" s="3" t="s">
        <v>26</v>
      </c>
      <c r="AF2865" s="3" t="s">
        <v>27</v>
      </c>
      <c r="AG2865" s="3" t="s">
        <v>28</v>
      </c>
      <c r="AH2865" s="3" t="s">
        <v>29</v>
      </c>
      <c r="AL2865" s="2" t="s">
        <v>33</v>
      </c>
      <c r="AM2865" s="10" t="e">
        <f t="shared" si="1325"/>
        <v>#VALUE!</v>
      </c>
      <c r="AN2865" s="6" t="s">
        <v>35</v>
      </c>
      <c r="AO2865" s="2" t="s">
        <v>36</v>
      </c>
      <c r="AP2865" s="7" t="s">
        <v>37</v>
      </c>
      <c r="AQ2865" s="6" t="s">
        <v>38</v>
      </c>
      <c r="AR2865" s="2" t="s">
        <v>39</v>
      </c>
      <c r="AS2865" s="7" t="s">
        <v>40</v>
      </c>
      <c r="AT2865" s="7" t="s">
        <v>41</v>
      </c>
      <c r="AU2865" s="8" t="s">
        <v>55</v>
      </c>
      <c r="AV2865" s="8" t="s">
        <v>56</v>
      </c>
      <c r="AW2865" s="8" t="s">
        <v>44</v>
      </c>
      <c r="AX2865" s="8" t="s">
        <v>45</v>
      </c>
      <c r="AY2865" s="8" t="s">
        <v>46</v>
      </c>
      <c r="AZ2865" s="8" t="s">
        <v>47</v>
      </c>
      <c r="BA2865" s="2" t="s">
        <v>48</v>
      </c>
      <c r="BB2865" s="2" t="s">
        <v>49</v>
      </c>
      <c r="BC2865" s="2" t="s">
        <v>50</v>
      </c>
      <c r="BD2865"/>
      <c r="BE2865"/>
    </row>
    <row r="2866" spans="1:57" x14ac:dyDescent="0.3">
      <c r="A2866" s="2"/>
      <c r="D2866" s="9" t="s">
        <v>57</v>
      </c>
      <c r="E2866" s="10"/>
      <c r="F2866" s="10"/>
      <c r="G2866" s="10"/>
      <c r="H2866" s="10"/>
      <c r="I2866" s="10"/>
      <c r="J2866" s="10"/>
      <c r="K2866" s="10"/>
      <c r="L2866" s="11"/>
      <c r="M2866" s="11"/>
      <c r="P2866" s="10"/>
      <c r="Q2866" s="9"/>
      <c r="AJ2866" s="13">
        <v>654.86666666666667</v>
      </c>
      <c r="AK2866" s="16">
        <v>3.0069400000000002</v>
      </c>
      <c r="AL2866" s="10">
        <f>IF(AK2866&gt;3, AK2866-3, 3-AK2866)</f>
        <v>6.9400000000001683E-3</v>
      </c>
      <c r="AM2866" s="10" t="str">
        <f t="shared" si="1325"/>
        <v xml:space="preserve"> </v>
      </c>
      <c r="AN2866" s="14">
        <v>12</v>
      </c>
      <c r="AO2866" s="10">
        <f>AN2866+273.15</f>
        <v>285.14999999999998</v>
      </c>
      <c r="AP2866" s="14">
        <v>10.5</v>
      </c>
      <c r="AQ2866" s="14">
        <v>37</v>
      </c>
      <c r="AR2866" s="10">
        <f>AQ2866+273.15</f>
        <v>310.14999999999998</v>
      </c>
      <c r="AS2866" s="14">
        <v>47.1</v>
      </c>
      <c r="AT2866" s="14">
        <v>0.5</v>
      </c>
      <c r="AU2866" s="10" t="str">
        <f>IF(ISNUMBER(AM2866),((AR2866/AO2866)*((AJ2866-(AT2866*AP2866))/(AJ2866-AS2866))*AM2866)," ")</f>
        <v xml:space="preserve"> </v>
      </c>
      <c r="AV2866" s="10" t="str">
        <f>IF(ISNUMBER(AM2866), AU2866*G2866, " ")</f>
        <v xml:space="preserve"> </v>
      </c>
      <c r="AW2866" s="10"/>
      <c r="AX2866" s="10"/>
      <c r="AY2866" s="10"/>
      <c r="AZ2866" s="10"/>
      <c r="BA2866" s="10"/>
      <c r="BB2866" s="10"/>
      <c r="BC2866" s="2"/>
      <c r="BD2866"/>
      <c r="BE2866"/>
    </row>
    <row r="2867" spans="1:57" x14ac:dyDescent="0.3">
      <c r="A2867" s="2">
        <v>261</v>
      </c>
      <c r="B2867" s="9" t="s">
        <v>342</v>
      </c>
      <c r="C2867" s="9"/>
      <c r="D2867" s="9" t="s">
        <v>58</v>
      </c>
      <c r="E2867" s="10"/>
      <c r="F2867" s="10"/>
      <c r="G2867" s="10"/>
      <c r="H2867" s="10"/>
      <c r="I2867" s="10"/>
      <c r="J2867" s="10"/>
      <c r="K2867" s="10"/>
      <c r="L2867" s="11"/>
      <c r="M2867" s="11"/>
      <c r="N2867" s="10">
        <f>H2867-H2866</f>
        <v>0</v>
      </c>
      <c r="O2867" s="10">
        <f>I2866-I2867</f>
        <v>0</v>
      </c>
      <c r="P2867" s="10" t="e">
        <f>N2867/O2867</f>
        <v>#DIV/0!</v>
      </c>
      <c r="Q2867" s="9" t="e">
        <f>AVERAGE(P2867,P2869,P2871)</f>
        <v>#DIV/0!</v>
      </c>
      <c r="R2867">
        <f>K2867-K2866</f>
        <v>0</v>
      </c>
      <c r="S2867" t="e">
        <f>R2867/O2867</f>
        <v>#DIV/0!</v>
      </c>
      <c r="T2867" s="9" t="e">
        <f>AVERAGE(S2867,S2869,S2871)</f>
        <v>#DIV/0!</v>
      </c>
      <c r="U2867" s="3" t="e">
        <f>AVERAGE(E2866,E2868,E2870)</f>
        <v>#DIV/0!</v>
      </c>
      <c r="V2867" s="3" t="e">
        <f>AVERAGE(E2867,E2869,E2871)</f>
        <v>#DIV/0!</v>
      </c>
      <c r="W2867" s="3" t="e">
        <f>AVERAGE(F2866,F2868,F2870)</f>
        <v>#DIV/0!</v>
      </c>
      <c r="X2867" s="3" t="e">
        <f>AVERAGE(F2867,F2869,F2871)</f>
        <v>#DIV/0!</v>
      </c>
      <c r="Y2867" s="3" t="e">
        <f>AVERAGE(G2866,G2868,G2870)</f>
        <v>#DIV/0!</v>
      </c>
      <c r="Z2867" s="3" t="e">
        <f>AVERAGE(G2867,G2869,G2871)</f>
        <v>#DIV/0!</v>
      </c>
      <c r="AA2867" s="3" t="e">
        <f>AVERAGE(H2866,H2868,H2870)</f>
        <v>#DIV/0!</v>
      </c>
      <c r="AB2867" s="3" t="e">
        <f>AVERAGE(H2867,H2869,H2871)</f>
        <v>#DIV/0!</v>
      </c>
      <c r="AC2867" s="3" t="e">
        <f>AVERAGE(I2866,I2868,I2870)</f>
        <v>#DIV/0!</v>
      </c>
      <c r="AD2867" s="3" t="e">
        <f>AVERAGE(I2867,I2869,I2871)</f>
        <v>#DIV/0!</v>
      </c>
      <c r="AE2867" s="3" t="e">
        <f>AVERAGE(J2866,J2868,J2870)</f>
        <v>#DIV/0!</v>
      </c>
      <c r="AF2867" s="3" t="e">
        <f>AVERAGE(J2867,J2869,J2871)</f>
        <v>#DIV/0!</v>
      </c>
      <c r="AG2867" s="3" t="e">
        <f>AVERAGE(K2866,K2868,K2870)</f>
        <v>#DIV/0!</v>
      </c>
      <c r="AH2867" s="3" t="e">
        <f>AVERAGE(K2867,K2869,K2871)</f>
        <v>#DIV/0!</v>
      </c>
      <c r="AI2867" s="12">
        <v>43659</v>
      </c>
      <c r="AJ2867" s="13">
        <v>654.86666666666667</v>
      </c>
      <c r="AK2867" s="16">
        <v>3.0069400000000002</v>
      </c>
      <c r="AL2867" s="10">
        <f t="shared" ref="AL2867:AL2871" si="1345">IF(AK2867&gt;3, AK2867-3, 3-AK2867)</f>
        <v>6.9400000000001683E-3</v>
      </c>
      <c r="AM2867" s="10" t="str">
        <f t="shared" si="1325"/>
        <v xml:space="preserve"> </v>
      </c>
      <c r="AN2867" s="14">
        <v>12</v>
      </c>
      <c r="AO2867" s="10">
        <f t="shared" ref="AO2867:AO2871" si="1346">AN2867+273.15</f>
        <v>285.14999999999998</v>
      </c>
      <c r="AP2867" s="14">
        <v>10.5</v>
      </c>
      <c r="AQ2867" s="14">
        <v>37</v>
      </c>
      <c r="AR2867" s="10">
        <f t="shared" ref="AR2867:AR2871" si="1347">AQ2867+273.15</f>
        <v>310.14999999999998</v>
      </c>
      <c r="AS2867" s="14">
        <v>47.1</v>
      </c>
      <c r="AT2867" s="14">
        <v>0.5</v>
      </c>
      <c r="AU2867" s="10" t="str">
        <f t="shared" ref="AU2867:AU2871" si="1348">IF(ISNUMBER(AM2867),((AR2867/AO2867)*((AJ2867-(AT2867*AP2867))/(AJ2867-AS2867))*AM2867)," ")</f>
        <v xml:space="preserve"> </v>
      </c>
      <c r="AV2867" s="10" t="str">
        <f t="shared" ref="AV2867:AV2871" si="1349">IF(ISNUMBER(AM2867), AU2867*G2867, " ")</f>
        <v xml:space="preserve"> </v>
      </c>
      <c r="AW2867" s="10" t="e">
        <f>AVERAGE(AU2866,AU2868,AU2870)</f>
        <v>#DIV/0!</v>
      </c>
      <c r="AX2867" s="10" t="e">
        <f>AVERAGE(AU2867,AU2869,AU2871)</f>
        <v>#DIV/0!</v>
      </c>
      <c r="AY2867" s="10" t="e">
        <f>AVERAGE(AV2866,AV2868,AV2870)</f>
        <v>#DIV/0!</v>
      </c>
      <c r="AZ2867" s="10" t="e">
        <f>AVERAGE(AV2867,AV2869,AV2871)</f>
        <v>#DIV/0!</v>
      </c>
      <c r="BA2867" s="10" t="str">
        <f>IF(ISNUMBER(AV2867), AV2867-AV2866, " ")</f>
        <v xml:space="preserve"> </v>
      </c>
      <c r="BB2867" s="10" t="str">
        <f>IF(ISNUMBER(BA2867), BA2867/O2867, " ")</f>
        <v xml:space="preserve"> </v>
      </c>
      <c r="BC2867" s="2" t="e">
        <f>AVERAGE(BB2867,BB2869,BB2871)</f>
        <v>#DIV/0!</v>
      </c>
      <c r="BD2867" s="1" t="s">
        <v>59</v>
      </c>
      <c r="BE2867"/>
    </row>
    <row r="2868" spans="1:57" x14ac:dyDescent="0.3">
      <c r="A2868" s="2"/>
      <c r="D2868" s="9" t="s">
        <v>57</v>
      </c>
      <c r="E2868" s="10"/>
      <c r="F2868" s="10"/>
      <c r="H2868" s="10"/>
      <c r="I2868" s="10"/>
      <c r="J2868" s="10"/>
      <c r="K2868" s="10"/>
      <c r="L2868" s="11"/>
      <c r="M2868" s="11"/>
      <c r="P2868" s="10"/>
      <c r="Q2868" s="9"/>
      <c r="AJ2868" s="13">
        <v>654.86666666666702</v>
      </c>
      <c r="AK2868" s="16">
        <v>3.0069400000000002</v>
      </c>
      <c r="AL2868" s="10">
        <f t="shared" si="1345"/>
        <v>6.9400000000001683E-3</v>
      </c>
      <c r="AM2868" s="10" t="str">
        <f t="shared" si="1325"/>
        <v xml:space="preserve"> </v>
      </c>
      <c r="AN2868" s="14">
        <v>12</v>
      </c>
      <c r="AO2868" s="10">
        <f t="shared" si="1346"/>
        <v>285.14999999999998</v>
      </c>
      <c r="AP2868" s="14">
        <v>10.5</v>
      </c>
      <c r="AQ2868" s="14">
        <v>37</v>
      </c>
      <c r="AR2868" s="10">
        <f t="shared" si="1347"/>
        <v>310.14999999999998</v>
      </c>
      <c r="AS2868" s="14">
        <v>47.1</v>
      </c>
      <c r="AT2868" s="14">
        <v>0.5</v>
      </c>
      <c r="AU2868" s="10" t="str">
        <f t="shared" si="1348"/>
        <v xml:space="preserve"> </v>
      </c>
      <c r="AV2868" s="10" t="str">
        <f t="shared" si="1349"/>
        <v xml:space="preserve"> </v>
      </c>
      <c r="AW2868" s="10"/>
      <c r="AX2868" s="10"/>
      <c r="AY2868" s="10"/>
      <c r="AZ2868" s="10"/>
      <c r="BA2868" s="10"/>
      <c r="BB2868" s="10"/>
      <c r="BC2868" s="2"/>
      <c r="BD2868"/>
      <c r="BE2868" s="17" t="s">
        <v>343</v>
      </c>
    </row>
    <row r="2869" spans="1:57" x14ac:dyDescent="0.3">
      <c r="A2869" s="2"/>
      <c r="D2869" s="9" t="s">
        <v>60</v>
      </c>
      <c r="E2869" s="10"/>
      <c r="F2869" s="10"/>
      <c r="G2869" s="10"/>
      <c r="H2869" s="10"/>
      <c r="I2869" s="10"/>
      <c r="J2869" s="10"/>
      <c r="K2869" s="10"/>
      <c r="L2869" s="11"/>
      <c r="M2869" s="11"/>
      <c r="N2869" s="10">
        <f>H2869-H2868</f>
        <v>0</v>
      </c>
      <c r="O2869" s="10">
        <f>I2868-I2869</f>
        <v>0</v>
      </c>
      <c r="P2869" s="10" t="e">
        <f>N2869/O2869</f>
        <v>#DIV/0!</v>
      </c>
      <c r="Q2869" s="9"/>
      <c r="R2869">
        <f>K2869-K2868</f>
        <v>0</v>
      </c>
      <c r="S2869" t="e">
        <f>R2869/O2869</f>
        <v>#DIV/0!</v>
      </c>
      <c r="AJ2869" s="13">
        <v>654.86666666666702</v>
      </c>
      <c r="AK2869" s="16">
        <v>3.0069400000000002</v>
      </c>
      <c r="AL2869" s="10">
        <f t="shared" si="1345"/>
        <v>6.9400000000001683E-3</v>
      </c>
      <c r="AM2869" s="10" t="str">
        <f t="shared" si="1325"/>
        <v xml:space="preserve"> </v>
      </c>
      <c r="AN2869" s="14">
        <v>12</v>
      </c>
      <c r="AO2869" s="10">
        <f t="shared" si="1346"/>
        <v>285.14999999999998</v>
      </c>
      <c r="AP2869" s="14">
        <v>10.5</v>
      </c>
      <c r="AQ2869" s="14">
        <v>37</v>
      </c>
      <c r="AR2869" s="10">
        <f t="shared" si="1347"/>
        <v>310.14999999999998</v>
      </c>
      <c r="AS2869" s="14">
        <v>47.1</v>
      </c>
      <c r="AT2869" s="14">
        <v>0.5</v>
      </c>
      <c r="AU2869" s="10" t="str">
        <f t="shared" si="1348"/>
        <v xml:space="preserve"> </v>
      </c>
      <c r="AV2869" s="10" t="str">
        <f t="shared" si="1349"/>
        <v xml:space="preserve"> </v>
      </c>
      <c r="AW2869" s="10"/>
      <c r="AX2869" s="10"/>
      <c r="AY2869" s="10"/>
      <c r="AZ2869" s="10"/>
      <c r="BA2869" s="10" t="str">
        <f>IF(ISNUMBER(AV2869), AV2869-AV2868, " ")</f>
        <v xml:space="preserve"> </v>
      </c>
      <c r="BB2869" s="10" t="str">
        <f>IF(ISNUMBER(BA2869), BA2869/O2869, " ")</f>
        <v xml:space="preserve"> </v>
      </c>
      <c r="BC2869" s="2"/>
      <c r="BD2869"/>
      <c r="BE2869"/>
    </row>
    <row r="2870" spans="1:57" x14ac:dyDescent="0.3">
      <c r="A2870" s="2"/>
      <c r="D2870" s="9" t="s">
        <v>57</v>
      </c>
      <c r="E2870" s="10"/>
      <c r="F2870" s="10"/>
      <c r="G2870" s="10"/>
      <c r="H2870" s="10"/>
      <c r="I2870" s="10"/>
      <c r="J2870" s="10"/>
      <c r="K2870" s="10"/>
      <c r="L2870" s="11"/>
      <c r="M2870" s="11"/>
      <c r="P2870" s="10"/>
      <c r="Q2870" s="9"/>
      <c r="AJ2870" s="13">
        <v>654.86666666666702</v>
      </c>
      <c r="AK2870" s="16">
        <v>3.0069400000000002</v>
      </c>
      <c r="AL2870" s="10">
        <f t="shared" si="1345"/>
        <v>6.9400000000001683E-3</v>
      </c>
      <c r="AM2870" s="10" t="str">
        <f t="shared" si="1325"/>
        <v xml:space="preserve"> </v>
      </c>
      <c r="AN2870" s="14">
        <v>12</v>
      </c>
      <c r="AO2870" s="10">
        <f t="shared" si="1346"/>
        <v>285.14999999999998</v>
      </c>
      <c r="AP2870" s="14">
        <v>10.5</v>
      </c>
      <c r="AQ2870" s="14">
        <v>37</v>
      </c>
      <c r="AR2870" s="10">
        <f t="shared" si="1347"/>
        <v>310.14999999999998</v>
      </c>
      <c r="AS2870" s="14">
        <v>47.1</v>
      </c>
      <c r="AT2870" s="14">
        <v>0.5</v>
      </c>
      <c r="AU2870" s="10" t="str">
        <f t="shared" si="1348"/>
        <v xml:space="preserve"> </v>
      </c>
      <c r="AV2870" s="10" t="str">
        <f t="shared" si="1349"/>
        <v xml:space="preserve"> </v>
      </c>
      <c r="AW2870" s="10"/>
      <c r="AX2870" s="10"/>
      <c r="AY2870" s="10"/>
      <c r="AZ2870" s="10"/>
      <c r="BA2870" s="10"/>
      <c r="BB2870" s="10"/>
      <c r="BC2870" s="2"/>
      <c r="BD2870"/>
      <c r="BE2870"/>
    </row>
    <row r="2871" spans="1:57" x14ac:dyDescent="0.3">
      <c r="A2871" s="2"/>
      <c r="D2871" s="9" t="s">
        <v>61</v>
      </c>
      <c r="E2871" s="10"/>
      <c r="F2871" s="10"/>
      <c r="G2871" s="10"/>
      <c r="H2871" s="10"/>
      <c r="I2871" s="10"/>
      <c r="J2871" s="10"/>
      <c r="K2871" s="10"/>
      <c r="L2871" s="11"/>
      <c r="M2871" s="11"/>
      <c r="N2871" s="10">
        <f>H2871-H2870</f>
        <v>0</v>
      </c>
      <c r="O2871" s="10">
        <f>I2870-I2871</f>
        <v>0</v>
      </c>
      <c r="P2871" s="10" t="e">
        <f>N2871/O2871</f>
        <v>#DIV/0!</v>
      </c>
      <c r="Q2871" s="9"/>
      <c r="R2871">
        <f>K2871-K2870</f>
        <v>0</v>
      </c>
      <c r="S2871" t="e">
        <f>R2871/O2871</f>
        <v>#DIV/0!</v>
      </c>
      <c r="AJ2871" s="13">
        <v>654.86666666666702</v>
      </c>
      <c r="AK2871" s="16">
        <v>3.0069400000000002</v>
      </c>
      <c r="AL2871" s="10">
        <f t="shared" si="1345"/>
        <v>6.9400000000001683E-3</v>
      </c>
      <c r="AM2871" s="10" t="str">
        <f t="shared" si="1325"/>
        <v xml:space="preserve"> </v>
      </c>
      <c r="AN2871" s="14">
        <v>12</v>
      </c>
      <c r="AO2871" s="10">
        <f t="shared" si="1346"/>
        <v>285.14999999999998</v>
      </c>
      <c r="AP2871" s="14">
        <v>10.5</v>
      </c>
      <c r="AQ2871" s="14">
        <v>37</v>
      </c>
      <c r="AR2871" s="10">
        <f t="shared" si="1347"/>
        <v>310.14999999999998</v>
      </c>
      <c r="AS2871" s="14">
        <v>47.1</v>
      </c>
      <c r="AT2871" s="14">
        <v>0.5</v>
      </c>
      <c r="AU2871" s="10" t="str">
        <f t="shared" si="1348"/>
        <v xml:space="preserve"> </v>
      </c>
      <c r="AV2871" s="10" t="str">
        <f t="shared" si="1349"/>
        <v xml:space="preserve"> </v>
      </c>
      <c r="AW2871" s="10"/>
      <c r="AX2871" s="10"/>
      <c r="AY2871" s="10"/>
      <c r="AZ2871" s="10"/>
      <c r="BA2871" s="10" t="str">
        <f>IF(ISNUMBER(AV2871), AV2871-AV2870, " ")</f>
        <v xml:space="preserve"> </v>
      </c>
      <c r="BB2871" s="10" t="str">
        <f>IF(ISNUMBER(BA2871), BA2871/O2871, " ")</f>
        <v xml:space="preserve"> </v>
      </c>
      <c r="BC2871" s="2"/>
      <c r="BD2871"/>
      <c r="BE2871"/>
    </row>
    <row r="2872" spans="1:57" x14ac:dyDescent="0.3">
      <c r="AM2872" s="10" t="str">
        <f t="shared" si="1325"/>
        <v xml:space="preserve"> </v>
      </c>
      <c r="BD2872"/>
      <c r="BE2872"/>
    </row>
    <row r="2873" spans="1:57" x14ac:dyDescent="0.3">
      <c r="AM2873" s="10" t="str">
        <f t="shared" si="1325"/>
        <v xml:space="preserve"> </v>
      </c>
      <c r="BD2873"/>
      <c r="BE2873"/>
    </row>
    <row r="2874" spans="1:57" x14ac:dyDescent="0.3">
      <c r="A2874" s="2"/>
      <c r="D2874" s="9" t="s">
        <v>53</v>
      </c>
      <c r="E2874" s="10"/>
      <c r="F2874" s="10"/>
      <c r="G2874" s="10"/>
      <c r="H2874" s="10"/>
      <c r="I2874" s="10"/>
      <c r="J2874" s="10"/>
      <c r="K2874" s="10"/>
      <c r="L2874" s="10"/>
      <c r="M2874" s="10"/>
      <c r="P2874" s="10"/>
      <c r="Q2874" s="9"/>
      <c r="R2874" s="9"/>
      <c r="AM2874" s="10" t="str">
        <f t="shared" si="1325"/>
        <v xml:space="preserve"> </v>
      </c>
      <c r="BD2874"/>
      <c r="BE2874"/>
    </row>
    <row r="2875" spans="1:57" x14ac:dyDescent="0.3">
      <c r="A2875" s="2"/>
      <c r="D2875" s="9" t="s">
        <v>344</v>
      </c>
      <c r="E2875" s="10"/>
      <c r="F2875" s="2"/>
      <c r="G2875" s="10"/>
      <c r="H2875" s="10"/>
      <c r="I2875" s="10"/>
      <c r="J2875" s="10"/>
      <c r="K2875" s="10"/>
      <c r="L2875" s="10"/>
      <c r="M2875" s="10"/>
      <c r="P2875" s="10"/>
      <c r="Q2875" s="9"/>
      <c r="R2875" s="9"/>
      <c r="AM2875" s="10" t="str">
        <f t="shared" si="1325"/>
        <v xml:space="preserve"> </v>
      </c>
      <c r="BD2875"/>
      <c r="BE2875"/>
    </row>
    <row r="2876" spans="1:57" x14ac:dyDescent="0.3">
      <c r="A2876" s="2"/>
      <c r="D2876" s="9"/>
      <c r="E2876" s="2" t="s">
        <v>0</v>
      </c>
      <c r="F2876" s="2" t="s">
        <v>1</v>
      </c>
      <c r="G2876" s="2" t="s">
        <v>2</v>
      </c>
      <c r="H2876" s="2" t="s">
        <v>3</v>
      </c>
      <c r="I2876" s="2" t="s">
        <v>4</v>
      </c>
      <c r="J2876" s="2" t="s">
        <v>5</v>
      </c>
      <c r="K2876" s="2" t="s">
        <v>6</v>
      </c>
      <c r="L2876" s="2" t="s">
        <v>7</v>
      </c>
      <c r="M2876" s="2" t="s">
        <v>8</v>
      </c>
      <c r="N2876" s="2" t="s">
        <v>9</v>
      </c>
      <c r="O2876" s="2" t="s">
        <v>10</v>
      </c>
      <c r="P2876" s="2" t="s">
        <v>11</v>
      </c>
      <c r="Q2876" s="2" t="s">
        <v>12</v>
      </c>
      <c r="R2876" s="2" t="s">
        <v>13</v>
      </c>
      <c r="S2876" s="2" t="s">
        <v>14</v>
      </c>
      <c r="T2876" s="2" t="s">
        <v>15</v>
      </c>
      <c r="U2876" s="3" t="s">
        <v>16</v>
      </c>
      <c r="V2876" s="3" t="s">
        <v>17</v>
      </c>
      <c r="W2876" s="3" t="s">
        <v>18</v>
      </c>
      <c r="X2876" s="3" t="s">
        <v>19</v>
      </c>
      <c r="Y2876" s="3" t="s">
        <v>20</v>
      </c>
      <c r="Z2876" s="3" t="s">
        <v>21</v>
      </c>
      <c r="AA2876" s="3" t="s">
        <v>22</v>
      </c>
      <c r="AB2876" s="3" t="s">
        <v>23</v>
      </c>
      <c r="AC2876" s="3" t="s">
        <v>24</v>
      </c>
      <c r="AD2876" s="3" t="s">
        <v>25</v>
      </c>
      <c r="AE2876" s="3" t="s">
        <v>26</v>
      </c>
      <c r="AF2876" s="3" t="s">
        <v>27</v>
      </c>
      <c r="AG2876" s="3" t="s">
        <v>28</v>
      </c>
      <c r="AH2876" s="3" t="s">
        <v>29</v>
      </c>
      <c r="AL2876" s="2" t="s">
        <v>33</v>
      </c>
      <c r="AM2876" s="10" t="e">
        <f t="shared" si="1325"/>
        <v>#VALUE!</v>
      </c>
      <c r="AN2876" s="6" t="s">
        <v>35</v>
      </c>
      <c r="AO2876" s="2" t="s">
        <v>36</v>
      </c>
      <c r="AP2876" s="7" t="s">
        <v>37</v>
      </c>
      <c r="AQ2876" s="6" t="s">
        <v>38</v>
      </c>
      <c r="AR2876" s="2" t="s">
        <v>39</v>
      </c>
      <c r="AS2876" s="7" t="s">
        <v>40</v>
      </c>
      <c r="AT2876" s="7" t="s">
        <v>41</v>
      </c>
      <c r="AU2876" s="8" t="s">
        <v>55</v>
      </c>
      <c r="AV2876" s="8" t="s">
        <v>56</v>
      </c>
      <c r="AW2876" s="8" t="s">
        <v>44</v>
      </c>
      <c r="AX2876" s="8" t="s">
        <v>45</v>
      </c>
      <c r="AY2876" s="8" t="s">
        <v>46</v>
      </c>
      <c r="AZ2876" s="8" t="s">
        <v>47</v>
      </c>
      <c r="BA2876" s="2" t="s">
        <v>48</v>
      </c>
      <c r="BB2876" s="2" t="s">
        <v>49</v>
      </c>
      <c r="BC2876" s="2" t="s">
        <v>50</v>
      </c>
      <c r="BD2876"/>
      <c r="BE2876"/>
    </row>
    <row r="2877" spans="1:57" x14ac:dyDescent="0.3">
      <c r="A2877" s="2"/>
      <c r="D2877" s="9" t="s">
        <v>57</v>
      </c>
      <c r="E2877" s="10">
        <v>13.759559039999999</v>
      </c>
      <c r="F2877" s="10">
        <v>0.4990646326</v>
      </c>
      <c r="G2877" s="10">
        <v>20.576772420000001</v>
      </c>
      <c r="H2877" s="10">
        <v>10.2608126</v>
      </c>
      <c r="I2877" s="10">
        <v>95.685208779999996</v>
      </c>
      <c r="J2877" s="10">
        <v>29.891560869999999</v>
      </c>
      <c r="K2877" s="10">
        <v>70.732609350000004</v>
      </c>
      <c r="L2877" s="11">
        <v>2.3321759259259259E-3</v>
      </c>
      <c r="M2877" s="11">
        <v>2.8761458333333334E-3</v>
      </c>
      <c r="P2877" s="10"/>
      <c r="Q2877" s="9"/>
      <c r="AJ2877" s="13">
        <v>654.86666666666667</v>
      </c>
      <c r="AK2877" s="16">
        <v>3.0069400000000002</v>
      </c>
      <c r="AL2877" s="10">
        <f>IF(AK2877&gt;3, AK2877-3, 3-AK2877)</f>
        <v>6.9400000000001683E-3</v>
      </c>
      <c r="AM2877" s="10">
        <f t="shared" si="1325"/>
        <v>0.49791279433576985</v>
      </c>
      <c r="AN2877" s="14">
        <v>12</v>
      </c>
      <c r="AO2877" s="10">
        <f>AN2877+273.15</f>
        <v>285.14999999999998</v>
      </c>
      <c r="AP2877" s="14">
        <v>10.5</v>
      </c>
      <c r="AQ2877" s="14">
        <v>37</v>
      </c>
      <c r="AR2877" s="10">
        <f>AQ2877+273.15</f>
        <v>310.14999999999998</v>
      </c>
      <c r="AS2877" s="14">
        <v>47.1</v>
      </c>
      <c r="AT2877" s="14">
        <v>0.5</v>
      </c>
      <c r="AU2877" s="10">
        <f>IF(ISNUMBER(AM2877),((AR2877/AO2877)*((AJ2877-(AT2877*AP2877))/(AJ2877-AS2877))*AM2877)," ")</f>
        <v>0.57885791642746287</v>
      </c>
      <c r="AV2877" s="10">
        <f>IF(ISNUMBER(AM2877), AU2877*G2877, " ")</f>
        <v>11.911027609843284</v>
      </c>
      <c r="AW2877" s="10"/>
      <c r="AX2877" s="10"/>
      <c r="AY2877" s="10"/>
      <c r="AZ2877" s="10"/>
      <c r="BA2877" s="10"/>
      <c r="BB2877" s="10"/>
      <c r="BC2877" s="2"/>
      <c r="BD2877"/>
      <c r="BE2877"/>
    </row>
    <row r="2878" spans="1:57" x14ac:dyDescent="0.3">
      <c r="A2878" s="2">
        <v>262</v>
      </c>
      <c r="B2878" s="9" t="s">
        <v>344</v>
      </c>
      <c r="C2878" s="9"/>
      <c r="D2878" s="9" t="s">
        <v>58</v>
      </c>
      <c r="E2878" s="10">
        <v>9.5302619130000004</v>
      </c>
      <c r="F2878" s="10">
        <v>0.5608049128</v>
      </c>
      <c r="G2878" s="10">
        <v>20.584672609999998</v>
      </c>
      <c r="H2878" s="10">
        <v>11.538375309999999</v>
      </c>
      <c r="I2878" s="10">
        <v>83.174417020000007</v>
      </c>
      <c r="J2878" s="10">
        <v>29.72027005</v>
      </c>
      <c r="K2878" s="10">
        <v>85.328235480000004</v>
      </c>
      <c r="L2878" s="11">
        <v>5.115740740740741E-3</v>
      </c>
      <c r="M2878" s="11">
        <v>5.6770717592592593E-3</v>
      </c>
      <c r="N2878" s="10">
        <f>H2878-H2877</f>
        <v>1.2775627099999998</v>
      </c>
      <c r="O2878" s="10">
        <f>I2877-I2878</f>
        <v>12.510791759999989</v>
      </c>
      <c r="P2878" s="10">
        <f>N2878/O2878</f>
        <v>0.10211685515257915</v>
      </c>
      <c r="Q2878" s="9">
        <f>AVERAGE(P2878,P2880,P2882)</f>
        <v>0.20904282092019955</v>
      </c>
      <c r="R2878">
        <f>K2878-K2877</f>
        <v>14.595626129999999</v>
      </c>
      <c r="S2878">
        <f>R2878/O2878</f>
        <v>1.1666428800026651</v>
      </c>
      <c r="T2878" s="9">
        <f>AVERAGE(S2878,S2880,S2882)</f>
        <v>1.2568816371935823</v>
      </c>
      <c r="U2878" s="3">
        <f>AVERAGE(E2877,E2879,E2881)</f>
        <v>13.77115422</v>
      </c>
      <c r="V2878" s="3">
        <f>AVERAGE(E2878,E2880,E2882)</f>
        <v>9.4196249709999993</v>
      </c>
      <c r="W2878" s="3">
        <f>AVERAGE(F2877,F2879,F2881)</f>
        <v>0.47654815256666666</v>
      </c>
      <c r="X2878" s="3">
        <f>AVERAGE(F2878,F2880,F2882)</f>
        <v>0.58101530713333338</v>
      </c>
      <c r="Y2878" s="3">
        <f>AVERAGE(G2877,G2879,G2881)</f>
        <v>20.315951166666668</v>
      </c>
      <c r="Z2878" s="3">
        <f>AVERAGE(G2878,G2880,G2882)</f>
        <v>20.671264406666666</v>
      </c>
      <c r="AA2878" s="3">
        <f>AVERAGE(H2877,H2879,H2881)</f>
        <v>9.6812862236666675</v>
      </c>
      <c r="AB2878" s="3">
        <f>AVERAGE(H2878,H2880,H2882)</f>
        <v>11.984134053333335</v>
      </c>
      <c r="AC2878" s="3">
        <f>AVERAGE(I2877,I2879,I2881)</f>
        <v>94.503695053333331</v>
      </c>
      <c r="AD2878" s="3">
        <f>AVERAGE(I2878,I2880,I2882)</f>
        <v>83.196274226666674</v>
      </c>
      <c r="AE2878" s="3">
        <f>AVERAGE(J2877,J2879,J2881)</f>
        <v>30.097267623333334</v>
      </c>
      <c r="AF2878" s="3">
        <f>AVERAGE(J2878,J2880,J2882)</f>
        <v>30.09942006</v>
      </c>
      <c r="AG2878" s="3">
        <f>AVERAGE(K2877,K2879,K2881)</f>
        <v>69.991890443333332</v>
      </c>
      <c r="AH2878" s="3">
        <f>AVERAGE(K2878,K2880,K2882)</f>
        <v>84.166279230000001</v>
      </c>
      <c r="AI2878" s="12">
        <v>43659</v>
      </c>
      <c r="AJ2878" s="13">
        <v>654.86666666666667</v>
      </c>
      <c r="AK2878" s="16">
        <v>3.0069400000000002</v>
      </c>
      <c r="AL2878" s="10">
        <f t="shared" ref="AL2878:AL2882" si="1350">IF(AK2878&gt;3, AK2878-3, 3-AK2878)</f>
        <v>6.9400000000001683E-3</v>
      </c>
      <c r="AM2878" s="10">
        <f t="shared" si="1325"/>
        <v>0.55951057832879936</v>
      </c>
      <c r="AN2878" s="14">
        <v>12</v>
      </c>
      <c r="AO2878" s="10">
        <f t="shared" ref="AO2878:AO2882" si="1351">AN2878+273.15</f>
        <v>285.14999999999998</v>
      </c>
      <c r="AP2878" s="14">
        <v>10.5</v>
      </c>
      <c r="AQ2878" s="14">
        <v>37</v>
      </c>
      <c r="AR2878" s="10">
        <f t="shared" ref="AR2878:AR2882" si="1352">AQ2878+273.15</f>
        <v>310.14999999999998</v>
      </c>
      <c r="AS2878" s="14">
        <v>47.1</v>
      </c>
      <c r="AT2878" s="14">
        <v>0.5</v>
      </c>
      <c r="AU2878" s="10">
        <f t="shared" ref="AU2878:AU2882" si="1353">IF(ISNUMBER(AM2878),((AR2878/AO2878)*((AJ2878-(AT2878*AP2878))/(AJ2878-AS2878))*AM2878)," ")</f>
        <v>0.65046958277622702</v>
      </c>
      <c r="AV2878" s="10">
        <f t="shared" ref="AV2878:AV2882" si="1354">IF(ISNUMBER(AM2878), AU2878*G2878, " ")</f>
        <v>13.389703404211927</v>
      </c>
      <c r="AW2878" s="10">
        <f>AVERAGE(AU2877,AU2879,AU2881)</f>
        <v>0.55274137386768885</v>
      </c>
      <c r="AX2878" s="10">
        <f>AVERAGE(AU2878,AU2880,AU2882)</f>
        <v>0.67391132957567912</v>
      </c>
      <c r="AY2878" s="10">
        <f>AVERAGE(AV2877,AV2879,AV2881)</f>
        <v>11.230818272528099</v>
      </c>
      <c r="AZ2878" s="10">
        <f>AVERAGE(AV2878,AV2880,AV2882)</f>
        <v>13.935443341722277</v>
      </c>
      <c r="BA2878" s="10">
        <f>IF(ISNUMBER(AV2878), AV2878-AV2877, " ")</f>
        <v>1.4786757943686428</v>
      </c>
      <c r="BB2878" s="10">
        <f>IF(ISNUMBER(BA2878), BA2878/O2878, " ")</f>
        <v>0.11819202355332338</v>
      </c>
      <c r="BC2878" s="2">
        <f>AVERAGE(BB2878,BB2880,BB2882)</f>
        <v>0.24558737551360729</v>
      </c>
      <c r="BD2878" s="1" t="s">
        <v>59</v>
      </c>
      <c r="BE2878"/>
    </row>
    <row r="2879" spans="1:57" x14ac:dyDescent="0.3">
      <c r="A2879" s="2"/>
      <c r="D2879" s="9" t="s">
        <v>57</v>
      </c>
      <c r="E2879" s="10">
        <v>13.771808419999999</v>
      </c>
      <c r="F2879" s="10">
        <v>0.47671644289999998</v>
      </c>
      <c r="G2879" s="10">
        <v>19.953032189999998</v>
      </c>
      <c r="H2879" s="10">
        <v>9.5145970290000008</v>
      </c>
      <c r="I2879" s="10">
        <v>94.043625050000003</v>
      </c>
      <c r="J2879" s="10">
        <v>30.303577449999999</v>
      </c>
      <c r="K2879" s="10">
        <v>68.336377859999999</v>
      </c>
      <c r="L2879" s="11">
        <v>8.3912037037037045E-3</v>
      </c>
      <c r="M2879" s="11">
        <v>9.1029976851851862E-3</v>
      </c>
      <c r="P2879" s="10"/>
      <c r="Q2879" s="9"/>
      <c r="AJ2879" s="13">
        <v>654.86666666666702</v>
      </c>
      <c r="AK2879" s="16">
        <v>3.0069400000000002</v>
      </c>
      <c r="AL2879" s="10">
        <f t="shared" si="1350"/>
        <v>6.9400000000001683E-3</v>
      </c>
      <c r="AM2879" s="10">
        <f t="shared" si="1325"/>
        <v>0.47561618412738527</v>
      </c>
      <c r="AN2879" s="14">
        <v>12</v>
      </c>
      <c r="AO2879" s="10">
        <f t="shared" si="1351"/>
        <v>285.14999999999998</v>
      </c>
      <c r="AP2879" s="14">
        <v>10.5</v>
      </c>
      <c r="AQ2879" s="14">
        <v>37</v>
      </c>
      <c r="AR2879" s="10">
        <f t="shared" si="1352"/>
        <v>310.14999999999998</v>
      </c>
      <c r="AS2879" s="14">
        <v>47.1</v>
      </c>
      <c r="AT2879" s="14">
        <v>0.5</v>
      </c>
      <c r="AU2879" s="10">
        <f t="shared" si="1353"/>
        <v>0.55293657141394792</v>
      </c>
      <c r="AV2879" s="10">
        <f t="shared" si="1354"/>
        <v>11.032761208450736</v>
      </c>
      <c r="AW2879" s="10"/>
      <c r="AX2879" s="10"/>
      <c r="AY2879" s="10"/>
      <c r="AZ2879" s="10"/>
      <c r="BA2879" s="10"/>
      <c r="BB2879" s="10"/>
      <c r="BC2879" s="2"/>
      <c r="BD2879"/>
    </row>
    <row r="2880" spans="1:57" x14ac:dyDescent="0.3">
      <c r="A2880" s="2"/>
      <c r="D2880" s="9" t="s">
        <v>60</v>
      </c>
      <c r="E2880" s="10">
        <v>9.4880353960000008</v>
      </c>
      <c r="F2880" s="10">
        <v>0.57703521980000005</v>
      </c>
      <c r="G2880" s="10">
        <v>20.362991319999999</v>
      </c>
      <c r="H2880" s="10">
        <v>11.75220507</v>
      </c>
      <c r="I2880" s="10">
        <v>83.4382983</v>
      </c>
      <c r="J2880" s="10">
        <v>30.450947330000002</v>
      </c>
      <c r="K2880" s="10">
        <v>79.515410000000003</v>
      </c>
      <c r="L2880" s="11">
        <v>1.1307870370370371E-2</v>
      </c>
      <c r="M2880" s="11">
        <v>1.182869212962963E-2</v>
      </c>
      <c r="N2880" s="10">
        <f>H2880-H2879</f>
        <v>2.2376080409999997</v>
      </c>
      <c r="O2880" s="10">
        <f>I2879-I2880</f>
        <v>10.605326750000003</v>
      </c>
      <c r="P2880" s="10">
        <f>N2880/O2880</f>
        <v>0.21098907122310012</v>
      </c>
      <c r="Q2880" s="9"/>
      <c r="R2880">
        <f>K2880-K2879</f>
        <v>11.179032140000004</v>
      </c>
      <c r="S2880">
        <f>R2880/O2880</f>
        <v>1.0540959655014872</v>
      </c>
      <c r="AJ2880" s="13">
        <v>654.86666666666702</v>
      </c>
      <c r="AK2880" s="16">
        <v>3.0069400000000002</v>
      </c>
      <c r="AL2880" s="10">
        <f t="shared" si="1350"/>
        <v>6.9400000000001683E-3</v>
      </c>
      <c r="AM2880" s="10">
        <f t="shared" si="1325"/>
        <v>0.57570342587480972</v>
      </c>
      <c r="AN2880" s="14">
        <v>12</v>
      </c>
      <c r="AO2880" s="10">
        <f t="shared" si="1351"/>
        <v>285.14999999999998</v>
      </c>
      <c r="AP2880" s="14">
        <v>10.5</v>
      </c>
      <c r="AQ2880" s="14">
        <v>37</v>
      </c>
      <c r="AR2880" s="10">
        <f t="shared" si="1352"/>
        <v>310.14999999999998</v>
      </c>
      <c r="AS2880" s="14">
        <v>47.1</v>
      </c>
      <c r="AT2880" s="14">
        <v>0.5</v>
      </c>
      <c r="AU2880" s="10">
        <f t="shared" si="1353"/>
        <v>0.66929488330704678</v>
      </c>
      <c r="AV2880" s="10">
        <f t="shared" si="1354"/>
        <v>13.628845899301806</v>
      </c>
      <c r="AW2880" s="10"/>
      <c r="AX2880" s="10"/>
      <c r="AY2880" s="10"/>
      <c r="AZ2880" s="10"/>
      <c r="BA2880" s="10">
        <f>IF(ISNUMBER(AV2880), AV2880-AV2879, " ")</f>
        <v>2.59608469085107</v>
      </c>
      <c r="BB2880" s="10">
        <f>IF(ISNUMBER(BA2880), BA2880/O2880, " ")</f>
        <v>0.24479063701182702</v>
      </c>
      <c r="BC2880" s="2"/>
      <c r="BD2880"/>
      <c r="BE2880"/>
    </row>
    <row r="2881" spans="1:57" x14ac:dyDescent="0.3">
      <c r="A2881" s="2"/>
      <c r="D2881" s="9" t="s">
        <v>57</v>
      </c>
      <c r="E2881" s="10">
        <v>13.782095200000001</v>
      </c>
      <c r="F2881" s="10">
        <v>0.4538633822</v>
      </c>
      <c r="G2881" s="10">
        <v>20.418048890000001</v>
      </c>
      <c r="H2881" s="10">
        <v>9.2684490420000003</v>
      </c>
      <c r="I2881" s="10">
        <v>93.782251329999994</v>
      </c>
      <c r="J2881" s="10">
        <v>30.09666455</v>
      </c>
      <c r="K2881" s="10">
        <v>70.906684119999994</v>
      </c>
      <c r="L2881" s="11">
        <v>1.464699074074074E-2</v>
      </c>
      <c r="M2881" s="11">
        <v>1.5324062499999999E-2</v>
      </c>
      <c r="P2881" s="10"/>
      <c r="Q2881" s="9"/>
      <c r="AJ2881" s="13">
        <v>654.86666666666702</v>
      </c>
      <c r="AK2881" s="16">
        <v>3.0069400000000002</v>
      </c>
      <c r="AL2881" s="10">
        <f t="shared" si="1350"/>
        <v>6.9400000000001683E-3</v>
      </c>
      <c r="AM2881" s="10">
        <f t="shared" si="1325"/>
        <v>0.45281586815832703</v>
      </c>
      <c r="AN2881" s="14">
        <v>12</v>
      </c>
      <c r="AO2881" s="10">
        <f t="shared" si="1351"/>
        <v>285.14999999999998</v>
      </c>
      <c r="AP2881" s="14">
        <v>10.5</v>
      </c>
      <c r="AQ2881" s="14">
        <v>37</v>
      </c>
      <c r="AR2881" s="10">
        <f t="shared" si="1352"/>
        <v>310.14999999999998</v>
      </c>
      <c r="AS2881" s="14">
        <v>47.1</v>
      </c>
      <c r="AT2881" s="14">
        <v>0.5</v>
      </c>
      <c r="AU2881" s="10">
        <f t="shared" si="1353"/>
        <v>0.52642963376165564</v>
      </c>
      <c r="AV2881" s="10">
        <f t="shared" si="1354"/>
        <v>10.74866599929028</v>
      </c>
      <c r="AW2881" s="10"/>
      <c r="AX2881" s="10"/>
      <c r="AY2881" s="10"/>
      <c r="AZ2881" s="10"/>
      <c r="BA2881" s="10"/>
      <c r="BB2881" s="10"/>
      <c r="BC2881" s="2"/>
      <c r="BD2881"/>
      <c r="BE2881"/>
    </row>
    <row r="2882" spans="1:57" x14ac:dyDescent="0.3">
      <c r="A2882" s="2"/>
      <c r="D2882" s="9" t="s">
        <v>61</v>
      </c>
      <c r="E2882" s="10">
        <v>9.2405776040000003</v>
      </c>
      <c r="F2882" s="10">
        <v>0.60520578879999998</v>
      </c>
      <c r="G2882" s="10">
        <v>21.066129289999999</v>
      </c>
      <c r="H2882" s="10">
        <v>12.66182178</v>
      </c>
      <c r="I2882" s="10">
        <v>82.97610736</v>
      </c>
      <c r="J2882" s="10">
        <v>30.127042800000002</v>
      </c>
      <c r="K2882" s="10">
        <v>87.655192209999996</v>
      </c>
      <c r="L2882" s="11">
        <v>1.7337962962962961E-2</v>
      </c>
      <c r="M2882" s="11">
        <v>1.7876145833333332E-2</v>
      </c>
      <c r="N2882" s="10">
        <f>H2882-H2881</f>
        <v>3.3933727380000001</v>
      </c>
      <c r="O2882" s="10">
        <f>I2881-I2882</f>
        <v>10.806143969999994</v>
      </c>
      <c r="P2882" s="10">
        <f>N2882/O2882</f>
        <v>0.31402253638491939</v>
      </c>
      <c r="Q2882" s="9"/>
      <c r="R2882">
        <f>K2882-K2881</f>
        <v>16.748508090000001</v>
      </c>
      <c r="S2882">
        <f>R2882/O2882</f>
        <v>1.5499060660765942</v>
      </c>
      <c r="AJ2882" s="13">
        <v>654.86666666666702</v>
      </c>
      <c r="AK2882" s="16">
        <v>3.0069400000000002</v>
      </c>
      <c r="AL2882" s="10">
        <f t="shared" si="1350"/>
        <v>6.9400000000001683E-3</v>
      </c>
      <c r="AM2882" s="10">
        <f t="shared" si="1325"/>
        <v>0.60380897736569394</v>
      </c>
      <c r="AN2882" s="14">
        <v>12</v>
      </c>
      <c r="AO2882" s="10">
        <f t="shared" si="1351"/>
        <v>285.14999999999998</v>
      </c>
      <c r="AP2882" s="14">
        <v>10.5</v>
      </c>
      <c r="AQ2882" s="14">
        <v>37</v>
      </c>
      <c r="AR2882" s="10">
        <f t="shared" si="1352"/>
        <v>310.14999999999998</v>
      </c>
      <c r="AS2882" s="14">
        <v>47.1</v>
      </c>
      <c r="AT2882" s="14">
        <v>0.5</v>
      </c>
      <c r="AU2882" s="10">
        <f t="shared" si="1353"/>
        <v>0.70196952264376333</v>
      </c>
      <c r="AV2882" s="10">
        <f t="shared" si="1354"/>
        <v>14.7877807216531</v>
      </c>
      <c r="AW2882" s="10"/>
      <c r="AX2882" s="10"/>
      <c r="AY2882" s="10"/>
      <c r="AZ2882" s="10"/>
      <c r="BA2882" s="10">
        <f>IF(ISNUMBER(AV2882), AV2882-AV2881, " ")</f>
        <v>4.0391147223628199</v>
      </c>
      <c r="BB2882" s="10">
        <f>IF(ISNUMBER(BA2882), BA2882/O2882, " ")</f>
        <v>0.37377946597567147</v>
      </c>
      <c r="BC2882" s="2"/>
      <c r="BD2882"/>
      <c r="BE2882"/>
    </row>
    <row r="2883" spans="1:57" x14ac:dyDescent="0.3">
      <c r="AM2883" s="10" t="str">
        <f t="shared" si="1325"/>
        <v xml:space="preserve"> </v>
      </c>
      <c r="BD2883"/>
      <c r="BE2883"/>
    </row>
    <row r="2884" spans="1:57" x14ac:dyDescent="0.3">
      <c r="AM2884" s="10" t="str">
        <f t="shared" si="1325"/>
        <v xml:space="preserve"> </v>
      </c>
      <c r="BD2884"/>
      <c r="BE2884"/>
    </row>
    <row r="2885" spans="1:57" x14ac:dyDescent="0.3">
      <c r="A2885" s="2"/>
      <c r="D2885" s="9" t="s">
        <v>53</v>
      </c>
      <c r="E2885" s="10"/>
      <c r="F2885" s="10"/>
      <c r="G2885" s="10"/>
      <c r="H2885" s="10"/>
      <c r="I2885" s="10"/>
      <c r="J2885" s="10"/>
      <c r="K2885" s="10"/>
      <c r="L2885" s="10"/>
      <c r="M2885" s="10"/>
      <c r="P2885" s="10"/>
      <c r="Q2885" s="9"/>
      <c r="R2885" s="9"/>
      <c r="AM2885" s="10" t="str">
        <f t="shared" si="1325"/>
        <v xml:space="preserve"> </v>
      </c>
      <c r="BD2885"/>
      <c r="BE2885"/>
    </row>
    <row r="2886" spans="1:57" x14ac:dyDescent="0.3">
      <c r="A2886" s="2"/>
      <c r="D2886" s="9" t="s">
        <v>345</v>
      </c>
      <c r="E2886" s="10"/>
      <c r="F2886" s="2"/>
      <c r="G2886" s="10"/>
      <c r="H2886" s="10"/>
      <c r="I2886" s="10"/>
      <c r="J2886" s="10"/>
      <c r="K2886" s="10"/>
      <c r="L2886" s="10"/>
      <c r="M2886" s="10"/>
      <c r="P2886" s="10"/>
      <c r="Q2886" s="9"/>
      <c r="R2886" s="9"/>
      <c r="AM2886" s="10" t="str">
        <f t="shared" si="1325"/>
        <v xml:space="preserve"> </v>
      </c>
      <c r="BD2886"/>
      <c r="BE2886"/>
    </row>
    <row r="2887" spans="1:57" x14ac:dyDescent="0.3">
      <c r="A2887" s="2"/>
      <c r="D2887" s="9"/>
      <c r="E2887" s="2" t="s">
        <v>0</v>
      </c>
      <c r="F2887" s="2" t="s">
        <v>1</v>
      </c>
      <c r="G2887" s="2" t="s">
        <v>2</v>
      </c>
      <c r="H2887" s="2" t="s">
        <v>3</v>
      </c>
      <c r="I2887" s="2" t="s">
        <v>4</v>
      </c>
      <c r="J2887" s="2" t="s">
        <v>5</v>
      </c>
      <c r="K2887" s="2" t="s">
        <v>6</v>
      </c>
      <c r="L2887" s="2" t="s">
        <v>7</v>
      </c>
      <c r="M2887" s="2" t="s">
        <v>8</v>
      </c>
      <c r="N2887" s="2" t="s">
        <v>9</v>
      </c>
      <c r="O2887" s="2" t="s">
        <v>10</v>
      </c>
      <c r="P2887" s="2" t="s">
        <v>11</v>
      </c>
      <c r="Q2887" s="2" t="s">
        <v>12</v>
      </c>
      <c r="R2887" s="2" t="s">
        <v>13</v>
      </c>
      <c r="S2887" s="2" t="s">
        <v>14</v>
      </c>
      <c r="T2887" s="2" t="s">
        <v>15</v>
      </c>
      <c r="U2887" s="3" t="s">
        <v>16</v>
      </c>
      <c r="V2887" s="3" t="s">
        <v>17</v>
      </c>
      <c r="W2887" s="3" t="s">
        <v>18</v>
      </c>
      <c r="X2887" s="3" t="s">
        <v>19</v>
      </c>
      <c r="Y2887" s="3" t="s">
        <v>20</v>
      </c>
      <c r="Z2887" s="3" t="s">
        <v>21</v>
      </c>
      <c r="AA2887" s="3" t="s">
        <v>22</v>
      </c>
      <c r="AB2887" s="3" t="s">
        <v>23</v>
      </c>
      <c r="AC2887" s="3" t="s">
        <v>24</v>
      </c>
      <c r="AD2887" s="3" t="s">
        <v>25</v>
      </c>
      <c r="AE2887" s="3" t="s">
        <v>26</v>
      </c>
      <c r="AF2887" s="3" t="s">
        <v>27</v>
      </c>
      <c r="AG2887" s="3" t="s">
        <v>28</v>
      </c>
      <c r="AH2887" s="3" t="s">
        <v>29</v>
      </c>
      <c r="AL2887" s="2" t="s">
        <v>33</v>
      </c>
      <c r="AM2887" s="10" t="e">
        <f t="shared" ref="AM2887:AM2950" si="1355">IF(F2887&lt;=0," ",((F2887*3)/AK2887))</f>
        <v>#VALUE!</v>
      </c>
      <c r="AN2887" s="6" t="s">
        <v>35</v>
      </c>
      <c r="AO2887" s="2" t="s">
        <v>36</v>
      </c>
      <c r="AP2887" s="7" t="s">
        <v>37</v>
      </c>
      <c r="AQ2887" s="6" t="s">
        <v>38</v>
      </c>
      <c r="AR2887" s="2" t="s">
        <v>39</v>
      </c>
      <c r="AS2887" s="7" t="s">
        <v>40</v>
      </c>
      <c r="AT2887" s="7" t="s">
        <v>41</v>
      </c>
      <c r="AU2887" s="8" t="s">
        <v>55</v>
      </c>
      <c r="AV2887" s="8" t="s">
        <v>56</v>
      </c>
      <c r="AW2887" s="8" t="s">
        <v>44</v>
      </c>
      <c r="AX2887" s="8" t="s">
        <v>45</v>
      </c>
      <c r="AY2887" s="8" t="s">
        <v>46</v>
      </c>
      <c r="AZ2887" s="8" t="s">
        <v>47</v>
      </c>
      <c r="BA2887" s="2" t="s">
        <v>48</v>
      </c>
      <c r="BB2887" s="2" t="s">
        <v>49</v>
      </c>
      <c r="BC2887" s="2" t="s">
        <v>50</v>
      </c>
      <c r="BD2887"/>
      <c r="BE2887"/>
    </row>
    <row r="2888" spans="1:57" x14ac:dyDescent="0.3">
      <c r="A2888" s="2"/>
      <c r="D2888" s="9" t="s">
        <v>57</v>
      </c>
      <c r="E2888" s="10"/>
      <c r="F2888" s="10"/>
      <c r="G2888" s="10"/>
      <c r="H2888" s="10"/>
      <c r="I2888" s="10"/>
      <c r="J2888" s="10"/>
      <c r="K2888" s="10"/>
      <c r="L2888" s="11"/>
      <c r="M2888" s="11"/>
      <c r="P2888" s="10"/>
      <c r="Q2888" s="9"/>
      <c r="AJ2888" s="13">
        <v>654.86666666666667</v>
      </c>
      <c r="AK2888" s="16">
        <v>3.0069400000000002</v>
      </c>
      <c r="AL2888" s="10">
        <f>IF(AK2888&gt;3, AK2888-3, 3-AK2888)</f>
        <v>6.9400000000001683E-3</v>
      </c>
      <c r="AM2888" s="10" t="str">
        <f t="shared" si="1355"/>
        <v xml:space="preserve"> </v>
      </c>
      <c r="AN2888" s="14">
        <v>12</v>
      </c>
      <c r="AO2888" s="10">
        <f>AN2888+273.15</f>
        <v>285.14999999999998</v>
      </c>
      <c r="AP2888" s="14">
        <v>10.5</v>
      </c>
      <c r="AQ2888" s="14">
        <v>37</v>
      </c>
      <c r="AR2888" s="10">
        <f>AQ2888+273.15</f>
        <v>310.14999999999998</v>
      </c>
      <c r="AS2888" s="14">
        <v>47.1</v>
      </c>
      <c r="AT2888" s="14">
        <v>0.5</v>
      </c>
      <c r="AU2888" s="10" t="str">
        <f>IF(ISNUMBER(AM2888),((AR2888/AO2888)*((AJ2888-(AT2888*AP2888))/(AJ2888-AS2888))*AM2888)," ")</f>
        <v xml:space="preserve"> </v>
      </c>
      <c r="AV2888" s="10" t="str">
        <f>IF(ISNUMBER(AM2888), AU2888*G2888, " ")</f>
        <v xml:space="preserve"> </v>
      </c>
      <c r="AW2888" s="10"/>
      <c r="AX2888" s="10"/>
      <c r="AY2888" s="10"/>
      <c r="AZ2888" s="10"/>
      <c r="BA2888" s="10"/>
      <c r="BB2888" s="10"/>
      <c r="BC2888" s="2"/>
      <c r="BD2888"/>
      <c r="BE2888"/>
    </row>
    <row r="2889" spans="1:57" x14ac:dyDescent="0.3">
      <c r="A2889" s="2">
        <v>263</v>
      </c>
      <c r="B2889" s="9" t="s">
        <v>345</v>
      </c>
      <c r="C2889" s="9"/>
      <c r="D2889" s="9" t="s">
        <v>58</v>
      </c>
      <c r="E2889" s="10"/>
      <c r="F2889" s="10"/>
      <c r="G2889" s="10"/>
      <c r="H2889" s="10"/>
      <c r="I2889" s="10"/>
      <c r="J2889" s="10"/>
      <c r="K2889" s="10"/>
      <c r="L2889" s="11"/>
      <c r="M2889" s="11"/>
      <c r="N2889" s="10">
        <f>H2889-H2888</f>
        <v>0</v>
      </c>
      <c r="O2889" s="10">
        <f>I2888-I2889</f>
        <v>0</v>
      </c>
      <c r="P2889" s="10" t="e">
        <f>N2889/O2889</f>
        <v>#DIV/0!</v>
      </c>
      <c r="Q2889" s="9" t="e">
        <f>AVERAGE(P2889,P2891)</f>
        <v>#DIV/0!</v>
      </c>
      <c r="R2889">
        <f>K2889-K2888</f>
        <v>0</v>
      </c>
      <c r="S2889" t="e">
        <f>R2889/O2889</f>
        <v>#DIV/0!</v>
      </c>
      <c r="T2889" s="9" t="e">
        <f>AVERAGE(S2889,S2891)</f>
        <v>#DIV/0!</v>
      </c>
      <c r="U2889" s="3" t="e">
        <f>AVERAGE(E2888,E2890,E2892)</f>
        <v>#DIV/0!</v>
      </c>
      <c r="V2889" s="3" t="e">
        <f>AVERAGE(E2889,E2891,E2893)</f>
        <v>#DIV/0!</v>
      </c>
      <c r="W2889" s="3" t="e">
        <f>AVERAGE(F2888,F2890,F2892)</f>
        <v>#DIV/0!</v>
      </c>
      <c r="X2889" s="3" t="e">
        <f>AVERAGE(F2889,F2891,F2893)</f>
        <v>#DIV/0!</v>
      </c>
      <c r="Y2889" s="3" t="e">
        <f>AVERAGE(G2888,G2890,G2892)</f>
        <v>#DIV/0!</v>
      </c>
      <c r="Z2889" s="3" t="e">
        <f>AVERAGE(G2889,G2891,G2893)</f>
        <v>#DIV/0!</v>
      </c>
      <c r="AA2889" s="3" t="e">
        <f>AVERAGE(H2888,H2890,H2892)</f>
        <v>#DIV/0!</v>
      </c>
      <c r="AB2889" s="3" t="e">
        <f>AVERAGE(H2889,H2891,H2893)</f>
        <v>#DIV/0!</v>
      </c>
      <c r="AC2889" s="3" t="e">
        <f>AVERAGE(I2888,I2890,I2892)</f>
        <v>#DIV/0!</v>
      </c>
      <c r="AD2889" s="3" t="e">
        <f>AVERAGE(I2889,I2891,I2893)</f>
        <v>#DIV/0!</v>
      </c>
      <c r="AE2889" s="3" t="e">
        <f>AVERAGE(J2888,J2890,J2892)</f>
        <v>#DIV/0!</v>
      </c>
      <c r="AF2889" s="3" t="e">
        <f>AVERAGE(J2889,J2891,J2893)</f>
        <v>#DIV/0!</v>
      </c>
      <c r="AG2889" s="3" t="e">
        <f>AVERAGE(K2888,K2890,K2892)</f>
        <v>#DIV/0!</v>
      </c>
      <c r="AH2889" s="3" t="e">
        <f>AVERAGE(K2889,K2891,K2893)</f>
        <v>#DIV/0!</v>
      </c>
      <c r="AI2889" s="12">
        <v>43659</v>
      </c>
      <c r="AJ2889" s="13">
        <v>654.86666666666667</v>
      </c>
      <c r="AK2889" s="16">
        <v>3.0069400000000002</v>
      </c>
      <c r="AL2889" s="10">
        <f t="shared" ref="AL2889:AL2893" si="1356">IF(AK2889&gt;3, AK2889-3, 3-AK2889)</f>
        <v>6.9400000000001683E-3</v>
      </c>
      <c r="AM2889" s="10" t="str">
        <f t="shared" si="1355"/>
        <v xml:space="preserve"> </v>
      </c>
      <c r="AN2889" s="14">
        <v>12</v>
      </c>
      <c r="AO2889" s="10">
        <f t="shared" ref="AO2889:AO2893" si="1357">AN2889+273.15</f>
        <v>285.14999999999998</v>
      </c>
      <c r="AP2889" s="14">
        <v>10.5</v>
      </c>
      <c r="AQ2889" s="14">
        <v>37</v>
      </c>
      <c r="AR2889" s="10">
        <f t="shared" ref="AR2889:AR2893" si="1358">AQ2889+273.15</f>
        <v>310.14999999999998</v>
      </c>
      <c r="AS2889" s="14">
        <v>47.1</v>
      </c>
      <c r="AT2889" s="14">
        <v>0.5</v>
      </c>
      <c r="AU2889" s="10" t="str">
        <f t="shared" ref="AU2889:AU2893" si="1359">IF(ISNUMBER(AM2889),((AR2889/AO2889)*((AJ2889-(AT2889*AP2889))/(AJ2889-AS2889))*AM2889)," ")</f>
        <v xml:space="preserve"> </v>
      </c>
      <c r="AV2889" s="10" t="str">
        <f t="shared" ref="AV2889:AV2893" si="1360">IF(ISNUMBER(AM2889), AU2889*G2889, " ")</f>
        <v xml:space="preserve"> </v>
      </c>
      <c r="AW2889" s="10" t="e">
        <f>AVERAGE(AU2888,AU2890,AU2892)</f>
        <v>#DIV/0!</v>
      </c>
      <c r="AX2889" s="10" t="e">
        <f>AVERAGE(AU2889,AU2891,AU2893)</f>
        <v>#DIV/0!</v>
      </c>
      <c r="AY2889" s="10" t="e">
        <f>AVERAGE(AV2888,AV2890,AV2892)</f>
        <v>#DIV/0!</v>
      </c>
      <c r="AZ2889" s="10" t="e">
        <f>AVERAGE(AV2889,AV2891,AV2893)</f>
        <v>#DIV/0!</v>
      </c>
      <c r="BA2889" s="10" t="str">
        <f>IF(ISNUMBER(AV2889), AV2889-AV2888, " ")</f>
        <v xml:space="preserve"> </v>
      </c>
      <c r="BB2889" s="10" t="str">
        <f>IF(ISNUMBER(BA2889), BA2889/O2889, " ")</f>
        <v xml:space="preserve"> </v>
      </c>
      <c r="BC2889" s="2" t="e">
        <f>AVERAGE(BB2889,BB2891,BB2893)</f>
        <v>#DIV/0!</v>
      </c>
      <c r="BD2889" s="1" t="s">
        <v>59</v>
      </c>
      <c r="BE2889"/>
    </row>
    <row r="2890" spans="1:57" x14ac:dyDescent="0.3">
      <c r="A2890" s="2"/>
      <c r="D2890" s="9" t="s">
        <v>57</v>
      </c>
      <c r="E2890" s="10"/>
      <c r="F2890" s="10"/>
      <c r="G2890" s="10"/>
      <c r="H2890" s="10"/>
      <c r="I2890" s="10"/>
      <c r="J2890" s="10"/>
      <c r="K2890" s="10"/>
      <c r="L2890" s="11"/>
      <c r="M2890" s="11"/>
      <c r="P2890" s="10"/>
      <c r="Q2890" s="9"/>
      <c r="AJ2890" s="13">
        <v>654.86666666666702</v>
      </c>
      <c r="AK2890" s="16">
        <v>3.0069400000000002</v>
      </c>
      <c r="AL2890" s="10">
        <f t="shared" si="1356"/>
        <v>6.9400000000001683E-3</v>
      </c>
      <c r="AM2890" s="10" t="str">
        <f t="shared" si="1355"/>
        <v xml:space="preserve"> </v>
      </c>
      <c r="AN2890" s="14">
        <v>12</v>
      </c>
      <c r="AO2890" s="10">
        <f t="shared" si="1357"/>
        <v>285.14999999999998</v>
      </c>
      <c r="AP2890" s="14">
        <v>10.5</v>
      </c>
      <c r="AQ2890" s="14">
        <v>37</v>
      </c>
      <c r="AR2890" s="10">
        <f t="shared" si="1358"/>
        <v>310.14999999999998</v>
      </c>
      <c r="AS2890" s="14">
        <v>47.1</v>
      </c>
      <c r="AT2890" s="14">
        <v>0.5</v>
      </c>
      <c r="AU2890" s="10" t="str">
        <f t="shared" si="1359"/>
        <v xml:space="preserve"> </v>
      </c>
      <c r="AV2890" s="10" t="str">
        <f t="shared" si="1360"/>
        <v xml:space="preserve"> </v>
      </c>
      <c r="AW2890" s="10"/>
      <c r="AX2890" s="10"/>
      <c r="AY2890" s="10"/>
      <c r="AZ2890" s="10"/>
      <c r="BA2890" s="10"/>
      <c r="BB2890" s="10"/>
      <c r="BC2890" s="2"/>
      <c r="BD2890"/>
      <c r="BE2890" s="15" t="s">
        <v>346</v>
      </c>
    </row>
    <row r="2891" spans="1:57" x14ac:dyDescent="0.3">
      <c r="A2891" s="2"/>
      <c r="D2891" s="9" t="s">
        <v>60</v>
      </c>
      <c r="E2891" s="10"/>
      <c r="F2891" s="10"/>
      <c r="G2891" s="10"/>
      <c r="H2891" s="10"/>
      <c r="I2891" s="10"/>
      <c r="J2891" s="10"/>
      <c r="K2891" s="10"/>
      <c r="L2891" s="11"/>
      <c r="M2891" s="11"/>
      <c r="N2891" s="10">
        <f>H2891-H2890</f>
        <v>0</v>
      </c>
      <c r="O2891" s="10">
        <f>I2890-I2891</f>
        <v>0</v>
      </c>
      <c r="P2891" s="10" t="e">
        <f>N2891/O2891</f>
        <v>#DIV/0!</v>
      </c>
      <c r="Q2891" s="9"/>
      <c r="R2891">
        <f>K2891-K2890</f>
        <v>0</v>
      </c>
      <c r="S2891" t="e">
        <f>R2891/O2891</f>
        <v>#DIV/0!</v>
      </c>
      <c r="AJ2891" s="13">
        <v>654.86666666666702</v>
      </c>
      <c r="AK2891" s="16">
        <v>3.0069400000000002</v>
      </c>
      <c r="AL2891" s="10">
        <f t="shared" si="1356"/>
        <v>6.9400000000001683E-3</v>
      </c>
      <c r="AM2891" s="10" t="str">
        <f t="shared" si="1355"/>
        <v xml:space="preserve"> </v>
      </c>
      <c r="AN2891" s="14">
        <v>12</v>
      </c>
      <c r="AO2891" s="10">
        <f t="shared" si="1357"/>
        <v>285.14999999999998</v>
      </c>
      <c r="AP2891" s="14">
        <v>10.5</v>
      </c>
      <c r="AQ2891" s="14">
        <v>37</v>
      </c>
      <c r="AR2891" s="10">
        <f t="shared" si="1358"/>
        <v>310.14999999999998</v>
      </c>
      <c r="AS2891" s="14">
        <v>47.1</v>
      </c>
      <c r="AT2891" s="14">
        <v>0.5</v>
      </c>
      <c r="AU2891" s="10" t="str">
        <f t="shared" si="1359"/>
        <v xml:space="preserve"> </v>
      </c>
      <c r="AV2891" s="10" t="str">
        <f t="shared" si="1360"/>
        <v xml:space="preserve"> </v>
      </c>
      <c r="AW2891" s="10"/>
      <c r="AX2891" s="10"/>
      <c r="AY2891" s="10"/>
      <c r="AZ2891" s="10"/>
      <c r="BA2891" s="10" t="str">
        <f>IF(ISNUMBER(AV2891), AV2891-AV2890, " ")</f>
        <v xml:space="preserve"> </v>
      </c>
      <c r="BB2891" s="10" t="str">
        <f>IF(ISNUMBER(BA2891), BA2891/O2891, " ")</f>
        <v xml:space="preserve"> </v>
      </c>
      <c r="BC2891" s="2"/>
      <c r="BD2891"/>
      <c r="BE2891"/>
    </row>
    <row r="2892" spans="1:57" x14ac:dyDescent="0.3">
      <c r="A2892" s="2"/>
      <c r="D2892" s="9" t="s">
        <v>57</v>
      </c>
      <c r="E2892" s="10"/>
      <c r="F2892" s="10"/>
      <c r="G2892" s="10"/>
      <c r="H2892" s="10"/>
      <c r="I2892" s="10"/>
      <c r="J2892" s="10"/>
      <c r="K2892" s="10"/>
      <c r="L2892" s="11"/>
      <c r="M2892" s="11"/>
      <c r="P2892" s="10"/>
      <c r="Q2892" s="9"/>
      <c r="AJ2892" s="13">
        <v>654.86666666666702</v>
      </c>
      <c r="AK2892" s="16">
        <v>3.0069400000000002</v>
      </c>
      <c r="AL2892" s="10">
        <f t="shared" si="1356"/>
        <v>6.9400000000001683E-3</v>
      </c>
      <c r="AM2892" s="10" t="str">
        <f t="shared" si="1355"/>
        <v xml:space="preserve"> </v>
      </c>
      <c r="AN2892" s="14">
        <v>12</v>
      </c>
      <c r="AO2892" s="10">
        <f t="shared" si="1357"/>
        <v>285.14999999999998</v>
      </c>
      <c r="AP2892" s="14">
        <v>10.5</v>
      </c>
      <c r="AQ2892" s="14">
        <v>37</v>
      </c>
      <c r="AR2892" s="10">
        <f t="shared" si="1358"/>
        <v>310.14999999999998</v>
      </c>
      <c r="AS2892" s="14">
        <v>47.1</v>
      </c>
      <c r="AT2892" s="14">
        <v>0.5</v>
      </c>
      <c r="AU2892" s="10" t="str">
        <f t="shared" si="1359"/>
        <v xml:space="preserve"> </v>
      </c>
      <c r="AV2892" s="10" t="str">
        <f t="shared" si="1360"/>
        <v xml:space="preserve"> </v>
      </c>
      <c r="AW2892" s="10"/>
      <c r="AX2892" s="10"/>
      <c r="AY2892" s="10"/>
      <c r="AZ2892" s="10"/>
      <c r="BA2892" s="10"/>
      <c r="BB2892" s="10"/>
      <c r="BC2892" s="2"/>
      <c r="BD2892"/>
      <c r="BE2892"/>
    </row>
    <row r="2893" spans="1:57" x14ac:dyDescent="0.3">
      <c r="A2893" s="2"/>
      <c r="D2893" s="9" t="s">
        <v>61</v>
      </c>
      <c r="E2893" s="10"/>
      <c r="F2893" s="10"/>
      <c r="G2893" s="10"/>
      <c r="H2893" s="10"/>
      <c r="I2893" s="10"/>
      <c r="J2893" s="10"/>
      <c r="K2893" s="10"/>
      <c r="L2893" s="11"/>
      <c r="M2893" s="11"/>
      <c r="N2893" s="10">
        <f>H2893-H2892</f>
        <v>0</v>
      </c>
      <c r="O2893" s="10">
        <f>I2892-I2893</f>
        <v>0</v>
      </c>
      <c r="P2893" s="10" t="e">
        <f>N2893/O2893</f>
        <v>#DIV/0!</v>
      </c>
      <c r="Q2893" s="9"/>
      <c r="R2893">
        <f>K2893-K2892</f>
        <v>0</v>
      </c>
      <c r="S2893" t="e">
        <f>R2893/O2893</f>
        <v>#DIV/0!</v>
      </c>
      <c r="AJ2893" s="13">
        <v>654.86666666666702</v>
      </c>
      <c r="AK2893" s="16">
        <v>3.0069400000000002</v>
      </c>
      <c r="AL2893" s="10">
        <f t="shared" si="1356"/>
        <v>6.9400000000001683E-3</v>
      </c>
      <c r="AM2893" s="10" t="str">
        <f t="shared" si="1355"/>
        <v xml:space="preserve"> </v>
      </c>
      <c r="AN2893" s="14">
        <v>12</v>
      </c>
      <c r="AO2893" s="10">
        <f t="shared" si="1357"/>
        <v>285.14999999999998</v>
      </c>
      <c r="AP2893" s="14">
        <v>10.5</v>
      </c>
      <c r="AQ2893" s="14">
        <v>37</v>
      </c>
      <c r="AR2893" s="10">
        <f t="shared" si="1358"/>
        <v>310.14999999999998</v>
      </c>
      <c r="AS2893" s="14">
        <v>47.1</v>
      </c>
      <c r="AT2893" s="14">
        <v>0.5</v>
      </c>
      <c r="AU2893" s="10" t="str">
        <f t="shared" si="1359"/>
        <v xml:space="preserve"> </v>
      </c>
      <c r="AV2893" s="10" t="str">
        <f t="shared" si="1360"/>
        <v xml:space="preserve"> </v>
      </c>
      <c r="AW2893" s="10"/>
      <c r="AX2893" s="10"/>
      <c r="AY2893" s="10"/>
      <c r="AZ2893" s="10"/>
      <c r="BA2893" s="10" t="str">
        <f>IF(ISNUMBER(AV2893), AV2893-AV2892, " ")</f>
        <v xml:space="preserve"> </v>
      </c>
      <c r="BB2893" s="10" t="str">
        <f>IF(ISNUMBER(BA2893), BA2893/O2893, " ")</f>
        <v xml:space="preserve"> </v>
      </c>
      <c r="BC2893" s="2"/>
      <c r="BD2893"/>
      <c r="BE2893"/>
    </row>
    <row r="2894" spans="1:57" x14ac:dyDescent="0.3">
      <c r="AM2894" s="10" t="str">
        <f t="shared" si="1355"/>
        <v xml:space="preserve"> </v>
      </c>
      <c r="BD2894"/>
      <c r="BE2894"/>
    </row>
    <row r="2895" spans="1:57" x14ac:dyDescent="0.3">
      <c r="AM2895" s="10" t="str">
        <f t="shared" si="1355"/>
        <v xml:space="preserve"> </v>
      </c>
      <c r="BD2895"/>
      <c r="BE2895"/>
    </row>
    <row r="2896" spans="1:57" x14ac:dyDescent="0.3">
      <c r="A2896" s="2"/>
      <c r="D2896" s="9" t="s">
        <v>53</v>
      </c>
      <c r="E2896" s="10"/>
      <c r="F2896" s="10"/>
      <c r="G2896" s="10"/>
      <c r="H2896" s="10"/>
      <c r="I2896" s="10"/>
      <c r="J2896" s="10"/>
      <c r="K2896" s="10"/>
      <c r="L2896" s="10"/>
      <c r="M2896" s="10"/>
      <c r="P2896" s="10"/>
      <c r="Q2896" s="9"/>
      <c r="R2896" s="9"/>
      <c r="AM2896" s="10" t="str">
        <f t="shared" si="1355"/>
        <v xml:space="preserve"> </v>
      </c>
      <c r="BD2896"/>
      <c r="BE2896"/>
    </row>
    <row r="2897" spans="1:57" x14ac:dyDescent="0.3">
      <c r="A2897" s="2"/>
      <c r="D2897" s="9" t="s">
        <v>347</v>
      </c>
      <c r="E2897" s="10"/>
      <c r="F2897" s="2"/>
      <c r="G2897" s="10"/>
      <c r="H2897" s="10"/>
      <c r="I2897" s="10"/>
      <c r="J2897" s="10"/>
      <c r="K2897" s="10"/>
      <c r="L2897" s="10"/>
      <c r="M2897" s="10"/>
      <c r="P2897" s="10"/>
      <c r="Q2897" s="9"/>
      <c r="R2897" s="9"/>
      <c r="AM2897" s="10" t="str">
        <f t="shared" si="1355"/>
        <v xml:space="preserve"> </v>
      </c>
      <c r="BD2897"/>
      <c r="BE2897"/>
    </row>
    <row r="2898" spans="1:57" x14ac:dyDescent="0.3">
      <c r="A2898" s="2"/>
      <c r="D2898" s="9"/>
      <c r="E2898" s="2" t="s">
        <v>0</v>
      </c>
      <c r="F2898" s="2" t="s">
        <v>1</v>
      </c>
      <c r="G2898" s="2" t="s">
        <v>2</v>
      </c>
      <c r="H2898" s="2" t="s">
        <v>3</v>
      </c>
      <c r="I2898" s="2" t="s">
        <v>4</v>
      </c>
      <c r="J2898" s="2" t="s">
        <v>5</v>
      </c>
      <c r="K2898" s="2" t="s">
        <v>6</v>
      </c>
      <c r="L2898" s="2" t="s">
        <v>7</v>
      </c>
      <c r="M2898" s="2" t="s">
        <v>8</v>
      </c>
      <c r="N2898" s="2" t="s">
        <v>9</v>
      </c>
      <c r="O2898" s="2" t="s">
        <v>10</v>
      </c>
      <c r="P2898" s="2" t="s">
        <v>11</v>
      </c>
      <c r="Q2898" s="2" t="s">
        <v>12</v>
      </c>
      <c r="R2898" s="2" t="s">
        <v>13</v>
      </c>
      <c r="S2898" s="2" t="s">
        <v>14</v>
      </c>
      <c r="T2898" s="2" t="s">
        <v>15</v>
      </c>
      <c r="U2898" s="3" t="s">
        <v>16</v>
      </c>
      <c r="V2898" s="3" t="s">
        <v>17</v>
      </c>
      <c r="W2898" s="3" t="s">
        <v>18</v>
      </c>
      <c r="X2898" s="3" t="s">
        <v>19</v>
      </c>
      <c r="Y2898" s="3" t="s">
        <v>20</v>
      </c>
      <c r="Z2898" s="3" t="s">
        <v>21</v>
      </c>
      <c r="AA2898" s="3" t="s">
        <v>22</v>
      </c>
      <c r="AB2898" s="3" t="s">
        <v>23</v>
      </c>
      <c r="AC2898" s="3" t="s">
        <v>24</v>
      </c>
      <c r="AD2898" s="3" t="s">
        <v>25</v>
      </c>
      <c r="AE2898" s="3" t="s">
        <v>26</v>
      </c>
      <c r="AF2898" s="3" t="s">
        <v>27</v>
      </c>
      <c r="AG2898" s="3" t="s">
        <v>28</v>
      </c>
      <c r="AH2898" s="3" t="s">
        <v>29</v>
      </c>
      <c r="AL2898" s="2" t="s">
        <v>33</v>
      </c>
      <c r="AM2898" s="10" t="e">
        <f t="shared" si="1355"/>
        <v>#VALUE!</v>
      </c>
      <c r="AN2898" s="6" t="s">
        <v>35</v>
      </c>
      <c r="AO2898" s="2" t="s">
        <v>36</v>
      </c>
      <c r="AP2898" s="7" t="s">
        <v>37</v>
      </c>
      <c r="AQ2898" s="6" t="s">
        <v>38</v>
      </c>
      <c r="AR2898" s="2" t="s">
        <v>39</v>
      </c>
      <c r="AS2898" s="7" t="s">
        <v>40</v>
      </c>
      <c r="AT2898" s="7" t="s">
        <v>41</v>
      </c>
      <c r="AU2898" s="8" t="s">
        <v>55</v>
      </c>
      <c r="AV2898" s="8" t="s">
        <v>56</v>
      </c>
      <c r="AW2898" s="8" t="s">
        <v>44</v>
      </c>
      <c r="AX2898" s="8" t="s">
        <v>45</v>
      </c>
      <c r="AY2898" s="8" t="s">
        <v>46</v>
      </c>
      <c r="AZ2898" s="8" t="s">
        <v>47</v>
      </c>
      <c r="BA2898" s="2" t="s">
        <v>48</v>
      </c>
      <c r="BB2898" s="2" t="s">
        <v>49</v>
      </c>
      <c r="BC2898" s="2" t="s">
        <v>50</v>
      </c>
      <c r="BD2898"/>
      <c r="BE2898"/>
    </row>
    <row r="2899" spans="1:57" x14ac:dyDescent="0.3">
      <c r="A2899" s="2"/>
      <c r="D2899" s="9" t="s">
        <v>57</v>
      </c>
      <c r="E2899" s="10">
        <v>13.810232620000001</v>
      </c>
      <c r="F2899" s="10">
        <v>0.48459608320000003</v>
      </c>
      <c r="G2899" s="10">
        <v>14.56983286</v>
      </c>
      <c r="H2899" s="10">
        <v>6.9957410959999997</v>
      </c>
      <c r="I2899" s="10">
        <v>94.764207859999999</v>
      </c>
      <c r="J2899" s="10">
        <v>26.838448629999998</v>
      </c>
      <c r="K2899" s="10">
        <v>61.811543200000003</v>
      </c>
      <c r="L2899" s="11">
        <v>6.8807870370370368E-3</v>
      </c>
      <c r="M2899" s="11">
        <v>7.6851736111111105E-3</v>
      </c>
      <c r="P2899" s="10"/>
      <c r="Q2899" s="9"/>
      <c r="AJ2899" s="13">
        <v>654.86666666666667</v>
      </c>
      <c r="AK2899" s="16">
        <v>3.0069400000000002</v>
      </c>
      <c r="AL2899" s="10">
        <f>IF(AK2899&gt;3, AK2899-3, 3-AK2899)</f>
        <v>6.9400000000001683E-3</v>
      </c>
      <c r="AM2899" s="10">
        <f t="shared" si="1355"/>
        <v>0.48347763826348383</v>
      </c>
      <c r="AN2899" s="14">
        <v>12</v>
      </c>
      <c r="AO2899" s="10">
        <f>AN2899+273.15</f>
        <v>285.14999999999998</v>
      </c>
      <c r="AP2899" s="14">
        <v>10.5</v>
      </c>
      <c r="AQ2899" s="14">
        <v>37</v>
      </c>
      <c r="AR2899" s="10">
        <f>AQ2899+273.15</f>
        <v>310.14999999999998</v>
      </c>
      <c r="AS2899" s="14">
        <v>47.1</v>
      </c>
      <c r="AT2899" s="14">
        <v>0.5</v>
      </c>
      <c r="AU2899" s="10">
        <f>IF(ISNUMBER(AM2899),((AR2899/AO2899)*((AJ2899-(AT2899*AP2899))/(AJ2899-AS2899))*AM2899)," ")</f>
        <v>0.56207605329326538</v>
      </c>
      <c r="AV2899" s="10">
        <f>IF(ISNUMBER(AM2899), AU2899*G2899, " ")</f>
        <v>8.1893541510913295</v>
      </c>
      <c r="AW2899" s="10"/>
      <c r="AX2899" s="10"/>
      <c r="AY2899" s="10"/>
      <c r="AZ2899" s="10"/>
      <c r="BA2899" s="10"/>
      <c r="BB2899" s="10"/>
      <c r="BC2899" s="2"/>
      <c r="BD2899"/>
      <c r="BE2899"/>
    </row>
    <row r="2900" spans="1:57" x14ac:dyDescent="0.3">
      <c r="A2900" s="2">
        <v>264</v>
      </c>
      <c r="B2900" s="9" t="s">
        <v>347</v>
      </c>
      <c r="C2900" s="9"/>
      <c r="D2900" s="9" t="s">
        <v>58</v>
      </c>
      <c r="E2900" s="10">
        <v>8.2010339890000008</v>
      </c>
      <c r="F2900" s="10">
        <v>0.64506445729999995</v>
      </c>
      <c r="G2900" s="10">
        <v>21.198986819999998</v>
      </c>
      <c r="H2900" s="10">
        <v>13.673723989999999</v>
      </c>
      <c r="I2900" s="10">
        <v>75.072150379999997</v>
      </c>
      <c r="J2900" s="10">
        <v>25.803582930000001</v>
      </c>
      <c r="K2900" s="10">
        <v>66.999091309999997</v>
      </c>
      <c r="L2900" s="11">
        <v>1.2199074074074072E-2</v>
      </c>
      <c r="M2900" s="11">
        <v>1.2893506944444444E-2</v>
      </c>
      <c r="N2900" s="10">
        <f>H2900-H2899</f>
        <v>6.6779828939999994</v>
      </c>
      <c r="O2900" s="10">
        <f>I2899-I2900</f>
        <v>19.692057480000003</v>
      </c>
      <c r="P2900" s="10">
        <f>N2900/O2900</f>
        <v>0.33912062773442597</v>
      </c>
      <c r="Q2900" s="9">
        <f>AVERAGE(P2900,P2902)</f>
        <v>0.21127266986943893</v>
      </c>
      <c r="R2900">
        <f>K2900-K2899</f>
        <v>5.1875481099999945</v>
      </c>
      <c r="S2900">
        <f>R2900/O2900</f>
        <v>0.26343352467199854</v>
      </c>
      <c r="T2900" s="9">
        <f>AVERAGE(S2900,S2902)</f>
        <v>0.13366655201647171</v>
      </c>
      <c r="U2900" s="3">
        <f>AVERAGE(E2899,E2901,E2903)</f>
        <v>13.806917116666668</v>
      </c>
      <c r="V2900" s="3">
        <f>AVERAGE(E2900,E2902,E2904)</f>
        <v>9.1761104516666681</v>
      </c>
      <c r="W2900" s="3">
        <f>AVERAGE(F2899,F2901,F2903)</f>
        <v>0.59093404570000008</v>
      </c>
      <c r="X2900" s="3">
        <f>AVERAGE(F2900,F2902,F2904)</f>
        <v>0.58660075129999989</v>
      </c>
      <c r="Y2900" s="3">
        <f>AVERAGE(G2899,G2901,G2903)</f>
        <v>14.029151236666666</v>
      </c>
      <c r="Z2900" s="3">
        <f>AVERAGE(G2900,G2902,G2904)</f>
        <v>17.208289990000001</v>
      </c>
      <c r="AA2900" s="3">
        <f>AVERAGE(H2899,H2901,H2903)</f>
        <v>8.1223168893333337</v>
      </c>
      <c r="AB2900" s="3">
        <f>AVERAGE(H2900,H2902,H2904)</f>
        <v>10.125749202666666</v>
      </c>
      <c r="AC2900" s="3">
        <f>AVERAGE(I2899,I2901,I2903)</f>
        <v>95.001922293333337</v>
      </c>
      <c r="AD2900" s="3">
        <f>AVERAGE(I2900,I2902,I2904)</f>
        <v>80.64649726333333</v>
      </c>
      <c r="AE2900" s="3">
        <f>AVERAGE(J2899,J2901,J2903)</f>
        <v>26.91406125333333</v>
      </c>
      <c r="AF2900" s="3">
        <f>AVERAGE(J2900,J2902,J2904)</f>
        <v>26.8652172</v>
      </c>
      <c r="AG2900" s="3">
        <f>AVERAGE(K2899,K2901,K2903)</f>
        <v>61.327865636666672</v>
      </c>
      <c r="AH2900" s="3">
        <f>AVERAGE(K2900,K2902,K2904)</f>
        <v>64.553511973333329</v>
      </c>
      <c r="AI2900" s="12">
        <v>43659</v>
      </c>
      <c r="AJ2900" s="13">
        <v>654.86666666666667</v>
      </c>
      <c r="AK2900" s="16">
        <v>3.0069400000000002</v>
      </c>
      <c r="AL2900" s="10">
        <f t="shared" ref="AL2900:AL2904" si="1361">IF(AK2900&gt;3, AK2900-3, 3-AK2900)</f>
        <v>6.9400000000001683E-3</v>
      </c>
      <c r="AM2900" s="10">
        <f t="shared" si="1355"/>
        <v>0.64357565229103331</v>
      </c>
      <c r="AN2900" s="14">
        <v>12</v>
      </c>
      <c r="AO2900" s="10">
        <f t="shared" ref="AO2900:AO2904" si="1362">AN2900+273.15</f>
        <v>285.14999999999998</v>
      </c>
      <c r="AP2900" s="14">
        <v>10.5</v>
      </c>
      <c r="AQ2900" s="14">
        <v>37</v>
      </c>
      <c r="AR2900" s="10">
        <f t="shared" ref="AR2900:AR2904" si="1363">AQ2900+273.15</f>
        <v>310.14999999999998</v>
      </c>
      <c r="AS2900" s="14">
        <v>47.1</v>
      </c>
      <c r="AT2900" s="14">
        <v>0.5</v>
      </c>
      <c r="AU2900" s="10">
        <f t="shared" ref="AU2900:AU2904" si="1364">IF(ISNUMBER(AM2900),((AR2900/AO2900)*((AJ2900-(AT2900*AP2900))/(AJ2900-AS2900))*AM2900)," ")</f>
        <v>0.74820102111577691</v>
      </c>
      <c r="AV2900" s="10">
        <f t="shared" ref="AV2900:AV2904" si="1365">IF(ISNUMBER(AM2900), AU2900*G2900, " ")</f>
        <v>15.861103585343894</v>
      </c>
      <c r="AW2900" s="10">
        <f>AVERAGE(AU2899,AU2901,AU2903)</f>
        <v>0.68541593231696618</v>
      </c>
      <c r="AX2900" s="10">
        <f>AVERAGE(AU2900,AU2902,AU2904)</f>
        <v>0.68038980623268941</v>
      </c>
      <c r="AY2900" s="10">
        <f>AVERAGE(AV2899,AV2901,AV2903)</f>
        <v>9.4177152576194416</v>
      </c>
      <c r="AZ2900" s="10">
        <f>AVERAGE(AV2900,AV2902,AV2904)</f>
        <v>11.759252940472001</v>
      </c>
      <c r="BA2900" s="10">
        <f>IF(ISNUMBER(AV2900), AV2900-AV2899, " ")</f>
        <v>7.6717494342525647</v>
      </c>
      <c r="BB2900" s="10">
        <f>IF(ISNUMBER(BA2900), BA2900/O2900, " ")</f>
        <v>0.38958597607407369</v>
      </c>
      <c r="BC2900" s="2">
        <f>AVERAGE(BB2900,BB2902,BB2904)</f>
        <v>0.11192429116024445</v>
      </c>
      <c r="BD2900" s="1" t="s">
        <v>59</v>
      </c>
      <c r="BE2900"/>
    </row>
    <row r="2901" spans="1:57" x14ac:dyDescent="0.3">
      <c r="A2901" s="2"/>
      <c r="D2901" s="9" t="s">
        <v>57</v>
      </c>
      <c r="E2901" s="10">
        <v>13.799304510000001</v>
      </c>
      <c r="F2901" s="10">
        <v>0.52751460660000005</v>
      </c>
      <c r="G2901" s="10">
        <v>15.586204220000001</v>
      </c>
      <c r="H2901" s="10">
        <v>8.2292397939999997</v>
      </c>
      <c r="I2901" s="10">
        <v>92.428829160000006</v>
      </c>
      <c r="J2901" s="10">
        <v>27.486368989999999</v>
      </c>
      <c r="K2901" s="10">
        <v>62.640776340000002</v>
      </c>
      <c r="L2901" s="11">
        <v>2.0949074074074075E-2</v>
      </c>
      <c r="M2901" s="11">
        <v>2.1452534722222222E-2</v>
      </c>
      <c r="P2901" s="10"/>
      <c r="Q2901" s="9"/>
      <c r="AJ2901" s="13">
        <v>654.86666666666702</v>
      </c>
      <c r="AK2901" s="16">
        <v>3.0069400000000002</v>
      </c>
      <c r="AL2901" s="10">
        <f t="shared" si="1361"/>
        <v>6.9400000000001683E-3</v>
      </c>
      <c r="AM2901" s="10">
        <f t="shared" si="1355"/>
        <v>0.52629710596154233</v>
      </c>
      <c r="AN2901" s="14">
        <v>12</v>
      </c>
      <c r="AO2901" s="10">
        <f t="shared" si="1362"/>
        <v>285.14999999999998</v>
      </c>
      <c r="AP2901" s="14">
        <v>10.5</v>
      </c>
      <c r="AQ2901" s="14">
        <v>37</v>
      </c>
      <c r="AR2901" s="10">
        <f t="shared" si="1363"/>
        <v>310.14999999999998</v>
      </c>
      <c r="AS2901" s="14">
        <v>47.1</v>
      </c>
      <c r="AT2901" s="14">
        <v>0.5</v>
      </c>
      <c r="AU2901" s="10">
        <f t="shared" si="1364"/>
        <v>0.61185663362018172</v>
      </c>
      <c r="AV2901" s="10">
        <f t="shared" si="1365"/>
        <v>9.5365224449658701</v>
      </c>
      <c r="AW2901" s="10"/>
      <c r="AX2901" s="10"/>
      <c r="AY2901" s="10"/>
      <c r="AZ2901" s="10"/>
      <c r="BA2901" s="10"/>
      <c r="BB2901" s="10"/>
      <c r="BC2901" s="2"/>
      <c r="BD2901"/>
    </row>
    <row r="2902" spans="1:57" x14ac:dyDescent="0.3">
      <c r="A2902" s="2"/>
      <c r="D2902" s="9" t="s">
        <v>60</v>
      </c>
      <c r="E2902" s="10">
        <v>10.102693909999999</v>
      </c>
      <c r="F2902" s="10">
        <v>0.51639042719999995</v>
      </c>
      <c r="G2902" s="10">
        <v>17.87647656</v>
      </c>
      <c r="H2902" s="10">
        <v>9.1982825540000004</v>
      </c>
      <c r="I2902" s="10">
        <v>80.813053249999996</v>
      </c>
      <c r="J2902" s="10">
        <v>27.149154769999999</v>
      </c>
      <c r="K2902" s="10">
        <v>62.686072979999999</v>
      </c>
      <c r="L2902" s="11">
        <v>2.4809027777777781E-2</v>
      </c>
      <c r="M2902" s="11">
        <v>2.543980324074074E-2</v>
      </c>
      <c r="N2902" s="10">
        <f>H2902-H2901</f>
        <v>0.96904276000000067</v>
      </c>
      <c r="O2902" s="10">
        <f>I2901-I2902</f>
        <v>11.615775910000011</v>
      </c>
      <c r="P2902" s="10">
        <f>N2902/O2902</f>
        <v>8.3424712004451868E-2</v>
      </c>
      <c r="Q2902" s="9"/>
      <c r="R2902">
        <f>K2902-K2901</f>
        <v>4.5296639999996557E-2</v>
      </c>
      <c r="S2902">
        <f>R2902/O2902</f>
        <v>3.8995793609448615E-3</v>
      </c>
      <c r="AJ2902" s="13">
        <v>654.86666666666702</v>
      </c>
      <c r="AK2902" s="16">
        <v>3.0069400000000002</v>
      </c>
      <c r="AL2902" s="10">
        <f t="shared" si="1361"/>
        <v>6.9400000000001683E-3</v>
      </c>
      <c r="AM2902" s="10">
        <f t="shared" si="1355"/>
        <v>0.51519860110278215</v>
      </c>
      <c r="AN2902" s="14">
        <v>12</v>
      </c>
      <c r="AO2902" s="10">
        <f t="shared" si="1362"/>
        <v>285.14999999999998</v>
      </c>
      <c r="AP2902" s="14">
        <v>10.5</v>
      </c>
      <c r="AQ2902" s="14">
        <v>37</v>
      </c>
      <c r="AR2902" s="10">
        <f t="shared" si="1363"/>
        <v>310.14999999999998</v>
      </c>
      <c r="AS2902" s="14">
        <v>47.1</v>
      </c>
      <c r="AT2902" s="14">
        <v>0.5</v>
      </c>
      <c r="AU2902" s="10">
        <f t="shared" si="1364"/>
        <v>0.5989538573286578</v>
      </c>
      <c r="AV2902" s="10">
        <f t="shared" si="1365"/>
        <v>10.707184591057336</v>
      </c>
      <c r="AW2902" s="10"/>
      <c r="AX2902" s="10"/>
      <c r="AY2902" s="10"/>
      <c r="AZ2902" s="10"/>
      <c r="BA2902" s="10">
        <f>IF(ISNUMBER(AV2902), AV2902-AV2901, " ")</f>
        <v>1.1706621460914661</v>
      </c>
      <c r="BB2902" s="10">
        <f>IF(ISNUMBER(BA2902), BA2902/O2902, " ")</f>
        <v>0.10078208766782804</v>
      </c>
      <c r="BC2902" s="2"/>
      <c r="BD2902"/>
      <c r="BE2902"/>
    </row>
    <row r="2903" spans="1:57" x14ac:dyDescent="0.3">
      <c r="A2903" s="2"/>
      <c r="D2903" s="9" t="s">
        <v>57</v>
      </c>
      <c r="E2903" s="10">
        <v>13.81121422</v>
      </c>
      <c r="F2903" s="10">
        <v>0.76069144730000005</v>
      </c>
      <c r="G2903" s="10">
        <v>11.931416629999999</v>
      </c>
      <c r="H2903" s="10">
        <v>9.141969778</v>
      </c>
      <c r="I2903" s="10">
        <v>97.812729860000005</v>
      </c>
      <c r="J2903" s="10">
        <v>26.417366139999999</v>
      </c>
      <c r="K2903" s="10">
        <v>59.531277369999998</v>
      </c>
      <c r="L2903" s="11">
        <v>2.8310185185185185E-2</v>
      </c>
      <c r="M2903" s="11">
        <v>2.8900451388888887E-2</v>
      </c>
      <c r="P2903" s="10"/>
      <c r="Q2903" s="9"/>
      <c r="AJ2903" s="13">
        <v>654.86666666666702</v>
      </c>
      <c r="AK2903" s="16">
        <v>3.0069400000000002</v>
      </c>
      <c r="AL2903" s="10">
        <f t="shared" si="1361"/>
        <v>6.9400000000001683E-3</v>
      </c>
      <c r="AM2903" s="10">
        <f t="shared" si="1355"/>
        <v>0.75893577587181649</v>
      </c>
      <c r="AN2903" s="14">
        <v>12</v>
      </c>
      <c r="AO2903" s="10">
        <f t="shared" si="1362"/>
        <v>285.14999999999998</v>
      </c>
      <c r="AP2903" s="14">
        <v>10.5</v>
      </c>
      <c r="AQ2903" s="14">
        <v>37</v>
      </c>
      <c r="AR2903" s="10">
        <f t="shared" si="1363"/>
        <v>310.14999999999998</v>
      </c>
      <c r="AS2903" s="14">
        <v>47.1</v>
      </c>
      <c r="AT2903" s="14">
        <v>0.5</v>
      </c>
      <c r="AU2903" s="10">
        <f t="shared" si="1364"/>
        <v>0.88231511003745122</v>
      </c>
      <c r="AV2903" s="10">
        <f t="shared" si="1365"/>
        <v>10.527269176801125</v>
      </c>
      <c r="AW2903" s="10"/>
      <c r="AX2903" s="10"/>
      <c r="AY2903" s="10"/>
      <c r="AZ2903" s="10"/>
      <c r="BA2903" s="10"/>
      <c r="BB2903" s="10"/>
      <c r="BC2903" s="2"/>
      <c r="BD2903"/>
      <c r="BE2903"/>
    </row>
    <row r="2904" spans="1:57" x14ac:dyDescent="0.3">
      <c r="A2904" s="2"/>
      <c r="D2904" s="9" t="s">
        <v>61</v>
      </c>
      <c r="E2904" s="10">
        <v>9.2246034560000005</v>
      </c>
      <c r="F2904" s="10">
        <v>0.5983473694</v>
      </c>
      <c r="G2904" s="10">
        <v>12.54940659</v>
      </c>
      <c r="H2904" s="10">
        <v>7.5052410639999998</v>
      </c>
      <c r="I2904" s="10">
        <v>86.054288159999999</v>
      </c>
      <c r="J2904" s="10">
        <v>27.6429139</v>
      </c>
      <c r="K2904" s="10">
        <v>63.975371629999998</v>
      </c>
      <c r="L2904" s="11">
        <v>3.1246527777777779E-2</v>
      </c>
      <c r="M2904" s="11">
        <v>3.1767349537037033E-2</v>
      </c>
      <c r="N2904" s="10">
        <f>H2904-H2903</f>
        <v>-1.6367287140000002</v>
      </c>
      <c r="O2904" s="10">
        <f>I2903-I2904</f>
        <v>11.758441700000006</v>
      </c>
      <c r="P2904" s="10">
        <f>N2904/O2904</f>
        <v>-0.13919605639580621</v>
      </c>
      <c r="Q2904" s="9"/>
      <c r="R2904">
        <f>K2904-K2903</f>
        <v>4.44409426</v>
      </c>
      <c r="S2904">
        <f>R2904/O2904</f>
        <v>0.37794925325861828</v>
      </c>
      <c r="AJ2904" s="13">
        <v>654.86666666666702</v>
      </c>
      <c r="AK2904" s="16">
        <v>3.0069400000000002</v>
      </c>
      <c r="AL2904" s="10">
        <f t="shared" si="1361"/>
        <v>6.9400000000001683E-3</v>
      </c>
      <c r="AM2904" s="10">
        <f t="shared" si="1355"/>
        <v>0.59696638715770844</v>
      </c>
      <c r="AN2904" s="14">
        <v>12</v>
      </c>
      <c r="AO2904" s="10">
        <f t="shared" si="1362"/>
        <v>285.14999999999998</v>
      </c>
      <c r="AP2904" s="14">
        <v>10.5</v>
      </c>
      <c r="AQ2904" s="14">
        <v>37</v>
      </c>
      <c r="AR2904" s="10">
        <f t="shared" si="1363"/>
        <v>310.14999999999998</v>
      </c>
      <c r="AS2904" s="14">
        <v>47.1</v>
      </c>
      <c r="AT2904" s="14">
        <v>0.5</v>
      </c>
      <c r="AU2904" s="10">
        <f t="shared" si="1364"/>
        <v>0.69401454025363341</v>
      </c>
      <c r="AV2904" s="10">
        <f t="shared" si="1365"/>
        <v>8.7094706450147683</v>
      </c>
      <c r="AW2904" s="10"/>
      <c r="AX2904" s="10"/>
      <c r="AY2904" s="10"/>
      <c r="AZ2904" s="10"/>
      <c r="BA2904" s="10">
        <f>IF(ISNUMBER(AV2904), AV2904-AV2903, " ")</f>
        <v>-1.817798531786357</v>
      </c>
      <c r="BB2904" s="10">
        <f>IF(ISNUMBER(BA2904), BA2904/O2904, " ")</f>
        <v>-0.15459519026116836</v>
      </c>
      <c r="BC2904" s="2"/>
      <c r="BD2904"/>
      <c r="BE2904"/>
    </row>
    <row r="2905" spans="1:57" x14ac:dyDescent="0.3">
      <c r="AM2905" s="10" t="str">
        <f t="shared" si="1355"/>
        <v xml:space="preserve"> </v>
      </c>
      <c r="BD2905"/>
      <c r="BE2905"/>
    </row>
    <row r="2906" spans="1:57" x14ac:dyDescent="0.3">
      <c r="AM2906" s="10" t="str">
        <f t="shared" si="1355"/>
        <v xml:space="preserve"> </v>
      </c>
      <c r="BD2906"/>
      <c r="BE2906"/>
    </row>
    <row r="2907" spans="1:57" x14ac:dyDescent="0.3">
      <c r="A2907" s="2"/>
      <c r="D2907" s="9" t="s">
        <v>53</v>
      </c>
      <c r="E2907" s="10"/>
      <c r="F2907" s="10"/>
      <c r="G2907" s="10"/>
      <c r="H2907" s="10"/>
      <c r="I2907" s="10"/>
      <c r="J2907" s="10"/>
      <c r="K2907" s="10"/>
      <c r="L2907" s="10"/>
      <c r="M2907" s="10"/>
      <c r="P2907" s="10"/>
      <c r="Q2907" s="9"/>
      <c r="R2907" s="9"/>
      <c r="AM2907" s="10" t="str">
        <f t="shared" si="1355"/>
        <v xml:space="preserve"> </v>
      </c>
      <c r="BD2907"/>
      <c r="BE2907"/>
    </row>
    <row r="2908" spans="1:57" x14ac:dyDescent="0.3">
      <c r="A2908" s="2"/>
      <c r="D2908" s="9" t="s">
        <v>348</v>
      </c>
      <c r="E2908" s="10"/>
      <c r="F2908" s="2"/>
      <c r="G2908" s="10"/>
      <c r="H2908" s="10"/>
      <c r="I2908" s="10"/>
      <c r="J2908" s="10"/>
      <c r="K2908" s="10"/>
      <c r="L2908" s="10"/>
      <c r="M2908" s="10"/>
      <c r="P2908" s="10"/>
      <c r="Q2908" s="9"/>
      <c r="R2908" s="9"/>
      <c r="AM2908" s="10" t="str">
        <f t="shared" si="1355"/>
        <v xml:space="preserve"> </v>
      </c>
      <c r="BD2908"/>
      <c r="BE2908"/>
    </row>
    <row r="2909" spans="1:57" x14ac:dyDescent="0.3">
      <c r="A2909" s="2"/>
      <c r="D2909" s="9"/>
      <c r="E2909" s="2" t="s">
        <v>0</v>
      </c>
      <c r="F2909" s="2" t="s">
        <v>1</v>
      </c>
      <c r="G2909" s="2" t="s">
        <v>2</v>
      </c>
      <c r="H2909" s="2" t="s">
        <v>3</v>
      </c>
      <c r="I2909" s="2" t="s">
        <v>4</v>
      </c>
      <c r="J2909" s="2" t="s">
        <v>5</v>
      </c>
      <c r="K2909" s="2" t="s">
        <v>6</v>
      </c>
      <c r="L2909" s="2" t="s">
        <v>7</v>
      </c>
      <c r="M2909" s="2" t="s">
        <v>8</v>
      </c>
      <c r="N2909" s="2" t="s">
        <v>9</v>
      </c>
      <c r="O2909" s="2" t="s">
        <v>10</v>
      </c>
      <c r="P2909" s="2" t="s">
        <v>11</v>
      </c>
      <c r="Q2909" s="2" t="s">
        <v>12</v>
      </c>
      <c r="R2909" s="2" t="s">
        <v>13</v>
      </c>
      <c r="S2909" s="2" t="s">
        <v>14</v>
      </c>
      <c r="T2909" s="2" t="s">
        <v>15</v>
      </c>
      <c r="U2909" s="3" t="s">
        <v>16</v>
      </c>
      <c r="V2909" s="3" t="s">
        <v>17</v>
      </c>
      <c r="W2909" s="3" t="s">
        <v>18</v>
      </c>
      <c r="X2909" s="3" t="s">
        <v>19</v>
      </c>
      <c r="Y2909" s="3" t="s">
        <v>20</v>
      </c>
      <c r="Z2909" s="3" t="s">
        <v>21</v>
      </c>
      <c r="AA2909" s="3" t="s">
        <v>22</v>
      </c>
      <c r="AB2909" s="3" t="s">
        <v>23</v>
      </c>
      <c r="AC2909" s="3" t="s">
        <v>24</v>
      </c>
      <c r="AD2909" s="3" t="s">
        <v>25</v>
      </c>
      <c r="AE2909" s="3" t="s">
        <v>26</v>
      </c>
      <c r="AF2909" s="3" t="s">
        <v>27</v>
      </c>
      <c r="AG2909" s="3" t="s">
        <v>28</v>
      </c>
      <c r="AH2909" s="3" t="s">
        <v>29</v>
      </c>
      <c r="AL2909" s="2" t="s">
        <v>33</v>
      </c>
      <c r="AM2909" s="10" t="e">
        <f t="shared" si="1355"/>
        <v>#VALUE!</v>
      </c>
      <c r="AN2909" s="6" t="s">
        <v>35</v>
      </c>
      <c r="AO2909" s="2" t="s">
        <v>36</v>
      </c>
      <c r="AP2909" s="7" t="s">
        <v>37</v>
      </c>
      <c r="AQ2909" s="6" t="s">
        <v>38</v>
      </c>
      <c r="AR2909" s="2" t="s">
        <v>39</v>
      </c>
      <c r="AS2909" s="7" t="s">
        <v>40</v>
      </c>
      <c r="AT2909" s="7" t="s">
        <v>41</v>
      </c>
      <c r="AU2909" s="8" t="s">
        <v>55</v>
      </c>
      <c r="AV2909" s="8" t="s">
        <v>56</v>
      </c>
      <c r="AW2909" s="8" t="s">
        <v>44</v>
      </c>
      <c r="AX2909" s="8" t="s">
        <v>45</v>
      </c>
      <c r="AY2909" s="8" t="s">
        <v>46</v>
      </c>
      <c r="AZ2909" s="8" t="s">
        <v>47</v>
      </c>
      <c r="BA2909" s="2" t="s">
        <v>48</v>
      </c>
      <c r="BB2909" s="2" t="s">
        <v>49</v>
      </c>
      <c r="BC2909" s="2" t="s">
        <v>50</v>
      </c>
      <c r="BD2909"/>
      <c r="BE2909"/>
    </row>
    <row r="2910" spans="1:57" x14ac:dyDescent="0.3">
      <c r="A2910" s="2"/>
      <c r="D2910" s="9" t="s">
        <v>57</v>
      </c>
      <c r="E2910" s="10">
        <v>13.76187724</v>
      </c>
      <c r="F2910" s="10">
        <v>0.66714917630000004</v>
      </c>
      <c r="G2910" s="10">
        <v>16.388363500000001</v>
      </c>
      <c r="H2910" s="10">
        <v>10.92698856</v>
      </c>
      <c r="I2910" s="10">
        <v>93.020872190000006</v>
      </c>
      <c r="J2910" s="10">
        <v>30.749892209999999</v>
      </c>
      <c r="K2910" s="10">
        <v>65.365085329999999</v>
      </c>
      <c r="L2910" s="11">
        <v>1.4120370370370369E-3</v>
      </c>
      <c r="M2910" s="11">
        <v>1.9965162037037039E-3</v>
      </c>
      <c r="P2910" s="10"/>
      <c r="Q2910" s="9"/>
      <c r="AJ2910" s="13">
        <v>654.86666666666667</v>
      </c>
      <c r="AK2910" s="16">
        <v>3.0069400000000002</v>
      </c>
      <c r="AL2910" s="10">
        <f>IF(AK2910&gt;3, AK2910-3, 3-AK2910)</f>
        <v>6.9400000000001683E-3</v>
      </c>
      <c r="AM2910" s="10">
        <f t="shared" si="1355"/>
        <v>0.6656093998882584</v>
      </c>
      <c r="AN2910" s="14">
        <v>12</v>
      </c>
      <c r="AO2910" s="10">
        <f>AN2910+273.15</f>
        <v>285.14999999999998</v>
      </c>
      <c r="AP2910" s="14">
        <v>10.5</v>
      </c>
      <c r="AQ2910" s="14">
        <v>37</v>
      </c>
      <c r="AR2910" s="10">
        <f>AQ2910+273.15</f>
        <v>310.14999999999998</v>
      </c>
      <c r="AS2910" s="14">
        <v>47.1</v>
      </c>
      <c r="AT2910" s="14">
        <v>0.5</v>
      </c>
      <c r="AU2910" s="10">
        <f>IF(ISNUMBER(AM2910),((AR2910/AO2910)*((AJ2910-(AT2910*AP2910))/(AJ2910-AS2910))*AM2910)," ")</f>
        <v>0.77381677023954287</v>
      </c>
      <c r="AV2910" s="10">
        <f>IF(ISNUMBER(AM2910), AU2910*G2910, " ")</f>
        <v>12.681590513081611</v>
      </c>
      <c r="AW2910" s="10"/>
      <c r="AX2910" s="10"/>
      <c r="AY2910" s="10"/>
      <c r="AZ2910" s="10"/>
      <c r="BA2910" s="10"/>
      <c r="BB2910" s="10"/>
      <c r="BC2910" s="2"/>
      <c r="BD2910"/>
      <c r="BE2910"/>
    </row>
    <row r="2911" spans="1:57" x14ac:dyDescent="0.3">
      <c r="A2911" s="2">
        <v>265</v>
      </c>
      <c r="B2911" s="9" t="s">
        <v>348</v>
      </c>
      <c r="C2911" s="9"/>
      <c r="D2911" s="9" t="s">
        <v>58</v>
      </c>
      <c r="E2911" s="10">
        <v>8.7864747510000001</v>
      </c>
      <c r="F2911" s="10">
        <v>0.88268883649999996</v>
      </c>
      <c r="G2911" s="10">
        <v>17.799115390000001</v>
      </c>
      <c r="H2911" s="10">
        <v>15.63926738</v>
      </c>
      <c r="I2911" s="10">
        <v>81.927290900000003</v>
      </c>
      <c r="J2911" s="10">
        <v>31.04103976</v>
      </c>
      <c r="K2911" s="10">
        <v>78.889685909999997</v>
      </c>
      <c r="L2911" s="11">
        <v>4.5949074074074078E-3</v>
      </c>
      <c r="M2911" s="11">
        <v>5.2083217592592598E-3</v>
      </c>
      <c r="N2911" s="10">
        <f>H2911-H2910</f>
        <v>4.7122788199999999</v>
      </c>
      <c r="O2911" s="10">
        <f>I2910-I2911</f>
        <v>11.093581290000003</v>
      </c>
      <c r="P2911" s="10">
        <f>N2911/O2911</f>
        <v>0.42477525488074364</v>
      </c>
      <c r="Q2911" s="9">
        <f>AVERAGE(P2911,P2913,P2915)</f>
        <v>0.33390997826685886</v>
      </c>
      <c r="R2911">
        <f>K2911-K2910</f>
        <v>13.524600579999998</v>
      </c>
      <c r="S2911">
        <f>R2911/O2911</f>
        <v>1.2191374657516025</v>
      </c>
      <c r="T2911" s="9">
        <f>AVERAGE(S2911,S2913,S2915)</f>
        <v>1.0681014878860082</v>
      </c>
      <c r="U2911" s="3">
        <f>AVERAGE(E2910,E2912,E2914)</f>
        <v>13.74836927</v>
      </c>
      <c r="V2911" s="3">
        <f>AVERAGE(E2911,E2913,E2915)</f>
        <v>9.0037367016666678</v>
      </c>
      <c r="W2911" s="3">
        <f>AVERAGE(F2910,F2912,F2914)</f>
        <v>0.62203236276666662</v>
      </c>
      <c r="X2911" s="3">
        <f>AVERAGE(F2911,F2913,F2915)</f>
        <v>0.79555162643333333</v>
      </c>
      <c r="Y2911" s="3">
        <f>AVERAGE(G2910,G2912,G2914)</f>
        <v>17.101191953333331</v>
      </c>
      <c r="Z2911" s="3">
        <f>AVERAGE(G2911,G2913,G2915)</f>
        <v>18.509181753333333</v>
      </c>
      <c r="AA2911" s="3">
        <f>AVERAGE(H2910,H2912,H2914)</f>
        <v>10.612239186666667</v>
      </c>
      <c r="AB2911" s="3">
        <f>AVERAGE(H2911,H2913,H2915)</f>
        <v>14.623952646666666</v>
      </c>
      <c r="AC2911" s="3">
        <f>AVERAGE(I2910,I2912,I2914)</f>
        <v>94.12835109000001</v>
      </c>
      <c r="AD2911" s="3">
        <f>AVERAGE(I2911,I2913,I2915)</f>
        <v>81.955787663333339</v>
      </c>
      <c r="AE2911" s="3">
        <f>AVERAGE(J2910,J2912,J2914)</f>
        <v>30.282586553333331</v>
      </c>
      <c r="AF2911" s="3">
        <f>AVERAGE(J2911,J2913,J2915)</f>
        <v>30.114427796666671</v>
      </c>
      <c r="AG2911" s="3">
        <f>AVERAGE(K2910,K2912,K2914)</f>
        <v>65.756393689999996</v>
      </c>
      <c r="AH2911" s="3">
        <f>AVERAGE(K2911,K2913,K2915)</f>
        <v>78.689498006666668</v>
      </c>
      <c r="AI2911" s="12">
        <v>43659</v>
      </c>
      <c r="AJ2911" s="13">
        <v>654.86666666666667</v>
      </c>
      <c r="AK2911" s="16">
        <v>3.0069400000000002</v>
      </c>
      <c r="AL2911" s="10">
        <f t="shared" ref="AL2911:AL2915" si="1366">IF(AK2911&gt;3, AK2911-3, 3-AK2911)</f>
        <v>6.9400000000001683E-3</v>
      </c>
      <c r="AM2911" s="10">
        <f t="shared" si="1355"/>
        <v>0.88065159580836327</v>
      </c>
      <c r="AN2911" s="14">
        <v>12</v>
      </c>
      <c r="AO2911" s="10">
        <f t="shared" ref="AO2911:AO2915" si="1367">AN2911+273.15</f>
        <v>285.14999999999998</v>
      </c>
      <c r="AP2911" s="14">
        <v>10.5</v>
      </c>
      <c r="AQ2911" s="14">
        <v>37</v>
      </c>
      <c r="AR2911" s="10">
        <f t="shared" ref="AR2911:AR2915" si="1368">AQ2911+273.15</f>
        <v>310.14999999999998</v>
      </c>
      <c r="AS2911" s="14">
        <v>47.1</v>
      </c>
      <c r="AT2911" s="14">
        <v>0.5</v>
      </c>
      <c r="AU2911" s="10">
        <f t="shared" ref="AU2911:AU2915" si="1369">IF(ISNUMBER(AM2911),((AR2911/AO2911)*((AJ2911-(AT2911*AP2911))/(AJ2911-AS2911))*AM2911)," ")</f>
        <v>1.023818133711949</v>
      </c>
      <c r="AV2911" s="10">
        <f t="shared" ref="AV2911:AV2915" si="1370">IF(ISNUMBER(AM2911), AU2911*G2911, " ")</f>
        <v>18.223057100313429</v>
      </c>
      <c r="AW2911" s="10">
        <f>AVERAGE(AU2910,AU2912,AU2914)</f>
        <v>0.7214864246855156</v>
      </c>
      <c r="AX2911" s="10">
        <f>AVERAGE(AU2911,AU2913,AU2915)</f>
        <v>0.92274893231470134</v>
      </c>
      <c r="AY2911" s="10">
        <f>AVERAGE(AV2910,AV2912,AV2914)</f>
        <v>12.317018646369112</v>
      </c>
      <c r="AZ2911" s="10">
        <f>AVERAGE(AV2911,AV2913,AV2915)</f>
        <v>17.02996535456197</v>
      </c>
      <c r="BA2911" s="10">
        <f>IF(ISNUMBER(AV2911), AV2911-AV2910, " ")</f>
        <v>5.5414665872318185</v>
      </c>
      <c r="BB2911" s="10">
        <f>IF(ISNUMBER(BA2911), BA2911/O2911, " ")</f>
        <v>0.49952007763507511</v>
      </c>
      <c r="BC2911" s="2">
        <f>AVERAGE(BB2911,BB2913,BB2915)</f>
        <v>0.39227546206041392</v>
      </c>
      <c r="BD2911" s="1" t="s">
        <v>59</v>
      </c>
      <c r="BE2911"/>
    </row>
    <row r="2912" spans="1:57" x14ac:dyDescent="0.3">
      <c r="A2912" s="2"/>
      <c r="D2912" s="9" t="s">
        <v>57</v>
      </c>
      <c r="E2912" s="10">
        <v>13.74605339</v>
      </c>
      <c r="F2912" s="10">
        <v>0.61014960529999995</v>
      </c>
      <c r="G2912" s="10">
        <v>17.141687659999999</v>
      </c>
      <c r="H2912" s="10">
        <v>10.45299436</v>
      </c>
      <c r="I2912" s="10">
        <v>94.298060730000003</v>
      </c>
      <c r="J2912" s="10">
        <v>29.92969497</v>
      </c>
      <c r="K2912" s="10">
        <v>65.756124729999996</v>
      </c>
      <c r="L2912" s="11">
        <v>8.0208333333333329E-3</v>
      </c>
      <c r="M2912" s="11">
        <v>8.6400347222222226E-3</v>
      </c>
      <c r="P2912" s="10"/>
      <c r="Q2912" s="9"/>
      <c r="AJ2912" s="13">
        <v>654.86666666666702</v>
      </c>
      <c r="AK2912" s="16">
        <v>3.0069400000000002</v>
      </c>
      <c r="AL2912" s="10">
        <f t="shared" si="1366"/>
        <v>6.9400000000001683E-3</v>
      </c>
      <c r="AM2912" s="10">
        <f t="shared" si="1355"/>
        <v>0.60874138356601715</v>
      </c>
      <c r="AN2912" s="14">
        <v>12</v>
      </c>
      <c r="AO2912" s="10">
        <f t="shared" si="1367"/>
        <v>285.14999999999998</v>
      </c>
      <c r="AP2912" s="14">
        <v>10.5</v>
      </c>
      <c r="AQ2912" s="14">
        <v>37</v>
      </c>
      <c r="AR2912" s="10">
        <f t="shared" si="1368"/>
        <v>310.14999999999998</v>
      </c>
      <c r="AS2912" s="14">
        <v>47.1</v>
      </c>
      <c r="AT2912" s="14">
        <v>0.5</v>
      </c>
      <c r="AU2912" s="10">
        <f t="shared" si="1369"/>
        <v>0.70770378456386895</v>
      </c>
      <c r="AV2912" s="10">
        <f t="shared" si="1370"/>
        <v>12.13123723079377</v>
      </c>
      <c r="AW2912" s="10"/>
      <c r="AX2912" s="10"/>
      <c r="AY2912" s="10"/>
      <c r="AZ2912" s="10"/>
      <c r="BA2912" s="10"/>
      <c r="BB2912" s="10"/>
      <c r="BC2912" s="2"/>
      <c r="BD2912"/>
    </row>
    <row r="2913" spans="1:57" x14ac:dyDescent="0.3">
      <c r="A2913" s="2"/>
      <c r="D2913" s="9" t="s">
        <v>60</v>
      </c>
      <c r="E2913" s="10">
        <v>9.1829593979999995</v>
      </c>
      <c r="F2913" s="10">
        <v>0.77146442380000002</v>
      </c>
      <c r="G2913" s="10">
        <v>17.96941228</v>
      </c>
      <c r="H2913" s="10">
        <v>13.792523620000001</v>
      </c>
      <c r="I2913" s="10">
        <v>81.393700870000004</v>
      </c>
      <c r="J2913" s="10">
        <v>29.771351150000001</v>
      </c>
      <c r="K2913" s="10">
        <v>79.878709580000006</v>
      </c>
      <c r="L2913" s="11">
        <v>1.1180555555555556E-2</v>
      </c>
      <c r="M2913" s="11">
        <v>1.182869212962963E-2</v>
      </c>
      <c r="N2913" s="10">
        <f>H2913-H2912</f>
        <v>3.3395292600000008</v>
      </c>
      <c r="O2913" s="10">
        <f>I2912-I2913</f>
        <v>12.90435986</v>
      </c>
      <c r="P2913" s="10">
        <f>N2913/O2913</f>
        <v>0.25879077274895534</v>
      </c>
      <c r="Q2913" s="9"/>
      <c r="R2913">
        <f>K2913-K2912</f>
        <v>14.12258485000001</v>
      </c>
      <c r="S2913">
        <f>R2913/O2913</f>
        <v>1.0944041396254127</v>
      </c>
      <c r="AJ2913" s="13">
        <v>654.86666666666702</v>
      </c>
      <c r="AK2913" s="16">
        <v>3.0069400000000002</v>
      </c>
      <c r="AL2913" s="10">
        <f t="shared" si="1366"/>
        <v>6.9400000000001683E-3</v>
      </c>
      <c r="AM2913" s="10">
        <f t="shared" si="1355"/>
        <v>0.76968388840482349</v>
      </c>
      <c r="AN2913" s="14">
        <v>12</v>
      </c>
      <c r="AO2913" s="10">
        <f t="shared" si="1367"/>
        <v>285.14999999999998</v>
      </c>
      <c r="AP2913" s="14">
        <v>10.5</v>
      </c>
      <c r="AQ2913" s="14">
        <v>37</v>
      </c>
      <c r="AR2913" s="10">
        <f t="shared" si="1368"/>
        <v>310.14999999999998</v>
      </c>
      <c r="AS2913" s="14">
        <v>47.1</v>
      </c>
      <c r="AT2913" s="14">
        <v>0.5</v>
      </c>
      <c r="AU2913" s="10">
        <f t="shared" si="1369"/>
        <v>0.89481053111753051</v>
      </c>
      <c r="AV2913" s="10">
        <f t="shared" si="1370"/>
        <v>16.079219346136675</v>
      </c>
      <c r="AW2913" s="10"/>
      <c r="AX2913" s="10"/>
      <c r="AY2913" s="10"/>
      <c r="AZ2913" s="10"/>
      <c r="BA2913" s="10">
        <f>IF(ISNUMBER(AV2913), AV2913-AV2912, " ")</f>
        <v>3.9479821153429047</v>
      </c>
      <c r="BB2913" s="10">
        <f>IF(ISNUMBER(BA2913), BA2913/O2913, " ")</f>
        <v>0.30594172498091704</v>
      </c>
      <c r="BC2913" s="2"/>
      <c r="BD2913"/>
      <c r="BE2913"/>
    </row>
    <row r="2914" spans="1:57" x14ac:dyDescent="0.3">
      <c r="A2914" s="2"/>
      <c r="D2914" s="9" t="s">
        <v>57</v>
      </c>
      <c r="E2914" s="10">
        <v>13.73717718</v>
      </c>
      <c r="F2914" s="10">
        <v>0.5887983067</v>
      </c>
      <c r="G2914" s="10">
        <v>17.773524699999999</v>
      </c>
      <c r="H2914" s="10">
        <v>10.456734640000001</v>
      </c>
      <c r="I2914" s="10">
        <v>95.066120350000006</v>
      </c>
      <c r="J2914" s="10">
        <v>30.168172479999999</v>
      </c>
      <c r="K2914" s="10">
        <v>66.147971010000006</v>
      </c>
      <c r="L2914" s="11">
        <v>1.4797453703703703E-2</v>
      </c>
      <c r="M2914" s="11">
        <v>1.5405081018518519E-2</v>
      </c>
      <c r="P2914" s="10"/>
      <c r="Q2914" s="9"/>
      <c r="AJ2914" s="13">
        <v>654.86666666666702</v>
      </c>
      <c r="AK2914" s="16">
        <v>3.0069400000000002</v>
      </c>
      <c r="AL2914" s="10">
        <f t="shared" si="1366"/>
        <v>6.9400000000001683E-3</v>
      </c>
      <c r="AM2914" s="10">
        <f t="shared" si="1355"/>
        <v>0.58743936363878224</v>
      </c>
      <c r="AN2914" s="14">
        <v>12</v>
      </c>
      <c r="AO2914" s="10">
        <f t="shared" si="1367"/>
        <v>285.14999999999998</v>
      </c>
      <c r="AP2914" s="14">
        <v>10.5</v>
      </c>
      <c r="AQ2914" s="14">
        <v>37</v>
      </c>
      <c r="AR2914" s="10">
        <f t="shared" si="1368"/>
        <v>310.14999999999998</v>
      </c>
      <c r="AS2914" s="14">
        <v>47.1</v>
      </c>
      <c r="AT2914" s="14">
        <v>0.5</v>
      </c>
      <c r="AU2914" s="10">
        <f t="shared" si="1369"/>
        <v>0.68293871925313476</v>
      </c>
      <c r="AV2914" s="10">
        <f t="shared" si="1370"/>
        <v>12.138228195231957</v>
      </c>
      <c r="AW2914" s="10"/>
      <c r="AX2914" s="10"/>
      <c r="AY2914" s="10"/>
      <c r="AZ2914" s="10"/>
      <c r="BA2914" s="10"/>
      <c r="BB2914" s="10"/>
      <c r="BC2914" s="2"/>
      <c r="BD2914"/>
      <c r="BE2914"/>
    </row>
    <row r="2915" spans="1:57" x14ac:dyDescent="0.3">
      <c r="A2915" s="2"/>
      <c r="D2915" s="9" t="s">
        <v>61</v>
      </c>
      <c r="E2915" s="10">
        <v>9.0417759560000004</v>
      </c>
      <c r="F2915" s="10">
        <v>0.73250161899999999</v>
      </c>
      <c r="G2915" s="10">
        <v>19.759017589999999</v>
      </c>
      <c r="H2915" s="10">
        <v>14.440066939999999</v>
      </c>
      <c r="I2915" s="10">
        <v>82.546371219999997</v>
      </c>
      <c r="J2915" s="10">
        <v>29.530892479999999</v>
      </c>
      <c r="K2915" s="10">
        <v>77.30009853</v>
      </c>
      <c r="L2915" s="11">
        <v>1.7962962962962962E-2</v>
      </c>
      <c r="M2915" s="11">
        <v>1.8599525462962962E-2</v>
      </c>
      <c r="N2915" s="10">
        <f>H2915-H2914</f>
        <v>3.9833322999999989</v>
      </c>
      <c r="O2915" s="10">
        <f>I2914-I2915</f>
        <v>12.519749130000008</v>
      </c>
      <c r="P2915" s="10">
        <f>N2915/O2915</f>
        <v>0.31816390717087767</v>
      </c>
      <c r="Q2915" s="9"/>
      <c r="R2915">
        <f>K2915-K2914</f>
        <v>11.152127519999993</v>
      </c>
      <c r="S2915">
        <f>R2915/O2915</f>
        <v>0.89076285828100987</v>
      </c>
      <c r="AJ2915" s="13">
        <v>654.86666666666702</v>
      </c>
      <c r="AK2915" s="16">
        <v>3.0069400000000002</v>
      </c>
      <c r="AL2915" s="10">
        <f t="shared" si="1366"/>
        <v>6.9400000000001683E-3</v>
      </c>
      <c r="AM2915" s="10">
        <f t="shared" si="1355"/>
        <v>0.73081100953128431</v>
      </c>
      <c r="AN2915" s="14">
        <v>12</v>
      </c>
      <c r="AO2915" s="10">
        <f t="shared" si="1367"/>
        <v>285.14999999999998</v>
      </c>
      <c r="AP2915" s="14">
        <v>10.5</v>
      </c>
      <c r="AQ2915" s="14">
        <v>37</v>
      </c>
      <c r="AR2915" s="10">
        <f t="shared" si="1368"/>
        <v>310.14999999999998</v>
      </c>
      <c r="AS2915" s="14">
        <v>47.1</v>
      </c>
      <c r="AT2915" s="14">
        <v>0.5</v>
      </c>
      <c r="AU2915" s="10">
        <f t="shared" si="1369"/>
        <v>0.84961813211462445</v>
      </c>
      <c r="AV2915" s="10">
        <f t="shared" si="1370"/>
        <v>16.787619617235809</v>
      </c>
      <c r="AW2915" s="10"/>
      <c r="AX2915" s="10"/>
      <c r="AY2915" s="10"/>
      <c r="AZ2915" s="10"/>
      <c r="BA2915" s="10">
        <f>IF(ISNUMBER(AV2915), AV2915-AV2914, " ")</f>
        <v>4.6493914220038519</v>
      </c>
      <c r="BB2915" s="10">
        <f>IF(ISNUMBER(BA2915), BA2915/O2915, " ")</f>
        <v>0.37136458356524982</v>
      </c>
      <c r="BC2915" s="2"/>
      <c r="BD2915"/>
      <c r="BE2915"/>
    </row>
    <row r="2916" spans="1:57" x14ac:dyDescent="0.3">
      <c r="AM2916" s="10" t="str">
        <f t="shared" si="1355"/>
        <v xml:space="preserve"> </v>
      </c>
      <c r="BD2916"/>
      <c r="BE2916"/>
    </row>
    <row r="2917" spans="1:57" x14ac:dyDescent="0.3">
      <c r="AM2917" s="10" t="str">
        <f t="shared" si="1355"/>
        <v xml:space="preserve"> </v>
      </c>
      <c r="BD2917"/>
      <c r="BE2917"/>
    </row>
    <row r="2918" spans="1:57" x14ac:dyDescent="0.3">
      <c r="A2918" s="2"/>
      <c r="D2918" s="9" t="s">
        <v>53</v>
      </c>
      <c r="E2918" s="10"/>
      <c r="F2918" s="10"/>
      <c r="G2918" s="10"/>
      <c r="H2918" s="10"/>
      <c r="I2918" s="10"/>
      <c r="J2918" s="10"/>
      <c r="K2918" s="10"/>
      <c r="L2918" s="10"/>
      <c r="M2918" s="10"/>
      <c r="P2918" s="10"/>
      <c r="Q2918" s="9"/>
      <c r="R2918" s="9"/>
      <c r="AM2918" s="10" t="str">
        <f t="shared" si="1355"/>
        <v xml:space="preserve"> </v>
      </c>
      <c r="BD2918"/>
      <c r="BE2918"/>
    </row>
    <row r="2919" spans="1:57" x14ac:dyDescent="0.3">
      <c r="A2919" s="2"/>
      <c r="D2919" s="9" t="s">
        <v>349</v>
      </c>
      <c r="E2919" s="10"/>
      <c r="F2919" s="2"/>
      <c r="G2919" s="10"/>
      <c r="H2919" s="10"/>
      <c r="I2919" s="10"/>
      <c r="J2919" s="10"/>
      <c r="K2919" s="10"/>
      <c r="L2919" s="10"/>
      <c r="M2919" s="10"/>
      <c r="P2919" s="10"/>
      <c r="Q2919" s="9"/>
      <c r="R2919" s="9"/>
      <c r="AM2919" s="10" t="str">
        <f t="shared" si="1355"/>
        <v xml:space="preserve"> </v>
      </c>
      <c r="BD2919"/>
      <c r="BE2919"/>
    </row>
    <row r="2920" spans="1:57" x14ac:dyDescent="0.3">
      <c r="A2920" s="2"/>
      <c r="D2920" s="9"/>
      <c r="E2920" s="2" t="s">
        <v>0</v>
      </c>
      <c r="F2920" s="2" t="s">
        <v>1</v>
      </c>
      <c r="G2920" s="2" t="s">
        <v>2</v>
      </c>
      <c r="H2920" s="2" t="s">
        <v>3</v>
      </c>
      <c r="I2920" s="2" t="s">
        <v>4</v>
      </c>
      <c r="J2920" s="2" t="s">
        <v>5</v>
      </c>
      <c r="K2920" s="2" t="s">
        <v>6</v>
      </c>
      <c r="L2920" s="2" t="s">
        <v>7</v>
      </c>
      <c r="M2920" s="2" t="s">
        <v>8</v>
      </c>
      <c r="N2920" s="2" t="s">
        <v>9</v>
      </c>
      <c r="O2920" s="2" t="s">
        <v>10</v>
      </c>
      <c r="P2920" s="2" t="s">
        <v>11</v>
      </c>
      <c r="Q2920" s="2" t="s">
        <v>12</v>
      </c>
      <c r="R2920" s="2" t="s">
        <v>13</v>
      </c>
      <c r="S2920" s="2" t="s">
        <v>14</v>
      </c>
      <c r="T2920" s="2" t="s">
        <v>15</v>
      </c>
      <c r="U2920" s="3" t="s">
        <v>16</v>
      </c>
      <c r="V2920" s="3" t="s">
        <v>17</v>
      </c>
      <c r="W2920" s="3" t="s">
        <v>18</v>
      </c>
      <c r="X2920" s="3" t="s">
        <v>19</v>
      </c>
      <c r="Y2920" s="3" t="s">
        <v>20</v>
      </c>
      <c r="Z2920" s="3" t="s">
        <v>21</v>
      </c>
      <c r="AA2920" s="3" t="s">
        <v>22</v>
      </c>
      <c r="AB2920" s="3" t="s">
        <v>23</v>
      </c>
      <c r="AC2920" s="3" t="s">
        <v>24</v>
      </c>
      <c r="AD2920" s="3" t="s">
        <v>25</v>
      </c>
      <c r="AE2920" s="3" t="s">
        <v>26</v>
      </c>
      <c r="AF2920" s="3" t="s">
        <v>27</v>
      </c>
      <c r="AG2920" s="3" t="s">
        <v>28</v>
      </c>
      <c r="AH2920" s="3" t="s">
        <v>29</v>
      </c>
      <c r="AL2920" s="2" t="s">
        <v>33</v>
      </c>
      <c r="AM2920" s="10" t="e">
        <f t="shared" si="1355"/>
        <v>#VALUE!</v>
      </c>
      <c r="AN2920" s="6" t="s">
        <v>35</v>
      </c>
      <c r="AO2920" s="2" t="s">
        <v>36</v>
      </c>
      <c r="AP2920" s="7" t="s">
        <v>37</v>
      </c>
      <c r="AQ2920" s="6" t="s">
        <v>38</v>
      </c>
      <c r="AR2920" s="2" t="s">
        <v>39</v>
      </c>
      <c r="AS2920" s="7" t="s">
        <v>40</v>
      </c>
      <c r="AT2920" s="7" t="s">
        <v>41</v>
      </c>
      <c r="AU2920" s="8" t="s">
        <v>55</v>
      </c>
      <c r="AV2920" s="8" t="s">
        <v>56</v>
      </c>
      <c r="AW2920" s="8" t="s">
        <v>44</v>
      </c>
      <c r="AX2920" s="8" t="s">
        <v>45</v>
      </c>
      <c r="AY2920" s="8" t="s">
        <v>46</v>
      </c>
      <c r="AZ2920" s="8" t="s">
        <v>47</v>
      </c>
      <c r="BA2920" s="2" t="s">
        <v>48</v>
      </c>
      <c r="BB2920" s="2" t="s">
        <v>49</v>
      </c>
      <c r="BC2920" s="2" t="s">
        <v>50</v>
      </c>
      <c r="BD2920"/>
      <c r="BE2920"/>
    </row>
    <row r="2921" spans="1:57" x14ac:dyDescent="0.3">
      <c r="A2921" s="2"/>
      <c r="D2921" s="9" t="s">
        <v>57</v>
      </c>
      <c r="E2921" s="10"/>
      <c r="F2921" s="10"/>
      <c r="G2921" s="10"/>
      <c r="H2921" s="10"/>
      <c r="I2921" s="10"/>
      <c r="J2921" s="10"/>
      <c r="K2921" s="10"/>
      <c r="L2921" s="11"/>
      <c r="M2921" s="11"/>
      <c r="P2921" s="10"/>
      <c r="Q2921" s="9"/>
      <c r="AJ2921" s="13">
        <v>654.86666666666667</v>
      </c>
      <c r="AK2921" s="16">
        <v>3.0069400000000002</v>
      </c>
      <c r="AL2921" s="10">
        <f>IF(AK2921&gt;3, AK2921-3, 3-AK2921)</f>
        <v>6.9400000000001683E-3</v>
      </c>
      <c r="AM2921" s="10" t="str">
        <f t="shared" si="1355"/>
        <v xml:space="preserve"> </v>
      </c>
      <c r="AN2921" s="14">
        <v>12</v>
      </c>
      <c r="AO2921" s="10">
        <f>AN2921+273.15</f>
        <v>285.14999999999998</v>
      </c>
      <c r="AP2921" s="14">
        <v>10.5</v>
      </c>
      <c r="AQ2921" s="14">
        <v>37</v>
      </c>
      <c r="AR2921" s="10">
        <f>AQ2921+273.15</f>
        <v>310.14999999999998</v>
      </c>
      <c r="AS2921" s="14">
        <v>47.1</v>
      </c>
      <c r="AT2921" s="14">
        <v>0.5</v>
      </c>
      <c r="AU2921" s="10" t="str">
        <f>IF(ISNUMBER(AM2921),((AR2921/AO2921)*((AJ2921-(AT2921*AP2921))/(AJ2921-AS2921))*AM2921)," ")</f>
        <v xml:space="preserve"> </v>
      </c>
      <c r="AV2921" s="10" t="str">
        <f>IF(ISNUMBER(AM2921), AU2921*G2921, " ")</f>
        <v xml:space="preserve"> </v>
      </c>
      <c r="AW2921" s="10"/>
      <c r="AX2921" s="10"/>
      <c r="AY2921" s="10"/>
      <c r="AZ2921" s="10"/>
      <c r="BA2921" s="10"/>
      <c r="BB2921" s="10"/>
      <c r="BC2921" s="2"/>
      <c r="BD2921"/>
      <c r="BE2921"/>
    </row>
    <row r="2922" spans="1:57" x14ac:dyDescent="0.3">
      <c r="A2922" s="2">
        <v>266</v>
      </c>
      <c r="B2922" s="9" t="s">
        <v>349</v>
      </c>
      <c r="C2922" s="9"/>
      <c r="D2922" s="9" t="s">
        <v>58</v>
      </c>
      <c r="E2922" s="10"/>
      <c r="F2922" s="10"/>
      <c r="G2922" s="10"/>
      <c r="H2922" s="10"/>
      <c r="I2922" s="10"/>
      <c r="J2922" s="10"/>
      <c r="K2922" s="10"/>
      <c r="L2922" s="11"/>
      <c r="M2922" s="11"/>
      <c r="N2922" s="10">
        <f>H2922-H2921</f>
        <v>0</v>
      </c>
      <c r="O2922" s="10">
        <f>I2921-I2922</f>
        <v>0</v>
      </c>
      <c r="P2922" s="10" t="e">
        <f>N2922/O2922</f>
        <v>#DIV/0!</v>
      </c>
      <c r="Q2922" s="9" t="e">
        <f>AVERAGE(P2922,P2924,P2926)</f>
        <v>#DIV/0!</v>
      </c>
      <c r="R2922">
        <f>K2922-K2921</f>
        <v>0</v>
      </c>
      <c r="S2922" t="e">
        <f>R2922/O2922</f>
        <v>#DIV/0!</v>
      </c>
      <c r="T2922" s="9" t="e">
        <f>AVERAGE(S2922,S2924,S2926)</f>
        <v>#DIV/0!</v>
      </c>
      <c r="U2922" s="3" t="e">
        <f>AVERAGE(E2921,E2923,E2925)</f>
        <v>#DIV/0!</v>
      </c>
      <c r="V2922" s="3" t="e">
        <f>AVERAGE(E2922,E2924,E2926)</f>
        <v>#DIV/0!</v>
      </c>
      <c r="W2922" s="3" t="e">
        <f>AVERAGE(F2921,F2923,F2925)</f>
        <v>#DIV/0!</v>
      </c>
      <c r="X2922" s="3" t="e">
        <f>AVERAGE(F2922,F2924,F2926)</f>
        <v>#DIV/0!</v>
      </c>
      <c r="Y2922" s="3" t="e">
        <f>AVERAGE(G2921,G2923,G2925)</f>
        <v>#DIV/0!</v>
      </c>
      <c r="Z2922" s="3" t="e">
        <f>AVERAGE(G2922,G2924,G2926)</f>
        <v>#DIV/0!</v>
      </c>
      <c r="AA2922" s="3" t="e">
        <f>AVERAGE(H2921,H2923,H2925)</f>
        <v>#DIV/0!</v>
      </c>
      <c r="AB2922" s="3" t="e">
        <f>AVERAGE(H2922,H2924,H2926)</f>
        <v>#DIV/0!</v>
      </c>
      <c r="AC2922" s="3" t="e">
        <f>AVERAGE(I2921,I2923,I2925)</f>
        <v>#DIV/0!</v>
      </c>
      <c r="AD2922" s="3" t="e">
        <f>AVERAGE(I2922,I2924,I2926)</f>
        <v>#DIV/0!</v>
      </c>
      <c r="AE2922" s="3" t="e">
        <f>AVERAGE(J2921,J2923,J2925)</f>
        <v>#DIV/0!</v>
      </c>
      <c r="AF2922" s="3" t="e">
        <f>AVERAGE(J2922,J2924,J2926)</f>
        <v>#DIV/0!</v>
      </c>
      <c r="AG2922" s="3" t="e">
        <f>AVERAGE(K2921,K2923,K2925)</f>
        <v>#DIV/0!</v>
      </c>
      <c r="AH2922" s="3" t="e">
        <f>AVERAGE(K2922,K2924,K2926)</f>
        <v>#DIV/0!</v>
      </c>
      <c r="AI2922" s="12">
        <v>43659</v>
      </c>
      <c r="AJ2922" s="13">
        <v>654.86666666666667</v>
      </c>
      <c r="AK2922" s="16">
        <v>3.0069400000000002</v>
      </c>
      <c r="AL2922" s="10">
        <f t="shared" ref="AL2922:AL2926" si="1371">IF(AK2922&gt;3, AK2922-3, 3-AK2922)</f>
        <v>6.9400000000001683E-3</v>
      </c>
      <c r="AM2922" s="10" t="str">
        <f t="shared" si="1355"/>
        <v xml:space="preserve"> </v>
      </c>
      <c r="AN2922" s="14">
        <v>12</v>
      </c>
      <c r="AO2922" s="10">
        <f t="shared" ref="AO2922:AO2926" si="1372">AN2922+273.15</f>
        <v>285.14999999999998</v>
      </c>
      <c r="AP2922" s="14">
        <v>10.5</v>
      </c>
      <c r="AQ2922" s="14">
        <v>37</v>
      </c>
      <c r="AR2922" s="10">
        <f t="shared" ref="AR2922:AR2926" si="1373">AQ2922+273.15</f>
        <v>310.14999999999998</v>
      </c>
      <c r="AS2922" s="14">
        <v>47.1</v>
      </c>
      <c r="AT2922" s="14">
        <v>0.5</v>
      </c>
      <c r="AU2922" s="10" t="str">
        <f t="shared" ref="AU2922:AU2926" si="1374">IF(ISNUMBER(AM2922),((AR2922/AO2922)*((AJ2922-(AT2922*AP2922))/(AJ2922-AS2922))*AM2922)," ")</f>
        <v xml:space="preserve"> </v>
      </c>
      <c r="AV2922" s="10" t="str">
        <f t="shared" ref="AV2922:AV2926" si="1375">IF(ISNUMBER(AM2922), AU2922*G2922, " ")</f>
        <v xml:space="preserve"> </v>
      </c>
      <c r="AW2922" s="10" t="e">
        <f>AVERAGE(AU2921,AU2923,AU2925)</f>
        <v>#DIV/0!</v>
      </c>
      <c r="AX2922" s="10" t="e">
        <f>AVERAGE(AU2922,AU2924,AU2926)</f>
        <v>#DIV/0!</v>
      </c>
      <c r="AY2922" s="10" t="e">
        <f>AVERAGE(AV2921,AV2923,AV2925)</f>
        <v>#DIV/0!</v>
      </c>
      <c r="AZ2922" s="10" t="e">
        <f>AVERAGE(AV2922,AV2924,AV2926)</f>
        <v>#DIV/0!</v>
      </c>
      <c r="BA2922" s="10" t="str">
        <f>IF(ISNUMBER(AV2922), AV2922-AV2921, " ")</f>
        <v xml:space="preserve"> </v>
      </c>
      <c r="BB2922" s="10" t="str">
        <f>IF(ISNUMBER(BA2922), BA2922/O2922, " ")</f>
        <v xml:space="preserve"> </v>
      </c>
      <c r="BC2922" s="2" t="e">
        <f>AVERAGE(BB2922,BB2924,BB2926)</f>
        <v>#DIV/0!</v>
      </c>
      <c r="BD2922" s="1" t="s">
        <v>59</v>
      </c>
      <c r="BE2922"/>
    </row>
    <row r="2923" spans="1:57" x14ac:dyDescent="0.3">
      <c r="A2923" s="2"/>
      <c r="D2923" s="9" t="s">
        <v>57</v>
      </c>
      <c r="E2923" s="10"/>
      <c r="F2923" s="10"/>
      <c r="H2923" s="10"/>
      <c r="I2923" s="10"/>
      <c r="J2923" s="10"/>
      <c r="K2923" s="10"/>
      <c r="L2923" s="11"/>
      <c r="M2923" s="11"/>
      <c r="P2923" s="10"/>
      <c r="Q2923" s="9"/>
      <c r="AJ2923" s="13">
        <v>654.86666666666702</v>
      </c>
      <c r="AK2923" s="16">
        <v>3.0069400000000002</v>
      </c>
      <c r="AL2923" s="10">
        <f t="shared" si="1371"/>
        <v>6.9400000000001683E-3</v>
      </c>
      <c r="AM2923" s="10" t="str">
        <f t="shared" si="1355"/>
        <v xml:space="preserve"> </v>
      </c>
      <c r="AN2923" s="14">
        <v>12</v>
      </c>
      <c r="AO2923" s="10">
        <f t="shared" si="1372"/>
        <v>285.14999999999998</v>
      </c>
      <c r="AP2923" s="14">
        <v>10.5</v>
      </c>
      <c r="AQ2923" s="14">
        <v>37</v>
      </c>
      <c r="AR2923" s="10">
        <f t="shared" si="1373"/>
        <v>310.14999999999998</v>
      </c>
      <c r="AS2923" s="14">
        <v>47.1</v>
      </c>
      <c r="AT2923" s="14">
        <v>0.5</v>
      </c>
      <c r="AU2923" s="10" t="str">
        <f t="shared" si="1374"/>
        <v xml:space="preserve"> </v>
      </c>
      <c r="AV2923" s="10" t="str">
        <f t="shared" si="1375"/>
        <v xml:space="preserve"> </v>
      </c>
      <c r="AW2923" s="10"/>
      <c r="AX2923" s="10"/>
      <c r="AY2923" s="10"/>
      <c r="AZ2923" s="10"/>
      <c r="BA2923" s="10"/>
      <c r="BB2923" s="10"/>
      <c r="BC2923" s="2"/>
      <c r="BD2923"/>
      <c r="BE2923" s="17" t="s">
        <v>350</v>
      </c>
    </row>
    <row r="2924" spans="1:57" x14ac:dyDescent="0.3">
      <c r="A2924" s="2"/>
      <c r="D2924" s="9" t="s">
        <v>60</v>
      </c>
      <c r="E2924" s="10"/>
      <c r="F2924" s="10"/>
      <c r="G2924" s="10"/>
      <c r="H2924" s="10"/>
      <c r="I2924" s="10"/>
      <c r="J2924" s="10"/>
      <c r="K2924" s="10"/>
      <c r="L2924" s="11"/>
      <c r="M2924" s="11"/>
      <c r="N2924" s="10">
        <f>H2924-H2923</f>
        <v>0</v>
      </c>
      <c r="O2924" s="10">
        <f>I2923-I2924</f>
        <v>0</v>
      </c>
      <c r="P2924" s="10" t="e">
        <f>N2924/O2924</f>
        <v>#DIV/0!</v>
      </c>
      <c r="Q2924" s="9"/>
      <c r="R2924">
        <f>K2924-K2923</f>
        <v>0</v>
      </c>
      <c r="S2924" t="e">
        <f>R2924/O2924</f>
        <v>#DIV/0!</v>
      </c>
      <c r="AJ2924" s="13">
        <v>654.86666666666702</v>
      </c>
      <c r="AK2924" s="16">
        <v>3.0069400000000002</v>
      </c>
      <c r="AL2924" s="10">
        <f t="shared" si="1371"/>
        <v>6.9400000000001683E-3</v>
      </c>
      <c r="AM2924" s="10" t="str">
        <f t="shared" si="1355"/>
        <v xml:space="preserve"> </v>
      </c>
      <c r="AN2924" s="14">
        <v>12</v>
      </c>
      <c r="AO2924" s="10">
        <f t="shared" si="1372"/>
        <v>285.14999999999998</v>
      </c>
      <c r="AP2924" s="14">
        <v>10.5</v>
      </c>
      <c r="AQ2924" s="14">
        <v>37</v>
      </c>
      <c r="AR2924" s="10">
        <f t="shared" si="1373"/>
        <v>310.14999999999998</v>
      </c>
      <c r="AS2924" s="14">
        <v>47.1</v>
      </c>
      <c r="AT2924" s="14">
        <v>0.5</v>
      </c>
      <c r="AU2924" s="10" t="str">
        <f t="shared" si="1374"/>
        <v xml:space="preserve"> </v>
      </c>
      <c r="AV2924" s="10" t="str">
        <f t="shared" si="1375"/>
        <v xml:space="preserve"> </v>
      </c>
      <c r="AW2924" s="10"/>
      <c r="AX2924" s="10"/>
      <c r="AY2924" s="10"/>
      <c r="AZ2924" s="10"/>
      <c r="BA2924" s="10" t="str">
        <f>IF(ISNUMBER(AV2924), AV2924-AV2923, " ")</f>
        <v xml:space="preserve"> </v>
      </c>
      <c r="BB2924" s="10" t="str">
        <f>IF(ISNUMBER(BA2924), BA2924/O2924, " ")</f>
        <v xml:space="preserve"> </v>
      </c>
      <c r="BC2924" s="2"/>
      <c r="BD2924"/>
      <c r="BE2924"/>
    </row>
    <row r="2925" spans="1:57" x14ac:dyDescent="0.3">
      <c r="A2925" s="2"/>
      <c r="D2925" s="9" t="s">
        <v>57</v>
      </c>
      <c r="E2925" s="10"/>
      <c r="F2925" s="10"/>
      <c r="G2925" s="10"/>
      <c r="H2925" s="10"/>
      <c r="I2925" s="10"/>
      <c r="J2925" s="10"/>
      <c r="K2925" s="10"/>
      <c r="L2925" s="11"/>
      <c r="M2925" s="11"/>
      <c r="P2925" s="10"/>
      <c r="Q2925" s="9"/>
      <c r="AJ2925" s="13">
        <v>654.86666666666702</v>
      </c>
      <c r="AK2925" s="16">
        <v>3.0069400000000002</v>
      </c>
      <c r="AL2925" s="10">
        <f t="shared" si="1371"/>
        <v>6.9400000000001683E-3</v>
      </c>
      <c r="AM2925" s="10" t="str">
        <f t="shared" si="1355"/>
        <v xml:space="preserve"> </v>
      </c>
      <c r="AN2925" s="14">
        <v>12</v>
      </c>
      <c r="AO2925" s="10">
        <f t="shared" si="1372"/>
        <v>285.14999999999998</v>
      </c>
      <c r="AP2925" s="14">
        <v>10.5</v>
      </c>
      <c r="AQ2925" s="14">
        <v>37</v>
      </c>
      <c r="AR2925" s="10">
        <f t="shared" si="1373"/>
        <v>310.14999999999998</v>
      </c>
      <c r="AS2925" s="14">
        <v>47.1</v>
      </c>
      <c r="AT2925" s="14">
        <v>0.5</v>
      </c>
      <c r="AU2925" s="10" t="str">
        <f t="shared" si="1374"/>
        <v xml:space="preserve"> </v>
      </c>
      <c r="AV2925" s="10" t="str">
        <f t="shared" si="1375"/>
        <v xml:space="preserve"> </v>
      </c>
      <c r="AW2925" s="10"/>
      <c r="AX2925" s="10"/>
      <c r="AY2925" s="10"/>
      <c r="AZ2925" s="10"/>
      <c r="BA2925" s="10"/>
      <c r="BB2925" s="10"/>
      <c r="BC2925" s="2"/>
      <c r="BD2925"/>
      <c r="BE2925"/>
    </row>
    <row r="2926" spans="1:57" x14ac:dyDescent="0.3">
      <c r="A2926" s="2"/>
      <c r="D2926" s="9" t="s">
        <v>61</v>
      </c>
      <c r="E2926" s="10"/>
      <c r="F2926" s="10"/>
      <c r="G2926" s="10"/>
      <c r="H2926" s="10"/>
      <c r="I2926" s="10"/>
      <c r="J2926" s="10"/>
      <c r="K2926" s="10"/>
      <c r="L2926" s="11"/>
      <c r="M2926" s="11"/>
      <c r="N2926" s="10">
        <f>H2926-H2925</f>
        <v>0</v>
      </c>
      <c r="O2926" s="10">
        <f>I2925-I2926</f>
        <v>0</v>
      </c>
      <c r="P2926" s="10" t="e">
        <f>N2926/O2926</f>
        <v>#DIV/0!</v>
      </c>
      <c r="Q2926" s="9"/>
      <c r="R2926">
        <f>K2926-K2925</f>
        <v>0</v>
      </c>
      <c r="S2926" t="e">
        <f>R2926/O2926</f>
        <v>#DIV/0!</v>
      </c>
      <c r="AJ2926" s="13">
        <v>654.86666666666702</v>
      </c>
      <c r="AK2926" s="16">
        <v>3.0069400000000002</v>
      </c>
      <c r="AL2926" s="10">
        <f t="shared" si="1371"/>
        <v>6.9400000000001683E-3</v>
      </c>
      <c r="AM2926" s="10" t="str">
        <f t="shared" si="1355"/>
        <v xml:space="preserve"> </v>
      </c>
      <c r="AN2926" s="14">
        <v>12</v>
      </c>
      <c r="AO2926" s="10">
        <f t="shared" si="1372"/>
        <v>285.14999999999998</v>
      </c>
      <c r="AP2926" s="14">
        <v>10.5</v>
      </c>
      <c r="AQ2926" s="14">
        <v>37</v>
      </c>
      <c r="AR2926" s="10">
        <f t="shared" si="1373"/>
        <v>310.14999999999998</v>
      </c>
      <c r="AS2926" s="14">
        <v>47.1</v>
      </c>
      <c r="AT2926" s="14">
        <v>0.5</v>
      </c>
      <c r="AU2926" s="10" t="str">
        <f t="shared" si="1374"/>
        <v xml:space="preserve"> </v>
      </c>
      <c r="AV2926" s="10" t="str">
        <f t="shared" si="1375"/>
        <v xml:space="preserve"> </v>
      </c>
      <c r="AW2926" s="10"/>
      <c r="AX2926" s="10"/>
      <c r="AY2926" s="10"/>
      <c r="AZ2926" s="10"/>
      <c r="BA2926" s="10" t="str">
        <f>IF(ISNUMBER(AV2926), AV2926-AV2925, " ")</f>
        <v xml:space="preserve"> </v>
      </c>
      <c r="BB2926" s="10" t="str">
        <f>IF(ISNUMBER(BA2926), BA2926/O2926, " ")</f>
        <v xml:space="preserve"> </v>
      </c>
      <c r="BC2926" s="2"/>
      <c r="BD2926"/>
      <c r="BE2926"/>
    </row>
    <row r="2927" spans="1:57" x14ac:dyDescent="0.3">
      <c r="AM2927" s="10" t="str">
        <f t="shared" si="1355"/>
        <v xml:space="preserve"> </v>
      </c>
      <c r="BD2927"/>
      <c r="BE2927"/>
    </row>
    <row r="2928" spans="1:57" x14ac:dyDescent="0.3">
      <c r="AM2928" s="10" t="str">
        <f t="shared" si="1355"/>
        <v xml:space="preserve"> </v>
      </c>
      <c r="BD2928"/>
      <c r="BE2928"/>
    </row>
    <row r="2929" spans="1:57" x14ac:dyDescent="0.3">
      <c r="A2929" s="2"/>
      <c r="D2929" s="9" t="s">
        <v>53</v>
      </c>
      <c r="E2929" s="10"/>
      <c r="F2929" s="10"/>
      <c r="G2929" s="10"/>
      <c r="H2929" s="10"/>
      <c r="I2929" s="10"/>
      <c r="J2929" s="10"/>
      <c r="K2929" s="10"/>
      <c r="L2929" s="10"/>
      <c r="M2929" s="10"/>
      <c r="P2929" s="10"/>
      <c r="Q2929" s="9"/>
      <c r="R2929" s="9"/>
      <c r="AM2929" s="10" t="str">
        <f t="shared" si="1355"/>
        <v xml:space="preserve"> </v>
      </c>
      <c r="BD2929"/>
      <c r="BE2929"/>
    </row>
    <row r="2930" spans="1:57" x14ac:dyDescent="0.3">
      <c r="A2930" s="2"/>
      <c r="D2930" s="9" t="s">
        <v>351</v>
      </c>
      <c r="E2930" s="10"/>
      <c r="F2930" s="2"/>
      <c r="G2930" s="10"/>
      <c r="H2930" s="10"/>
      <c r="I2930" s="10"/>
      <c r="J2930" s="10"/>
      <c r="K2930" s="10"/>
      <c r="L2930" s="10"/>
      <c r="M2930" s="10"/>
      <c r="P2930" s="10"/>
      <c r="Q2930" s="9"/>
      <c r="R2930" s="9"/>
      <c r="AM2930" s="10" t="str">
        <f t="shared" si="1355"/>
        <v xml:space="preserve"> </v>
      </c>
      <c r="BD2930"/>
      <c r="BE2930"/>
    </row>
    <row r="2931" spans="1:57" x14ac:dyDescent="0.3">
      <c r="A2931" s="2"/>
      <c r="D2931" s="9"/>
      <c r="E2931" s="2" t="s">
        <v>0</v>
      </c>
      <c r="F2931" s="2" t="s">
        <v>1</v>
      </c>
      <c r="G2931" s="2" t="s">
        <v>2</v>
      </c>
      <c r="H2931" s="2" t="s">
        <v>3</v>
      </c>
      <c r="I2931" s="2" t="s">
        <v>4</v>
      </c>
      <c r="J2931" s="2" t="s">
        <v>5</v>
      </c>
      <c r="K2931" s="2" t="s">
        <v>6</v>
      </c>
      <c r="L2931" s="2" t="s">
        <v>7</v>
      </c>
      <c r="M2931" s="2" t="s">
        <v>8</v>
      </c>
      <c r="N2931" s="2" t="s">
        <v>9</v>
      </c>
      <c r="O2931" s="2" t="s">
        <v>10</v>
      </c>
      <c r="P2931" s="2" t="s">
        <v>11</v>
      </c>
      <c r="Q2931" s="2" t="s">
        <v>12</v>
      </c>
      <c r="R2931" s="2" t="s">
        <v>13</v>
      </c>
      <c r="S2931" s="2" t="s">
        <v>14</v>
      </c>
      <c r="T2931" s="2" t="s">
        <v>15</v>
      </c>
      <c r="U2931" s="3" t="s">
        <v>16</v>
      </c>
      <c r="V2931" s="3" t="s">
        <v>17</v>
      </c>
      <c r="W2931" s="3" t="s">
        <v>18</v>
      </c>
      <c r="X2931" s="3" t="s">
        <v>19</v>
      </c>
      <c r="Y2931" s="3" t="s">
        <v>20</v>
      </c>
      <c r="Z2931" s="3" t="s">
        <v>21</v>
      </c>
      <c r="AA2931" s="3" t="s">
        <v>22</v>
      </c>
      <c r="AB2931" s="3" t="s">
        <v>23</v>
      </c>
      <c r="AC2931" s="3" t="s">
        <v>24</v>
      </c>
      <c r="AD2931" s="3" t="s">
        <v>25</v>
      </c>
      <c r="AE2931" s="3" t="s">
        <v>26</v>
      </c>
      <c r="AF2931" s="3" t="s">
        <v>27</v>
      </c>
      <c r="AG2931" s="3" t="s">
        <v>28</v>
      </c>
      <c r="AH2931" s="3" t="s">
        <v>29</v>
      </c>
      <c r="AL2931" s="2" t="s">
        <v>33</v>
      </c>
      <c r="AM2931" s="10" t="e">
        <f t="shared" si="1355"/>
        <v>#VALUE!</v>
      </c>
      <c r="AN2931" s="6" t="s">
        <v>35</v>
      </c>
      <c r="AO2931" s="2" t="s">
        <v>36</v>
      </c>
      <c r="AP2931" s="7" t="s">
        <v>37</v>
      </c>
      <c r="AQ2931" s="6" t="s">
        <v>38</v>
      </c>
      <c r="AR2931" s="2" t="s">
        <v>39</v>
      </c>
      <c r="AS2931" s="7" t="s">
        <v>40</v>
      </c>
      <c r="AT2931" s="7" t="s">
        <v>41</v>
      </c>
      <c r="AU2931" s="8" t="s">
        <v>55</v>
      </c>
      <c r="AV2931" s="8" t="s">
        <v>56</v>
      </c>
      <c r="AW2931" s="8" t="s">
        <v>44</v>
      </c>
      <c r="AX2931" s="8" t="s">
        <v>45</v>
      </c>
      <c r="AY2931" s="8" t="s">
        <v>46</v>
      </c>
      <c r="AZ2931" s="8" t="s">
        <v>47</v>
      </c>
      <c r="BA2931" s="2" t="s">
        <v>48</v>
      </c>
      <c r="BB2931" s="2" t="s">
        <v>49</v>
      </c>
      <c r="BC2931" s="2" t="s">
        <v>50</v>
      </c>
      <c r="BD2931"/>
      <c r="BE2931"/>
    </row>
    <row r="2932" spans="1:57" x14ac:dyDescent="0.3">
      <c r="A2932" s="2"/>
      <c r="D2932" s="9" t="s">
        <v>57</v>
      </c>
      <c r="E2932" s="10">
        <v>13.839333720000001</v>
      </c>
      <c r="F2932" s="10">
        <v>0.48344960939999998</v>
      </c>
      <c r="G2932" s="10">
        <v>27.218212579999999</v>
      </c>
      <c r="H2932" s="10">
        <v>13.10124405</v>
      </c>
      <c r="I2932" s="10">
        <v>96.161502999999996</v>
      </c>
      <c r="J2932" s="10">
        <v>28.165067789999998</v>
      </c>
      <c r="K2932" s="10">
        <v>74.045845670000006</v>
      </c>
      <c r="L2932" s="11">
        <v>5.0347222222222221E-4</v>
      </c>
      <c r="M2932" s="11">
        <v>1.0532291666666665E-3</v>
      </c>
      <c r="P2932" s="10"/>
      <c r="Q2932" s="9"/>
      <c r="AJ2932" s="13">
        <v>654.86666666666667</v>
      </c>
      <c r="AK2932" s="16">
        <v>3.0069400000000002</v>
      </c>
      <c r="AL2932" s="10">
        <f>IF(AK2932&gt;3, AK2932-3, 3-AK2932)</f>
        <v>6.9400000000001683E-3</v>
      </c>
      <c r="AM2932" s="10">
        <f t="shared" si="1355"/>
        <v>0.48233381051833418</v>
      </c>
      <c r="AN2932" s="14">
        <v>12</v>
      </c>
      <c r="AO2932" s="10">
        <f>AN2932+273.15</f>
        <v>285.14999999999998</v>
      </c>
      <c r="AP2932" s="14">
        <v>10.5</v>
      </c>
      <c r="AQ2932" s="14">
        <v>37</v>
      </c>
      <c r="AR2932" s="10">
        <f>AQ2932+273.15</f>
        <v>310.14999999999998</v>
      </c>
      <c r="AS2932" s="14">
        <v>47.1</v>
      </c>
      <c r="AT2932" s="14">
        <v>0.5</v>
      </c>
      <c r="AU2932" s="10">
        <f>IF(ISNUMBER(AM2932),((AR2932/AO2932)*((AJ2932-(AT2932*AP2932))/(AJ2932-AS2932))*AM2932)," ")</f>
        <v>0.56074627476007355</v>
      </c>
      <c r="AV2932" s="10">
        <f>IF(ISNUMBER(AM2932), AU2932*G2932, " ")</f>
        <v>15.26251130986277</v>
      </c>
      <c r="AW2932" s="10"/>
      <c r="AX2932" s="10"/>
      <c r="AY2932" s="10"/>
      <c r="AZ2932" s="10"/>
      <c r="BA2932" s="10"/>
      <c r="BB2932" s="10"/>
      <c r="BC2932" s="2"/>
      <c r="BD2932"/>
      <c r="BE2932"/>
    </row>
    <row r="2933" spans="1:57" x14ac:dyDescent="0.3">
      <c r="A2933" s="2">
        <v>267</v>
      </c>
      <c r="B2933" s="9" t="s">
        <v>351</v>
      </c>
      <c r="C2933" s="9"/>
      <c r="D2933" s="9" t="s">
        <v>58</v>
      </c>
      <c r="E2933" s="10">
        <v>9.0454096659999994</v>
      </c>
      <c r="F2933" s="10">
        <v>0.59187002050000004</v>
      </c>
      <c r="G2933" s="10">
        <v>26.19421174</v>
      </c>
      <c r="H2933" s="10">
        <v>15.53069284</v>
      </c>
      <c r="I2933" s="10">
        <v>83.255744230000005</v>
      </c>
      <c r="J2933" s="10">
        <v>27.662673170000001</v>
      </c>
      <c r="K2933" s="10">
        <v>84.522719690000002</v>
      </c>
      <c r="L2933" s="11">
        <v>4.6180555555555558E-3</v>
      </c>
      <c r="M2933" s="11">
        <v>5.1967476851851853E-3</v>
      </c>
      <c r="N2933" s="10">
        <f>H2933-H2932</f>
        <v>2.4294487900000004</v>
      </c>
      <c r="O2933" s="10">
        <f>I2932-I2933</f>
        <v>12.905758769999991</v>
      </c>
      <c r="P2933" s="10">
        <f>N2933/O2933</f>
        <v>0.18824532778710865</v>
      </c>
      <c r="Q2933" s="9">
        <f>AVERAGE(P2933,P2935,P2937)</f>
        <v>0.30017319037548801</v>
      </c>
      <c r="R2933">
        <f>K2933-K2932</f>
        <v>10.476874019999997</v>
      </c>
      <c r="S2933">
        <f>R2933/O2933</f>
        <v>0.81179837673349009</v>
      </c>
      <c r="T2933" s="9">
        <f>AVERAGE(S2933,S2935,S2937)</f>
        <v>0.86573926796532452</v>
      </c>
      <c r="U2933" s="3">
        <f>AVERAGE(E2932,E2934,E2936)</f>
        <v>13.819492223333334</v>
      </c>
      <c r="V2933" s="3">
        <f>AVERAGE(E2933,E2935,E2937)</f>
        <v>8.9205321773333335</v>
      </c>
      <c r="W2933" s="3">
        <f>AVERAGE(F2932,F2934,F2936)</f>
        <v>0.47986396110000001</v>
      </c>
      <c r="X2933" s="3">
        <f>AVERAGE(F2933,F2935,F2937)</f>
        <v>0.59980491796666668</v>
      </c>
      <c r="Y2933" s="3">
        <f>AVERAGE(G2932,G2934,G2936)</f>
        <v>25.528606863333334</v>
      </c>
      <c r="Z2933" s="3">
        <f>AVERAGE(G2933,G2935,G2937)</f>
        <v>26.312257826666666</v>
      </c>
      <c r="AA2933" s="3">
        <f>AVERAGE(H2932,H2934,H2936)</f>
        <v>12.234931483333334</v>
      </c>
      <c r="AB2933" s="3">
        <f>AVERAGE(H2933,H2935,H2937)</f>
        <v>15.781644366666669</v>
      </c>
      <c r="AC2933" s="3">
        <f>AVERAGE(I2932,I2934,I2936)</f>
        <v>96.420265053333324</v>
      </c>
      <c r="AD2933" s="3">
        <f>AVERAGE(I2933,I2935,I2937)</f>
        <v>84.436560760000006</v>
      </c>
      <c r="AE2933" s="3">
        <f>AVERAGE(J2932,J2934,J2936)</f>
        <v>28.196103603333331</v>
      </c>
      <c r="AF2933" s="3">
        <f>AVERAGE(J2933,J2935,J2937)</f>
        <v>27.760687200000003</v>
      </c>
      <c r="AG2933" s="3">
        <f>AVERAGE(K2932,K2934,K2936)</f>
        <v>73.97027631666667</v>
      </c>
      <c r="AH2933" s="3">
        <f>AVERAGE(K2933,K2935,K2937)</f>
        <v>84.322289589999997</v>
      </c>
      <c r="AI2933" s="12">
        <v>43659</v>
      </c>
      <c r="AJ2933" s="13">
        <v>654.86666666666667</v>
      </c>
      <c r="AK2933" s="16">
        <v>3.0069400000000002</v>
      </c>
      <c r="AL2933" s="10">
        <f t="shared" ref="AL2933:AL2937" si="1376">IF(AK2933&gt;3, AK2933-3, 3-AK2933)</f>
        <v>6.9400000000001683E-3</v>
      </c>
      <c r="AM2933" s="10">
        <f t="shared" si="1355"/>
        <v>0.59050398794122927</v>
      </c>
      <c r="AN2933" s="14">
        <v>12</v>
      </c>
      <c r="AO2933" s="10">
        <f t="shared" ref="AO2933:AO2937" si="1377">AN2933+273.15</f>
        <v>285.14999999999998</v>
      </c>
      <c r="AP2933" s="14">
        <v>10.5</v>
      </c>
      <c r="AQ2933" s="14">
        <v>37</v>
      </c>
      <c r="AR2933" s="10">
        <f t="shared" ref="AR2933:AR2937" si="1378">AQ2933+273.15</f>
        <v>310.14999999999998</v>
      </c>
      <c r="AS2933" s="14">
        <v>47.1</v>
      </c>
      <c r="AT2933" s="14">
        <v>0.5</v>
      </c>
      <c r="AU2933" s="10">
        <f t="shared" ref="AU2933:AU2937" si="1379">IF(ISNUMBER(AM2933),((AR2933/AO2933)*((AJ2933-(AT2933*AP2933))/(AJ2933-AS2933))*AM2933)," ")</f>
        <v>0.68650155607622543</v>
      </c>
      <c r="AV2933" s="10">
        <f t="shared" ref="AV2933:AV2937" si="1380">IF(ISNUMBER(AM2933), AU2933*G2933, " ")</f>
        <v>17.982367119700132</v>
      </c>
      <c r="AW2933" s="10">
        <f>AVERAGE(AU2932,AU2934,AU2936)</f>
        <v>0.5565873326744234</v>
      </c>
      <c r="AX2933" s="10">
        <f>AVERAGE(AU2933,AU2935,AU2937)</f>
        <v>0.69570512995139844</v>
      </c>
      <c r="AY2933" s="10">
        <f>AVERAGE(AV2932,AV2934,AV2936)</f>
        <v>14.208082298719122</v>
      </c>
      <c r="AZ2933" s="10">
        <f>AVERAGE(AV2933,AV2935,AV2937)</f>
        <v>18.30488807357689</v>
      </c>
      <c r="BA2933" s="10">
        <f>IF(ISNUMBER(AV2933), AV2933-AV2932, " ")</f>
        <v>2.7198558098373624</v>
      </c>
      <c r="BB2933" s="10">
        <f>IF(ISNUMBER(BA2933), BA2933/O2933, " ")</f>
        <v>0.21074745455182287</v>
      </c>
      <c r="BC2933" s="2">
        <f>AVERAGE(BB2933,BB2935,BB2937)</f>
        <v>0.346993999510323</v>
      </c>
      <c r="BD2933" s="1" t="s">
        <v>79</v>
      </c>
      <c r="BE2933"/>
    </row>
    <row r="2934" spans="1:57" x14ac:dyDescent="0.3">
      <c r="A2934" s="2"/>
      <c r="D2934" s="9" t="s">
        <v>57</v>
      </c>
      <c r="E2934" s="10">
        <v>13.81689431</v>
      </c>
      <c r="F2934" s="10">
        <v>0.49113205999999998</v>
      </c>
      <c r="G2934" s="10">
        <v>24.255029400000002</v>
      </c>
      <c r="H2934" s="10">
        <v>11.898707050000001</v>
      </c>
      <c r="I2934" s="10">
        <v>96.597966729999996</v>
      </c>
      <c r="J2934" s="10">
        <v>28.292579589999999</v>
      </c>
      <c r="K2934" s="10">
        <v>74.147324889999993</v>
      </c>
      <c r="L2934" s="11">
        <v>8.0439814814814818E-3</v>
      </c>
      <c r="M2934" s="11">
        <v>8.6631828703703714E-3</v>
      </c>
      <c r="P2934" s="10"/>
      <c r="Q2934" s="9"/>
      <c r="AJ2934" s="13">
        <v>654.86666666666702</v>
      </c>
      <c r="AK2934" s="16">
        <v>3.0069400000000002</v>
      </c>
      <c r="AL2934" s="10">
        <f t="shared" si="1376"/>
        <v>6.9400000000001683E-3</v>
      </c>
      <c r="AM2934" s="10">
        <f t="shared" si="1355"/>
        <v>0.48999853006711136</v>
      </c>
      <c r="AN2934" s="14">
        <v>12</v>
      </c>
      <c r="AO2934" s="10">
        <f t="shared" si="1377"/>
        <v>285.14999999999998</v>
      </c>
      <c r="AP2934" s="14">
        <v>10.5</v>
      </c>
      <c r="AQ2934" s="14">
        <v>37</v>
      </c>
      <c r="AR2934" s="10">
        <f t="shared" si="1378"/>
        <v>310.14999999999998</v>
      </c>
      <c r="AS2934" s="14">
        <v>47.1</v>
      </c>
      <c r="AT2934" s="14">
        <v>0.5</v>
      </c>
      <c r="AU2934" s="10">
        <f t="shared" si="1379"/>
        <v>0.56965703913182419</v>
      </c>
      <c r="AV2934" s="10">
        <f t="shared" si="1380"/>
        <v>13.817048232059348</v>
      </c>
      <c r="AW2934" s="10"/>
      <c r="AX2934" s="10"/>
      <c r="AY2934" s="10"/>
      <c r="AZ2934" s="10"/>
      <c r="BA2934" s="10"/>
      <c r="BB2934" s="10"/>
      <c r="BC2934" s="2"/>
      <c r="BD2934"/>
    </row>
    <row r="2935" spans="1:57" x14ac:dyDescent="0.3">
      <c r="A2935" s="2"/>
      <c r="D2935" s="9" t="s">
        <v>60</v>
      </c>
      <c r="E2935" s="10">
        <v>8.8137164390000002</v>
      </c>
      <c r="F2935" s="10">
        <v>0.60620361469999995</v>
      </c>
      <c r="G2935" s="10">
        <v>25.718135570000001</v>
      </c>
      <c r="H2935" s="10">
        <v>15.56846655</v>
      </c>
      <c r="I2935" s="10">
        <v>85.121815600000005</v>
      </c>
      <c r="J2935" s="10">
        <v>27.82915079</v>
      </c>
      <c r="K2935" s="10">
        <v>83.608512039999994</v>
      </c>
      <c r="L2935" s="11">
        <v>1.0752314814814814E-2</v>
      </c>
      <c r="M2935" s="11">
        <v>1.1388877314814817E-2</v>
      </c>
      <c r="N2935" s="10">
        <f>H2935-H2934</f>
        <v>3.6697594999999996</v>
      </c>
      <c r="O2935" s="10">
        <f>I2934-I2935</f>
        <v>11.476151129999991</v>
      </c>
      <c r="P2935" s="10">
        <f>N2935/O2935</f>
        <v>0.31977267103138984</v>
      </c>
      <c r="Q2935" s="9"/>
      <c r="R2935">
        <f>K2935-K2934</f>
        <v>9.4611871500000007</v>
      </c>
      <c r="S2935">
        <f>R2935/O2935</f>
        <v>0.82442162383757389</v>
      </c>
      <c r="AJ2935" s="13">
        <v>654.86666666666702</v>
      </c>
      <c r="AK2935" s="16">
        <v>3.0069400000000002</v>
      </c>
      <c r="AL2935" s="10">
        <f t="shared" si="1376"/>
        <v>6.9400000000001683E-3</v>
      </c>
      <c r="AM2935" s="10">
        <f t="shared" si="1355"/>
        <v>0.60480450028933053</v>
      </c>
      <c r="AN2935" s="14">
        <v>12</v>
      </c>
      <c r="AO2935" s="10">
        <f t="shared" si="1377"/>
        <v>285.14999999999998</v>
      </c>
      <c r="AP2935" s="14">
        <v>10.5</v>
      </c>
      <c r="AQ2935" s="14">
        <v>37</v>
      </c>
      <c r="AR2935" s="10">
        <f t="shared" si="1378"/>
        <v>310.14999999999998</v>
      </c>
      <c r="AS2935" s="14">
        <v>47.1</v>
      </c>
      <c r="AT2935" s="14">
        <v>0.5</v>
      </c>
      <c r="AU2935" s="10">
        <f t="shared" si="1379"/>
        <v>0.70312688660766953</v>
      </c>
      <c r="AV2935" s="10">
        <f t="shared" si="1380"/>
        <v>18.083112592688064</v>
      </c>
      <c r="AW2935" s="10"/>
      <c r="AX2935" s="10"/>
      <c r="AY2935" s="10"/>
      <c r="AZ2935" s="10"/>
      <c r="BA2935" s="10">
        <f>IF(ISNUMBER(AV2935), AV2935-AV2934, " ")</f>
        <v>4.2660643606287163</v>
      </c>
      <c r="BB2935" s="10">
        <f>IF(ISNUMBER(BA2935), BA2935/O2935, " ")</f>
        <v>0.37173302375538858</v>
      </c>
      <c r="BC2935" s="2"/>
      <c r="BD2935"/>
      <c r="BE2935"/>
    </row>
    <row r="2936" spans="1:57" x14ac:dyDescent="0.3">
      <c r="A2936" s="2"/>
      <c r="D2936" s="9" t="s">
        <v>57</v>
      </c>
      <c r="E2936" s="10">
        <v>13.80224864</v>
      </c>
      <c r="F2936" s="10">
        <v>0.46501021390000002</v>
      </c>
      <c r="G2936" s="10">
        <v>25.11257861</v>
      </c>
      <c r="H2936" s="10">
        <v>11.704843350000001</v>
      </c>
      <c r="I2936" s="10">
        <v>96.501325429999994</v>
      </c>
      <c r="J2936" s="10">
        <v>28.130663429999998</v>
      </c>
      <c r="K2936" s="10">
        <v>73.717658389999997</v>
      </c>
      <c r="L2936" s="11">
        <v>1.4253472222222221E-2</v>
      </c>
      <c r="M2936" s="11">
        <v>1.4878460648148149E-2</v>
      </c>
      <c r="P2936" s="10"/>
      <c r="Q2936" s="9"/>
      <c r="AJ2936" s="13">
        <v>654.86666666666702</v>
      </c>
      <c r="AK2936" s="16">
        <v>3.0069400000000002</v>
      </c>
      <c r="AL2936" s="10">
        <f t="shared" si="1376"/>
        <v>6.9400000000001683E-3</v>
      </c>
      <c r="AM2936" s="10">
        <f t="shared" si="1355"/>
        <v>0.46393697303571069</v>
      </c>
      <c r="AN2936" s="14">
        <v>12</v>
      </c>
      <c r="AO2936" s="10">
        <f t="shared" si="1377"/>
        <v>285.14999999999998</v>
      </c>
      <c r="AP2936" s="14">
        <v>10.5</v>
      </c>
      <c r="AQ2936" s="14">
        <v>37</v>
      </c>
      <c r="AR2936" s="10">
        <f t="shared" si="1378"/>
        <v>310.14999999999998</v>
      </c>
      <c r="AS2936" s="14">
        <v>47.1</v>
      </c>
      <c r="AT2936" s="14">
        <v>0.5</v>
      </c>
      <c r="AU2936" s="10">
        <f t="shared" si="1379"/>
        <v>0.53935868413137245</v>
      </c>
      <c r="AV2936" s="10">
        <f t="shared" si="1380"/>
        <v>13.544687354235251</v>
      </c>
      <c r="AW2936" s="10"/>
      <c r="AX2936" s="10"/>
      <c r="AY2936" s="10"/>
      <c r="AZ2936" s="10"/>
      <c r="BA2936" s="10"/>
      <c r="BB2936" s="10"/>
      <c r="BC2936" s="2"/>
      <c r="BD2936"/>
      <c r="BE2936"/>
    </row>
    <row r="2937" spans="1:57" x14ac:dyDescent="0.3">
      <c r="A2937" s="2"/>
      <c r="D2937" s="9" t="s">
        <v>61</v>
      </c>
      <c r="E2937" s="10">
        <v>8.9024704270000008</v>
      </c>
      <c r="F2937" s="10">
        <v>0.60134111869999995</v>
      </c>
      <c r="G2937" s="10">
        <v>27.024426170000002</v>
      </c>
      <c r="H2937" s="10">
        <v>16.245773710000002</v>
      </c>
      <c r="I2937" s="10">
        <v>84.932122449999994</v>
      </c>
      <c r="J2937" s="10">
        <v>27.790237640000001</v>
      </c>
      <c r="K2937" s="10">
        <v>84.835637039999995</v>
      </c>
      <c r="L2937" s="11">
        <v>1.7031250000000001E-2</v>
      </c>
      <c r="M2937" s="11">
        <v>1.7615729166666667E-2</v>
      </c>
      <c r="N2937" s="10">
        <f>H2937-H2936</f>
        <v>4.5409303600000008</v>
      </c>
      <c r="O2937" s="10">
        <f>I2936-I2937</f>
        <v>11.56920298</v>
      </c>
      <c r="P2937" s="10">
        <f>N2937/O2937</f>
        <v>0.39250157230796556</v>
      </c>
      <c r="Q2937" s="9"/>
      <c r="R2937">
        <f>K2937-K2936</f>
        <v>11.117978649999998</v>
      </c>
      <c r="S2937">
        <f>R2937/O2937</f>
        <v>0.96099780332490958</v>
      </c>
      <c r="AJ2937" s="13">
        <v>654.86666666666702</v>
      </c>
      <c r="AK2937" s="16">
        <v>3.0069400000000002</v>
      </c>
      <c r="AL2937" s="10">
        <f t="shared" si="1376"/>
        <v>6.9400000000001683E-3</v>
      </c>
      <c r="AM2937" s="10">
        <f t="shared" si="1355"/>
        <v>0.59995322690176711</v>
      </c>
      <c r="AN2937" s="14">
        <v>12</v>
      </c>
      <c r="AO2937" s="10">
        <f t="shared" si="1377"/>
        <v>285.14999999999998</v>
      </c>
      <c r="AP2937" s="14">
        <v>10.5</v>
      </c>
      <c r="AQ2937" s="14">
        <v>37</v>
      </c>
      <c r="AR2937" s="10">
        <f t="shared" si="1378"/>
        <v>310.14999999999998</v>
      </c>
      <c r="AS2937" s="14">
        <v>47.1</v>
      </c>
      <c r="AT2937" s="14">
        <v>0.5</v>
      </c>
      <c r="AU2937" s="10">
        <f t="shared" si="1379"/>
        <v>0.69748694717030035</v>
      </c>
      <c r="AV2937" s="10">
        <f t="shared" si="1380"/>
        <v>18.849184508342475</v>
      </c>
      <c r="AW2937" s="10"/>
      <c r="AX2937" s="10"/>
      <c r="AY2937" s="10"/>
      <c r="AZ2937" s="10"/>
      <c r="BA2937" s="10">
        <f>IF(ISNUMBER(AV2937), AV2937-AV2936, " ")</f>
        <v>5.3044971541072243</v>
      </c>
      <c r="BB2937" s="10">
        <f>IF(ISNUMBER(BA2937), BA2937/O2937, " ")</f>
        <v>0.4585015202237574</v>
      </c>
      <c r="BC2937" s="2"/>
      <c r="BD2937"/>
      <c r="BE2937"/>
    </row>
    <row r="2938" spans="1:57" x14ac:dyDescent="0.3">
      <c r="AM2938" s="10" t="str">
        <f t="shared" si="1355"/>
        <v xml:space="preserve"> </v>
      </c>
      <c r="BD2938"/>
      <c r="BE2938"/>
    </row>
    <row r="2939" spans="1:57" x14ac:dyDescent="0.3">
      <c r="AM2939" s="10" t="str">
        <f t="shared" si="1355"/>
        <v xml:space="preserve"> </v>
      </c>
      <c r="BD2939"/>
      <c r="BE2939"/>
    </row>
    <row r="2940" spans="1:57" x14ac:dyDescent="0.3">
      <c r="A2940" s="2"/>
      <c r="D2940" s="9" t="s">
        <v>53</v>
      </c>
      <c r="E2940" s="10"/>
      <c r="F2940" s="10"/>
      <c r="G2940" s="10"/>
      <c r="H2940" s="10"/>
      <c r="I2940" s="10"/>
      <c r="J2940" s="10"/>
      <c r="K2940" s="10"/>
      <c r="L2940" s="10"/>
      <c r="M2940" s="10"/>
      <c r="P2940" s="10"/>
      <c r="Q2940" s="9"/>
      <c r="R2940" s="9"/>
      <c r="AM2940" s="10" t="str">
        <f t="shared" si="1355"/>
        <v xml:space="preserve"> </v>
      </c>
      <c r="BD2940"/>
      <c r="BE2940"/>
    </row>
    <row r="2941" spans="1:57" x14ac:dyDescent="0.3">
      <c r="A2941" s="2"/>
      <c r="D2941" s="9" t="s">
        <v>352</v>
      </c>
      <c r="E2941" s="10"/>
      <c r="F2941" s="2"/>
      <c r="G2941" s="10"/>
      <c r="H2941" s="10"/>
      <c r="I2941" s="10"/>
      <c r="J2941" s="10"/>
      <c r="K2941" s="10"/>
      <c r="L2941" s="10"/>
      <c r="M2941" s="10"/>
      <c r="P2941" s="10"/>
      <c r="Q2941" s="9"/>
      <c r="R2941" s="9"/>
      <c r="AM2941" s="10" t="str">
        <f t="shared" si="1355"/>
        <v xml:space="preserve"> </v>
      </c>
      <c r="BD2941"/>
      <c r="BE2941"/>
    </row>
    <row r="2942" spans="1:57" x14ac:dyDescent="0.3">
      <c r="A2942" s="2"/>
      <c r="D2942" s="9"/>
      <c r="E2942" s="2" t="s">
        <v>0</v>
      </c>
      <c r="F2942" s="2" t="s">
        <v>1</v>
      </c>
      <c r="G2942" s="2" t="s">
        <v>2</v>
      </c>
      <c r="H2942" s="2" t="s">
        <v>3</v>
      </c>
      <c r="I2942" s="2" t="s">
        <v>4</v>
      </c>
      <c r="J2942" s="2" t="s">
        <v>5</v>
      </c>
      <c r="K2942" s="2" t="s">
        <v>6</v>
      </c>
      <c r="L2942" s="2" t="s">
        <v>7</v>
      </c>
      <c r="M2942" s="2" t="s">
        <v>8</v>
      </c>
      <c r="N2942" s="2" t="s">
        <v>9</v>
      </c>
      <c r="O2942" s="2" t="s">
        <v>10</v>
      </c>
      <c r="P2942" s="2" t="s">
        <v>11</v>
      </c>
      <c r="Q2942" s="2" t="s">
        <v>12</v>
      </c>
      <c r="R2942" s="2" t="s">
        <v>13</v>
      </c>
      <c r="S2942" s="2" t="s">
        <v>14</v>
      </c>
      <c r="T2942" s="2" t="s">
        <v>15</v>
      </c>
      <c r="U2942" s="3" t="s">
        <v>16</v>
      </c>
      <c r="V2942" s="3" t="s">
        <v>17</v>
      </c>
      <c r="W2942" s="3" t="s">
        <v>18</v>
      </c>
      <c r="X2942" s="3" t="s">
        <v>19</v>
      </c>
      <c r="Y2942" s="3" t="s">
        <v>20</v>
      </c>
      <c r="Z2942" s="3" t="s">
        <v>21</v>
      </c>
      <c r="AA2942" s="3" t="s">
        <v>22</v>
      </c>
      <c r="AB2942" s="3" t="s">
        <v>23</v>
      </c>
      <c r="AC2942" s="3" t="s">
        <v>24</v>
      </c>
      <c r="AD2942" s="3" t="s">
        <v>25</v>
      </c>
      <c r="AE2942" s="3" t="s">
        <v>26</v>
      </c>
      <c r="AF2942" s="3" t="s">
        <v>27</v>
      </c>
      <c r="AG2942" s="3" t="s">
        <v>28</v>
      </c>
      <c r="AH2942" s="3" t="s">
        <v>29</v>
      </c>
      <c r="AL2942" s="2" t="s">
        <v>33</v>
      </c>
      <c r="AM2942" s="10" t="e">
        <f t="shared" si="1355"/>
        <v>#VALUE!</v>
      </c>
      <c r="AN2942" s="6" t="s">
        <v>35</v>
      </c>
      <c r="AO2942" s="2" t="s">
        <v>36</v>
      </c>
      <c r="AP2942" s="7" t="s">
        <v>37</v>
      </c>
      <c r="AQ2942" s="6" t="s">
        <v>38</v>
      </c>
      <c r="AR2942" s="2" t="s">
        <v>39</v>
      </c>
      <c r="AS2942" s="7" t="s">
        <v>40</v>
      </c>
      <c r="AT2942" s="7" t="s">
        <v>41</v>
      </c>
      <c r="AU2942" s="8" t="s">
        <v>55</v>
      </c>
      <c r="AV2942" s="8" t="s">
        <v>56</v>
      </c>
      <c r="AW2942" s="8" t="s">
        <v>44</v>
      </c>
      <c r="AX2942" s="8" t="s">
        <v>45</v>
      </c>
      <c r="AY2942" s="8" t="s">
        <v>46</v>
      </c>
      <c r="AZ2942" s="8" t="s">
        <v>47</v>
      </c>
      <c r="BA2942" s="2" t="s">
        <v>48</v>
      </c>
      <c r="BB2942" s="2" t="s">
        <v>49</v>
      </c>
      <c r="BC2942" s="2" t="s">
        <v>50</v>
      </c>
      <c r="BD2942"/>
      <c r="BE2942"/>
    </row>
    <row r="2943" spans="1:57" x14ac:dyDescent="0.3">
      <c r="A2943" s="2"/>
      <c r="D2943" s="9" t="s">
        <v>57</v>
      </c>
      <c r="E2943" s="10">
        <v>13.818240619999999</v>
      </c>
      <c r="F2943" s="10">
        <v>0.4032861056</v>
      </c>
      <c r="G2943" s="10">
        <v>21.937886649999999</v>
      </c>
      <c r="H2943" s="10">
        <v>8.8546169730000006</v>
      </c>
      <c r="I2943" s="10">
        <v>90.034051719999994</v>
      </c>
      <c r="J2943" s="10">
        <v>34.908926479999998</v>
      </c>
      <c r="K2943" s="10">
        <v>87.166610210000002</v>
      </c>
      <c r="L2943" s="11">
        <v>1.3831018518518517E-3</v>
      </c>
      <c r="M2943" s="11">
        <v>2.0659606481481479E-3</v>
      </c>
      <c r="P2943" s="10"/>
      <c r="Q2943" s="9"/>
      <c r="AJ2943" s="13">
        <v>654.86666666666667</v>
      </c>
      <c r="AK2943" s="16">
        <v>3.0069400000000002</v>
      </c>
      <c r="AL2943" s="10">
        <f>IF(AK2943&gt;3, AK2943-3, 3-AK2943)</f>
        <v>6.9400000000001683E-3</v>
      </c>
      <c r="AM2943" s="10">
        <f t="shared" si="1355"/>
        <v>0.40235532361803028</v>
      </c>
      <c r="AN2943" s="14">
        <v>12</v>
      </c>
      <c r="AO2943" s="10">
        <f>AN2943+273.15</f>
        <v>285.14999999999998</v>
      </c>
      <c r="AP2943" s="14">
        <v>10.5</v>
      </c>
      <c r="AQ2943" s="14">
        <v>37</v>
      </c>
      <c r="AR2943" s="10">
        <f>AQ2943+273.15</f>
        <v>310.14999999999998</v>
      </c>
      <c r="AS2943" s="14">
        <v>47.1</v>
      </c>
      <c r="AT2943" s="14">
        <v>0.5</v>
      </c>
      <c r="AU2943" s="10">
        <f>IF(ISNUMBER(AM2943),((AR2943/AO2943)*((AJ2943-(AT2943*AP2943))/(AJ2943-AS2943))*AM2943)," ")</f>
        <v>0.46776577533769675</v>
      </c>
      <c r="AV2943" s="10">
        <f>IF(ISNUMBER(AM2943), AU2943*G2943, " ")</f>
        <v>10.261792558107757</v>
      </c>
      <c r="AW2943" s="10"/>
      <c r="AX2943" s="10"/>
      <c r="AY2943" s="10"/>
      <c r="AZ2943" s="10"/>
      <c r="BA2943" s="10"/>
      <c r="BB2943" s="10"/>
      <c r="BC2943" s="2"/>
      <c r="BD2943"/>
      <c r="BE2943"/>
    </row>
    <row r="2944" spans="1:57" x14ac:dyDescent="0.3">
      <c r="A2944" s="2">
        <v>268</v>
      </c>
      <c r="B2944" s="9" t="s">
        <v>352</v>
      </c>
      <c r="C2944" s="9"/>
      <c r="D2944" s="9" t="s">
        <v>58</v>
      </c>
      <c r="E2944" s="10">
        <v>9.9965238480000007</v>
      </c>
      <c r="F2944" s="10">
        <v>0.43447402870000001</v>
      </c>
      <c r="G2944" s="10">
        <v>22.903670470000002</v>
      </c>
      <c r="H2944" s="10">
        <v>9.9456167359999998</v>
      </c>
      <c r="I2944" s="10">
        <v>79.455450080000006</v>
      </c>
      <c r="J2944" s="10">
        <v>34.806624509999999</v>
      </c>
      <c r="K2944" s="10">
        <v>95.399955689999999</v>
      </c>
      <c r="L2944" s="11">
        <v>4.9710648148148144E-3</v>
      </c>
      <c r="M2944" s="11">
        <v>5.526608796296296E-3</v>
      </c>
      <c r="N2944" s="10">
        <f>H2944-H2943</f>
        <v>1.0909997629999992</v>
      </c>
      <c r="O2944" s="10">
        <f>I2943-I2944</f>
        <v>10.578601639999988</v>
      </c>
      <c r="P2944" s="10">
        <f>N2944/O2944</f>
        <v>0.10313270128961964</v>
      </c>
      <c r="Q2944" s="9">
        <f>AVERAGE(P2944,P2946)</f>
        <v>0.10601873916971177</v>
      </c>
      <c r="R2944">
        <f>K2944-K2943</f>
        <v>8.233345479999997</v>
      </c>
      <c r="S2944">
        <f>R2944/O2944</f>
        <v>0.77830187393274475</v>
      </c>
      <c r="T2944" s="9">
        <f>AVERAGE(S2944,S2946)</f>
        <v>0.67578592781488811</v>
      </c>
      <c r="U2944" s="3">
        <f>AVERAGE(E2943,E2945,E2947)</f>
        <v>13.817590379999999</v>
      </c>
      <c r="V2944" s="3">
        <f>AVERAGE(E2944,E2946,E2948)</f>
        <v>9.7552820805000007</v>
      </c>
      <c r="W2944" s="3">
        <f>AVERAGE(F2943,F2945,F2947)</f>
        <v>0.42177170995000002</v>
      </c>
      <c r="X2944" s="3">
        <f>AVERAGE(F2944,F2946,F2948)</f>
        <v>0.45685995545000002</v>
      </c>
      <c r="Y2944" s="3">
        <f>AVERAGE(G2943,G2945,G2947)</f>
        <v>21.240712654999999</v>
      </c>
      <c r="Z2944" s="3">
        <f>AVERAGE(G2944,G2946,G2948)</f>
        <v>22.389598585000002</v>
      </c>
      <c r="AA2944" s="3">
        <f>AVERAGE(H2943,H2945,H2947)</f>
        <v>8.9533188730000006</v>
      </c>
      <c r="AB2944" s="3">
        <f>AVERAGE(H2944,H2946,H2948)</f>
        <v>10.209653762999999</v>
      </c>
      <c r="AC2944" s="3">
        <f>AVERAGE(I2943,I2945,I2947)</f>
        <v>89.192489449999997</v>
      </c>
      <c r="AD2944" s="3">
        <f>AVERAGE(I2944,I2946,I2948)</f>
        <v>77.376064404999994</v>
      </c>
      <c r="AE2944" s="3">
        <f>AVERAGE(J2943,J2945,J2947)</f>
        <v>35.245820909999999</v>
      </c>
      <c r="AF2944" s="3">
        <f>AVERAGE(J2944,J2946,J2948)</f>
        <v>35.095008364999998</v>
      </c>
      <c r="AG2944" s="3">
        <f>AVERAGE(K2943,K2945,K2947)</f>
        <v>87.215546230000001</v>
      </c>
      <c r="AH2944" s="3">
        <f>AVERAGE(K2944,K2946,K2948)</f>
        <v>95.074023355000008</v>
      </c>
      <c r="AI2944" s="12">
        <v>43659</v>
      </c>
      <c r="AJ2944" s="13">
        <v>654.86666666666667</v>
      </c>
      <c r="AK2944" s="16">
        <v>3.0069400000000002</v>
      </c>
      <c r="AL2944" s="10">
        <f t="shared" ref="AL2944:AL2948" si="1381">IF(AK2944&gt;3, AK2944-3, 3-AK2944)</f>
        <v>6.9400000000001683E-3</v>
      </c>
      <c r="AM2944" s="10">
        <f t="shared" si="1355"/>
        <v>0.43347126517323259</v>
      </c>
      <c r="AN2944" s="14">
        <v>12</v>
      </c>
      <c r="AO2944" s="10">
        <f t="shared" ref="AO2944:AO2948" si="1382">AN2944+273.15</f>
        <v>285.14999999999998</v>
      </c>
      <c r="AP2944" s="14">
        <v>10.5</v>
      </c>
      <c r="AQ2944" s="14">
        <v>37</v>
      </c>
      <c r="AR2944" s="10">
        <f t="shared" ref="AR2944:AR2948" si="1383">AQ2944+273.15</f>
        <v>310.14999999999998</v>
      </c>
      <c r="AS2944" s="14">
        <v>47.1</v>
      </c>
      <c r="AT2944" s="14">
        <v>0.5</v>
      </c>
      <c r="AU2944" s="10">
        <f t="shared" ref="AU2944:AU2948" si="1384">IF(ISNUMBER(AM2944),((AR2944/AO2944)*((AJ2944-(AT2944*AP2944))/(AJ2944-AS2944))*AM2944)," ")</f>
        <v>0.50394020046037569</v>
      </c>
      <c r="AV2944" s="10">
        <f t="shared" ref="AV2944:AV2948" si="1385">IF(ISNUMBER(AM2944), AU2944*G2944, " ")</f>
        <v>11.542080287930188</v>
      </c>
      <c r="AW2944" s="10">
        <f>AVERAGE(AU2943,AU2945,AU2947)</f>
        <v>0.48920696294940214</v>
      </c>
      <c r="AX2944" s="10">
        <f>AVERAGE(AU2944,AU2946,AU2948)</f>
        <v>0.5299053161374645</v>
      </c>
      <c r="AY2944" s="10">
        <f>AVERAGE(AV2943,AV2945,AV2947)</f>
        <v>10.376156290408685</v>
      </c>
      <c r="AZ2944" s="10">
        <f>AVERAGE(AV2944,AV2946,AV2948)</f>
        <v>11.851019380414989</v>
      </c>
      <c r="BA2944" s="10">
        <f>IF(ISNUMBER(AV2944), AV2944-AV2943, " ")</f>
        <v>1.2802877298224313</v>
      </c>
      <c r="BB2944" s="10">
        <f>IF(ISNUMBER(BA2944), BA2944/O2944, " ")</f>
        <v>0.12102617844889683</v>
      </c>
      <c r="BC2944" s="2">
        <f>AVERAGE(BB2944,BB2946,BB2948)</f>
        <v>0.12445543169572926</v>
      </c>
      <c r="BD2944" s="1" t="s">
        <v>59</v>
      </c>
      <c r="BE2944"/>
    </row>
    <row r="2945" spans="1:57" x14ac:dyDescent="0.3">
      <c r="A2945" s="2"/>
      <c r="D2945" s="9" t="s">
        <v>57</v>
      </c>
      <c r="E2945" s="10">
        <v>13.81694014</v>
      </c>
      <c r="F2945" s="10">
        <v>0.44025731429999998</v>
      </c>
      <c r="G2945" s="10">
        <v>20.543538659999999</v>
      </c>
      <c r="H2945" s="10">
        <v>9.0520207730000006</v>
      </c>
      <c r="I2945" s="10">
        <v>88.350927179999999</v>
      </c>
      <c r="J2945" s="10">
        <v>35.58271534</v>
      </c>
      <c r="K2945" s="10">
        <v>87.26448225</v>
      </c>
      <c r="L2945" s="11">
        <v>8.8136574074074072E-3</v>
      </c>
      <c r="M2945" s="11">
        <v>9.3518402777777784E-3</v>
      </c>
      <c r="P2945" s="10"/>
      <c r="Q2945" s="9"/>
      <c r="AJ2945" s="13">
        <v>654.86666666666702</v>
      </c>
      <c r="AK2945" s="16">
        <v>3.0069400000000002</v>
      </c>
      <c r="AL2945" s="10">
        <f t="shared" si="1381"/>
        <v>6.9400000000001683E-3</v>
      </c>
      <c r="AM2945" s="10">
        <f t="shared" si="1355"/>
        <v>0.43924120298376418</v>
      </c>
      <c r="AN2945" s="14">
        <v>12</v>
      </c>
      <c r="AO2945" s="10">
        <f t="shared" si="1382"/>
        <v>285.14999999999998</v>
      </c>
      <c r="AP2945" s="14">
        <v>10.5</v>
      </c>
      <c r="AQ2945" s="14">
        <v>37</v>
      </c>
      <c r="AR2945" s="10">
        <f t="shared" si="1383"/>
        <v>310.14999999999998</v>
      </c>
      <c r="AS2945" s="14">
        <v>47.1</v>
      </c>
      <c r="AT2945" s="14">
        <v>0.5</v>
      </c>
      <c r="AU2945" s="10">
        <f t="shared" si="1384"/>
        <v>0.51064815056110757</v>
      </c>
      <c r="AV2945" s="10">
        <f t="shared" si="1385"/>
        <v>10.490520022709614</v>
      </c>
      <c r="AW2945" s="10"/>
      <c r="AX2945" s="10"/>
      <c r="AY2945" s="10"/>
      <c r="AZ2945" s="10"/>
      <c r="BA2945" s="10"/>
      <c r="BB2945" s="10"/>
      <c r="BC2945" s="2"/>
      <c r="BD2945"/>
    </row>
    <row r="2946" spans="1:57" x14ac:dyDescent="0.3">
      <c r="A2946" s="2"/>
      <c r="D2946" s="9" t="s">
        <v>60</v>
      </c>
      <c r="E2946" s="10">
        <v>9.5140403130000006</v>
      </c>
      <c r="F2946" s="10">
        <v>0.47924588219999997</v>
      </c>
      <c r="G2946" s="10">
        <v>21.875526700000002</v>
      </c>
      <c r="H2946" s="10">
        <v>10.473690789999999</v>
      </c>
      <c r="I2946" s="10">
        <v>75.296678729999996</v>
      </c>
      <c r="J2946" s="10">
        <v>35.383392219999998</v>
      </c>
      <c r="K2946" s="10">
        <v>94.748091020000004</v>
      </c>
      <c r="L2946" s="11">
        <v>1.2586805555555554E-2</v>
      </c>
      <c r="M2946" s="11">
        <v>1.3258090277777778E-2</v>
      </c>
      <c r="N2946" s="10">
        <f>H2946-H2945</f>
        <v>1.4216700169999985</v>
      </c>
      <c r="O2946" s="10">
        <f>I2945-I2946</f>
        <v>13.054248450000003</v>
      </c>
      <c r="P2946" s="10">
        <f>N2946/O2946</f>
        <v>0.10890477704980391</v>
      </c>
      <c r="Q2946" s="9"/>
      <c r="R2946">
        <f>K2946-K2945</f>
        <v>7.4836087700000036</v>
      </c>
      <c r="S2946">
        <f>R2946/O2946</f>
        <v>0.57326998169703147</v>
      </c>
      <c r="AJ2946" s="13">
        <v>654.86666666666702</v>
      </c>
      <c r="AK2946" s="16">
        <v>3.0069400000000002</v>
      </c>
      <c r="AL2946" s="10">
        <f t="shared" si="1381"/>
        <v>6.9400000000001683E-3</v>
      </c>
      <c r="AM2946" s="10">
        <f t="shared" si="1355"/>
        <v>0.47813978549621872</v>
      </c>
      <c r="AN2946" s="14">
        <v>12</v>
      </c>
      <c r="AO2946" s="10">
        <f t="shared" si="1382"/>
        <v>285.14999999999998</v>
      </c>
      <c r="AP2946" s="14">
        <v>10.5</v>
      </c>
      <c r="AQ2946" s="14">
        <v>37</v>
      </c>
      <c r="AR2946" s="10">
        <f t="shared" si="1383"/>
        <v>310.14999999999998</v>
      </c>
      <c r="AS2946" s="14">
        <v>47.1</v>
      </c>
      <c r="AT2946" s="14">
        <v>0.5</v>
      </c>
      <c r="AU2946" s="10">
        <f t="shared" si="1384"/>
        <v>0.5558704318145532</v>
      </c>
      <c r="AV2946" s="10">
        <f t="shared" si="1385"/>
        <v>12.159958472899788</v>
      </c>
      <c r="AW2946" s="10"/>
      <c r="AX2946" s="10"/>
      <c r="AY2946" s="10"/>
      <c r="AZ2946" s="10"/>
      <c r="BA2946" s="10">
        <f>IF(ISNUMBER(AV2946), AV2946-AV2945, " ")</f>
        <v>1.6694384501901744</v>
      </c>
      <c r="BB2946" s="10">
        <f>IF(ISNUMBER(BA2946), BA2946/O2946, " ")</f>
        <v>0.12788468494256167</v>
      </c>
      <c r="BC2946" s="2"/>
      <c r="BD2946"/>
      <c r="BE2946"/>
    </row>
    <row r="2947" spans="1:57" x14ac:dyDescent="0.3">
      <c r="A2947" s="2"/>
      <c r="D2947" s="9" t="s">
        <v>57</v>
      </c>
      <c r="E2947" s="10"/>
      <c r="F2947" s="10"/>
      <c r="G2947" s="10"/>
      <c r="H2947" s="10"/>
      <c r="I2947" s="10"/>
      <c r="J2947" s="10"/>
      <c r="K2947" s="10"/>
      <c r="L2947" s="11"/>
      <c r="M2947" s="11"/>
      <c r="P2947" s="10"/>
      <c r="Q2947" s="9"/>
      <c r="AJ2947" s="13">
        <v>654.86666666666702</v>
      </c>
      <c r="AK2947" s="16">
        <v>3.0069400000000002</v>
      </c>
      <c r="AL2947" s="10">
        <f t="shared" si="1381"/>
        <v>6.9400000000001683E-3</v>
      </c>
      <c r="AM2947" s="10" t="str">
        <f t="shared" si="1355"/>
        <v xml:space="preserve"> </v>
      </c>
      <c r="AN2947" s="14">
        <v>12</v>
      </c>
      <c r="AO2947" s="10">
        <f t="shared" si="1382"/>
        <v>285.14999999999998</v>
      </c>
      <c r="AP2947" s="14">
        <v>10.5</v>
      </c>
      <c r="AQ2947" s="14">
        <v>37</v>
      </c>
      <c r="AR2947" s="10">
        <f t="shared" si="1383"/>
        <v>310.14999999999998</v>
      </c>
      <c r="AS2947" s="14">
        <v>47.1</v>
      </c>
      <c r="AT2947" s="14">
        <v>0.5</v>
      </c>
      <c r="AU2947" s="10" t="str">
        <f t="shared" si="1384"/>
        <v xml:space="preserve"> </v>
      </c>
      <c r="AV2947" s="10" t="str">
        <f t="shared" si="1385"/>
        <v xml:space="preserve"> </v>
      </c>
      <c r="AW2947" s="10"/>
      <c r="AX2947" s="10"/>
      <c r="AY2947" s="10"/>
      <c r="AZ2947" s="10"/>
      <c r="BA2947" s="10"/>
      <c r="BB2947" s="10"/>
      <c r="BC2947" s="2"/>
      <c r="BD2947"/>
      <c r="BE2947"/>
    </row>
    <row r="2948" spans="1:57" x14ac:dyDescent="0.3">
      <c r="A2948" s="2"/>
      <c r="D2948" s="9" t="s">
        <v>61</v>
      </c>
      <c r="E2948" s="10"/>
      <c r="F2948" s="10"/>
      <c r="G2948" s="10"/>
      <c r="H2948" s="10"/>
      <c r="I2948" s="10"/>
      <c r="J2948" s="10"/>
      <c r="K2948" s="10"/>
      <c r="L2948" s="11"/>
      <c r="M2948" s="11"/>
      <c r="N2948" s="10">
        <f>H2948-H2947</f>
        <v>0</v>
      </c>
      <c r="O2948" s="10">
        <f>I2947-I2948</f>
        <v>0</v>
      </c>
      <c r="P2948" s="10" t="e">
        <f>N2948/O2948</f>
        <v>#DIV/0!</v>
      </c>
      <c r="Q2948" s="9"/>
      <c r="R2948">
        <f>K2948-K2947</f>
        <v>0</v>
      </c>
      <c r="S2948" t="e">
        <f>R2948/O2948</f>
        <v>#DIV/0!</v>
      </c>
      <c r="AJ2948" s="13">
        <v>654.86666666666702</v>
      </c>
      <c r="AK2948" s="16">
        <v>3.0069400000000002</v>
      </c>
      <c r="AL2948" s="10">
        <f t="shared" si="1381"/>
        <v>6.9400000000001683E-3</v>
      </c>
      <c r="AM2948" s="10" t="str">
        <f t="shared" si="1355"/>
        <v xml:space="preserve"> </v>
      </c>
      <c r="AN2948" s="14">
        <v>12</v>
      </c>
      <c r="AO2948" s="10">
        <f t="shared" si="1382"/>
        <v>285.14999999999998</v>
      </c>
      <c r="AP2948" s="14">
        <v>10.5</v>
      </c>
      <c r="AQ2948" s="14">
        <v>37</v>
      </c>
      <c r="AR2948" s="10">
        <f t="shared" si="1383"/>
        <v>310.14999999999998</v>
      </c>
      <c r="AS2948" s="14">
        <v>47.1</v>
      </c>
      <c r="AT2948" s="14">
        <v>0.5</v>
      </c>
      <c r="AU2948" s="10" t="str">
        <f t="shared" si="1384"/>
        <v xml:space="preserve"> </v>
      </c>
      <c r="AV2948" s="10" t="str">
        <f t="shared" si="1385"/>
        <v xml:space="preserve"> </v>
      </c>
      <c r="AW2948" s="10"/>
      <c r="AX2948" s="10"/>
      <c r="AY2948" s="10"/>
      <c r="AZ2948" s="10"/>
      <c r="BA2948" s="10" t="str">
        <f>IF(ISNUMBER(AV2948), AV2948-AV2947, " ")</f>
        <v xml:space="preserve"> </v>
      </c>
      <c r="BB2948" s="10" t="str">
        <f>IF(ISNUMBER(BA2948), BA2948/O2948, " ")</f>
        <v xml:space="preserve"> </v>
      </c>
      <c r="BC2948" s="2"/>
      <c r="BD2948"/>
      <c r="BE2948"/>
    </row>
    <row r="2949" spans="1:57" x14ac:dyDescent="0.3">
      <c r="AM2949" s="10" t="str">
        <f t="shared" si="1355"/>
        <v xml:space="preserve"> </v>
      </c>
      <c r="BD2949"/>
      <c r="BE2949"/>
    </row>
    <row r="2950" spans="1:57" x14ac:dyDescent="0.3">
      <c r="AM2950" s="10" t="str">
        <f t="shared" si="1355"/>
        <v xml:space="preserve"> </v>
      </c>
      <c r="BD2950"/>
      <c r="BE2950"/>
    </row>
    <row r="2951" spans="1:57" x14ac:dyDescent="0.3">
      <c r="A2951" s="2"/>
      <c r="D2951" s="9" t="s">
        <v>53</v>
      </c>
      <c r="E2951" s="10"/>
      <c r="F2951" s="10"/>
      <c r="G2951" s="10"/>
      <c r="H2951" s="10"/>
      <c r="I2951" s="10"/>
      <c r="J2951" s="10"/>
      <c r="K2951" s="10"/>
      <c r="L2951" s="10"/>
      <c r="M2951" s="10"/>
      <c r="P2951" s="10"/>
      <c r="Q2951" s="9"/>
      <c r="R2951" s="9"/>
      <c r="AM2951" s="10" t="str">
        <f t="shared" ref="AM2951:AM3014" si="1386">IF(F2951&lt;=0," ",((F2951*3)/AK2951))</f>
        <v xml:space="preserve"> </v>
      </c>
      <c r="BD2951"/>
      <c r="BE2951"/>
    </row>
    <row r="2952" spans="1:57" x14ac:dyDescent="0.3">
      <c r="A2952" s="2"/>
      <c r="D2952" s="9" t="s">
        <v>353</v>
      </c>
      <c r="E2952" s="10"/>
      <c r="F2952" s="2"/>
      <c r="G2952" s="10"/>
      <c r="H2952" s="10"/>
      <c r="I2952" s="10"/>
      <c r="J2952" s="10"/>
      <c r="K2952" s="10"/>
      <c r="L2952" s="10"/>
      <c r="M2952" s="10"/>
      <c r="P2952" s="10"/>
      <c r="Q2952" s="9"/>
      <c r="R2952" s="9"/>
      <c r="AM2952" s="10" t="str">
        <f t="shared" si="1386"/>
        <v xml:space="preserve"> </v>
      </c>
      <c r="BD2952"/>
      <c r="BE2952"/>
    </row>
    <row r="2953" spans="1:57" x14ac:dyDescent="0.3">
      <c r="A2953" s="2"/>
      <c r="D2953" s="9"/>
      <c r="E2953" s="2" t="s">
        <v>0</v>
      </c>
      <c r="F2953" s="2" t="s">
        <v>1</v>
      </c>
      <c r="G2953" s="2" t="s">
        <v>2</v>
      </c>
      <c r="H2953" s="2" t="s">
        <v>3</v>
      </c>
      <c r="I2953" s="2" t="s">
        <v>4</v>
      </c>
      <c r="J2953" s="2" t="s">
        <v>5</v>
      </c>
      <c r="K2953" s="2" t="s">
        <v>6</v>
      </c>
      <c r="L2953" s="2" t="s">
        <v>7</v>
      </c>
      <c r="M2953" s="2" t="s">
        <v>8</v>
      </c>
      <c r="N2953" s="2" t="s">
        <v>9</v>
      </c>
      <c r="O2953" s="2" t="s">
        <v>10</v>
      </c>
      <c r="P2953" s="2" t="s">
        <v>11</v>
      </c>
      <c r="Q2953" s="2" t="s">
        <v>12</v>
      </c>
      <c r="R2953" s="2" t="s">
        <v>13</v>
      </c>
      <c r="S2953" s="2" t="s">
        <v>14</v>
      </c>
      <c r="T2953" s="2" t="s">
        <v>15</v>
      </c>
      <c r="U2953" s="3" t="s">
        <v>16</v>
      </c>
      <c r="V2953" s="3" t="s">
        <v>17</v>
      </c>
      <c r="W2953" s="3" t="s">
        <v>18</v>
      </c>
      <c r="X2953" s="3" t="s">
        <v>19</v>
      </c>
      <c r="Y2953" s="3" t="s">
        <v>20</v>
      </c>
      <c r="Z2953" s="3" t="s">
        <v>21</v>
      </c>
      <c r="AA2953" s="3" t="s">
        <v>22</v>
      </c>
      <c r="AB2953" s="3" t="s">
        <v>23</v>
      </c>
      <c r="AC2953" s="3" t="s">
        <v>24</v>
      </c>
      <c r="AD2953" s="3" t="s">
        <v>25</v>
      </c>
      <c r="AE2953" s="3" t="s">
        <v>26</v>
      </c>
      <c r="AF2953" s="3" t="s">
        <v>27</v>
      </c>
      <c r="AG2953" s="3" t="s">
        <v>28</v>
      </c>
      <c r="AH2953" s="3" t="s">
        <v>29</v>
      </c>
      <c r="AL2953" s="2" t="s">
        <v>33</v>
      </c>
      <c r="AM2953" s="10" t="e">
        <f t="shared" si="1386"/>
        <v>#VALUE!</v>
      </c>
      <c r="AN2953" s="6" t="s">
        <v>35</v>
      </c>
      <c r="AO2953" s="2" t="s">
        <v>36</v>
      </c>
      <c r="AP2953" s="7" t="s">
        <v>37</v>
      </c>
      <c r="AQ2953" s="6" t="s">
        <v>38</v>
      </c>
      <c r="AR2953" s="2" t="s">
        <v>39</v>
      </c>
      <c r="AS2953" s="7" t="s">
        <v>40</v>
      </c>
      <c r="AT2953" s="7" t="s">
        <v>41</v>
      </c>
      <c r="AU2953" s="8" t="s">
        <v>55</v>
      </c>
      <c r="AV2953" s="8" t="s">
        <v>56</v>
      </c>
      <c r="AW2953" s="8" t="s">
        <v>44</v>
      </c>
      <c r="AX2953" s="8" t="s">
        <v>45</v>
      </c>
      <c r="AY2953" s="8" t="s">
        <v>46</v>
      </c>
      <c r="AZ2953" s="8" t="s">
        <v>47</v>
      </c>
      <c r="BA2953" s="2" t="s">
        <v>48</v>
      </c>
      <c r="BB2953" s="2" t="s">
        <v>49</v>
      </c>
      <c r="BC2953" s="2" t="s">
        <v>50</v>
      </c>
      <c r="BD2953"/>
      <c r="BE2953"/>
    </row>
    <row r="2954" spans="1:57" x14ac:dyDescent="0.3">
      <c r="A2954" s="2"/>
      <c r="D2954" s="9" t="s">
        <v>57</v>
      </c>
      <c r="E2954" s="10">
        <v>13.77235681</v>
      </c>
      <c r="F2954" s="10">
        <v>0.63516941189999998</v>
      </c>
      <c r="G2954" s="10">
        <v>18.489690150000001</v>
      </c>
      <c r="H2954" s="10">
        <v>11.73969492</v>
      </c>
      <c r="I2954" s="10">
        <v>88.620926819999994</v>
      </c>
      <c r="J2954" s="10">
        <v>35.531589660000002</v>
      </c>
      <c r="K2954" s="10">
        <v>92.235036410000006</v>
      </c>
      <c r="L2954" s="11">
        <v>1.4525462962962964E-3</v>
      </c>
      <c r="M2954" s="11">
        <v>2.0775347222222224E-3</v>
      </c>
      <c r="P2954" s="10"/>
      <c r="Q2954" s="9"/>
      <c r="AJ2954" s="13">
        <v>654.86666666666667</v>
      </c>
      <c r="AK2954" s="16">
        <v>3.0069400000000002</v>
      </c>
      <c r="AL2954" s="10">
        <f>IF(AK2954&gt;3, AK2954-3, 3-AK2954)</f>
        <v>6.9400000000001683E-3</v>
      </c>
      <c r="AM2954" s="10">
        <f t="shared" si="1386"/>
        <v>0.63370344459816286</v>
      </c>
      <c r="AN2954" s="14">
        <v>12</v>
      </c>
      <c r="AO2954" s="10">
        <f>AN2954+273.15</f>
        <v>285.14999999999998</v>
      </c>
      <c r="AP2954" s="14">
        <v>10.5</v>
      </c>
      <c r="AQ2954" s="14">
        <v>37</v>
      </c>
      <c r="AR2954" s="10">
        <f>AQ2954+273.15</f>
        <v>310.14999999999998</v>
      </c>
      <c r="AS2954" s="14">
        <v>47.1</v>
      </c>
      <c r="AT2954" s="14">
        <v>0.5</v>
      </c>
      <c r="AU2954" s="10">
        <f>IF(ISNUMBER(AM2954),((AR2954/AO2954)*((AJ2954-(AT2954*AP2954))/(AJ2954-AS2954))*AM2954)," ")</f>
        <v>0.73672389973901531</v>
      </c>
      <c r="AV2954" s="10">
        <f>IF(ISNUMBER(AM2954), AU2954*G2954, " ")</f>
        <v>13.62179663227406</v>
      </c>
      <c r="AW2954" s="10"/>
      <c r="AX2954" s="10"/>
      <c r="AY2954" s="10"/>
      <c r="AZ2954" s="10"/>
      <c r="BA2954" s="10"/>
      <c r="BB2954" s="10"/>
      <c r="BC2954" s="2"/>
      <c r="BD2954"/>
      <c r="BE2954"/>
    </row>
    <row r="2955" spans="1:57" x14ac:dyDescent="0.3">
      <c r="A2955" s="2">
        <v>269</v>
      </c>
      <c r="B2955" s="9" t="s">
        <v>353</v>
      </c>
      <c r="C2955" s="9"/>
      <c r="D2955" s="9" t="s">
        <v>58</v>
      </c>
      <c r="E2955" s="10">
        <v>9.0145057780000002</v>
      </c>
      <c r="F2955" s="10">
        <v>0.72269634329999999</v>
      </c>
      <c r="G2955" s="10">
        <v>22.722701000000001</v>
      </c>
      <c r="H2955" s="10">
        <v>16.38907635</v>
      </c>
      <c r="I2955" s="10">
        <v>75.544141830000001</v>
      </c>
      <c r="J2955" s="10">
        <v>34.915770780000003</v>
      </c>
      <c r="K2955" s="10">
        <v>102.97648649999999</v>
      </c>
      <c r="L2955" s="11">
        <v>3.7557870370370371E-3</v>
      </c>
      <c r="M2955" s="11">
        <v>4.2476736111111109E-3</v>
      </c>
      <c r="N2955" s="10">
        <f>H2955-H2954</f>
        <v>4.64938143</v>
      </c>
      <c r="O2955" s="10">
        <f>I2954-I2955</f>
        <v>13.076784989999993</v>
      </c>
      <c r="P2955" s="10">
        <f>N2955/O2955</f>
        <v>0.35554468728785016</v>
      </c>
      <c r="Q2955" s="9">
        <f>AVERAGE(P2955,P2957,P2959)</f>
        <v>0.34596743933614488</v>
      </c>
      <c r="R2955">
        <f>K2955-K2954</f>
        <v>10.741450089999987</v>
      </c>
      <c r="S2955">
        <f>R2955/O2955</f>
        <v>0.82141368067259113</v>
      </c>
      <c r="T2955" s="9">
        <f>AVERAGE(S2955,S2957,S2959)</f>
        <v>0.82273213083909613</v>
      </c>
      <c r="U2955" s="3">
        <f>AVERAGE(E2954,E2956,E2958)</f>
        <v>13.775653566666668</v>
      </c>
      <c r="V2955" s="3">
        <f>AVERAGE(E2955,E2957,E2959)</f>
        <v>9.1446403113333332</v>
      </c>
      <c r="W2955" s="3">
        <f>AVERAGE(F2954,F2956,F2958)</f>
        <v>0.55632930133333336</v>
      </c>
      <c r="X2955" s="3">
        <f>AVERAGE(F2955,F2957,F2959)</f>
        <v>0.6833920761333333</v>
      </c>
      <c r="Y2955" s="3">
        <f>AVERAGE(G2954,G2956,G2958)</f>
        <v>20.582077080000001</v>
      </c>
      <c r="Z2955" s="3">
        <f>AVERAGE(G2955,G2957,G2959)</f>
        <v>23.51303892</v>
      </c>
      <c r="AA2955" s="3">
        <f>AVERAGE(H2954,H2956,H2958)</f>
        <v>11.362170196666668</v>
      </c>
      <c r="AB2955" s="3">
        <f>AVERAGE(H2955,H2957,H2959)</f>
        <v>16.029917170000001</v>
      </c>
      <c r="AC2955" s="3">
        <f>AVERAGE(I2954,I2956,I2958)</f>
        <v>90.222048166666653</v>
      </c>
      <c r="AD2955" s="3">
        <f>AVERAGE(I2955,I2957,I2959)</f>
        <v>76.406599236666665</v>
      </c>
      <c r="AE2955" s="3">
        <f>AVERAGE(J2954,J2956,J2958)</f>
        <v>34.431073359999999</v>
      </c>
      <c r="AF2955" s="3">
        <f>AVERAGE(J2955,J2957,J2959)</f>
        <v>34.21296460333334</v>
      </c>
      <c r="AG2955" s="3">
        <f>AVERAGE(K2954,K2956,K2958)</f>
        <v>90.320557586666666</v>
      </c>
      <c r="AH2955" s="3">
        <f>AVERAGE(K2955,K2957,K2959)</f>
        <v>101.47340100333334</v>
      </c>
      <c r="AI2955" s="12">
        <v>43659</v>
      </c>
      <c r="AJ2955" s="13">
        <v>654.86666666666667</v>
      </c>
      <c r="AK2955" s="16">
        <v>3.0069400000000002</v>
      </c>
      <c r="AL2955" s="10">
        <f t="shared" ref="AL2955:AL2959" si="1387">IF(AK2955&gt;3, AK2955-3, 3-AK2955)</f>
        <v>6.9400000000001683E-3</v>
      </c>
      <c r="AM2955" s="10">
        <f t="shared" si="1386"/>
        <v>0.72102836435046924</v>
      </c>
      <c r="AN2955" s="14">
        <v>12</v>
      </c>
      <c r="AO2955" s="10">
        <f t="shared" ref="AO2955:AO2959" si="1388">AN2955+273.15</f>
        <v>285.14999999999998</v>
      </c>
      <c r="AP2955" s="14">
        <v>10.5</v>
      </c>
      <c r="AQ2955" s="14">
        <v>37</v>
      </c>
      <c r="AR2955" s="10">
        <f t="shared" ref="AR2955:AR2959" si="1389">AQ2955+273.15</f>
        <v>310.14999999999998</v>
      </c>
      <c r="AS2955" s="14">
        <v>47.1</v>
      </c>
      <c r="AT2955" s="14">
        <v>0.5</v>
      </c>
      <c r="AU2955" s="10">
        <f t="shared" ref="AU2955:AU2959" si="1390">IF(ISNUMBER(AM2955),((AR2955/AO2955)*((AJ2955-(AT2955*AP2955))/(AJ2955-AS2955))*AM2955)," ")</f>
        <v>0.83824513332661366</v>
      </c>
      <c r="AV2955" s="10">
        <f t="shared" ref="AV2955:AV2959" si="1391">IF(ISNUMBER(AM2955), AU2955*G2955, " ")</f>
        <v>19.047193529285778</v>
      </c>
      <c r="AW2955" s="10">
        <f>AVERAGE(AU2954,AU2956,AU2958)</f>
        <v>0.64527838516553604</v>
      </c>
      <c r="AX2955" s="10">
        <f>AVERAGE(AU2955,AU2957,AU2959)</f>
        <v>0.79265667701730758</v>
      </c>
      <c r="AY2955" s="10">
        <f>AVERAGE(AV2954,AV2956,AV2958)</f>
        <v>13.187231689522848</v>
      </c>
      <c r="AZ2955" s="10">
        <f>AVERAGE(AV2955,AV2957,AV2959)</f>
        <v>18.620832524467346</v>
      </c>
      <c r="BA2955" s="10">
        <f>IF(ISNUMBER(AV2955), AV2955-AV2954, " ")</f>
        <v>5.4253968970117175</v>
      </c>
      <c r="BB2955" s="10">
        <f>IF(ISNUMBER(BA2955), BA2955/O2955, " ")</f>
        <v>0.4148876731674182</v>
      </c>
      <c r="BC2955" s="2">
        <f>AVERAGE(BB2955,BB2957,BB2959)</f>
        <v>0.4026748292707682</v>
      </c>
      <c r="BD2955" s="1" t="s">
        <v>79</v>
      </c>
      <c r="BE2955"/>
    </row>
    <row r="2956" spans="1:57" x14ac:dyDescent="0.3">
      <c r="A2956" s="2"/>
      <c r="D2956" s="9" t="s">
        <v>57</v>
      </c>
      <c r="E2956" s="10">
        <v>13.771797299999999</v>
      </c>
      <c r="F2956" s="10">
        <v>0.50673497460000005</v>
      </c>
      <c r="G2956" s="10">
        <v>21.408128739999999</v>
      </c>
      <c r="H2956" s="10">
        <v>10.82815364</v>
      </c>
      <c r="I2956" s="10">
        <v>90.661473889999996</v>
      </c>
      <c r="J2956" s="10">
        <v>34.231444580000002</v>
      </c>
      <c r="K2956" s="10">
        <v>90.705947859999995</v>
      </c>
      <c r="L2956" s="11">
        <v>7.858796296296296E-3</v>
      </c>
      <c r="M2956" s="11">
        <v>8.4895717592592592E-3</v>
      </c>
      <c r="P2956" s="10"/>
      <c r="Q2956" s="9"/>
      <c r="AJ2956" s="13">
        <v>654.86666666666702</v>
      </c>
      <c r="AK2956" s="16">
        <v>3.0069400000000002</v>
      </c>
      <c r="AL2956" s="10">
        <f t="shared" si="1387"/>
        <v>6.9400000000001683E-3</v>
      </c>
      <c r="AM2956" s="10">
        <f t="shared" si="1386"/>
        <v>0.50556543323112535</v>
      </c>
      <c r="AN2956" s="14">
        <v>12</v>
      </c>
      <c r="AO2956" s="10">
        <f t="shared" si="1388"/>
        <v>285.14999999999998</v>
      </c>
      <c r="AP2956" s="14">
        <v>10.5</v>
      </c>
      <c r="AQ2956" s="14">
        <v>37</v>
      </c>
      <c r="AR2956" s="10">
        <f t="shared" si="1389"/>
        <v>310.14999999999998</v>
      </c>
      <c r="AS2956" s="14">
        <v>47.1</v>
      </c>
      <c r="AT2956" s="14">
        <v>0.5</v>
      </c>
      <c r="AU2956" s="10">
        <f t="shared" si="1390"/>
        <v>0.58775463620757351</v>
      </c>
      <c r="AV2956" s="10">
        <f t="shared" si="1391"/>
        <v>12.582726919463598</v>
      </c>
      <c r="AW2956" s="10"/>
      <c r="AX2956" s="10"/>
      <c r="AY2956" s="10"/>
      <c r="AZ2956" s="10"/>
      <c r="BA2956" s="10"/>
      <c r="BB2956" s="10"/>
      <c r="BC2956" s="2"/>
      <c r="BD2956"/>
    </row>
    <row r="2957" spans="1:57" x14ac:dyDescent="0.3">
      <c r="A2957" s="2"/>
      <c r="D2957" s="9" t="s">
        <v>60</v>
      </c>
      <c r="E2957" s="10">
        <v>9.3017245000000006</v>
      </c>
      <c r="F2957" s="10">
        <v>0.65763475400000004</v>
      </c>
      <c r="G2957" s="10">
        <v>23.679358529999998</v>
      </c>
      <c r="H2957" s="10">
        <v>15.548129360000001</v>
      </c>
      <c r="I2957" s="10">
        <v>79.014553019999994</v>
      </c>
      <c r="J2957" s="10">
        <v>34.267387059999997</v>
      </c>
      <c r="K2957" s="10">
        <v>101.7694712</v>
      </c>
      <c r="L2957" s="11">
        <v>1.0150462962962964E-2</v>
      </c>
      <c r="M2957" s="11">
        <v>1.0740729166666666E-2</v>
      </c>
      <c r="N2957" s="10">
        <f>H2957-H2956</f>
        <v>4.7199757200000008</v>
      </c>
      <c r="O2957" s="10">
        <f>I2956-I2957</f>
        <v>11.646920870000002</v>
      </c>
      <c r="P2957" s="10">
        <f>N2957/O2957</f>
        <v>0.40525524064971175</v>
      </c>
      <c r="Q2957" s="9"/>
      <c r="R2957">
        <f>K2957-K2956</f>
        <v>11.063523340000003</v>
      </c>
      <c r="S2957">
        <f>R2957/O2957</f>
        <v>0.94990971978673711</v>
      </c>
      <c r="AJ2957" s="13">
        <v>654.86666666666702</v>
      </c>
      <c r="AK2957" s="16">
        <v>3.0069400000000002</v>
      </c>
      <c r="AL2957" s="10">
        <f t="shared" si="1387"/>
        <v>6.9400000000001683E-3</v>
      </c>
      <c r="AM2957" s="10">
        <f t="shared" si="1386"/>
        <v>0.6561169368194909</v>
      </c>
      <c r="AN2957" s="14">
        <v>12</v>
      </c>
      <c r="AO2957" s="10">
        <f t="shared" si="1388"/>
        <v>285.14999999999998</v>
      </c>
      <c r="AP2957" s="14">
        <v>10.5</v>
      </c>
      <c r="AQ2957" s="14">
        <v>37</v>
      </c>
      <c r="AR2957" s="10">
        <f t="shared" si="1389"/>
        <v>310.14999999999998</v>
      </c>
      <c r="AS2957" s="14">
        <v>47.1</v>
      </c>
      <c r="AT2957" s="14">
        <v>0.5</v>
      </c>
      <c r="AU2957" s="10">
        <f t="shared" si="1390"/>
        <v>0.76278112814265397</v>
      </c>
      <c r="AV2957" s="10">
        <f t="shared" si="1391"/>
        <v>18.062167813207775</v>
      </c>
      <c r="AW2957" s="10"/>
      <c r="AX2957" s="10"/>
      <c r="AY2957" s="10"/>
      <c r="AZ2957" s="10"/>
      <c r="BA2957" s="10">
        <f>IF(ISNUMBER(AV2957), AV2957-AV2956, " ")</f>
        <v>5.4794408937441776</v>
      </c>
      <c r="BB2957" s="10">
        <f>IF(ISNUMBER(BA2957), BA2957/O2957, " ")</f>
        <v>0.47046261882469342</v>
      </c>
      <c r="BC2957" s="2"/>
      <c r="BD2957"/>
      <c r="BE2957"/>
    </row>
    <row r="2958" spans="1:57" x14ac:dyDescent="0.3">
      <c r="A2958" s="2"/>
      <c r="D2958" s="9" t="s">
        <v>57</v>
      </c>
      <c r="E2958" s="10">
        <v>13.78280659</v>
      </c>
      <c r="F2958" s="10">
        <v>0.52708351750000004</v>
      </c>
      <c r="G2958" s="10">
        <v>21.84841235</v>
      </c>
      <c r="H2958" s="10">
        <v>11.51866203</v>
      </c>
      <c r="I2958" s="10">
        <v>91.383743789999997</v>
      </c>
      <c r="J2958" s="10">
        <v>33.530185840000001</v>
      </c>
      <c r="K2958" s="10">
        <v>88.020688489999998</v>
      </c>
      <c r="L2958" s="11">
        <v>1.4311342592592593E-2</v>
      </c>
      <c r="M2958" s="11">
        <v>1.5219895833333335E-2</v>
      </c>
      <c r="P2958" s="10"/>
      <c r="Q2958" s="9"/>
      <c r="AJ2958" s="13">
        <v>654.86666666666702</v>
      </c>
      <c r="AK2958" s="16">
        <v>3.0069400000000002</v>
      </c>
      <c r="AL2958" s="10">
        <f t="shared" si="1387"/>
        <v>6.9400000000001683E-3</v>
      </c>
      <c r="AM2958" s="10">
        <f t="shared" si="1386"/>
        <v>0.52586701181267337</v>
      </c>
      <c r="AN2958" s="14">
        <v>12</v>
      </c>
      <c r="AO2958" s="10">
        <f t="shared" si="1388"/>
        <v>285.14999999999998</v>
      </c>
      <c r="AP2958" s="14">
        <v>10.5</v>
      </c>
      <c r="AQ2958" s="14">
        <v>37</v>
      </c>
      <c r="AR2958" s="10">
        <f t="shared" si="1389"/>
        <v>310.14999999999998</v>
      </c>
      <c r="AS2958" s="14">
        <v>47.1</v>
      </c>
      <c r="AT2958" s="14">
        <v>0.5</v>
      </c>
      <c r="AU2958" s="10">
        <f t="shared" si="1390"/>
        <v>0.61135661955001896</v>
      </c>
      <c r="AV2958" s="10">
        <f t="shared" si="1391"/>
        <v>13.357171516830887</v>
      </c>
      <c r="AW2958" s="10"/>
      <c r="AX2958" s="10"/>
      <c r="AY2958" s="10"/>
      <c r="AZ2958" s="10"/>
      <c r="BA2958" s="10"/>
      <c r="BB2958" s="10"/>
      <c r="BC2958" s="2"/>
      <c r="BD2958"/>
      <c r="BE2958"/>
    </row>
    <row r="2959" spans="1:57" x14ac:dyDescent="0.3">
      <c r="A2959" s="2"/>
      <c r="D2959" s="9" t="s">
        <v>61</v>
      </c>
      <c r="E2959" s="10">
        <v>9.1176906560000006</v>
      </c>
      <c r="F2959" s="10">
        <v>0.66984513109999999</v>
      </c>
      <c r="G2959" s="10">
        <v>24.13705723</v>
      </c>
      <c r="H2959" s="10">
        <v>16.152545799999999</v>
      </c>
      <c r="I2959" s="10">
        <v>74.66110286</v>
      </c>
      <c r="J2959" s="10">
        <v>33.455735969999999</v>
      </c>
      <c r="K2959" s="10">
        <v>99.674245310000003</v>
      </c>
      <c r="L2959" s="11">
        <v>1.7239583333333332E-2</v>
      </c>
      <c r="M2959" s="11">
        <v>1.7737256944444443E-2</v>
      </c>
      <c r="N2959" s="10">
        <f>H2959-H2958</f>
        <v>4.6338837699999988</v>
      </c>
      <c r="O2959" s="10">
        <f>I2958-I2959</f>
        <v>16.722640929999997</v>
      </c>
      <c r="P2959" s="10">
        <f>N2959/O2959</f>
        <v>0.27710239007087262</v>
      </c>
      <c r="Q2959" s="9"/>
      <c r="R2959">
        <f>K2959-K2958</f>
        <v>11.653556820000006</v>
      </c>
      <c r="S2959">
        <f>R2959/O2959</f>
        <v>0.69687299205796005</v>
      </c>
      <c r="AJ2959" s="13">
        <v>654.86666666666702</v>
      </c>
      <c r="AK2959" s="16">
        <v>3.0069400000000002</v>
      </c>
      <c r="AL2959" s="10">
        <f t="shared" si="1387"/>
        <v>6.9400000000001683E-3</v>
      </c>
      <c r="AM2959" s="10">
        <f t="shared" si="1386"/>
        <v>0.66829913244028816</v>
      </c>
      <c r="AN2959" s="14">
        <v>12</v>
      </c>
      <c r="AO2959" s="10">
        <f t="shared" si="1388"/>
        <v>285.14999999999998</v>
      </c>
      <c r="AP2959" s="14">
        <v>10.5</v>
      </c>
      <c r="AQ2959" s="14">
        <v>37</v>
      </c>
      <c r="AR2959" s="10">
        <f t="shared" si="1389"/>
        <v>310.14999999999998</v>
      </c>
      <c r="AS2959" s="14">
        <v>47.1</v>
      </c>
      <c r="AT2959" s="14">
        <v>0.5</v>
      </c>
      <c r="AU2959" s="10">
        <f t="shared" si="1390"/>
        <v>0.77694376958265499</v>
      </c>
      <c r="AV2959" s="10">
        <f t="shared" si="1391"/>
        <v>18.753136230908478</v>
      </c>
      <c r="AW2959" s="10"/>
      <c r="AX2959" s="10"/>
      <c r="AY2959" s="10"/>
      <c r="AZ2959" s="10"/>
      <c r="BA2959" s="10">
        <f>IF(ISNUMBER(AV2959), AV2959-AV2958, " ")</f>
        <v>5.395964714077591</v>
      </c>
      <c r="BB2959" s="10">
        <f>IF(ISNUMBER(BA2959), BA2959/O2959, " ")</f>
        <v>0.32267419582019286</v>
      </c>
      <c r="BC2959" s="2"/>
      <c r="BD2959"/>
      <c r="BE2959"/>
    </row>
    <row r="2960" spans="1:57" x14ac:dyDescent="0.3">
      <c r="AM2960" s="10" t="str">
        <f t="shared" si="1386"/>
        <v xml:space="preserve"> </v>
      </c>
      <c r="BD2960"/>
      <c r="BE2960"/>
    </row>
    <row r="2961" spans="1:57" x14ac:dyDescent="0.3">
      <c r="AM2961" s="10" t="str">
        <f t="shared" si="1386"/>
        <v xml:space="preserve"> </v>
      </c>
      <c r="BD2961"/>
      <c r="BE2961"/>
    </row>
    <row r="2962" spans="1:57" x14ac:dyDescent="0.3">
      <c r="A2962" s="2"/>
      <c r="D2962" s="9" t="s">
        <v>53</v>
      </c>
      <c r="E2962" s="10"/>
      <c r="F2962" s="10"/>
      <c r="G2962" s="10"/>
      <c r="H2962" s="10"/>
      <c r="I2962" s="10"/>
      <c r="J2962" s="10"/>
      <c r="K2962" s="10"/>
      <c r="L2962" s="10"/>
      <c r="M2962" s="10"/>
      <c r="P2962" s="10"/>
      <c r="Q2962" s="9"/>
      <c r="R2962" s="9"/>
      <c r="AM2962" s="10" t="str">
        <f t="shared" si="1386"/>
        <v xml:space="preserve"> </v>
      </c>
      <c r="BD2962"/>
      <c r="BE2962"/>
    </row>
    <row r="2963" spans="1:57" x14ac:dyDescent="0.3">
      <c r="A2963" s="2"/>
      <c r="D2963" s="9" t="s">
        <v>354</v>
      </c>
      <c r="E2963" s="10"/>
      <c r="F2963" s="2"/>
      <c r="G2963" s="10"/>
      <c r="H2963" s="10"/>
      <c r="I2963" s="10"/>
      <c r="J2963" s="10"/>
      <c r="K2963" s="10"/>
      <c r="L2963" s="10"/>
      <c r="M2963" s="10"/>
      <c r="P2963" s="10"/>
      <c r="Q2963" s="9"/>
      <c r="R2963" s="9"/>
      <c r="AM2963" s="10" t="str">
        <f t="shared" si="1386"/>
        <v xml:space="preserve"> </v>
      </c>
      <c r="BD2963"/>
      <c r="BE2963"/>
    </row>
    <row r="2964" spans="1:57" x14ac:dyDescent="0.3">
      <c r="A2964" s="2"/>
      <c r="D2964" s="9"/>
      <c r="E2964" s="2" t="s">
        <v>0</v>
      </c>
      <c r="F2964" s="2" t="s">
        <v>1</v>
      </c>
      <c r="G2964" s="2" t="s">
        <v>2</v>
      </c>
      <c r="H2964" s="2" t="s">
        <v>3</v>
      </c>
      <c r="I2964" s="2" t="s">
        <v>4</v>
      </c>
      <c r="J2964" s="2" t="s">
        <v>5</v>
      </c>
      <c r="K2964" s="2" t="s">
        <v>6</v>
      </c>
      <c r="L2964" s="2" t="s">
        <v>7</v>
      </c>
      <c r="M2964" s="2" t="s">
        <v>8</v>
      </c>
      <c r="N2964" s="2" t="s">
        <v>9</v>
      </c>
      <c r="O2964" s="2" t="s">
        <v>10</v>
      </c>
      <c r="P2964" s="2" t="s">
        <v>11</v>
      </c>
      <c r="Q2964" s="2" t="s">
        <v>12</v>
      </c>
      <c r="R2964" s="2" t="s">
        <v>13</v>
      </c>
      <c r="S2964" s="2" t="s">
        <v>14</v>
      </c>
      <c r="T2964" s="2" t="s">
        <v>15</v>
      </c>
      <c r="U2964" s="3" t="s">
        <v>16</v>
      </c>
      <c r="V2964" s="3" t="s">
        <v>17</v>
      </c>
      <c r="W2964" s="3" t="s">
        <v>18</v>
      </c>
      <c r="X2964" s="3" t="s">
        <v>19</v>
      </c>
      <c r="Y2964" s="3" t="s">
        <v>20</v>
      </c>
      <c r="Z2964" s="3" t="s">
        <v>21</v>
      </c>
      <c r="AA2964" s="3" t="s">
        <v>22</v>
      </c>
      <c r="AB2964" s="3" t="s">
        <v>23</v>
      </c>
      <c r="AC2964" s="3" t="s">
        <v>24</v>
      </c>
      <c r="AD2964" s="3" t="s">
        <v>25</v>
      </c>
      <c r="AE2964" s="3" t="s">
        <v>26</v>
      </c>
      <c r="AF2964" s="3" t="s">
        <v>27</v>
      </c>
      <c r="AG2964" s="3" t="s">
        <v>28</v>
      </c>
      <c r="AH2964" s="3" t="s">
        <v>29</v>
      </c>
      <c r="AL2964" s="2" t="s">
        <v>33</v>
      </c>
      <c r="AM2964" s="10" t="e">
        <f t="shared" si="1386"/>
        <v>#VALUE!</v>
      </c>
      <c r="AN2964" s="6" t="s">
        <v>35</v>
      </c>
      <c r="AO2964" s="2" t="s">
        <v>36</v>
      </c>
      <c r="AP2964" s="7" t="s">
        <v>37</v>
      </c>
      <c r="AQ2964" s="6" t="s">
        <v>38</v>
      </c>
      <c r="AR2964" s="2" t="s">
        <v>39</v>
      </c>
      <c r="AS2964" s="7" t="s">
        <v>40</v>
      </c>
      <c r="AT2964" s="7" t="s">
        <v>41</v>
      </c>
      <c r="AU2964" s="8" t="s">
        <v>55</v>
      </c>
      <c r="AV2964" s="8" t="s">
        <v>56</v>
      </c>
      <c r="AW2964" s="8" t="s">
        <v>44</v>
      </c>
      <c r="AX2964" s="8" t="s">
        <v>45</v>
      </c>
      <c r="AY2964" s="8" t="s">
        <v>46</v>
      </c>
      <c r="AZ2964" s="8" t="s">
        <v>47</v>
      </c>
      <c r="BA2964" s="2" t="s">
        <v>48</v>
      </c>
      <c r="BB2964" s="2" t="s">
        <v>49</v>
      </c>
      <c r="BC2964" s="2" t="s">
        <v>50</v>
      </c>
      <c r="BD2964"/>
      <c r="BE2964"/>
    </row>
    <row r="2965" spans="1:57" x14ac:dyDescent="0.3">
      <c r="A2965" s="2"/>
      <c r="D2965" s="9" t="s">
        <v>57</v>
      </c>
      <c r="E2965" s="10">
        <v>13.80383318</v>
      </c>
      <c r="F2965" s="10">
        <v>0.64893649740000003</v>
      </c>
      <c r="G2965" s="10">
        <v>17.412469860000002</v>
      </c>
      <c r="H2965" s="10">
        <v>11.2034825</v>
      </c>
      <c r="I2965" s="10">
        <v>91.519549319999996</v>
      </c>
      <c r="J2965" s="10">
        <v>30.679228290000001</v>
      </c>
      <c r="K2965" s="10">
        <v>67.287125779999997</v>
      </c>
      <c r="L2965" s="11">
        <v>1.4583333333333334E-3</v>
      </c>
      <c r="M2965" s="11">
        <v>2.2742939814814813E-3</v>
      </c>
      <c r="P2965" s="10"/>
      <c r="Q2965" s="9"/>
      <c r="AJ2965" s="13">
        <v>654.86666666666667</v>
      </c>
      <c r="AK2965" s="16">
        <v>3.0069400000000002</v>
      </c>
      <c r="AL2965" s="10">
        <f>IF(AK2965&gt;3, AK2965-3, 3-AK2965)</f>
        <v>6.9400000000001683E-3</v>
      </c>
      <c r="AM2965" s="10">
        <f t="shared" si="1386"/>
        <v>0.64743875574504317</v>
      </c>
      <c r="AN2965" s="14">
        <v>12</v>
      </c>
      <c r="AO2965" s="10">
        <f>AN2965+273.15</f>
        <v>285.14999999999998</v>
      </c>
      <c r="AP2965" s="14">
        <v>10.5</v>
      </c>
      <c r="AQ2965" s="14">
        <v>37</v>
      </c>
      <c r="AR2965" s="10">
        <f>AQ2965+273.15</f>
        <v>310.14999999999998</v>
      </c>
      <c r="AS2965" s="14">
        <v>47.1</v>
      </c>
      <c r="AT2965" s="14">
        <v>0.5</v>
      </c>
      <c r="AU2965" s="10">
        <f>IF(ISNUMBER(AM2965),((AR2965/AO2965)*((AJ2965-(AT2965*AP2965))/(AJ2965-AS2965))*AM2965)," ")</f>
        <v>0.75269214494663783</v>
      </c>
      <c r="AV2965" s="10">
        <f>IF(ISNUMBER(AM2965), AU2965*G2965, " ")</f>
        <v>13.106229287742083</v>
      </c>
      <c r="AW2965" s="10"/>
      <c r="AX2965" s="10"/>
      <c r="AY2965" s="10"/>
      <c r="AZ2965" s="10"/>
      <c r="BA2965" s="10"/>
      <c r="BB2965" s="10"/>
      <c r="BC2965" s="2"/>
      <c r="BD2965"/>
      <c r="BE2965"/>
    </row>
    <row r="2966" spans="1:57" x14ac:dyDescent="0.3">
      <c r="A2966" s="2">
        <v>270</v>
      </c>
      <c r="B2966" s="9" t="s">
        <v>355</v>
      </c>
      <c r="C2966" s="9"/>
      <c r="D2966" s="9" t="s">
        <v>58</v>
      </c>
      <c r="E2966" s="10">
        <v>9.3755744940000003</v>
      </c>
      <c r="F2966" s="10">
        <v>0.60941063740000001</v>
      </c>
      <c r="G2966" s="10">
        <v>18.603967399999998</v>
      </c>
      <c r="H2966" s="10">
        <v>11.108218559999999</v>
      </c>
      <c r="I2966" s="10">
        <v>77.574483259999994</v>
      </c>
      <c r="J2966" s="10">
        <v>31.764149110000002</v>
      </c>
      <c r="K2966" s="10">
        <v>75.723155939999998</v>
      </c>
      <c r="L2966" s="11">
        <v>4.8842592592592592E-3</v>
      </c>
      <c r="M2966" s="11">
        <v>5.7985995370370379E-3</v>
      </c>
      <c r="N2966" s="10">
        <f>H2966-H2965</f>
        <v>-9.5263940000000602E-2</v>
      </c>
      <c r="O2966" s="10">
        <f>I2965-I2966</f>
        <v>13.945066060000002</v>
      </c>
      <c r="P2966" s="10">
        <f>N2966/O2966</f>
        <v>-6.8313724431363926E-3</v>
      </c>
      <c r="Q2966" s="9">
        <f>AVERAGE(P2966,P2968,P2970)</f>
        <v>7.1516843202901789E-2</v>
      </c>
      <c r="R2966">
        <f>K2966-K2965</f>
        <v>8.4360301600000014</v>
      </c>
      <c r="S2966">
        <f>R2966/O2966</f>
        <v>0.60494730707643563</v>
      </c>
      <c r="T2966" s="9">
        <f>AVERAGE(S2966,S2968,S2970)</f>
        <v>0.65215593818748419</v>
      </c>
      <c r="U2966" s="3">
        <f>AVERAGE(E2965,E2967,E2969)</f>
        <v>13.801722663333331</v>
      </c>
      <c r="V2966" s="3">
        <f>AVERAGE(E2966,E2968,E2970)</f>
        <v>9.4949719889999997</v>
      </c>
      <c r="W2966" s="3">
        <f>AVERAGE(F2965,F2967,F2969)</f>
        <v>0.53859126420000003</v>
      </c>
      <c r="X2966" s="3">
        <f>AVERAGE(F2966,F2968,F2970)</f>
        <v>0.5674284408000001</v>
      </c>
      <c r="Y2966" s="3">
        <f>AVERAGE(G2965,G2967,G2969)</f>
        <v>18.174909899999999</v>
      </c>
      <c r="Z2966" s="3">
        <f>AVERAGE(G2966,G2968,G2970)</f>
        <v>18.779617810000001</v>
      </c>
      <c r="AA2966" s="3">
        <f>AVERAGE(H2965,H2967,H2969)</f>
        <v>9.6721611206666669</v>
      </c>
      <c r="AB2966" s="3">
        <f>AVERAGE(H2966,H2968,H2970)</f>
        <v>10.527238969333332</v>
      </c>
      <c r="AC2966" s="3">
        <f>AVERAGE(I2965,I2967,I2969)</f>
        <v>91.181304696666658</v>
      </c>
      <c r="AD2966" s="3">
        <f>AVERAGE(I2966,I2968,I2970)</f>
        <v>78.48642804666666</v>
      </c>
      <c r="AE2966" s="3">
        <f>AVERAGE(J2965,J2967,J2969)</f>
        <v>31.359979983333332</v>
      </c>
      <c r="AF2966" s="3">
        <f>AVERAGE(J2966,J2968,J2970)</f>
        <v>32.27653321333333</v>
      </c>
      <c r="AG2966" s="3">
        <f>AVERAGE(K2965,K2967,K2969)</f>
        <v>67.051385373333332</v>
      </c>
      <c r="AH2966" s="3">
        <f>AVERAGE(K2966,K2968,K2970)</f>
        <v>75.304557716666665</v>
      </c>
      <c r="AI2966" s="12">
        <v>43659</v>
      </c>
      <c r="AJ2966" s="13">
        <v>654.86666666666667</v>
      </c>
      <c r="AK2966" s="16">
        <v>3.0069400000000002</v>
      </c>
      <c r="AL2966" s="10">
        <f t="shared" ref="AL2966:AL2970" si="1392">IF(AK2966&gt;3, AK2966-3, 3-AK2966)</f>
        <v>6.9400000000001683E-3</v>
      </c>
      <c r="AM2966" s="10">
        <f t="shared" si="1386"/>
        <v>0.60800412119962488</v>
      </c>
      <c r="AN2966" s="14">
        <v>12</v>
      </c>
      <c r="AO2966" s="10">
        <f t="shared" ref="AO2966:AO2970" si="1393">AN2966+273.15</f>
        <v>285.14999999999998</v>
      </c>
      <c r="AP2966" s="14">
        <v>10.5</v>
      </c>
      <c r="AQ2966" s="14">
        <v>37</v>
      </c>
      <c r="AR2966" s="10">
        <f t="shared" ref="AR2966:AR2970" si="1394">AQ2966+273.15</f>
        <v>310.14999999999998</v>
      </c>
      <c r="AS2966" s="14">
        <v>47.1</v>
      </c>
      <c r="AT2966" s="14">
        <v>0.5</v>
      </c>
      <c r="AU2966" s="10">
        <f t="shared" ref="AU2966:AU2970" si="1395">IF(ISNUMBER(AM2966),((AR2966/AO2966)*((AJ2966-(AT2966*AP2966))/(AJ2966-AS2966))*AM2966)," ")</f>
        <v>0.70684666628507575</v>
      </c>
      <c r="AV2966" s="10">
        <f t="shared" ref="AV2966:AV2970" si="1396">IF(ISNUMBER(AM2966), AU2966*G2966, " ")</f>
        <v>13.150152336366228</v>
      </c>
      <c r="AW2966" s="10">
        <f>AVERAGE(AU2965,AU2967,AU2969)</f>
        <v>0.62470429005680905</v>
      </c>
      <c r="AX2966" s="10">
        <f>AVERAGE(AU2966,AU2968,AU2970)</f>
        <v>0.6581521179971751</v>
      </c>
      <c r="AY2966" s="10">
        <f>AVERAGE(AV2965,AV2967,AV2969)</f>
        <v>11.289293640547363</v>
      </c>
      <c r="AZ2966" s="10">
        <f>AVERAGE(AV2966,AV2968,AV2970)</f>
        <v>12.363222368856141</v>
      </c>
      <c r="BA2966" s="10">
        <f>IF(ISNUMBER(AV2966), AV2966-AV2965, " ")</f>
        <v>4.3923048624144201E-2</v>
      </c>
      <c r="BB2966" s="10">
        <f>IF(ISNUMBER(BA2966), BA2966/O2966, " ")</f>
        <v>3.1497196524678346E-3</v>
      </c>
      <c r="BC2966" s="2">
        <f>AVERAGE(BB2966,BB2968,BB2970)</f>
        <v>8.920707379263372E-2</v>
      </c>
      <c r="BD2966" s="1" t="s">
        <v>79</v>
      </c>
      <c r="BE2966"/>
    </row>
    <row r="2967" spans="1:57" x14ac:dyDescent="0.3">
      <c r="A2967" s="2"/>
      <c r="D2967" s="9" t="s">
        <v>57</v>
      </c>
      <c r="E2967" s="10">
        <v>13.810178690000001</v>
      </c>
      <c r="F2967" s="10">
        <v>0.46439623270000002</v>
      </c>
      <c r="G2967" s="10">
        <v>19.634298260000001</v>
      </c>
      <c r="H2967" s="10">
        <v>9.046584975</v>
      </c>
      <c r="I2967" s="10">
        <v>90.664792539999993</v>
      </c>
      <c r="J2967" s="10">
        <v>31.408402339999999</v>
      </c>
      <c r="K2967" s="10">
        <v>66.357152260000007</v>
      </c>
      <c r="L2967" s="11">
        <v>8.7905092592592601E-3</v>
      </c>
      <c r="M2967" s="11">
        <v>9.5370254629629624E-3</v>
      </c>
      <c r="P2967" s="10"/>
      <c r="Q2967" s="9"/>
      <c r="AJ2967" s="13">
        <v>654.86666666666702</v>
      </c>
      <c r="AK2967" s="16">
        <v>3.0069400000000002</v>
      </c>
      <c r="AL2967" s="10">
        <f t="shared" si="1392"/>
        <v>6.9400000000001683E-3</v>
      </c>
      <c r="AM2967" s="10">
        <f t="shared" si="1386"/>
        <v>0.46332440890074295</v>
      </c>
      <c r="AN2967" s="14">
        <v>12</v>
      </c>
      <c r="AO2967" s="10">
        <f t="shared" si="1393"/>
        <v>285.14999999999998</v>
      </c>
      <c r="AP2967" s="14">
        <v>10.5</v>
      </c>
      <c r="AQ2967" s="14">
        <v>37</v>
      </c>
      <c r="AR2967" s="10">
        <f t="shared" si="1394"/>
        <v>310.14999999999998</v>
      </c>
      <c r="AS2967" s="14">
        <v>47.1</v>
      </c>
      <c r="AT2967" s="14">
        <v>0.5</v>
      </c>
      <c r="AU2967" s="10">
        <f t="shared" si="1395"/>
        <v>0.53864653613501767</v>
      </c>
      <c r="AV2967" s="10">
        <f t="shared" si="1396"/>
        <v>10.575946747190805</v>
      </c>
      <c r="AW2967" s="10"/>
      <c r="AX2967" s="10"/>
      <c r="AY2967" s="10"/>
      <c r="AZ2967" s="10"/>
      <c r="BA2967" s="10"/>
      <c r="BB2967" s="10"/>
      <c r="BC2967" s="2"/>
      <c r="BD2967"/>
    </row>
    <row r="2968" spans="1:57" x14ac:dyDescent="0.3">
      <c r="A2968" s="2"/>
      <c r="D2968" s="9" t="s">
        <v>60</v>
      </c>
      <c r="E2968" s="10">
        <v>9.8118096300000008</v>
      </c>
      <c r="F2968" s="10">
        <v>0.51932775340000004</v>
      </c>
      <c r="G2968" s="10">
        <v>18.502330359999998</v>
      </c>
      <c r="H2968" s="10">
        <v>9.5517372080000005</v>
      </c>
      <c r="I2968" s="10">
        <v>78.511584220000003</v>
      </c>
      <c r="J2968" s="10">
        <v>32.767338670000001</v>
      </c>
      <c r="K2968" s="10">
        <v>75.365856769999994</v>
      </c>
      <c r="L2968" s="11">
        <v>1.2193287037037037E-2</v>
      </c>
      <c r="M2968" s="11">
        <v>1.2702534722222223E-2</v>
      </c>
      <c r="N2968" s="10">
        <f>H2968-H2967</f>
        <v>0.50515223300000045</v>
      </c>
      <c r="O2968" s="10">
        <f>I2967-I2968</f>
        <v>12.15320831999999</v>
      </c>
      <c r="P2968" s="10">
        <f>N2968/O2968</f>
        <v>4.1565339760423099E-2</v>
      </c>
      <c r="Q2968" s="9"/>
      <c r="R2968">
        <f>K2968-K2967</f>
        <v>9.008704509999987</v>
      </c>
      <c r="S2968">
        <f>R2968/O2968</f>
        <v>0.74126142437423426</v>
      </c>
      <c r="AJ2968" s="13">
        <v>654.86666666666702</v>
      </c>
      <c r="AK2968" s="16">
        <v>3.0069400000000002</v>
      </c>
      <c r="AL2968" s="10">
        <f t="shared" si="1392"/>
        <v>6.9400000000001683E-3</v>
      </c>
      <c r="AM2968" s="10">
        <f t="shared" si="1386"/>
        <v>0.51812914797102705</v>
      </c>
      <c r="AN2968" s="14">
        <v>12</v>
      </c>
      <c r="AO2968" s="10">
        <f t="shared" si="1393"/>
        <v>285.14999999999998</v>
      </c>
      <c r="AP2968" s="14">
        <v>10.5</v>
      </c>
      <c r="AQ2968" s="14">
        <v>37</v>
      </c>
      <c r="AR2968" s="10">
        <f t="shared" si="1394"/>
        <v>310.14999999999998</v>
      </c>
      <c r="AS2968" s="14">
        <v>47.1</v>
      </c>
      <c r="AT2968" s="14">
        <v>0.5</v>
      </c>
      <c r="AU2968" s="10">
        <f t="shared" si="1395"/>
        <v>0.60236081990010226</v>
      </c>
      <c r="AV2968" s="10">
        <f t="shared" si="1396"/>
        <v>11.145078885712154</v>
      </c>
      <c r="AW2968" s="10"/>
      <c r="AX2968" s="10"/>
      <c r="AY2968" s="10"/>
      <c r="AZ2968" s="10"/>
      <c r="BA2968" s="10">
        <f>IF(ISNUMBER(AV2968), AV2968-AV2967, " ")</f>
        <v>0.56913213852134881</v>
      </c>
      <c r="BB2968" s="10">
        <f>IF(ISNUMBER(BA2968), BA2968/O2968, " ")</f>
        <v>4.6829785480164407E-2</v>
      </c>
      <c r="BC2968" s="2"/>
      <c r="BD2968"/>
      <c r="BE2968"/>
    </row>
    <row r="2969" spans="1:57" x14ac:dyDescent="0.3">
      <c r="A2969" s="2"/>
      <c r="D2969" s="9" t="s">
        <v>57</v>
      </c>
      <c r="E2969" s="10">
        <v>13.79115612</v>
      </c>
      <c r="F2969" s="10">
        <v>0.50244106249999998</v>
      </c>
      <c r="G2969" s="10">
        <v>17.477961579999999</v>
      </c>
      <c r="H2969" s="10">
        <v>8.7664158870000009</v>
      </c>
      <c r="I2969" s="10">
        <v>91.359572229999998</v>
      </c>
      <c r="J2969" s="10">
        <v>31.99230932</v>
      </c>
      <c r="K2969" s="10">
        <v>67.509878079999993</v>
      </c>
      <c r="L2969" s="11">
        <v>1.5266203703703705E-2</v>
      </c>
      <c r="M2969" s="11">
        <v>1.57928125E-2</v>
      </c>
      <c r="P2969" s="10"/>
      <c r="Q2969" s="9"/>
      <c r="AJ2969" s="13">
        <v>654.86666666666702</v>
      </c>
      <c r="AK2969" s="16">
        <v>3.0069400000000002</v>
      </c>
      <c r="AL2969" s="10">
        <f t="shared" si="1392"/>
        <v>6.9400000000001683E-3</v>
      </c>
      <c r="AM2969" s="10">
        <f t="shared" si="1386"/>
        <v>0.50128143145523352</v>
      </c>
      <c r="AN2969" s="14">
        <v>12</v>
      </c>
      <c r="AO2969" s="10">
        <f t="shared" si="1393"/>
        <v>285.14999999999998</v>
      </c>
      <c r="AP2969" s="14">
        <v>10.5</v>
      </c>
      <c r="AQ2969" s="14">
        <v>37</v>
      </c>
      <c r="AR2969" s="10">
        <f t="shared" si="1394"/>
        <v>310.14999999999998</v>
      </c>
      <c r="AS2969" s="14">
        <v>47.1</v>
      </c>
      <c r="AT2969" s="14">
        <v>0.5</v>
      </c>
      <c r="AU2969" s="10">
        <f t="shared" si="1395"/>
        <v>0.58277418908877143</v>
      </c>
      <c r="AV2969" s="10">
        <f t="shared" si="1396"/>
        <v>10.185704886709201</v>
      </c>
      <c r="AW2969" s="10"/>
      <c r="AX2969" s="10"/>
      <c r="AY2969" s="10"/>
      <c r="AZ2969" s="10"/>
      <c r="BA2969" s="10"/>
      <c r="BB2969" s="10"/>
      <c r="BC2969" s="2"/>
      <c r="BD2969"/>
      <c r="BE2969"/>
    </row>
    <row r="2970" spans="1:57" x14ac:dyDescent="0.3">
      <c r="A2970" s="2"/>
      <c r="D2970" s="9" t="s">
        <v>61</v>
      </c>
      <c r="E2970" s="10">
        <v>9.2975318429999998</v>
      </c>
      <c r="F2970" s="10">
        <v>0.57354693160000003</v>
      </c>
      <c r="G2970" s="10">
        <v>19.23255567</v>
      </c>
      <c r="H2970" s="10">
        <v>10.921761139999999</v>
      </c>
      <c r="I2970" s="10">
        <v>79.373216659999997</v>
      </c>
      <c r="J2970" s="10">
        <v>32.298111859999999</v>
      </c>
      <c r="K2970" s="10">
        <v>74.824660440000002</v>
      </c>
      <c r="L2970" s="11">
        <v>1.8998842592592591E-2</v>
      </c>
      <c r="M2970" s="11">
        <v>1.9508090277777779E-2</v>
      </c>
      <c r="N2970" s="10">
        <f>H2970-H2969</f>
        <v>2.1553452529999984</v>
      </c>
      <c r="O2970" s="10">
        <f>I2969-I2970</f>
        <v>11.986355570000001</v>
      </c>
      <c r="P2970" s="10">
        <f>N2970/O2970</f>
        <v>0.17981656229141868</v>
      </c>
      <c r="Q2970" s="9"/>
      <c r="R2970">
        <f>K2970-K2969</f>
        <v>7.3147823600000095</v>
      </c>
      <c r="S2970">
        <f>R2970/O2970</f>
        <v>0.61025908311178267</v>
      </c>
      <c r="AJ2970" s="13">
        <v>654.86666666666702</v>
      </c>
      <c r="AK2970" s="16">
        <v>3.0069400000000002</v>
      </c>
      <c r="AL2970" s="10">
        <f t="shared" si="1392"/>
        <v>6.9400000000001683E-3</v>
      </c>
      <c r="AM2970" s="10">
        <f t="shared" si="1386"/>
        <v>0.57222318862365062</v>
      </c>
      <c r="AN2970" s="14">
        <v>12</v>
      </c>
      <c r="AO2970" s="10">
        <f t="shared" si="1393"/>
        <v>285.14999999999998</v>
      </c>
      <c r="AP2970" s="14">
        <v>10.5</v>
      </c>
      <c r="AQ2970" s="14">
        <v>37</v>
      </c>
      <c r="AR2970" s="10">
        <f t="shared" si="1394"/>
        <v>310.14999999999998</v>
      </c>
      <c r="AS2970" s="14">
        <v>47.1</v>
      </c>
      <c r="AT2970" s="14">
        <v>0.5</v>
      </c>
      <c r="AU2970" s="10">
        <f t="shared" si="1395"/>
        <v>0.66524886780634707</v>
      </c>
      <c r="AV2970" s="10">
        <f t="shared" si="1396"/>
        <v>12.79443588449004</v>
      </c>
      <c r="AW2970" s="10"/>
      <c r="AX2970" s="10"/>
      <c r="AY2970" s="10"/>
      <c r="AZ2970" s="10"/>
      <c r="BA2970" s="10">
        <f>IF(ISNUMBER(AV2970), AV2970-AV2969, " ")</f>
        <v>2.6087309977808388</v>
      </c>
      <c r="BB2970" s="10">
        <f>IF(ISNUMBER(BA2970), BA2970/O2970, " ")</f>
        <v>0.21764171624526893</v>
      </c>
      <c r="BC2970" s="2"/>
      <c r="BD2970"/>
      <c r="BE2970"/>
    </row>
    <row r="2971" spans="1:57" x14ac:dyDescent="0.3">
      <c r="AM2971" s="10" t="str">
        <f t="shared" si="1386"/>
        <v xml:space="preserve"> </v>
      </c>
      <c r="BD2971"/>
      <c r="BE2971"/>
    </row>
    <row r="2972" spans="1:57" x14ac:dyDescent="0.3">
      <c r="AM2972" s="10" t="str">
        <f t="shared" si="1386"/>
        <v xml:space="preserve"> </v>
      </c>
      <c r="BD2972"/>
      <c r="BE2972"/>
    </row>
    <row r="2973" spans="1:57" x14ac:dyDescent="0.3">
      <c r="A2973" s="2"/>
      <c r="D2973" s="9" t="s">
        <v>53</v>
      </c>
      <c r="E2973" s="10"/>
      <c r="F2973" s="10"/>
      <c r="G2973" s="10"/>
      <c r="H2973" s="10"/>
      <c r="I2973" s="10"/>
      <c r="J2973" s="10"/>
      <c r="K2973" s="10"/>
      <c r="L2973" s="10"/>
      <c r="M2973" s="10"/>
      <c r="P2973" s="10"/>
      <c r="Q2973" s="9"/>
      <c r="R2973" s="9"/>
      <c r="AM2973" s="10" t="str">
        <f t="shared" si="1386"/>
        <v xml:space="preserve"> </v>
      </c>
      <c r="BD2973"/>
      <c r="BE2973"/>
    </row>
    <row r="2974" spans="1:57" x14ac:dyDescent="0.3">
      <c r="A2974" s="2"/>
      <c r="D2974" s="9" t="s">
        <v>356</v>
      </c>
      <c r="E2974" s="10"/>
      <c r="F2974" s="2"/>
      <c r="G2974" s="10"/>
      <c r="H2974" s="10"/>
      <c r="I2974" s="10"/>
      <c r="J2974" s="10"/>
      <c r="K2974" s="10"/>
      <c r="L2974" s="10"/>
      <c r="M2974" s="10"/>
      <c r="P2974" s="10"/>
      <c r="Q2974" s="9"/>
      <c r="R2974" s="9"/>
      <c r="AM2974" s="10" t="str">
        <f t="shared" si="1386"/>
        <v xml:space="preserve"> </v>
      </c>
      <c r="BD2974"/>
      <c r="BE2974"/>
    </row>
    <row r="2975" spans="1:57" x14ac:dyDescent="0.3">
      <c r="A2975" s="2"/>
      <c r="D2975" s="9"/>
      <c r="E2975" s="2" t="s">
        <v>0</v>
      </c>
      <c r="F2975" s="2" t="s">
        <v>1</v>
      </c>
      <c r="G2975" s="2" t="s">
        <v>2</v>
      </c>
      <c r="H2975" s="2" t="s">
        <v>3</v>
      </c>
      <c r="I2975" s="2" t="s">
        <v>4</v>
      </c>
      <c r="J2975" s="2" t="s">
        <v>5</v>
      </c>
      <c r="K2975" s="2" t="s">
        <v>6</v>
      </c>
      <c r="L2975" s="2" t="s">
        <v>7</v>
      </c>
      <c r="M2975" s="2" t="s">
        <v>8</v>
      </c>
      <c r="N2975" s="2" t="s">
        <v>9</v>
      </c>
      <c r="O2975" s="2" t="s">
        <v>10</v>
      </c>
      <c r="P2975" s="2" t="s">
        <v>11</v>
      </c>
      <c r="Q2975" s="2" t="s">
        <v>12</v>
      </c>
      <c r="R2975" s="2" t="s">
        <v>13</v>
      </c>
      <c r="S2975" s="2" t="s">
        <v>14</v>
      </c>
      <c r="T2975" s="2" t="s">
        <v>15</v>
      </c>
      <c r="U2975" s="3" t="s">
        <v>16</v>
      </c>
      <c r="V2975" s="3" t="s">
        <v>17</v>
      </c>
      <c r="W2975" s="3" t="s">
        <v>18</v>
      </c>
      <c r="X2975" s="3" t="s">
        <v>19</v>
      </c>
      <c r="Y2975" s="3" t="s">
        <v>20</v>
      </c>
      <c r="Z2975" s="3" t="s">
        <v>21</v>
      </c>
      <c r="AA2975" s="3" t="s">
        <v>22</v>
      </c>
      <c r="AB2975" s="3" t="s">
        <v>23</v>
      </c>
      <c r="AC2975" s="3" t="s">
        <v>24</v>
      </c>
      <c r="AD2975" s="3" t="s">
        <v>25</v>
      </c>
      <c r="AE2975" s="3" t="s">
        <v>26</v>
      </c>
      <c r="AF2975" s="3" t="s">
        <v>27</v>
      </c>
      <c r="AG2975" s="3" t="s">
        <v>28</v>
      </c>
      <c r="AH2975" s="3" t="s">
        <v>29</v>
      </c>
      <c r="AL2975" s="2" t="s">
        <v>33</v>
      </c>
      <c r="AM2975" s="10" t="e">
        <f t="shared" si="1386"/>
        <v>#VALUE!</v>
      </c>
      <c r="AN2975" s="6" t="s">
        <v>35</v>
      </c>
      <c r="AO2975" s="2" t="s">
        <v>36</v>
      </c>
      <c r="AP2975" s="7" t="s">
        <v>37</v>
      </c>
      <c r="AQ2975" s="6" t="s">
        <v>38</v>
      </c>
      <c r="AR2975" s="2" t="s">
        <v>39</v>
      </c>
      <c r="AS2975" s="7" t="s">
        <v>40</v>
      </c>
      <c r="AT2975" s="7" t="s">
        <v>41</v>
      </c>
      <c r="AU2975" s="8" t="s">
        <v>55</v>
      </c>
      <c r="AV2975" s="8" t="s">
        <v>56</v>
      </c>
      <c r="AW2975" s="8" t="s">
        <v>44</v>
      </c>
      <c r="AX2975" s="8" t="s">
        <v>45</v>
      </c>
      <c r="AY2975" s="8" t="s">
        <v>46</v>
      </c>
      <c r="AZ2975" s="8" t="s">
        <v>47</v>
      </c>
      <c r="BA2975" s="2" t="s">
        <v>48</v>
      </c>
      <c r="BB2975" s="2" t="s">
        <v>49</v>
      </c>
      <c r="BC2975" s="2" t="s">
        <v>50</v>
      </c>
      <c r="BD2975"/>
      <c r="BE2975"/>
    </row>
    <row r="2976" spans="1:57" x14ac:dyDescent="0.3">
      <c r="A2976" s="2"/>
      <c r="D2976" s="9" t="s">
        <v>57</v>
      </c>
      <c r="E2976" s="10">
        <v>13.619217369999999</v>
      </c>
      <c r="F2976" s="10">
        <v>0.55960629139999996</v>
      </c>
      <c r="G2976" s="10">
        <v>20.201971990000001</v>
      </c>
      <c r="H2976" s="10">
        <v>11.310610029999999</v>
      </c>
      <c r="I2976" s="10">
        <v>94.215895720000006</v>
      </c>
      <c r="J2976" s="10">
        <v>30.893323540000001</v>
      </c>
      <c r="K2976" s="10">
        <v>67.148826869999994</v>
      </c>
      <c r="L2976" s="11">
        <v>1.5972222222222221E-3</v>
      </c>
      <c r="M2976" s="11">
        <v>2.0948958333333332E-3</v>
      </c>
      <c r="P2976" s="10"/>
      <c r="Q2976" s="9"/>
      <c r="AJ2976" s="13">
        <v>653.19999999999993</v>
      </c>
      <c r="AK2976" s="16">
        <v>2.9769800000000002</v>
      </c>
      <c r="AL2976" s="10">
        <f>IF(AK2976&gt;3, AK2976-3, 3-AK2976)</f>
        <v>2.3019999999999818E-2</v>
      </c>
      <c r="AM2976" s="10">
        <f t="shared" si="1386"/>
        <v>0.56393354144132635</v>
      </c>
      <c r="AN2976" s="14">
        <v>12</v>
      </c>
      <c r="AO2976" s="10">
        <f>AN2976+273.15</f>
        <v>285.14999999999998</v>
      </c>
      <c r="AP2976" s="14">
        <v>10.5</v>
      </c>
      <c r="AQ2976" s="14">
        <v>37</v>
      </c>
      <c r="AR2976" s="10">
        <f>AQ2976+273.15</f>
        <v>310.14999999999998</v>
      </c>
      <c r="AS2976" s="14">
        <v>47.1</v>
      </c>
      <c r="AT2976" s="14">
        <v>0.5</v>
      </c>
      <c r="AU2976" s="10">
        <f>IF(ISNUMBER(AM2976),((AR2976/AO2976)*((AJ2976-(AT2976*AP2976))/(AJ2976-AS2976))*AM2976)," ")</f>
        <v>0.65572772404262214</v>
      </c>
      <c r="AV2976" s="10">
        <f>IF(ISNUMBER(AM2976), AU2976*G2976, " ")</f>
        <v>13.246993114175503</v>
      </c>
      <c r="AW2976" s="10"/>
      <c r="AX2976" s="10"/>
      <c r="AY2976" s="10"/>
      <c r="AZ2976" s="10"/>
      <c r="BA2976" s="10"/>
      <c r="BB2976" s="10"/>
      <c r="BC2976" s="2"/>
      <c r="BD2976"/>
      <c r="BE2976"/>
    </row>
    <row r="2977" spans="1:57" x14ac:dyDescent="0.3">
      <c r="A2977" s="2">
        <v>271</v>
      </c>
      <c r="B2977" s="9" t="s">
        <v>356</v>
      </c>
      <c r="C2977" s="9"/>
      <c r="D2977" s="9" t="s">
        <v>58</v>
      </c>
      <c r="E2977" s="10">
        <v>8.0898942040000001</v>
      </c>
      <c r="F2977" s="10">
        <v>0.71270039659999995</v>
      </c>
      <c r="G2977" s="10">
        <v>25.784971039999999</v>
      </c>
      <c r="H2977" s="10">
        <v>18.361615100000002</v>
      </c>
      <c r="I2977" s="10">
        <v>81.836256719999994</v>
      </c>
      <c r="J2977" s="10">
        <v>30.952811480000001</v>
      </c>
      <c r="K2977" s="10">
        <v>78.781501359999993</v>
      </c>
      <c r="L2977" s="11">
        <v>5.0636574074074073E-3</v>
      </c>
      <c r="M2977" s="11">
        <v>5.4687384259259264E-3</v>
      </c>
      <c r="N2977" s="10">
        <f>H2977-H2976</f>
        <v>7.0510050700000022</v>
      </c>
      <c r="O2977" s="10">
        <f>I2976-I2977</f>
        <v>12.379639000000012</v>
      </c>
      <c r="P2977" s="10">
        <f>N2977/O2977</f>
        <v>0.56956467551275092</v>
      </c>
      <c r="Q2977" s="9">
        <f>AVERAGE(P2977,P2979,P2981)</f>
        <v>0.50867372107239006</v>
      </c>
      <c r="R2977">
        <f>K2977-K2976</f>
        <v>11.632674489999999</v>
      </c>
      <c r="S2977">
        <f>R2977/O2977</f>
        <v>0.93966185039805994</v>
      </c>
      <c r="T2977" s="9">
        <f>AVERAGE(S2977,S2979,S2981)</f>
        <v>1.0806607602324148</v>
      </c>
      <c r="U2977" s="3">
        <f>AVERAGE(E2976,E2978,E2980)</f>
        <v>13.64167348</v>
      </c>
      <c r="V2977" s="3">
        <f>AVERAGE(E2977,E2979,E2981)</f>
        <v>8.300436916333334</v>
      </c>
      <c r="W2977" s="3">
        <f>AVERAGE(F2976,F2978,F2980)</f>
        <v>0.51191220143333327</v>
      </c>
      <c r="X2977" s="3">
        <f>AVERAGE(F2977,F2979,F2981)</f>
        <v>0.63666466556666668</v>
      </c>
      <c r="Y2977" s="3">
        <f>AVERAGE(G2976,G2978,G2980)</f>
        <v>22.330821270000001</v>
      </c>
      <c r="Z2977" s="3">
        <f>AVERAGE(G2977,G2979,G2981)</f>
        <v>27.628809</v>
      </c>
      <c r="AA2977" s="3">
        <f>AVERAGE(H2976,H2978,H2980)</f>
        <v>11.363664366666667</v>
      </c>
      <c r="AB2977" s="3">
        <f>AVERAGE(H2977,H2979,H2981)</f>
        <v>17.383980050000002</v>
      </c>
      <c r="AC2977" s="3">
        <f>AVERAGE(I2976,I2978,I2980)</f>
        <v>93.761487526666656</v>
      </c>
      <c r="AD2977" s="3">
        <f>AVERAGE(I2977,I2979,I2981)</f>
        <v>81.935185293333333</v>
      </c>
      <c r="AE2977" s="3">
        <f>AVERAGE(J2976,J2978,J2980)</f>
        <v>30.015323713333334</v>
      </c>
      <c r="AF2977" s="3">
        <f>AVERAGE(J2977,J2979,J2981)</f>
        <v>30.001190870000002</v>
      </c>
      <c r="AG2977" s="3">
        <f>AVERAGE(K2976,K2978,K2980)</f>
        <v>69.80997871000001</v>
      </c>
      <c r="AH2977" s="3">
        <f>AVERAGE(K2977,K2979,K2981)</f>
        <v>82.52340255</v>
      </c>
      <c r="AI2977" s="12">
        <v>43660</v>
      </c>
      <c r="AJ2977" s="13">
        <v>653.19999999999993</v>
      </c>
      <c r="AK2977" s="16">
        <v>2.9769800000000002</v>
      </c>
      <c r="AL2977" s="10">
        <f t="shared" ref="AL2977:AL2981" si="1397">IF(AK2977&gt;3, AK2977-3, 3-AK2977)</f>
        <v>2.3019999999999818E-2</v>
      </c>
      <c r="AM2977" s="10">
        <f t="shared" si="1386"/>
        <v>0.71821147263333973</v>
      </c>
      <c r="AN2977" s="14">
        <v>12</v>
      </c>
      <c r="AO2977" s="10">
        <f t="shared" ref="AO2977:AO2981" si="1398">AN2977+273.15</f>
        <v>285.14999999999998</v>
      </c>
      <c r="AP2977" s="14">
        <v>10.5</v>
      </c>
      <c r="AQ2977" s="14">
        <v>37</v>
      </c>
      <c r="AR2977" s="10">
        <f t="shared" ref="AR2977:AR2981" si="1399">AQ2977+273.15</f>
        <v>310.14999999999998</v>
      </c>
      <c r="AS2977" s="14">
        <v>47.1</v>
      </c>
      <c r="AT2977" s="14">
        <v>0.5</v>
      </c>
      <c r="AU2977" s="10">
        <f t="shared" ref="AU2977:AU2981" si="1400">IF(ISNUMBER(AM2977),((AR2977/AO2977)*((AJ2977-(AT2977*AP2977))/(AJ2977-AS2977))*AM2977)," ")</f>
        <v>0.83511821823451382</v>
      </c>
      <c r="AV2977" s="10">
        <f t="shared" ref="AV2977:AV2981" si="1401">IF(ISNUMBER(AM2977), AU2977*G2977, " ")</f>
        <v>21.533499072153337</v>
      </c>
      <c r="AW2977" s="10">
        <f>AVERAGE(AU2976,AU2978,AU2980)</f>
        <v>0.5998414026328226</v>
      </c>
      <c r="AX2977" s="10">
        <f>AVERAGE(AU2977,AU2979,AU2981)</f>
        <v>0.74602212045535898</v>
      </c>
      <c r="AY2977" s="10">
        <f>AVERAGE(AV2976,AV2978,AV2980)</f>
        <v>13.314994839457109</v>
      </c>
      <c r="AZ2977" s="10">
        <f>AVERAGE(AV2977,AV2979,AV2981)</f>
        <v>20.44189621916102</v>
      </c>
      <c r="BA2977" s="10">
        <f>IF(ISNUMBER(AV2977), AV2977-AV2976, " ")</f>
        <v>8.286505957977834</v>
      </c>
      <c r="BB2977" s="10">
        <f>IF(ISNUMBER(BA2977), BA2977/O2977, " ")</f>
        <v>0.66936571882086593</v>
      </c>
      <c r="BC2977" s="2">
        <f>AVERAGE(BB2977,BB2979,BB2981)</f>
        <v>0.60238226497076919</v>
      </c>
      <c r="BD2977" s="1" t="s">
        <v>59</v>
      </c>
      <c r="BE2977"/>
    </row>
    <row r="2978" spans="1:57" x14ac:dyDescent="0.3">
      <c r="A2978" s="2"/>
      <c r="D2978" s="9" t="s">
        <v>57</v>
      </c>
      <c r="E2978" s="10">
        <v>13.64796995</v>
      </c>
      <c r="F2978" s="10">
        <v>0.51227323250000001</v>
      </c>
      <c r="G2978" s="10">
        <v>22.31282041</v>
      </c>
      <c r="H2978" s="10">
        <v>11.4115646</v>
      </c>
      <c r="I2978" s="10">
        <v>93.440786759999995</v>
      </c>
      <c r="J2978" s="10">
        <v>30.0221725</v>
      </c>
      <c r="K2978" s="10">
        <v>69.613799200000003</v>
      </c>
      <c r="L2978" s="11">
        <v>8.33912037037037E-3</v>
      </c>
      <c r="M2978" s="11">
        <v>8.9641087962962964E-3</v>
      </c>
      <c r="P2978" s="10"/>
      <c r="Q2978" s="9"/>
      <c r="AJ2978" s="13">
        <v>653.20000000000005</v>
      </c>
      <c r="AK2978" s="16">
        <v>2.9769800000000002</v>
      </c>
      <c r="AL2978" s="10">
        <f t="shared" si="1397"/>
        <v>2.3019999999999818E-2</v>
      </c>
      <c r="AM2978" s="10">
        <f t="shared" si="1386"/>
        <v>0.51623447167935288</v>
      </c>
      <c r="AN2978" s="14">
        <v>12</v>
      </c>
      <c r="AO2978" s="10">
        <f t="shared" si="1398"/>
        <v>285.14999999999998</v>
      </c>
      <c r="AP2978" s="14">
        <v>10.5</v>
      </c>
      <c r="AQ2978" s="14">
        <v>37</v>
      </c>
      <c r="AR2978" s="10">
        <f t="shared" si="1399"/>
        <v>310.14999999999998</v>
      </c>
      <c r="AS2978" s="14">
        <v>47.1</v>
      </c>
      <c r="AT2978" s="14">
        <v>0.5</v>
      </c>
      <c r="AU2978" s="10">
        <f t="shared" si="1400"/>
        <v>0.60026444662516543</v>
      </c>
      <c r="AV2978" s="10">
        <f t="shared" si="1401"/>
        <v>13.393592796055348</v>
      </c>
      <c r="AW2978" s="10"/>
      <c r="AX2978" s="10"/>
      <c r="AY2978" s="10"/>
      <c r="AZ2978" s="10"/>
      <c r="BA2978" s="10"/>
      <c r="BB2978" s="10"/>
      <c r="BC2978" s="2"/>
      <c r="BD2978"/>
    </row>
    <row r="2979" spans="1:57" x14ac:dyDescent="0.3">
      <c r="A2979" s="2"/>
      <c r="D2979" s="9" t="s">
        <v>60</v>
      </c>
      <c r="E2979" s="10">
        <v>8.3122084279999999</v>
      </c>
      <c r="F2979" s="10">
        <v>0.65729788560000002</v>
      </c>
      <c r="G2979" s="10">
        <v>26.63730602</v>
      </c>
      <c r="H2979" s="10">
        <v>17.35840155</v>
      </c>
      <c r="I2979" s="10">
        <v>82.240074640000003</v>
      </c>
      <c r="J2979" s="10">
        <v>30.059104390000002</v>
      </c>
      <c r="K2979" s="10">
        <v>83.845595320000001</v>
      </c>
      <c r="L2979" s="11">
        <v>1.1273148148148148E-2</v>
      </c>
      <c r="M2979" s="11">
        <v>1.1979155092592592E-2</v>
      </c>
      <c r="N2979" s="10">
        <f>H2979-H2978</f>
        <v>5.9468369499999998</v>
      </c>
      <c r="O2979" s="10">
        <f>I2978-I2979</f>
        <v>11.200712119999992</v>
      </c>
      <c r="P2979" s="10">
        <f>N2979/O2979</f>
        <v>0.53093382691099866</v>
      </c>
      <c r="Q2979" s="9"/>
      <c r="R2979">
        <f>K2979-K2978</f>
        <v>14.231796119999998</v>
      </c>
      <c r="S2979">
        <f>R2979/O2979</f>
        <v>1.2706152936997375</v>
      </c>
      <c r="AJ2979" s="13">
        <v>653.20000000000005</v>
      </c>
      <c r="AK2979" s="16">
        <v>2.9769800000000002</v>
      </c>
      <c r="AL2979" s="10">
        <f t="shared" si="1397"/>
        <v>2.3019999999999818E-2</v>
      </c>
      <c r="AM2979" s="10">
        <f t="shared" si="1386"/>
        <v>0.66238055237186677</v>
      </c>
      <c r="AN2979" s="14">
        <v>12</v>
      </c>
      <c r="AO2979" s="10">
        <f t="shared" si="1398"/>
        <v>285.14999999999998</v>
      </c>
      <c r="AP2979" s="14">
        <v>10.5</v>
      </c>
      <c r="AQ2979" s="14">
        <v>37</v>
      </c>
      <c r="AR2979" s="10">
        <f t="shared" si="1399"/>
        <v>310.14999999999998</v>
      </c>
      <c r="AS2979" s="14">
        <v>47.1</v>
      </c>
      <c r="AT2979" s="14">
        <v>0.5</v>
      </c>
      <c r="AU2979" s="10">
        <f t="shared" si="1400"/>
        <v>0.77019942978881928</v>
      </c>
      <c r="AV2979" s="10">
        <f t="shared" si="1401"/>
        <v>20.516037907714285</v>
      </c>
      <c r="AW2979" s="10"/>
      <c r="AX2979" s="10"/>
      <c r="AY2979" s="10"/>
      <c r="AZ2979" s="10"/>
      <c r="BA2979" s="10">
        <f>IF(ISNUMBER(AV2979), AV2979-AV2978, " ")</f>
        <v>7.1224451116589371</v>
      </c>
      <c r="BB2979" s="10">
        <f>IF(ISNUMBER(BA2979), BA2979/O2979, " ")</f>
        <v>0.63589216786860359</v>
      </c>
      <c r="BC2979" s="2"/>
      <c r="BD2979"/>
      <c r="BE2979"/>
    </row>
    <row r="2980" spans="1:57" x14ac:dyDescent="0.3">
      <c r="A2980" s="2"/>
      <c r="D2980" s="9" t="s">
        <v>57</v>
      </c>
      <c r="E2980" s="10">
        <v>13.657833119999999</v>
      </c>
      <c r="F2980" s="10">
        <v>0.46385708040000001</v>
      </c>
      <c r="G2980" s="10">
        <v>24.477671409999999</v>
      </c>
      <c r="H2980" s="10">
        <v>11.368818470000001</v>
      </c>
      <c r="I2980" s="10">
        <v>93.627780099999995</v>
      </c>
      <c r="J2980" s="10">
        <v>29.130475100000002</v>
      </c>
      <c r="K2980" s="10">
        <v>72.667310060000005</v>
      </c>
      <c r="L2980" s="11">
        <v>1.4635416666666666E-2</v>
      </c>
      <c r="M2980" s="11">
        <v>1.5289340277777777E-2</v>
      </c>
      <c r="P2980" s="10"/>
      <c r="Q2980" s="9"/>
      <c r="AJ2980" s="13">
        <v>653.20000000000005</v>
      </c>
      <c r="AK2980" s="16">
        <v>2.9769800000000002</v>
      </c>
      <c r="AL2980" s="10">
        <f t="shared" si="1397"/>
        <v>2.3019999999999818E-2</v>
      </c>
      <c r="AM2980" s="10">
        <f t="shared" si="1386"/>
        <v>0.46744393351651675</v>
      </c>
      <c r="AN2980" s="14">
        <v>12</v>
      </c>
      <c r="AO2980" s="10">
        <f t="shared" si="1398"/>
        <v>285.14999999999998</v>
      </c>
      <c r="AP2980" s="14">
        <v>10.5</v>
      </c>
      <c r="AQ2980" s="14">
        <v>37</v>
      </c>
      <c r="AR2980" s="10">
        <f t="shared" si="1399"/>
        <v>310.14999999999998</v>
      </c>
      <c r="AS2980" s="14">
        <v>47.1</v>
      </c>
      <c r="AT2980" s="14">
        <v>0.5</v>
      </c>
      <c r="AU2980" s="10">
        <f t="shared" si="1400"/>
        <v>0.54353203723068011</v>
      </c>
      <c r="AV2980" s="10">
        <f t="shared" si="1401"/>
        <v>13.304398608140474</v>
      </c>
      <c r="AW2980" s="10"/>
      <c r="AX2980" s="10"/>
      <c r="AY2980" s="10"/>
      <c r="AZ2980" s="10"/>
      <c r="BA2980" s="10"/>
      <c r="BB2980" s="10"/>
      <c r="BC2980" s="2"/>
      <c r="BD2980"/>
      <c r="BE2980"/>
    </row>
    <row r="2981" spans="1:57" x14ac:dyDescent="0.3">
      <c r="A2981" s="2"/>
      <c r="D2981" s="9" t="s">
        <v>61</v>
      </c>
      <c r="E2981" s="10">
        <v>8.4992081170000002</v>
      </c>
      <c r="F2981" s="10">
        <v>0.53999571449999995</v>
      </c>
      <c r="G2981" s="10">
        <v>30.464149939999999</v>
      </c>
      <c r="H2981" s="10">
        <v>16.4319235</v>
      </c>
      <c r="I2981" s="10">
        <v>81.729224520000002</v>
      </c>
      <c r="J2981" s="10">
        <v>28.99165674</v>
      </c>
      <c r="K2981" s="10">
        <v>84.943110970000006</v>
      </c>
      <c r="L2981" s="11">
        <v>1.8055555555555557E-2</v>
      </c>
      <c r="M2981" s="11">
        <v>1.8622673611111109E-2</v>
      </c>
      <c r="N2981" s="10">
        <f>H2981-H2980</f>
        <v>5.0631050299999991</v>
      </c>
      <c r="O2981" s="10">
        <f>I2980-I2981</f>
        <v>11.898555579999993</v>
      </c>
      <c r="P2981" s="10">
        <f>N2981/O2981</f>
        <v>0.4255226607934206</v>
      </c>
      <c r="Q2981" s="9"/>
      <c r="R2981">
        <f>K2981-K2980</f>
        <v>12.275800910000001</v>
      </c>
      <c r="S2981">
        <f>R2981/O2981</f>
        <v>1.0317051365994467</v>
      </c>
      <c r="AJ2981" s="13">
        <v>653.20000000000005</v>
      </c>
      <c r="AK2981" s="16">
        <v>2.9769800000000002</v>
      </c>
      <c r="AL2981" s="10">
        <f t="shared" si="1397"/>
        <v>2.3019999999999818E-2</v>
      </c>
      <c r="AM2981" s="10">
        <f t="shared" si="1386"/>
        <v>0.54417132244758104</v>
      </c>
      <c r="AN2981" s="14">
        <v>12</v>
      </c>
      <c r="AO2981" s="10">
        <f t="shared" si="1398"/>
        <v>285.14999999999998</v>
      </c>
      <c r="AP2981" s="14">
        <v>10.5</v>
      </c>
      <c r="AQ2981" s="14">
        <v>37</v>
      </c>
      <c r="AR2981" s="10">
        <f t="shared" si="1399"/>
        <v>310.14999999999998</v>
      </c>
      <c r="AS2981" s="14">
        <v>47.1</v>
      </c>
      <c r="AT2981" s="14">
        <v>0.5</v>
      </c>
      <c r="AU2981" s="10">
        <f t="shared" si="1400"/>
        <v>0.63274871334274385</v>
      </c>
      <c r="AV2981" s="10">
        <f t="shared" si="1401"/>
        <v>19.276151677615427</v>
      </c>
      <c r="AW2981" s="10"/>
      <c r="AX2981" s="10"/>
      <c r="AY2981" s="10"/>
      <c r="AZ2981" s="10"/>
      <c r="BA2981" s="10">
        <f>IF(ISNUMBER(AV2981), AV2981-AV2980, " ")</f>
        <v>5.9717530694749534</v>
      </c>
      <c r="BB2981" s="10">
        <f>IF(ISNUMBER(BA2981), BA2981/O2981, " ")</f>
        <v>0.50188890822283805</v>
      </c>
      <c r="BC2981" s="2"/>
      <c r="BD2981"/>
      <c r="BE2981"/>
    </row>
    <row r="2982" spans="1:57" x14ac:dyDescent="0.3">
      <c r="AM2982" s="10" t="str">
        <f t="shared" si="1386"/>
        <v xml:space="preserve"> </v>
      </c>
      <c r="BD2982"/>
      <c r="BE2982"/>
    </row>
    <row r="2983" spans="1:57" x14ac:dyDescent="0.3">
      <c r="AM2983" s="10" t="str">
        <f t="shared" si="1386"/>
        <v xml:space="preserve"> </v>
      </c>
      <c r="BD2983"/>
      <c r="BE2983"/>
    </row>
    <row r="2984" spans="1:57" x14ac:dyDescent="0.3">
      <c r="A2984" s="2"/>
      <c r="D2984" s="9" t="s">
        <v>53</v>
      </c>
      <c r="E2984" s="10"/>
      <c r="F2984" s="10"/>
      <c r="G2984" s="10"/>
      <c r="H2984" s="10"/>
      <c r="I2984" s="10"/>
      <c r="J2984" s="10"/>
      <c r="K2984" s="10"/>
      <c r="L2984" s="10"/>
      <c r="M2984" s="10"/>
      <c r="P2984" s="10"/>
      <c r="Q2984" s="9"/>
      <c r="R2984" s="9"/>
      <c r="AM2984" s="10" t="str">
        <f t="shared" si="1386"/>
        <v xml:space="preserve"> </v>
      </c>
      <c r="BD2984"/>
      <c r="BE2984"/>
    </row>
    <row r="2985" spans="1:57" x14ac:dyDescent="0.3">
      <c r="A2985" s="2"/>
      <c r="D2985" s="9" t="s">
        <v>357</v>
      </c>
      <c r="E2985" s="10"/>
      <c r="F2985" s="2"/>
      <c r="G2985" s="10"/>
      <c r="H2985" s="10"/>
      <c r="I2985" s="10"/>
      <c r="J2985" s="10"/>
      <c r="K2985" s="10"/>
      <c r="L2985" s="10"/>
      <c r="M2985" s="10"/>
      <c r="P2985" s="10"/>
      <c r="Q2985" s="9"/>
      <c r="R2985" s="9"/>
      <c r="AM2985" s="10" t="str">
        <f t="shared" si="1386"/>
        <v xml:space="preserve"> </v>
      </c>
      <c r="BD2985"/>
      <c r="BE2985"/>
    </row>
    <row r="2986" spans="1:57" x14ac:dyDescent="0.3">
      <c r="A2986" s="2"/>
      <c r="D2986" s="9"/>
      <c r="E2986" s="2" t="s">
        <v>0</v>
      </c>
      <c r="F2986" s="2" t="s">
        <v>1</v>
      </c>
      <c r="G2986" s="2" t="s">
        <v>2</v>
      </c>
      <c r="H2986" s="2" t="s">
        <v>3</v>
      </c>
      <c r="I2986" s="2" t="s">
        <v>4</v>
      </c>
      <c r="J2986" s="2" t="s">
        <v>5</v>
      </c>
      <c r="K2986" s="2" t="s">
        <v>6</v>
      </c>
      <c r="L2986" s="2" t="s">
        <v>7</v>
      </c>
      <c r="M2986" s="2" t="s">
        <v>8</v>
      </c>
      <c r="N2986" s="2" t="s">
        <v>9</v>
      </c>
      <c r="O2986" s="2" t="s">
        <v>10</v>
      </c>
      <c r="P2986" s="2" t="s">
        <v>11</v>
      </c>
      <c r="Q2986" s="2" t="s">
        <v>12</v>
      </c>
      <c r="R2986" s="2" t="s">
        <v>13</v>
      </c>
      <c r="S2986" s="2" t="s">
        <v>14</v>
      </c>
      <c r="T2986" s="2" t="s">
        <v>15</v>
      </c>
      <c r="U2986" s="3" t="s">
        <v>16</v>
      </c>
      <c r="V2986" s="3" t="s">
        <v>17</v>
      </c>
      <c r="W2986" s="3" t="s">
        <v>18</v>
      </c>
      <c r="X2986" s="3" t="s">
        <v>19</v>
      </c>
      <c r="Y2986" s="3" t="s">
        <v>20</v>
      </c>
      <c r="Z2986" s="3" t="s">
        <v>21</v>
      </c>
      <c r="AA2986" s="3" t="s">
        <v>22</v>
      </c>
      <c r="AB2986" s="3" t="s">
        <v>23</v>
      </c>
      <c r="AC2986" s="3" t="s">
        <v>24</v>
      </c>
      <c r="AD2986" s="3" t="s">
        <v>25</v>
      </c>
      <c r="AE2986" s="3" t="s">
        <v>26</v>
      </c>
      <c r="AF2986" s="3" t="s">
        <v>27</v>
      </c>
      <c r="AG2986" s="3" t="s">
        <v>28</v>
      </c>
      <c r="AH2986" s="3" t="s">
        <v>29</v>
      </c>
      <c r="AL2986" s="2" t="s">
        <v>33</v>
      </c>
      <c r="AM2986" s="10" t="e">
        <f t="shared" si="1386"/>
        <v>#VALUE!</v>
      </c>
      <c r="AN2986" s="6" t="s">
        <v>35</v>
      </c>
      <c r="AO2986" s="2" t="s">
        <v>36</v>
      </c>
      <c r="AP2986" s="7" t="s">
        <v>37</v>
      </c>
      <c r="AQ2986" s="6" t="s">
        <v>38</v>
      </c>
      <c r="AR2986" s="2" t="s">
        <v>39</v>
      </c>
      <c r="AS2986" s="7" t="s">
        <v>40</v>
      </c>
      <c r="AT2986" s="7" t="s">
        <v>41</v>
      </c>
      <c r="AU2986" s="8" t="s">
        <v>55</v>
      </c>
      <c r="AV2986" s="8" t="s">
        <v>56</v>
      </c>
      <c r="AW2986" s="8" t="s">
        <v>44</v>
      </c>
      <c r="AX2986" s="8" t="s">
        <v>45</v>
      </c>
      <c r="AY2986" s="8" t="s">
        <v>46</v>
      </c>
      <c r="AZ2986" s="8" t="s">
        <v>47</v>
      </c>
      <c r="BA2986" s="2" t="s">
        <v>48</v>
      </c>
      <c r="BB2986" s="2" t="s">
        <v>49</v>
      </c>
      <c r="BC2986" s="2" t="s">
        <v>50</v>
      </c>
      <c r="BD2986"/>
      <c r="BE2986"/>
    </row>
    <row r="2987" spans="1:57" x14ac:dyDescent="0.3">
      <c r="A2987" s="2"/>
      <c r="D2987" s="9" t="s">
        <v>57</v>
      </c>
      <c r="E2987" s="10"/>
      <c r="F2987" s="10"/>
      <c r="G2987" s="10"/>
      <c r="H2987" s="10"/>
      <c r="I2987" s="10"/>
      <c r="J2987" s="10"/>
      <c r="K2987" s="10"/>
      <c r="L2987" s="11"/>
      <c r="M2987" s="11"/>
      <c r="P2987" s="10"/>
      <c r="Q2987" s="9"/>
      <c r="AJ2987" s="13">
        <v>653.19999999999993</v>
      </c>
      <c r="AK2987" s="16">
        <v>2.9769800000000002</v>
      </c>
      <c r="AL2987" s="10">
        <f>IF(AK2987&gt;3, AK2987-3, 3-AK2987)</f>
        <v>2.3019999999999818E-2</v>
      </c>
      <c r="AM2987" s="10" t="str">
        <f t="shared" si="1386"/>
        <v xml:space="preserve"> </v>
      </c>
      <c r="AN2987" s="14">
        <v>12</v>
      </c>
      <c r="AO2987" s="10">
        <f>AN2987+273.15</f>
        <v>285.14999999999998</v>
      </c>
      <c r="AP2987" s="14">
        <v>10.5</v>
      </c>
      <c r="AQ2987" s="14">
        <v>37</v>
      </c>
      <c r="AR2987" s="10">
        <f>AQ2987+273.15</f>
        <v>310.14999999999998</v>
      </c>
      <c r="AS2987" s="14">
        <v>47.1</v>
      </c>
      <c r="AT2987" s="14">
        <v>0.5</v>
      </c>
      <c r="AU2987" s="10" t="str">
        <f>IF(ISNUMBER(AM2987),((AR2987/AO2987)*((AJ2987-(AT2987*AP2987))/(AJ2987-AS2987))*AM2987)," ")</f>
        <v xml:space="preserve"> </v>
      </c>
      <c r="AV2987" s="10" t="str">
        <f>IF(ISNUMBER(AM2987), AU2987*G2987, " ")</f>
        <v xml:space="preserve"> </v>
      </c>
      <c r="AW2987" s="10"/>
      <c r="AX2987" s="10"/>
      <c r="AY2987" s="10"/>
      <c r="AZ2987" s="10"/>
      <c r="BA2987" s="10"/>
      <c r="BB2987" s="10"/>
      <c r="BC2987" s="2"/>
      <c r="BD2987"/>
      <c r="BE2987"/>
    </row>
    <row r="2988" spans="1:57" x14ac:dyDescent="0.3">
      <c r="A2988" s="2">
        <v>272</v>
      </c>
      <c r="B2988" s="9" t="s">
        <v>357</v>
      </c>
      <c r="C2988" s="9"/>
      <c r="D2988" s="9" t="s">
        <v>58</v>
      </c>
      <c r="E2988" s="10"/>
      <c r="F2988" s="10"/>
      <c r="G2988" s="10"/>
      <c r="H2988" s="10"/>
      <c r="I2988" s="10"/>
      <c r="J2988" s="10"/>
      <c r="K2988" s="10"/>
      <c r="L2988" s="11"/>
      <c r="M2988" s="11"/>
      <c r="N2988" s="10">
        <f>H2988-H2987</f>
        <v>0</v>
      </c>
      <c r="O2988" s="10">
        <f>I2987-I2988</f>
        <v>0</v>
      </c>
      <c r="P2988" s="10" t="e">
        <f>N2988/O2988</f>
        <v>#DIV/0!</v>
      </c>
      <c r="Q2988" s="9">
        <f>AVERAGE(P2990,P2992)</f>
        <v>1.0599971849162152E-2</v>
      </c>
      <c r="R2988">
        <f>K2988-K2987</f>
        <v>0</v>
      </c>
      <c r="S2988" t="e">
        <f>R2988/O2988</f>
        <v>#DIV/0!</v>
      </c>
      <c r="T2988" s="9">
        <f>AVERAGE(S2990,S2992)</f>
        <v>0.41448985601147242</v>
      </c>
      <c r="U2988" s="3">
        <f>AVERAGE(E2987,E2989,E2991)</f>
        <v>13.735312759999999</v>
      </c>
      <c r="V2988" s="3">
        <f>AVERAGE(E2988,E2990,E2992)</f>
        <v>10.681303589999999</v>
      </c>
      <c r="W2988" s="3">
        <f>AVERAGE(F2987,F2989,F2991)</f>
        <v>0.38450845545000001</v>
      </c>
      <c r="X2988" s="3">
        <f>AVERAGE(F2988,F2990,F2992)</f>
        <v>0.36798663455000002</v>
      </c>
      <c r="Y2988" s="3">
        <f>AVERAGE(G2987,G2989,G2991)</f>
        <v>25.261582279999999</v>
      </c>
      <c r="Z2988" s="3">
        <f>AVERAGE(G2988,G2990,G2992)</f>
        <v>26.582138430000001</v>
      </c>
      <c r="AA2988" s="3">
        <f>AVERAGE(H2987,H2989,H2991)</f>
        <v>9.6897385884999991</v>
      </c>
      <c r="AB2988" s="3">
        <f>AVERAGE(H2988,H2990,H2992)</f>
        <v>9.8037105764999986</v>
      </c>
      <c r="AC2988" s="3">
        <f>AVERAGE(I2987,I2989,I2991)</f>
        <v>82.991351905000002</v>
      </c>
      <c r="AD2988" s="3">
        <f>AVERAGE(I2988,I2990,I2992)</f>
        <v>68.725597029999989</v>
      </c>
      <c r="AE2988" s="3">
        <f>AVERAGE(J2987,J2989,J2991)</f>
        <v>30.606513245000002</v>
      </c>
      <c r="AF2988" s="3">
        <f>AVERAGE(J2988,J2990,J2992)</f>
        <v>31.032932109999997</v>
      </c>
      <c r="AG2988" s="3">
        <f>AVERAGE(K2987,K2989,K2991)</f>
        <v>78.658246820000002</v>
      </c>
      <c r="AH2988" s="3">
        <f>AVERAGE(K2988,K2990,K2992)</f>
        <v>84.579544344999988</v>
      </c>
      <c r="AI2988" s="12">
        <v>43660</v>
      </c>
      <c r="AJ2988" s="13">
        <v>653.19999999999993</v>
      </c>
      <c r="AK2988" s="16">
        <v>2.9769800000000002</v>
      </c>
      <c r="AL2988" s="10">
        <f t="shared" ref="AL2988:AL2992" si="1402">IF(AK2988&gt;3, AK2988-3, 3-AK2988)</f>
        <v>2.3019999999999818E-2</v>
      </c>
      <c r="AM2988" s="10" t="str">
        <f t="shared" si="1386"/>
        <v xml:space="preserve"> </v>
      </c>
      <c r="AN2988" s="14">
        <v>12</v>
      </c>
      <c r="AO2988" s="10">
        <f t="shared" ref="AO2988:AO2992" si="1403">AN2988+273.15</f>
        <v>285.14999999999998</v>
      </c>
      <c r="AP2988" s="14">
        <v>10.5</v>
      </c>
      <c r="AQ2988" s="14">
        <v>37</v>
      </c>
      <c r="AR2988" s="10">
        <f t="shared" ref="AR2988:AR2992" si="1404">AQ2988+273.15</f>
        <v>310.14999999999998</v>
      </c>
      <c r="AS2988" s="14">
        <v>47.1</v>
      </c>
      <c r="AT2988" s="14">
        <v>0.5</v>
      </c>
      <c r="AU2988" s="10" t="str">
        <f t="shared" ref="AU2988:AU2992" si="1405">IF(ISNUMBER(AM2988),((AR2988/AO2988)*((AJ2988-(AT2988*AP2988))/(AJ2988-AS2988))*AM2988)," ")</f>
        <v xml:space="preserve"> </v>
      </c>
      <c r="AV2988" s="10" t="str">
        <f t="shared" ref="AV2988:AV2992" si="1406">IF(ISNUMBER(AM2988), AU2988*G2988, " ")</f>
        <v xml:space="preserve"> </v>
      </c>
      <c r="AW2988" s="10">
        <f>AVERAGE(AU2987,AU2989,AU2991)</f>
        <v>0.45055400241587151</v>
      </c>
      <c r="AX2988" s="10">
        <f>AVERAGE(AU2988,AU2990,AU2992)</f>
        <v>0.43119429152217653</v>
      </c>
      <c r="AY2988" s="10">
        <f>AVERAGE(AV2987,AV2989,AV2991)</f>
        <v>11.372358372232483</v>
      </c>
      <c r="AZ2988" s="10">
        <f>AVERAGE(AV2988,AV2990,AV2992)</f>
        <v>11.471260459743768</v>
      </c>
      <c r="BA2988" s="10" t="str">
        <f>IF(ISNUMBER(AV2988), AV2988-AV2987, " ")</f>
        <v xml:space="preserve"> </v>
      </c>
      <c r="BB2988" s="10" t="str">
        <f>IF(ISNUMBER(BA2988), BA2988/O2988, " ")</f>
        <v xml:space="preserve"> </v>
      </c>
      <c r="BC2988" s="2">
        <f>AVERAGE(BB2988,BB2990,BB2992)</f>
        <v>1.0309047601468561E-2</v>
      </c>
      <c r="BD2988" s="1" t="s">
        <v>59</v>
      </c>
      <c r="BE2988"/>
    </row>
    <row r="2989" spans="1:57" x14ac:dyDescent="0.3">
      <c r="A2989" s="2"/>
      <c r="D2989" s="9" t="s">
        <v>57</v>
      </c>
      <c r="E2989" s="10">
        <v>13.73884389</v>
      </c>
      <c r="F2989" s="10">
        <v>0.3927545335</v>
      </c>
      <c r="G2989" s="10">
        <v>24.29406298</v>
      </c>
      <c r="H2989" s="10">
        <v>9.5226681719999995</v>
      </c>
      <c r="I2989" s="10">
        <v>84.045384949999999</v>
      </c>
      <c r="J2989" s="10">
        <v>30.275615940000002</v>
      </c>
      <c r="K2989" s="10">
        <v>78.2196596</v>
      </c>
      <c r="L2989" s="11">
        <v>1.1400462962962963E-3</v>
      </c>
      <c r="M2989" s="11">
        <v>1.7650347222222223E-3</v>
      </c>
      <c r="P2989" s="10"/>
      <c r="Q2989" s="9"/>
      <c r="AJ2989" s="13">
        <v>653.20000000000005</v>
      </c>
      <c r="AK2989" s="16">
        <v>2.9769800000000002</v>
      </c>
      <c r="AL2989" s="10">
        <f t="shared" si="1402"/>
        <v>2.3019999999999818E-2</v>
      </c>
      <c r="AM2989" s="10">
        <f t="shared" si="1386"/>
        <v>0.39579157417920174</v>
      </c>
      <c r="AN2989" s="14">
        <v>12</v>
      </c>
      <c r="AO2989" s="10">
        <f t="shared" si="1403"/>
        <v>285.14999999999998</v>
      </c>
      <c r="AP2989" s="14">
        <v>10.5</v>
      </c>
      <c r="AQ2989" s="14">
        <v>37</v>
      </c>
      <c r="AR2989" s="10">
        <f t="shared" si="1404"/>
        <v>310.14999999999998</v>
      </c>
      <c r="AS2989" s="14">
        <v>47.1</v>
      </c>
      <c r="AT2989" s="14">
        <v>0.5</v>
      </c>
      <c r="AU2989" s="10">
        <f t="shared" si="1405"/>
        <v>0.46021647775809266</v>
      </c>
      <c r="AV2989" s="10">
        <f t="shared" si="1406"/>
        <v>11.180528095088873</v>
      </c>
      <c r="AW2989" s="10"/>
      <c r="AX2989" s="10"/>
      <c r="AY2989" s="10"/>
      <c r="AZ2989" s="10"/>
      <c r="BA2989" s="10"/>
      <c r="BB2989" s="10"/>
      <c r="BC2989" s="2"/>
      <c r="BD2989"/>
    </row>
    <row r="2990" spans="1:57" x14ac:dyDescent="0.3">
      <c r="A2990" s="2"/>
      <c r="D2990" s="9" t="s">
        <v>60</v>
      </c>
      <c r="E2990" s="10">
        <v>10.660782279999999</v>
      </c>
      <c r="F2990" s="10">
        <v>0.35505540159999999</v>
      </c>
      <c r="G2990" s="10">
        <v>25.975361710000001</v>
      </c>
      <c r="H2990" s="10">
        <v>9.2749004329999991</v>
      </c>
      <c r="I2990" s="10">
        <v>68.369130409999997</v>
      </c>
      <c r="J2990" s="10">
        <v>30.51747232</v>
      </c>
      <c r="K2990" s="10">
        <v>84.809407809999996</v>
      </c>
      <c r="L2990" s="11">
        <v>3.5358796296296297E-3</v>
      </c>
      <c r="M2990" s="11">
        <v>4.0740625000000004E-3</v>
      </c>
      <c r="N2990" s="10">
        <f>H2990-H2989</f>
        <v>-0.24776773900000038</v>
      </c>
      <c r="O2990" s="10">
        <f>I2989-I2990</f>
        <v>15.676254540000002</v>
      </c>
      <c r="P2990" s="10">
        <f>N2990/O2990</f>
        <v>-1.5805289354532282E-2</v>
      </c>
      <c r="Q2990" s="9"/>
      <c r="R2990">
        <f>K2990-K2989</f>
        <v>6.5897482099999962</v>
      </c>
      <c r="S2990">
        <f>R2990/O2990</f>
        <v>0.42036496620958769</v>
      </c>
      <c r="AJ2990" s="13">
        <v>653.20000000000005</v>
      </c>
      <c r="AK2990" s="16">
        <v>2.9769800000000002</v>
      </c>
      <c r="AL2990" s="10">
        <f t="shared" si="1402"/>
        <v>2.3019999999999818E-2</v>
      </c>
      <c r="AM2990" s="10">
        <f t="shared" si="1386"/>
        <v>0.35780092738278385</v>
      </c>
      <c r="AN2990" s="14">
        <v>12</v>
      </c>
      <c r="AO2990" s="10">
        <f t="shared" si="1403"/>
        <v>285.14999999999998</v>
      </c>
      <c r="AP2990" s="14">
        <v>10.5</v>
      </c>
      <c r="AQ2990" s="14">
        <v>37</v>
      </c>
      <c r="AR2990" s="10">
        <f t="shared" si="1404"/>
        <v>310.14999999999998</v>
      </c>
      <c r="AS2990" s="14">
        <v>47.1</v>
      </c>
      <c r="AT2990" s="14">
        <v>0.5</v>
      </c>
      <c r="AU2990" s="10">
        <f t="shared" si="1405"/>
        <v>0.41604191013962427</v>
      </c>
      <c r="AV2990" s="10">
        <f t="shared" si="1406"/>
        <v>10.806839102396058</v>
      </c>
      <c r="AW2990" s="10"/>
      <c r="AX2990" s="10"/>
      <c r="AY2990" s="10"/>
      <c r="AZ2990" s="10"/>
      <c r="BA2990" s="10">
        <f>IF(ISNUMBER(AV2990), AV2990-AV2989, " ")</f>
        <v>-0.37368899269281464</v>
      </c>
      <c r="BB2990" s="10">
        <f>IF(ISNUMBER(BA2990), BA2990/O2990, " ")</f>
        <v>-2.3837900293038658E-2</v>
      </c>
      <c r="BC2990" s="2"/>
      <c r="BD2990"/>
      <c r="BE2990"/>
    </row>
    <row r="2991" spans="1:57" x14ac:dyDescent="0.3">
      <c r="A2991" s="2"/>
      <c r="D2991" s="9" t="s">
        <v>57</v>
      </c>
      <c r="E2991" s="10">
        <v>13.73178163</v>
      </c>
      <c r="F2991" s="10">
        <v>0.37626237740000001</v>
      </c>
      <c r="G2991" s="10">
        <v>26.229101579999998</v>
      </c>
      <c r="H2991" s="10">
        <v>9.8568090050000006</v>
      </c>
      <c r="I2991" s="10">
        <v>81.937318860000005</v>
      </c>
      <c r="J2991" s="10">
        <v>30.937410549999999</v>
      </c>
      <c r="K2991" s="10">
        <v>79.096834040000005</v>
      </c>
      <c r="L2991" s="11">
        <v>7.1527777777777787E-3</v>
      </c>
      <c r="M2991" s="11">
        <v>7.6562384259259257E-3</v>
      </c>
      <c r="P2991" s="10"/>
      <c r="Q2991" s="9"/>
      <c r="AJ2991" s="13">
        <v>653.20000000000005</v>
      </c>
      <c r="AK2991" s="16">
        <v>2.9769800000000002</v>
      </c>
      <c r="AL2991" s="10">
        <f t="shared" si="1402"/>
        <v>2.3019999999999818E-2</v>
      </c>
      <c r="AM2991" s="10">
        <f t="shared" si="1386"/>
        <v>0.3791718897003003</v>
      </c>
      <c r="AN2991" s="14">
        <v>12</v>
      </c>
      <c r="AO2991" s="10">
        <f t="shared" si="1403"/>
        <v>285.14999999999998</v>
      </c>
      <c r="AP2991" s="14">
        <v>10.5</v>
      </c>
      <c r="AQ2991" s="14">
        <v>37</v>
      </c>
      <c r="AR2991" s="10">
        <f t="shared" si="1404"/>
        <v>310.14999999999998</v>
      </c>
      <c r="AS2991" s="14">
        <v>47.1</v>
      </c>
      <c r="AT2991" s="14">
        <v>0.5</v>
      </c>
      <c r="AU2991" s="10">
        <f t="shared" si="1405"/>
        <v>0.44089152707365037</v>
      </c>
      <c r="AV2991" s="10">
        <f t="shared" si="1406"/>
        <v>11.564188649376096</v>
      </c>
      <c r="AW2991" s="10"/>
      <c r="AX2991" s="10"/>
      <c r="AY2991" s="10"/>
      <c r="AZ2991" s="10"/>
      <c r="BA2991" s="10"/>
      <c r="BB2991" s="10"/>
      <c r="BC2991" s="2"/>
      <c r="BD2991"/>
      <c r="BE2991"/>
    </row>
    <row r="2992" spans="1:57" x14ac:dyDescent="0.3">
      <c r="A2992" s="2"/>
      <c r="D2992" s="9" t="s">
        <v>61</v>
      </c>
      <c r="E2992" s="10">
        <v>10.7018249</v>
      </c>
      <c r="F2992" s="10">
        <v>0.38091786750000001</v>
      </c>
      <c r="G2992" s="10">
        <v>27.18891515</v>
      </c>
      <c r="H2992" s="10">
        <v>10.33252072</v>
      </c>
      <c r="I2992" s="10">
        <v>69.082063649999995</v>
      </c>
      <c r="J2992" s="10">
        <v>31.548391899999999</v>
      </c>
      <c r="K2992" s="10">
        <v>84.349680879999994</v>
      </c>
      <c r="L2992" s="11">
        <v>9.6990740740740735E-3</v>
      </c>
      <c r="M2992" s="11">
        <v>1.0208321759259261E-2</v>
      </c>
      <c r="N2992" s="10">
        <f>H2992-H2991</f>
        <v>0.4757117149999992</v>
      </c>
      <c r="O2992" s="10">
        <f>I2991-I2992</f>
        <v>12.85525521000001</v>
      </c>
      <c r="P2992" s="10">
        <f>N2992/O2992</f>
        <v>3.7005233052856586E-2</v>
      </c>
      <c r="Q2992" s="9"/>
      <c r="R2992">
        <f>K2992-K2991</f>
        <v>5.2528468399999895</v>
      </c>
      <c r="S2992">
        <f>R2992/O2992</f>
        <v>0.40861474581335716</v>
      </c>
      <c r="AJ2992" s="13">
        <v>653.20000000000005</v>
      </c>
      <c r="AK2992" s="16">
        <v>2.9769800000000002</v>
      </c>
      <c r="AL2992" s="10">
        <f t="shared" si="1402"/>
        <v>2.3019999999999818E-2</v>
      </c>
      <c r="AM2992" s="10">
        <f t="shared" si="1386"/>
        <v>0.38386337916277569</v>
      </c>
      <c r="AN2992" s="14">
        <v>12</v>
      </c>
      <c r="AO2992" s="10">
        <f t="shared" si="1403"/>
        <v>285.14999999999998</v>
      </c>
      <c r="AP2992" s="14">
        <v>10.5</v>
      </c>
      <c r="AQ2992" s="14">
        <v>37</v>
      </c>
      <c r="AR2992" s="10">
        <f t="shared" si="1404"/>
        <v>310.14999999999998</v>
      </c>
      <c r="AS2992" s="14">
        <v>47.1</v>
      </c>
      <c r="AT2992" s="14">
        <v>0.5</v>
      </c>
      <c r="AU2992" s="10">
        <f t="shared" si="1405"/>
        <v>0.44634667290472879</v>
      </c>
      <c r="AV2992" s="10">
        <f t="shared" si="1406"/>
        <v>12.135681817091475</v>
      </c>
      <c r="AW2992" s="10"/>
      <c r="AX2992" s="10"/>
      <c r="AY2992" s="10"/>
      <c r="AZ2992" s="10"/>
      <c r="BA2992" s="10">
        <f>IF(ISNUMBER(AV2992), AV2992-AV2991, " ")</f>
        <v>0.57149316771537961</v>
      </c>
      <c r="BB2992" s="10">
        <f>IF(ISNUMBER(BA2992), BA2992/O2992, " ")</f>
        <v>4.4455995495975779E-2</v>
      </c>
      <c r="BC2992" s="2"/>
      <c r="BD2992"/>
      <c r="BE2992"/>
    </row>
    <row r="2993" spans="1:57" x14ac:dyDescent="0.3">
      <c r="AM2993" s="10" t="str">
        <f t="shared" si="1386"/>
        <v xml:space="preserve"> </v>
      </c>
      <c r="BD2993"/>
      <c r="BE2993"/>
    </row>
    <row r="2994" spans="1:57" x14ac:dyDescent="0.3">
      <c r="AM2994" s="10" t="str">
        <f t="shared" si="1386"/>
        <v xml:space="preserve"> </v>
      </c>
      <c r="BD2994"/>
      <c r="BE2994"/>
    </row>
    <row r="2995" spans="1:57" x14ac:dyDescent="0.3">
      <c r="A2995" s="2"/>
      <c r="D2995" s="9" t="s">
        <v>53</v>
      </c>
      <c r="E2995" s="10"/>
      <c r="F2995" s="10"/>
      <c r="G2995" s="10"/>
      <c r="H2995" s="10"/>
      <c r="I2995" s="10"/>
      <c r="J2995" s="10"/>
      <c r="K2995" s="10"/>
      <c r="L2995" s="10"/>
      <c r="M2995" s="10"/>
      <c r="P2995" s="10"/>
      <c r="Q2995" s="9"/>
      <c r="R2995" s="9"/>
      <c r="AM2995" s="10" t="str">
        <f t="shared" si="1386"/>
        <v xml:space="preserve"> </v>
      </c>
      <c r="BD2995"/>
      <c r="BE2995"/>
    </row>
    <row r="2996" spans="1:57" x14ac:dyDescent="0.3">
      <c r="A2996" s="2"/>
      <c r="D2996" s="9" t="s">
        <v>358</v>
      </c>
      <c r="E2996" s="10"/>
      <c r="F2996" s="2"/>
      <c r="G2996" s="10"/>
      <c r="H2996" s="10"/>
      <c r="I2996" s="10"/>
      <c r="J2996" s="10"/>
      <c r="K2996" s="10"/>
      <c r="L2996" s="10"/>
      <c r="M2996" s="10"/>
      <c r="P2996" s="10"/>
      <c r="Q2996" s="9"/>
      <c r="R2996" s="9"/>
      <c r="AM2996" s="10" t="str">
        <f t="shared" si="1386"/>
        <v xml:space="preserve"> </v>
      </c>
      <c r="BD2996"/>
      <c r="BE2996"/>
    </row>
    <row r="2997" spans="1:57" x14ac:dyDescent="0.3">
      <c r="A2997" s="2"/>
      <c r="D2997" s="9"/>
      <c r="E2997" s="2" t="s">
        <v>0</v>
      </c>
      <c r="F2997" s="2" t="s">
        <v>1</v>
      </c>
      <c r="G2997" s="2" t="s">
        <v>2</v>
      </c>
      <c r="H2997" s="2" t="s">
        <v>3</v>
      </c>
      <c r="I2997" s="2" t="s">
        <v>4</v>
      </c>
      <c r="J2997" s="2" t="s">
        <v>5</v>
      </c>
      <c r="K2997" s="2" t="s">
        <v>6</v>
      </c>
      <c r="L2997" s="2" t="s">
        <v>7</v>
      </c>
      <c r="M2997" s="2" t="s">
        <v>8</v>
      </c>
      <c r="N2997" s="2" t="s">
        <v>9</v>
      </c>
      <c r="O2997" s="2" t="s">
        <v>10</v>
      </c>
      <c r="P2997" s="2" t="s">
        <v>11</v>
      </c>
      <c r="Q2997" s="2" t="s">
        <v>12</v>
      </c>
      <c r="R2997" s="2" t="s">
        <v>13</v>
      </c>
      <c r="S2997" s="2" t="s">
        <v>14</v>
      </c>
      <c r="T2997" s="2" t="s">
        <v>15</v>
      </c>
      <c r="U2997" s="3" t="s">
        <v>16</v>
      </c>
      <c r="V2997" s="3" t="s">
        <v>17</v>
      </c>
      <c r="W2997" s="3" t="s">
        <v>18</v>
      </c>
      <c r="X2997" s="3" t="s">
        <v>19</v>
      </c>
      <c r="Y2997" s="3" t="s">
        <v>20</v>
      </c>
      <c r="Z2997" s="3" t="s">
        <v>21</v>
      </c>
      <c r="AA2997" s="3" t="s">
        <v>22</v>
      </c>
      <c r="AB2997" s="3" t="s">
        <v>23</v>
      </c>
      <c r="AC2997" s="3" t="s">
        <v>24</v>
      </c>
      <c r="AD2997" s="3" t="s">
        <v>25</v>
      </c>
      <c r="AE2997" s="3" t="s">
        <v>26</v>
      </c>
      <c r="AF2997" s="3" t="s">
        <v>27</v>
      </c>
      <c r="AG2997" s="3" t="s">
        <v>28</v>
      </c>
      <c r="AH2997" s="3" t="s">
        <v>29</v>
      </c>
      <c r="AL2997" s="2" t="s">
        <v>33</v>
      </c>
      <c r="AM2997" s="10" t="e">
        <f t="shared" si="1386"/>
        <v>#VALUE!</v>
      </c>
      <c r="AN2997" s="6" t="s">
        <v>35</v>
      </c>
      <c r="AO2997" s="2" t="s">
        <v>36</v>
      </c>
      <c r="AP2997" s="7" t="s">
        <v>37</v>
      </c>
      <c r="AQ2997" s="6" t="s">
        <v>38</v>
      </c>
      <c r="AR2997" s="2" t="s">
        <v>39</v>
      </c>
      <c r="AS2997" s="7" t="s">
        <v>40</v>
      </c>
      <c r="AT2997" s="7" t="s">
        <v>41</v>
      </c>
      <c r="AU2997" s="8" t="s">
        <v>55</v>
      </c>
      <c r="AV2997" s="8" t="s">
        <v>56</v>
      </c>
      <c r="AW2997" s="8" t="s">
        <v>44</v>
      </c>
      <c r="AX2997" s="8" t="s">
        <v>45</v>
      </c>
      <c r="AY2997" s="8" t="s">
        <v>46</v>
      </c>
      <c r="AZ2997" s="8" t="s">
        <v>47</v>
      </c>
      <c r="BA2997" s="2" t="s">
        <v>48</v>
      </c>
      <c r="BB2997" s="2" t="s">
        <v>49</v>
      </c>
      <c r="BC2997" s="2" t="s">
        <v>50</v>
      </c>
      <c r="BD2997"/>
      <c r="BE2997"/>
    </row>
    <row r="2998" spans="1:57" x14ac:dyDescent="0.3">
      <c r="A2998" s="2"/>
      <c r="D2998" s="9" t="s">
        <v>57</v>
      </c>
      <c r="E2998" s="10">
        <v>13.74768849</v>
      </c>
      <c r="F2998" s="10">
        <v>0.57704125029999997</v>
      </c>
      <c r="G2998" s="10">
        <v>17.383771830000001</v>
      </c>
      <c r="H2998" s="10">
        <v>10.031501390000001</v>
      </c>
      <c r="I2998" s="10">
        <v>92.840405770000004</v>
      </c>
      <c r="J2998" s="10">
        <v>34.838596760000001</v>
      </c>
      <c r="K2998" s="10">
        <v>64.00738097</v>
      </c>
      <c r="L2998" s="11">
        <v>1.0416666666666667E-3</v>
      </c>
      <c r="M2998" s="11">
        <v>1.898136574074074E-3</v>
      </c>
      <c r="P2998" s="10"/>
      <c r="Q2998" s="9"/>
      <c r="AJ2998" s="13">
        <v>653.19999999999993</v>
      </c>
      <c r="AK2998" s="16">
        <v>2.9769800000000002</v>
      </c>
      <c r="AL2998" s="10">
        <f>IF(AK2998&gt;3, AK2998-3, 3-AK2998)</f>
        <v>2.3019999999999818E-2</v>
      </c>
      <c r="AM2998" s="10">
        <f t="shared" si="1386"/>
        <v>0.58150331910190856</v>
      </c>
      <c r="AN2998" s="14">
        <v>12</v>
      </c>
      <c r="AO2998" s="10">
        <f>AN2998+273.15</f>
        <v>285.14999999999998</v>
      </c>
      <c r="AP2998" s="14">
        <v>10.5</v>
      </c>
      <c r="AQ2998" s="14">
        <v>37</v>
      </c>
      <c r="AR2998" s="10">
        <f>AQ2998+273.15</f>
        <v>310.14999999999998</v>
      </c>
      <c r="AS2998" s="14">
        <v>47.1</v>
      </c>
      <c r="AT2998" s="14">
        <v>0.5</v>
      </c>
      <c r="AU2998" s="10">
        <f>IF(ISNUMBER(AM2998),((AR2998/AO2998)*((AJ2998-(AT2998*AP2998))/(AJ2998-AS2998))*AM2998)," ")</f>
        <v>0.67615741915857963</v>
      </c>
      <c r="AV2998" s="10">
        <f>IF(ISNUMBER(AM2998), AU2998*G2998, " ")</f>
        <v>11.75416629581442</v>
      </c>
      <c r="AW2998" s="10"/>
      <c r="AX2998" s="10"/>
      <c r="AY2998" s="10"/>
      <c r="AZ2998" s="10"/>
      <c r="BA2998" s="10"/>
      <c r="BB2998" s="10"/>
      <c r="BC2998" s="2"/>
      <c r="BD2998"/>
      <c r="BE2998"/>
    </row>
    <row r="2999" spans="1:57" x14ac:dyDescent="0.3">
      <c r="A2999" s="2">
        <v>273</v>
      </c>
      <c r="B2999" s="9" t="s">
        <v>358</v>
      </c>
      <c r="C2999" s="9"/>
      <c r="D2999" s="9" t="s">
        <v>58</v>
      </c>
      <c r="E2999" s="10">
        <v>9.1008592040000007</v>
      </c>
      <c r="F2999" s="10">
        <v>0.65615851400000003</v>
      </c>
      <c r="G2999" s="10">
        <v>18.781696610000001</v>
      </c>
      <c r="H2999" s="10">
        <v>12.3365753</v>
      </c>
      <c r="I2999" s="10">
        <v>80.343627870000006</v>
      </c>
      <c r="J2999" s="10">
        <v>34.859866009999998</v>
      </c>
      <c r="K2999" s="10">
        <v>77.282070959999999</v>
      </c>
      <c r="L2999" s="11">
        <v>4.8726851851851856E-3</v>
      </c>
      <c r="M2999" s="11">
        <v>5.4918865740740744E-3</v>
      </c>
      <c r="N2999" s="10">
        <f>H2999-H2998</f>
        <v>2.3050739099999991</v>
      </c>
      <c r="O2999" s="10">
        <f>I2998-I2999</f>
        <v>12.496777899999998</v>
      </c>
      <c r="P2999" s="10">
        <f>N2999/O2999</f>
        <v>0.18445345899921928</v>
      </c>
      <c r="Q2999" s="9">
        <f>AVERAGE(P2999,P3001,P3003)</f>
        <v>0.24245488801001938</v>
      </c>
      <c r="R2999">
        <f>K2999-K2998</f>
        <v>13.274689989999999</v>
      </c>
      <c r="S2999">
        <f>R2999/O2999</f>
        <v>1.062249013003584</v>
      </c>
      <c r="T2999" s="9">
        <f>AVERAGE(S2999,S3001,S3003)</f>
        <v>0.91944780809542248</v>
      </c>
      <c r="U2999" s="3">
        <f>AVERAGE(E2998,E3000,E3002)</f>
        <v>13.747910546666667</v>
      </c>
      <c r="V2999" s="3">
        <f>AVERAGE(E2999,E3001,E3003)</f>
        <v>9.1182067836666665</v>
      </c>
      <c r="W2999" s="3">
        <f>AVERAGE(F2998,F3000,F3002)</f>
        <v>0.55777816056666663</v>
      </c>
      <c r="X2999" s="3">
        <f>AVERAGE(F2999,F3001,F3003)</f>
        <v>0.67106840666666667</v>
      </c>
      <c r="Y2999" s="3">
        <f>AVERAGE(G2998,G3000,G3002)</f>
        <v>18.0717119</v>
      </c>
      <c r="Z2999" s="3">
        <f>AVERAGE(G2999,G3001,G3003)</f>
        <v>19.019974990000001</v>
      </c>
      <c r="AA2999" s="3">
        <f>AVERAGE(H2998,H3000,H3002)</f>
        <v>10.064598577</v>
      </c>
      <c r="AB2999" s="3">
        <f>AVERAGE(H2999,H3001,H3003)</f>
        <v>12.758170046666665</v>
      </c>
      <c r="AC2999" s="3">
        <f>AVERAGE(I2998,I3000,I3002)</f>
        <v>92.374539826666663</v>
      </c>
      <c r="AD2999" s="3">
        <f>AVERAGE(I2999,I3001,I3003)</f>
        <v>81.212758873333328</v>
      </c>
      <c r="AE2999" s="3">
        <f>AVERAGE(J2998,J3000,J3002)</f>
        <v>34.659074673333329</v>
      </c>
      <c r="AF2999" s="3">
        <f>AVERAGE(J2999,J3001,J3003)</f>
        <v>34.519596720000003</v>
      </c>
      <c r="AG2999" s="3">
        <f>AVERAGE(K2998,K3000,K3002)</f>
        <v>65.398753606666659</v>
      </c>
      <c r="AH2999" s="3">
        <f>AVERAGE(K2999,K3001,K3003)</f>
        <v>75.741577190000001</v>
      </c>
      <c r="AI2999" s="12">
        <v>43660</v>
      </c>
      <c r="AJ2999" s="13">
        <v>653.19999999999993</v>
      </c>
      <c r="AK2999" s="16">
        <v>2.9769800000000002</v>
      </c>
      <c r="AL2999" s="10">
        <f t="shared" ref="AL2999:AL3003" si="1407">IF(AK2999&gt;3, AK2999-3, 3-AK2999)</f>
        <v>2.3019999999999818E-2</v>
      </c>
      <c r="AM2999" s="10">
        <f t="shared" si="1386"/>
        <v>0.66123237038878324</v>
      </c>
      <c r="AN2999" s="14">
        <v>12</v>
      </c>
      <c r="AO2999" s="10">
        <f t="shared" ref="AO2999:AO3003" si="1408">AN2999+273.15</f>
        <v>285.14999999999998</v>
      </c>
      <c r="AP2999" s="14">
        <v>10.5</v>
      </c>
      <c r="AQ2999" s="14">
        <v>37</v>
      </c>
      <c r="AR2999" s="10">
        <f t="shared" ref="AR2999:AR3003" si="1409">AQ2999+273.15</f>
        <v>310.14999999999998</v>
      </c>
      <c r="AS2999" s="14">
        <v>47.1</v>
      </c>
      <c r="AT2999" s="14">
        <v>0.5</v>
      </c>
      <c r="AU2999" s="10">
        <f t="shared" ref="AU2999:AU3003" si="1410">IF(ISNUMBER(AM2999),((AR2999/AO2999)*((AJ2999-(AT2999*AP2999))/(AJ2999-AS2999))*AM2999)," ")</f>
        <v>0.7688643526862412</v>
      </c>
      <c r="AV2999" s="10">
        <f t="shared" ref="AV2999:AV3003" si="1411">IF(ISNUMBER(AM2999), AU2999*G2999, " ")</f>
        <v>14.440577006397021</v>
      </c>
      <c r="AW2999" s="10">
        <f>AVERAGE(AU2998,AU3000,AU3002)</f>
        <v>0.65358558216713547</v>
      </c>
      <c r="AX2999" s="10">
        <f>AVERAGE(AU2999,AU3001,AU3003)</f>
        <v>0.7863352605982552</v>
      </c>
      <c r="AY2999" s="10">
        <f>AVERAGE(AV2998,AV3000,AV3002)</f>
        <v>11.79592344267129</v>
      </c>
      <c r="AZ2999" s="10">
        <f>AVERAGE(AV2999,AV3001,AV3003)</f>
        <v>14.96590930283741</v>
      </c>
      <c r="BA2999" s="10">
        <f>IF(ISNUMBER(AV2999), AV2999-AV2998, " ")</f>
        <v>2.6864107105826012</v>
      </c>
      <c r="BB2999" s="10">
        <f>IF(ISNUMBER(BA2999), BA2999/O2999, " ")</f>
        <v>0.2149682687873169</v>
      </c>
      <c r="BC2999" s="2">
        <f>AVERAGE(BB2999,BB3001,BB3003)</f>
        <v>0.28534247746685931</v>
      </c>
      <c r="BD2999" s="1" t="s">
        <v>59</v>
      </c>
      <c r="BE2999"/>
    </row>
    <row r="3000" spans="1:57" x14ac:dyDescent="0.3">
      <c r="A3000" s="2"/>
      <c r="D3000" s="9" t="s">
        <v>57</v>
      </c>
      <c r="E3000" s="10">
        <v>13.7536095</v>
      </c>
      <c r="F3000" s="10">
        <v>0.52744959130000002</v>
      </c>
      <c r="G3000" s="10">
        <v>18.893344070000001</v>
      </c>
      <c r="H3000" s="10">
        <v>9.9655851210000002</v>
      </c>
      <c r="I3000" s="10">
        <v>92.639890820000005</v>
      </c>
      <c r="J3000" s="10">
        <v>34.728449769999997</v>
      </c>
      <c r="K3000" s="10">
        <v>65.275857970000004</v>
      </c>
      <c r="L3000" s="11">
        <v>8.7326388888888887E-3</v>
      </c>
      <c r="M3000" s="11">
        <v>9.3865624999999991E-3</v>
      </c>
      <c r="P3000" s="10"/>
      <c r="Q3000" s="9"/>
      <c r="AJ3000" s="13">
        <v>653.20000000000005</v>
      </c>
      <c r="AK3000" s="16">
        <v>2.9769800000000002</v>
      </c>
      <c r="AL3000" s="10">
        <f t="shared" si="1407"/>
        <v>2.3019999999999818E-2</v>
      </c>
      <c r="AM3000" s="10">
        <f t="shared" si="1386"/>
        <v>0.53152818423368653</v>
      </c>
      <c r="AN3000" s="14">
        <v>12</v>
      </c>
      <c r="AO3000" s="10">
        <f t="shared" si="1408"/>
        <v>285.14999999999998</v>
      </c>
      <c r="AP3000" s="14">
        <v>10.5</v>
      </c>
      <c r="AQ3000" s="14">
        <v>37</v>
      </c>
      <c r="AR3000" s="10">
        <f t="shared" si="1409"/>
        <v>310.14999999999998</v>
      </c>
      <c r="AS3000" s="14">
        <v>47.1</v>
      </c>
      <c r="AT3000" s="14">
        <v>0.5</v>
      </c>
      <c r="AU3000" s="10">
        <f t="shared" si="1410"/>
        <v>0.61804759053922298</v>
      </c>
      <c r="AV3000" s="10">
        <f t="shared" si="1411"/>
        <v>11.676985779692018</v>
      </c>
      <c r="AW3000" s="10"/>
      <c r="AX3000" s="10"/>
      <c r="AY3000" s="10"/>
      <c r="AZ3000" s="10"/>
      <c r="BA3000" s="10"/>
      <c r="BB3000" s="10"/>
      <c r="BC3000" s="2"/>
      <c r="BD3000"/>
    </row>
    <row r="3001" spans="1:57" x14ac:dyDescent="0.3">
      <c r="A3001" s="2"/>
      <c r="D3001" s="9" t="s">
        <v>60</v>
      </c>
      <c r="E3001" s="10">
        <v>9.4767858530000009</v>
      </c>
      <c r="F3001" s="10">
        <v>0.63479866330000001</v>
      </c>
      <c r="G3001" s="10">
        <v>18.912194329999998</v>
      </c>
      <c r="H3001" s="10">
        <v>12.01606346</v>
      </c>
      <c r="I3001" s="10">
        <v>82.756469269999997</v>
      </c>
      <c r="J3001" s="10">
        <v>34.103062029999997</v>
      </c>
      <c r="K3001" s="10">
        <v>74.025655529999995</v>
      </c>
      <c r="L3001" s="11">
        <v>1.1614583333333333E-2</v>
      </c>
      <c r="M3001" s="11">
        <v>1.2158553240740741E-2</v>
      </c>
      <c r="N3001" s="10">
        <f>H3001-H3000</f>
        <v>2.0504783389999997</v>
      </c>
      <c r="O3001" s="10">
        <f>I3000-I3001</f>
        <v>9.8834215500000084</v>
      </c>
      <c r="P3001" s="10">
        <f>N3001/O3001</f>
        <v>0.20746644556509863</v>
      </c>
      <c r="Q3001" s="9"/>
      <c r="R3001">
        <f>K3001-K3000</f>
        <v>8.7497975599999904</v>
      </c>
      <c r="S3001">
        <f>R3001/O3001</f>
        <v>0.8853004514413314</v>
      </c>
      <c r="AJ3001" s="13">
        <v>653.20000000000005</v>
      </c>
      <c r="AK3001" s="16">
        <v>2.9769800000000002</v>
      </c>
      <c r="AL3001" s="10">
        <f t="shared" si="1407"/>
        <v>2.3019999999999818E-2</v>
      </c>
      <c r="AM3001" s="10">
        <f t="shared" si="1386"/>
        <v>0.63970735104031595</v>
      </c>
      <c r="AN3001" s="14">
        <v>12</v>
      </c>
      <c r="AO3001" s="10">
        <f t="shared" si="1408"/>
        <v>285.14999999999998</v>
      </c>
      <c r="AP3001" s="14">
        <v>10.5</v>
      </c>
      <c r="AQ3001" s="14">
        <v>37</v>
      </c>
      <c r="AR3001" s="10">
        <f t="shared" si="1409"/>
        <v>310.14999999999998</v>
      </c>
      <c r="AS3001" s="14">
        <v>47.1</v>
      </c>
      <c r="AT3001" s="14">
        <v>0.5</v>
      </c>
      <c r="AU3001" s="10">
        <f t="shared" si="1410"/>
        <v>0.74383560211526212</v>
      </c>
      <c r="AV3001" s="10">
        <f t="shared" si="1411"/>
        <v>14.067563456776394</v>
      </c>
      <c r="AW3001" s="10"/>
      <c r="AX3001" s="10"/>
      <c r="AY3001" s="10"/>
      <c r="AZ3001" s="10"/>
      <c r="BA3001" s="10">
        <f>IF(ISNUMBER(AV3001), AV3001-AV3000, " ")</f>
        <v>2.3905776770843765</v>
      </c>
      <c r="BB3001" s="10">
        <f>IF(ISNUMBER(BA3001), BA3001/O3001, " ")</f>
        <v>0.24187753856197447</v>
      </c>
      <c r="BC3001" s="2"/>
      <c r="BD3001"/>
      <c r="BE3001"/>
    </row>
    <row r="3002" spans="1:57" x14ac:dyDescent="0.3">
      <c r="A3002" s="2"/>
      <c r="D3002" s="9" t="s">
        <v>57</v>
      </c>
      <c r="E3002" s="10">
        <v>13.742433650000001</v>
      </c>
      <c r="F3002" s="10">
        <v>0.56884364009999999</v>
      </c>
      <c r="G3002" s="10">
        <v>17.938019799999999</v>
      </c>
      <c r="H3002" s="10">
        <v>10.196709220000001</v>
      </c>
      <c r="I3002" s="10">
        <v>91.643322889999993</v>
      </c>
      <c r="J3002" s="10">
        <v>34.410177490000002</v>
      </c>
      <c r="K3002" s="10">
        <v>66.913021880000002</v>
      </c>
      <c r="L3002" s="11">
        <v>1.6157407407407409E-2</v>
      </c>
      <c r="M3002" s="11">
        <v>1.6655081018518519E-2</v>
      </c>
      <c r="P3002" s="10"/>
      <c r="Q3002" s="9"/>
      <c r="AJ3002" s="13">
        <v>653.20000000000005</v>
      </c>
      <c r="AK3002" s="16">
        <v>2.9769800000000002</v>
      </c>
      <c r="AL3002" s="10">
        <f t="shared" si="1407"/>
        <v>2.3019999999999818E-2</v>
      </c>
      <c r="AM3002" s="10">
        <f t="shared" si="1386"/>
        <v>0.57324231949828353</v>
      </c>
      <c r="AN3002" s="14">
        <v>12</v>
      </c>
      <c r="AO3002" s="10">
        <f t="shared" si="1408"/>
        <v>285.14999999999998</v>
      </c>
      <c r="AP3002" s="14">
        <v>10.5</v>
      </c>
      <c r="AQ3002" s="14">
        <v>37</v>
      </c>
      <c r="AR3002" s="10">
        <f t="shared" si="1409"/>
        <v>310.14999999999998</v>
      </c>
      <c r="AS3002" s="14">
        <v>47.1</v>
      </c>
      <c r="AT3002" s="14">
        <v>0.5</v>
      </c>
      <c r="AU3002" s="10">
        <f t="shared" si="1410"/>
        <v>0.66655173680360369</v>
      </c>
      <c r="AV3002" s="10">
        <f t="shared" si="1411"/>
        <v>11.956618252507431</v>
      </c>
      <c r="AW3002" s="10"/>
      <c r="AX3002" s="10"/>
      <c r="AY3002" s="10"/>
      <c r="AZ3002" s="10"/>
      <c r="BA3002" s="10"/>
      <c r="BB3002" s="10"/>
      <c r="BC3002" s="2"/>
      <c r="BD3002"/>
      <c r="BE3002"/>
    </row>
    <row r="3003" spans="1:57" x14ac:dyDescent="0.3">
      <c r="A3003" s="2"/>
      <c r="D3003" s="9" t="s">
        <v>61</v>
      </c>
      <c r="E3003" s="10">
        <v>8.7769752939999996</v>
      </c>
      <c r="F3003" s="10">
        <v>0.72224804269999998</v>
      </c>
      <c r="G3003" s="10">
        <v>19.366034030000002</v>
      </c>
      <c r="H3003" s="10">
        <v>13.921871380000001</v>
      </c>
      <c r="I3003" s="10">
        <v>80.538179479999997</v>
      </c>
      <c r="J3003" s="10">
        <v>34.59586212</v>
      </c>
      <c r="K3003" s="10">
        <v>75.917005079999996</v>
      </c>
      <c r="L3003" s="11">
        <v>1.8755787037037036E-2</v>
      </c>
      <c r="M3003" s="11">
        <v>1.9386562499999999E-2</v>
      </c>
      <c r="N3003" s="10">
        <f>H3003-H3002</f>
        <v>3.72516216</v>
      </c>
      <c r="O3003" s="10">
        <f>I3002-I3003</f>
        <v>11.105143409999997</v>
      </c>
      <c r="P3003" s="10">
        <f>N3003/O3003</f>
        <v>0.33544475946574032</v>
      </c>
      <c r="Q3003" s="9"/>
      <c r="R3003">
        <f>K3003-K3002</f>
        <v>9.0039831999999933</v>
      </c>
      <c r="S3003">
        <f>R3003/O3003</f>
        <v>0.81079395984135216</v>
      </c>
      <c r="AJ3003" s="13">
        <v>653.20000000000005</v>
      </c>
      <c r="AK3003" s="16">
        <v>2.9769800000000002</v>
      </c>
      <c r="AL3003" s="10">
        <f t="shared" si="1407"/>
        <v>2.3019999999999818E-2</v>
      </c>
      <c r="AM3003" s="10">
        <f t="shared" si="1386"/>
        <v>0.72783294751728256</v>
      </c>
      <c r="AN3003" s="14">
        <v>12</v>
      </c>
      <c r="AO3003" s="10">
        <f t="shared" si="1408"/>
        <v>285.14999999999998</v>
      </c>
      <c r="AP3003" s="14">
        <v>10.5</v>
      </c>
      <c r="AQ3003" s="14">
        <v>37</v>
      </c>
      <c r="AR3003" s="10">
        <f t="shared" si="1409"/>
        <v>310.14999999999998</v>
      </c>
      <c r="AS3003" s="14">
        <v>47.1</v>
      </c>
      <c r="AT3003" s="14">
        <v>0.5</v>
      </c>
      <c r="AU3003" s="10">
        <f t="shared" si="1410"/>
        <v>0.8463058269932624</v>
      </c>
      <c r="AV3003" s="10">
        <f t="shared" si="1411"/>
        <v>16.389587445338815</v>
      </c>
      <c r="AW3003" s="10"/>
      <c r="AX3003" s="10"/>
      <c r="AY3003" s="10"/>
      <c r="AZ3003" s="10"/>
      <c r="BA3003" s="10">
        <f>IF(ISNUMBER(AV3003), AV3003-AV3002, " ")</f>
        <v>4.4329691928313846</v>
      </c>
      <c r="BB3003" s="10">
        <f>IF(ISNUMBER(BA3003), BA3003/O3003, " ")</f>
        <v>0.39918162505128657</v>
      </c>
      <c r="BC3003" s="2"/>
      <c r="BD3003"/>
      <c r="BE3003"/>
    </row>
    <row r="3004" spans="1:57" x14ac:dyDescent="0.3">
      <c r="AM3004" s="10" t="str">
        <f t="shared" si="1386"/>
        <v xml:space="preserve"> </v>
      </c>
      <c r="BD3004"/>
      <c r="BE3004"/>
    </row>
    <row r="3005" spans="1:57" x14ac:dyDescent="0.3">
      <c r="AM3005" s="10" t="str">
        <f t="shared" si="1386"/>
        <v xml:space="preserve"> </v>
      </c>
      <c r="BD3005"/>
      <c r="BE3005"/>
    </row>
    <row r="3006" spans="1:57" x14ac:dyDescent="0.3">
      <c r="A3006" s="2"/>
      <c r="D3006" s="9" t="s">
        <v>53</v>
      </c>
      <c r="E3006" s="10"/>
      <c r="F3006" s="10"/>
      <c r="G3006" s="10"/>
      <c r="H3006" s="10"/>
      <c r="I3006" s="10"/>
      <c r="J3006" s="10"/>
      <c r="K3006" s="10"/>
      <c r="L3006" s="10"/>
      <c r="M3006" s="10"/>
      <c r="P3006" s="10"/>
      <c r="Q3006" s="9"/>
      <c r="R3006" s="9"/>
      <c r="AM3006" s="10" t="str">
        <f t="shared" si="1386"/>
        <v xml:space="preserve"> </v>
      </c>
      <c r="BD3006"/>
      <c r="BE3006"/>
    </row>
    <row r="3007" spans="1:57" x14ac:dyDescent="0.3">
      <c r="A3007" s="2"/>
      <c r="D3007" s="9" t="s">
        <v>359</v>
      </c>
      <c r="E3007" s="10"/>
      <c r="F3007" s="2"/>
      <c r="G3007" s="10"/>
      <c r="H3007" s="10"/>
      <c r="I3007" s="10"/>
      <c r="J3007" s="10"/>
      <c r="K3007" s="10"/>
      <c r="L3007" s="10"/>
      <c r="M3007" s="10"/>
      <c r="P3007" s="10"/>
      <c r="Q3007" s="9"/>
      <c r="R3007" s="9"/>
      <c r="AM3007" s="10" t="str">
        <f t="shared" si="1386"/>
        <v xml:space="preserve"> </v>
      </c>
      <c r="BD3007"/>
      <c r="BE3007"/>
    </row>
    <row r="3008" spans="1:57" x14ac:dyDescent="0.3">
      <c r="A3008" s="2"/>
      <c r="D3008" s="9"/>
      <c r="E3008" s="2" t="s">
        <v>0</v>
      </c>
      <c r="F3008" s="2" t="s">
        <v>1</v>
      </c>
      <c r="G3008" s="2" t="s">
        <v>2</v>
      </c>
      <c r="H3008" s="2" t="s">
        <v>3</v>
      </c>
      <c r="I3008" s="2" t="s">
        <v>4</v>
      </c>
      <c r="J3008" s="2" t="s">
        <v>5</v>
      </c>
      <c r="K3008" s="2" t="s">
        <v>6</v>
      </c>
      <c r="L3008" s="2" t="s">
        <v>7</v>
      </c>
      <c r="M3008" s="2" t="s">
        <v>8</v>
      </c>
      <c r="N3008" s="2" t="s">
        <v>9</v>
      </c>
      <c r="O3008" s="2" t="s">
        <v>10</v>
      </c>
      <c r="P3008" s="2" t="s">
        <v>11</v>
      </c>
      <c r="Q3008" s="2" t="s">
        <v>12</v>
      </c>
      <c r="R3008" s="2" t="s">
        <v>13</v>
      </c>
      <c r="S3008" s="2" t="s">
        <v>14</v>
      </c>
      <c r="T3008" s="2" t="s">
        <v>15</v>
      </c>
      <c r="U3008" s="3" t="s">
        <v>16</v>
      </c>
      <c r="V3008" s="3" t="s">
        <v>17</v>
      </c>
      <c r="W3008" s="3" t="s">
        <v>18</v>
      </c>
      <c r="X3008" s="3" t="s">
        <v>19</v>
      </c>
      <c r="Y3008" s="3" t="s">
        <v>20</v>
      </c>
      <c r="Z3008" s="3" t="s">
        <v>21</v>
      </c>
      <c r="AA3008" s="3" t="s">
        <v>22</v>
      </c>
      <c r="AB3008" s="3" t="s">
        <v>23</v>
      </c>
      <c r="AC3008" s="3" t="s">
        <v>24</v>
      </c>
      <c r="AD3008" s="3" t="s">
        <v>25</v>
      </c>
      <c r="AE3008" s="3" t="s">
        <v>26</v>
      </c>
      <c r="AF3008" s="3" t="s">
        <v>27</v>
      </c>
      <c r="AG3008" s="3" t="s">
        <v>28</v>
      </c>
      <c r="AH3008" s="3" t="s">
        <v>29</v>
      </c>
      <c r="AL3008" s="2" t="s">
        <v>33</v>
      </c>
      <c r="AM3008" s="10" t="e">
        <f t="shared" si="1386"/>
        <v>#VALUE!</v>
      </c>
      <c r="AN3008" s="6" t="s">
        <v>35</v>
      </c>
      <c r="AO3008" s="2" t="s">
        <v>36</v>
      </c>
      <c r="AP3008" s="7" t="s">
        <v>37</v>
      </c>
      <c r="AQ3008" s="6" t="s">
        <v>38</v>
      </c>
      <c r="AR3008" s="2" t="s">
        <v>39</v>
      </c>
      <c r="AS3008" s="7" t="s">
        <v>40</v>
      </c>
      <c r="AT3008" s="7" t="s">
        <v>41</v>
      </c>
      <c r="AU3008" s="8" t="s">
        <v>55</v>
      </c>
      <c r="AV3008" s="8" t="s">
        <v>56</v>
      </c>
      <c r="AW3008" s="8" t="s">
        <v>44</v>
      </c>
      <c r="AX3008" s="8" t="s">
        <v>45</v>
      </c>
      <c r="AY3008" s="8" t="s">
        <v>46</v>
      </c>
      <c r="AZ3008" s="8" t="s">
        <v>47</v>
      </c>
      <c r="BA3008" s="2" t="s">
        <v>48</v>
      </c>
      <c r="BB3008" s="2" t="s">
        <v>49</v>
      </c>
      <c r="BC3008" s="2" t="s">
        <v>50</v>
      </c>
      <c r="BD3008"/>
      <c r="BE3008"/>
    </row>
    <row r="3009" spans="1:57" x14ac:dyDescent="0.3">
      <c r="A3009" s="2"/>
      <c r="D3009" s="9" t="s">
        <v>57</v>
      </c>
      <c r="E3009" s="10">
        <v>13.758235259999999</v>
      </c>
      <c r="F3009" s="10">
        <v>0.50416236069999998</v>
      </c>
      <c r="G3009" s="10">
        <v>15.51524908</v>
      </c>
      <c r="H3009" s="10">
        <v>7.8058955860000001</v>
      </c>
      <c r="I3009" s="10">
        <v>90.965348050000003</v>
      </c>
      <c r="J3009" s="10">
        <v>35.098876869999998</v>
      </c>
      <c r="K3009" s="10">
        <v>62.318177810000002</v>
      </c>
      <c r="L3009" s="11">
        <v>1.6377314814814815E-3</v>
      </c>
      <c r="M3009" s="11">
        <v>2.4710532407407411E-3</v>
      </c>
      <c r="P3009" s="10"/>
      <c r="Q3009" s="9"/>
      <c r="AJ3009" s="13">
        <v>653.19999999999993</v>
      </c>
      <c r="AK3009" s="16">
        <v>2.9769800000000002</v>
      </c>
      <c r="AL3009" s="10">
        <f>IF(AK3009&gt;3, AK3009-3, 3-AK3009)</f>
        <v>2.3019999999999818E-2</v>
      </c>
      <c r="AM3009" s="10">
        <f t="shared" si="1386"/>
        <v>0.50806088119503645</v>
      </c>
      <c r="AN3009" s="14">
        <v>12</v>
      </c>
      <c r="AO3009" s="10">
        <f>AN3009+273.15</f>
        <v>285.14999999999998</v>
      </c>
      <c r="AP3009" s="14">
        <v>10.5</v>
      </c>
      <c r="AQ3009" s="14">
        <v>37</v>
      </c>
      <c r="AR3009" s="10">
        <f>AQ3009+273.15</f>
        <v>310.14999999999998</v>
      </c>
      <c r="AS3009" s="14">
        <v>47.1</v>
      </c>
      <c r="AT3009" s="14">
        <v>0.5</v>
      </c>
      <c r="AU3009" s="10">
        <f>IF(ISNUMBER(AM3009),((AR3009/AO3009)*((AJ3009-(AT3009*AP3009))/(AJ3009-AS3009))*AM3009)," ")</f>
        <v>0.59076040139345454</v>
      </c>
      <c r="AV3009" s="10">
        <f>IF(ISNUMBER(AM3009), AU3009*G3009, " ")</f>
        <v>9.1657947742202257</v>
      </c>
      <c r="AW3009" s="10"/>
      <c r="AX3009" s="10"/>
      <c r="AY3009" s="10"/>
      <c r="AZ3009" s="10"/>
      <c r="BA3009" s="10"/>
      <c r="BB3009" s="10"/>
      <c r="BC3009" s="2"/>
      <c r="BD3009"/>
      <c r="BE3009"/>
    </row>
    <row r="3010" spans="1:57" x14ac:dyDescent="0.3">
      <c r="A3010" s="2">
        <v>274</v>
      </c>
      <c r="B3010" s="9" t="s">
        <v>359</v>
      </c>
      <c r="C3010" s="9"/>
      <c r="D3010" s="9" t="s">
        <v>58</v>
      </c>
      <c r="E3010" s="10">
        <v>9.6785027039999996</v>
      </c>
      <c r="F3010" s="10">
        <v>0.60402740379999997</v>
      </c>
      <c r="G3010" s="10">
        <v>15.95710021</v>
      </c>
      <c r="H3010" s="10">
        <v>9.6200686050000002</v>
      </c>
      <c r="I3010" s="10">
        <v>75.313545759999997</v>
      </c>
      <c r="J3010" s="10">
        <v>35.37881986</v>
      </c>
      <c r="K3010" s="10">
        <v>67.584202039999994</v>
      </c>
      <c r="L3010" s="11">
        <v>4.8958333333333328E-3</v>
      </c>
      <c r="M3010" s="11">
        <v>5.5150347222222224E-3</v>
      </c>
      <c r="N3010" s="10">
        <f>H3010-H3009</f>
        <v>1.8141730190000001</v>
      </c>
      <c r="O3010" s="10">
        <f>I3009-I3010</f>
        <v>15.651802290000006</v>
      </c>
      <c r="P3010" s="10">
        <f>N3010/O3010</f>
        <v>0.11590825039740515</v>
      </c>
      <c r="Q3010" s="9">
        <f>AVERAGE(P3010,P3012,P3014)</f>
        <v>0.20282199809429824</v>
      </c>
      <c r="R3010">
        <f>K3010-K3009</f>
        <v>5.2660242299999922</v>
      </c>
      <c r="S3010">
        <f>R3010/O3010</f>
        <v>0.33644842507143569</v>
      </c>
      <c r="T3010" s="9">
        <f>AVERAGE(S3010,S3012,S3014)</f>
        <v>0.3583247149006758</v>
      </c>
      <c r="U3010" s="3">
        <f>AVERAGE(E3009,E3011,E3013)</f>
        <v>13.751783779999998</v>
      </c>
      <c r="V3010" s="3">
        <f>AVERAGE(E3010,E3012,E3014)</f>
        <v>9.4102512019999995</v>
      </c>
      <c r="W3010" s="3">
        <f>AVERAGE(F3009,F3011,F3013)</f>
        <v>0.47799204750000007</v>
      </c>
      <c r="X3010" s="3">
        <f>AVERAGE(F3010,F3012,F3014)</f>
        <v>0.57597883020000007</v>
      </c>
      <c r="Y3010" s="3">
        <f>AVERAGE(G3009,G3011,G3013)</f>
        <v>16.205323463333333</v>
      </c>
      <c r="Z3010" s="3">
        <f>AVERAGE(G3010,G3012,G3014)</f>
        <v>18.508906626666668</v>
      </c>
      <c r="AA3010" s="3">
        <f>AVERAGE(H3009,H3011,H3013)</f>
        <v>7.7227717866666667</v>
      </c>
      <c r="AB3010" s="3">
        <f>AVERAGE(H3010,H3012,H3014)</f>
        <v>10.612015735</v>
      </c>
      <c r="AC3010" s="3">
        <f>AVERAGE(I3009,I3011,I3013)</f>
        <v>89.919196523333326</v>
      </c>
      <c r="AD3010" s="3">
        <f>AVERAGE(I3010,I3012,I3014)</f>
        <v>75.411507676666659</v>
      </c>
      <c r="AE3010" s="3">
        <f>AVERAGE(J3009,J3011,J3013)</f>
        <v>34.684359313333339</v>
      </c>
      <c r="AF3010" s="3">
        <f>AVERAGE(J3010,J3012,J3014)</f>
        <v>34.717044749999999</v>
      </c>
      <c r="AG3010" s="3">
        <f>AVERAGE(K3009,K3011,K3013)</f>
        <v>62.878276463333329</v>
      </c>
      <c r="AH3010" s="3">
        <f>AVERAGE(K3010,K3012,K3014)</f>
        <v>68.110725956666656</v>
      </c>
      <c r="AI3010" s="12">
        <v>43660</v>
      </c>
      <c r="AJ3010" s="13">
        <v>653.19999999999993</v>
      </c>
      <c r="AK3010" s="16">
        <v>2.9769800000000002</v>
      </c>
      <c r="AL3010" s="10">
        <f t="shared" ref="AL3010:AL3014" si="1412">IF(AK3010&gt;3, AK3010-3, 3-AK3010)</f>
        <v>2.3019999999999818E-2</v>
      </c>
      <c r="AM3010" s="10">
        <f t="shared" si="1386"/>
        <v>0.60869814758580842</v>
      </c>
      <c r="AN3010" s="14">
        <v>12</v>
      </c>
      <c r="AO3010" s="10">
        <f t="shared" ref="AO3010:AO3014" si="1413">AN3010+273.15</f>
        <v>285.14999999999998</v>
      </c>
      <c r="AP3010" s="14">
        <v>10.5</v>
      </c>
      <c r="AQ3010" s="14">
        <v>37</v>
      </c>
      <c r="AR3010" s="10">
        <f t="shared" ref="AR3010:AR3014" si="1414">AQ3010+273.15</f>
        <v>310.14999999999998</v>
      </c>
      <c r="AS3010" s="14">
        <v>47.1</v>
      </c>
      <c r="AT3010" s="14">
        <v>0.5</v>
      </c>
      <c r="AU3010" s="10">
        <f t="shared" ref="AU3010:AU3014" si="1415">IF(ISNUMBER(AM3010),((AR3010/AO3010)*((AJ3010-(AT3010*AP3010))/(AJ3010-AS3010))*AM3010)," ")</f>
        <v>0.70777888104556064</v>
      </c>
      <c r="AV3010" s="10">
        <f t="shared" ref="AV3010:AV3014" si="1416">IF(ISNUMBER(AM3010), AU3010*G3010, " ")</f>
        <v>11.29409853136568</v>
      </c>
      <c r="AW3010" s="10">
        <f>AVERAGE(AU3009,AU3011,AU3013)</f>
        <v>0.56009491357489039</v>
      </c>
      <c r="AX3010" s="10">
        <f>AVERAGE(AU3010,AU3012,AU3014)</f>
        <v>0.6749125112208807</v>
      </c>
      <c r="AY3010" s="10">
        <f>AVERAGE(AV3009,AV3011,AV3013)</f>
        <v>9.0568381464947976</v>
      </c>
      <c r="AZ3010" s="10">
        <f>AVERAGE(AV3010,AV3012,AV3014)</f>
        <v>12.445312239480847</v>
      </c>
      <c r="BA3010" s="10">
        <f>IF(ISNUMBER(AV3010), AV3010-AV3009, " ")</f>
        <v>2.1283037571454546</v>
      </c>
      <c r="BB3010" s="10">
        <f>IF(ISNUMBER(BA3010), BA3010/O3010, " ")</f>
        <v>0.13597819073559572</v>
      </c>
      <c r="BC3010" s="2">
        <f>AVERAGE(BB3010,BB3012,BB3014)</f>
        <v>0.23794980548234815</v>
      </c>
      <c r="BD3010" s="1" t="s">
        <v>59</v>
      </c>
      <c r="BE3010"/>
    </row>
    <row r="3011" spans="1:57" x14ac:dyDescent="0.3">
      <c r="A3011" s="2"/>
      <c r="D3011" s="9" t="s">
        <v>57</v>
      </c>
      <c r="E3011" s="10">
        <v>13.753595929999999</v>
      </c>
      <c r="F3011" s="10">
        <v>0.47959893660000003</v>
      </c>
      <c r="G3011" s="10">
        <v>15.757445329999999</v>
      </c>
      <c r="H3011" s="10">
        <v>7.5617121110000003</v>
      </c>
      <c r="I3011" s="10">
        <v>89.654262169999996</v>
      </c>
      <c r="J3011" s="10">
        <v>34.821023850000003</v>
      </c>
      <c r="K3011" s="10">
        <v>62.589067909999997</v>
      </c>
      <c r="L3011" s="11">
        <v>8.8310185185185176E-3</v>
      </c>
      <c r="M3011" s="11">
        <v>9.4039236111111112E-3</v>
      </c>
      <c r="P3011" s="10"/>
      <c r="Q3011" s="9"/>
      <c r="AJ3011" s="13">
        <v>653.20000000000005</v>
      </c>
      <c r="AK3011" s="16">
        <v>2.9769800000000002</v>
      </c>
      <c r="AL3011" s="10">
        <f t="shared" si="1412"/>
        <v>2.3019999999999818E-2</v>
      </c>
      <c r="AM3011" s="10">
        <f t="shared" si="1386"/>
        <v>0.48330751627488261</v>
      </c>
      <c r="AN3011" s="14">
        <v>12</v>
      </c>
      <c r="AO3011" s="10">
        <f t="shared" si="1413"/>
        <v>285.14999999999998</v>
      </c>
      <c r="AP3011" s="14">
        <v>10.5</v>
      </c>
      <c r="AQ3011" s="14">
        <v>37</v>
      </c>
      <c r="AR3011" s="10">
        <f t="shared" si="1414"/>
        <v>310.14999999999998</v>
      </c>
      <c r="AS3011" s="14">
        <v>47.1</v>
      </c>
      <c r="AT3011" s="14">
        <v>0.5</v>
      </c>
      <c r="AU3011" s="10">
        <f t="shared" si="1415"/>
        <v>0.56197781187057594</v>
      </c>
      <c r="AV3011" s="10">
        <f t="shared" si="1416"/>
        <v>8.855334647223625</v>
      </c>
      <c r="AW3011" s="10"/>
      <c r="AX3011" s="10"/>
      <c r="AY3011" s="10"/>
      <c r="AZ3011" s="10"/>
      <c r="BA3011" s="10"/>
      <c r="BB3011" s="10"/>
      <c r="BC3011" s="2"/>
      <c r="BD3011"/>
    </row>
    <row r="3012" spans="1:57" x14ac:dyDescent="0.3">
      <c r="A3012" s="2"/>
      <c r="D3012" s="9" t="s">
        <v>60</v>
      </c>
      <c r="E3012" s="10">
        <v>9.4426513859999996</v>
      </c>
      <c r="F3012" s="10">
        <v>0.56869166839999996</v>
      </c>
      <c r="G3012" s="10">
        <v>18.902004940000001</v>
      </c>
      <c r="H3012" s="10">
        <v>10.734969960000001</v>
      </c>
      <c r="I3012" s="10">
        <v>76.983837429999994</v>
      </c>
      <c r="J3012" s="10">
        <v>34.722594039999997</v>
      </c>
      <c r="K3012" s="10">
        <v>66.569265970000004</v>
      </c>
      <c r="L3012" s="11">
        <v>1.1990740740740739E-2</v>
      </c>
      <c r="M3012" s="11">
        <v>1.2557858796296296E-2</v>
      </c>
      <c r="N3012" s="10">
        <f>H3012-H3011</f>
        <v>3.1732578490000005</v>
      </c>
      <c r="O3012" s="10">
        <f>I3011-I3012</f>
        <v>12.670424740000001</v>
      </c>
      <c r="P3012" s="10">
        <f>N3012/O3012</f>
        <v>0.25044605166093276</v>
      </c>
      <c r="Q3012" s="9"/>
      <c r="R3012">
        <f>K3012-K3011</f>
        <v>3.9801980600000064</v>
      </c>
      <c r="S3012">
        <f>R3012/O3012</f>
        <v>0.31413296252292849</v>
      </c>
      <c r="AJ3012" s="13">
        <v>653.20000000000005</v>
      </c>
      <c r="AK3012" s="16">
        <v>2.9769800000000002</v>
      </c>
      <c r="AL3012" s="10">
        <f t="shared" si="1412"/>
        <v>2.3019999999999818E-2</v>
      </c>
      <c r="AM3012" s="10">
        <f t="shared" si="1386"/>
        <v>0.57308917265147885</v>
      </c>
      <c r="AN3012" s="14">
        <v>12</v>
      </c>
      <c r="AO3012" s="10">
        <f t="shared" si="1413"/>
        <v>285.14999999999998</v>
      </c>
      <c r="AP3012" s="14">
        <v>10.5</v>
      </c>
      <c r="AQ3012" s="14">
        <v>37</v>
      </c>
      <c r="AR3012" s="10">
        <f t="shared" si="1414"/>
        <v>310.14999999999998</v>
      </c>
      <c r="AS3012" s="14">
        <v>47.1</v>
      </c>
      <c r="AT3012" s="14">
        <v>0.5</v>
      </c>
      <c r="AU3012" s="10">
        <f t="shared" si="1415"/>
        <v>0.66637366150586053</v>
      </c>
      <c r="AV3012" s="10">
        <f t="shared" si="1416"/>
        <v>12.595798241669664</v>
      </c>
      <c r="AW3012" s="10"/>
      <c r="AX3012" s="10"/>
      <c r="AY3012" s="10"/>
      <c r="AZ3012" s="10"/>
      <c r="BA3012" s="10">
        <f>IF(ISNUMBER(AV3012), AV3012-AV3011, " ")</f>
        <v>3.7404635944460392</v>
      </c>
      <c r="BB3012" s="10">
        <f>IF(ISNUMBER(BA3012), BA3012/O3012, " ")</f>
        <v>0.29521217095726493</v>
      </c>
      <c r="BC3012" s="2"/>
      <c r="BD3012"/>
      <c r="BE3012"/>
    </row>
    <row r="3013" spans="1:57" x14ac:dyDescent="0.3">
      <c r="A3013" s="2"/>
      <c r="D3013" s="9" t="s">
        <v>57</v>
      </c>
      <c r="E3013" s="10">
        <v>13.74352015</v>
      </c>
      <c r="F3013" s="10">
        <v>0.45021484519999999</v>
      </c>
      <c r="G3013" s="10">
        <v>17.343275980000001</v>
      </c>
      <c r="H3013" s="10">
        <v>7.8007076629999998</v>
      </c>
      <c r="I3013" s="10">
        <v>89.137979349999995</v>
      </c>
      <c r="J3013" s="10">
        <v>34.13317722</v>
      </c>
      <c r="K3013" s="10">
        <v>63.727583670000001</v>
      </c>
      <c r="L3013" s="11">
        <v>1.5196759259259259E-2</v>
      </c>
      <c r="M3013" s="11">
        <v>1.581596064814815E-2</v>
      </c>
      <c r="P3013" s="10"/>
      <c r="Q3013" s="9"/>
      <c r="AJ3013" s="13">
        <v>653.20000000000005</v>
      </c>
      <c r="AK3013" s="16">
        <v>2.9769800000000002</v>
      </c>
      <c r="AL3013" s="10">
        <f t="shared" si="1412"/>
        <v>2.3019999999999818E-2</v>
      </c>
      <c r="AM3013" s="10">
        <f t="shared" si="1386"/>
        <v>0.45369620743169242</v>
      </c>
      <c r="AN3013" s="14">
        <v>12</v>
      </c>
      <c r="AO3013" s="10">
        <f t="shared" si="1413"/>
        <v>285.14999999999998</v>
      </c>
      <c r="AP3013" s="14">
        <v>10.5</v>
      </c>
      <c r="AQ3013" s="14">
        <v>37</v>
      </c>
      <c r="AR3013" s="10">
        <f t="shared" si="1414"/>
        <v>310.14999999999998</v>
      </c>
      <c r="AS3013" s="14">
        <v>47.1</v>
      </c>
      <c r="AT3013" s="14">
        <v>0.5</v>
      </c>
      <c r="AU3013" s="10">
        <f t="shared" si="1415"/>
        <v>0.52754652746064068</v>
      </c>
      <c r="AV3013" s="10">
        <f t="shared" si="1416"/>
        <v>9.1493850180405403</v>
      </c>
      <c r="AW3013" s="10"/>
      <c r="AX3013" s="10"/>
      <c r="AY3013" s="10"/>
      <c r="AZ3013" s="10"/>
      <c r="BA3013" s="10"/>
      <c r="BB3013" s="10"/>
      <c r="BC3013" s="2"/>
      <c r="BD3013"/>
      <c r="BE3013"/>
    </row>
    <row r="3014" spans="1:57" x14ac:dyDescent="0.3">
      <c r="A3014" s="2"/>
      <c r="D3014" s="9" t="s">
        <v>61</v>
      </c>
      <c r="E3014" s="10">
        <v>9.1095995159999994</v>
      </c>
      <c r="F3014" s="10">
        <v>0.55521741840000005</v>
      </c>
      <c r="G3014" s="10">
        <v>20.66761473</v>
      </c>
      <c r="H3014" s="10">
        <v>11.481008640000001</v>
      </c>
      <c r="I3014" s="10">
        <v>73.93713984</v>
      </c>
      <c r="J3014" s="10">
        <v>34.049720350000001</v>
      </c>
      <c r="K3014" s="10">
        <v>70.178709859999998</v>
      </c>
      <c r="L3014" s="11">
        <v>1.9178240740740742E-2</v>
      </c>
      <c r="M3014" s="11">
        <v>1.9612256944444444E-2</v>
      </c>
      <c r="N3014" s="10">
        <f>H3014-H3013</f>
        <v>3.6803009770000008</v>
      </c>
      <c r="O3014" s="10">
        <f>I3013-I3014</f>
        <v>15.200839509999994</v>
      </c>
      <c r="P3014" s="10">
        <f>N3014/O3014</f>
        <v>0.24211169222455675</v>
      </c>
      <c r="Q3014" s="9"/>
      <c r="R3014">
        <f>K3014-K3013</f>
        <v>6.4511261899999965</v>
      </c>
      <c r="S3014">
        <f>R3014/O3014</f>
        <v>0.42439275710766311</v>
      </c>
      <c r="AJ3014" s="13">
        <v>653.20000000000005</v>
      </c>
      <c r="AK3014" s="16">
        <v>2.9769800000000002</v>
      </c>
      <c r="AL3014" s="10">
        <f t="shared" si="1412"/>
        <v>2.3019999999999818E-2</v>
      </c>
      <c r="AM3014" s="10">
        <f t="shared" si="1386"/>
        <v>0.55951073074054913</v>
      </c>
      <c r="AN3014" s="14">
        <v>12</v>
      </c>
      <c r="AO3014" s="10">
        <f t="shared" si="1413"/>
        <v>285.14999999999998</v>
      </c>
      <c r="AP3014" s="14">
        <v>10.5</v>
      </c>
      <c r="AQ3014" s="14">
        <v>37</v>
      </c>
      <c r="AR3014" s="10">
        <f t="shared" si="1414"/>
        <v>310.14999999999998</v>
      </c>
      <c r="AS3014" s="14">
        <v>47.1</v>
      </c>
      <c r="AT3014" s="14">
        <v>0.5</v>
      </c>
      <c r="AU3014" s="10">
        <f t="shared" si="1415"/>
        <v>0.65058499111122092</v>
      </c>
      <c r="AV3014" s="10">
        <f t="shared" si="1416"/>
        <v>13.44603994540719</v>
      </c>
      <c r="AW3014" s="10"/>
      <c r="AX3014" s="10"/>
      <c r="AY3014" s="10"/>
      <c r="AZ3014" s="10"/>
      <c r="BA3014" s="10">
        <f>IF(ISNUMBER(AV3014), AV3014-AV3013, " ")</f>
        <v>4.2966549273666494</v>
      </c>
      <c r="BB3014" s="10">
        <f>IF(ISNUMBER(BA3014), BA3014/O3014, " ")</f>
        <v>0.28265905475418385</v>
      </c>
      <c r="BC3014" s="2"/>
      <c r="BD3014"/>
      <c r="BE3014"/>
    </row>
    <row r="3015" spans="1:57" x14ac:dyDescent="0.3">
      <c r="AM3015" s="10" t="str">
        <f t="shared" ref="AM3015:AM3078" si="1417">IF(F3015&lt;=0," ",((F3015*3)/AK3015))</f>
        <v xml:space="preserve"> </v>
      </c>
      <c r="BD3015"/>
      <c r="BE3015"/>
    </row>
    <row r="3016" spans="1:57" x14ac:dyDescent="0.3">
      <c r="AM3016" s="10" t="str">
        <f t="shared" si="1417"/>
        <v xml:space="preserve"> </v>
      </c>
      <c r="BD3016"/>
      <c r="BE3016"/>
    </row>
    <row r="3017" spans="1:57" x14ac:dyDescent="0.3">
      <c r="A3017" s="2"/>
      <c r="D3017" s="9" t="s">
        <v>53</v>
      </c>
      <c r="E3017" s="10"/>
      <c r="F3017" s="10"/>
      <c r="G3017" s="10"/>
      <c r="H3017" s="10"/>
      <c r="I3017" s="10"/>
      <c r="J3017" s="10"/>
      <c r="K3017" s="10"/>
      <c r="L3017" s="10"/>
      <c r="M3017" s="10"/>
      <c r="P3017" s="10"/>
      <c r="Q3017" s="9"/>
      <c r="R3017" s="9"/>
      <c r="AM3017" s="10" t="str">
        <f t="shared" si="1417"/>
        <v xml:space="preserve"> </v>
      </c>
      <c r="BD3017"/>
      <c r="BE3017"/>
    </row>
    <row r="3018" spans="1:57" x14ac:dyDescent="0.3">
      <c r="A3018" s="2"/>
      <c r="D3018" s="9" t="s">
        <v>360</v>
      </c>
      <c r="E3018" s="10"/>
      <c r="F3018" s="2"/>
      <c r="G3018" s="10"/>
      <c r="H3018" s="10"/>
      <c r="I3018" s="10"/>
      <c r="J3018" s="10"/>
      <c r="K3018" s="10"/>
      <c r="L3018" s="10"/>
      <c r="M3018" s="10"/>
      <c r="P3018" s="10"/>
      <c r="Q3018" s="9"/>
      <c r="R3018" s="9"/>
      <c r="AM3018" s="10" t="str">
        <f t="shared" si="1417"/>
        <v xml:space="preserve"> </v>
      </c>
      <c r="BD3018"/>
      <c r="BE3018"/>
    </row>
    <row r="3019" spans="1:57" x14ac:dyDescent="0.3">
      <c r="A3019" s="2"/>
      <c r="D3019" s="9"/>
      <c r="E3019" s="2" t="s">
        <v>0</v>
      </c>
      <c r="F3019" s="2" t="s">
        <v>1</v>
      </c>
      <c r="G3019" s="2" t="s">
        <v>2</v>
      </c>
      <c r="H3019" s="2" t="s">
        <v>3</v>
      </c>
      <c r="I3019" s="2" t="s">
        <v>4</v>
      </c>
      <c r="J3019" s="2" t="s">
        <v>5</v>
      </c>
      <c r="K3019" s="2" t="s">
        <v>6</v>
      </c>
      <c r="L3019" s="2" t="s">
        <v>7</v>
      </c>
      <c r="M3019" s="2" t="s">
        <v>8</v>
      </c>
      <c r="N3019" s="2" t="s">
        <v>9</v>
      </c>
      <c r="O3019" s="2" t="s">
        <v>10</v>
      </c>
      <c r="P3019" s="2" t="s">
        <v>11</v>
      </c>
      <c r="Q3019" s="2" t="s">
        <v>12</v>
      </c>
      <c r="R3019" s="2" t="s">
        <v>13</v>
      </c>
      <c r="S3019" s="2" t="s">
        <v>14</v>
      </c>
      <c r="T3019" s="2" t="s">
        <v>15</v>
      </c>
      <c r="U3019" s="3" t="s">
        <v>16</v>
      </c>
      <c r="V3019" s="3" t="s">
        <v>17</v>
      </c>
      <c r="W3019" s="3" t="s">
        <v>18</v>
      </c>
      <c r="X3019" s="3" t="s">
        <v>19</v>
      </c>
      <c r="Y3019" s="3" t="s">
        <v>20</v>
      </c>
      <c r="Z3019" s="3" t="s">
        <v>21</v>
      </c>
      <c r="AA3019" s="3" t="s">
        <v>22</v>
      </c>
      <c r="AB3019" s="3" t="s">
        <v>23</v>
      </c>
      <c r="AC3019" s="3" t="s">
        <v>24</v>
      </c>
      <c r="AD3019" s="3" t="s">
        <v>25</v>
      </c>
      <c r="AE3019" s="3" t="s">
        <v>26</v>
      </c>
      <c r="AF3019" s="3" t="s">
        <v>27</v>
      </c>
      <c r="AG3019" s="3" t="s">
        <v>28</v>
      </c>
      <c r="AH3019" s="3" t="s">
        <v>29</v>
      </c>
      <c r="AL3019" s="2" t="s">
        <v>33</v>
      </c>
      <c r="AM3019" s="10" t="e">
        <f t="shared" si="1417"/>
        <v>#VALUE!</v>
      </c>
      <c r="AN3019" s="6" t="s">
        <v>35</v>
      </c>
      <c r="AO3019" s="2" t="s">
        <v>36</v>
      </c>
      <c r="AP3019" s="7" t="s">
        <v>37</v>
      </c>
      <c r="AQ3019" s="6" t="s">
        <v>38</v>
      </c>
      <c r="AR3019" s="2" t="s">
        <v>39</v>
      </c>
      <c r="AS3019" s="7" t="s">
        <v>40</v>
      </c>
      <c r="AT3019" s="7" t="s">
        <v>41</v>
      </c>
      <c r="AU3019" s="8" t="s">
        <v>55</v>
      </c>
      <c r="AV3019" s="8" t="s">
        <v>56</v>
      </c>
      <c r="AW3019" s="8" t="s">
        <v>44</v>
      </c>
      <c r="AX3019" s="8" t="s">
        <v>45</v>
      </c>
      <c r="AY3019" s="8" t="s">
        <v>46</v>
      </c>
      <c r="AZ3019" s="8" t="s">
        <v>47</v>
      </c>
      <c r="BA3019" s="2" t="s">
        <v>48</v>
      </c>
      <c r="BB3019" s="2" t="s">
        <v>49</v>
      </c>
      <c r="BC3019" s="2" t="s">
        <v>50</v>
      </c>
      <c r="BD3019"/>
      <c r="BE3019"/>
    </row>
    <row r="3020" spans="1:57" x14ac:dyDescent="0.3">
      <c r="A3020" s="2"/>
      <c r="D3020" s="9" t="s">
        <v>57</v>
      </c>
      <c r="E3020" s="10">
        <v>13.75973475</v>
      </c>
      <c r="F3020" s="10">
        <v>0.55656127</v>
      </c>
      <c r="G3020" s="10">
        <v>18.40269121</v>
      </c>
      <c r="H3020" s="10">
        <v>10.2507795</v>
      </c>
      <c r="I3020" s="10">
        <v>84.112299350000001</v>
      </c>
      <c r="J3020" s="10">
        <v>31.02535829</v>
      </c>
      <c r="K3020" s="10">
        <v>89.020847570000001</v>
      </c>
      <c r="L3020" s="11">
        <v>1.4351851851851854E-3</v>
      </c>
      <c r="M3020" s="11">
        <v>2.0196643518518519E-3</v>
      </c>
      <c r="P3020" s="10"/>
      <c r="Q3020" s="9"/>
      <c r="AJ3020" s="13">
        <v>653.19999999999993</v>
      </c>
      <c r="AK3020" s="16">
        <v>2.9769800000000002</v>
      </c>
      <c r="AL3020" s="10">
        <f>IF(AK3020&gt;3, AK3020-3, 3-AK3020)</f>
        <v>2.3019999999999818E-2</v>
      </c>
      <c r="AM3020" s="10">
        <f t="shared" si="1417"/>
        <v>0.5608649738997239</v>
      </c>
      <c r="AN3020" s="14">
        <v>12</v>
      </c>
      <c r="AO3020" s="10">
        <f>AN3020+273.15</f>
        <v>285.14999999999998</v>
      </c>
      <c r="AP3020" s="14">
        <v>10.5</v>
      </c>
      <c r="AQ3020" s="14">
        <v>37</v>
      </c>
      <c r="AR3020" s="10">
        <f>AQ3020+273.15</f>
        <v>310.14999999999998</v>
      </c>
      <c r="AS3020" s="14">
        <v>47.1</v>
      </c>
      <c r="AT3020" s="14">
        <v>0.5</v>
      </c>
      <c r="AU3020" s="10">
        <f>IF(ISNUMBER(AM3020),((AR3020/AO3020)*((AJ3020-(AT3020*AP3020))/(AJ3020-AS3020))*AM3020)," ")</f>
        <v>0.65215967096143224</v>
      </c>
      <c r="AV3020" s="10">
        <f>IF(ISNUMBER(AM3020), AU3020*G3020, " ")</f>
        <v>12.001493044318442</v>
      </c>
      <c r="AW3020" s="10"/>
      <c r="AX3020" s="10"/>
      <c r="AY3020" s="10"/>
      <c r="AZ3020" s="10"/>
      <c r="BA3020" s="10"/>
      <c r="BB3020" s="10"/>
      <c r="BC3020" s="2"/>
      <c r="BD3020"/>
      <c r="BE3020"/>
    </row>
    <row r="3021" spans="1:57" x14ac:dyDescent="0.3">
      <c r="A3021" s="2">
        <v>275</v>
      </c>
      <c r="B3021" s="9" t="s">
        <v>360</v>
      </c>
      <c r="C3021" s="9"/>
      <c r="D3021" s="9" t="s">
        <v>58</v>
      </c>
      <c r="E3021" s="10">
        <v>9.4931547619999996</v>
      </c>
      <c r="F3021" s="10">
        <v>0.57251983370000004</v>
      </c>
      <c r="G3021" s="10">
        <v>21.816089760000001</v>
      </c>
      <c r="H3021" s="10">
        <v>12.48522945</v>
      </c>
      <c r="I3021" s="10">
        <v>72.081191009999998</v>
      </c>
      <c r="J3021" s="10">
        <v>30.9619164</v>
      </c>
      <c r="K3021" s="10">
        <v>99.423891769999997</v>
      </c>
      <c r="L3021" s="11">
        <v>3.9930555555555561E-3</v>
      </c>
      <c r="M3021" s="11">
        <v>4.5254513888888888E-3</v>
      </c>
      <c r="N3021" s="10">
        <f>H3021-H3020</f>
        <v>2.2344499500000001</v>
      </c>
      <c r="O3021" s="10">
        <f>I3020-I3021</f>
        <v>12.031108340000003</v>
      </c>
      <c r="P3021" s="10">
        <f>N3021/O3021</f>
        <v>0.18572270208648123</v>
      </c>
      <c r="Q3021" s="9">
        <f>AVERAGE(P3021,P3023,P3025)</f>
        <v>0.19090008632227126</v>
      </c>
      <c r="R3021">
        <f>K3021-K3020</f>
        <v>10.403044199999997</v>
      </c>
      <c r="S3021">
        <f>R3021/O3021</f>
        <v>0.86467878985120949</v>
      </c>
      <c r="T3021" s="9">
        <f>AVERAGE(S3021,S3023,S3025)</f>
        <v>0.74817925003383667</v>
      </c>
      <c r="U3021" s="3">
        <f>AVERAGE(E3020,E3022,E3024)</f>
        <v>13.759156273333332</v>
      </c>
      <c r="V3021" s="3">
        <f>AVERAGE(E3021,E3023,E3025)</f>
        <v>9.3929185336666663</v>
      </c>
      <c r="W3021" s="3">
        <f>AVERAGE(F3020,F3022,F3024)</f>
        <v>0.54165156260000002</v>
      </c>
      <c r="X3021" s="3">
        <f>AVERAGE(F3021,F3023,F3025)</f>
        <v>0.60102582000000004</v>
      </c>
      <c r="Y3021" s="3">
        <f>AVERAGE(G3020,G3022,G3024)</f>
        <v>19.48215037666667</v>
      </c>
      <c r="Z3021" s="3">
        <f>AVERAGE(G3021,G3023,G3025)</f>
        <v>21.558346313333331</v>
      </c>
      <c r="AA3021" s="3">
        <f>AVERAGE(H3020,H3022,H3024)</f>
        <v>10.538692913333334</v>
      </c>
      <c r="AB3021" s="3">
        <f>AVERAGE(H3021,H3023,H3025)</f>
        <v>12.880951143333334</v>
      </c>
      <c r="AC3021" s="3">
        <f>AVERAGE(I3020,I3022,I3024)</f>
        <v>84.534451673333322</v>
      </c>
      <c r="AD3021" s="3">
        <f>AVERAGE(I3021,I3023,I3025)</f>
        <v>71.766198119999999</v>
      </c>
      <c r="AE3021" s="3">
        <f>AVERAGE(J3020,J3022,J3024)</f>
        <v>30.462080443333335</v>
      </c>
      <c r="AF3021" s="3">
        <f>AVERAGE(J3021,J3023,J3025)</f>
        <v>30.735753593333332</v>
      </c>
      <c r="AG3021" s="3">
        <f>AVERAGE(K3020,K3022,K3024)</f>
        <v>89.860624640000012</v>
      </c>
      <c r="AH3021" s="3">
        <f>AVERAGE(K3021,K3023,K3025)</f>
        <v>99.393468593333338</v>
      </c>
      <c r="AI3021" s="12">
        <v>43660</v>
      </c>
      <c r="AJ3021" s="13">
        <v>653.19999999999993</v>
      </c>
      <c r="AK3021" s="16">
        <v>2.9769800000000002</v>
      </c>
      <c r="AL3021" s="10">
        <f t="shared" ref="AL3021:AL3025" si="1418">IF(AK3021&gt;3, AK3021-3, 3-AK3021)</f>
        <v>2.3019999999999818E-2</v>
      </c>
      <c r="AM3021" s="10">
        <f t="shared" si="1417"/>
        <v>0.57694693988538726</v>
      </c>
      <c r="AN3021" s="14">
        <v>12</v>
      </c>
      <c r="AO3021" s="10">
        <f t="shared" ref="AO3021:AO3025" si="1419">AN3021+273.15</f>
        <v>285.14999999999998</v>
      </c>
      <c r="AP3021" s="14">
        <v>10.5</v>
      </c>
      <c r="AQ3021" s="14">
        <v>37</v>
      </c>
      <c r="AR3021" s="10">
        <f t="shared" ref="AR3021:AR3025" si="1420">AQ3021+273.15</f>
        <v>310.14999999999998</v>
      </c>
      <c r="AS3021" s="14">
        <v>47.1</v>
      </c>
      <c r="AT3021" s="14">
        <v>0.5</v>
      </c>
      <c r="AU3021" s="10">
        <f t="shared" ref="AU3021:AU3025" si="1421">IF(ISNUMBER(AM3021),((AR3021/AO3021)*((AJ3021-(AT3021*AP3021))/(AJ3021-AS3021))*AM3021)," ")</f>
        <v>0.67085937611987612</v>
      </c>
      <c r="AV3021" s="10">
        <f t="shared" ref="AV3021:AV3025" si="1422">IF(ISNUMBER(AM3021), AU3021*G3021, " ")</f>
        <v>14.635528365768819</v>
      </c>
      <c r="AW3021" s="10">
        <f>AVERAGE(AU3020,AU3022,AU3024)</f>
        <v>0.63468898013863162</v>
      </c>
      <c r="AX3021" s="10">
        <f>AVERAGE(AU3021,AU3023,AU3025)</f>
        <v>0.7042617266748098</v>
      </c>
      <c r="AY3021" s="10">
        <f>AVERAGE(AV3020,AV3022,AV3024)</f>
        <v>12.3482401184541</v>
      </c>
      <c r="AZ3021" s="10">
        <f>AVERAGE(AV3021,AV3023,AV3025)</f>
        <v>15.175920657589407</v>
      </c>
      <c r="BA3021" s="10">
        <f>IF(ISNUMBER(AV3021), AV3021-AV3020, " ")</f>
        <v>2.6340353214503764</v>
      </c>
      <c r="BB3021" s="10">
        <f>IF(ISNUMBER(BA3021), BA3021/O3021, " ")</f>
        <v>0.21893538375786714</v>
      </c>
      <c r="BC3021" s="2">
        <f>AVERAGE(BB3021,BB3023,BB3025)</f>
        <v>0.23147984906038474</v>
      </c>
      <c r="BD3021" s="1" t="s">
        <v>59</v>
      </c>
      <c r="BE3021"/>
    </row>
    <row r="3022" spans="1:57" x14ac:dyDescent="0.3">
      <c r="A3022" s="2"/>
      <c r="D3022" s="9" t="s">
        <v>57</v>
      </c>
      <c r="E3022" s="10">
        <v>13.74982593</v>
      </c>
      <c r="F3022" s="10">
        <v>0.51801565490000001</v>
      </c>
      <c r="G3022" s="10">
        <v>20.610204710000001</v>
      </c>
      <c r="H3022" s="10">
        <v>10.667901759999999</v>
      </c>
      <c r="I3022" s="10">
        <v>84.29621229</v>
      </c>
      <c r="J3022" s="10">
        <v>30.24371601</v>
      </c>
      <c r="K3022" s="10">
        <v>90.832498540000003</v>
      </c>
      <c r="L3022" s="11">
        <v>7.7604166666666663E-3</v>
      </c>
      <c r="M3022" s="11">
        <v>8.3680439814814815E-3</v>
      </c>
      <c r="P3022" s="10"/>
      <c r="Q3022" s="9"/>
      <c r="AJ3022" s="13">
        <v>653.20000000000005</v>
      </c>
      <c r="AK3022" s="16">
        <v>2.9769800000000002</v>
      </c>
      <c r="AL3022" s="10">
        <f t="shared" si="1418"/>
        <v>2.3019999999999818E-2</v>
      </c>
      <c r="AM3022" s="10">
        <f t="shared" si="1417"/>
        <v>0.52202129832917921</v>
      </c>
      <c r="AN3022" s="14">
        <v>12</v>
      </c>
      <c r="AO3022" s="10">
        <f t="shared" si="1419"/>
        <v>285.14999999999998</v>
      </c>
      <c r="AP3022" s="14">
        <v>10.5</v>
      </c>
      <c r="AQ3022" s="14">
        <v>37</v>
      </c>
      <c r="AR3022" s="10">
        <f t="shared" si="1420"/>
        <v>310.14999999999998</v>
      </c>
      <c r="AS3022" s="14">
        <v>47.1</v>
      </c>
      <c r="AT3022" s="14">
        <v>0.5</v>
      </c>
      <c r="AU3022" s="10">
        <f t="shared" si="1421"/>
        <v>0.60699322296079783</v>
      </c>
      <c r="AV3022" s="10">
        <f t="shared" si="1422"/>
        <v>12.510254582804716</v>
      </c>
      <c r="AW3022" s="10"/>
      <c r="AX3022" s="10"/>
      <c r="AY3022" s="10"/>
      <c r="AZ3022" s="10"/>
      <c r="BA3022" s="10"/>
      <c r="BB3022" s="10"/>
      <c r="BC3022" s="2"/>
      <c r="BD3022"/>
    </row>
    <row r="3023" spans="1:57" x14ac:dyDescent="0.3">
      <c r="A3023" s="2"/>
      <c r="D3023" s="9" t="s">
        <v>60</v>
      </c>
      <c r="E3023" s="10">
        <v>9.4150446209999998</v>
      </c>
      <c r="F3023" s="10">
        <v>0.63625447319999995</v>
      </c>
      <c r="G3023" s="10">
        <v>21.27733456</v>
      </c>
      <c r="H3023" s="10">
        <v>13.32907683</v>
      </c>
      <c r="I3023" s="10">
        <v>73.693085949999997</v>
      </c>
      <c r="J3023" s="10">
        <v>30.553949920000001</v>
      </c>
      <c r="K3023" s="10">
        <v>98.004534609999993</v>
      </c>
      <c r="L3023" s="11">
        <v>1.0040509259259259E-2</v>
      </c>
      <c r="M3023" s="11">
        <v>1.0561331018518519E-2</v>
      </c>
      <c r="N3023" s="10">
        <f>H3023-H3022</f>
        <v>2.6611750700000005</v>
      </c>
      <c r="O3023" s="10">
        <f>I3022-I3023</f>
        <v>10.603126340000003</v>
      </c>
      <c r="P3023" s="10">
        <f>N3023/O3023</f>
        <v>0.25098022834650102</v>
      </c>
      <c r="Q3023" s="9"/>
      <c r="R3023">
        <f>K3023-K3022</f>
        <v>7.1720360699999901</v>
      </c>
      <c r="S3023">
        <f>R3023/O3023</f>
        <v>0.67640767826595449</v>
      </c>
      <c r="AJ3023" s="13">
        <v>653.20000000000005</v>
      </c>
      <c r="AK3023" s="16">
        <v>2.9769800000000002</v>
      </c>
      <c r="AL3023" s="10">
        <f t="shared" si="1418"/>
        <v>2.3019999999999818E-2</v>
      </c>
      <c r="AM3023" s="10">
        <f t="shared" si="1417"/>
        <v>0.64117441823593024</v>
      </c>
      <c r="AN3023" s="14">
        <v>12</v>
      </c>
      <c r="AO3023" s="10">
        <f t="shared" si="1419"/>
        <v>285.14999999999998</v>
      </c>
      <c r="AP3023" s="14">
        <v>10.5</v>
      </c>
      <c r="AQ3023" s="14">
        <v>37</v>
      </c>
      <c r="AR3023" s="10">
        <f t="shared" si="1420"/>
        <v>310.14999999999998</v>
      </c>
      <c r="AS3023" s="14">
        <v>47.1</v>
      </c>
      <c r="AT3023" s="14">
        <v>0.5</v>
      </c>
      <c r="AU3023" s="10">
        <f t="shared" si="1421"/>
        <v>0.74554147091451639</v>
      </c>
      <c r="AV3023" s="10">
        <f t="shared" si="1422"/>
        <v>15.863135305002674</v>
      </c>
      <c r="AW3023" s="10"/>
      <c r="AX3023" s="10"/>
      <c r="AY3023" s="10"/>
      <c r="AZ3023" s="10"/>
      <c r="BA3023" s="10">
        <f>IF(ISNUMBER(AV3023), AV3023-AV3022, " ")</f>
        <v>3.3528807221979573</v>
      </c>
      <c r="BB3023" s="10">
        <f>IF(ISNUMBER(BA3023), BA3023/O3023, " ")</f>
        <v>0.31621623799287452</v>
      </c>
      <c r="BC3023" s="2"/>
      <c r="BD3023"/>
      <c r="BE3023"/>
    </row>
    <row r="3024" spans="1:57" x14ac:dyDescent="0.3">
      <c r="A3024" s="2"/>
      <c r="D3024" s="9" t="s">
        <v>57</v>
      </c>
      <c r="E3024" s="10">
        <v>13.767908139999999</v>
      </c>
      <c r="F3024" s="10">
        <v>0.55037776289999996</v>
      </c>
      <c r="G3024" s="10">
        <v>19.433555210000002</v>
      </c>
      <c r="H3024" s="10">
        <v>10.697397479999999</v>
      </c>
      <c r="I3024" s="10">
        <v>85.194843379999995</v>
      </c>
      <c r="J3024" s="10">
        <v>30.117167030000001</v>
      </c>
      <c r="K3024" s="10">
        <v>89.728527810000003</v>
      </c>
      <c r="L3024" s="11">
        <v>1.3541666666666667E-2</v>
      </c>
      <c r="M3024" s="11">
        <v>1.4207164351851849E-2</v>
      </c>
      <c r="P3024" s="10"/>
      <c r="Q3024" s="9"/>
      <c r="AJ3024" s="13">
        <v>653.20000000000005</v>
      </c>
      <c r="AK3024" s="16">
        <v>2.9769800000000002</v>
      </c>
      <c r="AL3024" s="10">
        <f t="shared" si="1418"/>
        <v>2.3019999999999818E-2</v>
      </c>
      <c r="AM3024" s="10">
        <f t="shared" si="1417"/>
        <v>0.55463365178805357</v>
      </c>
      <c r="AN3024" s="14">
        <v>12</v>
      </c>
      <c r="AO3024" s="10">
        <f t="shared" si="1419"/>
        <v>285.14999999999998</v>
      </c>
      <c r="AP3024" s="14">
        <v>10.5</v>
      </c>
      <c r="AQ3024" s="14">
        <v>37</v>
      </c>
      <c r="AR3024" s="10">
        <f t="shared" si="1420"/>
        <v>310.14999999999998</v>
      </c>
      <c r="AS3024" s="14">
        <v>47.1</v>
      </c>
      <c r="AT3024" s="14">
        <v>0.5</v>
      </c>
      <c r="AU3024" s="10">
        <f t="shared" si="1421"/>
        <v>0.64491404649366479</v>
      </c>
      <c r="AV3024" s="10">
        <f t="shared" si="1422"/>
        <v>12.532972728239143</v>
      </c>
      <c r="AW3024" s="10"/>
      <c r="AX3024" s="10"/>
      <c r="AY3024" s="10"/>
      <c r="AZ3024" s="10"/>
      <c r="BA3024" s="10"/>
      <c r="BB3024" s="10"/>
      <c r="BC3024" s="2"/>
      <c r="BD3024"/>
      <c r="BE3024"/>
    </row>
    <row r="3025" spans="1:57" x14ac:dyDescent="0.3">
      <c r="A3025" s="2"/>
      <c r="D3025" s="9" t="s">
        <v>61</v>
      </c>
      <c r="E3025" s="10">
        <v>9.2705562179999994</v>
      </c>
      <c r="F3025" s="10">
        <v>0.59430315310000004</v>
      </c>
      <c r="G3025" s="10">
        <v>21.58161462</v>
      </c>
      <c r="H3025" s="10">
        <v>12.82854715</v>
      </c>
      <c r="I3025" s="10">
        <v>69.524317400000001</v>
      </c>
      <c r="J3025" s="10">
        <v>30.691394460000001</v>
      </c>
      <c r="K3025" s="10">
        <v>100.7519794</v>
      </c>
      <c r="L3025" s="11">
        <v>1.681134259259259E-2</v>
      </c>
      <c r="M3025" s="11">
        <v>1.7447905092592593E-2</v>
      </c>
      <c r="N3025" s="10">
        <f>H3025-H3024</f>
        <v>2.131149670000001</v>
      </c>
      <c r="O3025" s="10">
        <f>I3024-I3025</f>
        <v>15.670525979999994</v>
      </c>
      <c r="P3025" s="10">
        <f>N3025/O3025</f>
        <v>0.13599732853383151</v>
      </c>
      <c r="Q3025" s="9"/>
      <c r="R3025">
        <f>K3025-K3024</f>
        <v>11.023451589999993</v>
      </c>
      <c r="S3025">
        <f>R3025/O3025</f>
        <v>0.70345128198434592</v>
      </c>
      <c r="AJ3025" s="13">
        <v>653.20000000000005</v>
      </c>
      <c r="AK3025" s="16">
        <v>2.9769800000000002</v>
      </c>
      <c r="AL3025" s="10">
        <f t="shared" si="1418"/>
        <v>2.3019999999999818E-2</v>
      </c>
      <c r="AM3025" s="10">
        <f t="shared" si="1417"/>
        <v>0.59889870247700694</v>
      </c>
      <c r="AN3025" s="14">
        <v>12</v>
      </c>
      <c r="AO3025" s="10">
        <f t="shared" si="1419"/>
        <v>285.14999999999998</v>
      </c>
      <c r="AP3025" s="14">
        <v>10.5</v>
      </c>
      <c r="AQ3025" s="14">
        <v>37</v>
      </c>
      <c r="AR3025" s="10">
        <f t="shared" si="1420"/>
        <v>310.14999999999998</v>
      </c>
      <c r="AS3025" s="14">
        <v>47.1</v>
      </c>
      <c r="AT3025" s="14">
        <v>0.5</v>
      </c>
      <c r="AU3025" s="10">
        <f t="shared" si="1421"/>
        <v>0.69638433299003666</v>
      </c>
      <c r="AV3025" s="10">
        <f t="shared" si="1422"/>
        <v>15.029098301996724</v>
      </c>
      <c r="AW3025" s="10"/>
      <c r="AX3025" s="10"/>
      <c r="AY3025" s="10"/>
      <c r="AZ3025" s="10"/>
      <c r="BA3025" s="10">
        <f>IF(ISNUMBER(AV3025), AV3025-AV3024, " ")</f>
        <v>2.4961255737575812</v>
      </c>
      <c r="BB3025" s="10">
        <f>IF(ISNUMBER(BA3025), BA3025/O3025, " ")</f>
        <v>0.15928792543041254</v>
      </c>
      <c r="BC3025" s="2"/>
      <c r="BD3025"/>
      <c r="BE3025"/>
    </row>
    <row r="3026" spans="1:57" x14ac:dyDescent="0.3">
      <c r="AM3026" s="10" t="str">
        <f t="shared" si="1417"/>
        <v xml:space="preserve"> </v>
      </c>
      <c r="BD3026"/>
      <c r="BE3026"/>
    </row>
    <row r="3027" spans="1:57" x14ac:dyDescent="0.3">
      <c r="AM3027" s="10" t="str">
        <f t="shared" si="1417"/>
        <v xml:space="preserve"> </v>
      </c>
      <c r="BD3027"/>
      <c r="BE3027"/>
    </row>
    <row r="3028" spans="1:57" x14ac:dyDescent="0.3">
      <c r="A3028" s="2"/>
      <c r="D3028" s="9" t="s">
        <v>53</v>
      </c>
      <c r="E3028" s="10"/>
      <c r="F3028" s="10"/>
      <c r="G3028" s="10"/>
      <c r="H3028" s="10"/>
      <c r="I3028" s="10"/>
      <c r="J3028" s="10"/>
      <c r="K3028" s="10"/>
      <c r="L3028" s="10"/>
      <c r="M3028" s="10"/>
      <c r="P3028" s="10"/>
      <c r="Q3028" s="9"/>
      <c r="R3028" s="9"/>
      <c r="AM3028" s="10" t="str">
        <f t="shared" si="1417"/>
        <v xml:space="preserve"> </v>
      </c>
      <c r="BD3028"/>
      <c r="BE3028"/>
    </row>
    <row r="3029" spans="1:57" x14ac:dyDescent="0.3">
      <c r="A3029" s="2"/>
      <c r="D3029" s="9" t="s">
        <v>361</v>
      </c>
      <c r="E3029" s="10"/>
      <c r="F3029" s="2"/>
      <c r="G3029" s="10"/>
      <c r="H3029" s="10"/>
      <c r="I3029" s="10"/>
      <c r="J3029" s="10"/>
      <c r="K3029" s="10"/>
      <c r="L3029" s="10"/>
      <c r="M3029" s="10"/>
      <c r="P3029" s="10"/>
      <c r="Q3029" s="9"/>
      <c r="R3029" s="9"/>
      <c r="AM3029" s="10" t="str">
        <f t="shared" si="1417"/>
        <v xml:space="preserve"> </v>
      </c>
      <c r="BD3029"/>
      <c r="BE3029"/>
    </row>
    <row r="3030" spans="1:57" x14ac:dyDescent="0.3">
      <c r="A3030" s="2"/>
      <c r="D3030" s="9"/>
      <c r="E3030" s="2" t="s">
        <v>0</v>
      </c>
      <c r="F3030" s="2" t="s">
        <v>1</v>
      </c>
      <c r="G3030" s="2" t="s">
        <v>2</v>
      </c>
      <c r="H3030" s="2" t="s">
        <v>3</v>
      </c>
      <c r="I3030" s="2" t="s">
        <v>4</v>
      </c>
      <c r="J3030" s="2" t="s">
        <v>5</v>
      </c>
      <c r="K3030" s="2" t="s">
        <v>6</v>
      </c>
      <c r="L3030" s="2" t="s">
        <v>7</v>
      </c>
      <c r="M3030" s="2" t="s">
        <v>8</v>
      </c>
      <c r="N3030" s="2" t="s">
        <v>9</v>
      </c>
      <c r="O3030" s="2" t="s">
        <v>10</v>
      </c>
      <c r="P3030" s="2" t="s">
        <v>11</v>
      </c>
      <c r="Q3030" s="2" t="s">
        <v>12</v>
      </c>
      <c r="R3030" s="2" t="s">
        <v>13</v>
      </c>
      <c r="S3030" s="2" t="s">
        <v>14</v>
      </c>
      <c r="T3030" s="2" t="s">
        <v>15</v>
      </c>
      <c r="U3030" s="3" t="s">
        <v>16</v>
      </c>
      <c r="V3030" s="3" t="s">
        <v>17</v>
      </c>
      <c r="W3030" s="3" t="s">
        <v>18</v>
      </c>
      <c r="X3030" s="3" t="s">
        <v>19</v>
      </c>
      <c r="Y3030" s="3" t="s">
        <v>20</v>
      </c>
      <c r="Z3030" s="3" t="s">
        <v>21</v>
      </c>
      <c r="AA3030" s="3" t="s">
        <v>22</v>
      </c>
      <c r="AB3030" s="3" t="s">
        <v>23</v>
      </c>
      <c r="AC3030" s="3" t="s">
        <v>24</v>
      </c>
      <c r="AD3030" s="3" t="s">
        <v>25</v>
      </c>
      <c r="AE3030" s="3" t="s">
        <v>26</v>
      </c>
      <c r="AF3030" s="3" t="s">
        <v>27</v>
      </c>
      <c r="AG3030" s="3" t="s">
        <v>28</v>
      </c>
      <c r="AH3030" s="3" t="s">
        <v>29</v>
      </c>
      <c r="AL3030" s="2" t="s">
        <v>33</v>
      </c>
      <c r="AM3030" s="10" t="e">
        <f t="shared" si="1417"/>
        <v>#VALUE!</v>
      </c>
      <c r="AN3030" s="6" t="s">
        <v>35</v>
      </c>
      <c r="AO3030" s="2" t="s">
        <v>36</v>
      </c>
      <c r="AP3030" s="7" t="s">
        <v>37</v>
      </c>
      <c r="AQ3030" s="6" t="s">
        <v>38</v>
      </c>
      <c r="AR3030" s="2" t="s">
        <v>39</v>
      </c>
      <c r="AS3030" s="7" t="s">
        <v>40</v>
      </c>
      <c r="AT3030" s="7" t="s">
        <v>41</v>
      </c>
      <c r="AU3030" s="8" t="s">
        <v>55</v>
      </c>
      <c r="AV3030" s="8" t="s">
        <v>56</v>
      </c>
      <c r="AW3030" s="8" t="s">
        <v>44</v>
      </c>
      <c r="AX3030" s="8" t="s">
        <v>45</v>
      </c>
      <c r="AY3030" s="8" t="s">
        <v>46</v>
      </c>
      <c r="AZ3030" s="8" t="s">
        <v>47</v>
      </c>
      <c r="BA3030" s="2" t="s">
        <v>48</v>
      </c>
      <c r="BB3030" s="2" t="s">
        <v>49</v>
      </c>
      <c r="BC3030" s="2" t="s">
        <v>50</v>
      </c>
      <c r="BD3030"/>
      <c r="BE3030"/>
    </row>
    <row r="3031" spans="1:57" x14ac:dyDescent="0.3">
      <c r="A3031" s="2"/>
      <c r="D3031" s="9" t="s">
        <v>57</v>
      </c>
      <c r="E3031" s="10">
        <v>13.79416938</v>
      </c>
      <c r="F3031" s="10">
        <v>0.55771386649999999</v>
      </c>
      <c r="G3031" s="10">
        <v>17.023822190000001</v>
      </c>
      <c r="H3031" s="10">
        <v>9.4856239290000008</v>
      </c>
      <c r="I3031" s="10">
        <v>92.383487299999999</v>
      </c>
      <c r="J3031" s="10">
        <v>32.728189489999998</v>
      </c>
      <c r="K3031" s="10">
        <v>71.634091359999999</v>
      </c>
      <c r="L3031" s="11">
        <v>1.3425925925925925E-3</v>
      </c>
      <c r="M3031" s="11">
        <v>2.0080902777777779E-3</v>
      </c>
      <c r="P3031" s="10"/>
      <c r="Q3031" s="9"/>
      <c r="AJ3031" s="13">
        <v>653.19999999999993</v>
      </c>
      <c r="AK3031" s="16">
        <v>2.9769800000000002</v>
      </c>
      <c r="AL3031" s="10">
        <f>IF(AK3031&gt;3, AK3031-3, 3-AK3031)</f>
        <v>2.3019999999999818E-2</v>
      </c>
      <c r="AM3031" s="10">
        <f t="shared" si="1417"/>
        <v>0.56202648304657743</v>
      </c>
      <c r="AN3031" s="14">
        <v>12</v>
      </c>
      <c r="AO3031" s="10">
        <f>AN3031+273.15</f>
        <v>285.14999999999998</v>
      </c>
      <c r="AP3031" s="14">
        <v>10.5</v>
      </c>
      <c r="AQ3031" s="14">
        <v>37</v>
      </c>
      <c r="AR3031" s="10">
        <f>AQ3031+273.15</f>
        <v>310.14999999999998</v>
      </c>
      <c r="AS3031" s="14">
        <v>47.1</v>
      </c>
      <c r="AT3031" s="14">
        <v>0.5</v>
      </c>
      <c r="AU3031" s="10">
        <f>IF(ISNUMBER(AM3031),((AR3031/AO3031)*((AJ3031-(AT3031*AP3031))/(AJ3031-AS3031))*AM3031)," ")</f>
        <v>0.65351024455450912</v>
      </c>
      <c r="AV3031" s="10">
        <f>IF(ISNUMBER(AM3031), AU3031*G3031, " ")</f>
        <v>11.125242202639379</v>
      </c>
      <c r="AW3031" s="10"/>
      <c r="AX3031" s="10"/>
      <c r="AY3031" s="10"/>
      <c r="AZ3031" s="10"/>
      <c r="BA3031" s="10"/>
      <c r="BB3031" s="10"/>
      <c r="BC3031" s="2"/>
      <c r="BD3031"/>
      <c r="BE3031"/>
    </row>
    <row r="3032" spans="1:57" x14ac:dyDescent="0.3">
      <c r="A3032" s="2">
        <v>276</v>
      </c>
      <c r="B3032" s="9" t="s">
        <v>361</v>
      </c>
      <c r="C3032" s="9"/>
      <c r="D3032" s="9" t="s">
        <v>58</v>
      </c>
      <c r="E3032" s="10">
        <v>9.4139365640000001</v>
      </c>
      <c r="F3032" s="10">
        <v>0.63914215669999996</v>
      </c>
      <c r="G3032" s="10">
        <v>18.39045479</v>
      </c>
      <c r="H3032" s="10">
        <v>11.746559420000001</v>
      </c>
      <c r="I3032" s="10">
        <v>80.46628767</v>
      </c>
      <c r="J3032" s="10">
        <v>32.496887630000003</v>
      </c>
      <c r="K3032" s="10">
        <v>78.533016660000001</v>
      </c>
      <c r="L3032" s="11">
        <v>4.0972222222222226E-3</v>
      </c>
      <c r="M3032" s="11">
        <v>4.6701273148148153E-3</v>
      </c>
      <c r="N3032" s="10">
        <f>H3032-H3031</f>
        <v>2.2609354909999997</v>
      </c>
      <c r="O3032" s="10">
        <f>I3031-I3032</f>
        <v>11.917199629999999</v>
      </c>
      <c r="P3032" s="10">
        <f>N3032/O3032</f>
        <v>0.18972036730075317</v>
      </c>
      <c r="Q3032" s="9">
        <f>AVERAGE(P3032,P3034)</f>
        <v>0.20451328814554148</v>
      </c>
      <c r="R3032">
        <f>K3032-K3031</f>
        <v>6.8989253000000019</v>
      </c>
      <c r="S3032">
        <f>R3032/O3032</f>
        <v>0.57890490334934519</v>
      </c>
      <c r="T3032" s="9">
        <f>AVERAGE(S3032,S3034)</f>
        <v>0.51711486310103727</v>
      </c>
      <c r="U3032" s="3">
        <f>AVERAGE(E3031,E3033,E3035)</f>
        <v>13.790486025</v>
      </c>
      <c r="V3032" s="3">
        <f>AVERAGE(E3032,E3034,E3036)</f>
        <v>9.6056626430000005</v>
      </c>
      <c r="W3032" s="3">
        <f>AVERAGE(F3031,F3033,F3035)</f>
        <v>0.49818425619999995</v>
      </c>
      <c r="X3032" s="3">
        <f>AVERAGE(F3032,F3034,F3036)</f>
        <v>0.59693927149999992</v>
      </c>
      <c r="Y3032" s="3">
        <f>AVERAGE(G3031,G3033,G3035)</f>
        <v>18.228046970000001</v>
      </c>
      <c r="Z3032" s="3">
        <f>AVERAGE(G3032,G3034,G3036)</f>
        <v>19.227802844999999</v>
      </c>
      <c r="AA3032" s="3">
        <f>AVERAGE(H3031,H3033,H3035)</f>
        <v>9.0015113640000006</v>
      </c>
      <c r="AB3032" s="3">
        <f>AVERAGE(H3032,H3034,H3036)</f>
        <v>11.439843870000001</v>
      </c>
      <c r="AC3032" s="3">
        <f>AVERAGE(I3031,I3033,I3035)</f>
        <v>92.172462664999998</v>
      </c>
      <c r="AD3032" s="3">
        <f>AVERAGE(I3032,I3034,I3036)</f>
        <v>80.250216100000003</v>
      </c>
      <c r="AE3032" s="3">
        <f>AVERAGE(J3031,J3033,J3035)</f>
        <v>32.348156369999998</v>
      </c>
      <c r="AF3032" s="3">
        <f>AVERAGE(J3032,J3034,J3036)</f>
        <v>32.266651115000002</v>
      </c>
      <c r="AG3032" s="3">
        <f>AVERAGE(K3031,K3033,K3035)</f>
        <v>71.295747419999998</v>
      </c>
      <c r="AH3032" s="3">
        <f>AVERAGE(K3032,K3034,K3036)</f>
        <v>77.460606470000002</v>
      </c>
      <c r="AI3032" s="12">
        <v>43660</v>
      </c>
      <c r="AJ3032" s="13">
        <v>653.19999999999993</v>
      </c>
      <c r="AK3032" s="16">
        <v>2.9769800000000002</v>
      </c>
      <c r="AL3032" s="10">
        <f t="shared" ref="AL3032:AL3036" si="1423">IF(AK3032&gt;3, AK3032-3, 3-AK3032)</f>
        <v>2.3019999999999818E-2</v>
      </c>
      <c r="AM3032" s="10">
        <f t="shared" si="1417"/>
        <v>0.64408443123568171</v>
      </c>
      <c r="AN3032" s="14">
        <v>12</v>
      </c>
      <c r="AO3032" s="10">
        <f t="shared" ref="AO3032:AO3036" si="1424">AN3032+273.15</f>
        <v>285.14999999999998</v>
      </c>
      <c r="AP3032" s="14">
        <v>10.5</v>
      </c>
      <c r="AQ3032" s="14">
        <v>37</v>
      </c>
      <c r="AR3032" s="10">
        <f t="shared" ref="AR3032:AR3036" si="1425">AQ3032+273.15</f>
        <v>310.14999999999998</v>
      </c>
      <c r="AS3032" s="14">
        <v>47.1</v>
      </c>
      <c r="AT3032" s="14">
        <v>0.5</v>
      </c>
      <c r="AU3032" s="10">
        <f t="shared" ref="AU3032:AU3036" si="1426">IF(ISNUMBER(AM3032),((AR3032/AO3032)*((AJ3032-(AT3032*AP3032))/(AJ3032-AS3032))*AM3032)," ")</f>
        <v>0.74892516076631077</v>
      </c>
      <c r="AV3032" s="10">
        <f t="shared" ref="AV3032:AV3036" si="1427">IF(ISNUMBER(AM3032), AU3032*G3032, " ")</f>
        <v>13.77307431016632</v>
      </c>
      <c r="AW3032" s="10">
        <f>AVERAGE(AU3031,AU3033,AU3035)</f>
        <v>0.58375546074479434</v>
      </c>
      <c r="AX3032" s="10">
        <f>AVERAGE(AU3032,AU3034,AU3036)</f>
        <v>0.6994732473666323</v>
      </c>
      <c r="AY3032" s="10">
        <f>AVERAGE(AV3031,AV3033,AV3035)</f>
        <v>10.556721518262901</v>
      </c>
      <c r="AZ3032" s="10">
        <f>AVERAGE(AV3032,AV3034,AV3036)</f>
        <v>13.407925232216272</v>
      </c>
      <c r="BA3032" s="10">
        <f>IF(ISNUMBER(AV3032), AV3032-AV3031, " ")</f>
        <v>2.6478321075269413</v>
      </c>
      <c r="BB3032" s="10">
        <f>IF(ISNUMBER(BA3032), BA3032/O3032, " ")</f>
        <v>0.22218576425130687</v>
      </c>
      <c r="BC3032" s="2">
        <f>AVERAGE(BB3032,BB3034,BB3036)</f>
        <v>0.23914269159750895</v>
      </c>
      <c r="BD3032" s="1" t="s">
        <v>59</v>
      </c>
      <c r="BE3032"/>
    </row>
    <row r="3033" spans="1:57" x14ac:dyDescent="0.3">
      <c r="A3033" s="2"/>
      <c r="D3033" s="9" t="s">
        <v>57</v>
      </c>
      <c r="E3033" s="10">
        <v>13.78680267</v>
      </c>
      <c r="F3033" s="10">
        <v>0.43865464589999997</v>
      </c>
      <c r="G3033" s="10">
        <v>19.432271750000002</v>
      </c>
      <c r="H3033" s="10">
        <v>8.5173987990000004</v>
      </c>
      <c r="I3033" s="10">
        <v>91.961438029999997</v>
      </c>
      <c r="J3033" s="10">
        <v>31.968123250000001</v>
      </c>
      <c r="K3033" s="10">
        <v>70.957403479999996</v>
      </c>
      <c r="L3033" s="11">
        <v>7.69675925925926E-3</v>
      </c>
      <c r="M3033" s="11">
        <v>8.3043865740740751E-3</v>
      </c>
      <c r="P3033" s="10"/>
      <c r="Q3033" s="9"/>
      <c r="AJ3033" s="13">
        <v>653.20000000000005</v>
      </c>
      <c r="AK3033" s="16">
        <v>2.9769800000000002</v>
      </c>
      <c r="AL3033" s="10">
        <f t="shared" si="1423"/>
        <v>2.3019999999999818E-2</v>
      </c>
      <c r="AM3033" s="10">
        <f t="shared" si="1417"/>
        <v>0.44204661694065789</v>
      </c>
      <c r="AN3033" s="14">
        <v>12</v>
      </c>
      <c r="AO3033" s="10">
        <f t="shared" si="1424"/>
        <v>285.14999999999998</v>
      </c>
      <c r="AP3033" s="14">
        <v>10.5</v>
      </c>
      <c r="AQ3033" s="14">
        <v>37</v>
      </c>
      <c r="AR3033" s="10">
        <f t="shared" si="1425"/>
        <v>310.14999999999998</v>
      </c>
      <c r="AS3033" s="14">
        <v>47.1</v>
      </c>
      <c r="AT3033" s="14">
        <v>0.5</v>
      </c>
      <c r="AU3033" s="10">
        <f t="shared" si="1426"/>
        <v>0.51400067693507945</v>
      </c>
      <c r="AV3033" s="10">
        <f t="shared" si="1427"/>
        <v>9.9882008338864221</v>
      </c>
      <c r="AW3033" s="10"/>
      <c r="AX3033" s="10"/>
      <c r="AY3033" s="10"/>
      <c r="AZ3033" s="10"/>
      <c r="BA3033" s="10"/>
      <c r="BB3033" s="10"/>
      <c r="BC3033" s="2"/>
      <c r="BD3033"/>
    </row>
    <row r="3034" spans="1:57" x14ac:dyDescent="0.3">
      <c r="A3034" s="2"/>
      <c r="D3034" s="9" t="s">
        <v>60</v>
      </c>
      <c r="E3034" s="10">
        <v>9.7973887220000009</v>
      </c>
      <c r="F3034" s="10">
        <v>0.5547363863</v>
      </c>
      <c r="G3034" s="10">
        <v>20.065150899999999</v>
      </c>
      <c r="H3034" s="10">
        <v>11.133128320000001</v>
      </c>
      <c r="I3034" s="10">
        <v>80.034144530000006</v>
      </c>
      <c r="J3034" s="10">
        <v>32.036414600000001</v>
      </c>
      <c r="K3034" s="10">
        <v>76.388196280000003</v>
      </c>
      <c r="L3034" s="11">
        <v>1.0225694444444445E-2</v>
      </c>
      <c r="M3034" s="11">
        <v>1.0734942129629631E-2</v>
      </c>
      <c r="N3034" s="10">
        <f>H3034-H3033</f>
        <v>2.6157295210000004</v>
      </c>
      <c r="O3034" s="10">
        <f>I3033-I3034</f>
        <v>11.92729349999999</v>
      </c>
      <c r="P3034" s="10">
        <f>N3034/O3034</f>
        <v>0.21930620899032982</v>
      </c>
      <c r="Q3034" s="9"/>
      <c r="R3034">
        <f>K3034-K3033</f>
        <v>5.4307928000000061</v>
      </c>
      <c r="S3034">
        <f>R3034/O3034</f>
        <v>0.45532482285272935</v>
      </c>
      <c r="AJ3034" s="13">
        <v>653.20000000000005</v>
      </c>
      <c r="AK3034" s="16">
        <v>2.9769800000000002</v>
      </c>
      <c r="AL3034" s="10">
        <f t="shared" si="1423"/>
        <v>2.3019999999999818E-2</v>
      </c>
      <c r="AM3034" s="10">
        <f t="shared" si="1417"/>
        <v>0.55902597897869644</v>
      </c>
      <c r="AN3034" s="14">
        <v>12</v>
      </c>
      <c r="AO3034" s="10">
        <f t="shared" si="1424"/>
        <v>285.14999999999998</v>
      </c>
      <c r="AP3034" s="14">
        <v>10.5</v>
      </c>
      <c r="AQ3034" s="14">
        <v>37</v>
      </c>
      <c r="AR3034" s="10">
        <f t="shared" si="1425"/>
        <v>310.14999999999998</v>
      </c>
      <c r="AS3034" s="14">
        <v>47.1</v>
      </c>
      <c r="AT3034" s="14">
        <v>0.5</v>
      </c>
      <c r="AU3034" s="10">
        <f t="shared" si="1426"/>
        <v>0.65002133396695372</v>
      </c>
      <c r="AV3034" s="10">
        <f t="shared" si="1427"/>
        <v>13.042776154266221</v>
      </c>
      <c r="AW3034" s="10"/>
      <c r="AX3034" s="10"/>
      <c r="AY3034" s="10"/>
      <c r="AZ3034" s="10"/>
      <c r="BA3034" s="10">
        <f>IF(ISNUMBER(AV3034), AV3034-AV3033, " ")</f>
        <v>3.054575320379799</v>
      </c>
      <c r="BB3034" s="10">
        <f>IF(ISNUMBER(BA3034), BA3034/O3034, " ")</f>
        <v>0.25609961894371103</v>
      </c>
      <c r="BC3034" s="2"/>
      <c r="BD3034"/>
      <c r="BE3034"/>
    </row>
    <row r="3035" spans="1:57" x14ac:dyDescent="0.3">
      <c r="A3035" s="2"/>
      <c r="D3035" s="9" t="s">
        <v>57</v>
      </c>
      <c r="E3035" s="10"/>
      <c r="F3035" s="10"/>
      <c r="G3035" s="10"/>
      <c r="H3035" s="10"/>
      <c r="I3035" s="10"/>
      <c r="J3035" s="10"/>
      <c r="K3035" s="10"/>
      <c r="L3035" s="11"/>
      <c r="M3035" s="11"/>
      <c r="P3035" s="10"/>
      <c r="Q3035" s="9"/>
      <c r="AJ3035" s="13">
        <v>653.20000000000005</v>
      </c>
      <c r="AK3035" s="16">
        <v>2.9769800000000002</v>
      </c>
      <c r="AL3035" s="10">
        <f t="shared" si="1423"/>
        <v>2.3019999999999818E-2</v>
      </c>
      <c r="AM3035" s="10" t="str">
        <f t="shared" si="1417"/>
        <v xml:space="preserve"> </v>
      </c>
      <c r="AN3035" s="14">
        <v>12</v>
      </c>
      <c r="AO3035" s="10">
        <f t="shared" si="1424"/>
        <v>285.14999999999998</v>
      </c>
      <c r="AP3035" s="14">
        <v>10.5</v>
      </c>
      <c r="AQ3035" s="14">
        <v>37</v>
      </c>
      <c r="AR3035" s="10">
        <f t="shared" si="1425"/>
        <v>310.14999999999998</v>
      </c>
      <c r="AS3035" s="14">
        <v>47.1</v>
      </c>
      <c r="AT3035" s="14">
        <v>0.5</v>
      </c>
      <c r="AU3035" s="10" t="str">
        <f t="shared" si="1426"/>
        <v xml:space="preserve"> </v>
      </c>
      <c r="AV3035" s="10" t="str">
        <f t="shared" si="1427"/>
        <v xml:space="preserve"> </v>
      </c>
      <c r="AW3035" s="10"/>
      <c r="AX3035" s="10"/>
      <c r="AY3035" s="10"/>
      <c r="AZ3035" s="10"/>
      <c r="BA3035" s="10"/>
      <c r="BB3035" s="10"/>
      <c r="BC3035" s="2"/>
      <c r="BD3035"/>
      <c r="BE3035"/>
    </row>
    <row r="3036" spans="1:57" x14ac:dyDescent="0.3">
      <c r="A3036" s="2"/>
      <c r="D3036" s="9" t="s">
        <v>61</v>
      </c>
      <c r="E3036" s="10"/>
      <c r="F3036" s="10"/>
      <c r="G3036" s="10"/>
      <c r="H3036" s="10"/>
      <c r="I3036" s="10"/>
      <c r="J3036" s="10"/>
      <c r="K3036" s="10"/>
      <c r="L3036" s="11"/>
      <c r="M3036" s="11"/>
      <c r="N3036" s="10">
        <f>H3036-H3035</f>
        <v>0</v>
      </c>
      <c r="O3036" s="10">
        <f>I3035-I3036</f>
        <v>0</v>
      </c>
      <c r="P3036" s="10" t="e">
        <f>N3036/O3036</f>
        <v>#DIV/0!</v>
      </c>
      <c r="Q3036" s="9"/>
      <c r="R3036">
        <f>K3036-K3035</f>
        <v>0</v>
      </c>
      <c r="S3036" t="e">
        <f>R3036/O3036</f>
        <v>#DIV/0!</v>
      </c>
      <c r="AJ3036" s="13">
        <v>653.20000000000005</v>
      </c>
      <c r="AK3036" s="16">
        <v>2.9769800000000002</v>
      </c>
      <c r="AL3036" s="10">
        <f t="shared" si="1423"/>
        <v>2.3019999999999818E-2</v>
      </c>
      <c r="AM3036" s="10" t="str">
        <f t="shared" si="1417"/>
        <v xml:space="preserve"> </v>
      </c>
      <c r="AN3036" s="14">
        <v>12</v>
      </c>
      <c r="AO3036" s="10">
        <f t="shared" si="1424"/>
        <v>285.14999999999998</v>
      </c>
      <c r="AP3036" s="14">
        <v>10.5</v>
      </c>
      <c r="AQ3036" s="14">
        <v>37</v>
      </c>
      <c r="AR3036" s="10">
        <f t="shared" si="1425"/>
        <v>310.14999999999998</v>
      </c>
      <c r="AS3036" s="14">
        <v>47.1</v>
      </c>
      <c r="AT3036" s="14">
        <v>0.5</v>
      </c>
      <c r="AU3036" s="10" t="str">
        <f t="shared" si="1426"/>
        <v xml:space="preserve"> </v>
      </c>
      <c r="AV3036" s="10" t="str">
        <f t="shared" si="1427"/>
        <v xml:space="preserve"> </v>
      </c>
      <c r="AW3036" s="10"/>
      <c r="AX3036" s="10"/>
      <c r="AY3036" s="10"/>
      <c r="AZ3036" s="10"/>
      <c r="BA3036" s="10" t="str">
        <f>IF(ISNUMBER(AV3036), AV3036-AV3035, " ")</f>
        <v xml:space="preserve"> </v>
      </c>
      <c r="BB3036" s="10" t="str">
        <f>IF(ISNUMBER(BA3036), BA3036/O3036, " ")</f>
        <v xml:space="preserve"> </v>
      </c>
      <c r="BC3036" s="2"/>
      <c r="BD3036"/>
      <c r="BE3036"/>
    </row>
    <row r="3037" spans="1:57" x14ac:dyDescent="0.3">
      <c r="AM3037" s="10" t="str">
        <f t="shared" si="1417"/>
        <v xml:space="preserve"> </v>
      </c>
      <c r="BD3037"/>
      <c r="BE3037"/>
    </row>
    <row r="3038" spans="1:57" x14ac:dyDescent="0.3">
      <c r="AM3038" s="10" t="str">
        <f t="shared" si="1417"/>
        <v xml:space="preserve"> </v>
      </c>
      <c r="BD3038"/>
      <c r="BE3038"/>
    </row>
    <row r="3039" spans="1:57" x14ac:dyDescent="0.3">
      <c r="A3039" s="2"/>
      <c r="D3039" s="9" t="s">
        <v>53</v>
      </c>
      <c r="E3039" s="10"/>
      <c r="F3039" s="10"/>
      <c r="G3039" s="10"/>
      <c r="H3039" s="10"/>
      <c r="I3039" s="10"/>
      <c r="J3039" s="10"/>
      <c r="K3039" s="10"/>
      <c r="L3039" s="10"/>
      <c r="M3039" s="10"/>
      <c r="P3039" s="10"/>
      <c r="Q3039" s="9"/>
      <c r="R3039" s="9"/>
      <c r="AM3039" s="10" t="str">
        <f t="shared" si="1417"/>
        <v xml:space="preserve"> </v>
      </c>
      <c r="BD3039"/>
      <c r="BE3039"/>
    </row>
    <row r="3040" spans="1:57" x14ac:dyDescent="0.3">
      <c r="A3040" s="2"/>
      <c r="D3040" s="9" t="s">
        <v>362</v>
      </c>
      <c r="E3040" s="10"/>
      <c r="F3040" s="2"/>
      <c r="G3040" s="10"/>
      <c r="H3040" s="10"/>
      <c r="I3040" s="10"/>
      <c r="J3040" s="10"/>
      <c r="K3040" s="10"/>
      <c r="L3040" s="10"/>
      <c r="M3040" s="10"/>
      <c r="P3040" s="10"/>
      <c r="Q3040" s="9"/>
      <c r="R3040" s="9"/>
      <c r="AM3040" s="10" t="str">
        <f t="shared" si="1417"/>
        <v xml:space="preserve"> </v>
      </c>
      <c r="BD3040"/>
      <c r="BE3040"/>
    </row>
    <row r="3041" spans="1:57" x14ac:dyDescent="0.3">
      <c r="A3041" s="2"/>
      <c r="D3041" s="9"/>
      <c r="E3041" s="2" t="s">
        <v>0</v>
      </c>
      <c r="F3041" s="2" t="s">
        <v>1</v>
      </c>
      <c r="G3041" s="2" t="s">
        <v>2</v>
      </c>
      <c r="H3041" s="2" t="s">
        <v>3</v>
      </c>
      <c r="I3041" s="2" t="s">
        <v>4</v>
      </c>
      <c r="J3041" s="2" t="s">
        <v>5</v>
      </c>
      <c r="K3041" s="2" t="s">
        <v>6</v>
      </c>
      <c r="L3041" s="2" t="s">
        <v>7</v>
      </c>
      <c r="M3041" s="2" t="s">
        <v>8</v>
      </c>
      <c r="N3041" s="2" t="s">
        <v>9</v>
      </c>
      <c r="O3041" s="2" t="s">
        <v>10</v>
      </c>
      <c r="P3041" s="2" t="s">
        <v>11</v>
      </c>
      <c r="Q3041" s="2" t="s">
        <v>12</v>
      </c>
      <c r="R3041" s="2" t="s">
        <v>13</v>
      </c>
      <c r="S3041" s="2" t="s">
        <v>14</v>
      </c>
      <c r="T3041" s="2" t="s">
        <v>15</v>
      </c>
      <c r="U3041" s="3" t="s">
        <v>16</v>
      </c>
      <c r="V3041" s="3" t="s">
        <v>17</v>
      </c>
      <c r="W3041" s="3" t="s">
        <v>18</v>
      </c>
      <c r="X3041" s="3" t="s">
        <v>19</v>
      </c>
      <c r="Y3041" s="3" t="s">
        <v>20</v>
      </c>
      <c r="Z3041" s="3" t="s">
        <v>21</v>
      </c>
      <c r="AA3041" s="3" t="s">
        <v>22</v>
      </c>
      <c r="AB3041" s="3" t="s">
        <v>23</v>
      </c>
      <c r="AC3041" s="3" t="s">
        <v>24</v>
      </c>
      <c r="AD3041" s="3" t="s">
        <v>25</v>
      </c>
      <c r="AE3041" s="3" t="s">
        <v>26</v>
      </c>
      <c r="AF3041" s="3" t="s">
        <v>27</v>
      </c>
      <c r="AG3041" s="3" t="s">
        <v>28</v>
      </c>
      <c r="AH3041" s="3" t="s">
        <v>29</v>
      </c>
      <c r="AL3041" s="2" t="s">
        <v>33</v>
      </c>
      <c r="AM3041" s="10" t="e">
        <f t="shared" si="1417"/>
        <v>#VALUE!</v>
      </c>
      <c r="AN3041" s="6" t="s">
        <v>35</v>
      </c>
      <c r="AO3041" s="2" t="s">
        <v>36</v>
      </c>
      <c r="AP3041" s="7" t="s">
        <v>37</v>
      </c>
      <c r="AQ3041" s="6" t="s">
        <v>38</v>
      </c>
      <c r="AR3041" s="2" t="s">
        <v>39</v>
      </c>
      <c r="AS3041" s="7" t="s">
        <v>40</v>
      </c>
      <c r="AT3041" s="7" t="s">
        <v>41</v>
      </c>
      <c r="AU3041" s="8" t="s">
        <v>55</v>
      </c>
      <c r="AV3041" s="8" t="s">
        <v>56</v>
      </c>
      <c r="AW3041" s="8" t="s">
        <v>44</v>
      </c>
      <c r="AX3041" s="8" t="s">
        <v>45</v>
      </c>
      <c r="AY3041" s="8" t="s">
        <v>46</v>
      </c>
      <c r="AZ3041" s="8" t="s">
        <v>47</v>
      </c>
      <c r="BA3041" s="2" t="s">
        <v>48</v>
      </c>
      <c r="BB3041" s="2" t="s">
        <v>49</v>
      </c>
      <c r="BC3041" s="2" t="s">
        <v>50</v>
      </c>
      <c r="BD3041"/>
      <c r="BE3041"/>
    </row>
    <row r="3042" spans="1:57" x14ac:dyDescent="0.3">
      <c r="A3042" s="2"/>
      <c r="D3042" s="9" t="s">
        <v>57</v>
      </c>
      <c r="E3042" s="10">
        <v>13.78635362</v>
      </c>
      <c r="F3042" s="10">
        <v>0.5288690466</v>
      </c>
      <c r="G3042" s="10">
        <v>19.031723379999999</v>
      </c>
      <c r="H3042" s="10">
        <v>10.061271769999999</v>
      </c>
      <c r="I3042" s="10">
        <v>95.173374089999996</v>
      </c>
      <c r="J3042" s="10">
        <v>31.661224829999998</v>
      </c>
      <c r="K3042" s="10">
        <v>70.807250170000003</v>
      </c>
      <c r="L3042" s="11">
        <v>1.0416666666666667E-3</v>
      </c>
      <c r="M3042" s="11">
        <v>1.8402662037037036E-3</v>
      </c>
      <c r="P3042" s="10"/>
      <c r="Q3042" s="9"/>
      <c r="AJ3042" s="13">
        <v>653.19999999999993</v>
      </c>
      <c r="AK3042" s="16">
        <v>2.9769800000000002</v>
      </c>
      <c r="AL3042" s="10">
        <f>IF(AK3042&gt;3, AK3042-3, 3-AK3042)</f>
        <v>2.3019999999999818E-2</v>
      </c>
      <c r="AM3042" s="10">
        <f t="shared" si="1417"/>
        <v>0.53295861571122405</v>
      </c>
      <c r="AN3042" s="14">
        <v>12</v>
      </c>
      <c r="AO3042" s="10">
        <f>AN3042+273.15</f>
        <v>285.14999999999998</v>
      </c>
      <c r="AP3042" s="14">
        <v>10.5</v>
      </c>
      <c r="AQ3042" s="14">
        <v>37</v>
      </c>
      <c r="AR3042" s="10">
        <f>AQ3042+273.15</f>
        <v>310.14999999999998</v>
      </c>
      <c r="AS3042" s="14">
        <v>47.1</v>
      </c>
      <c r="AT3042" s="14">
        <v>0.5</v>
      </c>
      <c r="AU3042" s="10">
        <f>IF(ISNUMBER(AM3042),((AR3042/AO3042)*((AJ3042-(AT3042*AP3042))/(AJ3042-AS3042))*AM3042)," ")</f>
        <v>0.61971086024786148</v>
      </c>
      <c r="AV3042" s="10">
        <f>IF(ISNUMBER(AM3042), AU3042*G3042, " ")</f>
        <v>11.794165667819138</v>
      </c>
      <c r="AW3042" s="10"/>
      <c r="AX3042" s="10"/>
      <c r="AY3042" s="10"/>
      <c r="AZ3042" s="10"/>
      <c r="BA3042" s="10"/>
      <c r="BB3042" s="10"/>
      <c r="BC3042" s="2"/>
      <c r="BD3042"/>
      <c r="BE3042"/>
    </row>
    <row r="3043" spans="1:57" x14ac:dyDescent="0.3">
      <c r="A3043" s="2">
        <v>277</v>
      </c>
      <c r="B3043" s="9" t="s">
        <v>362</v>
      </c>
      <c r="C3043" s="9"/>
      <c r="D3043" s="9" t="s">
        <v>58</v>
      </c>
      <c r="E3043" s="10">
        <v>9.6221825519999999</v>
      </c>
      <c r="F3043" s="10">
        <v>0.62798216929999995</v>
      </c>
      <c r="G3043" s="10">
        <v>19.547314159999999</v>
      </c>
      <c r="H3043" s="10">
        <v>12.271564229999999</v>
      </c>
      <c r="I3043" s="10">
        <v>84.841442749999999</v>
      </c>
      <c r="J3043" s="10">
        <v>31.162876480000001</v>
      </c>
      <c r="K3043" s="10">
        <v>81.349153979999997</v>
      </c>
      <c r="L3043" s="11">
        <v>2.2280092592592594E-3</v>
      </c>
      <c r="M3043" s="11">
        <v>2.7719791666666669E-3</v>
      </c>
      <c r="N3043" s="10">
        <f>H3043-H3042</f>
        <v>2.2102924599999998</v>
      </c>
      <c r="O3043" s="10">
        <f>I3042-I3043</f>
        <v>10.331931339999997</v>
      </c>
      <c r="P3043" s="10">
        <f>N3043/O3043</f>
        <v>0.2139282954236125</v>
      </c>
      <c r="Q3043" s="9">
        <f>AVERAGE(P3043,P3045,P3047)</f>
        <v>0.23441416107324217</v>
      </c>
      <c r="R3043">
        <f>K3043-K3042</f>
        <v>10.541903809999994</v>
      </c>
      <c r="S3043">
        <f>R3043/O3043</f>
        <v>1.0203226737664322</v>
      </c>
      <c r="T3043" s="9">
        <f>AVERAGE(S3043,S3045,S3047)</f>
        <v>0.72445520049197654</v>
      </c>
      <c r="U3043" s="3">
        <f>AVERAGE(E3042,E3044,E3046)</f>
        <v>13.764812480000002</v>
      </c>
      <c r="V3043" s="3">
        <f>AVERAGE(E3043,E3045,E3047)</f>
        <v>9.1515151826666656</v>
      </c>
      <c r="W3043" s="3">
        <f>AVERAGE(F3042,F3044,F3046)</f>
        <v>0.51291662483333333</v>
      </c>
      <c r="X3043" s="3">
        <f>AVERAGE(F3043,F3045,F3047)</f>
        <v>0.64794153649999997</v>
      </c>
      <c r="Y3043" s="3">
        <f>AVERAGE(G3042,G3044,G3046)</f>
        <v>19.914977013333331</v>
      </c>
      <c r="Z3043" s="3">
        <f>AVERAGE(G3043,G3045,G3047)</f>
        <v>20.451014096666665</v>
      </c>
      <c r="AA3043" s="3">
        <f>AVERAGE(H3042,H3044,H3046)</f>
        <v>10.201916299999999</v>
      </c>
      <c r="AB3043" s="3">
        <f>AVERAGE(H3043,H3045,H3047)</f>
        <v>13.26010293</v>
      </c>
      <c r="AC3043" s="3">
        <f>AVERAGE(I3042,I3044,I3046)</f>
        <v>94.228155363333329</v>
      </c>
      <c r="AD3043" s="3">
        <f>AVERAGE(I3043,I3045,I3047)</f>
        <v>81.286728976666666</v>
      </c>
      <c r="AE3043" s="3">
        <f>AVERAGE(J3042,J3044,J3046)</f>
        <v>31.250819846666669</v>
      </c>
      <c r="AF3043" s="3">
        <f>AVERAGE(J3043,J3045,J3047)</f>
        <v>31.185726946666666</v>
      </c>
      <c r="AG3043" s="3">
        <f>AVERAGE(K3042,K3044,K3046)</f>
        <v>73.020913923333339</v>
      </c>
      <c r="AH3043" s="3">
        <f>AVERAGE(K3043,K3045,K3047)</f>
        <v>81.990199223333335</v>
      </c>
      <c r="AI3043" s="12">
        <v>43660</v>
      </c>
      <c r="AJ3043" s="13">
        <v>653.19999999999993</v>
      </c>
      <c r="AK3043" s="16">
        <v>2.9769800000000002</v>
      </c>
      <c r="AL3043" s="10">
        <f t="shared" ref="AL3043:AL3047" si="1428">IF(AK3043&gt;3, AK3043-3, 3-AK3043)</f>
        <v>2.3019999999999818E-2</v>
      </c>
      <c r="AM3043" s="10">
        <f t="shared" si="1417"/>
        <v>0.63283814735067068</v>
      </c>
      <c r="AN3043" s="14">
        <v>12</v>
      </c>
      <c r="AO3043" s="10">
        <f t="shared" ref="AO3043:AO3047" si="1429">AN3043+273.15</f>
        <v>285.14999999999998</v>
      </c>
      <c r="AP3043" s="14">
        <v>10.5</v>
      </c>
      <c r="AQ3043" s="14">
        <v>37</v>
      </c>
      <c r="AR3043" s="10">
        <f t="shared" ref="AR3043:AR3047" si="1430">AQ3043+273.15</f>
        <v>310.14999999999998</v>
      </c>
      <c r="AS3043" s="14">
        <v>47.1</v>
      </c>
      <c r="AT3043" s="14">
        <v>0.5</v>
      </c>
      <c r="AU3043" s="10">
        <f t="shared" ref="AU3043:AU3047" si="1431">IF(ISNUMBER(AM3043),((AR3043/AO3043)*((AJ3043-(AT3043*AP3043))/(AJ3043-AS3043))*AM3043)," ")</f>
        <v>0.73584826500833289</v>
      </c>
      <c r="AV3043" s="10">
        <f t="shared" ref="AV3043:AV3047" si="1432">IF(ISNUMBER(AM3043), AU3043*G3043, " ")</f>
        <v>14.383857210208818</v>
      </c>
      <c r="AW3043" s="10">
        <f>AVERAGE(AU3042,AU3044,AU3046)</f>
        <v>0.60101835199915188</v>
      </c>
      <c r="AX3043" s="10">
        <f>AVERAGE(AU3043,AU3045,AU3047)</f>
        <v>0.75923597638420792</v>
      </c>
      <c r="AY3043" s="10">
        <f>AVERAGE(AV3042,AV3044,AV3046)</f>
        <v>11.961006745035045</v>
      </c>
      <c r="AZ3043" s="10">
        <f>AVERAGE(AV3043,AV3045,AV3047)</f>
        <v>15.537722764780341</v>
      </c>
      <c r="BA3043" s="10">
        <f>IF(ISNUMBER(AV3043), AV3043-AV3042, " ")</f>
        <v>2.58969154238968</v>
      </c>
      <c r="BB3043" s="10">
        <f>IF(ISNUMBER(BA3043), BA3043/O3043, " ")</f>
        <v>0.25064931784473904</v>
      </c>
      <c r="BC3043" s="2">
        <f>AVERAGE(BB3043,BB3045,BB3047)</f>
        <v>0.27418881976566895</v>
      </c>
      <c r="BD3043" s="1" t="s">
        <v>59</v>
      </c>
      <c r="BE3043"/>
    </row>
    <row r="3044" spans="1:57" x14ac:dyDescent="0.3">
      <c r="A3044" s="2"/>
      <c r="D3044" s="9" t="s">
        <v>57</v>
      </c>
      <c r="E3044" s="10">
        <v>13.76238337</v>
      </c>
      <c r="F3044" s="10">
        <v>0.50498244910000001</v>
      </c>
      <c r="G3044" s="10">
        <v>20.210222640000001</v>
      </c>
      <c r="H3044" s="10">
        <v>10.20206436</v>
      </c>
      <c r="I3044" s="10">
        <v>94.051544660000005</v>
      </c>
      <c r="J3044" s="10">
        <v>30.974261500000001</v>
      </c>
      <c r="K3044" s="10">
        <v>73.95729498</v>
      </c>
      <c r="L3044" s="11">
        <v>5.5671296296296302E-3</v>
      </c>
      <c r="M3044" s="11">
        <v>6.1400347222222221E-3</v>
      </c>
      <c r="P3044" s="10"/>
      <c r="Q3044" s="9"/>
      <c r="AJ3044" s="13">
        <v>653.20000000000005</v>
      </c>
      <c r="AK3044" s="16">
        <v>2.9769800000000002</v>
      </c>
      <c r="AL3044" s="10">
        <f t="shared" si="1428"/>
        <v>2.3019999999999818E-2</v>
      </c>
      <c r="AM3044" s="10">
        <f t="shared" si="1417"/>
        <v>0.5088873110669202</v>
      </c>
      <c r="AN3044" s="14">
        <v>12</v>
      </c>
      <c r="AO3044" s="10">
        <f t="shared" si="1429"/>
        <v>285.14999999999998</v>
      </c>
      <c r="AP3044" s="14">
        <v>10.5</v>
      </c>
      <c r="AQ3044" s="14">
        <v>37</v>
      </c>
      <c r="AR3044" s="10">
        <f t="shared" si="1430"/>
        <v>310.14999999999998</v>
      </c>
      <c r="AS3044" s="14">
        <v>47.1</v>
      </c>
      <c r="AT3044" s="14">
        <v>0.5</v>
      </c>
      <c r="AU3044" s="10">
        <f t="shared" si="1431"/>
        <v>0.591721353241763</v>
      </c>
      <c r="AV3044" s="10">
        <f t="shared" si="1432"/>
        <v>11.958820289858117</v>
      </c>
      <c r="AW3044" s="10"/>
      <c r="AX3044" s="10"/>
      <c r="AY3044" s="10"/>
      <c r="AZ3044" s="10"/>
      <c r="BA3044" s="10"/>
      <c r="BB3044" s="10"/>
      <c r="BC3044" s="2"/>
      <c r="BD3044"/>
    </row>
    <row r="3045" spans="1:57" x14ac:dyDescent="0.3">
      <c r="A3045" s="2"/>
      <c r="D3045" s="9" t="s">
        <v>60</v>
      </c>
      <c r="E3045" s="10">
        <v>8.7441241119999997</v>
      </c>
      <c r="F3045" s="10">
        <v>0.65973676930000003</v>
      </c>
      <c r="G3045" s="10">
        <v>20.90947242</v>
      </c>
      <c r="H3045" s="10">
        <v>13.79540491</v>
      </c>
      <c r="I3045" s="10">
        <v>79.08469667</v>
      </c>
      <c r="J3045" s="10">
        <v>31.200476470000002</v>
      </c>
      <c r="K3045" s="10">
        <v>81.9577977</v>
      </c>
      <c r="L3045" s="11">
        <v>8.2986111111111108E-3</v>
      </c>
      <c r="M3045" s="11">
        <v>8.8541550925925923E-3</v>
      </c>
      <c r="N3045" s="10">
        <f>H3045-H3044</f>
        <v>3.5933405500000006</v>
      </c>
      <c r="O3045" s="10">
        <f>I3044-I3045</f>
        <v>14.966847990000005</v>
      </c>
      <c r="P3045" s="10">
        <f>N3045/O3045</f>
        <v>0.24008666035766957</v>
      </c>
      <c r="Q3045" s="9"/>
      <c r="R3045">
        <f>K3045-K3044</f>
        <v>8.0005027200000001</v>
      </c>
      <c r="S3045">
        <f>R3045/O3045</f>
        <v>0.53454827130906124</v>
      </c>
      <c r="AJ3045" s="13">
        <v>653.20000000000005</v>
      </c>
      <c r="AK3045" s="16">
        <v>2.9769800000000002</v>
      </c>
      <c r="AL3045" s="10">
        <f t="shared" si="1428"/>
        <v>2.3019999999999818E-2</v>
      </c>
      <c r="AM3045" s="10">
        <f t="shared" si="1417"/>
        <v>0.6648382951514622</v>
      </c>
      <c r="AN3045" s="14">
        <v>12</v>
      </c>
      <c r="AO3045" s="10">
        <f t="shared" si="1429"/>
        <v>285.14999999999998</v>
      </c>
      <c r="AP3045" s="14">
        <v>10.5</v>
      </c>
      <c r="AQ3045" s="14">
        <v>37</v>
      </c>
      <c r="AR3045" s="10">
        <f t="shared" si="1430"/>
        <v>310.14999999999998</v>
      </c>
      <c r="AS3045" s="14">
        <v>47.1</v>
      </c>
      <c r="AT3045" s="14">
        <v>0.5</v>
      </c>
      <c r="AU3045" s="10">
        <f t="shared" si="1431"/>
        <v>0.7730572312152556</v>
      </c>
      <c r="AV3045" s="10">
        <f t="shared" si="1432"/>
        <v>16.164218855176951</v>
      </c>
      <c r="AW3045" s="10"/>
      <c r="AX3045" s="10"/>
      <c r="AY3045" s="10"/>
      <c r="AZ3045" s="10"/>
      <c r="BA3045" s="10">
        <f>IF(ISNUMBER(AV3045), AV3045-AV3044, " ")</f>
        <v>4.2053985653188342</v>
      </c>
      <c r="BB3045" s="10">
        <f>IF(ISNUMBER(BA3045), BA3045/O3045, " ")</f>
        <v>0.28098090981672574</v>
      </c>
      <c r="BC3045" s="2"/>
      <c r="BD3045"/>
      <c r="BE3045"/>
    </row>
    <row r="3046" spans="1:57" x14ac:dyDescent="0.3">
      <c r="A3046" s="2"/>
      <c r="D3046" s="9" t="s">
        <v>57</v>
      </c>
      <c r="E3046" s="10">
        <v>13.745700449999999</v>
      </c>
      <c r="F3046" s="10">
        <v>0.50489837879999999</v>
      </c>
      <c r="G3046" s="10">
        <v>20.502985020000001</v>
      </c>
      <c r="H3046" s="10">
        <v>10.342412769999999</v>
      </c>
      <c r="I3046" s="10">
        <v>93.45954734</v>
      </c>
      <c r="J3046" s="10">
        <v>31.116973210000001</v>
      </c>
      <c r="K3046" s="10">
        <v>74.298196619999999</v>
      </c>
      <c r="L3046" s="11">
        <v>1.1915509259259259E-2</v>
      </c>
      <c r="M3046" s="11">
        <v>1.2465266203703702E-2</v>
      </c>
      <c r="P3046" s="10"/>
      <c r="Q3046" s="9"/>
      <c r="AJ3046" s="13">
        <v>653.20000000000005</v>
      </c>
      <c r="AK3046" s="16">
        <v>2.9769800000000002</v>
      </c>
      <c r="AL3046" s="10">
        <f t="shared" si="1428"/>
        <v>2.3019999999999818E-2</v>
      </c>
      <c r="AM3046" s="10">
        <f t="shared" si="1417"/>
        <v>0.50880259067914457</v>
      </c>
      <c r="AN3046" s="14">
        <v>12</v>
      </c>
      <c r="AO3046" s="10">
        <f t="shared" si="1429"/>
        <v>285.14999999999998</v>
      </c>
      <c r="AP3046" s="14">
        <v>10.5</v>
      </c>
      <c r="AQ3046" s="14">
        <v>37</v>
      </c>
      <c r="AR3046" s="10">
        <f t="shared" si="1430"/>
        <v>310.14999999999998</v>
      </c>
      <c r="AS3046" s="14">
        <v>47.1</v>
      </c>
      <c r="AT3046" s="14">
        <v>0.5</v>
      </c>
      <c r="AU3046" s="10">
        <f t="shared" si="1431"/>
        <v>0.59162284250783126</v>
      </c>
      <c r="AV3046" s="10">
        <f t="shared" si="1432"/>
        <v>12.130034277427884</v>
      </c>
      <c r="AW3046" s="10"/>
      <c r="AX3046" s="10"/>
      <c r="AY3046" s="10"/>
      <c r="AZ3046" s="10"/>
      <c r="BA3046" s="10"/>
      <c r="BB3046" s="10"/>
      <c r="BC3046" s="2"/>
      <c r="BD3046"/>
      <c r="BE3046"/>
    </row>
    <row r="3047" spans="1:57" x14ac:dyDescent="0.3">
      <c r="A3047" s="2"/>
      <c r="D3047" s="9" t="s">
        <v>61</v>
      </c>
      <c r="E3047" s="10">
        <v>9.0882388840000008</v>
      </c>
      <c r="F3047" s="10">
        <v>0.65610567090000005</v>
      </c>
      <c r="G3047" s="10">
        <v>20.896255709999998</v>
      </c>
      <c r="H3047" s="10">
        <v>13.71333965</v>
      </c>
      <c r="I3047" s="10">
        <v>79.934047509999999</v>
      </c>
      <c r="J3047" s="10">
        <v>31.193827890000001</v>
      </c>
      <c r="K3047" s="10">
        <v>82.663645990000006</v>
      </c>
      <c r="L3047" s="11">
        <v>1.4594907407407405E-2</v>
      </c>
      <c r="M3047" s="11">
        <v>1.5069432870370368E-2</v>
      </c>
      <c r="N3047" s="10">
        <f>H3047-H3046</f>
        <v>3.3709268800000007</v>
      </c>
      <c r="O3047" s="10">
        <f>I3046-I3047</f>
        <v>13.525499830000001</v>
      </c>
      <c r="P3047" s="10">
        <f>N3047/O3047</f>
        <v>0.24922752743844442</v>
      </c>
      <c r="Q3047" s="9"/>
      <c r="R3047">
        <f>K3047-K3046</f>
        <v>8.3654493700000074</v>
      </c>
      <c r="S3047">
        <f>R3047/O3047</f>
        <v>0.6184946564004361</v>
      </c>
      <c r="AJ3047" s="13">
        <v>653.20000000000005</v>
      </c>
      <c r="AK3047" s="16">
        <v>2.9769800000000002</v>
      </c>
      <c r="AL3047" s="10">
        <f t="shared" si="1428"/>
        <v>2.3019999999999818E-2</v>
      </c>
      <c r="AM3047" s="10">
        <f t="shared" si="1417"/>
        <v>0.66117911867059909</v>
      </c>
      <c r="AN3047" s="14">
        <v>12</v>
      </c>
      <c r="AO3047" s="10">
        <f t="shared" si="1429"/>
        <v>285.14999999999998</v>
      </c>
      <c r="AP3047" s="14">
        <v>10.5</v>
      </c>
      <c r="AQ3047" s="14">
        <v>37</v>
      </c>
      <c r="AR3047" s="10">
        <f t="shared" si="1430"/>
        <v>310.14999999999998</v>
      </c>
      <c r="AS3047" s="14">
        <v>47.1</v>
      </c>
      <c r="AT3047" s="14">
        <v>0.5</v>
      </c>
      <c r="AU3047" s="10">
        <f t="shared" si="1431"/>
        <v>0.76880243292903538</v>
      </c>
      <c r="AV3047" s="10">
        <f t="shared" si="1432"/>
        <v>16.065092228955248</v>
      </c>
      <c r="AW3047" s="10"/>
      <c r="AX3047" s="10"/>
      <c r="AY3047" s="10"/>
      <c r="AZ3047" s="10"/>
      <c r="BA3047" s="10">
        <f>IF(ISNUMBER(AV3047), AV3047-AV3046, " ")</f>
        <v>3.935057951527364</v>
      </c>
      <c r="BB3047" s="10">
        <f>IF(ISNUMBER(BA3047), BA3047/O3047, " ")</f>
        <v>0.290936231635542</v>
      </c>
      <c r="BC3047" s="2"/>
      <c r="BD3047"/>
      <c r="BE3047"/>
    </row>
    <row r="3048" spans="1:57" x14ac:dyDescent="0.3">
      <c r="AM3048" s="10" t="str">
        <f t="shared" si="1417"/>
        <v xml:space="preserve"> </v>
      </c>
      <c r="BD3048"/>
      <c r="BE3048"/>
    </row>
    <row r="3049" spans="1:57" x14ac:dyDescent="0.3">
      <c r="AM3049" s="10" t="str">
        <f t="shared" si="1417"/>
        <v xml:space="preserve"> </v>
      </c>
      <c r="BD3049"/>
      <c r="BE3049"/>
    </row>
    <row r="3050" spans="1:57" x14ac:dyDescent="0.3">
      <c r="A3050" s="2"/>
      <c r="D3050" s="9" t="s">
        <v>53</v>
      </c>
      <c r="E3050" s="10"/>
      <c r="F3050" s="10"/>
      <c r="G3050" s="10"/>
      <c r="H3050" s="10"/>
      <c r="I3050" s="10"/>
      <c r="J3050" s="10"/>
      <c r="K3050" s="10"/>
      <c r="L3050" s="10"/>
      <c r="M3050" s="10"/>
      <c r="P3050" s="10"/>
      <c r="Q3050" s="9"/>
      <c r="R3050" s="9"/>
      <c r="AM3050" s="10" t="str">
        <f t="shared" si="1417"/>
        <v xml:space="preserve"> </v>
      </c>
      <c r="BD3050"/>
      <c r="BE3050"/>
    </row>
    <row r="3051" spans="1:57" x14ac:dyDescent="0.3">
      <c r="A3051" s="2"/>
      <c r="D3051" s="9" t="s">
        <v>363</v>
      </c>
      <c r="E3051" s="10"/>
      <c r="F3051" s="2"/>
      <c r="G3051" s="10"/>
      <c r="H3051" s="10"/>
      <c r="I3051" s="10"/>
      <c r="J3051" s="10"/>
      <c r="K3051" s="10"/>
      <c r="L3051" s="10"/>
      <c r="M3051" s="10"/>
      <c r="P3051" s="10"/>
      <c r="Q3051" s="9"/>
      <c r="R3051" s="9"/>
      <c r="AM3051" s="10" t="str">
        <f t="shared" si="1417"/>
        <v xml:space="preserve"> </v>
      </c>
      <c r="BD3051"/>
      <c r="BE3051"/>
    </row>
    <row r="3052" spans="1:57" x14ac:dyDescent="0.3">
      <c r="A3052" s="2"/>
      <c r="D3052" s="9"/>
      <c r="E3052" s="2" t="s">
        <v>0</v>
      </c>
      <c r="F3052" s="2" t="s">
        <v>1</v>
      </c>
      <c r="G3052" s="2" t="s">
        <v>2</v>
      </c>
      <c r="H3052" s="2" t="s">
        <v>3</v>
      </c>
      <c r="I3052" s="2" t="s">
        <v>4</v>
      </c>
      <c r="J3052" s="2" t="s">
        <v>5</v>
      </c>
      <c r="K3052" s="2" t="s">
        <v>6</v>
      </c>
      <c r="L3052" s="2" t="s">
        <v>7</v>
      </c>
      <c r="M3052" s="2" t="s">
        <v>8</v>
      </c>
      <c r="N3052" s="2" t="s">
        <v>9</v>
      </c>
      <c r="O3052" s="2" t="s">
        <v>10</v>
      </c>
      <c r="P3052" s="2" t="s">
        <v>11</v>
      </c>
      <c r="Q3052" s="2" t="s">
        <v>12</v>
      </c>
      <c r="R3052" s="2" t="s">
        <v>13</v>
      </c>
      <c r="S3052" s="2" t="s">
        <v>14</v>
      </c>
      <c r="T3052" s="2" t="s">
        <v>15</v>
      </c>
      <c r="U3052" s="3" t="s">
        <v>16</v>
      </c>
      <c r="V3052" s="3" t="s">
        <v>17</v>
      </c>
      <c r="W3052" s="3" t="s">
        <v>18</v>
      </c>
      <c r="X3052" s="3" t="s">
        <v>19</v>
      </c>
      <c r="Y3052" s="3" t="s">
        <v>20</v>
      </c>
      <c r="Z3052" s="3" t="s">
        <v>21</v>
      </c>
      <c r="AA3052" s="3" t="s">
        <v>22</v>
      </c>
      <c r="AB3052" s="3" t="s">
        <v>23</v>
      </c>
      <c r="AC3052" s="3" t="s">
        <v>24</v>
      </c>
      <c r="AD3052" s="3" t="s">
        <v>25</v>
      </c>
      <c r="AE3052" s="3" t="s">
        <v>26</v>
      </c>
      <c r="AF3052" s="3" t="s">
        <v>27</v>
      </c>
      <c r="AG3052" s="3" t="s">
        <v>28</v>
      </c>
      <c r="AH3052" s="3" t="s">
        <v>29</v>
      </c>
      <c r="AL3052" s="2" t="s">
        <v>33</v>
      </c>
      <c r="AM3052" s="10" t="e">
        <f t="shared" si="1417"/>
        <v>#VALUE!</v>
      </c>
      <c r="AN3052" s="6" t="s">
        <v>35</v>
      </c>
      <c r="AO3052" s="2" t="s">
        <v>36</v>
      </c>
      <c r="AP3052" s="7" t="s">
        <v>37</v>
      </c>
      <c r="AQ3052" s="6" t="s">
        <v>38</v>
      </c>
      <c r="AR3052" s="2" t="s">
        <v>39</v>
      </c>
      <c r="AS3052" s="7" t="s">
        <v>40</v>
      </c>
      <c r="AT3052" s="7" t="s">
        <v>41</v>
      </c>
      <c r="AU3052" s="8" t="s">
        <v>55</v>
      </c>
      <c r="AV3052" s="8" t="s">
        <v>56</v>
      </c>
      <c r="AW3052" s="8" t="s">
        <v>44</v>
      </c>
      <c r="AX3052" s="8" t="s">
        <v>45</v>
      </c>
      <c r="AY3052" s="8" t="s">
        <v>46</v>
      </c>
      <c r="AZ3052" s="8" t="s">
        <v>47</v>
      </c>
      <c r="BA3052" s="2" t="s">
        <v>48</v>
      </c>
      <c r="BB3052" s="2" t="s">
        <v>49</v>
      </c>
      <c r="BC3052" s="2" t="s">
        <v>50</v>
      </c>
      <c r="BD3052"/>
      <c r="BE3052"/>
    </row>
    <row r="3053" spans="1:57" x14ac:dyDescent="0.3">
      <c r="A3053" s="2"/>
      <c r="D3053" s="9" t="s">
        <v>57</v>
      </c>
      <c r="E3053" s="10"/>
      <c r="F3053" s="10"/>
      <c r="G3053" s="10"/>
      <c r="H3053" s="10"/>
      <c r="I3053" s="10"/>
      <c r="J3053" s="10"/>
      <c r="K3053" s="10"/>
      <c r="L3053" s="11"/>
      <c r="M3053" s="11"/>
      <c r="P3053" s="10"/>
      <c r="Q3053" s="9"/>
      <c r="AJ3053" s="13">
        <v>653.19999999999993</v>
      </c>
      <c r="AK3053" s="16">
        <v>2.9769800000000002</v>
      </c>
      <c r="AL3053" s="10">
        <f>IF(AK3053&gt;3, AK3053-3, 3-AK3053)</f>
        <v>2.3019999999999818E-2</v>
      </c>
      <c r="AM3053" s="10" t="str">
        <f t="shared" si="1417"/>
        <v xml:space="preserve"> </v>
      </c>
      <c r="AN3053" s="14">
        <v>12</v>
      </c>
      <c r="AO3053" s="10">
        <f>AN3053+273.15</f>
        <v>285.14999999999998</v>
      </c>
      <c r="AP3053" s="14">
        <v>10.5</v>
      </c>
      <c r="AQ3053" s="14">
        <v>37</v>
      </c>
      <c r="AR3053" s="10">
        <f>AQ3053+273.15</f>
        <v>310.14999999999998</v>
      </c>
      <c r="AS3053" s="14">
        <v>47.1</v>
      </c>
      <c r="AT3053" s="14">
        <v>0.5</v>
      </c>
      <c r="AU3053" s="10" t="str">
        <f>IF(ISNUMBER(AM3053),((AR3053/AO3053)*((AJ3053-(AT3053*AP3053))/(AJ3053-AS3053))*AM3053)," ")</f>
        <v xml:space="preserve"> </v>
      </c>
      <c r="AV3053" s="10" t="str">
        <f>IF(ISNUMBER(AM3053), AU3053*G3053, " ")</f>
        <v xml:space="preserve"> </v>
      </c>
      <c r="AW3053" s="10"/>
      <c r="AX3053" s="10"/>
      <c r="AY3053" s="10"/>
      <c r="AZ3053" s="10"/>
      <c r="BA3053" s="10"/>
      <c r="BB3053" s="10"/>
      <c r="BC3053" s="2"/>
      <c r="BD3053"/>
      <c r="BE3053"/>
    </row>
    <row r="3054" spans="1:57" x14ac:dyDescent="0.3">
      <c r="A3054" s="2">
        <v>278</v>
      </c>
      <c r="B3054" s="9" t="s">
        <v>363</v>
      </c>
      <c r="C3054" s="9"/>
      <c r="D3054" s="9" t="s">
        <v>58</v>
      </c>
      <c r="E3054" s="10"/>
      <c r="F3054" s="10"/>
      <c r="G3054" s="10"/>
      <c r="H3054" s="10"/>
      <c r="I3054" s="10"/>
      <c r="J3054" s="10"/>
      <c r="K3054" s="10"/>
      <c r="L3054" s="11"/>
      <c r="M3054" s="11"/>
      <c r="N3054" s="10">
        <f>H3054-H3053</f>
        <v>0</v>
      </c>
      <c r="O3054" s="10">
        <f>I3053-I3054</f>
        <v>0</v>
      </c>
      <c r="P3054" s="10" t="e">
        <f>N3054/O3054</f>
        <v>#DIV/0!</v>
      </c>
      <c r="Q3054" s="9">
        <f>AVERAGE(P3056,P3058)</f>
        <v>-1.1690411646844003E-2</v>
      </c>
      <c r="R3054">
        <f>K3054-K3053</f>
        <v>0</v>
      </c>
      <c r="S3054" t="e">
        <f>R3054/O3054</f>
        <v>#DIV/0!</v>
      </c>
      <c r="T3054" s="9">
        <f>AVERAGE(S3056,S3058)</f>
        <v>0.35562844630137502</v>
      </c>
      <c r="U3054" s="3">
        <f>AVERAGE(E3053,E3055,E3057)</f>
        <v>13.760221210000001</v>
      </c>
      <c r="V3054" s="3">
        <f>AVERAGE(E3054,E3056,E3058)</f>
        <v>10.737074385</v>
      </c>
      <c r="W3054" s="3">
        <f>AVERAGE(F3053,F3055,F3057)</f>
        <v>0.43701044975000003</v>
      </c>
      <c r="X3054" s="3">
        <f>AVERAGE(F3054,F3056,F3058)</f>
        <v>0.43957495089999998</v>
      </c>
      <c r="Y3054" s="3">
        <f>AVERAGE(G3053,G3055,G3057)</f>
        <v>17.930802515</v>
      </c>
      <c r="Z3054" s="3">
        <f>AVERAGE(G3054,G3056,G3058)</f>
        <v>17.472278635000002</v>
      </c>
      <c r="AA3054" s="3">
        <f>AVERAGE(H3053,H3055,H3057)</f>
        <v>7.821340073</v>
      </c>
      <c r="AB3054" s="3">
        <f>AVERAGE(H3054,H3056,H3058)</f>
        <v>7.6685429584999998</v>
      </c>
      <c r="AC3054" s="3">
        <f>AVERAGE(I3053,I3055,I3057)</f>
        <v>82.331937264999993</v>
      </c>
      <c r="AD3054" s="3">
        <f>AVERAGE(I3054,I3056,I3058)</f>
        <v>69.180832370000005</v>
      </c>
      <c r="AE3054" s="3">
        <f>AVERAGE(J3053,J3055,J3057)</f>
        <v>29.974004870000002</v>
      </c>
      <c r="AF3054" s="3">
        <f>AVERAGE(J3054,J3056,J3058)</f>
        <v>30.477195545000001</v>
      </c>
      <c r="AG3054" s="3">
        <f>AVERAGE(K3053,K3055,K3057)</f>
        <v>68.514954404999997</v>
      </c>
      <c r="AH3054" s="3">
        <f>AVERAGE(K3054,K3056,K3058)</f>
        <v>73.183140839999993</v>
      </c>
      <c r="AI3054" s="12">
        <v>43660</v>
      </c>
      <c r="AJ3054" s="13">
        <v>653.19999999999993</v>
      </c>
      <c r="AK3054" s="16">
        <v>2.9769800000000002</v>
      </c>
      <c r="AL3054" s="10">
        <f t="shared" ref="AL3054:AL3058" si="1433">IF(AK3054&gt;3, AK3054-3, 3-AK3054)</f>
        <v>2.3019999999999818E-2</v>
      </c>
      <c r="AM3054" s="10" t="str">
        <f t="shared" si="1417"/>
        <v xml:space="preserve"> </v>
      </c>
      <c r="AN3054" s="14">
        <v>12</v>
      </c>
      <c r="AO3054" s="10">
        <f t="shared" ref="AO3054:AO3058" si="1434">AN3054+273.15</f>
        <v>285.14999999999998</v>
      </c>
      <c r="AP3054" s="14">
        <v>10.5</v>
      </c>
      <c r="AQ3054" s="14">
        <v>37</v>
      </c>
      <c r="AR3054" s="10">
        <f t="shared" ref="AR3054:AR3058" si="1435">AQ3054+273.15</f>
        <v>310.14999999999998</v>
      </c>
      <c r="AS3054" s="14">
        <v>47.1</v>
      </c>
      <c r="AT3054" s="14">
        <v>0.5</v>
      </c>
      <c r="AU3054" s="10" t="str">
        <f t="shared" ref="AU3054:AU3058" si="1436">IF(ISNUMBER(AM3054),((AR3054/AO3054)*((AJ3054-(AT3054*AP3054))/(AJ3054-AS3054))*AM3054)," ")</f>
        <v xml:space="preserve"> </v>
      </c>
      <c r="AV3054" s="10" t="str">
        <f t="shared" ref="AV3054:AV3058" si="1437">IF(ISNUMBER(AM3054), AU3054*G3054, " ")</f>
        <v xml:space="preserve"> </v>
      </c>
      <c r="AW3054" s="10">
        <f>AVERAGE(AU3053,AU3055,AU3057)</f>
        <v>0.51207406350008422</v>
      </c>
      <c r="AX3054" s="10">
        <f>AVERAGE(AU3054,AU3056,AU3058)</f>
        <v>0.5150790592055241</v>
      </c>
      <c r="AY3054" s="10">
        <f>AVERAGE(AV3053,AV3055,AV3057)</f>
        <v>9.1811907464153997</v>
      </c>
      <c r="AZ3054" s="10">
        <f>AVERAGE(AV3054,AV3056,AV3058)</f>
        <v>8.9999593188903368</v>
      </c>
      <c r="BA3054" s="10" t="str">
        <f>IF(ISNUMBER(AV3054), AV3054-AV3053, " ")</f>
        <v xml:space="preserve"> </v>
      </c>
      <c r="BB3054" s="10" t="str">
        <f>IF(ISNUMBER(BA3054), BA3054/O3054, " ")</f>
        <v xml:space="preserve"> </v>
      </c>
      <c r="BC3054" s="2">
        <f>AVERAGE(BB3054,BB3056,BB3058)</f>
        <v>-1.3864361269063243E-2</v>
      </c>
      <c r="BD3054" s="1" t="s">
        <v>59</v>
      </c>
      <c r="BE3054"/>
    </row>
    <row r="3055" spans="1:57" x14ac:dyDescent="0.3">
      <c r="A3055" s="2"/>
      <c r="D3055" s="9" t="s">
        <v>57</v>
      </c>
      <c r="E3055" s="10">
        <v>13.76859533</v>
      </c>
      <c r="F3055" s="10">
        <v>0.43391075200000001</v>
      </c>
      <c r="G3055" s="10">
        <v>18.12577379</v>
      </c>
      <c r="H3055" s="10">
        <v>7.8520803519999998</v>
      </c>
      <c r="I3055" s="10">
        <v>82.24002686</v>
      </c>
      <c r="J3055" s="10">
        <v>29.754136899999999</v>
      </c>
      <c r="K3055" s="10">
        <v>70.518791500000006</v>
      </c>
      <c r="L3055" s="11">
        <v>8.217592592592594E-3</v>
      </c>
      <c r="M3055" s="11">
        <v>8.9120254629629619E-3</v>
      </c>
      <c r="P3055" s="10"/>
      <c r="Q3055" s="9"/>
      <c r="AJ3055" s="13">
        <v>653.20000000000005</v>
      </c>
      <c r="AK3055" s="16">
        <v>2.9769800000000002</v>
      </c>
      <c r="AL3055" s="10">
        <f t="shared" si="1433"/>
        <v>2.3019999999999818E-2</v>
      </c>
      <c r="AM3055" s="10">
        <f t="shared" si="1417"/>
        <v>0.43726604008088732</v>
      </c>
      <c r="AN3055" s="14">
        <v>12</v>
      </c>
      <c r="AO3055" s="10">
        <f t="shared" si="1434"/>
        <v>285.14999999999998</v>
      </c>
      <c r="AP3055" s="14">
        <v>10.5</v>
      </c>
      <c r="AQ3055" s="14">
        <v>37</v>
      </c>
      <c r="AR3055" s="10">
        <f t="shared" si="1435"/>
        <v>310.14999999999998</v>
      </c>
      <c r="AS3055" s="14">
        <v>47.1</v>
      </c>
      <c r="AT3055" s="14">
        <v>0.5</v>
      </c>
      <c r="AU3055" s="10">
        <f t="shared" si="1436"/>
        <v>0.50844194252134645</v>
      </c>
      <c r="AV3055" s="10">
        <f t="shared" si="1437"/>
        <v>9.2159036354901076</v>
      </c>
      <c r="AW3055" s="10"/>
      <c r="AX3055" s="10"/>
      <c r="AY3055" s="10"/>
      <c r="AZ3055" s="10"/>
      <c r="BA3055" s="10"/>
      <c r="BB3055" s="10"/>
      <c r="BC3055" s="2"/>
      <c r="BD3055"/>
    </row>
    <row r="3056" spans="1:57" x14ac:dyDescent="0.3">
      <c r="A3056" s="2"/>
      <c r="D3056" s="9" t="s">
        <v>60</v>
      </c>
      <c r="E3056" s="10">
        <v>10.57382724</v>
      </c>
      <c r="F3056" s="10">
        <v>0.4451510011</v>
      </c>
      <c r="G3056" s="10">
        <v>17.52653128</v>
      </c>
      <c r="H3056" s="10">
        <v>7.7915233380000002</v>
      </c>
      <c r="I3056" s="10">
        <v>68.956453460000006</v>
      </c>
      <c r="J3056" s="10">
        <v>29.993146150000001</v>
      </c>
      <c r="K3056" s="10">
        <v>74.368333960000001</v>
      </c>
      <c r="L3056" s="11">
        <v>1.0925925925925924E-2</v>
      </c>
      <c r="M3056" s="11">
        <v>1.1545127314814815E-2</v>
      </c>
      <c r="N3056" s="10">
        <f>H3056-H3055</f>
        <v>-6.0557013999999576E-2</v>
      </c>
      <c r="O3056" s="10">
        <f>I3055-I3056</f>
        <v>13.283573399999995</v>
      </c>
      <c r="P3056" s="10">
        <f>N3056/O3056</f>
        <v>-4.5587894293563809E-3</v>
      </c>
      <c r="Q3056" s="9"/>
      <c r="R3056">
        <f>K3056-K3055</f>
        <v>3.849542459999995</v>
      </c>
      <c r="S3056">
        <f>R3056/O3056</f>
        <v>0.28979720622464411</v>
      </c>
      <c r="AJ3056" s="13">
        <v>653.20000000000005</v>
      </c>
      <c r="AK3056" s="16">
        <v>2.9769800000000002</v>
      </c>
      <c r="AL3056" s="10">
        <f t="shared" si="1433"/>
        <v>2.3019999999999818E-2</v>
      </c>
      <c r="AM3056" s="10">
        <f t="shared" si="1417"/>
        <v>0.4485932063030319</v>
      </c>
      <c r="AN3056" s="14">
        <v>12</v>
      </c>
      <c r="AO3056" s="10">
        <f t="shared" si="1434"/>
        <v>285.14999999999998</v>
      </c>
      <c r="AP3056" s="14">
        <v>10.5</v>
      </c>
      <c r="AQ3056" s="14">
        <v>37</v>
      </c>
      <c r="AR3056" s="10">
        <f t="shared" si="1435"/>
        <v>310.14999999999998</v>
      </c>
      <c r="AS3056" s="14">
        <v>47.1</v>
      </c>
      <c r="AT3056" s="14">
        <v>0.5</v>
      </c>
      <c r="AU3056" s="10">
        <f t="shared" si="1436"/>
        <v>0.52161288622459867</v>
      </c>
      <c r="AV3056" s="10">
        <f t="shared" si="1437"/>
        <v>9.1420645664665106</v>
      </c>
      <c r="AW3056" s="10"/>
      <c r="AX3056" s="10"/>
      <c r="AY3056" s="10"/>
      <c r="AZ3056" s="10"/>
      <c r="BA3056" s="10">
        <f>IF(ISNUMBER(AV3056), AV3056-AV3055, " ")</f>
        <v>-7.3839069023597048E-2</v>
      </c>
      <c r="BB3056" s="10">
        <f>IF(ISNUMBER(BA3056), BA3056/O3056, " ")</f>
        <v>-5.5586751245411932E-3</v>
      </c>
      <c r="BC3056" s="2"/>
      <c r="BD3056"/>
      <c r="BE3056"/>
    </row>
    <row r="3057" spans="1:57" x14ac:dyDescent="0.3">
      <c r="A3057" s="2"/>
      <c r="D3057" s="9" t="s">
        <v>57</v>
      </c>
      <c r="E3057" s="10">
        <v>13.75184709</v>
      </c>
      <c r="F3057" s="10">
        <v>0.44011014749999999</v>
      </c>
      <c r="G3057" s="10">
        <v>17.73583124</v>
      </c>
      <c r="H3057" s="10">
        <v>7.7905997940000002</v>
      </c>
      <c r="I3057" s="10">
        <v>82.423847670000001</v>
      </c>
      <c r="J3057" s="10">
        <v>30.193872840000001</v>
      </c>
      <c r="K3057" s="10">
        <v>66.511117310000003</v>
      </c>
      <c r="L3057" s="11">
        <v>1.3871527777777779E-2</v>
      </c>
      <c r="M3057" s="11">
        <v>1.4456006944444445E-2</v>
      </c>
      <c r="P3057" s="10"/>
      <c r="Q3057" s="9"/>
      <c r="AJ3057" s="13">
        <v>653.20000000000005</v>
      </c>
      <c r="AK3057" s="16">
        <v>2.9769800000000002</v>
      </c>
      <c r="AL3057" s="10">
        <f t="shared" si="1433"/>
        <v>2.3019999999999818E-2</v>
      </c>
      <c r="AM3057" s="10">
        <f t="shared" si="1417"/>
        <v>0.44351337345229053</v>
      </c>
      <c r="AN3057" s="14">
        <v>12</v>
      </c>
      <c r="AO3057" s="10">
        <f t="shared" si="1434"/>
        <v>285.14999999999998</v>
      </c>
      <c r="AP3057" s="14">
        <v>10.5</v>
      </c>
      <c r="AQ3057" s="14">
        <v>37</v>
      </c>
      <c r="AR3057" s="10">
        <f t="shared" si="1435"/>
        <v>310.14999999999998</v>
      </c>
      <c r="AS3057" s="14">
        <v>47.1</v>
      </c>
      <c r="AT3057" s="14">
        <v>0.5</v>
      </c>
      <c r="AU3057" s="10">
        <f t="shared" si="1436"/>
        <v>0.51570618447882188</v>
      </c>
      <c r="AV3057" s="10">
        <f t="shared" si="1437"/>
        <v>9.1464778573406917</v>
      </c>
      <c r="AW3057" s="10"/>
      <c r="AX3057" s="10"/>
      <c r="AY3057" s="10"/>
      <c r="AZ3057" s="10"/>
      <c r="BA3057" s="10"/>
      <c r="BB3057" s="10"/>
      <c r="BC3057" s="2"/>
      <c r="BD3057"/>
      <c r="BE3057"/>
    </row>
    <row r="3058" spans="1:57" x14ac:dyDescent="0.3">
      <c r="A3058" s="2"/>
      <c r="D3058" s="9" t="s">
        <v>61</v>
      </c>
      <c r="E3058" s="10">
        <v>10.900321529999999</v>
      </c>
      <c r="F3058" s="10">
        <v>0.43399890070000002</v>
      </c>
      <c r="G3058" s="10">
        <v>17.41802599</v>
      </c>
      <c r="H3058" s="10">
        <v>7.5455625790000003</v>
      </c>
      <c r="I3058" s="10">
        <v>69.405211280000003</v>
      </c>
      <c r="J3058" s="10">
        <v>30.96124494</v>
      </c>
      <c r="K3058" s="10">
        <v>71.997947719999999</v>
      </c>
      <c r="L3058" s="11">
        <v>1.7488425925925925E-2</v>
      </c>
      <c r="M3058" s="11">
        <v>1.8084479166666667E-2</v>
      </c>
      <c r="N3058" s="10">
        <f>H3058-H3057</f>
        <v>-0.24503721499999997</v>
      </c>
      <c r="O3058" s="10">
        <f>I3057-I3058</f>
        <v>13.018636389999998</v>
      </c>
      <c r="P3058" s="10">
        <f>N3058/O3058</f>
        <v>-1.8822033864331626E-2</v>
      </c>
      <c r="Q3058" s="9"/>
      <c r="R3058">
        <f>K3058-K3057</f>
        <v>5.486830409999996</v>
      </c>
      <c r="S3058">
        <f>R3058/O3058</f>
        <v>0.42145968637810594</v>
      </c>
      <c r="AJ3058" s="13">
        <v>653.20000000000005</v>
      </c>
      <c r="AK3058" s="16">
        <v>2.9769800000000002</v>
      </c>
      <c r="AL3058" s="10">
        <f t="shared" si="1433"/>
        <v>2.3019999999999818E-2</v>
      </c>
      <c r="AM3058" s="10">
        <f t="shared" si="1417"/>
        <v>0.4373548704055788</v>
      </c>
      <c r="AN3058" s="14">
        <v>12</v>
      </c>
      <c r="AO3058" s="10">
        <f t="shared" si="1434"/>
        <v>285.14999999999998</v>
      </c>
      <c r="AP3058" s="14">
        <v>10.5</v>
      </c>
      <c r="AQ3058" s="14">
        <v>37</v>
      </c>
      <c r="AR3058" s="10">
        <f t="shared" si="1435"/>
        <v>310.14999999999998</v>
      </c>
      <c r="AS3058" s="14">
        <v>47.1</v>
      </c>
      <c r="AT3058" s="14">
        <v>0.5</v>
      </c>
      <c r="AU3058" s="10">
        <f t="shared" si="1436"/>
        <v>0.50854523218644965</v>
      </c>
      <c r="AV3058" s="10">
        <f t="shared" si="1437"/>
        <v>8.8578540713141649</v>
      </c>
      <c r="AW3058" s="10"/>
      <c r="AX3058" s="10"/>
      <c r="AY3058" s="10"/>
      <c r="AZ3058" s="10"/>
      <c r="BA3058" s="10">
        <f>IF(ISNUMBER(AV3058), AV3058-AV3057, " ")</f>
        <v>-0.28862378602652683</v>
      </c>
      <c r="BB3058" s="10">
        <f>IF(ISNUMBER(BA3058), BA3058/O3058, " ")</f>
        <v>-2.2170047413585293E-2</v>
      </c>
      <c r="BC3058" s="2"/>
      <c r="BD3058"/>
      <c r="BE3058"/>
    </row>
    <row r="3059" spans="1:57" x14ac:dyDescent="0.3">
      <c r="AM3059" s="10" t="str">
        <f t="shared" si="1417"/>
        <v xml:space="preserve"> </v>
      </c>
      <c r="BD3059"/>
      <c r="BE3059"/>
    </row>
    <row r="3060" spans="1:57" x14ac:dyDescent="0.3">
      <c r="AM3060" s="10" t="str">
        <f t="shared" si="1417"/>
        <v xml:space="preserve"> </v>
      </c>
      <c r="BD3060"/>
      <c r="BE3060"/>
    </row>
    <row r="3061" spans="1:57" x14ac:dyDescent="0.3">
      <c r="A3061" s="2"/>
      <c r="D3061" s="9" t="s">
        <v>53</v>
      </c>
      <c r="E3061" s="10"/>
      <c r="F3061" s="10"/>
      <c r="G3061" s="10"/>
      <c r="H3061" s="10"/>
      <c r="I3061" s="10"/>
      <c r="J3061" s="10"/>
      <c r="K3061" s="10"/>
      <c r="L3061" s="10"/>
      <c r="M3061" s="10"/>
      <c r="P3061" s="10"/>
      <c r="Q3061" s="9"/>
      <c r="R3061" s="9"/>
      <c r="AM3061" s="10" t="str">
        <f t="shared" si="1417"/>
        <v xml:space="preserve"> </v>
      </c>
      <c r="BD3061"/>
      <c r="BE3061"/>
    </row>
    <row r="3062" spans="1:57" x14ac:dyDescent="0.3">
      <c r="A3062" s="2"/>
      <c r="D3062" s="9" t="s">
        <v>364</v>
      </c>
      <c r="E3062" s="10"/>
      <c r="F3062" s="2"/>
      <c r="G3062" s="10"/>
      <c r="H3062" s="10"/>
      <c r="I3062" s="10"/>
      <c r="J3062" s="10"/>
      <c r="K3062" s="10"/>
      <c r="L3062" s="10"/>
      <c r="M3062" s="10"/>
      <c r="P3062" s="10"/>
      <c r="Q3062" s="9"/>
      <c r="R3062" s="9"/>
      <c r="AM3062" s="10" t="str">
        <f t="shared" si="1417"/>
        <v xml:space="preserve"> </v>
      </c>
      <c r="BD3062"/>
      <c r="BE3062"/>
    </row>
    <row r="3063" spans="1:57" x14ac:dyDescent="0.3">
      <c r="A3063" s="2"/>
      <c r="D3063" s="9"/>
      <c r="E3063" s="2" t="s">
        <v>0</v>
      </c>
      <c r="F3063" s="2" t="s">
        <v>1</v>
      </c>
      <c r="G3063" s="2" t="s">
        <v>2</v>
      </c>
      <c r="H3063" s="2" t="s">
        <v>3</v>
      </c>
      <c r="I3063" s="2" t="s">
        <v>4</v>
      </c>
      <c r="J3063" s="2" t="s">
        <v>5</v>
      </c>
      <c r="K3063" s="2" t="s">
        <v>6</v>
      </c>
      <c r="L3063" s="2" t="s">
        <v>7</v>
      </c>
      <c r="M3063" s="2" t="s">
        <v>8</v>
      </c>
      <c r="N3063" s="2" t="s">
        <v>9</v>
      </c>
      <c r="O3063" s="2" t="s">
        <v>10</v>
      </c>
      <c r="P3063" s="2" t="s">
        <v>11</v>
      </c>
      <c r="Q3063" s="2" t="s">
        <v>12</v>
      </c>
      <c r="R3063" s="2" t="s">
        <v>13</v>
      </c>
      <c r="S3063" s="2" t="s">
        <v>14</v>
      </c>
      <c r="T3063" s="2" t="s">
        <v>15</v>
      </c>
      <c r="U3063" s="3" t="s">
        <v>16</v>
      </c>
      <c r="V3063" s="3" t="s">
        <v>17</v>
      </c>
      <c r="W3063" s="3" t="s">
        <v>18</v>
      </c>
      <c r="X3063" s="3" t="s">
        <v>19</v>
      </c>
      <c r="Y3063" s="3" t="s">
        <v>20</v>
      </c>
      <c r="Z3063" s="3" t="s">
        <v>21</v>
      </c>
      <c r="AA3063" s="3" t="s">
        <v>22</v>
      </c>
      <c r="AB3063" s="3" t="s">
        <v>23</v>
      </c>
      <c r="AC3063" s="3" t="s">
        <v>24</v>
      </c>
      <c r="AD3063" s="3" t="s">
        <v>25</v>
      </c>
      <c r="AE3063" s="3" t="s">
        <v>26</v>
      </c>
      <c r="AF3063" s="3" t="s">
        <v>27</v>
      </c>
      <c r="AG3063" s="3" t="s">
        <v>28</v>
      </c>
      <c r="AH3063" s="3" t="s">
        <v>29</v>
      </c>
      <c r="AL3063" s="2" t="s">
        <v>33</v>
      </c>
      <c r="AM3063" s="10" t="e">
        <f t="shared" si="1417"/>
        <v>#VALUE!</v>
      </c>
      <c r="AN3063" s="6" t="s">
        <v>35</v>
      </c>
      <c r="AO3063" s="2" t="s">
        <v>36</v>
      </c>
      <c r="AP3063" s="7" t="s">
        <v>37</v>
      </c>
      <c r="AQ3063" s="6" t="s">
        <v>38</v>
      </c>
      <c r="AR3063" s="2" t="s">
        <v>39</v>
      </c>
      <c r="AS3063" s="7" t="s">
        <v>40</v>
      </c>
      <c r="AT3063" s="7" t="s">
        <v>41</v>
      </c>
      <c r="AU3063" s="8" t="s">
        <v>55</v>
      </c>
      <c r="AV3063" s="8" t="s">
        <v>56</v>
      </c>
      <c r="AW3063" s="8" t="s">
        <v>44</v>
      </c>
      <c r="AX3063" s="8" t="s">
        <v>45</v>
      </c>
      <c r="AY3063" s="8" t="s">
        <v>46</v>
      </c>
      <c r="AZ3063" s="8" t="s">
        <v>47</v>
      </c>
      <c r="BA3063" s="2" t="s">
        <v>48</v>
      </c>
      <c r="BB3063" s="2" t="s">
        <v>49</v>
      </c>
      <c r="BC3063" s="2" t="s">
        <v>50</v>
      </c>
      <c r="BD3063"/>
      <c r="BE3063"/>
    </row>
    <row r="3064" spans="1:57" x14ac:dyDescent="0.3">
      <c r="A3064" s="2"/>
      <c r="D3064" s="9" t="s">
        <v>57</v>
      </c>
      <c r="E3064" s="10">
        <v>13.729965</v>
      </c>
      <c r="F3064" s="10">
        <v>0.47212115510000002</v>
      </c>
      <c r="G3064" s="10">
        <v>19.185272229999999</v>
      </c>
      <c r="H3064" s="10">
        <v>9.0652834870000003</v>
      </c>
      <c r="I3064" s="10">
        <v>90.955865450000005</v>
      </c>
      <c r="J3064" s="10">
        <v>32.113811910000003</v>
      </c>
      <c r="K3064" s="10">
        <v>79.345399369999996</v>
      </c>
      <c r="L3064" s="11">
        <v>1.3541666666666667E-3</v>
      </c>
      <c r="M3064" s="11">
        <v>2.0891087962962959E-3</v>
      </c>
      <c r="P3064" s="10"/>
      <c r="Q3064" s="9"/>
      <c r="AJ3064" s="13">
        <v>653.19999999999993</v>
      </c>
      <c r="AK3064" s="16">
        <v>2.9769800000000002</v>
      </c>
      <c r="AL3064" s="10">
        <f>IF(AK3064&gt;3, AK3064-3, 3-AK3064)</f>
        <v>2.3019999999999818E-2</v>
      </c>
      <c r="AM3064" s="10">
        <f t="shared" si="1417"/>
        <v>0.47577191156809923</v>
      </c>
      <c r="AN3064" s="14">
        <v>12</v>
      </c>
      <c r="AO3064" s="10">
        <f>AN3064+273.15</f>
        <v>285.14999999999998</v>
      </c>
      <c r="AP3064" s="14">
        <v>10.5</v>
      </c>
      <c r="AQ3064" s="14">
        <v>37</v>
      </c>
      <c r="AR3064" s="10">
        <f>AQ3064+273.15</f>
        <v>310.14999999999998</v>
      </c>
      <c r="AS3064" s="14">
        <v>47.1</v>
      </c>
      <c r="AT3064" s="14">
        <v>0.5</v>
      </c>
      <c r="AU3064" s="10">
        <f>IF(ISNUMBER(AM3064),((AR3064/AO3064)*((AJ3064-(AT3064*AP3064))/(AJ3064-AS3064))*AM3064)," ")</f>
        <v>0.55321560043864948</v>
      </c>
      <c r="AV3064" s="10">
        <f>IF(ISNUMBER(AM3064), AU3064*G3064, " ")</f>
        <v>10.613591896298397</v>
      </c>
      <c r="AW3064" s="10"/>
      <c r="AX3064" s="10"/>
      <c r="AY3064" s="10"/>
      <c r="AZ3064" s="10"/>
      <c r="BA3064" s="10"/>
      <c r="BB3064" s="10"/>
      <c r="BC3064" s="2"/>
      <c r="BD3064"/>
      <c r="BE3064"/>
    </row>
    <row r="3065" spans="1:57" x14ac:dyDescent="0.3">
      <c r="A3065" s="2">
        <v>279</v>
      </c>
      <c r="B3065" s="9" t="s">
        <v>364</v>
      </c>
      <c r="C3065" s="9"/>
      <c r="D3065" s="9" t="s">
        <v>58</v>
      </c>
      <c r="E3065" s="10">
        <v>10.551280630000001</v>
      </c>
      <c r="F3065" s="10">
        <v>0.53206687969999999</v>
      </c>
      <c r="G3065" s="10">
        <v>16.900532850000001</v>
      </c>
      <c r="H3065" s="10">
        <v>8.9772629689999999</v>
      </c>
      <c r="I3065" s="10">
        <v>80.254870310000001</v>
      </c>
      <c r="J3065" s="10">
        <v>32.466125779999999</v>
      </c>
      <c r="K3065" s="10">
        <v>84.154332370000006</v>
      </c>
      <c r="L3065" s="11">
        <v>3.952546296296296E-3</v>
      </c>
      <c r="M3065" s="11">
        <v>4.4617939814814815E-3</v>
      </c>
      <c r="N3065" s="10">
        <f>H3065-H3064</f>
        <v>-8.8020518000000436E-2</v>
      </c>
      <c r="O3065" s="10">
        <f>I3064-I3065</f>
        <v>10.700995140000003</v>
      </c>
      <c r="P3065" s="10">
        <f>N3065/O3065</f>
        <v>-8.2254516377623932E-3</v>
      </c>
      <c r="Q3065" s="9">
        <f>AVERAGE(P3065,P3067,P3069)</f>
        <v>8.3303968040673457E-2</v>
      </c>
      <c r="R3065">
        <f>K3065-K3064</f>
        <v>4.8089330000000103</v>
      </c>
      <c r="S3065">
        <f>R3065/O3065</f>
        <v>0.44939119559304919</v>
      </c>
      <c r="T3065" s="9">
        <f>AVERAGE(S3065,S3067,S3069)</f>
        <v>0.38215931945531229</v>
      </c>
      <c r="U3065" s="3">
        <f>AVERAGE(E3064,E3066,E3068)</f>
        <v>13.715791323333335</v>
      </c>
      <c r="V3065" s="3">
        <f>AVERAGE(E3065,E3067,E3069)</f>
        <v>10.198878630000001</v>
      </c>
      <c r="W3065" s="3">
        <f>AVERAGE(F3064,F3066,F3068)</f>
        <v>0.4452315292666667</v>
      </c>
      <c r="X3065" s="3">
        <f>AVERAGE(F3065,F3067,F3069)</f>
        <v>0.49244385740000002</v>
      </c>
      <c r="Y3065" s="3">
        <f>AVERAGE(G3064,G3066,G3068)</f>
        <v>19.644922706666666</v>
      </c>
      <c r="Z3065" s="3">
        <f>AVERAGE(G3065,G3067,G3069)</f>
        <v>19.890093930000003</v>
      </c>
      <c r="AA3065" s="3">
        <f>AVERAGE(H3064,H3066,H3068)</f>
        <v>8.7372795803333343</v>
      </c>
      <c r="AB3065" s="3">
        <f>AVERAGE(H3065,H3067,H3069)</f>
        <v>9.7237401476666676</v>
      </c>
      <c r="AC3065" s="3">
        <f>AVERAGE(I3064,I3066,I3068)</f>
        <v>90.313579706666658</v>
      </c>
      <c r="AD3065" s="3">
        <f>AVERAGE(I3065,I3067,I3069)</f>
        <v>78.880265313333339</v>
      </c>
      <c r="AE3065" s="3">
        <f>AVERAGE(J3064,J3066,J3068)</f>
        <v>31.997982753333332</v>
      </c>
      <c r="AF3065" s="3">
        <f>AVERAGE(J3065,J3067,J3069)</f>
        <v>32.081051639999998</v>
      </c>
      <c r="AG3065" s="3">
        <f>AVERAGE(K3064,K3066,K3068)</f>
        <v>80.345599329999999</v>
      </c>
      <c r="AH3065" s="3">
        <f>AVERAGE(K3065,K3067,K3069)</f>
        <v>84.685314756666671</v>
      </c>
      <c r="AI3065" s="12">
        <v>43660</v>
      </c>
      <c r="AJ3065" s="13">
        <v>653.19999999999993</v>
      </c>
      <c r="AK3065" s="16">
        <v>2.9769800000000002</v>
      </c>
      <c r="AL3065" s="10">
        <f t="shared" ref="AL3065:AL3069" si="1438">IF(AK3065&gt;3, AK3065-3, 3-AK3065)</f>
        <v>2.3019999999999818E-2</v>
      </c>
      <c r="AM3065" s="10">
        <f t="shared" si="1417"/>
        <v>0.53618117659507281</v>
      </c>
      <c r="AN3065" s="14">
        <v>12</v>
      </c>
      <c r="AO3065" s="10">
        <f t="shared" ref="AO3065:AO3069" si="1439">AN3065+273.15</f>
        <v>285.14999999999998</v>
      </c>
      <c r="AP3065" s="14">
        <v>10.5</v>
      </c>
      <c r="AQ3065" s="14">
        <v>37</v>
      </c>
      <c r="AR3065" s="10">
        <f t="shared" ref="AR3065:AR3069" si="1440">AQ3065+273.15</f>
        <v>310.14999999999998</v>
      </c>
      <c r="AS3065" s="14">
        <v>47.1</v>
      </c>
      <c r="AT3065" s="14">
        <v>0.5</v>
      </c>
      <c r="AU3065" s="10">
        <f t="shared" ref="AU3065:AU3069" si="1441">IF(ISNUMBER(AM3065),((AR3065/AO3065)*((AJ3065-(AT3065*AP3065))/(AJ3065-AS3065))*AM3065)," ")</f>
        <v>0.62345797291038219</v>
      </c>
      <c r="AV3065" s="10">
        <f t="shared" ref="AV3065:AV3069" si="1442">IF(ISNUMBER(AM3065), AU3065*G3065, " ")</f>
        <v>10.536771951766324</v>
      </c>
      <c r="AW3065" s="10">
        <f>AVERAGE(AU3064,AU3066,AU3068)</f>
        <v>0.52170724640650012</v>
      </c>
      <c r="AX3065" s="10">
        <f>AVERAGE(AU3065,AU3067,AU3069)</f>
        <v>0.57702905559519513</v>
      </c>
      <c r="AY3065" s="10">
        <f>AVERAGE(AV3064,AV3066,AV3068)</f>
        <v>10.241201190114934</v>
      </c>
      <c r="AZ3065" s="10">
        <f>AVERAGE(AV3065,AV3067,AV3069)</f>
        <v>11.406029312073764</v>
      </c>
      <c r="BA3065" s="10">
        <f>IF(ISNUMBER(AV3065), AV3065-AV3064, " ")</f>
        <v>-7.6819944532072526E-2</v>
      </c>
      <c r="BB3065" s="10">
        <f>IF(ISNUMBER(BA3065), BA3065/O3065, " ")</f>
        <v>-7.1787664163047646E-3</v>
      </c>
      <c r="BC3065" s="2">
        <f>AVERAGE(BB3065,BB3067,BB3069)</f>
        <v>9.8447495305497665E-2</v>
      </c>
      <c r="BD3065" s="1" t="s">
        <v>59</v>
      </c>
      <c r="BE3065"/>
    </row>
    <row r="3066" spans="1:57" x14ac:dyDescent="0.3">
      <c r="A3066" s="2"/>
      <c r="D3066" s="9" t="s">
        <v>57</v>
      </c>
      <c r="E3066" s="10">
        <v>13.714225580000001</v>
      </c>
      <c r="F3066" s="10">
        <v>0.43378987940000002</v>
      </c>
      <c r="G3066" s="10">
        <v>19.58338895</v>
      </c>
      <c r="H3066" s="10">
        <v>8.4883065630000001</v>
      </c>
      <c r="I3066" s="10">
        <v>89.961321949999999</v>
      </c>
      <c r="J3066" s="10">
        <v>31.844890530000001</v>
      </c>
      <c r="K3066" s="10">
        <v>80.007350529999997</v>
      </c>
      <c r="L3066" s="11">
        <v>7.40162037037037E-3</v>
      </c>
      <c r="M3066" s="11">
        <v>7.9398032407407403E-3</v>
      </c>
      <c r="P3066" s="10"/>
      <c r="Q3066" s="9"/>
      <c r="AJ3066" s="13">
        <v>653.20000000000005</v>
      </c>
      <c r="AK3066" s="16">
        <v>2.9769800000000002</v>
      </c>
      <c r="AL3066" s="10">
        <f t="shared" si="1438"/>
        <v>2.3019999999999818E-2</v>
      </c>
      <c r="AM3066" s="10">
        <f t="shared" si="1417"/>
        <v>0.43714423281311937</v>
      </c>
      <c r="AN3066" s="14">
        <v>12</v>
      </c>
      <c r="AO3066" s="10">
        <f t="shared" si="1439"/>
        <v>285.14999999999998</v>
      </c>
      <c r="AP3066" s="14">
        <v>10.5</v>
      </c>
      <c r="AQ3066" s="14">
        <v>37</v>
      </c>
      <c r="AR3066" s="10">
        <f t="shared" si="1440"/>
        <v>310.14999999999998</v>
      </c>
      <c r="AS3066" s="14">
        <v>47.1</v>
      </c>
      <c r="AT3066" s="14">
        <v>0.5</v>
      </c>
      <c r="AU3066" s="10">
        <f t="shared" si="1441"/>
        <v>0.50830030809708227</v>
      </c>
      <c r="AV3066" s="10">
        <f t="shared" si="1442"/>
        <v>9.9542426368699957</v>
      </c>
      <c r="AW3066" s="10"/>
      <c r="AX3066" s="10"/>
      <c r="AY3066" s="10"/>
      <c r="AZ3066" s="10"/>
      <c r="BA3066" s="10"/>
      <c r="BB3066" s="10"/>
      <c r="BC3066" s="2"/>
      <c r="BD3066"/>
    </row>
    <row r="3067" spans="1:57" x14ac:dyDescent="0.3">
      <c r="A3067" s="2"/>
      <c r="D3067" s="9" t="s">
        <v>60</v>
      </c>
      <c r="E3067" s="10">
        <v>10.07764405</v>
      </c>
      <c r="F3067" s="10">
        <v>0.47661013800000002</v>
      </c>
      <c r="G3067" s="10">
        <v>20.82756496</v>
      </c>
      <c r="H3067" s="10">
        <v>9.9166939440000004</v>
      </c>
      <c r="I3067" s="10">
        <v>78.272270950000006</v>
      </c>
      <c r="J3067" s="10">
        <v>31.669443000000001</v>
      </c>
      <c r="K3067" s="10">
        <v>84.877741299999997</v>
      </c>
      <c r="L3067" s="11">
        <v>9.959490740740741E-3</v>
      </c>
      <c r="M3067" s="11">
        <v>1.0387719907407408E-2</v>
      </c>
      <c r="N3067" s="10">
        <f>H3067-H3066</f>
        <v>1.4283873810000003</v>
      </c>
      <c r="O3067" s="10">
        <f>I3066-I3067</f>
        <v>11.689050999999992</v>
      </c>
      <c r="P3067" s="10">
        <f>N3067/O3067</f>
        <v>0.12219874658772566</v>
      </c>
      <c r="Q3067" s="9"/>
      <c r="R3067">
        <f>K3067-K3066</f>
        <v>4.8703907700000002</v>
      </c>
      <c r="S3067">
        <f>R3067/O3067</f>
        <v>0.4166626332625295</v>
      </c>
      <c r="AJ3067" s="13">
        <v>653.20000000000005</v>
      </c>
      <c r="AK3067" s="16">
        <v>2.9769800000000002</v>
      </c>
      <c r="AL3067" s="10">
        <f t="shared" si="1438"/>
        <v>2.3019999999999818E-2</v>
      </c>
      <c r="AM3067" s="10">
        <f t="shared" si="1417"/>
        <v>0.48029560628556456</v>
      </c>
      <c r="AN3067" s="14">
        <v>12</v>
      </c>
      <c r="AO3067" s="10">
        <f t="shared" si="1439"/>
        <v>285.14999999999998</v>
      </c>
      <c r="AP3067" s="14">
        <v>10.5</v>
      </c>
      <c r="AQ3067" s="14">
        <v>37</v>
      </c>
      <c r="AR3067" s="10">
        <f t="shared" si="1440"/>
        <v>310.14999999999998</v>
      </c>
      <c r="AS3067" s="14">
        <v>47.1</v>
      </c>
      <c r="AT3067" s="14">
        <v>0.5</v>
      </c>
      <c r="AU3067" s="10">
        <f t="shared" si="1441"/>
        <v>0.55847563876473616</v>
      </c>
      <c r="AV3067" s="10">
        <f t="shared" si="1442"/>
        <v>11.631687644950036</v>
      </c>
      <c r="AW3067" s="10"/>
      <c r="AX3067" s="10"/>
      <c r="AY3067" s="10"/>
      <c r="AZ3067" s="10"/>
      <c r="BA3067" s="10">
        <f>IF(ISNUMBER(AV3067), AV3067-AV3066, " ")</f>
        <v>1.6774450080800403</v>
      </c>
      <c r="BB3067" s="10">
        <f>IF(ISNUMBER(BA3067), BA3067/O3067, " ")</f>
        <v>0.14350566252812494</v>
      </c>
      <c r="BC3067" s="2"/>
      <c r="BD3067"/>
      <c r="BE3067"/>
    </row>
    <row r="3068" spans="1:57" x14ac:dyDescent="0.3">
      <c r="A3068" s="2"/>
      <c r="D3068" s="9" t="s">
        <v>57</v>
      </c>
      <c r="E3068" s="10">
        <v>13.70318339</v>
      </c>
      <c r="F3068" s="10">
        <v>0.42978355330000001</v>
      </c>
      <c r="G3068" s="10">
        <v>20.166106939999999</v>
      </c>
      <c r="H3068" s="10">
        <v>8.6582486910000007</v>
      </c>
      <c r="I3068" s="10">
        <v>90.02355172</v>
      </c>
      <c r="J3068" s="10">
        <v>32.03524582</v>
      </c>
      <c r="K3068" s="10">
        <v>81.684048090000005</v>
      </c>
      <c r="L3068" s="11">
        <v>1.2922453703703705E-2</v>
      </c>
      <c r="M3068" s="11">
        <v>1.3802071759259259E-2</v>
      </c>
      <c r="P3068" s="10"/>
      <c r="Q3068" s="9"/>
      <c r="AJ3068" s="13">
        <v>653.20000000000005</v>
      </c>
      <c r="AK3068" s="16">
        <v>2.9769800000000002</v>
      </c>
      <c r="AL3068" s="10">
        <f t="shared" si="1438"/>
        <v>2.3019999999999818E-2</v>
      </c>
      <c r="AM3068" s="10">
        <f t="shared" si="1417"/>
        <v>0.43310692712077337</v>
      </c>
      <c r="AN3068" s="14">
        <v>12</v>
      </c>
      <c r="AO3068" s="10">
        <f t="shared" si="1439"/>
        <v>285.14999999999998</v>
      </c>
      <c r="AP3068" s="14">
        <v>10.5</v>
      </c>
      <c r="AQ3068" s="14">
        <v>37</v>
      </c>
      <c r="AR3068" s="10">
        <f t="shared" si="1440"/>
        <v>310.14999999999998</v>
      </c>
      <c r="AS3068" s="14">
        <v>47.1</v>
      </c>
      <c r="AT3068" s="14">
        <v>0.5</v>
      </c>
      <c r="AU3068" s="10">
        <f t="shared" si="1441"/>
        <v>0.50360583068376852</v>
      </c>
      <c r="AV3068" s="10">
        <f t="shared" si="1442"/>
        <v>10.155769037176409</v>
      </c>
      <c r="AW3068" s="10"/>
      <c r="AX3068" s="10"/>
      <c r="AY3068" s="10"/>
      <c r="AZ3068" s="10"/>
      <c r="BA3068" s="10"/>
      <c r="BB3068" s="10"/>
      <c r="BC3068" s="2"/>
      <c r="BD3068"/>
      <c r="BE3068"/>
    </row>
    <row r="3069" spans="1:57" x14ac:dyDescent="0.3">
      <c r="A3069" s="2"/>
      <c r="D3069" s="9" t="s">
        <v>61</v>
      </c>
      <c r="E3069" s="10">
        <v>9.9677112099999992</v>
      </c>
      <c r="F3069" s="10">
        <v>0.46865455449999999</v>
      </c>
      <c r="G3069" s="10">
        <v>21.942183979999999</v>
      </c>
      <c r="H3069" s="10">
        <v>10.277263530000001</v>
      </c>
      <c r="I3069" s="10">
        <v>78.113654679999996</v>
      </c>
      <c r="J3069" s="10">
        <v>32.107586140000002</v>
      </c>
      <c r="K3069" s="10">
        <v>85.023870599999995</v>
      </c>
      <c r="L3069" s="11">
        <v>1.6249999999999997E-2</v>
      </c>
      <c r="M3069" s="11">
        <v>1.6880775462962964E-2</v>
      </c>
      <c r="N3069" s="10">
        <f>H3069-H3068</f>
        <v>1.6190148390000001</v>
      </c>
      <c r="O3069" s="10">
        <f>I3068-I3069</f>
        <v>11.909897040000004</v>
      </c>
      <c r="P3069" s="10">
        <f>N3069/O3069</f>
        <v>0.13593860917205708</v>
      </c>
      <c r="Q3069" s="9"/>
      <c r="R3069">
        <f>K3069-K3068</f>
        <v>3.3398225099999905</v>
      </c>
      <c r="S3069">
        <f>R3069/O3069</f>
        <v>0.280424129510358</v>
      </c>
      <c r="AJ3069" s="13">
        <v>653.20000000000005</v>
      </c>
      <c r="AK3069" s="16">
        <v>2.9769800000000002</v>
      </c>
      <c r="AL3069" s="10">
        <f t="shared" si="1438"/>
        <v>2.3019999999999818E-2</v>
      </c>
      <c r="AM3069" s="10">
        <f t="shared" si="1417"/>
        <v>0.47227850489422157</v>
      </c>
      <c r="AN3069" s="14">
        <v>12</v>
      </c>
      <c r="AO3069" s="10">
        <f t="shared" si="1439"/>
        <v>285.14999999999998</v>
      </c>
      <c r="AP3069" s="14">
        <v>10.5</v>
      </c>
      <c r="AQ3069" s="14">
        <v>37</v>
      </c>
      <c r="AR3069" s="10">
        <f t="shared" si="1440"/>
        <v>310.14999999999998</v>
      </c>
      <c r="AS3069" s="14">
        <v>47.1</v>
      </c>
      <c r="AT3069" s="14">
        <v>0.5</v>
      </c>
      <c r="AU3069" s="10">
        <f t="shared" si="1441"/>
        <v>0.54915355511046704</v>
      </c>
      <c r="AV3069" s="10">
        <f t="shared" si="1442"/>
        <v>12.049628339504936</v>
      </c>
      <c r="AW3069" s="10"/>
      <c r="AX3069" s="10"/>
      <c r="AY3069" s="10"/>
      <c r="AZ3069" s="10"/>
      <c r="BA3069" s="10">
        <f>IF(ISNUMBER(AV3069), AV3069-AV3068, " ")</f>
        <v>1.8938593023285275</v>
      </c>
      <c r="BB3069" s="10">
        <f>IF(ISNUMBER(BA3069), BA3069/O3069, " ")</f>
        <v>0.15901558980467281</v>
      </c>
      <c r="BC3069" s="2"/>
      <c r="BD3069"/>
      <c r="BE3069"/>
    </row>
    <row r="3070" spans="1:57" x14ac:dyDescent="0.3">
      <c r="AM3070" s="10" t="str">
        <f t="shared" si="1417"/>
        <v xml:space="preserve"> </v>
      </c>
      <c r="BD3070"/>
      <c r="BE3070"/>
    </row>
    <row r="3071" spans="1:57" x14ac:dyDescent="0.3">
      <c r="AM3071" s="10" t="str">
        <f t="shared" si="1417"/>
        <v xml:space="preserve"> </v>
      </c>
      <c r="BD3071"/>
      <c r="BE3071"/>
    </row>
    <row r="3072" spans="1:57" x14ac:dyDescent="0.3">
      <c r="A3072" s="2"/>
      <c r="D3072" s="9" t="s">
        <v>53</v>
      </c>
      <c r="E3072" s="10"/>
      <c r="F3072" s="10"/>
      <c r="G3072" s="10"/>
      <c r="H3072" s="10"/>
      <c r="I3072" s="10"/>
      <c r="J3072" s="10"/>
      <c r="K3072" s="10"/>
      <c r="L3072" s="10"/>
      <c r="M3072" s="10"/>
      <c r="P3072" s="10"/>
      <c r="Q3072" s="9"/>
      <c r="R3072" s="9"/>
      <c r="AM3072" s="10" t="str">
        <f t="shared" si="1417"/>
        <v xml:space="preserve"> </v>
      </c>
      <c r="BD3072"/>
      <c r="BE3072"/>
    </row>
    <row r="3073" spans="1:57" x14ac:dyDescent="0.3">
      <c r="A3073" s="2"/>
      <c r="D3073" s="9" t="s">
        <v>365</v>
      </c>
      <c r="E3073" s="10"/>
      <c r="F3073" s="2"/>
      <c r="G3073" s="10"/>
      <c r="H3073" s="10"/>
      <c r="I3073" s="10"/>
      <c r="J3073" s="10"/>
      <c r="K3073" s="10"/>
      <c r="L3073" s="10"/>
      <c r="M3073" s="10"/>
      <c r="P3073" s="10"/>
      <c r="Q3073" s="9"/>
      <c r="R3073" s="9"/>
      <c r="AM3073" s="10" t="str">
        <f t="shared" si="1417"/>
        <v xml:space="preserve"> </v>
      </c>
      <c r="BD3073"/>
      <c r="BE3073"/>
    </row>
    <row r="3074" spans="1:57" x14ac:dyDescent="0.3">
      <c r="A3074" s="2"/>
      <c r="D3074" s="9"/>
      <c r="E3074" s="2" t="s">
        <v>0</v>
      </c>
      <c r="F3074" s="2" t="s">
        <v>1</v>
      </c>
      <c r="G3074" s="2" t="s">
        <v>2</v>
      </c>
      <c r="H3074" s="2" t="s">
        <v>3</v>
      </c>
      <c r="I3074" s="2" t="s">
        <v>4</v>
      </c>
      <c r="J3074" s="2" t="s">
        <v>5</v>
      </c>
      <c r="K3074" s="2" t="s">
        <v>6</v>
      </c>
      <c r="L3074" s="2" t="s">
        <v>7</v>
      </c>
      <c r="M3074" s="2" t="s">
        <v>8</v>
      </c>
      <c r="N3074" s="2" t="s">
        <v>9</v>
      </c>
      <c r="O3074" s="2" t="s">
        <v>10</v>
      </c>
      <c r="P3074" s="2" t="s">
        <v>11</v>
      </c>
      <c r="Q3074" s="2" t="s">
        <v>12</v>
      </c>
      <c r="R3074" s="2" t="s">
        <v>13</v>
      </c>
      <c r="S3074" s="2" t="s">
        <v>14</v>
      </c>
      <c r="T3074" s="2" t="s">
        <v>15</v>
      </c>
      <c r="U3074" s="3" t="s">
        <v>16</v>
      </c>
      <c r="V3074" s="3" t="s">
        <v>17</v>
      </c>
      <c r="W3074" s="3" t="s">
        <v>18</v>
      </c>
      <c r="X3074" s="3" t="s">
        <v>19</v>
      </c>
      <c r="Y3074" s="3" t="s">
        <v>20</v>
      </c>
      <c r="Z3074" s="3" t="s">
        <v>21</v>
      </c>
      <c r="AA3074" s="3" t="s">
        <v>22</v>
      </c>
      <c r="AB3074" s="3" t="s">
        <v>23</v>
      </c>
      <c r="AC3074" s="3" t="s">
        <v>24</v>
      </c>
      <c r="AD3074" s="3" t="s">
        <v>25</v>
      </c>
      <c r="AE3074" s="3" t="s">
        <v>26</v>
      </c>
      <c r="AF3074" s="3" t="s">
        <v>27</v>
      </c>
      <c r="AG3074" s="3" t="s">
        <v>28</v>
      </c>
      <c r="AH3074" s="3" t="s">
        <v>29</v>
      </c>
      <c r="AL3074" s="2" t="s">
        <v>33</v>
      </c>
      <c r="AM3074" s="10" t="e">
        <f t="shared" si="1417"/>
        <v>#VALUE!</v>
      </c>
      <c r="AN3074" s="6" t="s">
        <v>35</v>
      </c>
      <c r="AO3074" s="2" t="s">
        <v>36</v>
      </c>
      <c r="AP3074" s="7" t="s">
        <v>37</v>
      </c>
      <c r="AQ3074" s="6" t="s">
        <v>38</v>
      </c>
      <c r="AR3074" s="2" t="s">
        <v>39</v>
      </c>
      <c r="AS3074" s="7" t="s">
        <v>40</v>
      </c>
      <c r="AT3074" s="7" t="s">
        <v>41</v>
      </c>
      <c r="AU3074" s="8" t="s">
        <v>55</v>
      </c>
      <c r="AV3074" s="8" t="s">
        <v>56</v>
      </c>
      <c r="AW3074" s="8" t="s">
        <v>44</v>
      </c>
      <c r="AX3074" s="8" t="s">
        <v>45</v>
      </c>
      <c r="AY3074" s="8" t="s">
        <v>46</v>
      </c>
      <c r="AZ3074" s="8" t="s">
        <v>47</v>
      </c>
      <c r="BA3074" s="2" t="s">
        <v>48</v>
      </c>
      <c r="BB3074" s="2" t="s">
        <v>49</v>
      </c>
      <c r="BC3074" s="2" t="s">
        <v>50</v>
      </c>
      <c r="BD3074"/>
      <c r="BE3074"/>
    </row>
    <row r="3075" spans="1:57" x14ac:dyDescent="0.3">
      <c r="A3075" s="2"/>
      <c r="D3075" s="9" t="s">
        <v>57</v>
      </c>
      <c r="E3075" s="10"/>
      <c r="F3075" s="10"/>
      <c r="G3075" s="10"/>
      <c r="H3075" s="10"/>
      <c r="I3075" s="10"/>
      <c r="J3075" s="10"/>
      <c r="K3075" s="10"/>
      <c r="L3075" s="11"/>
      <c r="M3075" s="11"/>
      <c r="P3075" s="10"/>
      <c r="Q3075" s="9"/>
      <c r="AJ3075" s="13">
        <v>653.19999999999993</v>
      </c>
      <c r="AK3075" s="16">
        <v>2.9769800000000002</v>
      </c>
      <c r="AL3075" s="10">
        <f>IF(AK3075&gt;3, AK3075-3, 3-AK3075)</f>
        <v>2.3019999999999818E-2</v>
      </c>
      <c r="AM3075" s="10" t="str">
        <f t="shared" si="1417"/>
        <v xml:space="preserve"> </v>
      </c>
      <c r="AN3075" s="14">
        <v>12</v>
      </c>
      <c r="AO3075" s="10">
        <f>AN3075+273.15</f>
        <v>285.14999999999998</v>
      </c>
      <c r="AP3075" s="14">
        <v>10.5</v>
      </c>
      <c r="AQ3075" s="14">
        <v>37</v>
      </c>
      <c r="AR3075" s="10">
        <f>AQ3075+273.15</f>
        <v>310.14999999999998</v>
      </c>
      <c r="AS3075" s="14">
        <v>47.1</v>
      </c>
      <c r="AT3075" s="14">
        <v>0.5</v>
      </c>
      <c r="AU3075" s="10" t="str">
        <f>IF(ISNUMBER(AM3075),((AR3075/AO3075)*((AJ3075-(AT3075*AP3075))/(AJ3075-AS3075))*AM3075)," ")</f>
        <v xml:space="preserve"> </v>
      </c>
      <c r="AV3075" s="10" t="str">
        <f>IF(ISNUMBER(AM3075), AU3075*G3075, " ")</f>
        <v xml:space="preserve"> </v>
      </c>
      <c r="AW3075" s="10"/>
      <c r="AX3075" s="10"/>
      <c r="AY3075" s="10"/>
      <c r="AZ3075" s="10"/>
      <c r="BA3075" s="10"/>
      <c r="BB3075" s="10"/>
      <c r="BC3075" s="2"/>
      <c r="BD3075"/>
      <c r="BE3075"/>
    </row>
    <row r="3076" spans="1:57" x14ac:dyDescent="0.3">
      <c r="A3076" s="2">
        <v>280</v>
      </c>
      <c r="B3076" s="9" t="s">
        <v>365</v>
      </c>
      <c r="C3076" s="9"/>
      <c r="D3076" s="9" t="s">
        <v>58</v>
      </c>
      <c r="E3076" s="10"/>
      <c r="F3076" s="10"/>
      <c r="G3076" s="10"/>
      <c r="H3076" s="10"/>
      <c r="I3076" s="10"/>
      <c r="J3076" s="10"/>
      <c r="K3076" s="10"/>
      <c r="L3076" s="11"/>
      <c r="M3076" s="11"/>
      <c r="N3076" s="10">
        <f>H3076-H3075</f>
        <v>0</v>
      </c>
      <c r="O3076" s="10">
        <f>I3075-I3076</f>
        <v>0</v>
      </c>
      <c r="P3076" s="10" t="e">
        <f>N3076/O3076</f>
        <v>#DIV/0!</v>
      </c>
      <c r="Q3076" s="9" t="e">
        <f>AVERAGE(P3076,P3078,P3080)</f>
        <v>#DIV/0!</v>
      </c>
      <c r="R3076">
        <f>K3076-K3075</f>
        <v>0</v>
      </c>
      <c r="S3076" t="e">
        <f>R3076/O3076</f>
        <v>#DIV/0!</v>
      </c>
      <c r="T3076" s="9" t="e">
        <f>AVERAGE(S3076,S3078,S3080)</f>
        <v>#DIV/0!</v>
      </c>
      <c r="U3076" s="3" t="e">
        <f>AVERAGE(E3075,E3077,E3079)</f>
        <v>#DIV/0!</v>
      </c>
      <c r="V3076" s="3" t="e">
        <f>AVERAGE(E3076,E3078,E3080)</f>
        <v>#DIV/0!</v>
      </c>
      <c r="W3076" s="3" t="e">
        <f>AVERAGE(F3075,F3077,F3079)</f>
        <v>#DIV/0!</v>
      </c>
      <c r="X3076" s="3" t="e">
        <f>AVERAGE(F3076,F3078,F3080)</f>
        <v>#DIV/0!</v>
      </c>
      <c r="Y3076" s="3" t="e">
        <f>AVERAGE(G3075,G3077,G3079)</f>
        <v>#DIV/0!</v>
      </c>
      <c r="Z3076" s="3" t="e">
        <f>AVERAGE(G3076,G3078,G3080)</f>
        <v>#DIV/0!</v>
      </c>
      <c r="AA3076" s="3" t="e">
        <f>AVERAGE(H3075,H3077,H3079)</f>
        <v>#DIV/0!</v>
      </c>
      <c r="AB3076" s="3" t="e">
        <f>AVERAGE(H3076,H3078,H3080)</f>
        <v>#DIV/0!</v>
      </c>
      <c r="AC3076" s="3" t="e">
        <f>AVERAGE(I3075,I3077,I3079)</f>
        <v>#DIV/0!</v>
      </c>
      <c r="AD3076" s="3" t="e">
        <f>AVERAGE(I3076,I3078,I3080)</f>
        <v>#DIV/0!</v>
      </c>
      <c r="AE3076" s="3" t="e">
        <f>AVERAGE(J3075,J3077,J3079)</f>
        <v>#DIV/0!</v>
      </c>
      <c r="AF3076" s="3" t="e">
        <f>AVERAGE(J3076,J3078,J3080)</f>
        <v>#DIV/0!</v>
      </c>
      <c r="AG3076" s="3" t="e">
        <f>AVERAGE(K3075,K3077,K3079)</f>
        <v>#DIV/0!</v>
      </c>
      <c r="AH3076" s="3" t="e">
        <f>AVERAGE(K3076,K3078,K3080)</f>
        <v>#DIV/0!</v>
      </c>
      <c r="AI3076" s="12">
        <v>43660</v>
      </c>
      <c r="AJ3076" s="13">
        <v>653.19999999999993</v>
      </c>
      <c r="AK3076" s="16">
        <v>2.9769800000000002</v>
      </c>
      <c r="AL3076" s="10">
        <f t="shared" ref="AL3076:AL3080" si="1443">IF(AK3076&gt;3, AK3076-3, 3-AK3076)</f>
        <v>2.3019999999999818E-2</v>
      </c>
      <c r="AM3076" s="10" t="str">
        <f t="shared" si="1417"/>
        <v xml:space="preserve"> </v>
      </c>
      <c r="AN3076" s="14">
        <v>12</v>
      </c>
      <c r="AO3076" s="10">
        <f t="shared" ref="AO3076:AO3080" si="1444">AN3076+273.15</f>
        <v>285.14999999999998</v>
      </c>
      <c r="AP3076" s="14">
        <v>10.5</v>
      </c>
      <c r="AQ3076" s="14">
        <v>37</v>
      </c>
      <c r="AR3076" s="10">
        <f t="shared" ref="AR3076:AR3080" si="1445">AQ3076+273.15</f>
        <v>310.14999999999998</v>
      </c>
      <c r="AS3076" s="14">
        <v>47.1</v>
      </c>
      <c r="AT3076" s="14">
        <v>0.5</v>
      </c>
      <c r="AU3076" s="10" t="str">
        <f t="shared" ref="AU3076:AU3080" si="1446">IF(ISNUMBER(AM3076),((AR3076/AO3076)*((AJ3076-(AT3076*AP3076))/(AJ3076-AS3076))*AM3076)," ")</f>
        <v xml:space="preserve"> </v>
      </c>
      <c r="AV3076" s="10" t="str">
        <f t="shared" ref="AV3076:AV3080" si="1447">IF(ISNUMBER(AM3076), AU3076*G3076, " ")</f>
        <v xml:space="preserve"> </v>
      </c>
      <c r="AW3076" s="10" t="e">
        <f>AVERAGE(AU3075,AU3077,AU3079)</f>
        <v>#DIV/0!</v>
      </c>
      <c r="AX3076" s="10" t="e">
        <f>AVERAGE(AU3076,AU3078,AU3080)</f>
        <v>#DIV/0!</v>
      </c>
      <c r="AY3076" s="10" t="e">
        <f>AVERAGE(AV3075,AV3077,AV3079)</f>
        <v>#DIV/0!</v>
      </c>
      <c r="AZ3076" s="10" t="e">
        <f>AVERAGE(AV3076,AV3078,AV3080)</f>
        <v>#DIV/0!</v>
      </c>
      <c r="BA3076" s="10" t="str">
        <f>IF(ISNUMBER(AV3076), AV3076-AV3075, " ")</f>
        <v xml:space="preserve"> </v>
      </c>
      <c r="BB3076" s="10" t="str">
        <f>IF(ISNUMBER(BA3076), BA3076/O3076, " ")</f>
        <v xml:space="preserve"> </v>
      </c>
      <c r="BC3076" s="2" t="e">
        <f>AVERAGE(BB3076,BB3078,BB3080)</f>
        <v>#DIV/0!</v>
      </c>
      <c r="BD3076" s="1" t="s">
        <v>59</v>
      </c>
      <c r="BE3076"/>
    </row>
    <row r="3077" spans="1:57" x14ac:dyDescent="0.3">
      <c r="A3077" s="2"/>
      <c r="D3077" s="9" t="s">
        <v>57</v>
      </c>
      <c r="E3077" s="10"/>
      <c r="F3077" s="10"/>
      <c r="G3077" s="10"/>
      <c r="H3077" s="10"/>
      <c r="I3077" s="10"/>
      <c r="J3077" s="10"/>
      <c r="K3077" s="10"/>
      <c r="L3077" s="11"/>
      <c r="M3077" s="11"/>
      <c r="P3077" s="10"/>
      <c r="Q3077" s="9"/>
      <c r="AJ3077" s="13">
        <v>653.20000000000005</v>
      </c>
      <c r="AK3077" s="16">
        <v>2.9769800000000002</v>
      </c>
      <c r="AL3077" s="10">
        <f t="shared" si="1443"/>
        <v>2.3019999999999818E-2</v>
      </c>
      <c r="AM3077" s="10" t="str">
        <f t="shared" si="1417"/>
        <v xml:space="preserve"> </v>
      </c>
      <c r="AN3077" s="14">
        <v>12</v>
      </c>
      <c r="AO3077" s="10">
        <f t="shared" si="1444"/>
        <v>285.14999999999998</v>
      </c>
      <c r="AP3077" s="14">
        <v>10.5</v>
      </c>
      <c r="AQ3077" s="14">
        <v>37</v>
      </c>
      <c r="AR3077" s="10">
        <f t="shared" si="1445"/>
        <v>310.14999999999998</v>
      </c>
      <c r="AS3077" s="14">
        <v>47.1</v>
      </c>
      <c r="AT3077" s="14">
        <v>0.5</v>
      </c>
      <c r="AU3077" s="10" t="str">
        <f t="shared" si="1446"/>
        <v xml:space="preserve"> </v>
      </c>
      <c r="AV3077" s="10" t="str">
        <f t="shared" si="1447"/>
        <v xml:space="preserve"> </v>
      </c>
      <c r="AW3077" s="10"/>
      <c r="AX3077" s="10"/>
      <c r="AY3077" s="10"/>
      <c r="AZ3077" s="10"/>
      <c r="BA3077" s="10"/>
      <c r="BB3077" s="10"/>
      <c r="BC3077" s="2"/>
      <c r="BD3077"/>
      <c r="BE3077" s="17" t="s">
        <v>366</v>
      </c>
    </row>
    <row r="3078" spans="1:57" x14ac:dyDescent="0.3">
      <c r="A3078" s="2"/>
      <c r="D3078" s="9" t="s">
        <v>60</v>
      </c>
      <c r="E3078" s="10"/>
      <c r="F3078" s="10"/>
      <c r="H3078" s="10"/>
      <c r="I3078" s="10"/>
      <c r="J3078" s="10"/>
      <c r="K3078" s="10"/>
      <c r="L3078" s="11"/>
      <c r="M3078" s="11"/>
      <c r="N3078" s="10">
        <f>H3078-H3077</f>
        <v>0</v>
      </c>
      <c r="O3078" s="10">
        <f>I3077-I3078</f>
        <v>0</v>
      </c>
      <c r="P3078" s="10" t="e">
        <f>N3078/O3078</f>
        <v>#DIV/0!</v>
      </c>
      <c r="Q3078" s="9"/>
      <c r="R3078">
        <f>K3078-K3077</f>
        <v>0</v>
      </c>
      <c r="S3078" t="e">
        <f>R3078/O3078</f>
        <v>#DIV/0!</v>
      </c>
      <c r="AJ3078" s="13">
        <v>653.20000000000005</v>
      </c>
      <c r="AK3078" s="16">
        <v>2.9769800000000002</v>
      </c>
      <c r="AL3078" s="10">
        <f t="shared" si="1443"/>
        <v>2.3019999999999818E-2</v>
      </c>
      <c r="AM3078" s="10" t="str">
        <f t="shared" si="1417"/>
        <v xml:space="preserve"> </v>
      </c>
      <c r="AN3078" s="14">
        <v>12</v>
      </c>
      <c r="AO3078" s="10">
        <f t="shared" si="1444"/>
        <v>285.14999999999998</v>
      </c>
      <c r="AP3078" s="14">
        <v>10.5</v>
      </c>
      <c r="AQ3078" s="14">
        <v>37</v>
      </c>
      <c r="AR3078" s="10">
        <f t="shared" si="1445"/>
        <v>310.14999999999998</v>
      </c>
      <c r="AS3078" s="14">
        <v>47.1</v>
      </c>
      <c r="AT3078" s="14">
        <v>0.5</v>
      </c>
      <c r="AU3078" s="10" t="str">
        <f t="shared" si="1446"/>
        <v xml:space="preserve"> </v>
      </c>
      <c r="AV3078" s="10" t="str">
        <f t="shared" si="1447"/>
        <v xml:space="preserve"> </v>
      </c>
      <c r="AW3078" s="10"/>
      <c r="AX3078" s="10"/>
      <c r="AY3078" s="10"/>
      <c r="AZ3078" s="10"/>
      <c r="BA3078" s="10" t="str">
        <f>IF(ISNUMBER(AV3078), AV3078-AV3077, " ")</f>
        <v xml:space="preserve"> </v>
      </c>
      <c r="BB3078" s="10" t="str">
        <f>IF(ISNUMBER(BA3078), BA3078/O3078, " ")</f>
        <v xml:space="preserve"> </v>
      </c>
      <c r="BC3078" s="2"/>
      <c r="BD3078"/>
      <c r="BE3078"/>
    </row>
    <row r="3079" spans="1:57" x14ac:dyDescent="0.3">
      <c r="A3079" s="2"/>
      <c r="D3079" s="9" t="s">
        <v>57</v>
      </c>
      <c r="E3079" s="10"/>
      <c r="F3079" s="10"/>
      <c r="G3079" s="10"/>
      <c r="H3079" s="10"/>
      <c r="I3079" s="10"/>
      <c r="J3079" s="10"/>
      <c r="K3079" s="10"/>
      <c r="L3079" s="11"/>
      <c r="M3079" s="11"/>
      <c r="P3079" s="10"/>
      <c r="Q3079" s="9"/>
      <c r="AJ3079" s="13">
        <v>653.20000000000005</v>
      </c>
      <c r="AK3079" s="16">
        <v>2.9769800000000002</v>
      </c>
      <c r="AL3079" s="10">
        <f t="shared" si="1443"/>
        <v>2.3019999999999818E-2</v>
      </c>
      <c r="AM3079" s="10" t="str">
        <f t="shared" ref="AM3079:AM3142" si="1448">IF(F3079&lt;=0," ",((F3079*3)/AK3079))</f>
        <v xml:space="preserve"> </v>
      </c>
      <c r="AN3079" s="14">
        <v>12</v>
      </c>
      <c r="AO3079" s="10">
        <f t="shared" si="1444"/>
        <v>285.14999999999998</v>
      </c>
      <c r="AP3079" s="14">
        <v>10.5</v>
      </c>
      <c r="AQ3079" s="14">
        <v>37</v>
      </c>
      <c r="AR3079" s="10">
        <f t="shared" si="1445"/>
        <v>310.14999999999998</v>
      </c>
      <c r="AS3079" s="14">
        <v>47.1</v>
      </c>
      <c r="AT3079" s="14">
        <v>0.5</v>
      </c>
      <c r="AU3079" s="10" t="str">
        <f t="shared" si="1446"/>
        <v xml:space="preserve"> </v>
      </c>
      <c r="AV3079" s="10" t="str">
        <f t="shared" si="1447"/>
        <v xml:space="preserve"> </v>
      </c>
      <c r="AW3079" s="10"/>
      <c r="AX3079" s="10"/>
      <c r="AY3079" s="10"/>
      <c r="AZ3079" s="10"/>
      <c r="BA3079" s="10"/>
      <c r="BB3079" s="10"/>
      <c r="BC3079" s="2"/>
      <c r="BD3079"/>
      <c r="BE3079"/>
    </row>
    <row r="3080" spans="1:57" x14ac:dyDescent="0.3">
      <c r="A3080" s="2"/>
      <c r="D3080" s="9" t="s">
        <v>61</v>
      </c>
      <c r="E3080" s="10"/>
      <c r="F3080" s="10"/>
      <c r="G3080" s="10"/>
      <c r="H3080" s="10"/>
      <c r="I3080" s="10"/>
      <c r="J3080" s="10"/>
      <c r="K3080" s="10"/>
      <c r="L3080" s="11"/>
      <c r="M3080" s="11"/>
      <c r="N3080" s="10">
        <f>H3080-H3079</f>
        <v>0</v>
      </c>
      <c r="O3080" s="10">
        <f>I3079-I3080</f>
        <v>0</v>
      </c>
      <c r="P3080" s="10" t="e">
        <f>N3080/O3080</f>
        <v>#DIV/0!</v>
      </c>
      <c r="Q3080" s="9"/>
      <c r="R3080">
        <f>K3080-K3079</f>
        <v>0</v>
      </c>
      <c r="S3080" t="e">
        <f>R3080/O3080</f>
        <v>#DIV/0!</v>
      </c>
      <c r="AJ3080" s="13">
        <v>653.20000000000005</v>
      </c>
      <c r="AK3080" s="16">
        <v>2.9769800000000002</v>
      </c>
      <c r="AL3080" s="10">
        <f t="shared" si="1443"/>
        <v>2.3019999999999818E-2</v>
      </c>
      <c r="AM3080" s="10" t="str">
        <f t="shared" si="1448"/>
        <v xml:space="preserve"> </v>
      </c>
      <c r="AN3080" s="14">
        <v>12</v>
      </c>
      <c r="AO3080" s="10">
        <f t="shared" si="1444"/>
        <v>285.14999999999998</v>
      </c>
      <c r="AP3080" s="14">
        <v>10.5</v>
      </c>
      <c r="AQ3080" s="14">
        <v>37</v>
      </c>
      <c r="AR3080" s="10">
        <f t="shared" si="1445"/>
        <v>310.14999999999998</v>
      </c>
      <c r="AS3080" s="14">
        <v>47.1</v>
      </c>
      <c r="AT3080" s="14">
        <v>0.5</v>
      </c>
      <c r="AU3080" s="10" t="str">
        <f t="shared" si="1446"/>
        <v xml:space="preserve"> </v>
      </c>
      <c r="AV3080" s="10" t="str">
        <f t="shared" si="1447"/>
        <v xml:space="preserve"> </v>
      </c>
      <c r="AW3080" s="10"/>
      <c r="AX3080" s="10"/>
      <c r="AY3080" s="10"/>
      <c r="AZ3080" s="10"/>
      <c r="BA3080" s="10" t="str">
        <f>IF(ISNUMBER(AV3080), AV3080-AV3079, " ")</f>
        <v xml:space="preserve"> </v>
      </c>
      <c r="BB3080" s="10" t="str">
        <f>IF(ISNUMBER(BA3080), BA3080/O3080, " ")</f>
        <v xml:space="preserve"> </v>
      </c>
      <c r="BC3080" s="2"/>
      <c r="BD3080"/>
      <c r="BE3080"/>
    </row>
    <row r="3081" spans="1:57" x14ac:dyDescent="0.3">
      <c r="AM3081" s="10" t="str">
        <f t="shared" si="1448"/>
        <v xml:space="preserve"> </v>
      </c>
      <c r="BD3081"/>
      <c r="BE3081"/>
    </row>
    <row r="3082" spans="1:57" x14ac:dyDescent="0.3">
      <c r="AM3082" s="10" t="str">
        <f t="shared" si="1448"/>
        <v xml:space="preserve"> </v>
      </c>
      <c r="BD3082"/>
      <c r="BE3082"/>
    </row>
    <row r="3083" spans="1:57" x14ac:dyDescent="0.3">
      <c r="A3083" s="2"/>
      <c r="D3083" s="9" t="s">
        <v>53</v>
      </c>
      <c r="E3083" s="10"/>
      <c r="F3083" s="10"/>
      <c r="G3083" s="10"/>
      <c r="H3083" s="10"/>
      <c r="I3083" s="10"/>
      <c r="J3083" s="10"/>
      <c r="K3083" s="10"/>
      <c r="L3083" s="10"/>
      <c r="M3083" s="10"/>
      <c r="P3083" s="10"/>
      <c r="Q3083" s="9"/>
      <c r="R3083" s="9"/>
      <c r="AM3083" s="10" t="str">
        <f t="shared" si="1448"/>
        <v xml:space="preserve"> </v>
      </c>
      <c r="BD3083"/>
      <c r="BE3083"/>
    </row>
    <row r="3084" spans="1:57" x14ac:dyDescent="0.3">
      <c r="A3084" s="2"/>
      <c r="D3084" s="9" t="s">
        <v>367</v>
      </c>
      <c r="E3084" s="10"/>
      <c r="F3084" s="2"/>
      <c r="G3084" s="10"/>
      <c r="H3084" s="10"/>
      <c r="I3084" s="10"/>
      <c r="J3084" s="10"/>
      <c r="K3084" s="10"/>
      <c r="L3084" s="10"/>
      <c r="M3084" s="10"/>
      <c r="P3084" s="10"/>
      <c r="Q3084" s="9"/>
      <c r="R3084" s="9"/>
      <c r="AM3084" s="10" t="str">
        <f t="shared" si="1448"/>
        <v xml:space="preserve"> </v>
      </c>
      <c r="BD3084"/>
      <c r="BE3084"/>
    </row>
    <row r="3085" spans="1:57" x14ac:dyDescent="0.3">
      <c r="A3085" s="2"/>
      <c r="D3085" s="9"/>
      <c r="E3085" s="2" t="s">
        <v>0</v>
      </c>
      <c r="F3085" s="2" t="s">
        <v>1</v>
      </c>
      <c r="G3085" s="2" t="s">
        <v>2</v>
      </c>
      <c r="H3085" s="2" t="s">
        <v>3</v>
      </c>
      <c r="I3085" s="2" t="s">
        <v>4</v>
      </c>
      <c r="J3085" s="2" t="s">
        <v>5</v>
      </c>
      <c r="K3085" s="2" t="s">
        <v>6</v>
      </c>
      <c r="L3085" s="2" t="s">
        <v>7</v>
      </c>
      <c r="M3085" s="2" t="s">
        <v>8</v>
      </c>
      <c r="N3085" s="2" t="s">
        <v>9</v>
      </c>
      <c r="O3085" s="2" t="s">
        <v>10</v>
      </c>
      <c r="P3085" s="2" t="s">
        <v>11</v>
      </c>
      <c r="Q3085" s="2" t="s">
        <v>12</v>
      </c>
      <c r="R3085" s="2" t="s">
        <v>13</v>
      </c>
      <c r="S3085" s="2" t="s">
        <v>14</v>
      </c>
      <c r="T3085" s="2" t="s">
        <v>15</v>
      </c>
      <c r="U3085" s="3" t="s">
        <v>16</v>
      </c>
      <c r="V3085" s="3" t="s">
        <v>17</v>
      </c>
      <c r="W3085" s="3" t="s">
        <v>18</v>
      </c>
      <c r="X3085" s="3" t="s">
        <v>19</v>
      </c>
      <c r="Y3085" s="3" t="s">
        <v>20</v>
      </c>
      <c r="Z3085" s="3" t="s">
        <v>21</v>
      </c>
      <c r="AA3085" s="3" t="s">
        <v>22</v>
      </c>
      <c r="AB3085" s="3" t="s">
        <v>23</v>
      </c>
      <c r="AC3085" s="3" t="s">
        <v>24</v>
      </c>
      <c r="AD3085" s="3" t="s">
        <v>25</v>
      </c>
      <c r="AE3085" s="3" t="s">
        <v>26</v>
      </c>
      <c r="AF3085" s="3" t="s">
        <v>27</v>
      </c>
      <c r="AG3085" s="3" t="s">
        <v>28</v>
      </c>
      <c r="AH3085" s="3" t="s">
        <v>29</v>
      </c>
      <c r="AL3085" s="2" t="s">
        <v>33</v>
      </c>
      <c r="AM3085" s="10" t="e">
        <f t="shared" si="1448"/>
        <v>#VALUE!</v>
      </c>
      <c r="AN3085" s="6" t="s">
        <v>35</v>
      </c>
      <c r="AO3085" s="2" t="s">
        <v>36</v>
      </c>
      <c r="AP3085" s="7" t="s">
        <v>37</v>
      </c>
      <c r="AQ3085" s="6" t="s">
        <v>38</v>
      </c>
      <c r="AR3085" s="2" t="s">
        <v>39</v>
      </c>
      <c r="AS3085" s="7" t="s">
        <v>40</v>
      </c>
      <c r="AT3085" s="7" t="s">
        <v>41</v>
      </c>
      <c r="AU3085" s="8" t="s">
        <v>55</v>
      </c>
      <c r="AV3085" s="8" t="s">
        <v>56</v>
      </c>
      <c r="AW3085" s="8" t="s">
        <v>44</v>
      </c>
      <c r="AX3085" s="8" t="s">
        <v>45</v>
      </c>
      <c r="AY3085" s="8" t="s">
        <v>46</v>
      </c>
      <c r="AZ3085" s="8" t="s">
        <v>47</v>
      </c>
      <c r="BA3085" s="2" t="s">
        <v>48</v>
      </c>
      <c r="BB3085" s="2" t="s">
        <v>49</v>
      </c>
      <c r="BC3085" s="2" t="s">
        <v>50</v>
      </c>
      <c r="BD3085"/>
      <c r="BE3085"/>
    </row>
    <row r="3086" spans="1:57" x14ac:dyDescent="0.3">
      <c r="A3086" s="2"/>
      <c r="D3086" s="9" t="s">
        <v>57</v>
      </c>
      <c r="E3086" s="10">
        <v>13.75138428</v>
      </c>
      <c r="F3086" s="10">
        <v>0.50619532509999998</v>
      </c>
      <c r="G3086" s="10">
        <v>19.094856010000001</v>
      </c>
      <c r="H3086" s="10">
        <v>9.6671399830000002</v>
      </c>
      <c r="I3086" s="10">
        <v>89.073680809999999</v>
      </c>
      <c r="J3086" s="10">
        <v>37.41471739</v>
      </c>
      <c r="K3086" s="10">
        <v>80.005694009999999</v>
      </c>
      <c r="L3086" s="11">
        <v>3.2696759259259259E-3</v>
      </c>
      <c r="M3086" s="11">
        <v>4.0682754629629636E-3</v>
      </c>
      <c r="P3086" s="10"/>
      <c r="Q3086" s="9"/>
      <c r="AJ3086" s="13">
        <v>653.19999999999993</v>
      </c>
      <c r="AK3086" s="16">
        <v>2.9769800000000002</v>
      </c>
      <c r="AL3086" s="10">
        <f>IF(AK3086&gt;3, AK3086-3, 3-AK3086)</f>
        <v>2.3019999999999818E-2</v>
      </c>
      <c r="AM3086" s="10">
        <f t="shared" si="1448"/>
        <v>0.51010956583517519</v>
      </c>
      <c r="AN3086" s="14">
        <v>12</v>
      </c>
      <c r="AO3086" s="10">
        <f>AN3086+273.15</f>
        <v>285.14999999999998</v>
      </c>
      <c r="AP3086" s="14">
        <v>10.5</v>
      </c>
      <c r="AQ3086" s="14">
        <v>37</v>
      </c>
      <c r="AR3086" s="10">
        <f>AQ3086+273.15</f>
        <v>310.14999999999998</v>
      </c>
      <c r="AS3086" s="14">
        <v>47.1</v>
      </c>
      <c r="AT3086" s="14">
        <v>0.5</v>
      </c>
      <c r="AU3086" s="10">
        <f>IF(ISNUMBER(AM3086),((AR3086/AO3086)*((AJ3086-(AT3086*AP3086))/(AJ3086-AS3086))*AM3086)," ")</f>
        <v>0.59314256031403545</v>
      </c>
      <c r="AV3086" s="10">
        <f>IF(ISNUMBER(AM3086), AU3086*G3086, " ")</f>
        <v>11.325971782599249</v>
      </c>
      <c r="AW3086" s="10"/>
      <c r="AX3086" s="10"/>
      <c r="AY3086" s="10"/>
      <c r="AZ3086" s="10"/>
      <c r="BA3086" s="10"/>
      <c r="BB3086" s="10"/>
      <c r="BC3086" s="2"/>
      <c r="BD3086"/>
      <c r="BE3086"/>
    </row>
    <row r="3087" spans="1:57" x14ac:dyDescent="0.3">
      <c r="A3087" s="2">
        <v>281</v>
      </c>
      <c r="B3087" s="9" t="s">
        <v>367</v>
      </c>
      <c r="C3087" s="9"/>
      <c r="D3087" s="9" t="s">
        <v>58</v>
      </c>
      <c r="E3087" s="10">
        <v>9.6192913240000006</v>
      </c>
      <c r="F3087" s="10">
        <v>0.58760131709999996</v>
      </c>
      <c r="G3087" s="10">
        <v>20.716043379999999</v>
      </c>
      <c r="H3087" s="10">
        <v>12.202668259999999</v>
      </c>
      <c r="I3087" s="10">
        <v>73.049477460000006</v>
      </c>
      <c r="J3087" s="10">
        <v>36.990740260000003</v>
      </c>
      <c r="K3087" s="10">
        <v>84.214852769999993</v>
      </c>
      <c r="L3087" s="11">
        <v>5.8449074074074072E-3</v>
      </c>
      <c r="M3087" s="11">
        <v>6.3483680555555559E-3</v>
      </c>
      <c r="N3087" s="10">
        <f>H3087-H3086</f>
        <v>2.5355282769999992</v>
      </c>
      <c r="O3087" s="10">
        <f>I3086-I3087</f>
        <v>16.024203349999993</v>
      </c>
      <c r="P3087" s="10">
        <f>N3087/O3087</f>
        <v>0.15823115955402553</v>
      </c>
      <c r="Q3087" s="9">
        <f>AVERAGE(P3087,P3089,P3091)</f>
        <v>0.11336472540301142</v>
      </c>
      <c r="R3087">
        <f>K3087-K3086</f>
        <v>4.209158759999994</v>
      </c>
      <c r="S3087">
        <f>R3087/O3087</f>
        <v>0.26267507145682817</v>
      </c>
      <c r="T3087" s="9">
        <f>AVERAGE(S3087,S3089,S3091)</f>
        <v>0.39131282145219065</v>
      </c>
      <c r="U3087" s="3">
        <f>AVERAGE(E3086,E3088,E3090)</f>
        <v>13.73801759</v>
      </c>
      <c r="V3087" s="3">
        <f>AVERAGE(E3087,E3089,E3091)</f>
        <v>9.7379930340000005</v>
      </c>
      <c r="W3087" s="3">
        <f>AVERAGE(F3086,F3088,F3090)</f>
        <v>0.49505835859999997</v>
      </c>
      <c r="X3087" s="3">
        <f>AVERAGE(F3087,F3089,F3091)</f>
        <v>0.55413784756666662</v>
      </c>
      <c r="Y3087" s="3">
        <f>AVERAGE(G3086,G3088,G3090)</f>
        <v>18.895643466666666</v>
      </c>
      <c r="Z3087" s="3">
        <f>AVERAGE(G3087,G3089,G3091)</f>
        <v>20.230794403333334</v>
      </c>
      <c r="AA3087" s="3">
        <f>AVERAGE(H3086,H3088,H3090)</f>
        <v>9.2933813189999999</v>
      </c>
      <c r="AB3087" s="3">
        <f>AVERAGE(H3087,H3089,H3091)</f>
        <v>11.198076207999998</v>
      </c>
      <c r="AC3087" s="3">
        <f>AVERAGE(I3086,I3088,I3090)</f>
        <v>88.354189006666672</v>
      </c>
      <c r="AD3087" s="3">
        <f>AVERAGE(I3087,I3089,I3091)</f>
        <v>69.953932153333326</v>
      </c>
      <c r="AE3087" s="3">
        <f>AVERAGE(J3086,J3088,J3090)</f>
        <v>37.241076383333336</v>
      </c>
      <c r="AF3087" s="3">
        <f>AVERAGE(J3087,J3089,J3091)</f>
        <v>36.937804696666667</v>
      </c>
      <c r="AG3087" s="3">
        <f>AVERAGE(K3086,K3088,K3090)</f>
        <v>76.057693743333331</v>
      </c>
      <c r="AH3087" s="3">
        <f>AVERAGE(K3087,K3089,K3091)</f>
        <v>83.163365393333336</v>
      </c>
      <c r="AI3087" s="12">
        <v>43660</v>
      </c>
      <c r="AJ3087" s="13">
        <v>653.19999999999993</v>
      </c>
      <c r="AK3087" s="16">
        <v>2.9769800000000002</v>
      </c>
      <c r="AL3087" s="10">
        <f t="shared" ref="AL3087:AL3091" si="1449">IF(AK3087&gt;3, AK3087-3, 3-AK3087)</f>
        <v>2.3019999999999818E-2</v>
      </c>
      <c r="AM3087" s="10">
        <f t="shared" si="1448"/>
        <v>0.59214504339968688</v>
      </c>
      <c r="AN3087" s="14">
        <v>12</v>
      </c>
      <c r="AO3087" s="10">
        <f t="shared" ref="AO3087:AO3091" si="1450">AN3087+273.15</f>
        <v>285.14999999999998</v>
      </c>
      <c r="AP3087" s="14">
        <v>10.5</v>
      </c>
      <c r="AQ3087" s="14">
        <v>37</v>
      </c>
      <c r="AR3087" s="10">
        <f t="shared" ref="AR3087:AR3091" si="1451">AQ3087+273.15</f>
        <v>310.14999999999998</v>
      </c>
      <c r="AS3087" s="14">
        <v>47.1</v>
      </c>
      <c r="AT3087" s="14">
        <v>0.5</v>
      </c>
      <c r="AU3087" s="10">
        <f t="shared" ref="AU3087:AU3091" si="1452">IF(ISNUMBER(AM3087),((AR3087/AO3087)*((AJ3087-(AT3087*AP3087))/(AJ3087-AS3087))*AM3087)," ")</f>
        <v>0.68853134824929552</v>
      </c>
      <c r="AV3087" s="10">
        <f t="shared" ref="AV3087:AV3091" si="1453">IF(ISNUMBER(AM3087), AU3087*G3087, " ")</f>
        <v>14.263645278822292</v>
      </c>
      <c r="AW3087" s="10">
        <f>AVERAGE(AU3086,AU3088,AU3090)</f>
        <v>0.58009263966801472</v>
      </c>
      <c r="AX3087" s="10">
        <f>AVERAGE(AU3087,AU3089,AU3091)</f>
        <v>0.64931998652431133</v>
      </c>
      <c r="AY3087" s="10">
        <f>AVERAGE(AV3086,AV3088,AV3090)</f>
        <v>10.96270876996582</v>
      </c>
      <c r="AZ3087" s="10">
        <f>AVERAGE(AV3087,AV3089,AV3091)</f>
        <v>13.168327934097483</v>
      </c>
      <c r="BA3087" s="10">
        <f>IF(ISNUMBER(AV3087), AV3087-AV3086, " ")</f>
        <v>2.9376734962230433</v>
      </c>
      <c r="BB3087" s="10">
        <f>IF(ISNUMBER(BA3087), BA3087/O3087, " ")</f>
        <v>0.18332727262993978</v>
      </c>
      <c r="BC3087" s="2">
        <f>AVERAGE(BB3087,BB3089,BB3091)</f>
        <v>0.13244177449792013</v>
      </c>
      <c r="BD3087" s="1" t="s">
        <v>59</v>
      </c>
      <c r="BE3087"/>
    </row>
    <row r="3088" spans="1:57" x14ac:dyDescent="0.3">
      <c r="A3088" s="2"/>
      <c r="D3088" s="9" t="s">
        <v>57</v>
      </c>
      <c r="E3088" s="10">
        <v>13.72578991</v>
      </c>
      <c r="F3088" s="10">
        <v>0.5026417299</v>
      </c>
      <c r="G3088" s="10">
        <v>18.81406527</v>
      </c>
      <c r="H3088" s="10">
        <v>9.2752071180000009</v>
      </c>
      <c r="I3088" s="10">
        <v>88.921885349999997</v>
      </c>
      <c r="J3088" s="10">
        <v>37.560453840000001</v>
      </c>
      <c r="K3088" s="10">
        <v>77.904288199999996</v>
      </c>
      <c r="L3088" s="11">
        <v>8.9293981481481481E-3</v>
      </c>
      <c r="M3088" s="11">
        <v>9.2823958333333335E-3</v>
      </c>
      <c r="P3088" s="10"/>
      <c r="Q3088" s="9"/>
      <c r="AJ3088" s="13">
        <v>653.20000000000005</v>
      </c>
      <c r="AK3088" s="16">
        <v>2.9769800000000002</v>
      </c>
      <c r="AL3088" s="10">
        <f t="shared" si="1449"/>
        <v>2.3019999999999818E-2</v>
      </c>
      <c r="AM3088" s="10">
        <f t="shared" si="1448"/>
        <v>0.50652849186087912</v>
      </c>
      <c r="AN3088" s="14">
        <v>12</v>
      </c>
      <c r="AO3088" s="10">
        <f t="shared" si="1450"/>
        <v>285.14999999999998</v>
      </c>
      <c r="AP3088" s="14">
        <v>10.5</v>
      </c>
      <c r="AQ3088" s="14">
        <v>37</v>
      </c>
      <c r="AR3088" s="10">
        <f t="shared" si="1451"/>
        <v>310.14999999999998</v>
      </c>
      <c r="AS3088" s="14">
        <v>47.1</v>
      </c>
      <c r="AT3088" s="14">
        <v>0.5</v>
      </c>
      <c r="AU3088" s="10">
        <f t="shared" si="1452"/>
        <v>0.58897857765609363</v>
      </c>
      <c r="AV3088" s="10">
        <f t="shared" si="1453"/>
        <v>11.08108140265351</v>
      </c>
      <c r="AW3088" s="10"/>
      <c r="AX3088" s="10"/>
      <c r="AY3088" s="10"/>
      <c r="AZ3088" s="10"/>
      <c r="BA3088" s="10"/>
      <c r="BB3088" s="10"/>
      <c r="BC3088" s="2"/>
      <c r="BD3088"/>
    </row>
    <row r="3089" spans="1:57" x14ac:dyDescent="0.3">
      <c r="A3089" s="2"/>
      <c r="D3089" s="9" t="s">
        <v>60</v>
      </c>
      <c r="E3089" s="10">
        <v>9.956716685</v>
      </c>
      <c r="F3089" s="10">
        <v>0.50198741020000004</v>
      </c>
      <c r="G3089" s="10">
        <v>19.172971480000001</v>
      </c>
      <c r="H3089" s="10">
        <v>9.6627396040000004</v>
      </c>
      <c r="I3089" s="10">
        <v>66.721648599999995</v>
      </c>
      <c r="J3089" s="10">
        <v>37.602725370000002</v>
      </c>
      <c r="K3089" s="10">
        <v>84.865137919999995</v>
      </c>
      <c r="L3089" s="11">
        <v>1.240162037037037E-2</v>
      </c>
      <c r="M3089" s="11">
        <v>1.2847210648148149E-2</v>
      </c>
      <c r="N3089" s="10">
        <f>H3089-H3088</f>
        <v>0.38753248599999957</v>
      </c>
      <c r="O3089" s="10">
        <f>I3088-I3089</f>
        <v>22.200236750000002</v>
      </c>
      <c r="P3089" s="10">
        <f>N3089/O3089</f>
        <v>1.7456232127794742E-2</v>
      </c>
      <c r="Q3089" s="9"/>
      <c r="R3089">
        <f>K3089-K3088</f>
        <v>6.9608497199999988</v>
      </c>
      <c r="S3089">
        <f>R3089/O3089</f>
        <v>0.31354844537862858</v>
      </c>
      <c r="AJ3089" s="13">
        <v>653.20000000000005</v>
      </c>
      <c r="AK3089" s="16">
        <v>2.9769800000000002</v>
      </c>
      <c r="AL3089" s="10">
        <f t="shared" si="1449"/>
        <v>2.3019999999999818E-2</v>
      </c>
      <c r="AM3089" s="10">
        <f t="shared" si="1448"/>
        <v>0.50586911252342981</v>
      </c>
      <c r="AN3089" s="14">
        <v>12</v>
      </c>
      <c r="AO3089" s="10">
        <f t="shared" si="1450"/>
        <v>285.14999999999998</v>
      </c>
      <c r="AP3089" s="14">
        <v>10.5</v>
      </c>
      <c r="AQ3089" s="14">
        <v>37</v>
      </c>
      <c r="AR3089" s="10">
        <f t="shared" si="1451"/>
        <v>310.14999999999998</v>
      </c>
      <c r="AS3089" s="14">
        <v>47.1</v>
      </c>
      <c r="AT3089" s="14">
        <v>0.5</v>
      </c>
      <c r="AU3089" s="10">
        <f t="shared" si="1452"/>
        <v>0.58821186796345626</v>
      </c>
      <c r="AV3089" s="10">
        <f t="shared" si="1453"/>
        <v>11.277769368660874</v>
      </c>
      <c r="AW3089" s="10"/>
      <c r="AX3089" s="10"/>
      <c r="AY3089" s="10"/>
      <c r="AZ3089" s="10"/>
      <c r="BA3089" s="10">
        <f>IF(ISNUMBER(AV3089), AV3089-AV3088, " ")</f>
        <v>0.19668796600736371</v>
      </c>
      <c r="BB3089" s="10">
        <f>IF(ISNUMBER(BA3089), BA3089/O3089, " ")</f>
        <v>8.8597238048537339E-3</v>
      </c>
      <c r="BC3089" s="2"/>
      <c r="BD3089"/>
      <c r="BE3089"/>
    </row>
    <row r="3090" spans="1:57" x14ac:dyDescent="0.3">
      <c r="A3090" s="2"/>
      <c r="D3090" s="9" t="s">
        <v>57</v>
      </c>
      <c r="E3090" s="10">
        <v>13.736878580000001</v>
      </c>
      <c r="F3090" s="10">
        <v>0.47633802079999998</v>
      </c>
      <c r="G3090" s="10">
        <v>18.77800912</v>
      </c>
      <c r="H3090" s="10">
        <v>8.9377968560000003</v>
      </c>
      <c r="I3090" s="10">
        <v>87.067000859999993</v>
      </c>
      <c r="J3090" s="10">
        <v>36.748057920000001</v>
      </c>
      <c r="K3090" s="10">
        <v>70.263099019999999</v>
      </c>
      <c r="L3090" s="11">
        <v>1.5815972222222221E-2</v>
      </c>
      <c r="M3090" s="11">
        <v>1.6527766203703703E-2</v>
      </c>
      <c r="P3090" s="10"/>
      <c r="Q3090" s="9"/>
      <c r="AJ3090" s="13">
        <v>653.20000000000005</v>
      </c>
      <c r="AK3090" s="16">
        <v>2.9769800000000002</v>
      </c>
      <c r="AL3090" s="10">
        <f t="shared" si="1449"/>
        <v>2.3019999999999818E-2</v>
      </c>
      <c r="AM3090" s="10">
        <f t="shared" si="1448"/>
        <v>0.48002138489341539</v>
      </c>
      <c r="AN3090" s="14">
        <v>12</v>
      </c>
      <c r="AO3090" s="10">
        <f t="shared" si="1450"/>
        <v>285.14999999999998</v>
      </c>
      <c r="AP3090" s="14">
        <v>10.5</v>
      </c>
      <c r="AQ3090" s="14">
        <v>37</v>
      </c>
      <c r="AR3090" s="10">
        <f t="shared" si="1451"/>
        <v>310.14999999999998</v>
      </c>
      <c r="AS3090" s="14">
        <v>47.1</v>
      </c>
      <c r="AT3090" s="14">
        <v>0.5</v>
      </c>
      <c r="AU3090" s="10">
        <f t="shared" si="1452"/>
        <v>0.55815678103391531</v>
      </c>
      <c r="AV3090" s="10">
        <f t="shared" si="1453"/>
        <v>10.481073124644706</v>
      </c>
      <c r="AW3090" s="10"/>
      <c r="AX3090" s="10"/>
      <c r="AY3090" s="10"/>
      <c r="AZ3090" s="10"/>
      <c r="BA3090" s="10"/>
      <c r="BB3090" s="10"/>
      <c r="BC3090" s="2"/>
      <c r="BD3090"/>
      <c r="BE3090"/>
    </row>
    <row r="3091" spans="1:57" x14ac:dyDescent="0.3">
      <c r="A3091" s="2"/>
      <c r="D3091" s="9" t="s">
        <v>61</v>
      </c>
      <c r="E3091" s="10">
        <v>9.6379710930000009</v>
      </c>
      <c r="F3091" s="10">
        <v>0.57282481539999996</v>
      </c>
      <c r="G3091" s="10">
        <v>20.80336835</v>
      </c>
      <c r="H3091" s="10">
        <v>11.72882076</v>
      </c>
      <c r="I3091" s="10">
        <v>70.090670399999993</v>
      </c>
      <c r="J3091" s="10">
        <v>36.219948459999998</v>
      </c>
      <c r="K3091" s="10">
        <v>80.410105490000007</v>
      </c>
      <c r="L3091" s="11">
        <v>1.9074074074074073E-2</v>
      </c>
      <c r="M3091" s="11">
        <v>1.9646979166666665E-2</v>
      </c>
      <c r="N3091" s="10">
        <f>H3091-H3090</f>
        <v>2.7910239039999993</v>
      </c>
      <c r="O3091" s="10">
        <f>I3090-I3091</f>
        <v>16.97633046</v>
      </c>
      <c r="P3091" s="10">
        <f>N3091/O3091</f>
        <v>0.16440678452721397</v>
      </c>
      <c r="Q3091" s="9"/>
      <c r="R3091">
        <f>K3091-K3090</f>
        <v>10.147006470000008</v>
      </c>
      <c r="S3091">
        <f>R3091/O3091</f>
        <v>0.59771494752111509</v>
      </c>
      <c r="AJ3091" s="13">
        <v>653.20000000000005</v>
      </c>
      <c r="AK3091" s="16">
        <v>2.9769800000000002</v>
      </c>
      <c r="AL3091" s="10">
        <f t="shared" si="1449"/>
        <v>2.3019999999999818E-2</v>
      </c>
      <c r="AM3091" s="10">
        <f t="shared" si="1448"/>
        <v>0.57725427990782596</v>
      </c>
      <c r="AN3091" s="14">
        <v>12</v>
      </c>
      <c r="AO3091" s="10">
        <f t="shared" si="1450"/>
        <v>285.14999999999998</v>
      </c>
      <c r="AP3091" s="14">
        <v>10.5</v>
      </c>
      <c r="AQ3091" s="14">
        <v>37</v>
      </c>
      <c r="AR3091" s="10">
        <f t="shared" si="1451"/>
        <v>310.14999999999998</v>
      </c>
      <c r="AS3091" s="14">
        <v>47.1</v>
      </c>
      <c r="AT3091" s="14">
        <v>0.5</v>
      </c>
      <c r="AU3091" s="10">
        <f t="shared" si="1452"/>
        <v>0.67121674336018222</v>
      </c>
      <c r="AV3091" s="10">
        <f t="shared" si="1453"/>
        <v>13.963569154809287</v>
      </c>
      <c r="AW3091" s="10"/>
      <c r="AX3091" s="10"/>
      <c r="AY3091" s="10"/>
      <c r="AZ3091" s="10"/>
      <c r="BA3091" s="10">
        <f>IF(ISNUMBER(AV3091), AV3091-AV3090, " ")</f>
        <v>3.4824960301645813</v>
      </c>
      <c r="BB3091" s="10">
        <f>IF(ISNUMBER(BA3091), BA3091/O3091, " ")</f>
        <v>0.20513832705896687</v>
      </c>
      <c r="BC3091" s="2"/>
      <c r="BD3091"/>
      <c r="BE3091"/>
    </row>
    <row r="3092" spans="1:57" x14ac:dyDescent="0.3">
      <c r="AM3092" s="10" t="str">
        <f t="shared" si="1448"/>
        <v xml:space="preserve"> </v>
      </c>
      <c r="BD3092"/>
      <c r="BE3092"/>
    </row>
    <row r="3093" spans="1:57" x14ac:dyDescent="0.3">
      <c r="AM3093" s="10" t="str">
        <f t="shared" si="1448"/>
        <v xml:space="preserve"> </v>
      </c>
      <c r="BD3093"/>
      <c r="BE3093"/>
    </row>
    <row r="3094" spans="1:57" x14ac:dyDescent="0.3">
      <c r="A3094" s="2"/>
      <c r="D3094" s="9" t="s">
        <v>53</v>
      </c>
      <c r="E3094" s="10"/>
      <c r="F3094" s="10"/>
      <c r="G3094" s="10"/>
      <c r="H3094" s="10"/>
      <c r="I3094" s="10"/>
      <c r="J3094" s="10"/>
      <c r="K3094" s="10"/>
      <c r="L3094" s="10"/>
      <c r="M3094" s="10"/>
      <c r="P3094" s="10"/>
      <c r="Q3094" s="9"/>
      <c r="R3094" s="9"/>
      <c r="AM3094" s="10" t="str">
        <f t="shared" si="1448"/>
        <v xml:space="preserve"> </v>
      </c>
      <c r="BD3094"/>
      <c r="BE3094"/>
    </row>
    <row r="3095" spans="1:57" x14ac:dyDescent="0.3">
      <c r="A3095" s="2"/>
      <c r="D3095" s="9" t="s">
        <v>368</v>
      </c>
      <c r="E3095" s="10"/>
      <c r="F3095" s="2"/>
      <c r="G3095" s="10"/>
      <c r="H3095" s="10"/>
      <c r="I3095" s="10"/>
      <c r="J3095" s="10"/>
      <c r="K3095" s="10"/>
      <c r="L3095" s="10"/>
      <c r="M3095" s="10"/>
      <c r="P3095" s="10"/>
      <c r="Q3095" s="9"/>
      <c r="R3095" s="9"/>
      <c r="AM3095" s="10" t="str">
        <f t="shared" si="1448"/>
        <v xml:space="preserve"> </v>
      </c>
      <c r="BD3095"/>
      <c r="BE3095"/>
    </row>
    <row r="3096" spans="1:57" x14ac:dyDescent="0.3">
      <c r="A3096" s="2"/>
      <c r="D3096" s="9"/>
      <c r="E3096" s="2" t="s">
        <v>0</v>
      </c>
      <c r="F3096" s="2" t="s">
        <v>1</v>
      </c>
      <c r="G3096" s="2" t="s">
        <v>2</v>
      </c>
      <c r="H3096" s="2" t="s">
        <v>3</v>
      </c>
      <c r="I3096" s="2" t="s">
        <v>4</v>
      </c>
      <c r="J3096" s="2" t="s">
        <v>5</v>
      </c>
      <c r="K3096" s="2" t="s">
        <v>6</v>
      </c>
      <c r="L3096" s="2" t="s">
        <v>7</v>
      </c>
      <c r="M3096" s="2" t="s">
        <v>8</v>
      </c>
      <c r="N3096" s="2" t="s">
        <v>9</v>
      </c>
      <c r="O3096" s="2" t="s">
        <v>10</v>
      </c>
      <c r="P3096" s="2" t="s">
        <v>11</v>
      </c>
      <c r="Q3096" s="2" t="s">
        <v>12</v>
      </c>
      <c r="R3096" s="2" t="s">
        <v>13</v>
      </c>
      <c r="S3096" s="2" t="s">
        <v>14</v>
      </c>
      <c r="T3096" s="2" t="s">
        <v>15</v>
      </c>
      <c r="U3096" s="3" t="s">
        <v>16</v>
      </c>
      <c r="V3096" s="3" t="s">
        <v>17</v>
      </c>
      <c r="W3096" s="3" t="s">
        <v>18</v>
      </c>
      <c r="X3096" s="3" t="s">
        <v>19</v>
      </c>
      <c r="Y3096" s="3" t="s">
        <v>20</v>
      </c>
      <c r="Z3096" s="3" t="s">
        <v>21</v>
      </c>
      <c r="AA3096" s="3" t="s">
        <v>22</v>
      </c>
      <c r="AB3096" s="3" t="s">
        <v>23</v>
      </c>
      <c r="AC3096" s="3" t="s">
        <v>24</v>
      </c>
      <c r="AD3096" s="3" t="s">
        <v>25</v>
      </c>
      <c r="AE3096" s="3" t="s">
        <v>26</v>
      </c>
      <c r="AF3096" s="3" t="s">
        <v>27</v>
      </c>
      <c r="AG3096" s="3" t="s">
        <v>28</v>
      </c>
      <c r="AH3096" s="3" t="s">
        <v>29</v>
      </c>
      <c r="AL3096" s="2" t="s">
        <v>33</v>
      </c>
      <c r="AM3096" s="10" t="e">
        <f t="shared" si="1448"/>
        <v>#VALUE!</v>
      </c>
      <c r="AN3096" s="6" t="s">
        <v>35</v>
      </c>
      <c r="AO3096" s="2" t="s">
        <v>36</v>
      </c>
      <c r="AP3096" s="7" t="s">
        <v>37</v>
      </c>
      <c r="AQ3096" s="6" t="s">
        <v>38</v>
      </c>
      <c r="AR3096" s="2" t="s">
        <v>39</v>
      </c>
      <c r="AS3096" s="7" t="s">
        <v>40</v>
      </c>
      <c r="AT3096" s="7" t="s">
        <v>41</v>
      </c>
      <c r="AU3096" s="8" t="s">
        <v>55</v>
      </c>
      <c r="AV3096" s="8" t="s">
        <v>56</v>
      </c>
      <c r="AW3096" s="8" t="s">
        <v>44</v>
      </c>
      <c r="AX3096" s="8" t="s">
        <v>45</v>
      </c>
      <c r="AY3096" s="8" t="s">
        <v>46</v>
      </c>
      <c r="AZ3096" s="8" t="s">
        <v>47</v>
      </c>
      <c r="BA3096" s="2" t="s">
        <v>48</v>
      </c>
      <c r="BB3096" s="2" t="s">
        <v>49</v>
      </c>
      <c r="BC3096" s="2" t="s">
        <v>50</v>
      </c>
      <c r="BD3096"/>
      <c r="BE3096"/>
    </row>
    <row r="3097" spans="1:57" x14ac:dyDescent="0.3">
      <c r="A3097" s="2"/>
      <c r="D3097" s="9" t="s">
        <v>57</v>
      </c>
      <c r="E3097" s="10">
        <v>13.750202740000001</v>
      </c>
      <c r="F3097" s="10">
        <v>0.4846682544</v>
      </c>
      <c r="G3097" s="10">
        <v>20.79424337</v>
      </c>
      <c r="H3097" s="10">
        <v>10.09296017</v>
      </c>
      <c r="I3097" s="10">
        <v>92.675352480000001</v>
      </c>
      <c r="J3097" s="10">
        <v>32.539761159999998</v>
      </c>
      <c r="K3097" s="10">
        <v>88.040700020000003</v>
      </c>
      <c r="L3097" s="11">
        <v>1.4641203703703706E-3</v>
      </c>
      <c r="M3097" s="11">
        <v>1.9907291666666667E-3</v>
      </c>
      <c r="P3097" s="10"/>
      <c r="Q3097" s="9"/>
      <c r="AJ3097" s="13">
        <v>653.19999999999993</v>
      </c>
      <c r="AK3097" s="16">
        <v>2.9769800000000002</v>
      </c>
      <c r="AL3097" s="10">
        <f>IF(AK3097&gt;3, AK3097-3, 3-AK3097)</f>
        <v>2.3019999999999818E-2</v>
      </c>
      <c r="AM3097" s="10">
        <f t="shared" si="1448"/>
        <v>0.48841603342985168</v>
      </c>
      <c r="AN3097" s="14">
        <v>12</v>
      </c>
      <c r="AO3097" s="10">
        <f>AN3097+273.15</f>
        <v>285.14999999999998</v>
      </c>
      <c r="AP3097" s="14">
        <v>10.5</v>
      </c>
      <c r="AQ3097" s="14">
        <v>37</v>
      </c>
      <c r="AR3097" s="10">
        <f>AQ3097+273.15</f>
        <v>310.14999999999998</v>
      </c>
      <c r="AS3097" s="14">
        <v>47.1</v>
      </c>
      <c r="AT3097" s="14">
        <v>0.5</v>
      </c>
      <c r="AU3097" s="10">
        <f>IF(ISNUMBER(AM3097),((AR3097/AO3097)*((AJ3097-(AT3097*AP3097))/(AJ3097-AS3097))*AM3097)," ")</f>
        <v>0.56791786700313462</v>
      </c>
      <c r="AV3097" s="10">
        <f>IF(ISNUMBER(AM3097), AU3097*G3097, " ")</f>
        <v>11.809422340634475</v>
      </c>
      <c r="AW3097" s="10"/>
      <c r="AX3097" s="10"/>
      <c r="AY3097" s="10"/>
      <c r="AZ3097" s="10"/>
      <c r="BA3097" s="10"/>
      <c r="BB3097" s="10"/>
      <c r="BC3097" s="2"/>
      <c r="BD3097"/>
      <c r="BE3097"/>
    </row>
    <row r="3098" spans="1:57" x14ac:dyDescent="0.3">
      <c r="A3098" s="2">
        <v>282</v>
      </c>
      <c r="B3098" s="9" t="s">
        <v>368</v>
      </c>
      <c r="C3098" s="9"/>
      <c r="D3098" s="9" t="s">
        <v>58</v>
      </c>
      <c r="E3098" s="10">
        <v>9.4554996330000005</v>
      </c>
      <c r="F3098" s="10">
        <v>0.53874988999999995</v>
      </c>
      <c r="G3098" s="10">
        <v>21.442177439999998</v>
      </c>
      <c r="H3098" s="10">
        <v>11.498202450000001</v>
      </c>
      <c r="I3098" s="10">
        <v>81.135186660000002</v>
      </c>
      <c r="J3098" s="10">
        <v>31.9964713</v>
      </c>
      <c r="K3098" s="10">
        <v>93.219264999999993</v>
      </c>
      <c r="L3098" s="11">
        <v>3.8078703703703707E-3</v>
      </c>
      <c r="M3098" s="11">
        <v>4.2708217592592589E-3</v>
      </c>
      <c r="N3098" s="10">
        <f>H3098-H3097</f>
        <v>1.4052422800000013</v>
      </c>
      <c r="O3098" s="10">
        <f>I3097-I3098</f>
        <v>11.540165819999999</v>
      </c>
      <c r="P3098" s="10">
        <f>N3098/O3098</f>
        <v>0.12176967834938801</v>
      </c>
      <c r="Q3098" s="9">
        <f>AVERAGE(P3098,P3100)</f>
        <v>0.25350486474094613</v>
      </c>
      <c r="R3098">
        <f>K3098-K3097</f>
        <v>5.1785649799999902</v>
      </c>
      <c r="S3098">
        <f>R3098/O3098</f>
        <v>0.4487426836644875</v>
      </c>
      <c r="T3098" s="9">
        <f>AVERAGE(S3098,S3100)</f>
        <v>0.70442467114785701</v>
      </c>
      <c r="U3098" s="3">
        <f>AVERAGE(E3097,E3099,E3101)</f>
        <v>13.742966685000001</v>
      </c>
      <c r="V3098" s="3">
        <f>AVERAGE(E3098,E3100,E3102)</f>
        <v>9.1682127209999997</v>
      </c>
      <c r="W3098" s="3">
        <f>AVERAGE(F3097,F3099,F3101)</f>
        <v>0.46516802974999999</v>
      </c>
      <c r="X3098" s="3">
        <f>AVERAGE(F3098,F3100,F3102)</f>
        <v>0.55479811795</v>
      </c>
      <c r="Y3098" s="3">
        <f>AVERAGE(G3097,G3099,G3101)</f>
        <v>21.070606744999999</v>
      </c>
      <c r="Z3098" s="3">
        <f>AVERAGE(G3098,G3100,G3102)</f>
        <v>22.673111980000002</v>
      </c>
      <c r="AA3098" s="3">
        <f>AVERAGE(H3097,H3099,H3101)</f>
        <v>9.8019555829999998</v>
      </c>
      <c r="AB3098" s="3">
        <f>AVERAGE(H3098,H3100,H3102)</f>
        <v>12.552889615000002</v>
      </c>
      <c r="AC3098" s="3">
        <f>AVERAGE(I3097,I3099,I3101)</f>
        <v>92.569417119999997</v>
      </c>
      <c r="AD3098" s="3">
        <f>AVERAGE(I3098,I3100,I3102)</f>
        <v>81.482356170000003</v>
      </c>
      <c r="AE3098" s="3">
        <f>AVERAGE(J3097,J3099,J3101)</f>
        <v>32.587186079999995</v>
      </c>
      <c r="AF3098" s="3">
        <f>AVERAGE(J3098,J3100,J3102)</f>
        <v>32.275758150000001</v>
      </c>
      <c r="AG3098" s="3">
        <f>AVERAGE(K3097,K3099,K3101)</f>
        <v>88.604500139999999</v>
      </c>
      <c r="AH3098" s="3">
        <f>AVERAGE(K3098,K3100,K3102)</f>
        <v>96.29864864999999</v>
      </c>
      <c r="AI3098" s="12">
        <v>43660</v>
      </c>
      <c r="AJ3098" s="13">
        <v>653.19999999999993</v>
      </c>
      <c r="AK3098" s="16">
        <v>2.9769800000000002</v>
      </c>
      <c r="AL3098" s="10">
        <f t="shared" ref="AL3098:AL3102" si="1454">IF(AK3098&gt;3, AK3098-3, 3-AK3098)</f>
        <v>2.3019999999999818E-2</v>
      </c>
      <c r="AM3098" s="10">
        <f t="shared" si="1448"/>
        <v>0.54291586439949202</v>
      </c>
      <c r="AN3098" s="14">
        <v>12</v>
      </c>
      <c r="AO3098" s="10">
        <f t="shared" ref="AO3098:AO3102" si="1455">AN3098+273.15</f>
        <v>285.14999999999998</v>
      </c>
      <c r="AP3098" s="14">
        <v>10.5</v>
      </c>
      <c r="AQ3098" s="14">
        <v>37</v>
      </c>
      <c r="AR3098" s="10">
        <f t="shared" ref="AR3098:AR3102" si="1456">AQ3098+273.15</f>
        <v>310.14999999999998</v>
      </c>
      <c r="AS3098" s="14">
        <v>47.1</v>
      </c>
      <c r="AT3098" s="14">
        <v>0.5</v>
      </c>
      <c r="AU3098" s="10">
        <f t="shared" ref="AU3098:AU3102" si="1457">IF(ISNUMBER(AM3098),((AR3098/AO3098)*((AJ3098-(AT3098*AP3098))/(AJ3098-AS3098))*AM3098)," ")</f>
        <v>0.63128889833262702</v>
      </c>
      <c r="AV3098" s="10">
        <f t="shared" ref="AV3098:AV3102" si="1458">IF(ISNUMBER(AM3098), AU3098*G3098, " ")</f>
        <v>13.536208573950308</v>
      </c>
      <c r="AW3098" s="10">
        <f>AVERAGE(AU3097,AU3099,AU3101)</f>
        <v>0.54506816333723274</v>
      </c>
      <c r="AX3098" s="10">
        <f>AVERAGE(AU3098,AU3100,AU3102)</f>
        <v>0.65009366902640187</v>
      </c>
      <c r="AY3098" s="10">
        <f>AVERAGE(AV3097,AV3099,AV3101)</f>
        <v>11.478602097675401</v>
      </c>
      <c r="AZ3098" s="10">
        <f>AVERAGE(AV3098,AV3100,AV3102)</f>
        <v>14.762793997088412</v>
      </c>
      <c r="BA3098" s="10">
        <f>IF(ISNUMBER(AV3098), AV3098-AV3097, " ")</f>
        <v>1.726786233315833</v>
      </c>
      <c r="BB3098" s="10">
        <f>IF(ISNUMBER(BA3098), BA3098/O3098, " ")</f>
        <v>0.14963270547838914</v>
      </c>
      <c r="BC3098" s="2">
        <f>AVERAGE(BB3098,BB3100,BB3102)</f>
        <v>0.30246434794843358</v>
      </c>
      <c r="BD3098" s="1" t="s">
        <v>79</v>
      </c>
      <c r="BE3098"/>
    </row>
    <row r="3099" spans="1:57" x14ac:dyDescent="0.3">
      <c r="A3099" s="2"/>
      <c r="D3099" s="9" t="s">
        <v>57</v>
      </c>
      <c r="E3099" s="10">
        <v>13.735730630000001</v>
      </c>
      <c r="F3099" s="10">
        <v>0.44566780509999998</v>
      </c>
      <c r="G3099" s="10">
        <v>21.346970120000002</v>
      </c>
      <c r="H3099" s="10">
        <v>9.510950996</v>
      </c>
      <c r="I3099" s="10">
        <v>92.463481759999993</v>
      </c>
      <c r="J3099" s="10">
        <v>32.634611</v>
      </c>
      <c r="K3099" s="10">
        <v>89.168300259999995</v>
      </c>
      <c r="L3099" s="11">
        <v>7.4131944444444445E-3</v>
      </c>
      <c r="M3099" s="11">
        <v>8.0208217592592588E-3</v>
      </c>
      <c r="P3099" s="10"/>
      <c r="Q3099" s="9"/>
      <c r="AJ3099" s="13">
        <v>653.20000000000005</v>
      </c>
      <c r="AK3099" s="16">
        <v>2.9769800000000002</v>
      </c>
      <c r="AL3099" s="10">
        <f t="shared" si="1454"/>
        <v>2.3019999999999818E-2</v>
      </c>
      <c r="AM3099" s="10">
        <f t="shared" si="1448"/>
        <v>0.44911400657713513</v>
      </c>
      <c r="AN3099" s="14">
        <v>12</v>
      </c>
      <c r="AO3099" s="10">
        <f t="shared" si="1455"/>
        <v>285.14999999999998</v>
      </c>
      <c r="AP3099" s="14">
        <v>10.5</v>
      </c>
      <c r="AQ3099" s="14">
        <v>37</v>
      </c>
      <c r="AR3099" s="10">
        <f t="shared" si="1456"/>
        <v>310.14999999999998</v>
      </c>
      <c r="AS3099" s="14">
        <v>47.1</v>
      </c>
      <c r="AT3099" s="14">
        <v>0.5</v>
      </c>
      <c r="AU3099" s="10">
        <f t="shared" si="1457"/>
        <v>0.52221845967133085</v>
      </c>
      <c r="AV3099" s="10">
        <f t="shared" si="1458"/>
        <v>11.147781854716326</v>
      </c>
      <c r="AW3099" s="10"/>
      <c r="AX3099" s="10"/>
      <c r="AY3099" s="10"/>
      <c r="AZ3099" s="10"/>
      <c r="BA3099" s="10"/>
      <c r="BB3099" s="10"/>
      <c r="BC3099" s="2"/>
      <c r="BD3099"/>
    </row>
    <row r="3100" spans="1:57" x14ac:dyDescent="0.3">
      <c r="A3100" s="2"/>
      <c r="D3100" s="9" t="s">
        <v>60</v>
      </c>
      <c r="E3100" s="10">
        <v>8.8809258090000007</v>
      </c>
      <c r="F3100" s="10">
        <v>0.57084634590000005</v>
      </c>
      <c r="G3100" s="10">
        <v>23.904046520000001</v>
      </c>
      <c r="H3100" s="10">
        <v>13.60757678</v>
      </c>
      <c r="I3100" s="10">
        <v>81.829525680000003</v>
      </c>
      <c r="J3100" s="10">
        <v>32.555045</v>
      </c>
      <c r="K3100" s="10">
        <v>99.378032300000001</v>
      </c>
      <c r="L3100" s="11">
        <v>1.0052083333333333E-2</v>
      </c>
      <c r="M3100" s="11">
        <v>1.0734942129629631E-2</v>
      </c>
      <c r="N3100" s="10">
        <f>H3100-H3099</f>
        <v>4.0966257840000004</v>
      </c>
      <c r="O3100" s="10">
        <f>I3099-I3100</f>
        <v>10.63395607999999</v>
      </c>
      <c r="P3100" s="10">
        <f>N3100/O3100</f>
        <v>0.3852400511325042</v>
      </c>
      <c r="Q3100" s="9"/>
      <c r="R3100">
        <f>K3100-K3099</f>
        <v>10.209732040000006</v>
      </c>
      <c r="S3100">
        <f>R3100/O3100</f>
        <v>0.96010665863122646</v>
      </c>
      <c r="AJ3100" s="13">
        <v>653.20000000000005</v>
      </c>
      <c r="AK3100" s="16">
        <v>2.9769800000000002</v>
      </c>
      <c r="AL3100" s="10">
        <f t="shared" si="1454"/>
        <v>2.3019999999999818E-2</v>
      </c>
      <c r="AM3100" s="10">
        <f t="shared" si="1448"/>
        <v>0.57526051155869373</v>
      </c>
      <c r="AN3100" s="14">
        <v>12</v>
      </c>
      <c r="AO3100" s="10">
        <f t="shared" si="1455"/>
        <v>285.14999999999998</v>
      </c>
      <c r="AP3100" s="14">
        <v>10.5</v>
      </c>
      <c r="AQ3100" s="14">
        <v>37</v>
      </c>
      <c r="AR3100" s="10">
        <f t="shared" si="1456"/>
        <v>310.14999999999998</v>
      </c>
      <c r="AS3100" s="14">
        <v>47.1</v>
      </c>
      <c r="AT3100" s="14">
        <v>0.5</v>
      </c>
      <c r="AU3100" s="10">
        <f t="shared" si="1457"/>
        <v>0.6688984397201766</v>
      </c>
      <c r="AV3100" s="10">
        <f t="shared" si="1458"/>
        <v>15.989379420226518</v>
      </c>
      <c r="AW3100" s="10"/>
      <c r="AX3100" s="10"/>
      <c r="AY3100" s="10"/>
      <c r="AZ3100" s="10"/>
      <c r="BA3100" s="10">
        <f>IF(ISNUMBER(AV3100), AV3100-AV3099, " ")</f>
        <v>4.8415975655101917</v>
      </c>
      <c r="BB3100" s="10">
        <f>IF(ISNUMBER(BA3100), BA3100/O3100, " ")</f>
        <v>0.45529599041847801</v>
      </c>
      <c r="BC3100" s="2"/>
      <c r="BD3100"/>
      <c r="BE3100"/>
    </row>
    <row r="3101" spans="1:57" x14ac:dyDescent="0.3">
      <c r="A3101" s="2"/>
      <c r="D3101" s="9" t="s">
        <v>57</v>
      </c>
      <c r="E3101" s="10"/>
      <c r="F3101" s="10"/>
      <c r="G3101" s="10"/>
      <c r="H3101" s="10"/>
      <c r="I3101" s="10"/>
      <c r="J3101" s="10"/>
      <c r="K3101" s="10"/>
      <c r="L3101" s="11"/>
      <c r="M3101" s="11"/>
      <c r="P3101" s="10"/>
      <c r="Q3101" s="9"/>
      <c r="AJ3101" s="13">
        <v>653.20000000000005</v>
      </c>
      <c r="AK3101" s="16">
        <v>2.9769800000000002</v>
      </c>
      <c r="AL3101" s="10">
        <f t="shared" si="1454"/>
        <v>2.3019999999999818E-2</v>
      </c>
      <c r="AM3101" s="10" t="str">
        <f t="shared" si="1448"/>
        <v xml:space="preserve"> </v>
      </c>
      <c r="AN3101" s="14">
        <v>12</v>
      </c>
      <c r="AO3101" s="10">
        <f t="shared" si="1455"/>
        <v>285.14999999999998</v>
      </c>
      <c r="AP3101" s="14">
        <v>10.5</v>
      </c>
      <c r="AQ3101" s="14">
        <v>37</v>
      </c>
      <c r="AR3101" s="10">
        <f t="shared" si="1456"/>
        <v>310.14999999999998</v>
      </c>
      <c r="AS3101" s="14">
        <v>47.1</v>
      </c>
      <c r="AT3101" s="14">
        <v>0.5</v>
      </c>
      <c r="AU3101" s="10" t="str">
        <f t="shared" si="1457"/>
        <v xml:space="preserve"> </v>
      </c>
      <c r="AV3101" s="10" t="str">
        <f t="shared" si="1458"/>
        <v xml:space="preserve"> </v>
      </c>
      <c r="AW3101" s="10"/>
      <c r="AX3101" s="10"/>
      <c r="AY3101" s="10"/>
      <c r="AZ3101" s="10"/>
      <c r="BA3101" s="10"/>
      <c r="BB3101" s="10"/>
      <c r="BC3101" s="2"/>
      <c r="BD3101"/>
      <c r="BE3101"/>
    </row>
    <row r="3102" spans="1:57" x14ac:dyDescent="0.3">
      <c r="A3102" s="2"/>
      <c r="D3102" s="9" t="s">
        <v>61</v>
      </c>
      <c r="E3102" s="10"/>
      <c r="F3102" s="10"/>
      <c r="G3102" s="10"/>
      <c r="H3102" s="10"/>
      <c r="I3102" s="10"/>
      <c r="J3102" s="10"/>
      <c r="K3102" s="10"/>
      <c r="L3102" s="11"/>
      <c r="M3102" s="11"/>
      <c r="N3102" s="10">
        <f>H3102-H3101</f>
        <v>0</v>
      </c>
      <c r="O3102" s="10">
        <f>I3101-I3102</f>
        <v>0</v>
      </c>
      <c r="P3102" s="10" t="e">
        <f>N3102/O3102</f>
        <v>#DIV/0!</v>
      </c>
      <c r="Q3102" s="9"/>
      <c r="R3102">
        <f>K3102-K3101</f>
        <v>0</v>
      </c>
      <c r="S3102" t="e">
        <f>R3102/O3102</f>
        <v>#DIV/0!</v>
      </c>
      <c r="AJ3102" s="13">
        <v>653.20000000000005</v>
      </c>
      <c r="AK3102" s="16">
        <v>2.9769800000000002</v>
      </c>
      <c r="AL3102" s="10">
        <f t="shared" si="1454"/>
        <v>2.3019999999999818E-2</v>
      </c>
      <c r="AM3102" s="10" t="str">
        <f t="shared" si="1448"/>
        <v xml:space="preserve"> </v>
      </c>
      <c r="AN3102" s="14">
        <v>12</v>
      </c>
      <c r="AO3102" s="10">
        <f t="shared" si="1455"/>
        <v>285.14999999999998</v>
      </c>
      <c r="AP3102" s="14">
        <v>10.5</v>
      </c>
      <c r="AQ3102" s="14">
        <v>37</v>
      </c>
      <c r="AR3102" s="10">
        <f t="shared" si="1456"/>
        <v>310.14999999999998</v>
      </c>
      <c r="AS3102" s="14">
        <v>47.1</v>
      </c>
      <c r="AT3102" s="14">
        <v>0.5</v>
      </c>
      <c r="AU3102" s="10" t="str">
        <f t="shared" si="1457"/>
        <v xml:space="preserve"> </v>
      </c>
      <c r="AV3102" s="10" t="str">
        <f t="shared" si="1458"/>
        <v xml:space="preserve"> </v>
      </c>
      <c r="AW3102" s="10"/>
      <c r="AX3102" s="10"/>
      <c r="AY3102" s="10"/>
      <c r="AZ3102" s="10"/>
      <c r="BA3102" s="10" t="str">
        <f>IF(ISNUMBER(AV3102), AV3102-AV3101, " ")</f>
        <v xml:space="preserve"> </v>
      </c>
      <c r="BB3102" s="10" t="str">
        <f>IF(ISNUMBER(BA3102), BA3102/O3102, " ")</f>
        <v xml:space="preserve"> </v>
      </c>
      <c r="BC3102" s="2"/>
      <c r="BD3102"/>
      <c r="BE3102"/>
    </row>
    <row r="3103" spans="1:57" x14ac:dyDescent="0.3">
      <c r="AM3103" s="10" t="str">
        <f t="shared" si="1448"/>
        <v xml:space="preserve"> </v>
      </c>
      <c r="BD3103"/>
      <c r="BE3103"/>
    </row>
    <row r="3104" spans="1:57" x14ac:dyDescent="0.3">
      <c r="AM3104" s="10" t="str">
        <f t="shared" si="1448"/>
        <v xml:space="preserve"> </v>
      </c>
      <c r="BD3104"/>
      <c r="BE3104"/>
    </row>
    <row r="3105" spans="1:57" x14ac:dyDescent="0.3">
      <c r="A3105" s="2"/>
      <c r="D3105" s="9" t="s">
        <v>53</v>
      </c>
      <c r="E3105" s="10"/>
      <c r="F3105" s="10"/>
      <c r="G3105" s="10"/>
      <c r="H3105" s="10"/>
      <c r="I3105" s="10"/>
      <c r="J3105" s="10"/>
      <c r="K3105" s="10"/>
      <c r="L3105" s="10"/>
      <c r="M3105" s="10"/>
      <c r="P3105" s="10"/>
      <c r="Q3105" s="9"/>
      <c r="R3105" s="9"/>
      <c r="AM3105" s="10" t="str">
        <f t="shared" si="1448"/>
        <v xml:space="preserve"> </v>
      </c>
      <c r="BD3105"/>
      <c r="BE3105"/>
    </row>
    <row r="3106" spans="1:57" x14ac:dyDescent="0.3">
      <c r="A3106" s="2"/>
      <c r="D3106" s="9" t="s">
        <v>369</v>
      </c>
      <c r="E3106" s="10"/>
      <c r="F3106" s="2"/>
      <c r="G3106" s="10"/>
      <c r="H3106" s="10"/>
      <c r="I3106" s="10"/>
      <c r="J3106" s="10"/>
      <c r="K3106" s="10"/>
      <c r="L3106" s="10"/>
      <c r="M3106" s="10"/>
      <c r="P3106" s="10"/>
      <c r="Q3106" s="9"/>
      <c r="R3106" s="9"/>
      <c r="AM3106" s="10" t="str">
        <f t="shared" si="1448"/>
        <v xml:space="preserve"> </v>
      </c>
      <c r="BD3106"/>
      <c r="BE3106"/>
    </row>
    <row r="3107" spans="1:57" x14ac:dyDescent="0.3">
      <c r="A3107" s="2"/>
      <c r="D3107" s="9"/>
      <c r="E3107" s="2" t="s">
        <v>0</v>
      </c>
      <c r="F3107" s="2" t="s">
        <v>1</v>
      </c>
      <c r="G3107" s="2" t="s">
        <v>2</v>
      </c>
      <c r="H3107" s="2" t="s">
        <v>3</v>
      </c>
      <c r="I3107" s="2" t="s">
        <v>4</v>
      </c>
      <c r="J3107" s="2" t="s">
        <v>5</v>
      </c>
      <c r="K3107" s="2" t="s">
        <v>6</v>
      </c>
      <c r="L3107" s="2" t="s">
        <v>7</v>
      </c>
      <c r="M3107" s="2" t="s">
        <v>8</v>
      </c>
      <c r="N3107" s="2" t="s">
        <v>9</v>
      </c>
      <c r="O3107" s="2" t="s">
        <v>10</v>
      </c>
      <c r="P3107" s="2" t="s">
        <v>11</v>
      </c>
      <c r="Q3107" s="2" t="s">
        <v>12</v>
      </c>
      <c r="R3107" s="2" t="s">
        <v>13</v>
      </c>
      <c r="S3107" s="2" t="s">
        <v>14</v>
      </c>
      <c r="T3107" s="2" t="s">
        <v>15</v>
      </c>
      <c r="U3107" s="3" t="s">
        <v>16</v>
      </c>
      <c r="V3107" s="3" t="s">
        <v>17</v>
      </c>
      <c r="W3107" s="3" t="s">
        <v>18</v>
      </c>
      <c r="X3107" s="3" t="s">
        <v>19</v>
      </c>
      <c r="Y3107" s="3" t="s">
        <v>20</v>
      </c>
      <c r="Z3107" s="3" t="s">
        <v>21</v>
      </c>
      <c r="AA3107" s="3" t="s">
        <v>22</v>
      </c>
      <c r="AB3107" s="3" t="s">
        <v>23</v>
      </c>
      <c r="AC3107" s="3" t="s">
        <v>24</v>
      </c>
      <c r="AD3107" s="3" t="s">
        <v>25</v>
      </c>
      <c r="AE3107" s="3" t="s">
        <v>26</v>
      </c>
      <c r="AF3107" s="3" t="s">
        <v>27</v>
      </c>
      <c r="AG3107" s="3" t="s">
        <v>28</v>
      </c>
      <c r="AH3107" s="3" t="s">
        <v>29</v>
      </c>
      <c r="AL3107" s="2" t="s">
        <v>33</v>
      </c>
      <c r="AM3107" s="10" t="e">
        <f t="shared" si="1448"/>
        <v>#VALUE!</v>
      </c>
      <c r="AN3107" s="6" t="s">
        <v>35</v>
      </c>
      <c r="AO3107" s="2" t="s">
        <v>36</v>
      </c>
      <c r="AP3107" s="7" t="s">
        <v>37</v>
      </c>
      <c r="AQ3107" s="6" t="s">
        <v>38</v>
      </c>
      <c r="AR3107" s="2" t="s">
        <v>39</v>
      </c>
      <c r="AS3107" s="7" t="s">
        <v>40</v>
      </c>
      <c r="AT3107" s="7" t="s">
        <v>41</v>
      </c>
      <c r="AU3107" s="8" t="s">
        <v>55</v>
      </c>
      <c r="AV3107" s="8" t="s">
        <v>56</v>
      </c>
      <c r="AW3107" s="8" t="s">
        <v>44</v>
      </c>
      <c r="AX3107" s="8" t="s">
        <v>45</v>
      </c>
      <c r="AY3107" s="8" t="s">
        <v>46</v>
      </c>
      <c r="AZ3107" s="8" t="s">
        <v>47</v>
      </c>
      <c r="BA3107" s="2" t="s">
        <v>48</v>
      </c>
      <c r="BB3107" s="2" t="s">
        <v>49</v>
      </c>
      <c r="BC3107" s="2" t="s">
        <v>50</v>
      </c>
      <c r="BD3107"/>
      <c r="BE3107"/>
    </row>
    <row r="3108" spans="1:57" x14ac:dyDescent="0.3">
      <c r="A3108" s="2"/>
      <c r="D3108" s="9" t="s">
        <v>57</v>
      </c>
      <c r="E3108" s="10">
        <v>13.58161782</v>
      </c>
      <c r="F3108" s="10">
        <v>0.70241913590000005</v>
      </c>
      <c r="G3108" s="10">
        <v>17.75607832</v>
      </c>
      <c r="H3108" s="10">
        <v>12.479646280000001</v>
      </c>
      <c r="I3108" s="10">
        <v>92.140753779999997</v>
      </c>
      <c r="J3108" s="10">
        <v>32.727628590000002</v>
      </c>
      <c r="K3108" s="10">
        <v>72.801227089999998</v>
      </c>
      <c r="L3108" s="11">
        <v>1.3888888888888889E-3</v>
      </c>
      <c r="M3108" s="11">
        <v>2.0485995370370371E-3</v>
      </c>
      <c r="P3108" s="10"/>
      <c r="Q3108" s="9"/>
      <c r="AJ3108" s="13">
        <v>653.86666666666667</v>
      </c>
      <c r="AK3108" s="16">
        <v>2.9873599999999998</v>
      </c>
      <c r="AL3108" s="10">
        <f>IF(AK3108&gt;3, AK3108-3, 3-AK3108)</f>
        <v>1.2640000000000207E-2</v>
      </c>
      <c r="AM3108" s="10">
        <f t="shared" si="1448"/>
        <v>0.70539118408896162</v>
      </c>
      <c r="AN3108" s="14">
        <v>12</v>
      </c>
      <c r="AO3108" s="10">
        <f>AN3108+273.15</f>
        <v>285.14999999999998</v>
      </c>
      <c r="AP3108" s="14">
        <v>10.5</v>
      </c>
      <c r="AQ3108" s="14">
        <v>37</v>
      </c>
      <c r="AR3108" s="10">
        <f>AQ3108+273.15</f>
        <v>310.14999999999998</v>
      </c>
      <c r="AS3108" s="14">
        <v>47.1</v>
      </c>
      <c r="AT3108" s="14">
        <v>0.5</v>
      </c>
      <c r="AU3108" s="10">
        <f>IF(ISNUMBER(AM3108),((AR3108/AO3108)*((AJ3108-(AT3108*AP3108))/(AJ3108-AS3108))*AM3108)," ")</f>
        <v>0.8201529036359102</v>
      </c>
      <c r="AV3108" s="10">
        <f>IF(ISNUMBER(AM3108), AU3108*G3108, " ")</f>
        <v>14.562699191334634</v>
      </c>
      <c r="AW3108" s="10"/>
      <c r="AX3108" s="10"/>
      <c r="AY3108" s="10"/>
      <c r="AZ3108" s="10"/>
      <c r="BA3108" s="10"/>
      <c r="BB3108" s="10"/>
      <c r="BC3108" s="2"/>
      <c r="BD3108"/>
      <c r="BE3108"/>
    </row>
    <row r="3109" spans="1:57" x14ac:dyDescent="0.3">
      <c r="A3109" s="2">
        <v>283</v>
      </c>
      <c r="B3109" s="9" t="s">
        <v>369</v>
      </c>
      <c r="C3109" s="9"/>
      <c r="D3109" s="9" t="s">
        <v>58</v>
      </c>
      <c r="E3109" s="10">
        <v>8.3760372909999994</v>
      </c>
      <c r="F3109" s="10">
        <v>0.8824001762</v>
      </c>
      <c r="G3109" s="10">
        <v>21.20799083</v>
      </c>
      <c r="H3109" s="10">
        <v>18.716370019999999</v>
      </c>
      <c r="I3109" s="10">
        <v>79.972593430000003</v>
      </c>
      <c r="J3109" s="10">
        <v>32.175376870000001</v>
      </c>
      <c r="K3109" s="10">
        <v>89.358147509999995</v>
      </c>
      <c r="L3109" s="11">
        <v>3.8425925925925923E-3</v>
      </c>
      <c r="M3109" s="11">
        <v>4.5080902777777775E-3</v>
      </c>
      <c r="N3109" s="10">
        <f>H3109-H3108</f>
        <v>6.2367237399999986</v>
      </c>
      <c r="O3109" s="10">
        <f>I3108-I3109</f>
        <v>12.168160349999994</v>
      </c>
      <c r="P3109" s="10">
        <f>N3109/O3109</f>
        <v>0.51254450636821214</v>
      </c>
      <c r="Q3109" s="9">
        <f>AVERAGE(P3109,P3111,P3113)</f>
        <v>0.44961752984788955</v>
      </c>
      <c r="R3109">
        <f>K3109-K3108</f>
        <v>16.556920419999997</v>
      </c>
      <c r="S3109">
        <f>R3109/O3109</f>
        <v>1.3606757261380111</v>
      </c>
      <c r="T3109" s="9">
        <f>AVERAGE(S3109,S3111,S3113)</f>
        <v>1.1650363298658779</v>
      </c>
      <c r="U3109" s="3">
        <f>AVERAGE(E3108,E3110,E3112)</f>
        <v>13.60838787</v>
      </c>
      <c r="V3109" s="3">
        <f>AVERAGE(E3109,E3111,E3113)</f>
        <v>8.3799588899999993</v>
      </c>
      <c r="W3109" s="3">
        <f>AVERAGE(F3108,F3110,F3112)</f>
        <v>0.64046449623333335</v>
      </c>
      <c r="X3109" s="3">
        <f>AVERAGE(F3109,F3111,F3113)</f>
        <v>0.86616568053333332</v>
      </c>
      <c r="Y3109" s="3">
        <f>AVERAGE(G3108,G3110,G3112)</f>
        <v>18.004504526666668</v>
      </c>
      <c r="Z3109" s="3">
        <f>AVERAGE(G3109,G3111,G3113)</f>
        <v>20.536566673333333</v>
      </c>
      <c r="AA3109" s="3">
        <f>AVERAGE(H3108,H3110,H3112)</f>
        <v>11.540212310000001</v>
      </c>
      <c r="AB3109" s="3">
        <f>AVERAGE(H3109,H3111,H3113)</f>
        <v>17.771316546666668</v>
      </c>
      <c r="AC3109" s="3">
        <f>AVERAGE(I3108,I3110,I3112)</f>
        <v>92.868737676666669</v>
      </c>
      <c r="AD3109" s="3">
        <f>AVERAGE(I3109,I3111,I3113)</f>
        <v>78.90725883333333</v>
      </c>
      <c r="AE3109" s="3">
        <f>AVERAGE(J3108,J3110,J3112)</f>
        <v>32.126859500000002</v>
      </c>
      <c r="AF3109" s="3">
        <f>AVERAGE(J3109,J3111,J3113)</f>
        <v>32.209775246666673</v>
      </c>
      <c r="AG3109" s="3">
        <f>AVERAGE(K3108,K3110,K3112)</f>
        <v>71.90988231</v>
      </c>
      <c r="AH3109" s="3">
        <f>AVERAGE(K3109,K3111,K3113)</f>
        <v>88.037408563333315</v>
      </c>
      <c r="AI3109" s="12">
        <v>43661</v>
      </c>
      <c r="AJ3109" s="13">
        <v>653.86666666666667</v>
      </c>
      <c r="AK3109" s="16">
        <v>2.9873599999999998</v>
      </c>
      <c r="AL3109" s="10">
        <f t="shared" ref="AL3109:AL3113" si="1459">IF(AK3109&gt;3, AK3109-3, 3-AK3109)</f>
        <v>1.2640000000000207E-2</v>
      </c>
      <c r="AM3109" s="10">
        <f t="shared" si="1448"/>
        <v>0.88613375307964226</v>
      </c>
      <c r="AN3109" s="14">
        <v>12</v>
      </c>
      <c r="AO3109" s="10">
        <f t="shared" ref="AO3109:AO3113" si="1460">AN3109+273.15</f>
        <v>285.14999999999998</v>
      </c>
      <c r="AP3109" s="14">
        <v>10.5</v>
      </c>
      <c r="AQ3109" s="14">
        <v>37</v>
      </c>
      <c r="AR3109" s="10">
        <f t="shared" ref="AR3109:AR3113" si="1461">AQ3109+273.15</f>
        <v>310.14999999999998</v>
      </c>
      <c r="AS3109" s="14">
        <v>47.1</v>
      </c>
      <c r="AT3109" s="14">
        <v>0.5</v>
      </c>
      <c r="AU3109" s="10">
        <f t="shared" ref="AU3109:AU3113" si="1462">IF(ISNUMBER(AM3109),((AR3109/AO3109)*((AJ3109-(AT3109*AP3109))/(AJ3109-AS3109))*AM3109)," ")</f>
        <v>1.0303008982692332</v>
      </c>
      <c r="AV3109" s="10">
        <f t="shared" ref="AV3109:AV3113" si="1463">IF(ISNUMBER(AM3109), AU3109*G3109, " ")</f>
        <v>21.850612002634662</v>
      </c>
      <c r="AW3109" s="10">
        <f>AVERAGE(AU3108,AU3110,AU3112)</f>
        <v>0.74781393247273409</v>
      </c>
      <c r="AX3109" s="10">
        <f>AVERAGE(AU3109,AU3111,AU3113)</f>
        <v>1.0113453088218856</v>
      </c>
      <c r="AY3109" s="10">
        <f>AVERAGE(AV3108,AV3110,AV3112)</f>
        <v>13.453636498402547</v>
      </c>
      <c r="AZ3109" s="10">
        <f>AVERAGE(AV3109,AV3111,AV3113)</f>
        <v>20.782309205237983</v>
      </c>
      <c r="BA3109" s="10">
        <f>IF(ISNUMBER(AV3109), AV3109-AV3108, " ")</f>
        <v>7.2879128113000284</v>
      </c>
      <c r="BB3109" s="10">
        <f>IF(ISNUMBER(BA3109), BA3109/O3109, " ")</f>
        <v>0.59893300233342439</v>
      </c>
      <c r="BC3109" s="2">
        <f>AVERAGE(BB3109,BB3111,BB3113)</f>
        <v>0.52865274225092285</v>
      </c>
      <c r="BD3109" s="1" t="s">
        <v>79</v>
      </c>
      <c r="BE3109"/>
    </row>
    <row r="3110" spans="1:57" x14ac:dyDescent="0.3">
      <c r="A3110" s="2"/>
      <c r="D3110" s="9" t="s">
        <v>57</v>
      </c>
      <c r="E3110" s="10">
        <v>13.600577169999999</v>
      </c>
      <c r="F3110" s="10">
        <v>0.59955074630000005</v>
      </c>
      <c r="G3110" s="10">
        <v>18.30938458</v>
      </c>
      <c r="H3110" s="10">
        <v>10.97673228</v>
      </c>
      <c r="I3110" s="10">
        <v>93.795092819999994</v>
      </c>
      <c r="J3110" s="10">
        <v>31.282226779999998</v>
      </c>
      <c r="K3110" s="10">
        <v>68.628684219999997</v>
      </c>
      <c r="L3110" s="11">
        <v>6.3541666666666668E-3</v>
      </c>
      <c r="M3110" s="11">
        <v>7.0717476851851853E-3</v>
      </c>
      <c r="P3110" s="10"/>
      <c r="Q3110" s="9"/>
      <c r="AJ3110" s="13">
        <v>653.86666666666702</v>
      </c>
      <c r="AK3110" s="16">
        <v>2.9873599999999998</v>
      </c>
      <c r="AL3110" s="10">
        <f t="shared" si="1459"/>
        <v>1.2640000000000207E-2</v>
      </c>
      <c r="AM3110" s="10">
        <f t="shared" si="1448"/>
        <v>0.60208754180949076</v>
      </c>
      <c r="AN3110" s="14">
        <v>12</v>
      </c>
      <c r="AO3110" s="10">
        <f t="shared" si="1460"/>
        <v>285.14999999999998</v>
      </c>
      <c r="AP3110" s="14">
        <v>10.5</v>
      </c>
      <c r="AQ3110" s="14">
        <v>37</v>
      </c>
      <c r="AR3110" s="10">
        <f t="shared" si="1461"/>
        <v>310.14999999999998</v>
      </c>
      <c r="AS3110" s="14">
        <v>47.1</v>
      </c>
      <c r="AT3110" s="14">
        <v>0.5</v>
      </c>
      <c r="AU3110" s="10">
        <f t="shared" si="1462"/>
        <v>0.70004255340365074</v>
      </c>
      <c r="AV3110" s="10">
        <f t="shared" si="1463"/>
        <v>12.81734833263263</v>
      </c>
      <c r="AW3110" s="10"/>
      <c r="AX3110" s="10"/>
      <c r="AY3110" s="10"/>
      <c r="AZ3110" s="10"/>
      <c r="BA3110" s="10"/>
      <c r="BB3110" s="10"/>
      <c r="BC3110" s="2"/>
      <c r="BD3110"/>
    </row>
    <row r="3111" spans="1:57" x14ac:dyDescent="0.3">
      <c r="A3111" s="2"/>
      <c r="D3111" s="9" t="s">
        <v>60</v>
      </c>
      <c r="E3111" s="10">
        <v>8.2675072000000007</v>
      </c>
      <c r="F3111" s="10">
        <v>0.86897701989999998</v>
      </c>
      <c r="G3111" s="10">
        <v>20.951447829999999</v>
      </c>
      <c r="H3111" s="10">
        <v>18.21437238</v>
      </c>
      <c r="I3111" s="10">
        <v>78.685470260000002</v>
      </c>
      <c r="J3111" s="10">
        <v>31.597609380000002</v>
      </c>
      <c r="K3111" s="10">
        <v>88.117124869999998</v>
      </c>
      <c r="L3111" s="11">
        <v>1.0190972222222223E-2</v>
      </c>
      <c r="M3111" s="11">
        <v>1.0839108796296298E-2</v>
      </c>
      <c r="N3111" s="10">
        <f>H3111-H3110</f>
        <v>7.2376401000000001</v>
      </c>
      <c r="O3111" s="10">
        <f>I3110-I3111</f>
        <v>15.109622559999991</v>
      </c>
      <c r="P3111" s="10">
        <f>N3111/O3111</f>
        <v>0.47900866294041988</v>
      </c>
      <c r="Q3111" s="9"/>
      <c r="R3111">
        <f>K3111-K3110</f>
        <v>19.488440650000001</v>
      </c>
      <c r="S3111">
        <f>R3111/O3111</f>
        <v>1.2898032742122985</v>
      </c>
      <c r="AJ3111" s="13">
        <v>653.86666666666702</v>
      </c>
      <c r="AK3111" s="16">
        <v>2.9873599999999998</v>
      </c>
      <c r="AL3111" s="10">
        <f t="shared" si="1459"/>
        <v>1.2640000000000207E-2</v>
      </c>
      <c r="AM3111" s="10">
        <f t="shared" si="1448"/>
        <v>0.87265380124926362</v>
      </c>
      <c r="AN3111" s="14">
        <v>12</v>
      </c>
      <c r="AO3111" s="10">
        <f t="shared" si="1460"/>
        <v>285.14999999999998</v>
      </c>
      <c r="AP3111" s="14">
        <v>10.5</v>
      </c>
      <c r="AQ3111" s="14">
        <v>37</v>
      </c>
      <c r="AR3111" s="10">
        <f t="shared" si="1461"/>
        <v>310.14999999999998</v>
      </c>
      <c r="AS3111" s="14">
        <v>47.1</v>
      </c>
      <c r="AT3111" s="14">
        <v>0.5</v>
      </c>
      <c r="AU3111" s="10">
        <f t="shared" si="1462"/>
        <v>1.0146278619683389</v>
      </c>
      <c r="AV3111" s="10">
        <f t="shared" si="1463"/>
        <v>21.257922716894093</v>
      </c>
      <c r="AW3111" s="10"/>
      <c r="AX3111" s="10"/>
      <c r="AY3111" s="10"/>
      <c r="AZ3111" s="10"/>
      <c r="BA3111" s="10">
        <f>IF(ISNUMBER(AV3111), AV3111-AV3110, " ")</f>
        <v>8.4405743842614633</v>
      </c>
      <c r="BB3111" s="10">
        <f>IF(ISNUMBER(BA3111), BA3111/O3111, " ")</f>
        <v>0.55862245074250672</v>
      </c>
      <c r="BC3111" s="2"/>
      <c r="BD3111"/>
      <c r="BE3111"/>
    </row>
    <row r="3112" spans="1:57" x14ac:dyDescent="0.3">
      <c r="A3112" s="2"/>
      <c r="D3112" s="9" t="s">
        <v>57</v>
      </c>
      <c r="E3112" s="10">
        <v>13.64296862</v>
      </c>
      <c r="F3112" s="10">
        <v>0.61942360649999995</v>
      </c>
      <c r="G3112" s="10">
        <v>17.948050680000001</v>
      </c>
      <c r="H3112" s="10">
        <v>11.164258370000001</v>
      </c>
      <c r="I3112" s="10">
        <v>92.670366430000001</v>
      </c>
      <c r="J3112" s="10">
        <v>32.370723130000002</v>
      </c>
      <c r="K3112" s="10">
        <v>74.299735620000007</v>
      </c>
      <c r="L3112" s="11">
        <v>1.390625E-2</v>
      </c>
      <c r="M3112" s="11">
        <v>1.4589108796296296E-2</v>
      </c>
      <c r="P3112" s="10"/>
      <c r="Q3112" s="9"/>
      <c r="AJ3112" s="13">
        <v>653.86666666666702</v>
      </c>
      <c r="AK3112" s="16">
        <v>2.9873599999999998</v>
      </c>
      <c r="AL3112" s="10">
        <f t="shared" si="1459"/>
        <v>1.2640000000000207E-2</v>
      </c>
      <c r="AM3112" s="10">
        <f t="shared" si="1448"/>
        <v>0.62204448727304373</v>
      </c>
      <c r="AN3112" s="14">
        <v>12</v>
      </c>
      <c r="AO3112" s="10">
        <f t="shared" si="1460"/>
        <v>285.14999999999998</v>
      </c>
      <c r="AP3112" s="14">
        <v>10.5</v>
      </c>
      <c r="AQ3112" s="14">
        <v>37</v>
      </c>
      <c r="AR3112" s="10">
        <f t="shared" si="1461"/>
        <v>310.14999999999998</v>
      </c>
      <c r="AS3112" s="14">
        <v>47.1</v>
      </c>
      <c r="AT3112" s="14">
        <v>0.5</v>
      </c>
      <c r="AU3112" s="10">
        <f t="shared" si="1462"/>
        <v>0.72324634037864111</v>
      </c>
      <c r="AV3112" s="10">
        <f t="shared" si="1463"/>
        <v>12.980861971240381</v>
      </c>
      <c r="AW3112" s="10"/>
      <c r="AX3112" s="10"/>
      <c r="AY3112" s="10"/>
      <c r="AZ3112" s="10"/>
      <c r="BA3112" s="10"/>
      <c r="BB3112" s="10"/>
      <c r="BC3112" s="2"/>
      <c r="BD3112"/>
      <c r="BE3112"/>
    </row>
    <row r="3113" spans="1:57" x14ac:dyDescent="0.3">
      <c r="A3113" s="2"/>
      <c r="D3113" s="9" t="s">
        <v>61</v>
      </c>
      <c r="E3113" s="10">
        <v>8.4963321789999995</v>
      </c>
      <c r="F3113" s="10">
        <v>0.84711984549999997</v>
      </c>
      <c r="G3113" s="10">
        <v>19.450261359999999</v>
      </c>
      <c r="H3113" s="10">
        <v>16.383207240000001</v>
      </c>
      <c r="I3113" s="10">
        <v>78.063712809999998</v>
      </c>
      <c r="J3113" s="10">
        <v>32.856339490000003</v>
      </c>
      <c r="K3113" s="10">
        <v>86.636953309999996</v>
      </c>
      <c r="L3113" s="11">
        <v>1.6909722222222225E-2</v>
      </c>
      <c r="M3113" s="11">
        <v>1.7465266203703703E-2</v>
      </c>
      <c r="N3113" s="10">
        <f>H3113-H3112</f>
        <v>5.2189488700000002</v>
      </c>
      <c r="O3113" s="10">
        <f>I3112-I3113</f>
        <v>14.606653620000003</v>
      </c>
      <c r="P3113" s="10">
        <f>N3113/O3113</f>
        <v>0.35729942023503664</v>
      </c>
      <c r="Q3113" s="9"/>
      <c r="R3113">
        <f>K3113-K3112</f>
        <v>12.337217689999989</v>
      </c>
      <c r="S3113">
        <f>R3113/O3113</f>
        <v>0.84462998924732402</v>
      </c>
      <c r="AJ3113" s="13">
        <v>653.86666666666702</v>
      </c>
      <c r="AK3113" s="16">
        <v>2.9873599999999998</v>
      </c>
      <c r="AL3113" s="10">
        <f t="shared" si="1459"/>
        <v>1.2640000000000207E-2</v>
      </c>
      <c r="AM3113" s="10">
        <f t="shared" si="1448"/>
        <v>0.85070414563360297</v>
      </c>
      <c r="AN3113" s="14">
        <v>12</v>
      </c>
      <c r="AO3113" s="10">
        <f t="shared" si="1460"/>
        <v>285.14999999999998</v>
      </c>
      <c r="AP3113" s="14">
        <v>10.5</v>
      </c>
      <c r="AQ3113" s="14">
        <v>37</v>
      </c>
      <c r="AR3113" s="10">
        <f t="shared" si="1461"/>
        <v>310.14999999999998</v>
      </c>
      <c r="AS3113" s="14">
        <v>47.1</v>
      </c>
      <c r="AT3113" s="14">
        <v>0.5</v>
      </c>
      <c r="AU3113" s="10">
        <f t="shared" si="1462"/>
        <v>0.98910716622808414</v>
      </c>
      <c r="AV3113" s="10">
        <f t="shared" si="1463"/>
        <v>19.2383928961852</v>
      </c>
      <c r="AW3113" s="10"/>
      <c r="AX3113" s="10"/>
      <c r="AY3113" s="10"/>
      <c r="AZ3113" s="10"/>
      <c r="BA3113" s="10">
        <f>IF(ISNUMBER(AV3113), AV3113-AV3112, " ")</f>
        <v>6.2575309249448186</v>
      </c>
      <c r="BB3113" s="10">
        <f>IF(ISNUMBER(BA3113), BA3113/O3113, " ")</f>
        <v>0.42840277367683738</v>
      </c>
      <c r="BC3113" s="2"/>
      <c r="BD3113"/>
      <c r="BE3113"/>
    </row>
    <row r="3114" spans="1:57" x14ac:dyDescent="0.3">
      <c r="AM3114" s="10" t="str">
        <f t="shared" si="1448"/>
        <v xml:space="preserve"> </v>
      </c>
      <c r="BD3114"/>
      <c r="BE3114"/>
    </row>
    <row r="3115" spans="1:57" x14ac:dyDescent="0.3">
      <c r="AM3115" s="10" t="str">
        <f t="shared" si="1448"/>
        <v xml:space="preserve"> </v>
      </c>
      <c r="BD3115"/>
      <c r="BE3115"/>
    </row>
    <row r="3116" spans="1:57" x14ac:dyDescent="0.3">
      <c r="A3116" s="2"/>
      <c r="D3116" s="9" t="s">
        <v>53</v>
      </c>
      <c r="E3116" s="10"/>
      <c r="F3116" s="10"/>
      <c r="G3116" s="10"/>
      <c r="H3116" s="10"/>
      <c r="I3116" s="10"/>
      <c r="J3116" s="10"/>
      <c r="K3116" s="10"/>
      <c r="L3116" s="10"/>
      <c r="M3116" s="10"/>
      <c r="P3116" s="10"/>
      <c r="Q3116" s="9"/>
      <c r="R3116" s="9"/>
      <c r="AM3116" s="10" t="str">
        <f t="shared" si="1448"/>
        <v xml:space="preserve"> </v>
      </c>
      <c r="BD3116"/>
      <c r="BE3116"/>
    </row>
    <row r="3117" spans="1:57" x14ac:dyDescent="0.3">
      <c r="A3117" s="2"/>
      <c r="D3117" s="9" t="s">
        <v>370</v>
      </c>
      <c r="E3117" s="10"/>
      <c r="F3117" s="2"/>
      <c r="G3117" s="10"/>
      <c r="H3117" s="10"/>
      <c r="I3117" s="10"/>
      <c r="J3117" s="10"/>
      <c r="K3117" s="10"/>
      <c r="L3117" s="10"/>
      <c r="M3117" s="10"/>
      <c r="P3117" s="10"/>
      <c r="Q3117" s="9"/>
      <c r="R3117" s="9"/>
      <c r="AM3117" s="10" t="str">
        <f t="shared" si="1448"/>
        <v xml:space="preserve"> </v>
      </c>
      <c r="BD3117"/>
      <c r="BE3117"/>
    </row>
    <row r="3118" spans="1:57" x14ac:dyDescent="0.3">
      <c r="A3118" s="2"/>
      <c r="D3118" s="9"/>
      <c r="E3118" s="2" t="s">
        <v>0</v>
      </c>
      <c r="F3118" s="2" t="s">
        <v>1</v>
      </c>
      <c r="G3118" s="2" t="s">
        <v>2</v>
      </c>
      <c r="H3118" s="2" t="s">
        <v>3</v>
      </c>
      <c r="I3118" s="2" t="s">
        <v>4</v>
      </c>
      <c r="J3118" s="2" t="s">
        <v>5</v>
      </c>
      <c r="K3118" s="2" t="s">
        <v>6</v>
      </c>
      <c r="L3118" s="2" t="s">
        <v>7</v>
      </c>
      <c r="M3118" s="2" t="s">
        <v>8</v>
      </c>
      <c r="N3118" s="2" t="s">
        <v>9</v>
      </c>
      <c r="O3118" s="2" t="s">
        <v>10</v>
      </c>
      <c r="P3118" s="2" t="s">
        <v>11</v>
      </c>
      <c r="Q3118" s="2" t="s">
        <v>12</v>
      </c>
      <c r="R3118" s="2" t="s">
        <v>13</v>
      </c>
      <c r="S3118" s="2" t="s">
        <v>14</v>
      </c>
      <c r="T3118" s="2" t="s">
        <v>15</v>
      </c>
      <c r="U3118" s="3" t="s">
        <v>16</v>
      </c>
      <c r="V3118" s="3" t="s">
        <v>17</v>
      </c>
      <c r="W3118" s="3" t="s">
        <v>18</v>
      </c>
      <c r="X3118" s="3" t="s">
        <v>19</v>
      </c>
      <c r="Y3118" s="3" t="s">
        <v>20</v>
      </c>
      <c r="Z3118" s="3" t="s">
        <v>21</v>
      </c>
      <c r="AA3118" s="3" t="s">
        <v>22</v>
      </c>
      <c r="AB3118" s="3" t="s">
        <v>23</v>
      </c>
      <c r="AC3118" s="3" t="s">
        <v>24</v>
      </c>
      <c r="AD3118" s="3" t="s">
        <v>25</v>
      </c>
      <c r="AE3118" s="3" t="s">
        <v>26</v>
      </c>
      <c r="AF3118" s="3" t="s">
        <v>27</v>
      </c>
      <c r="AG3118" s="3" t="s">
        <v>28</v>
      </c>
      <c r="AH3118" s="3" t="s">
        <v>29</v>
      </c>
      <c r="AL3118" s="2" t="s">
        <v>33</v>
      </c>
      <c r="AM3118" s="10" t="e">
        <f t="shared" si="1448"/>
        <v>#VALUE!</v>
      </c>
      <c r="AN3118" s="6" t="s">
        <v>35</v>
      </c>
      <c r="AO3118" s="2" t="s">
        <v>36</v>
      </c>
      <c r="AP3118" s="7" t="s">
        <v>37</v>
      </c>
      <c r="AQ3118" s="6" t="s">
        <v>38</v>
      </c>
      <c r="AR3118" s="2" t="s">
        <v>39</v>
      </c>
      <c r="AS3118" s="7" t="s">
        <v>40</v>
      </c>
      <c r="AT3118" s="7" t="s">
        <v>41</v>
      </c>
      <c r="AU3118" s="8" t="s">
        <v>55</v>
      </c>
      <c r="AV3118" s="8" t="s">
        <v>56</v>
      </c>
      <c r="AW3118" s="8" t="s">
        <v>44</v>
      </c>
      <c r="AX3118" s="8" t="s">
        <v>45</v>
      </c>
      <c r="AY3118" s="8" t="s">
        <v>46</v>
      </c>
      <c r="AZ3118" s="8" t="s">
        <v>47</v>
      </c>
      <c r="BA3118" s="2" t="s">
        <v>48</v>
      </c>
      <c r="BB3118" s="2" t="s">
        <v>49</v>
      </c>
      <c r="BC3118" s="2" t="s">
        <v>50</v>
      </c>
      <c r="BD3118"/>
      <c r="BE3118"/>
    </row>
    <row r="3119" spans="1:57" x14ac:dyDescent="0.3">
      <c r="A3119" s="2"/>
      <c r="D3119" s="9" t="s">
        <v>57</v>
      </c>
      <c r="E3119" s="10">
        <v>13.75843111</v>
      </c>
      <c r="F3119" s="10">
        <v>0.55870129570000004</v>
      </c>
      <c r="G3119" s="10">
        <v>15.064635669999999</v>
      </c>
      <c r="H3119" s="10">
        <v>8.3012817979999998</v>
      </c>
      <c r="I3119" s="10">
        <v>91.785132709999999</v>
      </c>
      <c r="J3119" s="10">
        <v>32.838641920000001</v>
      </c>
      <c r="K3119" s="10">
        <v>72.812627359999993</v>
      </c>
      <c r="L3119" s="11">
        <v>1.4409722222222222E-3</v>
      </c>
      <c r="M3119" s="11">
        <v>2.1006828703703704E-3</v>
      </c>
      <c r="P3119" s="10"/>
      <c r="Q3119" s="9"/>
      <c r="AJ3119" s="13">
        <v>653.86666666666667</v>
      </c>
      <c r="AK3119" s="16">
        <v>2.9873599999999998</v>
      </c>
      <c r="AL3119" s="10">
        <f>IF(AK3119&gt;3, AK3119-3, 3-AK3119)</f>
        <v>1.2640000000000207E-2</v>
      </c>
      <c r="AM3119" s="10">
        <f t="shared" si="1448"/>
        <v>0.56106525062262336</v>
      </c>
      <c r="AN3119" s="14">
        <v>12</v>
      </c>
      <c r="AO3119" s="10">
        <f>AN3119+273.15</f>
        <v>285.14999999999998</v>
      </c>
      <c r="AP3119" s="14">
        <v>10.5</v>
      </c>
      <c r="AQ3119" s="14">
        <v>37</v>
      </c>
      <c r="AR3119" s="10">
        <f>AQ3119+273.15</f>
        <v>310.14999999999998</v>
      </c>
      <c r="AS3119" s="14">
        <v>47.1</v>
      </c>
      <c r="AT3119" s="14">
        <v>0.5</v>
      </c>
      <c r="AU3119" s="10">
        <f>IF(ISNUMBER(AM3119),((AR3119/AO3119)*((AJ3119-(AT3119*AP3119))/(AJ3119-AS3119))*AM3119)," ")</f>
        <v>0.65234625099782995</v>
      </c>
      <c r="AV3119" s="10">
        <f>IF(ISNUMBER(AM3119), AU3119*G3119, " ")</f>
        <v>9.8273586019726817</v>
      </c>
      <c r="AW3119" s="10"/>
      <c r="AX3119" s="10"/>
      <c r="AY3119" s="10"/>
      <c r="AZ3119" s="10"/>
      <c r="BA3119" s="10"/>
      <c r="BB3119" s="10"/>
      <c r="BC3119" s="2"/>
      <c r="BD3119"/>
      <c r="BE3119"/>
    </row>
    <row r="3120" spans="1:57" x14ac:dyDescent="0.3">
      <c r="A3120" s="2">
        <v>284</v>
      </c>
      <c r="B3120" s="9" t="s">
        <v>370</v>
      </c>
      <c r="C3120" s="9"/>
      <c r="D3120" s="9" t="s">
        <v>58</v>
      </c>
      <c r="E3120" s="10">
        <v>8.6762049650000002</v>
      </c>
      <c r="F3120" s="10">
        <v>0.79412371319999997</v>
      </c>
      <c r="G3120" s="10">
        <v>14.50421027</v>
      </c>
      <c r="H3120" s="10">
        <v>11.44125803</v>
      </c>
      <c r="I3120" s="10">
        <v>78.692888339999996</v>
      </c>
      <c r="J3120" s="10">
        <v>32.47634205</v>
      </c>
      <c r="K3120" s="10">
        <v>84.704904130000003</v>
      </c>
      <c r="L3120" s="11">
        <v>5.8564814814814825E-3</v>
      </c>
      <c r="M3120" s="11">
        <v>6.5856365740740745E-3</v>
      </c>
      <c r="N3120" s="10">
        <f>H3120-H3119</f>
        <v>3.1399762320000004</v>
      </c>
      <c r="O3120" s="10">
        <f>I3119-I3120</f>
        <v>13.092244370000003</v>
      </c>
      <c r="P3120" s="10">
        <f>N3120/O3120</f>
        <v>0.2398348322305261</v>
      </c>
      <c r="Q3120" s="9">
        <f>AVERAGE(P3120,P3122,P3124)</f>
        <v>0.20453500384473963</v>
      </c>
      <c r="R3120">
        <f>K3120-K3119</f>
        <v>11.892276770000009</v>
      </c>
      <c r="S3120">
        <f>R3120/O3120</f>
        <v>0.90834515717185671</v>
      </c>
      <c r="T3120" s="9">
        <f>AVERAGE(S3120,S3122,S3124)</f>
        <v>1.0009564946754808</v>
      </c>
      <c r="U3120" s="3">
        <f>AVERAGE(E3119,E3121,E3123)</f>
        <v>13.768471343333333</v>
      </c>
      <c r="V3120" s="3">
        <f>AVERAGE(E3120,E3122,E3124)</f>
        <v>9.1493888396666669</v>
      </c>
      <c r="W3120" s="3">
        <f>AVERAGE(F3119,F3121,F3123)</f>
        <v>0.51128691523333336</v>
      </c>
      <c r="X3120" s="3">
        <f>AVERAGE(F3120,F3122,F3124)</f>
        <v>0.69823020629999999</v>
      </c>
      <c r="Y3120" s="3">
        <f>AVERAGE(G3119,G3121,G3123)</f>
        <v>16.474010613333334</v>
      </c>
      <c r="Z3120" s="3">
        <f>AVERAGE(G3120,G3122,G3124)</f>
        <v>15.967631859999999</v>
      </c>
      <c r="AA3120" s="3">
        <f>AVERAGE(H3119,H3121,H3123)</f>
        <v>8.3277965356666659</v>
      </c>
      <c r="AB3120" s="3">
        <f>AVERAGE(H3120,H3122,H3124)</f>
        <v>11.028274826666667</v>
      </c>
      <c r="AC3120" s="3">
        <f>AVERAGE(I3119,I3121,I3123)</f>
        <v>92.208967036666664</v>
      </c>
      <c r="AD3120" s="3">
        <f>AVERAGE(I3120,I3122,I3124)</f>
        <v>79.061303003333322</v>
      </c>
      <c r="AE3120" s="3">
        <f>AVERAGE(J3119,J3121,J3123)</f>
        <v>32.023527476666665</v>
      </c>
      <c r="AF3120" s="3">
        <f>AVERAGE(J3120,J3122,J3124)</f>
        <v>31.942439566666668</v>
      </c>
      <c r="AG3120" s="3">
        <f>AVERAGE(K3119,K3121,K3123)</f>
        <v>70.596032043333338</v>
      </c>
      <c r="AH3120" s="3">
        <f>AVERAGE(K3120,K3122,K3124)</f>
        <v>83.73818170666668</v>
      </c>
      <c r="AI3120" s="12">
        <v>43661</v>
      </c>
      <c r="AJ3120" s="13">
        <v>653.86666666666667</v>
      </c>
      <c r="AK3120" s="16">
        <v>2.9873599999999998</v>
      </c>
      <c r="AL3120" s="10">
        <f t="shared" ref="AL3120:AL3124" si="1464">IF(AK3120&gt;3, AK3120-3, 3-AK3120)</f>
        <v>1.2640000000000207E-2</v>
      </c>
      <c r="AM3120" s="10">
        <f t="shared" si="1448"/>
        <v>0.79748377818542127</v>
      </c>
      <c r="AN3120" s="14">
        <v>12</v>
      </c>
      <c r="AO3120" s="10">
        <f t="shared" ref="AO3120:AO3124" si="1465">AN3120+273.15</f>
        <v>285.14999999999998</v>
      </c>
      <c r="AP3120" s="14">
        <v>10.5</v>
      </c>
      <c r="AQ3120" s="14">
        <v>37</v>
      </c>
      <c r="AR3120" s="10">
        <f t="shared" ref="AR3120:AR3124" si="1466">AQ3120+273.15</f>
        <v>310.14999999999998</v>
      </c>
      <c r="AS3120" s="14">
        <v>47.1</v>
      </c>
      <c r="AT3120" s="14">
        <v>0.5</v>
      </c>
      <c r="AU3120" s="10">
        <f t="shared" ref="AU3120:AU3124" si="1467">IF(ISNUMBER(AM3120),((AR3120/AO3120)*((AJ3120-(AT3120*AP3120))/(AJ3120-AS3120))*AM3120)," ")</f>
        <v>0.92722825438490541</v>
      </c>
      <c r="AV3120" s="10">
        <f t="shared" ref="AV3120:AV3124" si="1468">IF(ISNUMBER(AM3120), AU3120*G3120, " ")</f>
        <v>13.448713569883717</v>
      </c>
      <c r="AW3120" s="10">
        <f>AVERAGE(AU3119,AU3121,AU3123)</f>
        <v>0.59698465871431527</v>
      </c>
      <c r="AX3120" s="10">
        <f>AVERAGE(AU3120,AU3122,AU3124)</f>
        <v>0.81526185981466737</v>
      </c>
      <c r="AY3120" s="10">
        <f>AVERAGE(AV3119,AV3121,AV3123)</f>
        <v>9.7969211438129591</v>
      </c>
      <c r="AZ3120" s="10">
        <f>AVERAGE(AV3120,AV3122,AV3124)</f>
        <v>12.932842355705915</v>
      </c>
      <c r="BA3120" s="10">
        <f>IF(ISNUMBER(AV3120), AV3120-AV3119, " ")</f>
        <v>3.6213549679110351</v>
      </c>
      <c r="BB3120" s="10">
        <f>IF(ISNUMBER(BA3120), BA3120/O3120, " ")</f>
        <v>0.27660306862352235</v>
      </c>
      <c r="BC3120" s="2">
        <f>AVERAGE(BB3120,BB3122,BB3124)</f>
        <v>0.23745927030894895</v>
      </c>
      <c r="BD3120" s="1" t="s">
        <v>59</v>
      </c>
      <c r="BE3120"/>
    </row>
    <row r="3121" spans="1:57" x14ac:dyDescent="0.3">
      <c r="A3121" s="2"/>
      <c r="D3121" s="9" t="s">
        <v>57</v>
      </c>
      <c r="E3121" s="10">
        <v>13.769900809999999</v>
      </c>
      <c r="F3121" s="10">
        <v>0.47118870169999999</v>
      </c>
      <c r="G3121" s="10">
        <v>17.084476760000001</v>
      </c>
      <c r="H3121" s="10">
        <v>8.0069514660000003</v>
      </c>
      <c r="I3121" s="10">
        <v>92.203406810000004</v>
      </c>
      <c r="J3121" s="10">
        <v>31.803481430000001</v>
      </c>
      <c r="K3121" s="10">
        <v>69.065345660000006</v>
      </c>
      <c r="L3121" s="11">
        <v>1.0017361111111111E-2</v>
      </c>
      <c r="M3121" s="11">
        <v>1.0659710648148149E-2</v>
      </c>
      <c r="P3121" s="10"/>
      <c r="Q3121" s="9"/>
      <c r="AJ3121" s="13">
        <v>653.86666666666702</v>
      </c>
      <c r="AK3121" s="16">
        <v>2.9873599999999998</v>
      </c>
      <c r="AL3121" s="10">
        <f t="shared" si="1464"/>
        <v>1.2640000000000207E-2</v>
      </c>
      <c r="AM3121" s="10">
        <f t="shared" si="1448"/>
        <v>0.47318237678083658</v>
      </c>
      <c r="AN3121" s="14">
        <v>12</v>
      </c>
      <c r="AO3121" s="10">
        <f t="shared" si="1465"/>
        <v>285.14999999999998</v>
      </c>
      <c r="AP3121" s="14">
        <v>10.5</v>
      </c>
      <c r="AQ3121" s="14">
        <v>37</v>
      </c>
      <c r="AR3121" s="10">
        <f t="shared" si="1466"/>
        <v>310.14999999999998</v>
      </c>
      <c r="AS3121" s="14">
        <v>47.1</v>
      </c>
      <c r="AT3121" s="14">
        <v>0.5</v>
      </c>
      <c r="AU3121" s="10">
        <f t="shared" si="1467"/>
        <v>0.55016550960637012</v>
      </c>
      <c r="AV3121" s="10">
        <f t="shared" si="1468"/>
        <v>9.3992898630235882</v>
      </c>
      <c r="AW3121" s="10"/>
      <c r="AX3121" s="10"/>
      <c r="AY3121" s="10"/>
      <c r="AZ3121" s="10"/>
      <c r="BA3121" s="10"/>
      <c r="BB3121" s="10"/>
      <c r="BC3121" s="2"/>
      <c r="BD3121"/>
    </row>
    <row r="3122" spans="1:57" x14ac:dyDescent="0.3">
      <c r="A3122" s="2"/>
      <c r="D3122" s="9" t="s">
        <v>60</v>
      </c>
      <c r="E3122" s="10">
        <v>9.667750238</v>
      </c>
      <c r="F3122" s="10">
        <v>0.65339236060000006</v>
      </c>
      <c r="G3122" s="10">
        <v>15.446502239999999</v>
      </c>
      <c r="H3122" s="10">
        <v>10.06134187</v>
      </c>
      <c r="I3122" s="10">
        <v>80.14721523</v>
      </c>
      <c r="J3122" s="10">
        <v>32.100874189999999</v>
      </c>
      <c r="K3122" s="10">
        <v>82.025113160000004</v>
      </c>
      <c r="L3122" s="11">
        <v>1.300925925925926E-2</v>
      </c>
      <c r="M3122" s="11">
        <v>1.3605312500000001E-2</v>
      </c>
      <c r="N3122" s="10">
        <f>H3122-H3121</f>
        <v>2.0543904039999994</v>
      </c>
      <c r="O3122" s="10">
        <f>I3121-I3122</f>
        <v>12.056191580000004</v>
      </c>
      <c r="P3122" s="10">
        <f>N3122/O3122</f>
        <v>0.17040127393197901</v>
      </c>
      <c r="Q3122" s="9"/>
      <c r="R3122">
        <f>K3122-K3121</f>
        <v>12.959767499999998</v>
      </c>
      <c r="S3122">
        <f>R3122/O3122</f>
        <v>1.0749470439320934</v>
      </c>
      <c r="AJ3122" s="13">
        <v>653.86666666666702</v>
      </c>
      <c r="AK3122" s="16">
        <v>2.9873599999999998</v>
      </c>
      <c r="AL3122" s="10">
        <f t="shared" si="1464"/>
        <v>1.2640000000000207E-2</v>
      </c>
      <c r="AM3122" s="10">
        <f t="shared" si="1448"/>
        <v>0.65615696862781869</v>
      </c>
      <c r="AN3122" s="14">
        <v>12</v>
      </c>
      <c r="AO3122" s="10">
        <f t="shared" si="1465"/>
        <v>285.14999999999998</v>
      </c>
      <c r="AP3122" s="14">
        <v>10.5</v>
      </c>
      <c r="AQ3122" s="14">
        <v>37</v>
      </c>
      <c r="AR3122" s="10">
        <f t="shared" si="1466"/>
        <v>310.14999999999998</v>
      </c>
      <c r="AS3122" s="14">
        <v>47.1</v>
      </c>
      <c r="AT3122" s="14">
        <v>0.5</v>
      </c>
      <c r="AU3122" s="10">
        <f t="shared" si="1467"/>
        <v>0.76290866004525049</v>
      </c>
      <c r="AV3122" s="10">
        <f t="shared" si="1468"/>
        <v>11.784270326304359</v>
      </c>
      <c r="AW3122" s="10"/>
      <c r="AX3122" s="10"/>
      <c r="AY3122" s="10"/>
      <c r="AZ3122" s="10"/>
      <c r="BA3122" s="10">
        <f>IF(ISNUMBER(AV3122), AV3122-AV3121, " ")</f>
        <v>2.3849804632807707</v>
      </c>
      <c r="BB3122" s="10">
        <f>IF(ISNUMBER(BA3122), BA3122/O3122, " ")</f>
        <v>0.19782204417166122</v>
      </c>
      <c r="BC3122" s="2"/>
      <c r="BD3122"/>
      <c r="BE3122"/>
    </row>
    <row r="3123" spans="1:57" x14ac:dyDescent="0.3">
      <c r="A3123" s="2"/>
      <c r="D3123" s="9" t="s">
        <v>57</v>
      </c>
      <c r="E3123" s="10">
        <v>13.77708211</v>
      </c>
      <c r="F3123" s="10">
        <v>0.50397074829999999</v>
      </c>
      <c r="G3123" s="10">
        <v>17.27291941</v>
      </c>
      <c r="H3123" s="10">
        <v>8.6751563429999994</v>
      </c>
      <c r="I3123" s="10">
        <v>92.638361590000002</v>
      </c>
      <c r="J3123" s="10">
        <v>31.42845908</v>
      </c>
      <c r="K3123" s="10">
        <v>69.910123110000001</v>
      </c>
      <c r="L3123" s="11">
        <v>1.699074074074074E-2</v>
      </c>
      <c r="M3123" s="11">
        <v>1.760994212962963E-2</v>
      </c>
      <c r="P3123" s="10"/>
      <c r="Q3123" s="9"/>
      <c r="AJ3123" s="13">
        <v>653.86666666666702</v>
      </c>
      <c r="AK3123" s="16">
        <v>2.9873599999999998</v>
      </c>
      <c r="AL3123" s="10">
        <f t="shared" si="1464"/>
        <v>1.2640000000000207E-2</v>
      </c>
      <c r="AM3123" s="10">
        <f t="shared" si="1448"/>
        <v>0.50610312948556591</v>
      </c>
      <c r="AN3123" s="14">
        <v>12</v>
      </c>
      <c r="AO3123" s="10">
        <f t="shared" si="1465"/>
        <v>285.14999999999998</v>
      </c>
      <c r="AP3123" s="14">
        <v>10.5</v>
      </c>
      <c r="AQ3123" s="14">
        <v>37</v>
      </c>
      <c r="AR3123" s="10">
        <f t="shared" si="1466"/>
        <v>310.14999999999998</v>
      </c>
      <c r="AS3123" s="14">
        <v>47.1</v>
      </c>
      <c r="AT3123" s="14">
        <v>0.5</v>
      </c>
      <c r="AU3123" s="10">
        <f t="shared" si="1467"/>
        <v>0.58844221553874587</v>
      </c>
      <c r="AV3123" s="10">
        <f t="shared" si="1468"/>
        <v>10.164114966442607</v>
      </c>
      <c r="AW3123" s="10"/>
      <c r="AX3123" s="10"/>
      <c r="AY3123" s="10"/>
      <c r="AZ3123" s="10"/>
      <c r="BA3123" s="10"/>
      <c r="BB3123" s="10"/>
      <c r="BC3123" s="2"/>
      <c r="BD3123"/>
      <c r="BE3123"/>
    </row>
    <row r="3124" spans="1:57" x14ac:dyDescent="0.3">
      <c r="A3124" s="2"/>
      <c r="D3124" s="9" t="s">
        <v>61</v>
      </c>
      <c r="E3124" s="10">
        <v>9.1042113160000007</v>
      </c>
      <c r="F3124" s="10">
        <v>0.64717454510000005</v>
      </c>
      <c r="G3124" s="10">
        <v>17.95218307</v>
      </c>
      <c r="H3124" s="10">
        <v>11.58222458</v>
      </c>
      <c r="I3124" s="10">
        <v>78.343805439999997</v>
      </c>
      <c r="J3124" s="10">
        <v>31.250102460000001</v>
      </c>
      <c r="K3124" s="10">
        <v>84.484527830000005</v>
      </c>
      <c r="L3124" s="11">
        <v>2.0885416666666667E-2</v>
      </c>
      <c r="M3124" s="11">
        <v>2.149883101851852E-2</v>
      </c>
      <c r="N3124" s="10">
        <f>H3124-H3123</f>
        <v>2.9070682370000007</v>
      </c>
      <c r="O3124" s="10">
        <f>I3123-I3124</f>
        <v>14.294556150000005</v>
      </c>
      <c r="P3124" s="10">
        <f>N3124/O3124</f>
        <v>0.20336890537171382</v>
      </c>
      <c r="Q3124" s="9"/>
      <c r="R3124">
        <f>K3124-K3123</f>
        <v>14.574404720000004</v>
      </c>
      <c r="S3124">
        <f>R3124/O3124</f>
        <v>1.0195772829224921</v>
      </c>
      <c r="AJ3124" s="13">
        <v>653.86666666666702</v>
      </c>
      <c r="AK3124" s="16">
        <v>2.9873599999999998</v>
      </c>
      <c r="AL3124" s="10">
        <f t="shared" si="1464"/>
        <v>1.2640000000000207E-2</v>
      </c>
      <c r="AM3124" s="10">
        <f t="shared" si="1448"/>
        <v>0.64991284455171139</v>
      </c>
      <c r="AN3124" s="14">
        <v>12</v>
      </c>
      <c r="AO3124" s="10">
        <f t="shared" si="1465"/>
        <v>285.14999999999998</v>
      </c>
      <c r="AP3124" s="14">
        <v>10.5</v>
      </c>
      <c r="AQ3124" s="14">
        <v>37</v>
      </c>
      <c r="AR3124" s="10">
        <f t="shared" si="1466"/>
        <v>310.14999999999998</v>
      </c>
      <c r="AS3124" s="14">
        <v>47.1</v>
      </c>
      <c r="AT3124" s="14">
        <v>0.5</v>
      </c>
      <c r="AU3124" s="10">
        <f t="shared" si="1467"/>
        <v>0.75564866501384609</v>
      </c>
      <c r="AV3124" s="10">
        <f t="shared" si="1468"/>
        <v>13.565543170929669</v>
      </c>
      <c r="AW3124" s="10"/>
      <c r="AX3124" s="10"/>
      <c r="AY3124" s="10"/>
      <c r="AZ3124" s="10"/>
      <c r="BA3124" s="10">
        <f>IF(ISNUMBER(AV3124), AV3124-AV3123, " ")</f>
        <v>3.4014282044870612</v>
      </c>
      <c r="BB3124" s="10">
        <f>IF(ISNUMBER(BA3124), BA3124/O3124, " ")</f>
        <v>0.23795269813166323</v>
      </c>
      <c r="BC3124" s="2"/>
      <c r="BD3124"/>
      <c r="BE3124"/>
    </row>
    <row r="3125" spans="1:57" x14ac:dyDescent="0.3">
      <c r="AM3125" s="10" t="str">
        <f t="shared" si="1448"/>
        <v xml:space="preserve"> </v>
      </c>
      <c r="BD3125"/>
      <c r="BE3125"/>
    </row>
    <row r="3126" spans="1:57" x14ac:dyDescent="0.3">
      <c r="AM3126" s="10" t="str">
        <f t="shared" si="1448"/>
        <v xml:space="preserve"> </v>
      </c>
      <c r="BD3126"/>
      <c r="BE3126"/>
    </row>
    <row r="3127" spans="1:57" x14ac:dyDescent="0.3">
      <c r="A3127" s="2"/>
      <c r="D3127" s="9" t="s">
        <v>53</v>
      </c>
      <c r="E3127" s="10"/>
      <c r="F3127" s="10"/>
      <c r="G3127" s="10"/>
      <c r="H3127" s="10"/>
      <c r="I3127" s="10"/>
      <c r="J3127" s="10"/>
      <c r="K3127" s="10"/>
      <c r="L3127" s="10"/>
      <c r="M3127" s="10"/>
      <c r="P3127" s="10"/>
      <c r="Q3127" s="9"/>
      <c r="R3127" s="9"/>
      <c r="AM3127" s="10" t="str">
        <f t="shared" si="1448"/>
        <v xml:space="preserve"> </v>
      </c>
      <c r="BD3127"/>
      <c r="BE3127"/>
    </row>
    <row r="3128" spans="1:57" x14ac:dyDescent="0.3">
      <c r="A3128" s="2"/>
      <c r="D3128" s="9" t="s">
        <v>371</v>
      </c>
      <c r="E3128" s="10"/>
      <c r="F3128" s="2"/>
      <c r="G3128" s="10"/>
      <c r="H3128" s="10"/>
      <c r="I3128" s="10"/>
      <c r="J3128" s="10"/>
      <c r="K3128" s="10"/>
      <c r="L3128" s="10"/>
      <c r="M3128" s="10"/>
      <c r="P3128" s="10"/>
      <c r="Q3128" s="9"/>
      <c r="R3128" s="9"/>
      <c r="AM3128" s="10" t="str">
        <f t="shared" si="1448"/>
        <v xml:space="preserve"> </v>
      </c>
      <c r="BD3128"/>
      <c r="BE3128"/>
    </row>
    <row r="3129" spans="1:57" x14ac:dyDescent="0.3">
      <c r="A3129" s="2"/>
      <c r="D3129" s="9"/>
      <c r="E3129" s="2" t="s">
        <v>0</v>
      </c>
      <c r="F3129" s="2" t="s">
        <v>1</v>
      </c>
      <c r="G3129" s="2" t="s">
        <v>2</v>
      </c>
      <c r="H3129" s="2" t="s">
        <v>3</v>
      </c>
      <c r="I3129" s="2" t="s">
        <v>4</v>
      </c>
      <c r="J3129" s="2" t="s">
        <v>5</v>
      </c>
      <c r="K3129" s="2" t="s">
        <v>6</v>
      </c>
      <c r="L3129" s="2" t="s">
        <v>7</v>
      </c>
      <c r="M3129" s="2" t="s">
        <v>8</v>
      </c>
      <c r="N3129" s="2" t="s">
        <v>9</v>
      </c>
      <c r="O3129" s="2" t="s">
        <v>10</v>
      </c>
      <c r="P3129" s="2" t="s">
        <v>11</v>
      </c>
      <c r="Q3129" s="2" t="s">
        <v>12</v>
      </c>
      <c r="R3129" s="2" t="s">
        <v>13</v>
      </c>
      <c r="S3129" s="2" t="s">
        <v>14</v>
      </c>
      <c r="T3129" s="2" t="s">
        <v>15</v>
      </c>
      <c r="U3129" s="3" t="s">
        <v>16</v>
      </c>
      <c r="V3129" s="3" t="s">
        <v>17</v>
      </c>
      <c r="W3129" s="3" t="s">
        <v>18</v>
      </c>
      <c r="X3129" s="3" t="s">
        <v>19</v>
      </c>
      <c r="Y3129" s="3" t="s">
        <v>20</v>
      </c>
      <c r="Z3129" s="3" t="s">
        <v>21</v>
      </c>
      <c r="AA3129" s="3" t="s">
        <v>22</v>
      </c>
      <c r="AB3129" s="3" t="s">
        <v>23</v>
      </c>
      <c r="AC3129" s="3" t="s">
        <v>24</v>
      </c>
      <c r="AD3129" s="3" t="s">
        <v>25</v>
      </c>
      <c r="AE3129" s="3" t="s">
        <v>26</v>
      </c>
      <c r="AF3129" s="3" t="s">
        <v>27</v>
      </c>
      <c r="AG3129" s="3" t="s">
        <v>28</v>
      </c>
      <c r="AH3129" s="3" t="s">
        <v>29</v>
      </c>
      <c r="AL3129" s="2" t="s">
        <v>33</v>
      </c>
      <c r="AM3129" s="10" t="e">
        <f t="shared" si="1448"/>
        <v>#VALUE!</v>
      </c>
      <c r="AN3129" s="6" t="s">
        <v>35</v>
      </c>
      <c r="AO3129" s="2" t="s">
        <v>36</v>
      </c>
      <c r="AP3129" s="7" t="s">
        <v>37</v>
      </c>
      <c r="AQ3129" s="6" t="s">
        <v>38</v>
      </c>
      <c r="AR3129" s="2" t="s">
        <v>39</v>
      </c>
      <c r="AS3129" s="7" t="s">
        <v>40</v>
      </c>
      <c r="AT3129" s="7" t="s">
        <v>41</v>
      </c>
      <c r="AU3129" s="8" t="s">
        <v>55</v>
      </c>
      <c r="AV3129" s="8" t="s">
        <v>56</v>
      </c>
      <c r="AW3129" s="8" t="s">
        <v>44</v>
      </c>
      <c r="AX3129" s="8" t="s">
        <v>45</v>
      </c>
      <c r="AY3129" s="8" t="s">
        <v>46</v>
      </c>
      <c r="AZ3129" s="8" t="s">
        <v>47</v>
      </c>
      <c r="BA3129" s="2" t="s">
        <v>48</v>
      </c>
      <c r="BB3129" s="2" t="s">
        <v>49</v>
      </c>
      <c r="BC3129" s="2" t="s">
        <v>50</v>
      </c>
      <c r="BD3129"/>
      <c r="BE3129"/>
    </row>
    <row r="3130" spans="1:57" x14ac:dyDescent="0.3">
      <c r="A3130" s="2"/>
      <c r="D3130" s="9" t="s">
        <v>57</v>
      </c>
      <c r="E3130" s="10">
        <v>13.812934930000001</v>
      </c>
      <c r="F3130" s="10">
        <v>0.56414127179999995</v>
      </c>
      <c r="G3130" s="10">
        <v>15.715695650000001</v>
      </c>
      <c r="H3130" s="10">
        <v>8.8554664729999999</v>
      </c>
      <c r="I3130" s="10">
        <v>85.269184839999994</v>
      </c>
      <c r="J3130" s="10">
        <v>32.476503260000001</v>
      </c>
      <c r="K3130" s="10">
        <v>62.889215870000001</v>
      </c>
      <c r="L3130" s="11">
        <v>6.5972222222222213E-4</v>
      </c>
      <c r="M3130" s="11">
        <v>1.2615625000000001E-3</v>
      </c>
      <c r="P3130" s="10"/>
      <c r="Q3130" s="9"/>
      <c r="AJ3130" s="13">
        <v>653.86666666666667</v>
      </c>
      <c r="AK3130" s="16">
        <v>2.9873599999999998</v>
      </c>
      <c r="AL3130" s="10">
        <f>IF(AK3130&gt;3, AK3130-3, 3-AK3130)</f>
        <v>1.2640000000000207E-2</v>
      </c>
      <c r="AM3130" s="10">
        <f t="shared" si="1448"/>
        <v>0.56652824413529002</v>
      </c>
      <c r="AN3130" s="14">
        <v>12</v>
      </c>
      <c r="AO3130" s="10">
        <f>AN3130+273.15</f>
        <v>285.14999999999998</v>
      </c>
      <c r="AP3130" s="14">
        <v>10.5</v>
      </c>
      <c r="AQ3130" s="14">
        <v>37</v>
      </c>
      <c r="AR3130" s="10">
        <f>AQ3130+273.15</f>
        <v>310.14999999999998</v>
      </c>
      <c r="AS3130" s="14">
        <v>47.1</v>
      </c>
      <c r="AT3130" s="14">
        <v>0.5</v>
      </c>
      <c r="AU3130" s="10">
        <f>IF(ISNUMBER(AM3130),((AR3130/AO3130)*((AJ3130-(AT3130*AP3130))/(AJ3130-AS3130))*AM3130)," ")</f>
        <v>0.6586980315318387</v>
      </c>
      <c r="AV3130" s="10">
        <f>IF(ISNUMBER(AM3130), AU3130*G3130, " ")</f>
        <v>10.351897788808481</v>
      </c>
      <c r="AW3130" s="10"/>
      <c r="AX3130" s="10"/>
      <c r="AY3130" s="10"/>
      <c r="AZ3130" s="10"/>
      <c r="BA3130" s="10"/>
      <c r="BB3130" s="10"/>
      <c r="BC3130" s="2"/>
      <c r="BD3130"/>
      <c r="BE3130"/>
    </row>
    <row r="3131" spans="1:57" x14ac:dyDescent="0.3">
      <c r="A3131" s="2">
        <v>285</v>
      </c>
      <c r="B3131" s="9" t="s">
        <v>371</v>
      </c>
      <c r="C3131" s="9"/>
      <c r="D3131" s="9" t="s">
        <v>58</v>
      </c>
      <c r="E3131" s="10">
        <v>10.043925359999999</v>
      </c>
      <c r="F3131" s="10">
        <v>0.58414510509999995</v>
      </c>
      <c r="G3131" s="10">
        <v>16.426414130000001</v>
      </c>
      <c r="H3131" s="10">
        <v>9.5008197620000008</v>
      </c>
      <c r="I3131" s="10">
        <v>75.044477330000007</v>
      </c>
      <c r="J3131" s="10">
        <v>31.88630337</v>
      </c>
      <c r="K3131" s="10">
        <v>67.682532960000003</v>
      </c>
      <c r="L3131" s="11">
        <v>4.5081018518518517E-3</v>
      </c>
      <c r="M3131" s="11">
        <v>5.2198958333333342E-3</v>
      </c>
      <c r="N3131" s="10">
        <f>H3131-H3130</f>
        <v>0.64535328900000088</v>
      </c>
      <c r="O3131" s="10">
        <f>I3130-I3131</f>
        <v>10.224707509999988</v>
      </c>
      <c r="P3131" s="10">
        <f>N3131/O3131</f>
        <v>6.3117041574913629E-2</v>
      </c>
      <c r="Q3131" s="9">
        <f>AVERAGE(P3131,P3133,P3135)</f>
        <v>0.15550783127858281</v>
      </c>
      <c r="R3131">
        <f>K3131-K3130</f>
        <v>4.7933170900000022</v>
      </c>
      <c r="S3131">
        <f>R3131/O3131</f>
        <v>0.46879747761117208</v>
      </c>
      <c r="T3131" s="9">
        <f>AVERAGE(S3131,S3133,S3135)</f>
        <v>0.35151602666623166</v>
      </c>
      <c r="U3131" s="3">
        <f>AVERAGE(E3130,E3132,E3134)</f>
        <v>13.80175406</v>
      </c>
      <c r="V3131" s="3">
        <f>AVERAGE(E3131,E3133,E3135)</f>
        <v>9.5354493226666666</v>
      </c>
      <c r="W3131" s="3">
        <f>AVERAGE(F3130,F3132,F3134)</f>
        <v>0.48970580523333335</v>
      </c>
      <c r="X3131" s="3">
        <f>AVERAGE(F3131,F3133,F3135)</f>
        <v>0.5546184971</v>
      </c>
      <c r="Y3131" s="3">
        <f>AVERAGE(G3130,G3132,G3134)</f>
        <v>17.068356253333331</v>
      </c>
      <c r="Z3131" s="3">
        <f>AVERAGE(G3131,G3133,G3135)</f>
        <v>18.669709916666665</v>
      </c>
      <c r="AA3131" s="3">
        <f>AVERAGE(H3130,H3132,H3134)</f>
        <v>8.2979294350000004</v>
      </c>
      <c r="AB3131" s="3">
        <f>AVERAGE(H3131,H3133,H3135)</f>
        <v>10.293700539</v>
      </c>
      <c r="AC3131" s="3">
        <f>AVERAGE(I3130,I3132,I3134)</f>
        <v>85.126206503333336</v>
      </c>
      <c r="AD3131" s="3">
        <f>AVERAGE(I3131,I3133,I3135)</f>
        <v>72.982437783333339</v>
      </c>
      <c r="AE3131" s="3">
        <f>AVERAGE(J3130,J3132,J3134)</f>
        <v>32.303006959999998</v>
      </c>
      <c r="AF3131" s="3">
        <f>AVERAGE(J3131,J3133,J3135)</f>
        <v>32.063827676666669</v>
      </c>
      <c r="AG3131" s="3">
        <f>AVERAGE(K3130,K3132,K3134)</f>
        <v>65.99431143999999</v>
      </c>
      <c r="AH3131" s="3">
        <f>AVERAGE(K3131,K3133,K3135)</f>
        <v>70.137738973333327</v>
      </c>
      <c r="AI3131" s="12">
        <v>43661</v>
      </c>
      <c r="AJ3131" s="13">
        <v>653.86666666666667</v>
      </c>
      <c r="AK3131" s="16">
        <v>2.9873599999999998</v>
      </c>
      <c r="AL3131" s="10">
        <f t="shared" ref="AL3131:AL3135" si="1469">IF(AK3131&gt;3, AK3131-3, 3-AK3131)</f>
        <v>1.2640000000000207E-2</v>
      </c>
      <c r="AM3131" s="10">
        <f t="shared" si="1448"/>
        <v>0.58661671686706651</v>
      </c>
      <c r="AN3131" s="14">
        <v>12</v>
      </c>
      <c r="AO3131" s="10">
        <f t="shared" ref="AO3131:AO3135" si="1470">AN3131+273.15</f>
        <v>285.14999999999998</v>
      </c>
      <c r="AP3131" s="14">
        <v>10.5</v>
      </c>
      <c r="AQ3131" s="14">
        <v>37</v>
      </c>
      <c r="AR3131" s="10">
        <f t="shared" ref="AR3131:AR3135" si="1471">AQ3131+273.15</f>
        <v>310.14999999999998</v>
      </c>
      <c r="AS3131" s="14">
        <v>47.1</v>
      </c>
      <c r="AT3131" s="14">
        <v>0.5</v>
      </c>
      <c r="AU3131" s="10">
        <f t="shared" ref="AU3131:AU3135" si="1472">IF(ISNUMBER(AM3131),((AR3131/AO3131)*((AJ3131-(AT3131*AP3131))/(AJ3131-AS3131))*AM3131)," ")</f>
        <v>0.68205474424984103</v>
      </c>
      <c r="AV3131" s="10">
        <f t="shared" ref="AV3131:AV3135" si="1473">IF(ISNUMBER(AM3131), AU3131*G3131, " ")</f>
        <v>11.203713688379127</v>
      </c>
      <c r="AW3131" s="10">
        <f>AVERAGE(AU3130,AU3132,AU3134)</f>
        <v>0.57178629903764244</v>
      </c>
      <c r="AX3131" s="10">
        <f>AVERAGE(AU3131,AU3133,AU3135)</f>
        <v>0.64757912698936992</v>
      </c>
      <c r="AY3131" s="10">
        <f>AVERAGE(AV3130,AV3132,AV3134)</f>
        <v>9.6997935997436269</v>
      </c>
      <c r="AZ3131" s="10">
        <f>AVERAGE(AV3131,AV3133,AV3135)</f>
        <v>12.070945454307799</v>
      </c>
      <c r="BA3131" s="10">
        <f>IF(ISNUMBER(AV3131), AV3131-AV3130, " ")</f>
        <v>0.85181589957064574</v>
      </c>
      <c r="BB3131" s="10">
        <f>IF(ISNUMBER(BA3131), BA3131/O3131, " ")</f>
        <v>8.3309561543697092E-2</v>
      </c>
      <c r="BC3131" s="2">
        <f>AVERAGE(BB3131,BB3133,BB3135)</f>
        <v>0.1853417298679961</v>
      </c>
      <c r="BE3131"/>
    </row>
    <row r="3132" spans="1:57" x14ac:dyDescent="0.3">
      <c r="A3132" s="2"/>
      <c r="D3132" s="9" t="s">
        <v>57</v>
      </c>
      <c r="E3132" s="10">
        <v>13.798267989999999</v>
      </c>
      <c r="F3132" s="10">
        <v>0.47083045200000001</v>
      </c>
      <c r="G3132" s="10">
        <v>17.683219699999999</v>
      </c>
      <c r="H3132" s="10">
        <v>8.3169649620000001</v>
      </c>
      <c r="I3132" s="10">
        <v>85.03539001</v>
      </c>
      <c r="J3132" s="10">
        <v>32.402624330000002</v>
      </c>
      <c r="K3132" s="10">
        <v>66.722508640000001</v>
      </c>
      <c r="L3132" s="11">
        <v>1.3362268518518518E-2</v>
      </c>
      <c r="M3132" s="11">
        <v>1.4050914351851853E-2</v>
      </c>
      <c r="P3132" s="10"/>
      <c r="Q3132" s="9"/>
      <c r="AJ3132" s="13">
        <v>653.86666666666702</v>
      </c>
      <c r="AK3132" s="16">
        <v>2.9873599999999998</v>
      </c>
      <c r="AL3132" s="10">
        <f t="shared" si="1469"/>
        <v>1.2640000000000207E-2</v>
      </c>
      <c r="AM3132" s="10">
        <f t="shared" si="1448"/>
        <v>0.47282261126881264</v>
      </c>
      <c r="AN3132" s="14">
        <v>12</v>
      </c>
      <c r="AO3132" s="10">
        <f t="shared" si="1470"/>
        <v>285.14999999999998</v>
      </c>
      <c r="AP3132" s="14">
        <v>10.5</v>
      </c>
      <c r="AQ3132" s="14">
        <v>37</v>
      </c>
      <c r="AR3132" s="10">
        <f t="shared" si="1471"/>
        <v>310.14999999999998</v>
      </c>
      <c r="AS3132" s="14">
        <v>47.1</v>
      </c>
      <c r="AT3132" s="14">
        <v>0.5</v>
      </c>
      <c r="AU3132" s="10">
        <f t="shared" si="1472"/>
        <v>0.54974721301297624</v>
      </c>
      <c r="AV3132" s="10">
        <f t="shared" si="1473"/>
        <v>9.7213007471711563</v>
      </c>
      <c r="AW3132" s="10"/>
      <c r="AX3132" s="10"/>
      <c r="AY3132" s="10"/>
      <c r="AZ3132" s="10"/>
      <c r="BA3132" s="10"/>
      <c r="BB3132" s="10"/>
      <c r="BC3132" s="2"/>
      <c r="BD3132"/>
    </row>
    <row r="3133" spans="1:57" x14ac:dyDescent="0.3">
      <c r="A3133" s="2"/>
      <c r="D3133" s="9" t="s">
        <v>60</v>
      </c>
      <c r="E3133" s="10">
        <v>9.6635697339999993</v>
      </c>
      <c r="F3133" s="10">
        <v>0.52589111180000003</v>
      </c>
      <c r="G3133" s="10">
        <v>17.997341689999999</v>
      </c>
      <c r="H3133" s="10">
        <v>9.4922757450000006</v>
      </c>
      <c r="I3133" s="10">
        <v>72.186115920000006</v>
      </c>
      <c r="J3133" s="10">
        <v>32.03625452</v>
      </c>
      <c r="K3133" s="10">
        <v>71.454400809999996</v>
      </c>
      <c r="L3133" s="11">
        <v>1.7141203703703704E-2</v>
      </c>
      <c r="M3133" s="11">
        <v>1.7974525462962961E-2</v>
      </c>
      <c r="N3133" s="10">
        <f>H3133-H3132</f>
        <v>1.1753107830000005</v>
      </c>
      <c r="O3133" s="10">
        <f>I3132-I3133</f>
        <v>12.849274089999994</v>
      </c>
      <c r="P3133" s="10">
        <f>N3133/O3133</f>
        <v>9.1469041345665691E-2</v>
      </c>
      <c r="Q3133" s="9"/>
      <c r="R3133">
        <f>K3133-K3132</f>
        <v>4.7318921699999947</v>
      </c>
      <c r="S3133">
        <f>R3133/O3133</f>
        <v>0.36826143927325911</v>
      </c>
      <c r="AJ3133" s="13">
        <v>653.86666666666702</v>
      </c>
      <c r="AK3133" s="16">
        <v>2.9873599999999998</v>
      </c>
      <c r="AL3133" s="10">
        <f t="shared" si="1469"/>
        <v>1.2640000000000207E-2</v>
      </c>
      <c r="AM3133" s="10">
        <f t="shared" si="1448"/>
        <v>0.52811624156445836</v>
      </c>
      <c r="AN3133" s="14">
        <v>12</v>
      </c>
      <c r="AO3133" s="10">
        <f t="shared" si="1470"/>
        <v>285.14999999999998</v>
      </c>
      <c r="AP3133" s="14">
        <v>10.5</v>
      </c>
      <c r="AQ3133" s="14">
        <v>37</v>
      </c>
      <c r="AR3133" s="10">
        <f t="shared" si="1471"/>
        <v>310.14999999999998</v>
      </c>
      <c r="AS3133" s="14">
        <v>47.1</v>
      </c>
      <c r="AT3133" s="14">
        <v>0.5</v>
      </c>
      <c r="AU3133" s="10">
        <f t="shared" si="1472"/>
        <v>0.61403669162067187</v>
      </c>
      <c r="AV3133" s="10">
        <f t="shared" si="1473"/>
        <v>11.051028149294391</v>
      </c>
      <c r="AW3133" s="10"/>
      <c r="AX3133" s="10"/>
      <c r="AY3133" s="10"/>
      <c r="AZ3133" s="10"/>
      <c r="BA3133" s="10">
        <f>IF(ISNUMBER(AV3133), AV3133-AV3132, " ")</f>
        <v>1.3297274021232344</v>
      </c>
      <c r="BB3133" s="10">
        <f>IF(ISNUMBER(BA3133), BA3133/O3133, " ")</f>
        <v>0.10348657774824033</v>
      </c>
      <c r="BC3133" s="2"/>
      <c r="BD3133"/>
      <c r="BE3133"/>
    </row>
    <row r="3134" spans="1:57" x14ac:dyDescent="0.3">
      <c r="A3134" s="2"/>
      <c r="D3134" s="9" t="s">
        <v>57</v>
      </c>
      <c r="E3134" s="10">
        <v>13.794059259999999</v>
      </c>
      <c r="F3134" s="10">
        <v>0.43414569190000002</v>
      </c>
      <c r="G3134" s="10">
        <v>17.80615341</v>
      </c>
      <c r="H3134" s="10">
        <v>7.7213568700000001</v>
      </c>
      <c r="I3134" s="10">
        <v>85.074044659999998</v>
      </c>
      <c r="J3134" s="10">
        <v>32.029893289999997</v>
      </c>
      <c r="K3134" s="10">
        <v>68.371209809999996</v>
      </c>
      <c r="L3134" s="11">
        <v>2.3234953703703706E-2</v>
      </c>
      <c r="M3134" s="11">
        <v>2.393517361111111E-2</v>
      </c>
      <c r="P3134" s="10"/>
      <c r="Q3134" s="9"/>
      <c r="AJ3134" s="13">
        <v>653.86666666666702</v>
      </c>
      <c r="AK3134" s="16">
        <v>2.9873599999999998</v>
      </c>
      <c r="AL3134" s="10">
        <f t="shared" si="1469"/>
        <v>1.2640000000000207E-2</v>
      </c>
      <c r="AM3134" s="10">
        <f t="shared" si="1448"/>
        <v>0.4359826320563977</v>
      </c>
      <c r="AN3134" s="14">
        <v>12</v>
      </c>
      <c r="AO3134" s="10">
        <f t="shared" si="1470"/>
        <v>285.14999999999998</v>
      </c>
      <c r="AP3134" s="14">
        <v>10.5</v>
      </c>
      <c r="AQ3134" s="14">
        <v>37</v>
      </c>
      <c r="AR3134" s="10">
        <f t="shared" si="1471"/>
        <v>310.14999999999998</v>
      </c>
      <c r="AS3134" s="14">
        <v>47.1</v>
      </c>
      <c r="AT3134" s="14">
        <v>0.5</v>
      </c>
      <c r="AU3134" s="10">
        <f t="shared" si="1472"/>
        <v>0.50691365256811227</v>
      </c>
      <c r="AV3134" s="10">
        <f t="shared" si="1473"/>
        <v>9.026182263251247</v>
      </c>
      <c r="AW3134" s="10"/>
      <c r="AX3134" s="10"/>
      <c r="AY3134" s="10"/>
      <c r="AZ3134" s="10"/>
      <c r="BA3134" s="10"/>
      <c r="BB3134" s="10"/>
      <c r="BC3134" s="2"/>
      <c r="BD3134"/>
      <c r="BE3134"/>
    </row>
    <row r="3135" spans="1:57" x14ac:dyDescent="0.3">
      <c r="A3135" s="2"/>
      <c r="D3135" s="9" t="s">
        <v>61</v>
      </c>
      <c r="E3135" s="10">
        <v>8.8988528739999992</v>
      </c>
      <c r="F3135" s="10">
        <v>0.55381927440000001</v>
      </c>
      <c r="G3135" s="10">
        <v>21.585373929999999</v>
      </c>
      <c r="H3135" s="10">
        <v>11.888006109999999</v>
      </c>
      <c r="I3135" s="10">
        <v>71.716720100000003</v>
      </c>
      <c r="J3135" s="10">
        <v>32.26892514</v>
      </c>
      <c r="K3135" s="10">
        <v>71.276283149999998</v>
      </c>
      <c r="L3135" s="11">
        <v>2.7303240740740743E-2</v>
      </c>
      <c r="M3135" s="11">
        <v>2.7968738425925926E-2</v>
      </c>
      <c r="N3135" s="10">
        <f>H3135-H3134</f>
        <v>4.166649239999999</v>
      </c>
      <c r="O3135" s="10">
        <f>I3134-I3135</f>
        <v>13.357324559999995</v>
      </c>
      <c r="P3135" s="10">
        <f>N3135/O3135</f>
        <v>0.31193741091516913</v>
      </c>
      <c r="Q3135" s="9"/>
      <c r="R3135">
        <f>K3135-K3134</f>
        <v>2.9050733400000013</v>
      </c>
      <c r="S3135">
        <f>R3135/O3135</f>
        <v>0.21748916311426383</v>
      </c>
      <c r="AJ3135" s="13">
        <v>653.86666666666702</v>
      </c>
      <c r="AK3135" s="16">
        <v>2.9873599999999998</v>
      </c>
      <c r="AL3135" s="10">
        <f t="shared" si="1469"/>
        <v>1.2640000000000207E-2</v>
      </c>
      <c r="AM3135" s="10">
        <f t="shared" si="1448"/>
        <v>0.55616257270633607</v>
      </c>
      <c r="AN3135" s="14">
        <v>12</v>
      </c>
      <c r="AO3135" s="10">
        <f t="shared" si="1470"/>
        <v>285.14999999999998</v>
      </c>
      <c r="AP3135" s="14">
        <v>10.5</v>
      </c>
      <c r="AQ3135" s="14">
        <v>37</v>
      </c>
      <c r="AR3135" s="10">
        <f t="shared" si="1471"/>
        <v>310.14999999999998</v>
      </c>
      <c r="AS3135" s="14">
        <v>47.1</v>
      </c>
      <c r="AT3135" s="14">
        <v>0.5</v>
      </c>
      <c r="AU3135" s="10">
        <f t="shared" si="1472"/>
        <v>0.64664594509759687</v>
      </c>
      <c r="AV3135" s="10">
        <f t="shared" si="1473"/>
        <v>13.958094525249878</v>
      </c>
      <c r="AW3135" s="10"/>
      <c r="AX3135" s="10"/>
      <c r="AY3135" s="10"/>
      <c r="AZ3135" s="10"/>
      <c r="BA3135" s="10">
        <f>IF(ISNUMBER(AV3135), AV3135-AV3134, " ")</f>
        <v>4.9319122619986313</v>
      </c>
      <c r="BB3135" s="10">
        <f>IF(ISNUMBER(BA3135), BA3135/O3135, " ")</f>
        <v>0.36922905031205089</v>
      </c>
      <c r="BC3135" s="2"/>
      <c r="BD3135"/>
      <c r="BE3135"/>
    </row>
    <row r="3136" spans="1:57" x14ac:dyDescent="0.3">
      <c r="AM3136" s="10" t="str">
        <f t="shared" si="1448"/>
        <v xml:space="preserve"> </v>
      </c>
      <c r="BD3136"/>
      <c r="BE3136"/>
    </row>
    <row r="3137" spans="1:57" x14ac:dyDescent="0.3">
      <c r="AM3137" s="10" t="str">
        <f t="shared" si="1448"/>
        <v xml:space="preserve"> </v>
      </c>
      <c r="BD3137"/>
      <c r="BE3137"/>
    </row>
    <row r="3138" spans="1:57" x14ac:dyDescent="0.3">
      <c r="A3138" s="2"/>
      <c r="D3138" s="9" t="s">
        <v>53</v>
      </c>
      <c r="E3138" s="10"/>
      <c r="F3138" s="10"/>
      <c r="G3138" s="10"/>
      <c r="H3138" s="10"/>
      <c r="I3138" s="10"/>
      <c r="J3138" s="10"/>
      <c r="K3138" s="10"/>
      <c r="L3138" s="10"/>
      <c r="M3138" s="10"/>
      <c r="P3138" s="10"/>
      <c r="Q3138" s="9"/>
      <c r="R3138" s="9"/>
      <c r="AM3138" s="10" t="str">
        <f t="shared" si="1448"/>
        <v xml:space="preserve"> </v>
      </c>
      <c r="BD3138"/>
      <c r="BE3138"/>
    </row>
    <row r="3139" spans="1:57" x14ac:dyDescent="0.3">
      <c r="A3139" s="2"/>
      <c r="D3139" s="9" t="s">
        <v>372</v>
      </c>
      <c r="E3139" s="10"/>
      <c r="F3139" s="2"/>
      <c r="G3139" s="10"/>
      <c r="H3139" s="10"/>
      <c r="I3139" s="10"/>
      <c r="J3139" s="10"/>
      <c r="K3139" s="10"/>
      <c r="L3139" s="10"/>
      <c r="M3139" s="10"/>
      <c r="P3139" s="10"/>
      <c r="Q3139" s="9"/>
      <c r="R3139" s="9"/>
      <c r="AM3139" s="10" t="str">
        <f t="shared" si="1448"/>
        <v xml:space="preserve"> </v>
      </c>
      <c r="BD3139"/>
      <c r="BE3139"/>
    </row>
    <row r="3140" spans="1:57" x14ac:dyDescent="0.3">
      <c r="A3140" s="2"/>
      <c r="D3140" s="9"/>
      <c r="E3140" s="2" t="s">
        <v>0</v>
      </c>
      <c r="F3140" s="2" t="s">
        <v>1</v>
      </c>
      <c r="G3140" s="2" t="s">
        <v>2</v>
      </c>
      <c r="H3140" s="2" t="s">
        <v>3</v>
      </c>
      <c r="I3140" s="2" t="s">
        <v>4</v>
      </c>
      <c r="J3140" s="2" t="s">
        <v>5</v>
      </c>
      <c r="K3140" s="2" t="s">
        <v>6</v>
      </c>
      <c r="L3140" s="2" t="s">
        <v>7</v>
      </c>
      <c r="M3140" s="2" t="s">
        <v>8</v>
      </c>
      <c r="N3140" s="2" t="s">
        <v>9</v>
      </c>
      <c r="O3140" s="2" t="s">
        <v>10</v>
      </c>
      <c r="P3140" s="2" t="s">
        <v>11</v>
      </c>
      <c r="Q3140" s="2" t="s">
        <v>12</v>
      </c>
      <c r="R3140" s="2" t="s">
        <v>13</v>
      </c>
      <c r="S3140" s="2" t="s">
        <v>14</v>
      </c>
      <c r="T3140" s="2" t="s">
        <v>15</v>
      </c>
      <c r="U3140" s="3" t="s">
        <v>16</v>
      </c>
      <c r="V3140" s="3" t="s">
        <v>17</v>
      </c>
      <c r="W3140" s="3" t="s">
        <v>18</v>
      </c>
      <c r="X3140" s="3" t="s">
        <v>19</v>
      </c>
      <c r="Y3140" s="3" t="s">
        <v>20</v>
      </c>
      <c r="Z3140" s="3" t="s">
        <v>21</v>
      </c>
      <c r="AA3140" s="3" t="s">
        <v>22</v>
      </c>
      <c r="AB3140" s="3" t="s">
        <v>23</v>
      </c>
      <c r="AC3140" s="3" t="s">
        <v>24</v>
      </c>
      <c r="AD3140" s="3" t="s">
        <v>25</v>
      </c>
      <c r="AE3140" s="3" t="s">
        <v>26</v>
      </c>
      <c r="AF3140" s="3" t="s">
        <v>27</v>
      </c>
      <c r="AG3140" s="3" t="s">
        <v>28</v>
      </c>
      <c r="AH3140" s="3" t="s">
        <v>29</v>
      </c>
      <c r="AL3140" s="2" t="s">
        <v>33</v>
      </c>
      <c r="AM3140" s="10" t="e">
        <f t="shared" si="1448"/>
        <v>#VALUE!</v>
      </c>
      <c r="AN3140" s="6" t="s">
        <v>35</v>
      </c>
      <c r="AO3140" s="2" t="s">
        <v>36</v>
      </c>
      <c r="AP3140" s="7" t="s">
        <v>37</v>
      </c>
      <c r="AQ3140" s="6" t="s">
        <v>38</v>
      </c>
      <c r="AR3140" s="2" t="s">
        <v>39</v>
      </c>
      <c r="AS3140" s="7" t="s">
        <v>40</v>
      </c>
      <c r="AT3140" s="7" t="s">
        <v>41</v>
      </c>
      <c r="AU3140" s="8" t="s">
        <v>55</v>
      </c>
      <c r="AV3140" s="8" t="s">
        <v>56</v>
      </c>
      <c r="AW3140" s="8" t="s">
        <v>44</v>
      </c>
      <c r="AX3140" s="8" t="s">
        <v>45</v>
      </c>
      <c r="AY3140" s="8" t="s">
        <v>46</v>
      </c>
      <c r="AZ3140" s="8" t="s">
        <v>47</v>
      </c>
      <c r="BA3140" s="2" t="s">
        <v>48</v>
      </c>
      <c r="BB3140" s="2" t="s">
        <v>49</v>
      </c>
      <c r="BC3140" s="2" t="s">
        <v>50</v>
      </c>
      <c r="BD3140"/>
      <c r="BE3140"/>
    </row>
    <row r="3141" spans="1:57" x14ac:dyDescent="0.3">
      <c r="A3141" s="2"/>
      <c r="D3141" s="9" t="s">
        <v>57</v>
      </c>
      <c r="E3141" s="10">
        <v>13.795980569999999</v>
      </c>
      <c r="F3141" s="10">
        <v>0.4963705148</v>
      </c>
      <c r="G3141" s="10">
        <v>19.447984559999998</v>
      </c>
      <c r="H3141" s="10">
        <v>9.64807433</v>
      </c>
      <c r="I3141" s="10">
        <v>94.503491560000001</v>
      </c>
      <c r="J3141" s="10">
        <v>30.668661650000001</v>
      </c>
      <c r="K3141" s="10">
        <v>74.107853430000006</v>
      </c>
      <c r="L3141" s="11">
        <v>1.3541666666666667E-3</v>
      </c>
      <c r="M3141" s="11">
        <v>2.0717476851851852E-3</v>
      </c>
      <c r="P3141" s="10"/>
      <c r="Q3141" s="9"/>
      <c r="AJ3141" s="13">
        <v>653.86666666666667</v>
      </c>
      <c r="AK3141" s="16">
        <v>2.9873599999999998</v>
      </c>
      <c r="AL3141" s="10">
        <f>IF(AK3141&gt;3, AK3141-3, 3-AK3141)</f>
        <v>1.2640000000000207E-2</v>
      </c>
      <c r="AM3141" s="10">
        <f t="shared" si="1448"/>
        <v>0.49847073817685184</v>
      </c>
      <c r="AN3141" s="14">
        <v>12</v>
      </c>
      <c r="AO3141" s="10">
        <f>AN3141+273.15</f>
        <v>285.14999999999998</v>
      </c>
      <c r="AP3141" s="14">
        <v>10.5</v>
      </c>
      <c r="AQ3141" s="14">
        <v>37</v>
      </c>
      <c r="AR3141" s="10">
        <f>AQ3141+273.15</f>
        <v>310.14999999999998</v>
      </c>
      <c r="AS3141" s="14">
        <v>47.1</v>
      </c>
      <c r="AT3141" s="14">
        <v>0.5</v>
      </c>
      <c r="AU3141" s="10">
        <f>IF(ISNUMBER(AM3141),((AR3141/AO3141)*((AJ3141-(AT3141*AP3141))/(AJ3141-AS3141))*AM3141)," ")</f>
        <v>0.57956809287500433</v>
      </c>
      <c r="AV3141" s="10">
        <f>IF(ISNUMBER(AM3141), AU3141*G3141, " ")</f>
        <v>11.27143132170173</v>
      </c>
      <c r="AW3141" s="10"/>
      <c r="AX3141" s="10"/>
      <c r="AY3141" s="10"/>
      <c r="AZ3141" s="10"/>
      <c r="BA3141" s="10"/>
      <c r="BB3141" s="10"/>
      <c r="BC3141" s="2"/>
      <c r="BD3141"/>
      <c r="BE3141"/>
    </row>
    <row r="3142" spans="1:57" x14ac:dyDescent="0.3">
      <c r="A3142" s="2">
        <v>286</v>
      </c>
      <c r="B3142" s="9" t="s">
        <v>372</v>
      </c>
      <c r="C3142" s="9"/>
      <c r="D3142" s="9" t="s">
        <v>58</v>
      </c>
      <c r="E3142" s="10">
        <v>9.8746454079999992</v>
      </c>
      <c r="F3142" s="10">
        <v>0.54195043649999997</v>
      </c>
      <c r="G3142" s="10">
        <v>20.130709299999999</v>
      </c>
      <c r="H3142" s="10">
        <v>10.89718824</v>
      </c>
      <c r="I3142" s="10">
        <v>81.324372319999995</v>
      </c>
      <c r="J3142" s="10">
        <v>31.111373489999998</v>
      </c>
      <c r="K3142" s="10">
        <v>78.963972010000006</v>
      </c>
      <c r="L3142" s="11">
        <v>4.2534722222222219E-3</v>
      </c>
      <c r="M3142" s="11">
        <v>4.8032291666666666E-3</v>
      </c>
      <c r="N3142" s="10">
        <f>H3142-H3141</f>
        <v>1.2491139100000002</v>
      </c>
      <c r="O3142" s="10">
        <f>I3141-I3142</f>
        <v>13.179119240000006</v>
      </c>
      <c r="P3142" s="10">
        <f>N3142/O3142</f>
        <v>9.4779771489494444E-2</v>
      </c>
      <c r="Q3142" s="9">
        <f>AVERAGE(P3142,P3144,P3146)</f>
        <v>8.2674524468531546E-2</v>
      </c>
      <c r="R3142">
        <f>K3142-K3141</f>
        <v>4.8561185800000004</v>
      </c>
      <c r="S3142">
        <f>R3142/O3142</f>
        <v>0.36847064599439788</v>
      </c>
      <c r="T3142" s="9">
        <f>AVERAGE(S3142,S3144,S3146)</f>
        <v>0.46885166652310062</v>
      </c>
      <c r="U3142" s="3">
        <f>AVERAGE(E3141,E3143,E3145)</f>
        <v>13.80697979</v>
      </c>
      <c r="V3142" s="3">
        <f>AVERAGE(E3142,E3144,E3146)</f>
        <v>10.162171005999999</v>
      </c>
      <c r="W3142" s="3">
        <f>AVERAGE(F3141,F3143,F3145)</f>
        <v>0.48420739299999999</v>
      </c>
      <c r="X3142" s="3">
        <f>AVERAGE(F3142,F3144,F3146)</f>
        <v>0.50727926063333328</v>
      </c>
      <c r="Y3142" s="3">
        <f>AVERAGE(G3141,G3143,G3145)</f>
        <v>19.15034794</v>
      </c>
      <c r="Z3142" s="3">
        <f>AVERAGE(G3142,G3144,G3146)</f>
        <v>20.218957306666667</v>
      </c>
      <c r="AA3142" s="3">
        <f>AVERAGE(H3141,H3143,H3145)</f>
        <v>9.2559626669999986</v>
      </c>
      <c r="AB3142" s="3">
        <f>AVERAGE(H3142,H3144,H3146)</f>
        <v>10.233494159333333</v>
      </c>
      <c r="AC3142" s="3">
        <f>AVERAGE(I3141,I3143,I3145)</f>
        <v>93.332056530000003</v>
      </c>
      <c r="AD3142" s="3">
        <f>AVERAGE(I3142,I3144,I3146)</f>
        <v>81.296713186666665</v>
      </c>
      <c r="AE3142" s="3">
        <f>AVERAGE(J3141,J3143,J3145)</f>
        <v>30.536341539999999</v>
      </c>
      <c r="AF3142" s="3">
        <f>AVERAGE(J3142,J3144,J3146)</f>
        <v>31.078773196666663</v>
      </c>
      <c r="AG3142" s="3">
        <f>AVERAGE(K3141,K3143,K3145)</f>
        <v>71.673579903333348</v>
      </c>
      <c r="AH3142" s="3">
        <f>AVERAGE(K3142,K3144,K3146)</f>
        <v>77.299638393333339</v>
      </c>
      <c r="AI3142" s="12">
        <v>43661</v>
      </c>
      <c r="AJ3142" s="13">
        <v>653.86666666666667</v>
      </c>
      <c r="AK3142" s="16">
        <v>2.9873599999999998</v>
      </c>
      <c r="AL3142" s="10">
        <f t="shared" ref="AL3142:AL3146" si="1474">IF(AK3142&gt;3, AK3142-3, 3-AK3142)</f>
        <v>1.2640000000000207E-2</v>
      </c>
      <c r="AM3142" s="10">
        <f t="shared" si="1448"/>
        <v>0.54424351584676767</v>
      </c>
      <c r="AN3142" s="14">
        <v>12</v>
      </c>
      <c r="AO3142" s="10">
        <f t="shared" ref="AO3142:AO3146" si="1475">AN3142+273.15</f>
        <v>285.14999999999998</v>
      </c>
      <c r="AP3142" s="14">
        <v>10.5</v>
      </c>
      <c r="AQ3142" s="14">
        <v>37</v>
      </c>
      <c r="AR3142" s="10">
        <f t="shared" ref="AR3142:AR3146" si="1476">AQ3142+273.15</f>
        <v>310.14999999999998</v>
      </c>
      <c r="AS3142" s="14">
        <v>47.1</v>
      </c>
      <c r="AT3142" s="14">
        <v>0.5</v>
      </c>
      <c r="AU3142" s="10">
        <f t="shared" ref="AU3142:AU3146" si="1477">IF(ISNUMBER(AM3142),((AR3142/AO3142)*((AJ3142-(AT3142*AP3142))/(AJ3142-AS3142))*AM3142)," ")</f>
        <v>0.63278774937233861</v>
      </c>
      <c r="AV3142" s="10">
        <f t="shared" ref="AV3142:AV3146" si="1478">IF(ISNUMBER(AM3142), AU3142*G3142, " ")</f>
        <v>12.738466231215806</v>
      </c>
      <c r="AW3142" s="10">
        <f>AVERAGE(AU3141,AU3143,AU3145)</f>
        <v>0.56536628778214393</v>
      </c>
      <c r="AX3142" s="10">
        <f>AVERAGE(AU3142,AU3144,AU3146)</f>
        <v>0.59230527373037922</v>
      </c>
      <c r="AY3142" s="10">
        <f>AVERAGE(AV3141,AV3143,AV3145)</f>
        <v>10.811504255015622</v>
      </c>
      <c r="AZ3142" s="10">
        <f>AVERAGE(AV3142,AV3144,AV3146)</f>
        <v>11.971129564761521</v>
      </c>
      <c r="BA3142" s="10">
        <f>IF(ISNUMBER(AV3142), AV3142-AV3141, " ")</f>
        <v>1.4670349095140764</v>
      </c>
      <c r="BB3142" s="10">
        <f>IF(ISNUMBER(BA3142), BA3142/O3142, " ")</f>
        <v>0.11131509494666927</v>
      </c>
      <c r="BC3142" s="2">
        <f>AVERAGE(BB3142,BB3144,BB3146)</f>
        <v>9.8171240915303368E-2</v>
      </c>
      <c r="BD3142" s="1" t="s">
        <v>59</v>
      </c>
      <c r="BE3142"/>
    </row>
    <row r="3143" spans="1:57" x14ac:dyDescent="0.3">
      <c r="A3143" s="2"/>
      <c r="D3143" s="9" t="s">
        <v>57</v>
      </c>
      <c r="E3143" s="10">
        <v>13.80891212</v>
      </c>
      <c r="F3143" s="10">
        <v>0.50029072100000005</v>
      </c>
      <c r="G3143" s="10">
        <v>17.983154410000001</v>
      </c>
      <c r="H3143" s="10">
        <v>8.991567667</v>
      </c>
      <c r="I3143" s="10">
        <v>93.14632331</v>
      </c>
      <c r="J3143" s="10">
        <v>30.932089359999999</v>
      </c>
      <c r="K3143" s="10">
        <v>71.355475260000006</v>
      </c>
      <c r="L3143" s="11">
        <v>8.3796296296296292E-3</v>
      </c>
      <c r="M3143" s="11">
        <v>9.0277662037037028E-3</v>
      </c>
      <c r="P3143" s="10"/>
      <c r="Q3143" s="9"/>
      <c r="AJ3143" s="13">
        <v>653.86666666666702</v>
      </c>
      <c r="AK3143" s="16">
        <v>2.9873599999999998</v>
      </c>
      <c r="AL3143" s="10">
        <f t="shared" si="1474"/>
        <v>1.2640000000000207E-2</v>
      </c>
      <c r="AM3143" s="10">
        <f t="shared" ref="AM3143:AM3206" si="1479">IF(F3143&lt;=0," ",((F3143*3)/AK3143))</f>
        <v>0.50240753139896099</v>
      </c>
      <c r="AN3143" s="14">
        <v>12</v>
      </c>
      <c r="AO3143" s="10">
        <f t="shared" si="1475"/>
        <v>285.14999999999998</v>
      </c>
      <c r="AP3143" s="14">
        <v>10.5</v>
      </c>
      <c r="AQ3143" s="14">
        <v>37</v>
      </c>
      <c r="AR3143" s="10">
        <f t="shared" si="1476"/>
        <v>310.14999999999998</v>
      </c>
      <c r="AS3143" s="14">
        <v>47.1</v>
      </c>
      <c r="AT3143" s="14">
        <v>0.5</v>
      </c>
      <c r="AU3143" s="10">
        <f t="shared" si="1477"/>
        <v>0.58414537207122375</v>
      </c>
      <c r="AV3143" s="10">
        <f t="shared" si="1478"/>
        <v>10.504776423843719</v>
      </c>
      <c r="AW3143" s="10"/>
      <c r="AX3143" s="10"/>
      <c r="AY3143" s="10"/>
      <c r="AZ3143" s="10"/>
      <c r="BA3143" s="10"/>
      <c r="BB3143" s="10"/>
      <c r="BC3143" s="2"/>
      <c r="BD3143"/>
    </row>
    <row r="3144" spans="1:57" x14ac:dyDescent="0.3">
      <c r="A3144" s="2"/>
      <c r="D3144" s="9" t="s">
        <v>60</v>
      </c>
      <c r="E3144" s="10">
        <v>10.125925840000001</v>
      </c>
      <c r="F3144" s="10">
        <v>0.48680492489999999</v>
      </c>
      <c r="G3144" s="10">
        <v>21.44153485</v>
      </c>
      <c r="H3144" s="10">
        <v>10.39433032</v>
      </c>
      <c r="I3144" s="10">
        <v>82.367027899999997</v>
      </c>
      <c r="J3144" s="10">
        <v>31.2293466</v>
      </c>
      <c r="K3144" s="10">
        <v>75.989114760000007</v>
      </c>
      <c r="L3144" s="11">
        <v>1.1001157407407409E-2</v>
      </c>
      <c r="M3144" s="11">
        <v>1.1556701388888889E-2</v>
      </c>
      <c r="N3144" s="10">
        <f>H3144-H3143</f>
        <v>1.4027626529999999</v>
      </c>
      <c r="O3144" s="10">
        <f>I3143-I3144</f>
        <v>10.779295410000003</v>
      </c>
      <c r="P3144" s="10">
        <f>N3144/O3144</f>
        <v>0.13013491138749667</v>
      </c>
      <c r="Q3144" s="9"/>
      <c r="R3144">
        <f>K3144-K3143</f>
        <v>4.633639500000001</v>
      </c>
      <c r="S3144">
        <f>R3144/O3144</f>
        <v>0.42986478464087291</v>
      </c>
      <c r="AJ3144" s="13">
        <v>653.86666666666702</v>
      </c>
      <c r="AK3144" s="16">
        <v>2.9873599999999998</v>
      </c>
      <c r="AL3144" s="10">
        <f t="shared" si="1474"/>
        <v>1.2640000000000207E-2</v>
      </c>
      <c r="AM3144" s="10">
        <f t="shared" si="1479"/>
        <v>0.4888646747295271</v>
      </c>
      <c r="AN3144" s="14">
        <v>12</v>
      </c>
      <c r="AO3144" s="10">
        <f t="shared" si="1475"/>
        <v>285.14999999999998</v>
      </c>
      <c r="AP3144" s="14">
        <v>10.5</v>
      </c>
      <c r="AQ3144" s="14">
        <v>37</v>
      </c>
      <c r="AR3144" s="10">
        <f t="shared" si="1476"/>
        <v>310.14999999999998</v>
      </c>
      <c r="AS3144" s="14">
        <v>47.1</v>
      </c>
      <c r="AT3144" s="14">
        <v>0.5</v>
      </c>
      <c r="AU3144" s="10">
        <f t="shared" si="1477"/>
        <v>0.56839919679784479</v>
      </c>
      <c r="AV3144" s="10">
        <f t="shared" si="1478"/>
        <v>12.187351186852997</v>
      </c>
      <c r="AW3144" s="10"/>
      <c r="AX3144" s="10"/>
      <c r="AY3144" s="10"/>
      <c r="AZ3144" s="10"/>
      <c r="BA3144" s="10">
        <f>IF(ISNUMBER(AV3144), AV3144-AV3143, " ")</f>
        <v>1.6825747630092778</v>
      </c>
      <c r="BB3144" s="10">
        <f>IF(ISNUMBER(BA3144), BA3144/O3144, " ")</f>
        <v>0.15609320451950368</v>
      </c>
      <c r="BC3144" s="2"/>
      <c r="BD3144"/>
      <c r="BE3144"/>
    </row>
    <row r="3145" spans="1:57" x14ac:dyDescent="0.3">
      <c r="A3145" s="2"/>
      <c r="D3145" s="9" t="s">
        <v>57</v>
      </c>
      <c r="E3145" s="10">
        <v>13.816046679999999</v>
      </c>
      <c r="F3145" s="10">
        <v>0.45596094320000002</v>
      </c>
      <c r="G3145" s="10">
        <v>20.01990485</v>
      </c>
      <c r="H3145" s="10">
        <v>9.1282460039999993</v>
      </c>
      <c r="I3145" s="10">
        <v>92.346354719999994</v>
      </c>
      <c r="J3145" s="10">
        <v>30.00827361</v>
      </c>
      <c r="K3145" s="10">
        <v>69.557411020000004</v>
      </c>
      <c r="L3145" s="11">
        <v>1.427662037037037E-2</v>
      </c>
      <c r="M3145" s="11">
        <v>1.5057858796296295E-2</v>
      </c>
      <c r="P3145" s="10"/>
      <c r="Q3145" s="9"/>
      <c r="AJ3145" s="13">
        <v>653.86666666666702</v>
      </c>
      <c r="AK3145" s="16">
        <v>2.9873599999999998</v>
      </c>
      <c r="AL3145" s="10">
        <f t="shared" si="1474"/>
        <v>1.2640000000000207E-2</v>
      </c>
      <c r="AM3145" s="10">
        <f t="shared" si="1479"/>
        <v>0.4578901871886884</v>
      </c>
      <c r="AN3145" s="14">
        <v>12</v>
      </c>
      <c r="AO3145" s="10">
        <f t="shared" si="1475"/>
        <v>285.14999999999998</v>
      </c>
      <c r="AP3145" s="14">
        <v>10.5</v>
      </c>
      <c r="AQ3145" s="14">
        <v>37</v>
      </c>
      <c r="AR3145" s="10">
        <f t="shared" si="1476"/>
        <v>310.14999999999998</v>
      </c>
      <c r="AS3145" s="14">
        <v>47.1</v>
      </c>
      <c r="AT3145" s="14">
        <v>0.5</v>
      </c>
      <c r="AU3145" s="10">
        <f t="shared" si="1477"/>
        <v>0.53238539840020371</v>
      </c>
      <c r="AV3145" s="10">
        <f t="shared" si="1478"/>
        <v>10.65830501950142</v>
      </c>
      <c r="AW3145" s="10"/>
      <c r="AX3145" s="10"/>
      <c r="AY3145" s="10"/>
      <c r="AZ3145" s="10"/>
      <c r="BA3145" s="10"/>
      <c r="BB3145" s="10"/>
      <c r="BC3145" s="2"/>
      <c r="BD3145"/>
      <c r="BE3145"/>
    </row>
    <row r="3146" spans="1:57" x14ac:dyDescent="0.3">
      <c r="A3146" s="2"/>
      <c r="D3146" s="9" t="s">
        <v>61</v>
      </c>
      <c r="E3146" s="10">
        <v>10.48594177</v>
      </c>
      <c r="F3146" s="10">
        <v>0.49308242050000001</v>
      </c>
      <c r="G3146" s="10">
        <v>19.084627770000001</v>
      </c>
      <c r="H3146" s="10">
        <v>9.4089639179999995</v>
      </c>
      <c r="I3146" s="10">
        <v>80.198739340000003</v>
      </c>
      <c r="J3146" s="10">
        <v>30.895599499999999</v>
      </c>
      <c r="K3146" s="10">
        <v>76.945828410000004</v>
      </c>
      <c r="L3146" s="11">
        <v>1.7719907407407406E-2</v>
      </c>
      <c r="M3146" s="11">
        <v>1.8252303240740741E-2</v>
      </c>
      <c r="N3146" s="10">
        <f>H3146-H3145</f>
        <v>0.28071791400000023</v>
      </c>
      <c r="O3146" s="10">
        <f>I3145-I3146</f>
        <v>12.147615379999991</v>
      </c>
      <c r="P3146" s="10">
        <f>N3146/O3146</f>
        <v>2.3108890528603519E-2</v>
      </c>
      <c r="Q3146" s="9"/>
      <c r="R3146">
        <f>K3146-K3145</f>
        <v>7.3884173900000008</v>
      </c>
      <c r="S3146">
        <f>R3146/O3146</f>
        <v>0.60821956893403106</v>
      </c>
      <c r="AJ3146" s="13">
        <v>653.86666666666702</v>
      </c>
      <c r="AK3146" s="16">
        <v>2.9873599999999998</v>
      </c>
      <c r="AL3146" s="10">
        <f t="shared" si="1474"/>
        <v>1.2640000000000207E-2</v>
      </c>
      <c r="AM3146" s="10">
        <f t="shared" si="1479"/>
        <v>0.49516873142172357</v>
      </c>
      <c r="AN3146" s="14">
        <v>12</v>
      </c>
      <c r="AO3146" s="10">
        <f t="shared" si="1475"/>
        <v>285.14999999999998</v>
      </c>
      <c r="AP3146" s="14">
        <v>10.5</v>
      </c>
      <c r="AQ3146" s="14">
        <v>37</v>
      </c>
      <c r="AR3146" s="10">
        <f t="shared" si="1476"/>
        <v>310.14999999999998</v>
      </c>
      <c r="AS3146" s="14">
        <v>47.1</v>
      </c>
      <c r="AT3146" s="14">
        <v>0.5</v>
      </c>
      <c r="AU3146" s="10">
        <f t="shared" si="1477"/>
        <v>0.57572887502095427</v>
      </c>
      <c r="AV3146" s="10">
        <f t="shared" si="1478"/>
        <v>10.987571276215764</v>
      </c>
      <c r="AW3146" s="10"/>
      <c r="AX3146" s="10"/>
      <c r="AY3146" s="10"/>
      <c r="AZ3146" s="10"/>
      <c r="BA3146" s="10">
        <f>IF(ISNUMBER(AV3146), AV3146-AV3145, " ")</f>
        <v>0.32926625671434451</v>
      </c>
      <c r="BB3146" s="10">
        <f>IF(ISNUMBER(BA3146), BA3146/O3146, " ")</f>
        <v>2.7105423279737126E-2</v>
      </c>
      <c r="BC3146" s="2"/>
      <c r="BD3146"/>
      <c r="BE3146"/>
    </row>
    <row r="3147" spans="1:57" x14ac:dyDescent="0.3">
      <c r="AM3147" s="10" t="str">
        <f t="shared" si="1479"/>
        <v xml:space="preserve"> </v>
      </c>
      <c r="BD3147"/>
      <c r="BE3147"/>
    </row>
    <row r="3148" spans="1:57" x14ac:dyDescent="0.3">
      <c r="AM3148" s="10" t="str">
        <f t="shared" si="1479"/>
        <v xml:space="preserve"> </v>
      </c>
      <c r="BD3148"/>
      <c r="BE3148"/>
    </row>
    <row r="3149" spans="1:57" x14ac:dyDescent="0.3">
      <c r="A3149" s="2"/>
      <c r="D3149" s="9" t="s">
        <v>53</v>
      </c>
      <c r="E3149" s="10"/>
      <c r="F3149" s="10"/>
      <c r="G3149" s="10"/>
      <c r="H3149" s="10"/>
      <c r="I3149" s="10"/>
      <c r="J3149" s="10"/>
      <c r="K3149" s="10"/>
      <c r="L3149" s="10"/>
      <c r="M3149" s="10"/>
      <c r="P3149" s="10"/>
      <c r="Q3149" s="9"/>
      <c r="R3149" s="9"/>
      <c r="AM3149" s="10" t="str">
        <f t="shared" si="1479"/>
        <v xml:space="preserve"> </v>
      </c>
      <c r="BD3149"/>
      <c r="BE3149"/>
    </row>
    <row r="3150" spans="1:57" x14ac:dyDescent="0.3">
      <c r="A3150" s="2"/>
      <c r="D3150" s="9" t="s">
        <v>373</v>
      </c>
      <c r="E3150" s="10"/>
      <c r="F3150" s="2"/>
      <c r="G3150" s="10"/>
      <c r="H3150" s="10"/>
      <c r="I3150" s="10"/>
      <c r="J3150" s="10"/>
      <c r="K3150" s="10"/>
      <c r="L3150" s="10"/>
      <c r="M3150" s="10"/>
      <c r="P3150" s="10"/>
      <c r="Q3150" s="9"/>
      <c r="R3150" s="9"/>
      <c r="AM3150" s="10" t="str">
        <f t="shared" si="1479"/>
        <v xml:space="preserve"> </v>
      </c>
      <c r="BD3150"/>
      <c r="BE3150"/>
    </row>
    <row r="3151" spans="1:57" x14ac:dyDescent="0.3">
      <c r="A3151" s="2"/>
      <c r="D3151" s="9"/>
      <c r="E3151" s="2" t="s">
        <v>0</v>
      </c>
      <c r="F3151" s="2" t="s">
        <v>1</v>
      </c>
      <c r="G3151" s="2" t="s">
        <v>2</v>
      </c>
      <c r="H3151" s="2" t="s">
        <v>3</v>
      </c>
      <c r="I3151" s="2" t="s">
        <v>4</v>
      </c>
      <c r="J3151" s="2" t="s">
        <v>5</v>
      </c>
      <c r="K3151" s="2" t="s">
        <v>6</v>
      </c>
      <c r="L3151" s="2" t="s">
        <v>7</v>
      </c>
      <c r="M3151" s="2" t="s">
        <v>8</v>
      </c>
      <c r="N3151" s="2" t="s">
        <v>9</v>
      </c>
      <c r="O3151" s="2" t="s">
        <v>10</v>
      </c>
      <c r="P3151" s="2" t="s">
        <v>11</v>
      </c>
      <c r="Q3151" s="2" t="s">
        <v>12</v>
      </c>
      <c r="R3151" s="2" t="s">
        <v>13</v>
      </c>
      <c r="S3151" s="2" t="s">
        <v>14</v>
      </c>
      <c r="T3151" s="2" t="s">
        <v>15</v>
      </c>
      <c r="U3151" s="3" t="s">
        <v>16</v>
      </c>
      <c r="V3151" s="3" t="s">
        <v>17</v>
      </c>
      <c r="W3151" s="3" t="s">
        <v>18</v>
      </c>
      <c r="X3151" s="3" t="s">
        <v>19</v>
      </c>
      <c r="Y3151" s="3" t="s">
        <v>20</v>
      </c>
      <c r="Z3151" s="3" t="s">
        <v>21</v>
      </c>
      <c r="AA3151" s="3" t="s">
        <v>22</v>
      </c>
      <c r="AB3151" s="3" t="s">
        <v>23</v>
      </c>
      <c r="AC3151" s="3" t="s">
        <v>24</v>
      </c>
      <c r="AD3151" s="3" t="s">
        <v>25</v>
      </c>
      <c r="AE3151" s="3" t="s">
        <v>26</v>
      </c>
      <c r="AF3151" s="3" t="s">
        <v>27</v>
      </c>
      <c r="AG3151" s="3" t="s">
        <v>28</v>
      </c>
      <c r="AH3151" s="3" t="s">
        <v>29</v>
      </c>
      <c r="AL3151" s="2" t="s">
        <v>33</v>
      </c>
      <c r="AM3151" s="10" t="e">
        <f t="shared" si="1479"/>
        <v>#VALUE!</v>
      </c>
      <c r="AN3151" s="6" t="s">
        <v>35</v>
      </c>
      <c r="AO3151" s="2" t="s">
        <v>36</v>
      </c>
      <c r="AP3151" s="7" t="s">
        <v>37</v>
      </c>
      <c r="AQ3151" s="6" t="s">
        <v>38</v>
      </c>
      <c r="AR3151" s="2" t="s">
        <v>39</v>
      </c>
      <c r="AS3151" s="7" t="s">
        <v>40</v>
      </c>
      <c r="AT3151" s="7" t="s">
        <v>41</v>
      </c>
      <c r="AU3151" s="8" t="s">
        <v>55</v>
      </c>
      <c r="AV3151" s="8" t="s">
        <v>56</v>
      </c>
      <c r="AW3151" s="8" t="s">
        <v>44</v>
      </c>
      <c r="AX3151" s="8" t="s">
        <v>45</v>
      </c>
      <c r="AY3151" s="8" t="s">
        <v>46</v>
      </c>
      <c r="AZ3151" s="8" t="s">
        <v>47</v>
      </c>
      <c r="BA3151" s="2" t="s">
        <v>48</v>
      </c>
      <c r="BB3151" s="2" t="s">
        <v>49</v>
      </c>
      <c r="BC3151" s="2" t="s">
        <v>50</v>
      </c>
      <c r="BD3151"/>
      <c r="BE3151"/>
    </row>
    <row r="3152" spans="1:57" x14ac:dyDescent="0.3">
      <c r="A3152" s="2"/>
      <c r="D3152" s="9" t="s">
        <v>57</v>
      </c>
      <c r="E3152" s="10">
        <v>13.82523044</v>
      </c>
      <c r="F3152" s="10">
        <v>0.53513717829999996</v>
      </c>
      <c r="G3152" s="10">
        <v>19.13990583</v>
      </c>
      <c r="H3152" s="10">
        <v>10.24517221</v>
      </c>
      <c r="I3152" s="10">
        <v>90.889927099999994</v>
      </c>
      <c r="J3152" s="10">
        <v>29.429091339999999</v>
      </c>
      <c r="K3152" s="10">
        <v>65.67444983</v>
      </c>
      <c r="L3152" s="11">
        <v>1.9502314814814816E-3</v>
      </c>
      <c r="M3152" s="11">
        <v>2.4826273148148147E-3</v>
      </c>
      <c r="P3152" s="10"/>
      <c r="Q3152" s="9"/>
      <c r="AJ3152" s="13">
        <v>653.86666666666667</v>
      </c>
      <c r="AK3152" s="16">
        <v>2.9873599999999998</v>
      </c>
      <c r="AL3152" s="10">
        <f>IF(AK3152&gt;3, AK3152-3, 3-AK3152)</f>
        <v>1.2640000000000207E-2</v>
      </c>
      <c r="AM3152" s="10">
        <f t="shared" si="1479"/>
        <v>0.5374014296569547</v>
      </c>
      <c r="AN3152" s="14">
        <v>12</v>
      </c>
      <c r="AO3152" s="10">
        <f>AN3152+273.15</f>
        <v>285.14999999999998</v>
      </c>
      <c r="AP3152" s="14">
        <v>10.5</v>
      </c>
      <c r="AQ3152" s="14">
        <v>37</v>
      </c>
      <c r="AR3152" s="10">
        <f>AQ3152+273.15</f>
        <v>310.14999999999998</v>
      </c>
      <c r="AS3152" s="14">
        <v>47.1</v>
      </c>
      <c r="AT3152" s="14">
        <v>0.5</v>
      </c>
      <c r="AU3152" s="10">
        <f>IF(ISNUMBER(AM3152),((AR3152/AO3152)*((AJ3152-(AT3152*AP3152))/(AJ3152-AS3152))*AM3152)," ")</f>
        <v>0.62483250839105275</v>
      </c>
      <c r="AV3152" s="10">
        <f>IF(ISNUMBER(AM3152), AU3152*G3152, " ")</f>
        <v>11.959235370127434</v>
      </c>
      <c r="AW3152" s="10"/>
      <c r="AX3152" s="10"/>
      <c r="AY3152" s="10"/>
      <c r="AZ3152" s="10"/>
      <c r="BA3152" s="10"/>
      <c r="BB3152" s="10"/>
      <c r="BC3152" s="2"/>
      <c r="BD3152"/>
      <c r="BE3152"/>
    </row>
    <row r="3153" spans="1:57" x14ac:dyDescent="0.3">
      <c r="A3153" s="2">
        <v>287</v>
      </c>
      <c r="B3153" s="9" t="s">
        <v>373</v>
      </c>
      <c r="C3153" s="9"/>
      <c r="D3153" s="9" t="s">
        <v>58</v>
      </c>
      <c r="E3153" s="10">
        <v>9.9943509899999992</v>
      </c>
      <c r="F3153" s="10">
        <v>0.53237709030000002</v>
      </c>
      <c r="G3153" s="10">
        <v>21.641085740000001</v>
      </c>
      <c r="H3153" s="10">
        <v>11.454760139999999</v>
      </c>
      <c r="I3153" s="10">
        <v>80.411043390000003</v>
      </c>
      <c r="J3153" s="10">
        <v>28.93269548</v>
      </c>
      <c r="K3153" s="10">
        <v>77.486147509999995</v>
      </c>
      <c r="L3153" s="11">
        <v>5.8449074074074072E-3</v>
      </c>
      <c r="M3153" s="11">
        <v>6.4178125000000008E-3</v>
      </c>
      <c r="N3153" s="10">
        <f>H3153-H3152</f>
        <v>1.2095879299999996</v>
      </c>
      <c r="O3153" s="10">
        <f>I3152-I3153</f>
        <v>10.478883709999991</v>
      </c>
      <c r="P3153" s="10">
        <f>N3153/O3153</f>
        <v>0.11543099088366549</v>
      </c>
      <c r="Q3153" s="9">
        <f>AVERAGE(P3153,P3155,P3157)</f>
        <v>7.9562134630451198E-2</v>
      </c>
      <c r="R3153">
        <f>K3153-K3152</f>
        <v>11.811697679999995</v>
      </c>
      <c r="S3153">
        <f>R3153/O3153</f>
        <v>1.1271904533808406</v>
      </c>
      <c r="T3153" s="9">
        <f>AVERAGE(S3153,S3155,S3157)</f>
        <v>0.96121814839910436</v>
      </c>
      <c r="U3153" s="3">
        <f>AVERAGE(E3152,E3154,E3156)</f>
        <v>13.823559670000002</v>
      </c>
      <c r="V3153" s="3">
        <f>AVERAGE(E3153,E3155,E3157)</f>
        <v>9.894882811333332</v>
      </c>
      <c r="W3153" s="3">
        <f>AVERAGE(F3152,F3154,F3156)</f>
        <v>0.50103776296666669</v>
      </c>
      <c r="X3153" s="3">
        <f>AVERAGE(F3153,F3155,F3157)</f>
        <v>0.52117758636666667</v>
      </c>
      <c r="Y3153" s="3">
        <f>AVERAGE(G3152,G3154,G3156)</f>
        <v>20.547493793333334</v>
      </c>
      <c r="Z3153" s="3">
        <f>AVERAGE(G3153,G3155,G3157)</f>
        <v>21.663649273333334</v>
      </c>
      <c r="AA3153" s="3">
        <f>AVERAGE(H3152,H3154,H3156)</f>
        <v>10.239197856666665</v>
      </c>
      <c r="AB3153" s="3">
        <f>AVERAGE(H3153,H3155,H3157)</f>
        <v>11.208507303333334</v>
      </c>
      <c r="AC3153" s="3">
        <f>AVERAGE(I3152,I3154,I3156)</f>
        <v>90.985994593333317</v>
      </c>
      <c r="AD3153" s="3">
        <f>AVERAGE(I3153,I3155,I3157)</f>
        <v>79.294459293333333</v>
      </c>
      <c r="AE3153" s="3">
        <f>AVERAGE(J3152,J3154,J3156)</f>
        <v>29.307431383333334</v>
      </c>
      <c r="AF3153" s="3">
        <f>AVERAGE(J3153,J3155,J3157)</f>
        <v>29.397873279999999</v>
      </c>
      <c r="AG3153" s="3">
        <f>AVERAGE(K3152,K3154,K3156)</f>
        <v>63.676844410000001</v>
      </c>
      <c r="AH3153" s="3">
        <f>AVERAGE(K3153,K3155,K3157)</f>
        <v>74.827468049999993</v>
      </c>
      <c r="AI3153" s="12">
        <v>43661</v>
      </c>
      <c r="AJ3153" s="13">
        <v>653.86666666666667</v>
      </c>
      <c r="AK3153" s="16">
        <v>2.9873599999999998</v>
      </c>
      <c r="AL3153" s="10">
        <f t="shared" ref="AL3153:AL3157" si="1480">IF(AK3153&gt;3, AK3153-3, 3-AK3153)</f>
        <v>1.2640000000000207E-2</v>
      </c>
      <c r="AM3153" s="10">
        <f t="shared" si="1479"/>
        <v>0.53462966328129191</v>
      </c>
      <c r="AN3153" s="14">
        <v>12</v>
      </c>
      <c r="AO3153" s="10">
        <f t="shared" ref="AO3153:AO3157" si="1481">AN3153+273.15</f>
        <v>285.14999999999998</v>
      </c>
      <c r="AP3153" s="14">
        <v>10.5</v>
      </c>
      <c r="AQ3153" s="14">
        <v>37</v>
      </c>
      <c r="AR3153" s="10">
        <f t="shared" ref="AR3153:AR3157" si="1482">AQ3153+273.15</f>
        <v>310.14999999999998</v>
      </c>
      <c r="AS3153" s="14">
        <v>47.1</v>
      </c>
      <c r="AT3153" s="14">
        <v>0.5</v>
      </c>
      <c r="AU3153" s="10">
        <f t="shared" ref="AU3153:AU3157" si="1483">IF(ISNUMBER(AM3153),((AR3153/AO3153)*((AJ3153-(AT3153*AP3153))/(AJ3153-AS3153))*AM3153)," ")</f>
        <v>0.62160979694742136</v>
      </c>
      <c r="AV3153" s="10">
        <f t="shared" ref="AV3153:AV3157" si="1484">IF(ISNUMBER(AM3153), AU3153*G3153, " ")</f>
        <v>13.452310912563137</v>
      </c>
      <c r="AW3153" s="10">
        <f>AVERAGE(AU3152,AU3154,AU3156)</f>
        <v>0.58501762712064609</v>
      </c>
      <c r="AX3153" s="10">
        <f>AVERAGE(AU3153,AU3155,AU3157)</f>
        <v>0.60853312349028921</v>
      </c>
      <c r="AY3153" s="10">
        <f>AVERAGE(AV3152,AV3154,AV3156)</f>
        <v>11.992818267879146</v>
      </c>
      <c r="AZ3153" s="10">
        <f>AVERAGE(AV3153,AV3155,AV3157)</f>
        <v>13.191942312954778</v>
      </c>
      <c r="BA3153" s="10">
        <f>IF(ISNUMBER(AV3153), AV3153-AV3152, " ")</f>
        <v>1.4930755424357027</v>
      </c>
      <c r="BB3153" s="10">
        <f>IF(ISNUMBER(BA3153), BA3153/O3153, " ")</f>
        <v>0.14248421718917081</v>
      </c>
      <c r="BC3153" s="2">
        <f>AVERAGE(BB3153,BB3155,BB3157)</f>
        <v>9.8393980844215287E-2</v>
      </c>
      <c r="BD3153" s="1" t="s">
        <v>59</v>
      </c>
      <c r="BE3153"/>
    </row>
    <row r="3154" spans="1:57" x14ac:dyDescent="0.3">
      <c r="A3154" s="2"/>
      <c r="D3154" s="9" t="s">
        <v>57</v>
      </c>
      <c r="E3154" s="10">
        <v>13.82778618</v>
      </c>
      <c r="F3154" s="10">
        <v>0.4848542233</v>
      </c>
      <c r="G3154" s="10">
        <v>21.53854712</v>
      </c>
      <c r="H3154" s="10">
        <v>10.42143261</v>
      </c>
      <c r="I3154" s="10">
        <v>91.420217249999993</v>
      </c>
      <c r="J3154" s="10">
        <v>29.185715290000001</v>
      </c>
      <c r="K3154" s="10">
        <v>63.601700620000003</v>
      </c>
      <c r="L3154" s="11">
        <v>9.7280092592592592E-3</v>
      </c>
      <c r="M3154" s="11">
        <v>1.0312488425925926E-2</v>
      </c>
      <c r="P3154" s="10"/>
      <c r="Q3154" s="9"/>
      <c r="AJ3154" s="13">
        <v>653.86666666666702</v>
      </c>
      <c r="AK3154" s="16">
        <v>2.9873599999999998</v>
      </c>
      <c r="AL3154" s="10">
        <f t="shared" si="1480"/>
        <v>1.2640000000000207E-2</v>
      </c>
      <c r="AM3154" s="10">
        <f t="shared" si="1479"/>
        <v>0.48690571939772914</v>
      </c>
      <c r="AN3154" s="14">
        <v>12</v>
      </c>
      <c r="AO3154" s="10">
        <f t="shared" si="1481"/>
        <v>285.14999999999998</v>
      </c>
      <c r="AP3154" s="14">
        <v>10.5</v>
      </c>
      <c r="AQ3154" s="14">
        <v>37</v>
      </c>
      <c r="AR3154" s="10">
        <f t="shared" si="1482"/>
        <v>310.14999999999998</v>
      </c>
      <c r="AS3154" s="14">
        <v>47.1</v>
      </c>
      <c r="AT3154" s="14">
        <v>0.5</v>
      </c>
      <c r="AU3154" s="10">
        <f t="shared" si="1483"/>
        <v>0.56612153450250124</v>
      </c>
      <c r="AV3154" s="10">
        <f t="shared" si="1484"/>
        <v>12.19343534652883</v>
      </c>
      <c r="AW3154" s="10"/>
      <c r="AX3154" s="10"/>
      <c r="AY3154" s="10"/>
      <c r="AZ3154" s="10"/>
      <c r="BA3154" s="10"/>
      <c r="BB3154" s="10"/>
      <c r="BC3154" s="2"/>
      <c r="BD3154"/>
    </row>
    <row r="3155" spans="1:57" x14ac:dyDescent="0.3">
      <c r="A3155" s="2"/>
      <c r="D3155" s="9" t="s">
        <v>60</v>
      </c>
      <c r="E3155" s="10">
        <v>9.9080959009999994</v>
      </c>
      <c r="F3155" s="10">
        <v>0.48294392250000001</v>
      </c>
      <c r="G3155" s="10">
        <v>21.318994249999999</v>
      </c>
      <c r="H3155" s="10">
        <v>10.283698490000001</v>
      </c>
      <c r="I3155" s="10">
        <v>80.354640910000001</v>
      </c>
      <c r="J3155" s="10">
        <v>29.756838269999999</v>
      </c>
      <c r="K3155" s="10">
        <v>73.142839769999995</v>
      </c>
      <c r="L3155" s="11">
        <v>1.2858796296296297E-2</v>
      </c>
      <c r="M3155" s="11">
        <v>1.3599525462962963E-2</v>
      </c>
      <c r="N3155" s="10">
        <f>H3155-H3154</f>
        <v>-0.13773411999999929</v>
      </c>
      <c r="O3155" s="10">
        <f>I3154-I3155</f>
        <v>11.065576339999993</v>
      </c>
      <c r="P3155" s="10">
        <f>N3155/O3155</f>
        <v>-1.2447080546732677E-2</v>
      </c>
      <c r="Q3155" s="9"/>
      <c r="R3155">
        <f>K3155-K3154</f>
        <v>9.5411391499999922</v>
      </c>
      <c r="S3155">
        <f>R3155/O3155</f>
        <v>0.86223607852313622</v>
      </c>
      <c r="AJ3155" s="13">
        <v>653.86666666666702</v>
      </c>
      <c r="AK3155" s="16">
        <v>2.9873599999999998</v>
      </c>
      <c r="AL3155" s="10">
        <f t="shared" si="1480"/>
        <v>1.2640000000000207E-2</v>
      </c>
      <c r="AM3155" s="10">
        <f t="shared" si="1479"/>
        <v>0.48498733580820524</v>
      </c>
      <c r="AN3155" s="14">
        <v>12</v>
      </c>
      <c r="AO3155" s="10">
        <f t="shared" si="1481"/>
        <v>285.14999999999998</v>
      </c>
      <c r="AP3155" s="14">
        <v>10.5</v>
      </c>
      <c r="AQ3155" s="14">
        <v>37</v>
      </c>
      <c r="AR3155" s="10">
        <f t="shared" si="1482"/>
        <v>310.14999999999998</v>
      </c>
      <c r="AS3155" s="14">
        <v>47.1</v>
      </c>
      <c r="AT3155" s="14">
        <v>0.5</v>
      </c>
      <c r="AU3155" s="10">
        <f t="shared" si="1483"/>
        <v>0.56389104465980833</v>
      </c>
      <c r="AV3155" s="10">
        <f t="shared" si="1484"/>
        <v>12.021589938728946</v>
      </c>
      <c r="AW3155" s="10"/>
      <c r="AX3155" s="10"/>
      <c r="AY3155" s="10"/>
      <c r="AZ3155" s="10"/>
      <c r="BA3155" s="10">
        <f>IF(ISNUMBER(AV3155), AV3155-AV3154, " ")</f>
        <v>-0.17184540779988389</v>
      </c>
      <c r="BB3155" s="10">
        <f>IF(ISNUMBER(BA3155), BA3155/O3155, " ")</f>
        <v>-1.5529729543204616E-2</v>
      </c>
      <c r="BC3155" s="2"/>
      <c r="BD3155"/>
      <c r="BE3155"/>
    </row>
    <row r="3156" spans="1:57" x14ac:dyDescent="0.3">
      <c r="A3156" s="2"/>
      <c r="D3156" s="9" t="s">
        <v>57</v>
      </c>
      <c r="E3156" s="10">
        <v>13.817662390000001</v>
      </c>
      <c r="F3156" s="10">
        <v>0.4831218873</v>
      </c>
      <c r="G3156" s="10">
        <v>20.964028429999999</v>
      </c>
      <c r="H3156" s="10">
        <v>10.05098875</v>
      </c>
      <c r="I3156" s="10">
        <v>90.647839430000005</v>
      </c>
      <c r="J3156" s="10">
        <v>29.307487519999999</v>
      </c>
      <c r="K3156" s="10">
        <v>61.75438278</v>
      </c>
      <c r="L3156" s="11">
        <v>1.7309027777777777E-2</v>
      </c>
      <c r="M3156" s="11">
        <v>1.8026608796296296E-2</v>
      </c>
      <c r="P3156" s="10"/>
      <c r="Q3156" s="9"/>
      <c r="AJ3156" s="13">
        <v>653.86666666666702</v>
      </c>
      <c r="AK3156" s="16">
        <v>2.9873599999999998</v>
      </c>
      <c r="AL3156" s="10">
        <f t="shared" si="1480"/>
        <v>1.2640000000000207E-2</v>
      </c>
      <c r="AM3156" s="10">
        <f t="shared" si="1479"/>
        <v>0.48516605360585935</v>
      </c>
      <c r="AN3156" s="14">
        <v>12</v>
      </c>
      <c r="AO3156" s="10">
        <f t="shared" si="1481"/>
        <v>285.14999999999998</v>
      </c>
      <c r="AP3156" s="14">
        <v>10.5</v>
      </c>
      <c r="AQ3156" s="14">
        <v>37</v>
      </c>
      <c r="AR3156" s="10">
        <f t="shared" si="1482"/>
        <v>310.14999999999998</v>
      </c>
      <c r="AS3156" s="14">
        <v>47.1</v>
      </c>
      <c r="AT3156" s="14">
        <v>0.5</v>
      </c>
      <c r="AU3156" s="10">
        <f t="shared" si="1483"/>
        <v>0.56409883846838393</v>
      </c>
      <c r="AV3156" s="10">
        <f t="shared" si="1484"/>
        <v>11.825784086981178</v>
      </c>
      <c r="AW3156" s="10"/>
      <c r="AX3156" s="10"/>
      <c r="AY3156" s="10"/>
      <c r="AZ3156" s="10"/>
      <c r="BA3156" s="10"/>
      <c r="BB3156" s="10"/>
      <c r="BC3156" s="2"/>
      <c r="BD3156"/>
      <c r="BE3156"/>
    </row>
    <row r="3157" spans="1:57" x14ac:dyDescent="0.3">
      <c r="A3157" s="2"/>
      <c r="D3157" s="9" t="s">
        <v>61</v>
      </c>
      <c r="E3157" s="10">
        <v>9.7822015429999993</v>
      </c>
      <c r="F3157" s="10">
        <v>0.54821174630000002</v>
      </c>
      <c r="G3157" s="10">
        <v>22.030867829999998</v>
      </c>
      <c r="H3157" s="10">
        <v>11.88706328</v>
      </c>
      <c r="I3157" s="10">
        <v>77.117693579999994</v>
      </c>
      <c r="J3157" s="10">
        <v>29.504086090000001</v>
      </c>
      <c r="K3157" s="10">
        <v>73.853416870000004</v>
      </c>
      <c r="L3157" s="11">
        <v>2.089699074074074E-2</v>
      </c>
      <c r="M3157" s="11">
        <v>2.1620358796296296E-2</v>
      </c>
      <c r="N3157" s="10">
        <f>H3157-H3156</f>
        <v>1.8360745299999994</v>
      </c>
      <c r="O3157" s="10">
        <f>I3156-I3157</f>
        <v>13.530145850000011</v>
      </c>
      <c r="P3157" s="10">
        <f>N3157/O3157</f>
        <v>0.13570249355442077</v>
      </c>
      <c r="Q3157" s="9"/>
      <c r="R3157">
        <f>K3157-K3156</f>
        <v>12.099034090000004</v>
      </c>
      <c r="S3157">
        <f>R3157/O3157</f>
        <v>0.89422791329333629</v>
      </c>
      <c r="AJ3157" s="13">
        <v>653.86666666666702</v>
      </c>
      <c r="AK3157" s="16">
        <v>2.9873599999999998</v>
      </c>
      <c r="AL3157" s="10">
        <f t="shared" si="1480"/>
        <v>1.2640000000000207E-2</v>
      </c>
      <c r="AM3157" s="10">
        <f t="shared" si="1479"/>
        <v>0.55053131825424462</v>
      </c>
      <c r="AN3157" s="14">
        <v>12</v>
      </c>
      <c r="AO3157" s="10">
        <f t="shared" si="1481"/>
        <v>285.14999999999998</v>
      </c>
      <c r="AP3157" s="14">
        <v>10.5</v>
      </c>
      <c r="AQ3157" s="14">
        <v>37</v>
      </c>
      <c r="AR3157" s="10">
        <f t="shared" si="1482"/>
        <v>310.14999999999998</v>
      </c>
      <c r="AS3157" s="14">
        <v>47.1</v>
      </c>
      <c r="AT3157" s="14">
        <v>0.5</v>
      </c>
      <c r="AU3157" s="10">
        <f t="shared" si="1483"/>
        <v>0.64009852886363816</v>
      </c>
      <c r="AV3157" s="10">
        <f t="shared" si="1484"/>
        <v>14.101926087572251</v>
      </c>
      <c r="AW3157" s="10"/>
      <c r="AX3157" s="10"/>
      <c r="AY3157" s="10"/>
      <c r="AZ3157" s="10"/>
      <c r="BA3157" s="10">
        <f>IF(ISNUMBER(AV3157), AV3157-AV3156, " ")</f>
        <v>2.2761420005910722</v>
      </c>
      <c r="BB3157" s="10">
        <f>IF(ISNUMBER(BA3157), BA3157/O3157, " ")</f>
        <v>0.16822745488667962</v>
      </c>
      <c r="BC3157" s="2"/>
      <c r="BD3157"/>
      <c r="BE3157"/>
    </row>
    <row r="3158" spans="1:57" x14ac:dyDescent="0.3">
      <c r="AM3158" s="10" t="str">
        <f t="shared" si="1479"/>
        <v xml:space="preserve"> </v>
      </c>
      <c r="BD3158"/>
      <c r="BE3158"/>
    </row>
    <row r="3159" spans="1:57" x14ac:dyDescent="0.3">
      <c r="AM3159" s="10" t="str">
        <f t="shared" si="1479"/>
        <v xml:space="preserve"> </v>
      </c>
      <c r="BD3159"/>
      <c r="BE3159"/>
    </row>
    <row r="3160" spans="1:57" x14ac:dyDescent="0.3">
      <c r="A3160" s="2"/>
      <c r="D3160" s="9" t="s">
        <v>53</v>
      </c>
      <c r="E3160" s="10"/>
      <c r="F3160" s="10"/>
      <c r="G3160" s="10"/>
      <c r="H3160" s="10"/>
      <c r="I3160" s="10"/>
      <c r="J3160" s="10"/>
      <c r="K3160" s="10"/>
      <c r="L3160" s="10"/>
      <c r="M3160" s="10"/>
      <c r="P3160" s="10"/>
      <c r="Q3160" s="9"/>
      <c r="R3160" s="9"/>
      <c r="AM3160" s="10" t="str">
        <f t="shared" si="1479"/>
        <v xml:space="preserve"> </v>
      </c>
      <c r="BD3160"/>
      <c r="BE3160"/>
    </row>
    <row r="3161" spans="1:57" x14ac:dyDescent="0.3">
      <c r="A3161" s="2"/>
      <c r="D3161" s="9" t="s">
        <v>374</v>
      </c>
      <c r="E3161" s="10"/>
      <c r="F3161" s="2"/>
      <c r="G3161" s="10"/>
      <c r="H3161" s="10"/>
      <c r="I3161" s="10"/>
      <c r="J3161" s="10"/>
      <c r="K3161" s="10"/>
      <c r="L3161" s="10"/>
      <c r="M3161" s="10"/>
      <c r="P3161" s="10"/>
      <c r="Q3161" s="9"/>
      <c r="R3161" s="9"/>
      <c r="AM3161" s="10" t="str">
        <f t="shared" si="1479"/>
        <v xml:space="preserve"> </v>
      </c>
      <c r="BD3161"/>
      <c r="BE3161"/>
    </row>
    <row r="3162" spans="1:57" x14ac:dyDescent="0.3">
      <c r="A3162" s="2"/>
      <c r="D3162" s="9"/>
      <c r="E3162" s="2" t="s">
        <v>0</v>
      </c>
      <c r="F3162" s="2" t="s">
        <v>1</v>
      </c>
      <c r="G3162" s="2" t="s">
        <v>2</v>
      </c>
      <c r="H3162" s="2" t="s">
        <v>3</v>
      </c>
      <c r="I3162" s="2" t="s">
        <v>4</v>
      </c>
      <c r="J3162" s="2" t="s">
        <v>5</v>
      </c>
      <c r="K3162" s="2" t="s">
        <v>6</v>
      </c>
      <c r="L3162" s="2" t="s">
        <v>7</v>
      </c>
      <c r="M3162" s="2" t="s">
        <v>8</v>
      </c>
      <c r="N3162" s="2" t="s">
        <v>9</v>
      </c>
      <c r="O3162" s="2" t="s">
        <v>10</v>
      </c>
      <c r="P3162" s="2" t="s">
        <v>11</v>
      </c>
      <c r="Q3162" s="2" t="s">
        <v>12</v>
      </c>
      <c r="R3162" s="2" t="s">
        <v>13</v>
      </c>
      <c r="S3162" s="2" t="s">
        <v>14</v>
      </c>
      <c r="T3162" s="2" t="s">
        <v>15</v>
      </c>
      <c r="U3162" s="3" t="s">
        <v>16</v>
      </c>
      <c r="V3162" s="3" t="s">
        <v>17</v>
      </c>
      <c r="W3162" s="3" t="s">
        <v>18</v>
      </c>
      <c r="X3162" s="3" t="s">
        <v>19</v>
      </c>
      <c r="Y3162" s="3" t="s">
        <v>20</v>
      </c>
      <c r="Z3162" s="3" t="s">
        <v>21</v>
      </c>
      <c r="AA3162" s="3" t="s">
        <v>22</v>
      </c>
      <c r="AB3162" s="3" t="s">
        <v>23</v>
      </c>
      <c r="AC3162" s="3" t="s">
        <v>24</v>
      </c>
      <c r="AD3162" s="3" t="s">
        <v>25</v>
      </c>
      <c r="AE3162" s="3" t="s">
        <v>26</v>
      </c>
      <c r="AF3162" s="3" t="s">
        <v>27</v>
      </c>
      <c r="AG3162" s="3" t="s">
        <v>28</v>
      </c>
      <c r="AH3162" s="3" t="s">
        <v>29</v>
      </c>
      <c r="AL3162" s="2" t="s">
        <v>33</v>
      </c>
      <c r="AM3162" s="10" t="e">
        <f t="shared" si="1479"/>
        <v>#VALUE!</v>
      </c>
      <c r="AN3162" s="6" t="s">
        <v>35</v>
      </c>
      <c r="AO3162" s="2" t="s">
        <v>36</v>
      </c>
      <c r="AP3162" s="7" t="s">
        <v>37</v>
      </c>
      <c r="AQ3162" s="6" t="s">
        <v>38</v>
      </c>
      <c r="AR3162" s="2" t="s">
        <v>39</v>
      </c>
      <c r="AS3162" s="7" t="s">
        <v>40</v>
      </c>
      <c r="AT3162" s="7" t="s">
        <v>41</v>
      </c>
      <c r="AU3162" s="8" t="s">
        <v>55</v>
      </c>
      <c r="AV3162" s="8" t="s">
        <v>56</v>
      </c>
      <c r="AW3162" s="8" t="s">
        <v>44</v>
      </c>
      <c r="AX3162" s="8" t="s">
        <v>45</v>
      </c>
      <c r="AY3162" s="8" t="s">
        <v>46</v>
      </c>
      <c r="AZ3162" s="8" t="s">
        <v>47</v>
      </c>
      <c r="BA3162" s="2" t="s">
        <v>48</v>
      </c>
      <c r="BB3162" s="2" t="s">
        <v>49</v>
      </c>
      <c r="BC3162" s="2" t="s">
        <v>50</v>
      </c>
      <c r="BD3162"/>
      <c r="BE3162"/>
    </row>
    <row r="3163" spans="1:57" x14ac:dyDescent="0.3">
      <c r="A3163" s="2"/>
      <c r="D3163" s="9" t="s">
        <v>57</v>
      </c>
      <c r="E3163" s="10"/>
      <c r="F3163" s="10"/>
      <c r="G3163" s="10"/>
      <c r="H3163" s="10"/>
      <c r="I3163" s="10"/>
      <c r="J3163" s="10"/>
      <c r="K3163" s="10"/>
      <c r="L3163" s="11"/>
      <c r="M3163" s="11"/>
      <c r="P3163" s="10"/>
      <c r="Q3163" s="9"/>
      <c r="AJ3163" s="13">
        <v>653.86666666666667</v>
      </c>
      <c r="AK3163" s="16">
        <v>2.9873599999999998</v>
      </c>
      <c r="AL3163" s="10">
        <f>IF(AK3163&gt;3, AK3163-3, 3-AK3163)</f>
        <v>1.2640000000000207E-2</v>
      </c>
      <c r="AM3163" s="10" t="str">
        <f t="shared" si="1479"/>
        <v xml:space="preserve"> </v>
      </c>
      <c r="AN3163" s="14">
        <v>12</v>
      </c>
      <c r="AO3163" s="10">
        <f>AN3163+273.15</f>
        <v>285.14999999999998</v>
      </c>
      <c r="AP3163" s="14">
        <v>10.5</v>
      </c>
      <c r="AQ3163" s="14">
        <v>37</v>
      </c>
      <c r="AR3163" s="10">
        <f>AQ3163+273.15</f>
        <v>310.14999999999998</v>
      </c>
      <c r="AS3163" s="14">
        <v>47.1</v>
      </c>
      <c r="AT3163" s="14">
        <v>0.5</v>
      </c>
      <c r="AU3163" s="10" t="str">
        <f>IF(ISNUMBER(AM3163),((AR3163/AO3163)*((AJ3163-(AT3163*AP3163))/(AJ3163-AS3163))*AM3163)," ")</f>
        <v xml:space="preserve"> </v>
      </c>
      <c r="AV3163" s="10" t="str">
        <f>IF(ISNUMBER(AM3163), AU3163*G3163, " ")</f>
        <v xml:space="preserve"> </v>
      </c>
      <c r="AW3163" s="10"/>
      <c r="AX3163" s="10"/>
      <c r="AY3163" s="10"/>
      <c r="AZ3163" s="10"/>
      <c r="BA3163" s="10"/>
      <c r="BB3163" s="10"/>
      <c r="BC3163" s="2"/>
      <c r="BD3163"/>
      <c r="BE3163"/>
    </row>
    <row r="3164" spans="1:57" x14ac:dyDescent="0.3">
      <c r="A3164" s="2">
        <v>288</v>
      </c>
      <c r="B3164" s="9" t="s">
        <v>374</v>
      </c>
      <c r="C3164" s="9"/>
      <c r="D3164" s="9" t="s">
        <v>58</v>
      </c>
      <c r="E3164" s="10"/>
      <c r="F3164" s="10"/>
      <c r="G3164" s="10"/>
      <c r="H3164" s="10"/>
      <c r="I3164" s="10"/>
      <c r="J3164" s="10"/>
      <c r="K3164" s="10"/>
      <c r="L3164" s="11"/>
      <c r="M3164" s="11"/>
      <c r="N3164" s="10">
        <f>H3164-H3163</f>
        <v>0</v>
      </c>
      <c r="O3164" s="10">
        <f>I3163-I3164</f>
        <v>0</v>
      </c>
      <c r="P3164" s="10" t="e">
        <f>N3164/O3164</f>
        <v>#DIV/0!</v>
      </c>
      <c r="Q3164" s="9" t="e">
        <f>AVERAGE(P3164,P3166,P3168)</f>
        <v>#DIV/0!</v>
      </c>
      <c r="R3164">
        <f>K3164-K3163</f>
        <v>0</v>
      </c>
      <c r="S3164" t="e">
        <f>R3164/O3164</f>
        <v>#DIV/0!</v>
      </c>
      <c r="T3164" s="9" t="e">
        <f>AVERAGE(S3164,S3166,S3168)</f>
        <v>#DIV/0!</v>
      </c>
      <c r="U3164" s="3" t="e">
        <f>AVERAGE(E3163,E3165,E3167)</f>
        <v>#DIV/0!</v>
      </c>
      <c r="V3164" s="3" t="e">
        <f>AVERAGE(E3164,E3166,E3168)</f>
        <v>#DIV/0!</v>
      </c>
      <c r="W3164" s="3" t="e">
        <f>AVERAGE(F3163,F3165,F3167)</f>
        <v>#DIV/0!</v>
      </c>
      <c r="X3164" s="3" t="e">
        <f>AVERAGE(F3164,F3166,F3168)</f>
        <v>#DIV/0!</v>
      </c>
      <c r="Y3164" s="3" t="e">
        <f>AVERAGE(G3163,G3165,G3167)</f>
        <v>#DIV/0!</v>
      </c>
      <c r="Z3164" s="3" t="e">
        <f>AVERAGE(G3164,G3166,G3168)</f>
        <v>#DIV/0!</v>
      </c>
      <c r="AA3164" s="3" t="e">
        <f>AVERAGE(H3163,H3165,H3167)</f>
        <v>#DIV/0!</v>
      </c>
      <c r="AB3164" s="3" t="e">
        <f>AVERAGE(H3164,H3166,H3168)</f>
        <v>#DIV/0!</v>
      </c>
      <c r="AC3164" s="3" t="e">
        <f>AVERAGE(I3163,I3165,I3167)</f>
        <v>#DIV/0!</v>
      </c>
      <c r="AD3164" s="3" t="e">
        <f>AVERAGE(I3164,I3166,I3168)</f>
        <v>#DIV/0!</v>
      </c>
      <c r="AE3164" s="3" t="e">
        <f>AVERAGE(J3163,J3165,J3167)</f>
        <v>#DIV/0!</v>
      </c>
      <c r="AF3164" s="3" t="e">
        <f>AVERAGE(J3164,J3166,J3168)</f>
        <v>#DIV/0!</v>
      </c>
      <c r="AG3164" s="3" t="e">
        <f>AVERAGE(K3163,K3165,K3167)</f>
        <v>#DIV/0!</v>
      </c>
      <c r="AH3164" s="3" t="e">
        <f>AVERAGE(K3164,K3166,K3168)</f>
        <v>#DIV/0!</v>
      </c>
      <c r="AI3164" s="12">
        <v>43661</v>
      </c>
      <c r="AJ3164" s="13">
        <v>653.86666666666667</v>
      </c>
      <c r="AK3164" s="16">
        <v>2.9873599999999998</v>
      </c>
      <c r="AL3164" s="10">
        <f t="shared" ref="AL3164:AL3168" si="1485">IF(AK3164&gt;3, AK3164-3, 3-AK3164)</f>
        <v>1.2640000000000207E-2</v>
      </c>
      <c r="AM3164" s="10" t="str">
        <f t="shared" si="1479"/>
        <v xml:space="preserve"> </v>
      </c>
      <c r="AN3164" s="14">
        <v>12</v>
      </c>
      <c r="AO3164" s="10">
        <f t="shared" ref="AO3164:AO3168" si="1486">AN3164+273.15</f>
        <v>285.14999999999998</v>
      </c>
      <c r="AP3164" s="14">
        <v>10.5</v>
      </c>
      <c r="AQ3164" s="14">
        <v>37</v>
      </c>
      <c r="AR3164" s="10">
        <f t="shared" ref="AR3164:AR3168" si="1487">AQ3164+273.15</f>
        <v>310.14999999999998</v>
      </c>
      <c r="AS3164" s="14">
        <v>47.1</v>
      </c>
      <c r="AT3164" s="14">
        <v>0.5</v>
      </c>
      <c r="AU3164" s="10" t="str">
        <f t="shared" ref="AU3164:AU3168" si="1488">IF(ISNUMBER(AM3164),((AR3164/AO3164)*((AJ3164-(AT3164*AP3164))/(AJ3164-AS3164))*AM3164)," ")</f>
        <v xml:space="preserve"> </v>
      </c>
      <c r="AV3164" s="10" t="str">
        <f t="shared" ref="AV3164:AV3168" si="1489">IF(ISNUMBER(AM3164), AU3164*G3164, " ")</f>
        <v xml:space="preserve"> </v>
      </c>
      <c r="AW3164" s="10" t="e">
        <f>AVERAGE(AU3163,AU3165,AU3167)</f>
        <v>#DIV/0!</v>
      </c>
      <c r="AX3164" s="10" t="e">
        <f>AVERAGE(AU3164,AU3166,AU3168)</f>
        <v>#DIV/0!</v>
      </c>
      <c r="AY3164" s="10" t="e">
        <f>AVERAGE(AV3163,AV3165,AV3167)</f>
        <v>#DIV/0!</v>
      </c>
      <c r="AZ3164" s="10" t="e">
        <f>AVERAGE(AV3164,AV3166,AV3168)</f>
        <v>#DIV/0!</v>
      </c>
      <c r="BA3164" s="10" t="str">
        <f>IF(ISNUMBER(AV3164), AV3164-AV3163, " ")</f>
        <v xml:space="preserve"> </v>
      </c>
      <c r="BB3164" s="10" t="str">
        <f>IF(ISNUMBER(BA3164), BA3164/O3164, " ")</f>
        <v xml:space="preserve"> </v>
      </c>
      <c r="BC3164" s="2" t="e">
        <f>AVERAGE(BB3164,BB3166,BB3168)</f>
        <v>#DIV/0!</v>
      </c>
      <c r="BD3164" s="1" t="s">
        <v>59</v>
      </c>
      <c r="BE3164"/>
    </row>
    <row r="3165" spans="1:57" x14ac:dyDescent="0.3">
      <c r="A3165" s="2"/>
      <c r="D3165" s="9" t="s">
        <v>57</v>
      </c>
      <c r="E3165" s="10"/>
      <c r="F3165" s="10"/>
      <c r="H3165" s="10"/>
      <c r="I3165" s="10"/>
      <c r="J3165" s="10"/>
      <c r="K3165" s="10"/>
      <c r="L3165" s="11"/>
      <c r="M3165" s="11"/>
      <c r="P3165" s="10"/>
      <c r="Q3165" s="9"/>
      <c r="AJ3165" s="13">
        <v>653.86666666666702</v>
      </c>
      <c r="AK3165" s="16">
        <v>2.9873599999999998</v>
      </c>
      <c r="AL3165" s="10">
        <f t="shared" si="1485"/>
        <v>1.2640000000000207E-2</v>
      </c>
      <c r="AM3165" s="10" t="str">
        <f t="shared" si="1479"/>
        <v xml:space="preserve"> </v>
      </c>
      <c r="AN3165" s="14">
        <v>12</v>
      </c>
      <c r="AO3165" s="10">
        <f t="shared" si="1486"/>
        <v>285.14999999999998</v>
      </c>
      <c r="AP3165" s="14">
        <v>10.5</v>
      </c>
      <c r="AQ3165" s="14">
        <v>37</v>
      </c>
      <c r="AR3165" s="10">
        <f t="shared" si="1487"/>
        <v>310.14999999999998</v>
      </c>
      <c r="AS3165" s="14">
        <v>47.1</v>
      </c>
      <c r="AT3165" s="14">
        <v>0.5</v>
      </c>
      <c r="AU3165" s="10" t="str">
        <f t="shared" si="1488"/>
        <v xml:space="preserve"> </v>
      </c>
      <c r="AV3165" s="10" t="str">
        <f t="shared" si="1489"/>
        <v xml:space="preserve"> </v>
      </c>
      <c r="AW3165" s="10"/>
      <c r="AX3165" s="10"/>
      <c r="AY3165" s="10"/>
      <c r="AZ3165" s="10"/>
      <c r="BA3165" s="10"/>
      <c r="BB3165" s="10"/>
      <c r="BC3165" s="2"/>
      <c r="BD3165"/>
      <c r="BE3165" s="17" t="s">
        <v>375</v>
      </c>
    </row>
    <row r="3166" spans="1:57" x14ac:dyDescent="0.3">
      <c r="A3166" s="2"/>
      <c r="D3166" s="9" t="s">
        <v>60</v>
      </c>
      <c r="E3166" s="10"/>
      <c r="F3166" s="10"/>
      <c r="G3166" s="10"/>
      <c r="H3166" s="10"/>
      <c r="I3166" s="10"/>
      <c r="J3166" s="10"/>
      <c r="K3166" s="10"/>
      <c r="L3166" s="11"/>
      <c r="M3166" s="11"/>
      <c r="N3166" s="10">
        <f>H3166-H3165</f>
        <v>0</v>
      </c>
      <c r="O3166" s="10">
        <f>I3165-I3166</f>
        <v>0</v>
      </c>
      <c r="P3166" s="10" t="e">
        <f>N3166/O3166</f>
        <v>#DIV/0!</v>
      </c>
      <c r="Q3166" s="9"/>
      <c r="R3166">
        <f>K3166-K3165</f>
        <v>0</v>
      </c>
      <c r="S3166" t="e">
        <f>R3166/O3166</f>
        <v>#DIV/0!</v>
      </c>
      <c r="AJ3166" s="13">
        <v>653.86666666666702</v>
      </c>
      <c r="AK3166" s="16">
        <v>2.9873599999999998</v>
      </c>
      <c r="AL3166" s="10">
        <f t="shared" si="1485"/>
        <v>1.2640000000000207E-2</v>
      </c>
      <c r="AM3166" s="10" t="str">
        <f t="shared" si="1479"/>
        <v xml:space="preserve"> </v>
      </c>
      <c r="AN3166" s="14">
        <v>12</v>
      </c>
      <c r="AO3166" s="10">
        <f t="shared" si="1486"/>
        <v>285.14999999999998</v>
      </c>
      <c r="AP3166" s="14">
        <v>10.5</v>
      </c>
      <c r="AQ3166" s="14">
        <v>37</v>
      </c>
      <c r="AR3166" s="10">
        <f t="shared" si="1487"/>
        <v>310.14999999999998</v>
      </c>
      <c r="AS3166" s="14">
        <v>47.1</v>
      </c>
      <c r="AT3166" s="14">
        <v>0.5</v>
      </c>
      <c r="AU3166" s="10" t="str">
        <f t="shared" si="1488"/>
        <v xml:space="preserve"> </v>
      </c>
      <c r="AV3166" s="10" t="str">
        <f t="shared" si="1489"/>
        <v xml:space="preserve"> </v>
      </c>
      <c r="AW3166" s="10"/>
      <c r="AX3166" s="10"/>
      <c r="AY3166" s="10"/>
      <c r="AZ3166" s="10"/>
      <c r="BA3166" s="10" t="str">
        <f>IF(ISNUMBER(AV3166), AV3166-AV3165, " ")</f>
        <v xml:space="preserve"> </v>
      </c>
      <c r="BB3166" s="10" t="str">
        <f>IF(ISNUMBER(BA3166), BA3166/O3166, " ")</f>
        <v xml:space="preserve"> </v>
      </c>
      <c r="BC3166" s="2"/>
      <c r="BD3166"/>
      <c r="BE3166"/>
    </row>
    <row r="3167" spans="1:57" x14ac:dyDescent="0.3">
      <c r="A3167" s="2"/>
      <c r="D3167" s="9" t="s">
        <v>57</v>
      </c>
      <c r="E3167" s="10"/>
      <c r="F3167" s="10"/>
      <c r="G3167" s="10"/>
      <c r="H3167" s="10"/>
      <c r="I3167" s="10"/>
      <c r="J3167" s="10"/>
      <c r="K3167" s="10"/>
      <c r="L3167" s="11"/>
      <c r="M3167" s="11"/>
      <c r="P3167" s="10"/>
      <c r="Q3167" s="9"/>
      <c r="AJ3167" s="13">
        <v>653.86666666666702</v>
      </c>
      <c r="AK3167" s="16">
        <v>2.9873599999999998</v>
      </c>
      <c r="AL3167" s="10">
        <f t="shared" si="1485"/>
        <v>1.2640000000000207E-2</v>
      </c>
      <c r="AM3167" s="10" t="str">
        <f t="shared" si="1479"/>
        <v xml:space="preserve"> </v>
      </c>
      <c r="AN3167" s="14">
        <v>12</v>
      </c>
      <c r="AO3167" s="10">
        <f t="shared" si="1486"/>
        <v>285.14999999999998</v>
      </c>
      <c r="AP3167" s="14">
        <v>10.5</v>
      </c>
      <c r="AQ3167" s="14">
        <v>37</v>
      </c>
      <c r="AR3167" s="10">
        <f t="shared" si="1487"/>
        <v>310.14999999999998</v>
      </c>
      <c r="AS3167" s="14">
        <v>47.1</v>
      </c>
      <c r="AT3167" s="14">
        <v>0.5</v>
      </c>
      <c r="AU3167" s="10" t="str">
        <f t="shared" si="1488"/>
        <v xml:space="preserve"> </v>
      </c>
      <c r="AV3167" s="10" t="str">
        <f t="shared" si="1489"/>
        <v xml:space="preserve"> </v>
      </c>
      <c r="AW3167" s="10"/>
      <c r="AX3167" s="10"/>
      <c r="AY3167" s="10"/>
      <c r="AZ3167" s="10"/>
      <c r="BA3167" s="10"/>
      <c r="BB3167" s="10"/>
      <c r="BC3167" s="2"/>
      <c r="BD3167"/>
      <c r="BE3167"/>
    </row>
    <row r="3168" spans="1:57" x14ac:dyDescent="0.3">
      <c r="A3168" s="2"/>
      <c r="D3168" s="9" t="s">
        <v>61</v>
      </c>
      <c r="E3168" s="10"/>
      <c r="F3168" s="10"/>
      <c r="G3168" s="10"/>
      <c r="H3168" s="10"/>
      <c r="I3168" s="10"/>
      <c r="J3168" s="10"/>
      <c r="K3168" s="10"/>
      <c r="L3168" s="11"/>
      <c r="M3168" s="11"/>
      <c r="N3168" s="10">
        <f>H3168-H3167</f>
        <v>0</v>
      </c>
      <c r="O3168" s="10">
        <f>I3167-I3168</f>
        <v>0</v>
      </c>
      <c r="P3168" s="10" t="e">
        <f>N3168/O3168</f>
        <v>#DIV/0!</v>
      </c>
      <c r="Q3168" s="9"/>
      <c r="R3168">
        <f>K3168-K3167</f>
        <v>0</v>
      </c>
      <c r="S3168" t="e">
        <f>R3168/O3168</f>
        <v>#DIV/0!</v>
      </c>
      <c r="AJ3168" s="13">
        <v>653.86666666666702</v>
      </c>
      <c r="AK3168" s="16">
        <v>2.9873599999999998</v>
      </c>
      <c r="AL3168" s="10">
        <f t="shared" si="1485"/>
        <v>1.2640000000000207E-2</v>
      </c>
      <c r="AM3168" s="10" t="str">
        <f t="shared" si="1479"/>
        <v xml:space="preserve"> </v>
      </c>
      <c r="AN3168" s="14">
        <v>12</v>
      </c>
      <c r="AO3168" s="10">
        <f t="shared" si="1486"/>
        <v>285.14999999999998</v>
      </c>
      <c r="AP3168" s="14">
        <v>10.5</v>
      </c>
      <c r="AQ3168" s="14">
        <v>37</v>
      </c>
      <c r="AR3168" s="10">
        <f t="shared" si="1487"/>
        <v>310.14999999999998</v>
      </c>
      <c r="AS3168" s="14">
        <v>47.1</v>
      </c>
      <c r="AT3168" s="14">
        <v>0.5</v>
      </c>
      <c r="AU3168" s="10" t="str">
        <f t="shared" si="1488"/>
        <v xml:space="preserve"> </v>
      </c>
      <c r="AV3168" s="10" t="str">
        <f t="shared" si="1489"/>
        <v xml:space="preserve"> </v>
      </c>
      <c r="AW3168" s="10"/>
      <c r="AX3168" s="10"/>
      <c r="AY3168" s="10"/>
      <c r="AZ3168" s="10"/>
      <c r="BA3168" s="10" t="str">
        <f>IF(ISNUMBER(AV3168), AV3168-AV3167, " ")</f>
        <v xml:space="preserve"> </v>
      </c>
      <c r="BB3168" s="10" t="str">
        <f>IF(ISNUMBER(BA3168), BA3168/O3168, " ")</f>
        <v xml:space="preserve"> </v>
      </c>
      <c r="BC3168" s="2"/>
      <c r="BD3168"/>
      <c r="BE3168"/>
    </row>
    <row r="3169" spans="1:57" x14ac:dyDescent="0.3">
      <c r="AM3169" s="10" t="str">
        <f t="shared" si="1479"/>
        <v xml:space="preserve"> </v>
      </c>
      <c r="BD3169"/>
      <c r="BE3169"/>
    </row>
    <row r="3170" spans="1:57" x14ac:dyDescent="0.3">
      <c r="AM3170" s="10" t="str">
        <f t="shared" si="1479"/>
        <v xml:space="preserve"> </v>
      </c>
      <c r="BD3170"/>
      <c r="BE3170"/>
    </row>
    <row r="3171" spans="1:57" x14ac:dyDescent="0.3">
      <c r="A3171" s="2"/>
      <c r="D3171" s="9" t="s">
        <v>53</v>
      </c>
      <c r="E3171" s="10"/>
      <c r="F3171" s="10"/>
      <c r="G3171" s="10"/>
      <c r="H3171" s="10"/>
      <c r="I3171" s="10"/>
      <c r="J3171" s="10"/>
      <c r="K3171" s="10"/>
      <c r="L3171" s="10"/>
      <c r="M3171" s="10"/>
      <c r="P3171" s="10"/>
      <c r="Q3171" s="9"/>
      <c r="R3171" s="9"/>
      <c r="AM3171" s="10" t="str">
        <f t="shared" si="1479"/>
        <v xml:space="preserve"> </v>
      </c>
      <c r="BD3171"/>
      <c r="BE3171"/>
    </row>
    <row r="3172" spans="1:57" x14ac:dyDescent="0.3">
      <c r="A3172" s="2"/>
      <c r="D3172" s="9" t="s">
        <v>376</v>
      </c>
      <c r="E3172" s="10"/>
      <c r="F3172" s="2"/>
      <c r="G3172" s="10"/>
      <c r="H3172" s="10"/>
      <c r="I3172" s="10"/>
      <c r="J3172" s="10"/>
      <c r="K3172" s="10"/>
      <c r="L3172" s="10"/>
      <c r="M3172" s="10"/>
      <c r="P3172" s="10"/>
      <c r="Q3172" s="9"/>
      <c r="R3172" s="9"/>
      <c r="AM3172" s="10" t="str">
        <f t="shared" si="1479"/>
        <v xml:space="preserve"> </v>
      </c>
      <c r="BD3172"/>
      <c r="BE3172"/>
    </row>
    <row r="3173" spans="1:57" x14ac:dyDescent="0.3">
      <c r="A3173" s="2"/>
      <c r="D3173" s="9"/>
      <c r="E3173" s="2" t="s">
        <v>0</v>
      </c>
      <c r="F3173" s="2" t="s">
        <v>1</v>
      </c>
      <c r="G3173" s="2" t="s">
        <v>2</v>
      </c>
      <c r="H3173" s="2" t="s">
        <v>3</v>
      </c>
      <c r="I3173" s="2" t="s">
        <v>4</v>
      </c>
      <c r="J3173" s="2" t="s">
        <v>5</v>
      </c>
      <c r="K3173" s="2" t="s">
        <v>6</v>
      </c>
      <c r="L3173" s="2" t="s">
        <v>7</v>
      </c>
      <c r="M3173" s="2" t="s">
        <v>8</v>
      </c>
      <c r="N3173" s="2" t="s">
        <v>9</v>
      </c>
      <c r="O3173" s="2" t="s">
        <v>10</v>
      </c>
      <c r="P3173" s="2" t="s">
        <v>11</v>
      </c>
      <c r="Q3173" s="2" t="s">
        <v>12</v>
      </c>
      <c r="R3173" s="2" t="s">
        <v>13</v>
      </c>
      <c r="S3173" s="2" t="s">
        <v>14</v>
      </c>
      <c r="T3173" s="2" t="s">
        <v>15</v>
      </c>
      <c r="U3173" s="3" t="s">
        <v>16</v>
      </c>
      <c r="V3173" s="3" t="s">
        <v>17</v>
      </c>
      <c r="W3173" s="3" t="s">
        <v>18</v>
      </c>
      <c r="X3173" s="3" t="s">
        <v>19</v>
      </c>
      <c r="Y3173" s="3" t="s">
        <v>20</v>
      </c>
      <c r="Z3173" s="3" t="s">
        <v>21</v>
      </c>
      <c r="AA3173" s="3" t="s">
        <v>22</v>
      </c>
      <c r="AB3173" s="3" t="s">
        <v>23</v>
      </c>
      <c r="AC3173" s="3" t="s">
        <v>24</v>
      </c>
      <c r="AD3173" s="3" t="s">
        <v>25</v>
      </c>
      <c r="AE3173" s="3" t="s">
        <v>26</v>
      </c>
      <c r="AF3173" s="3" t="s">
        <v>27</v>
      </c>
      <c r="AG3173" s="3" t="s">
        <v>28</v>
      </c>
      <c r="AH3173" s="3" t="s">
        <v>29</v>
      </c>
      <c r="AL3173" s="2" t="s">
        <v>33</v>
      </c>
      <c r="AM3173" s="10" t="e">
        <f t="shared" si="1479"/>
        <v>#VALUE!</v>
      </c>
      <c r="AN3173" s="6" t="s">
        <v>35</v>
      </c>
      <c r="AO3173" s="2" t="s">
        <v>36</v>
      </c>
      <c r="AP3173" s="7" t="s">
        <v>37</v>
      </c>
      <c r="AQ3173" s="6" t="s">
        <v>38</v>
      </c>
      <c r="AR3173" s="2" t="s">
        <v>39</v>
      </c>
      <c r="AS3173" s="7" t="s">
        <v>40</v>
      </c>
      <c r="AT3173" s="7" t="s">
        <v>41</v>
      </c>
      <c r="AU3173" s="8" t="s">
        <v>55</v>
      </c>
      <c r="AV3173" s="8" t="s">
        <v>56</v>
      </c>
      <c r="AW3173" s="8" t="s">
        <v>44</v>
      </c>
      <c r="AX3173" s="8" t="s">
        <v>45</v>
      </c>
      <c r="AY3173" s="8" t="s">
        <v>46</v>
      </c>
      <c r="AZ3173" s="8" t="s">
        <v>47</v>
      </c>
      <c r="BA3173" s="2" t="s">
        <v>48</v>
      </c>
      <c r="BB3173" s="2" t="s">
        <v>49</v>
      </c>
      <c r="BC3173" s="2" t="s">
        <v>50</v>
      </c>
      <c r="BD3173"/>
      <c r="BE3173"/>
    </row>
    <row r="3174" spans="1:57" x14ac:dyDescent="0.3">
      <c r="A3174" s="2"/>
      <c r="D3174" s="9" t="s">
        <v>57</v>
      </c>
      <c r="E3174" s="10">
        <v>13.845114730000001</v>
      </c>
      <c r="F3174" s="10">
        <v>0.65635795949999998</v>
      </c>
      <c r="G3174" s="10">
        <v>17.607395060000002</v>
      </c>
      <c r="H3174" s="10">
        <v>11.50663759</v>
      </c>
      <c r="I3174" s="10">
        <v>94.216381889999994</v>
      </c>
      <c r="J3174" s="10">
        <v>31.4672324</v>
      </c>
      <c r="K3174" s="10">
        <v>58.094883860000003</v>
      </c>
      <c r="L3174" s="11">
        <v>9.1435185185185185E-4</v>
      </c>
      <c r="M3174" s="11">
        <v>1.6724421296296298E-3</v>
      </c>
      <c r="P3174" s="10"/>
      <c r="Q3174" s="9"/>
      <c r="AJ3174" s="13">
        <v>653.86666666666667</v>
      </c>
      <c r="AK3174" s="16">
        <v>2.9873599999999998</v>
      </c>
      <c r="AL3174" s="10">
        <f>IF(AK3174&gt;3, AK3174-3, 3-AK3174)</f>
        <v>1.2640000000000207E-2</v>
      </c>
      <c r="AM3174" s="10">
        <f t="shared" si="1479"/>
        <v>0.6591351154531091</v>
      </c>
      <c r="AN3174" s="14">
        <v>12</v>
      </c>
      <c r="AO3174" s="10">
        <f>AN3174+273.15</f>
        <v>285.14999999999998</v>
      </c>
      <c r="AP3174" s="14">
        <v>10.5</v>
      </c>
      <c r="AQ3174" s="14">
        <v>37</v>
      </c>
      <c r="AR3174" s="10">
        <f>AQ3174+273.15</f>
        <v>310.14999999999998</v>
      </c>
      <c r="AS3174" s="14">
        <v>47.1</v>
      </c>
      <c r="AT3174" s="14">
        <v>0.5</v>
      </c>
      <c r="AU3174" s="10">
        <f>IF(ISNUMBER(AM3174),((AR3174/AO3174)*((AJ3174-(AT3174*AP3174))/(AJ3174-AS3174))*AM3174)," ")</f>
        <v>0.76637132845011668</v>
      </c>
      <c r="AV3174" s="10">
        <f>IF(ISNUMBER(AM3174), AU3174*G3174, " ")</f>
        <v>13.493802742678223</v>
      </c>
      <c r="AW3174" s="10"/>
      <c r="AX3174" s="10"/>
      <c r="AY3174" s="10"/>
      <c r="AZ3174" s="10"/>
      <c r="BA3174" s="10"/>
      <c r="BB3174" s="10"/>
      <c r="BC3174" s="2"/>
      <c r="BD3174"/>
      <c r="BE3174"/>
    </row>
    <row r="3175" spans="1:57" x14ac:dyDescent="0.3">
      <c r="A3175" s="2">
        <v>289</v>
      </c>
      <c r="B3175" s="9" t="s">
        <v>376</v>
      </c>
      <c r="C3175" s="9"/>
      <c r="D3175" s="9" t="s">
        <v>58</v>
      </c>
      <c r="E3175" s="10">
        <v>8.1842327669999992</v>
      </c>
      <c r="F3175" s="10">
        <v>0.81708886169999995</v>
      </c>
      <c r="G3175" s="10">
        <v>18.412738789999999</v>
      </c>
      <c r="H3175" s="10">
        <v>15.075454390000001</v>
      </c>
      <c r="I3175" s="10">
        <v>79.246949779999994</v>
      </c>
      <c r="J3175" s="10">
        <v>31.728935180000001</v>
      </c>
      <c r="K3175" s="10">
        <v>73.057077739999997</v>
      </c>
      <c r="L3175" s="11">
        <v>5.0752314814814818E-3</v>
      </c>
      <c r="M3175" s="11">
        <v>5.5613310185185193E-3</v>
      </c>
      <c r="N3175" s="10">
        <f>H3175-H3174</f>
        <v>3.5688168000000005</v>
      </c>
      <c r="O3175" s="10">
        <f>I3174-I3175</f>
        <v>14.96943211</v>
      </c>
      <c r="P3175" s="10">
        <f>N3175/O3175</f>
        <v>0.23840695984825844</v>
      </c>
      <c r="Q3175" s="9">
        <f>AVERAGE(P3175,P3177,P3179)</f>
        <v>0.29838756328500193</v>
      </c>
      <c r="R3175">
        <f>K3175-K3174</f>
        <v>14.962193879999994</v>
      </c>
      <c r="S3175">
        <f>R3175/O3175</f>
        <v>0.99951646595897448</v>
      </c>
      <c r="T3175" s="9">
        <f>AVERAGE(S3175,S3177,S3179)</f>
        <v>1.0243795221370295</v>
      </c>
      <c r="U3175" s="3">
        <f>AVERAGE(E3174,E3176,E3178)</f>
        <v>13.819552723333333</v>
      </c>
      <c r="V3175" s="3">
        <f>AVERAGE(E3175,E3177,E3179)</f>
        <v>8.5587704606666666</v>
      </c>
      <c r="W3175" s="3">
        <f>AVERAGE(F3174,F3176,F3178)</f>
        <v>0.61092889506666659</v>
      </c>
      <c r="X3175" s="3">
        <f>AVERAGE(F3175,F3177,F3179)</f>
        <v>0.74705814950000005</v>
      </c>
      <c r="Y3175" s="3">
        <f>AVERAGE(G3174,G3176,G3178)</f>
        <v>16.901322889999999</v>
      </c>
      <c r="Z3175" s="3">
        <f>AVERAGE(G3175,G3177,G3179)</f>
        <v>18.883455626666667</v>
      </c>
      <c r="AA3175" s="3">
        <f>AVERAGE(H3174,H3176,H3178)</f>
        <v>10.328043976333333</v>
      </c>
      <c r="AB3175" s="3">
        <f>AVERAGE(H3175,H3177,H3179)</f>
        <v>14.102068746666667</v>
      </c>
      <c r="AC3175" s="3">
        <f>AVERAGE(I3174,I3176,I3178)</f>
        <v>94.434066889999997</v>
      </c>
      <c r="AD3175" s="3">
        <f>AVERAGE(I3175,I3177,I3179)</f>
        <v>81.513381939999988</v>
      </c>
      <c r="AE3175" s="3">
        <f>AVERAGE(J3174,J3176,J3178)</f>
        <v>31.345767623333334</v>
      </c>
      <c r="AF3175" s="3">
        <f>AVERAGE(J3175,J3177,J3179)</f>
        <v>31.162373680000002</v>
      </c>
      <c r="AG3175" s="3">
        <f>AVERAGE(K3174,K3176,K3178)</f>
        <v>58.722239426666668</v>
      </c>
      <c r="AH3175" s="3">
        <f>AVERAGE(K3175,K3177,K3179)</f>
        <v>71.948509353333336</v>
      </c>
      <c r="AI3175" s="12">
        <v>43661</v>
      </c>
      <c r="AJ3175" s="13">
        <v>653.86666666666667</v>
      </c>
      <c r="AK3175" s="16">
        <v>2.9873599999999998</v>
      </c>
      <c r="AL3175" s="10">
        <f t="shared" ref="AL3175:AL3179" si="1490">IF(AK3175&gt;3, AK3175-3, 3-AK3175)</f>
        <v>1.2640000000000207E-2</v>
      </c>
      <c r="AM3175" s="10">
        <f t="shared" si="1479"/>
        <v>0.82054609591746563</v>
      </c>
      <c r="AN3175" s="14">
        <v>12</v>
      </c>
      <c r="AO3175" s="10">
        <f t="shared" ref="AO3175:AO3179" si="1491">AN3175+273.15</f>
        <v>285.14999999999998</v>
      </c>
      <c r="AP3175" s="14">
        <v>10.5</v>
      </c>
      <c r="AQ3175" s="14">
        <v>37</v>
      </c>
      <c r="AR3175" s="10">
        <f t="shared" ref="AR3175:AR3179" si="1492">AQ3175+273.15</f>
        <v>310.14999999999998</v>
      </c>
      <c r="AS3175" s="14">
        <v>47.1</v>
      </c>
      <c r="AT3175" s="14">
        <v>0.5</v>
      </c>
      <c r="AU3175" s="10">
        <f t="shared" ref="AU3175:AU3179" si="1493">IF(ISNUMBER(AM3175),((AR3175/AO3175)*((AJ3175-(AT3175*AP3175))/(AJ3175-AS3175))*AM3175)," ")</f>
        <v>0.9540426338089113</v>
      </c>
      <c r="AV3175" s="10">
        <f t="shared" ref="AV3175:AV3179" si="1494">IF(ISNUMBER(AM3175), AU3175*G3175, " ")</f>
        <v>17.566537810847105</v>
      </c>
      <c r="AW3175" s="10">
        <f>AVERAGE(AU3174,AU3176,AU3178)</f>
        <v>0.71332781468433348</v>
      </c>
      <c r="AX3175" s="10">
        <f>AVERAGE(AU3175,AU3177,AU3179)</f>
        <v>0.87227394469008634</v>
      </c>
      <c r="AY3175" s="10">
        <f>AVERAGE(AV3174,AV3176,AV3178)</f>
        <v>12.074369567167613</v>
      </c>
      <c r="AZ3175" s="10">
        <f>AVERAGE(AV3175,AV3177,AV3179)</f>
        <v>16.445499670503331</v>
      </c>
      <c r="BA3175" s="10">
        <f>IF(ISNUMBER(AV3175), AV3175-AV3174, " ")</f>
        <v>4.0727350681688819</v>
      </c>
      <c r="BB3175" s="10">
        <f>IF(ISNUMBER(BA3175), BA3175/O3175, " ")</f>
        <v>0.27207011182796847</v>
      </c>
      <c r="BC3175" s="2">
        <f>AVERAGE(BB3175,BB3177,BB3179)</f>
        <v>0.34592486628294755</v>
      </c>
      <c r="BD3175" s="1" t="s">
        <v>59</v>
      </c>
      <c r="BE3175"/>
    </row>
    <row r="3176" spans="1:57" x14ac:dyDescent="0.3">
      <c r="A3176" s="2"/>
      <c r="D3176" s="9" t="s">
        <v>57</v>
      </c>
      <c r="E3176" s="10">
        <v>13.80573182</v>
      </c>
      <c r="F3176" s="10">
        <v>0.59033782319999994</v>
      </c>
      <c r="G3176" s="10">
        <v>16.22133195</v>
      </c>
      <c r="H3176" s="10">
        <v>9.5798898050000005</v>
      </c>
      <c r="I3176" s="10">
        <v>94.692252730000007</v>
      </c>
      <c r="J3176" s="10">
        <v>31.404505270000001</v>
      </c>
      <c r="K3176" s="10">
        <v>58.218771429999997</v>
      </c>
      <c r="L3176" s="11">
        <v>8.4722222222222213E-3</v>
      </c>
      <c r="M3176" s="11">
        <v>9.3344791666666663E-3</v>
      </c>
      <c r="P3176" s="10"/>
      <c r="Q3176" s="9"/>
      <c r="AJ3176" s="13">
        <v>653.86666666666702</v>
      </c>
      <c r="AK3176" s="16">
        <v>2.9873599999999998</v>
      </c>
      <c r="AL3176" s="10">
        <f t="shared" si="1490"/>
        <v>1.2640000000000207E-2</v>
      </c>
      <c r="AM3176" s="10">
        <f t="shared" si="1479"/>
        <v>0.59283563735204325</v>
      </c>
      <c r="AN3176" s="14">
        <v>12</v>
      </c>
      <c r="AO3176" s="10">
        <f t="shared" si="1491"/>
        <v>285.14999999999998</v>
      </c>
      <c r="AP3176" s="14">
        <v>10.5</v>
      </c>
      <c r="AQ3176" s="14">
        <v>37</v>
      </c>
      <c r="AR3176" s="10">
        <f t="shared" si="1492"/>
        <v>310.14999999999998</v>
      </c>
      <c r="AS3176" s="14">
        <v>47.1</v>
      </c>
      <c r="AT3176" s="14">
        <v>0.5</v>
      </c>
      <c r="AU3176" s="10">
        <f t="shared" si="1493"/>
        <v>0.68928543525971231</v>
      </c>
      <c r="AV3176" s="10">
        <f t="shared" si="1494"/>
        <v>11.181127853648027</v>
      </c>
      <c r="AW3176" s="10"/>
      <c r="AX3176" s="10"/>
      <c r="AY3176" s="10"/>
      <c r="AZ3176" s="10"/>
      <c r="BA3176" s="10"/>
      <c r="BB3176" s="10"/>
      <c r="BC3176" s="2"/>
      <c r="BD3176"/>
    </row>
    <row r="3177" spans="1:57" x14ac:dyDescent="0.3">
      <c r="A3177" s="2"/>
      <c r="D3177" s="9" t="s">
        <v>60</v>
      </c>
      <c r="E3177" s="10">
        <v>8.6372112540000003</v>
      </c>
      <c r="F3177" s="10">
        <v>0.73064330200000005</v>
      </c>
      <c r="G3177" s="10">
        <v>18.64904327</v>
      </c>
      <c r="H3177" s="10">
        <v>13.63045136</v>
      </c>
      <c r="I3177" s="10">
        <v>81.457900670000001</v>
      </c>
      <c r="J3177" s="10">
        <v>30.887644420000001</v>
      </c>
      <c r="K3177" s="10">
        <v>72.178473969999999</v>
      </c>
      <c r="L3177" s="11">
        <v>1.1903935185185184E-2</v>
      </c>
      <c r="M3177" s="11">
        <v>1.243633101851852E-2</v>
      </c>
      <c r="N3177" s="10">
        <f>H3177-H3176</f>
        <v>4.0505615549999998</v>
      </c>
      <c r="O3177" s="10">
        <f>I3176-I3177</f>
        <v>13.234352060000006</v>
      </c>
      <c r="P3177" s="10">
        <f>N3177/O3177</f>
        <v>0.30606421354337143</v>
      </c>
      <c r="Q3177" s="9"/>
      <c r="R3177">
        <f>K3177-K3176</f>
        <v>13.959702540000002</v>
      </c>
      <c r="S3177">
        <f>R3177/O3177</f>
        <v>1.0548081596070216</v>
      </c>
      <c r="AJ3177" s="13">
        <v>653.86666666666702</v>
      </c>
      <c r="AK3177" s="16">
        <v>2.9873599999999998</v>
      </c>
      <c r="AL3177" s="10">
        <f t="shared" si="1490"/>
        <v>1.2640000000000207E-2</v>
      </c>
      <c r="AM3177" s="10">
        <f t="shared" si="1479"/>
        <v>0.73373477116919306</v>
      </c>
      <c r="AN3177" s="14">
        <v>12</v>
      </c>
      <c r="AO3177" s="10">
        <f t="shared" si="1491"/>
        <v>285.14999999999998</v>
      </c>
      <c r="AP3177" s="14">
        <v>10.5</v>
      </c>
      <c r="AQ3177" s="14">
        <v>37</v>
      </c>
      <c r="AR3177" s="10">
        <f t="shared" si="1492"/>
        <v>310.14999999999998</v>
      </c>
      <c r="AS3177" s="14">
        <v>47.1</v>
      </c>
      <c r="AT3177" s="14">
        <v>0.5</v>
      </c>
      <c r="AU3177" s="10">
        <f t="shared" si="1493"/>
        <v>0.85310777430576723</v>
      </c>
      <c r="AV3177" s="10">
        <f t="shared" si="1494"/>
        <v>15.909643797001648</v>
      </c>
      <c r="AW3177" s="10"/>
      <c r="AX3177" s="10"/>
      <c r="AY3177" s="10"/>
      <c r="AZ3177" s="10"/>
      <c r="BA3177" s="10">
        <f>IF(ISNUMBER(AV3177), AV3177-AV3176, " ")</f>
        <v>4.7285159433536208</v>
      </c>
      <c r="BB3177" s="10">
        <f>IF(ISNUMBER(BA3177), BA3177/O3177, " ")</f>
        <v>0.35729108020673422</v>
      </c>
      <c r="BC3177" s="2"/>
      <c r="BD3177"/>
      <c r="BE3177"/>
    </row>
    <row r="3178" spans="1:57" x14ac:dyDescent="0.3">
      <c r="A3178" s="2"/>
      <c r="D3178" s="9" t="s">
        <v>57</v>
      </c>
      <c r="E3178" s="10">
        <v>13.807811620000001</v>
      </c>
      <c r="F3178" s="10">
        <v>0.58609090249999996</v>
      </c>
      <c r="G3178" s="10">
        <v>16.87524166</v>
      </c>
      <c r="H3178" s="10">
        <v>9.8976045339999992</v>
      </c>
      <c r="I3178" s="10">
        <v>94.393566050000004</v>
      </c>
      <c r="J3178" s="10">
        <v>31.1655652</v>
      </c>
      <c r="K3178" s="10">
        <v>59.853062989999998</v>
      </c>
      <c r="L3178" s="11">
        <v>1.5300925925925926E-2</v>
      </c>
      <c r="M3178" s="11">
        <v>1.5960636574074073E-2</v>
      </c>
      <c r="P3178" s="10"/>
      <c r="Q3178" s="9"/>
      <c r="AJ3178" s="13">
        <v>653.86666666666702</v>
      </c>
      <c r="AK3178" s="16">
        <v>2.9873599999999998</v>
      </c>
      <c r="AL3178" s="10">
        <f t="shared" si="1490"/>
        <v>1.2640000000000207E-2</v>
      </c>
      <c r="AM3178" s="10">
        <f t="shared" si="1479"/>
        <v>0.58857074724840652</v>
      </c>
      <c r="AN3178" s="14">
        <v>12</v>
      </c>
      <c r="AO3178" s="10">
        <f t="shared" si="1491"/>
        <v>285.14999999999998</v>
      </c>
      <c r="AP3178" s="14">
        <v>10.5</v>
      </c>
      <c r="AQ3178" s="14">
        <v>37</v>
      </c>
      <c r="AR3178" s="10">
        <f t="shared" si="1492"/>
        <v>310.14999999999998</v>
      </c>
      <c r="AS3178" s="14">
        <v>47.1</v>
      </c>
      <c r="AT3178" s="14">
        <v>0.5</v>
      </c>
      <c r="AU3178" s="10">
        <f t="shared" si="1493"/>
        <v>0.68432668034317135</v>
      </c>
      <c r="AV3178" s="10">
        <f t="shared" si="1494"/>
        <v>11.548178105176589</v>
      </c>
      <c r="AW3178" s="10"/>
      <c r="AX3178" s="10"/>
      <c r="AY3178" s="10"/>
      <c r="AZ3178" s="10"/>
      <c r="BA3178" s="10"/>
      <c r="BB3178" s="10"/>
      <c r="BC3178" s="2"/>
      <c r="BD3178"/>
      <c r="BE3178"/>
    </row>
    <row r="3179" spans="1:57" x14ac:dyDescent="0.3">
      <c r="A3179" s="2"/>
      <c r="D3179" s="9" t="s">
        <v>61</v>
      </c>
      <c r="E3179" s="10">
        <v>8.8548673610000002</v>
      </c>
      <c r="F3179" s="10">
        <v>0.69344228480000003</v>
      </c>
      <c r="G3179" s="10">
        <v>19.588584820000001</v>
      </c>
      <c r="H3179" s="10">
        <v>13.60030049</v>
      </c>
      <c r="I3179" s="10">
        <v>83.835295369999997</v>
      </c>
      <c r="J3179" s="10">
        <v>30.87054144</v>
      </c>
      <c r="K3179" s="10">
        <v>70.609976349999997</v>
      </c>
      <c r="L3179" s="11">
        <v>1.7876157407407407E-2</v>
      </c>
      <c r="M3179" s="11">
        <v>1.853008101851852E-2</v>
      </c>
      <c r="N3179" s="10">
        <f>H3179-H3178</f>
        <v>3.7026959560000012</v>
      </c>
      <c r="O3179" s="10">
        <f>I3178-I3179</f>
        <v>10.558270680000007</v>
      </c>
      <c r="P3179" s="10">
        <f>N3179/O3179</f>
        <v>0.35069151646337587</v>
      </c>
      <c r="Q3179" s="9"/>
      <c r="R3179">
        <f>K3179-K3178</f>
        <v>10.756913359999999</v>
      </c>
      <c r="S3179">
        <f>R3179/O3179</f>
        <v>1.0188139408450922</v>
      </c>
      <c r="AJ3179" s="13">
        <v>653.86666666666702</v>
      </c>
      <c r="AK3179" s="16">
        <v>2.9873599999999998</v>
      </c>
      <c r="AL3179" s="10">
        <f t="shared" si="1490"/>
        <v>1.2640000000000207E-2</v>
      </c>
      <c r="AM3179" s="10">
        <f t="shared" si="1479"/>
        <v>0.69637635049006485</v>
      </c>
      <c r="AN3179" s="14">
        <v>12</v>
      </c>
      <c r="AO3179" s="10">
        <f t="shared" si="1491"/>
        <v>285.14999999999998</v>
      </c>
      <c r="AP3179" s="14">
        <v>10.5</v>
      </c>
      <c r="AQ3179" s="14">
        <v>37</v>
      </c>
      <c r="AR3179" s="10">
        <f t="shared" si="1492"/>
        <v>310.14999999999998</v>
      </c>
      <c r="AS3179" s="14">
        <v>47.1</v>
      </c>
      <c r="AT3179" s="14">
        <v>0.5</v>
      </c>
      <c r="AU3179" s="10">
        <f t="shared" si="1493"/>
        <v>0.8096714259555805</v>
      </c>
      <c r="AV3179" s="10">
        <f t="shared" si="1494"/>
        <v>15.86031740366124</v>
      </c>
      <c r="AW3179" s="10"/>
      <c r="AX3179" s="10"/>
      <c r="AY3179" s="10"/>
      <c r="AZ3179" s="10"/>
      <c r="BA3179" s="10">
        <f>IF(ISNUMBER(AV3179), AV3179-AV3178, " ")</f>
        <v>4.3121392984846505</v>
      </c>
      <c r="BB3179" s="10">
        <f>IF(ISNUMBER(BA3179), BA3179/O3179, " ")</f>
        <v>0.40841340681414012</v>
      </c>
      <c r="BC3179" s="2"/>
      <c r="BD3179"/>
      <c r="BE3179"/>
    </row>
    <row r="3180" spans="1:57" x14ac:dyDescent="0.3">
      <c r="AM3180" s="10" t="str">
        <f t="shared" si="1479"/>
        <v xml:space="preserve"> </v>
      </c>
      <c r="BD3180"/>
      <c r="BE3180"/>
    </row>
    <row r="3181" spans="1:57" x14ac:dyDescent="0.3">
      <c r="AM3181" s="10" t="str">
        <f t="shared" si="1479"/>
        <v xml:space="preserve"> </v>
      </c>
      <c r="BD3181"/>
      <c r="BE3181"/>
    </row>
    <row r="3182" spans="1:57" x14ac:dyDescent="0.3">
      <c r="A3182" s="2"/>
      <c r="D3182" s="9" t="s">
        <v>53</v>
      </c>
      <c r="E3182" s="10"/>
      <c r="F3182" s="10"/>
      <c r="G3182" s="10"/>
      <c r="H3182" s="10"/>
      <c r="I3182" s="10"/>
      <c r="J3182" s="10"/>
      <c r="K3182" s="10"/>
      <c r="L3182" s="10"/>
      <c r="M3182" s="10"/>
      <c r="P3182" s="10"/>
      <c r="Q3182" s="9"/>
      <c r="R3182" s="9"/>
      <c r="AM3182" s="10" t="str">
        <f t="shared" si="1479"/>
        <v xml:space="preserve"> </v>
      </c>
      <c r="BD3182"/>
      <c r="BE3182"/>
    </row>
    <row r="3183" spans="1:57" x14ac:dyDescent="0.3">
      <c r="A3183" s="2"/>
      <c r="D3183" s="9" t="s">
        <v>377</v>
      </c>
      <c r="E3183" s="10"/>
      <c r="F3183" s="2"/>
      <c r="G3183" s="10"/>
      <c r="H3183" s="10"/>
      <c r="I3183" s="10"/>
      <c r="J3183" s="10"/>
      <c r="K3183" s="10"/>
      <c r="L3183" s="10"/>
      <c r="M3183" s="10"/>
      <c r="P3183" s="10"/>
      <c r="Q3183" s="9"/>
      <c r="R3183" s="9"/>
      <c r="AM3183" s="10" t="str">
        <f t="shared" si="1479"/>
        <v xml:space="preserve"> </v>
      </c>
      <c r="BD3183"/>
      <c r="BE3183"/>
    </row>
    <row r="3184" spans="1:57" x14ac:dyDescent="0.3">
      <c r="A3184" s="2"/>
      <c r="D3184" s="9"/>
      <c r="E3184" s="2" t="s">
        <v>0</v>
      </c>
      <c r="F3184" s="2" t="s">
        <v>1</v>
      </c>
      <c r="G3184" s="2" t="s">
        <v>2</v>
      </c>
      <c r="H3184" s="2" t="s">
        <v>3</v>
      </c>
      <c r="I3184" s="2" t="s">
        <v>4</v>
      </c>
      <c r="J3184" s="2" t="s">
        <v>5</v>
      </c>
      <c r="K3184" s="2" t="s">
        <v>6</v>
      </c>
      <c r="L3184" s="2" t="s">
        <v>7</v>
      </c>
      <c r="M3184" s="2" t="s">
        <v>8</v>
      </c>
      <c r="N3184" s="2" t="s">
        <v>9</v>
      </c>
      <c r="O3184" s="2" t="s">
        <v>10</v>
      </c>
      <c r="P3184" s="2" t="s">
        <v>11</v>
      </c>
      <c r="Q3184" s="2" t="s">
        <v>12</v>
      </c>
      <c r="R3184" s="2" t="s">
        <v>13</v>
      </c>
      <c r="S3184" s="2" t="s">
        <v>14</v>
      </c>
      <c r="T3184" s="2" t="s">
        <v>15</v>
      </c>
      <c r="U3184" s="3" t="s">
        <v>16</v>
      </c>
      <c r="V3184" s="3" t="s">
        <v>17</v>
      </c>
      <c r="W3184" s="3" t="s">
        <v>18</v>
      </c>
      <c r="X3184" s="3" t="s">
        <v>19</v>
      </c>
      <c r="Y3184" s="3" t="s">
        <v>20</v>
      </c>
      <c r="Z3184" s="3" t="s">
        <v>21</v>
      </c>
      <c r="AA3184" s="3" t="s">
        <v>22</v>
      </c>
      <c r="AB3184" s="3" t="s">
        <v>23</v>
      </c>
      <c r="AC3184" s="3" t="s">
        <v>24</v>
      </c>
      <c r="AD3184" s="3" t="s">
        <v>25</v>
      </c>
      <c r="AE3184" s="3" t="s">
        <v>26</v>
      </c>
      <c r="AF3184" s="3" t="s">
        <v>27</v>
      </c>
      <c r="AG3184" s="3" t="s">
        <v>28</v>
      </c>
      <c r="AH3184" s="3" t="s">
        <v>29</v>
      </c>
      <c r="AL3184" s="2" t="s">
        <v>33</v>
      </c>
      <c r="AM3184" s="10" t="e">
        <f t="shared" si="1479"/>
        <v>#VALUE!</v>
      </c>
      <c r="AN3184" s="6" t="s">
        <v>35</v>
      </c>
      <c r="AO3184" s="2" t="s">
        <v>36</v>
      </c>
      <c r="AP3184" s="7" t="s">
        <v>37</v>
      </c>
      <c r="AQ3184" s="6" t="s">
        <v>38</v>
      </c>
      <c r="AR3184" s="2" t="s">
        <v>39</v>
      </c>
      <c r="AS3184" s="7" t="s">
        <v>40</v>
      </c>
      <c r="AT3184" s="7" t="s">
        <v>41</v>
      </c>
      <c r="AU3184" s="8" t="s">
        <v>55</v>
      </c>
      <c r="AV3184" s="8" t="s">
        <v>56</v>
      </c>
      <c r="AW3184" s="8" t="s">
        <v>44</v>
      </c>
      <c r="AX3184" s="8" t="s">
        <v>45</v>
      </c>
      <c r="AY3184" s="8" t="s">
        <v>46</v>
      </c>
      <c r="AZ3184" s="8" t="s">
        <v>47</v>
      </c>
      <c r="BA3184" s="2" t="s">
        <v>48</v>
      </c>
      <c r="BB3184" s="2" t="s">
        <v>49</v>
      </c>
      <c r="BC3184" s="2" t="s">
        <v>50</v>
      </c>
      <c r="BD3184"/>
      <c r="BE3184"/>
    </row>
    <row r="3185" spans="1:57" x14ac:dyDescent="0.3">
      <c r="A3185" s="2"/>
      <c r="D3185" s="9" t="s">
        <v>57</v>
      </c>
      <c r="E3185" s="10">
        <v>13.85657876</v>
      </c>
      <c r="F3185" s="10">
        <v>1.2049255830000001</v>
      </c>
      <c r="G3185" s="10">
        <v>7.8988988759999996</v>
      </c>
      <c r="H3185" s="10">
        <v>9.4356936850000004</v>
      </c>
      <c r="I3185" s="10">
        <v>93.915882740000001</v>
      </c>
      <c r="J3185" s="10">
        <v>31.590345370000001</v>
      </c>
      <c r="K3185" s="10">
        <v>73.642647760000003</v>
      </c>
      <c r="L3185" s="11">
        <v>1.4062499999999997E-3</v>
      </c>
      <c r="M3185" s="11">
        <v>2.7314699074074077E-3</v>
      </c>
      <c r="P3185" s="10"/>
      <c r="Q3185" s="9"/>
      <c r="AJ3185" s="13">
        <v>653.86666666666667</v>
      </c>
      <c r="AK3185" s="16">
        <v>2.9873599999999998</v>
      </c>
      <c r="AL3185" s="10">
        <f>IF(AK3185&gt;3, AK3185-3, 3-AK3185)</f>
        <v>1.2640000000000207E-2</v>
      </c>
      <c r="AM3185" s="10">
        <f t="shared" si="1479"/>
        <v>1.2100238166809492</v>
      </c>
      <c r="AN3185" s="14">
        <v>12</v>
      </c>
      <c r="AO3185" s="10">
        <f>AN3185+273.15</f>
        <v>285.14999999999998</v>
      </c>
      <c r="AP3185" s="14">
        <v>10.5</v>
      </c>
      <c r="AQ3185" s="14">
        <v>37</v>
      </c>
      <c r="AR3185" s="10">
        <f>AQ3185+273.15</f>
        <v>310.14999999999998</v>
      </c>
      <c r="AS3185" s="14">
        <v>47.1</v>
      </c>
      <c r="AT3185" s="14">
        <v>0.5</v>
      </c>
      <c r="AU3185" s="10">
        <f>IF(ISNUMBER(AM3185),((AR3185/AO3185)*((AJ3185-(AT3185*AP3185))/(AJ3185-AS3185))*AM3185)," ")</f>
        <v>1.4068853837480453</v>
      </c>
      <c r="AV3185" s="10">
        <f>IF(ISNUMBER(AM3185), AU3185*G3185, " ")</f>
        <v>11.112845376348263</v>
      </c>
      <c r="AW3185" s="10"/>
      <c r="AX3185" s="10"/>
      <c r="AY3185" s="10"/>
      <c r="AZ3185" s="10"/>
      <c r="BA3185" s="10"/>
      <c r="BB3185" s="10"/>
      <c r="BC3185" s="2"/>
      <c r="BD3185"/>
      <c r="BE3185"/>
    </row>
    <row r="3186" spans="1:57" x14ac:dyDescent="0.3">
      <c r="A3186" s="2">
        <v>290</v>
      </c>
      <c r="B3186" s="9" t="s">
        <v>377</v>
      </c>
      <c r="C3186" s="9"/>
      <c r="D3186" s="9" t="s">
        <v>58</v>
      </c>
      <c r="E3186" s="10">
        <v>8.7857172860000006</v>
      </c>
      <c r="F3186" s="10">
        <v>1.2427289420000001</v>
      </c>
      <c r="G3186" s="10">
        <v>9.3841424010000001</v>
      </c>
      <c r="H3186" s="10">
        <v>11.64130769</v>
      </c>
      <c r="I3186" s="10">
        <v>78.174256209999996</v>
      </c>
      <c r="J3186" s="10">
        <v>31.95568866</v>
      </c>
      <c r="K3186" s="10">
        <v>86.562598840000007</v>
      </c>
      <c r="L3186" s="11">
        <v>5.0925925925925921E-3</v>
      </c>
      <c r="M3186" s="11">
        <v>5.8969791666666667E-3</v>
      </c>
      <c r="N3186" s="10">
        <f>H3186-H3185</f>
        <v>2.2056140049999993</v>
      </c>
      <c r="O3186" s="10">
        <f>I3185-I3186</f>
        <v>15.741626530000005</v>
      </c>
      <c r="P3186" s="10">
        <f>N3186/O3186</f>
        <v>0.14011347561807505</v>
      </c>
      <c r="Q3186" s="9">
        <f>AVERAGE(P3186,P3188,P3190)</f>
        <v>0.20306825700732625</v>
      </c>
      <c r="R3186">
        <f>K3186-K3185</f>
        <v>12.919951080000004</v>
      </c>
      <c r="S3186">
        <f>R3186/O3186</f>
        <v>0.82075070548634088</v>
      </c>
      <c r="T3186" s="9">
        <f>AVERAGE(S3186,S3188,S3190)</f>
        <v>0.75474507010756398</v>
      </c>
      <c r="U3186" s="3">
        <f>AVERAGE(E3185,E3187,E3189)</f>
        <v>13.828857186666667</v>
      </c>
      <c r="V3186" s="3">
        <f>AVERAGE(E3186,E3188,E3190)</f>
        <v>8.9295564800000005</v>
      </c>
      <c r="W3186" s="3">
        <f>AVERAGE(F3185,F3187,F3189)</f>
        <v>0.87331637793333339</v>
      </c>
      <c r="X3186" s="3">
        <f>AVERAGE(F3186,F3188,F3190)</f>
        <v>0.96831713776666672</v>
      </c>
      <c r="Y3186" s="3">
        <f>AVERAGE(G3185,G3187,G3189)</f>
        <v>11.296235891999999</v>
      </c>
      <c r="Z3186" s="3">
        <f>AVERAGE(G3186,G3188,G3190)</f>
        <v>12.755601697000001</v>
      </c>
      <c r="AA3186" s="3">
        <f>AVERAGE(H3185,H3187,H3189)</f>
        <v>9.1617836233333332</v>
      </c>
      <c r="AB3186" s="3">
        <f>AVERAGE(H3186,H3188,H3190)</f>
        <v>11.892052493333333</v>
      </c>
      <c r="AC3186" s="3">
        <f>AVERAGE(I3185,I3187,I3189)</f>
        <v>94.306065579999995</v>
      </c>
      <c r="AD3186" s="3">
        <f>AVERAGE(I3186,I3188,I3190)</f>
        <v>80.55760854333333</v>
      </c>
      <c r="AE3186" s="3">
        <f>AVERAGE(J3185,J3187,J3189)</f>
        <v>31.128609770000001</v>
      </c>
      <c r="AF3186" s="3">
        <f>AVERAGE(J3186,J3188,J3190)</f>
        <v>30.984904150000002</v>
      </c>
      <c r="AG3186" s="3">
        <f>AVERAGE(K3185,K3187,K3189)</f>
        <v>74.312965373333327</v>
      </c>
      <c r="AH3186" s="3">
        <f>AVERAGE(K3186,K3188,K3190)</f>
        <v>84.769979393333344</v>
      </c>
      <c r="AI3186" s="12">
        <v>43661</v>
      </c>
      <c r="AJ3186" s="13">
        <v>653.86666666666667</v>
      </c>
      <c r="AK3186" s="16">
        <v>2.9873599999999998</v>
      </c>
      <c r="AL3186" s="10">
        <f t="shared" ref="AL3186:AL3190" si="1495">IF(AK3186&gt;3, AK3186-3, 3-AK3186)</f>
        <v>1.2640000000000207E-2</v>
      </c>
      <c r="AM3186" s="10">
        <f t="shared" si="1479"/>
        <v>1.2479871277649832</v>
      </c>
      <c r="AN3186" s="14">
        <v>12</v>
      </c>
      <c r="AO3186" s="10">
        <f t="shared" ref="AO3186:AO3190" si="1496">AN3186+273.15</f>
        <v>285.14999999999998</v>
      </c>
      <c r="AP3186" s="14">
        <v>10.5</v>
      </c>
      <c r="AQ3186" s="14">
        <v>37</v>
      </c>
      <c r="AR3186" s="10">
        <f t="shared" ref="AR3186:AR3190" si="1497">AQ3186+273.15</f>
        <v>310.14999999999998</v>
      </c>
      <c r="AS3186" s="14">
        <v>47.1</v>
      </c>
      <c r="AT3186" s="14">
        <v>0.5</v>
      </c>
      <c r="AU3186" s="10">
        <f t="shared" ref="AU3186:AU3190" si="1498">IF(ISNUMBER(AM3186),((AR3186/AO3186)*((AJ3186-(AT3186*AP3186))/(AJ3186-AS3186))*AM3186)," ")</f>
        <v>1.4510250335189971</v>
      </c>
      <c r="AV3186" s="10">
        <f t="shared" ref="AV3186:AV3190" si="1499">IF(ISNUMBER(AM3186), AU3186*G3186, " ")</f>
        <v>13.616625541958067</v>
      </c>
      <c r="AW3186" s="10">
        <f>AVERAGE(AU3185,AU3187,AU3189)</f>
        <v>1.0196945478102533</v>
      </c>
      <c r="AX3186" s="10">
        <f>AVERAGE(AU3186,AU3188,AU3190)</f>
        <v>1.1306185603303482</v>
      </c>
      <c r="AY3186" s="10">
        <f>AVERAGE(AV3185,AV3187,AV3189)</f>
        <v>10.857825725590823</v>
      </c>
      <c r="AZ3186" s="10">
        <f>AVERAGE(AV3186,AV3188,AV3190)</f>
        <v>13.885626930492153</v>
      </c>
      <c r="BA3186" s="10">
        <f>IF(ISNUMBER(AV3186), AV3186-AV3185, " ")</f>
        <v>2.503780165609804</v>
      </c>
      <c r="BB3186" s="10">
        <f>IF(ISNUMBER(BA3186), BA3186/O3186, " ")</f>
        <v>0.15905473051581812</v>
      </c>
      <c r="BC3186" s="2">
        <f>AVERAGE(BB3186,BB3188,BB3190)</f>
        <v>0.22452792533286578</v>
      </c>
      <c r="BD3186" s="1" t="s">
        <v>79</v>
      </c>
      <c r="BE3186"/>
    </row>
    <row r="3187" spans="1:57" x14ac:dyDescent="0.3">
      <c r="A3187" s="2"/>
      <c r="D3187" s="9" t="s">
        <v>57</v>
      </c>
      <c r="E3187" s="10">
        <v>13.81979858</v>
      </c>
      <c r="F3187" s="10">
        <v>0.71212618309999998</v>
      </c>
      <c r="G3187" s="10">
        <v>12.11081735</v>
      </c>
      <c r="H3187" s="10">
        <v>8.3787367750000001</v>
      </c>
      <c r="I3187" s="10">
        <v>94.890179259999996</v>
      </c>
      <c r="J3187" s="10">
        <v>30.42125193</v>
      </c>
      <c r="K3187" s="10">
        <v>74.812904919999994</v>
      </c>
      <c r="L3187" s="11">
        <v>1.1030092592592591E-2</v>
      </c>
      <c r="M3187" s="11">
        <v>1.1782395833333334E-2</v>
      </c>
      <c r="P3187" s="10"/>
      <c r="Q3187" s="9"/>
      <c r="AJ3187" s="13">
        <v>653.86666666666702</v>
      </c>
      <c r="AK3187" s="16">
        <v>2.9873599999999998</v>
      </c>
      <c r="AL3187" s="10">
        <f t="shared" si="1495"/>
        <v>1.2640000000000207E-2</v>
      </c>
      <c r="AM3187" s="10">
        <f t="shared" si="1479"/>
        <v>0.71513930336484388</v>
      </c>
      <c r="AN3187" s="14">
        <v>12</v>
      </c>
      <c r="AO3187" s="10">
        <f t="shared" si="1496"/>
        <v>285.14999999999998</v>
      </c>
      <c r="AP3187" s="14">
        <v>10.5</v>
      </c>
      <c r="AQ3187" s="14">
        <v>37</v>
      </c>
      <c r="AR3187" s="10">
        <f t="shared" si="1497"/>
        <v>310.14999999999998</v>
      </c>
      <c r="AS3187" s="14">
        <v>47.1</v>
      </c>
      <c r="AT3187" s="14">
        <v>0.5</v>
      </c>
      <c r="AU3187" s="10">
        <f t="shared" si="1498"/>
        <v>0.83148696693219282</v>
      </c>
      <c r="AV3187" s="10">
        <f t="shared" si="1499"/>
        <v>10.069986785421277</v>
      </c>
      <c r="AW3187" s="10"/>
      <c r="AX3187" s="10"/>
      <c r="AY3187" s="10"/>
      <c r="AZ3187" s="10"/>
      <c r="BA3187" s="10"/>
      <c r="BB3187" s="10"/>
      <c r="BC3187" s="2"/>
      <c r="BD3187"/>
    </row>
    <row r="3188" spans="1:57" x14ac:dyDescent="0.3">
      <c r="A3188" s="2"/>
      <c r="D3188" s="9" t="s">
        <v>60</v>
      </c>
      <c r="E3188" s="10">
        <v>9.3437018290000005</v>
      </c>
      <c r="F3188" s="10">
        <v>0.77566137089999998</v>
      </c>
      <c r="G3188" s="10">
        <v>14.34806556</v>
      </c>
      <c r="H3188" s="10">
        <v>11.1304798</v>
      </c>
      <c r="I3188" s="10">
        <v>83.065507589999996</v>
      </c>
      <c r="J3188" s="10">
        <v>29.586102010000001</v>
      </c>
      <c r="K3188" s="10">
        <v>83.066951320000001</v>
      </c>
      <c r="L3188" s="11">
        <v>1.3541666666666667E-2</v>
      </c>
      <c r="M3188" s="11">
        <v>1.4160868055555555E-2</v>
      </c>
      <c r="N3188" s="10">
        <f>H3188-H3187</f>
        <v>2.7517430249999997</v>
      </c>
      <c r="O3188" s="10">
        <f>I3187-I3188</f>
        <v>11.824671670000001</v>
      </c>
      <c r="P3188" s="10">
        <f>N3188/O3188</f>
        <v>0.23271200264962616</v>
      </c>
      <c r="Q3188" s="9"/>
      <c r="R3188">
        <f>K3188-K3187</f>
        <v>8.2540464000000071</v>
      </c>
      <c r="S3188">
        <f>R3188/O3188</f>
        <v>0.69803599037266184</v>
      </c>
      <c r="AJ3188" s="13">
        <v>653.86666666666702</v>
      </c>
      <c r="AK3188" s="16">
        <v>2.9873599999999998</v>
      </c>
      <c r="AL3188" s="10">
        <f t="shared" si="1495"/>
        <v>1.2640000000000207E-2</v>
      </c>
      <c r="AM3188" s="10">
        <f t="shared" si="1479"/>
        <v>0.77894331874966527</v>
      </c>
      <c r="AN3188" s="14">
        <v>12</v>
      </c>
      <c r="AO3188" s="10">
        <f t="shared" si="1496"/>
        <v>285.14999999999998</v>
      </c>
      <c r="AP3188" s="14">
        <v>10.5</v>
      </c>
      <c r="AQ3188" s="14">
        <v>37</v>
      </c>
      <c r="AR3188" s="10">
        <f t="shared" si="1497"/>
        <v>310.14999999999998</v>
      </c>
      <c r="AS3188" s="14">
        <v>47.1</v>
      </c>
      <c r="AT3188" s="14">
        <v>0.5</v>
      </c>
      <c r="AU3188" s="10">
        <f t="shared" si="1498"/>
        <v>0.90567140481835151</v>
      </c>
      <c r="AV3188" s="10">
        <f t="shared" si="1499"/>
        <v>12.994632692151008</v>
      </c>
      <c r="AW3188" s="10"/>
      <c r="AX3188" s="10"/>
      <c r="AY3188" s="10"/>
      <c r="AZ3188" s="10"/>
      <c r="BA3188" s="10">
        <f>IF(ISNUMBER(AV3188), AV3188-AV3187, " ")</f>
        <v>2.9246459067297312</v>
      </c>
      <c r="BB3188" s="10">
        <f>IF(ISNUMBER(BA3188), BA3188/O3188, " ")</f>
        <v>0.24733421682648132</v>
      </c>
      <c r="BC3188" s="2"/>
      <c r="BD3188"/>
      <c r="BE3188"/>
    </row>
    <row r="3189" spans="1:57" x14ac:dyDescent="0.3">
      <c r="A3189" s="2"/>
      <c r="D3189" s="9" t="s">
        <v>57</v>
      </c>
      <c r="E3189" s="10">
        <v>13.81019422</v>
      </c>
      <c r="F3189" s="10">
        <v>0.7028973677</v>
      </c>
      <c r="G3189" s="10">
        <v>13.878991449999999</v>
      </c>
      <c r="H3189" s="10">
        <v>9.6709204100000008</v>
      </c>
      <c r="I3189" s="10">
        <v>94.112134740000002</v>
      </c>
      <c r="J3189" s="10">
        <v>31.37423201</v>
      </c>
      <c r="K3189" s="10">
        <v>74.483343439999999</v>
      </c>
      <c r="L3189" s="11">
        <v>1.7384259259259262E-2</v>
      </c>
      <c r="M3189" s="11">
        <v>1.7997673611111112E-2</v>
      </c>
      <c r="P3189" s="10"/>
      <c r="Q3189" s="9"/>
      <c r="AJ3189" s="13">
        <v>653.86666666666702</v>
      </c>
      <c r="AK3189" s="16">
        <v>2.9873599999999998</v>
      </c>
      <c r="AL3189" s="10">
        <f t="shared" si="1495"/>
        <v>1.2640000000000207E-2</v>
      </c>
      <c r="AM3189" s="10">
        <f t="shared" si="1479"/>
        <v>0.70587143936452257</v>
      </c>
      <c r="AN3189" s="14">
        <v>12</v>
      </c>
      <c r="AO3189" s="10">
        <f t="shared" si="1496"/>
        <v>285.14999999999998</v>
      </c>
      <c r="AP3189" s="14">
        <v>10.5</v>
      </c>
      <c r="AQ3189" s="14">
        <v>37</v>
      </c>
      <c r="AR3189" s="10">
        <f t="shared" si="1497"/>
        <v>310.14999999999998</v>
      </c>
      <c r="AS3189" s="14">
        <v>47.1</v>
      </c>
      <c r="AT3189" s="14">
        <v>0.5</v>
      </c>
      <c r="AU3189" s="10">
        <f t="shared" si="1498"/>
        <v>0.82071129275052113</v>
      </c>
      <c r="AV3189" s="10">
        <f t="shared" si="1499"/>
        <v>11.39064501500293</v>
      </c>
      <c r="AW3189" s="10"/>
      <c r="AX3189" s="10"/>
      <c r="AY3189" s="10"/>
      <c r="AZ3189" s="10"/>
      <c r="BA3189" s="10"/>
      <c r="BB3189" s="10"/>
      <c r="BC3189" s="2"/>
      <c r="BD3189"/>
      <c r="BE3189"/>
    </row>
    <row r="3190" spans="1:57" x14ac:dyDescent="0.3">
      <c r="A3190" s="2"/>
      <c r="D3190" s="9" t="s">
        <v>61</v>
      </c>
      <c r="E3190" s="10">
        <v>8.6592503250000004</v>
      </c>
      <c r="F3190" s="10">
        <v>0.88656110040000002</v>
      </c>
      <c r="G3190" s="10">
        <v>14.53459713</v>
      </c>
      <c r="H3190" s="10">
        <v>12.904369989999999</v>
      </c>
      <c r="I3190" s="10">
        <v>80.43306183</v>
      </c>
      <c r="J3190" s="10">
        <v>31.412921780000001</v>
      </c>
      <c r="K3190" s="10">
        <v>84.680388019999995</v>
      </c>
      <c r="L3190" s="11">
        <v>2.0398148148148148E-2</v>
      </c>
      <c r="M3190" s="11">
        <v>2.1065960648148151E-2</v>
      </c>
      <c r="N3190" s="10">
        <f>H3190-H3189</f>
        <v>3.2334495799999985</v>
      </c>
      <c r="O3190" s="10">
        <f>I3189-I3190</f>
        <v>13.679072910000002</v>
      </c>
      <c r="P3190" s="10">
        <f>N3190/O3190</f>
        <v>0.2363792927542776</v>
      </c>
      <c r="Q3190" s="9"/>
      <c r="R3190">
        <f>K3190-K3189</f>
        <v>10.197044579999996</v>
      </c>
      <c r="S3190">
        <f>R3190/O3190</f>
        <v>0.7454485144636892</v>
      </c>
      <c r="AJ3190" s="13">
        <v>653.86666666666702</v>
      </c>
      <c r="AK3190" s="16">
        <v>2.9873599999999998</v>
      </c>
      <c r="AL3190" s="10">
        <f t="shared" si="1495"/>
        <v>1.2640000000000207E-2</v>
      </c>
      <c r="AM3190" s="10">
        <f t="shared" si="1479"/>
        <v>0.89031228281827446</v>
      </c>
      <c r="AN3190" s="14">
        <v>12</v>
      </c>
      <c r="AO3190" s="10">
        <f t="shared" si="1496"/>
        <v>285.14999999999998</v>
      </c>
      <c r="AP3190" s="14">
        <v>10.5</v>
      </c>
      <c r="AQ3190" s="14">
        <v>37</v>
      </c>
      <c r="AR3190" s="10">
        <f t="shared" si="1497"/>
        <v>310.14999999999998</v>
      </c>
      <c r="AS3190" s="14">
        <v>47.1</v>
      </c>
      <c r="AT3190" s="14">
        <v>0.5</v>
      </c>
      <c r="AU3190" s="10">
        <f t="shared" si="1498"/>
        <v>1.0351592426536962</v>
      </c>
      <c r="AV3190" s="10">
        <f t="shared" si="1499"/>
        <v>15.045622557367386</v>
      </c>
      <c r="AW3190" s="10"/>
      <c r="AX3190" s="10"/>
      <c r="AY3190" s="10"/>
      <c r="AZ3190" s="10"/>
      <c r="BA3190" s="10">
        <f>IF(ISNUMBER(AV3190), AV3190-AV3189, " ")</f>
        <v>3.6549775423644562</v>
      </c>
      <c r="BB3190" s="10">
        <f>IF(ISNUMBER(BA3190), BA3190/O3190, " ")</f>
        <v>0.26719482865629784</v>
      </c>
      <c r="BC3190" s="2"/>
      <c r="BD3190"/>
      <c r="BE3190"/>
    </row>
    <row r="3191" spans="1:57" x14ac:dyDescent="0.3">
      <c r="AM3191" s="10" t="str">
        <f t="shared" si="1479"/>
        <v xml:space="preserve"> </v>
      </c>
      <c r="BD3191"/>
      <c r="BE3191"/>
    </row>
    <row r="3192" spans="1:57" x14ac:dyDescent="0.3">
      <c r="AM3192" s="10" t="str">
        <f t="shared" si="1479"/>
        <v xml:space="preserve"> </v>
      </c>
      <c r="BD3192"/>
      <c r="BE3192"/>
    </row>
    <row r="3193" spans="1:57" x14ac:dyDescent="0.3">
      <c r="A3193" s="2"/>
      <c r="D3193" s="9" t="s">
        <v>53</v>
      </c>
      <c r="E3193" s="10"/>
      <c r="F3193" s="10"/>
      <c r="G3193" s="10"/>
      <c r="H3193" s="10"/>
      <c r="I3193" s="10"/>
      <c r="J3193" s="10"/>
      <c r="K3193" s="10"/>
      <c r="L3193" s="10"/>
      <c r="M3193" s="10"/>
      <c r="P3193" s="10"/>
      <c r="Q3193" s="9"/>
      <c r="R3193" s="9"/>
      <c r="AM3193" s="10" t="str">
        <f t="shared" si="1479"/>
        <v xml:space="preserve"> </v>
      </c>
      <c r="BD3193"/>
      <c r="BE3193"/>
    </row>
    <row r="3194" spans="1:57" x14ac:dyDescent="0.3">
      <c r="A3194" s="2"/>
      <c r="D3194" s="9" t="s">
        <v>378</v>
      </c>
      <c r="E3194" s="10"/>
      <c r="F3194" s="2"/>
      <c r="G3194" s="10"/>
      <c r="H3194" s="10"/>
      <c r="I3194" s="10"/>
      <c r="J3194" s="10"/>
      <c r="K3194" s="10"/>
      <c r="L3194" s="10"/>
      <c r="M3194" s="10"/>
      <c r="P3194" s="10"/>
      <c r="Q3194" s="9"/>
      <c r="R3194" s="9"/>
      <c r="AM3194" s="10" t="str">
        <f t="shared" si="1479"/>
        <v xml:space="preserve"> </v>
      </c>
      <c r="BD3194"/>
      <c r="BE3194"/>
    </row>
    <row r="3195" spans="1:57" x14ac:dyDescent="0.3">
      <c r="A3195" s="2"/>
      <c r="D3195" s="9"/>
      <c r="E3195" s="2" t="s">
        <v>0</v>
      </c>
      <c r="F3195" s="2" t="s">
        <v>1</v>
      </c>
      <c r="G3195" s="2" t="s">
        <v>2</v>
      </c>
      <c r="H3195" s="2" t="s">
        <v>3</v>
      </c>
      <c r="I3195" s="2" t="s">
        <v>4</v>
      </c>
      <c r="J3195" s="2" t="s">
        <v>5</v>
      </c>
      <c r="K3195" s="2" t="s">
        <v>6</v>
      </c>
      <c r="L3195" s="2" t="s">
        <v>7</v>
      </c>
      <c r="M3195" s="2" t="s">
        <v>8</v>
      </c>
      <c r="N3195" s="2" t="s">
        <v>9</v>
      </c>
      <c r="O3195" s="2" t="s">
        <v>10</v>
      </c>
      <c r="P3195" s="2" t="s">
        <v>11</v>
      </c>
      <c r="Q3195" s="2" t="s">
        <v>12</v>
      </c>
      <c r="R3195" s="2" t="s">
        <v>13</v>
      </c>
      <c r="S3195" s="2" t="s">
        <v>14</v>
      </c>
      <c r="T3195" s="2" t="s">
        <v>15</v>
      </c>
      <c r="U3195" s="3" t="s">
        <v>16</v>
      </c>
      <c r="V3195" s="3" t="s">
        <v>17</v>
      </c>
      <c r="W3195" s="3" t="s">
        <v>18</v>
      </c>
      <c r="X3195" s="3" t="s">
        <v>19</v>
      </c>
      <c r="Y3195" s="3" t="s">
        <v>20</v>
      </c>
      <c r="Z3195" s="3" t="s">
        <v>21</v>
      </c>
      <c r="AA3195" s="3" t="s">
        <v>22</v>
      </c>
      <c r="AB3195" s="3" t="s">
        <v>23</v>
      </c>
      <c r="AC3195" s="3" t="s">
        <v>24</v>
      </c>
      <c r="AD3195" s="3" t="s">
        <v>25</v>
      </c>
      <c r="AE3195" s="3" t="s">
        <v>26</v>
      </c>
      <c r="AF3195" s="3" t="s">
        <v>27</v>
      </c>
      <c r="AG3195" s="3" t="s">
        <v>28</v>
      </c>
      <c r="AH3195" s="3" t="s">
        <v>29</v>
      </c>
      <c r="AL3195" s="2" t="s">
        <v>33</v>
      </c>
      <c r="AM3195" s="10" t="e">
        <f t="shared" si="1479"/>
        <v>#VALUE!</v>
      </c>
      <c r="AN3195" s="6" t="s">
        <v>35</v>
      </c>
      <c r="AO3195" s="2" t="s">
        <v>36</v>
      </c>
      <c r="AP3195" s="7" t="s">
        <v>37</v>
      </c>
      <c r="AQ3195" s="6" t="s">
        <v>38</v>
      </c>
      <c r="AR3195" s="2" t="s">
        <v>39</v>
      </c>
      <c r="AS3195" s="7" t="s">
        <v>40</v>
      </c>
      <c r="AT3195" s="7" t="s">
        <v>41</v>
      </c>
      <c r="AU3195" s="8" t="s">
        <v>55</v>
      </c>
      <c r="AV3195" s="8" t="s">
        <v>56</v>
      </c>
      <c r="AW3195" s="8" t="s">
        <v>44</v>
      </c>
      <c r="AX3195" s="8" t="s">
        <v>45</v>
      </c>
      <c r="AY3195" s="8" t="s">
        <v>46</v>
      </c>
      <c r="AZ3195" s="8" t="s">
        <v>47</v>
      </c>
      <c r="BA3195" s="2" t="s">
        <v>48</v>
      </c>
      <c r="BB3195" s="2" t="s">
        <v>49</v>
      </c>
      <c r="BC3195" s="2" t="s">
        <v>50</v>
      </c>
      <c r="BD3195"/>
      <c r="BE3195"/>
    </row>
    <row r="3196" spans="1:57" x14ac:dyDescent="0.3">
      <c r="A3196" s="2"/>
      <c r="D3196" s="9" t="s">
        <v>57</v>
      </c>
      <c r="E3196" s="10">
        <v>13.813180109999999</v>
      </c>
      <c r="F3196" s="10">
        <v>0.4386265164</v>
      </c>
      <c r="G3196" s="10">
        <v>21.574691690000002</v>
      </c>
      <c r="H3196" s="10">
        <v>9.449051141</v>
      </c>
      <c r="I3196" s="10">
        <v>89.760125540000004</v>
      </c>
      <c r="J3196" s="10">
        <v>29.794255870000001</v>
      </c>
      <c r="K3196" s="10">
        <v>66.203442800000005</v>
      </c>
      <c r="L3196" s="11">
        <v>1.3136574074074075E-3</v>
      </c>
      <c r="M3196" s="11">
        <v>2.0485995370370371E-3</v>
      </c>
      <c r="P3196" s="10"/>
      <c r="Q3196" s="9"/>
      <c r="AJ3196" s="13">
        <v>653.86666666666667</v>
      </c>
      <c r="AK3196" s="16">
        <v>2.9873599999999998</v>
      </c>
      <c r="AL3196" s="10">
        <f>IF(AK3196&gt;3, AK3196-3, 3-AK3196)</f>
        <v>1.2640000000000207E-2</v>
      </c>
      <c r="AM3196" s="10">
        <f t="shared" si="1479"/>
        <v>0.44048241564458251</v>
      </c>
      <c r="AN3196" s="14">
        <v>12</v>
      </c>
      <c r="AO3196" s="10">
        <f>AN3196+273.15</f>
        <v>285.14999999999998</v>
      </c>
      <c r="AP3196" s="14">
        <v>10.5</v>
      </c>
      <c r="AQ3196" s="14">
        <v>37</v>
      </c>
      <c r="AR3196" s="10">
        <f>AQ3196+273.15</f>
        <v>310.14999999999998</v>
      </c>
      <c r="AS3196" s="14">
        <v>47.1</v>
      </c>
      <c r="AT3196" s="14">
        <v>0.5</v>
      </c>
      <c r="AU3196" s="10">
        <f>IF(ISNUMBER(AM3196),((AR3196/AO3196)*((AJ3196-(AT3196*AP3196))/(AJ3196-AS3196))*AM3196)," ")</f>
        <v>0.51214551633225813</v>
      </c>
      <c r="AV3196" s="10">
        <f>IF(ISNUMBER(AM3196), AU3196*G3196, " ")</f>
        <v>11.04938161528433</v>
      </c>
      <c r="AW3196" s="10"/>
      <c r="AX3196" s="10"/>
      <c r="AY3196" s="10"/>
      <c r="AZ3196" s="10"/>
      <c r="BA3196" s="10"/>
      <c r="BB3196" s="10"/>
      <c r="BC3196" s="2"/>
      <c r="BD3196"/>
      <c r="BE3196"/>
    </row>
    <row r="3197" spans="1:57" x14ac:dyDescent="0.3">
      <c r="A3197" s="2">
        <v>291</v>
      </c>
      <c r="B3197" s="9" t="s">
        <v>378</v>
      </c>
      <c r="C3197" s="9"/>
      <c r="D3197" s="9" t="s">
        <v>58</v>
      </c>
      <c r="E3197" s="10">
        <v>10.154420679999999</v>
      </c>
      <c r="F3197" s="10">
        <v>0.42406941520000002</v>
      </c>
      <c r="G3197" s="10">
        <v>23.386412620000002</v>
      </c>
      <c r="H3197" s="10">
        <v>9.9096669179999992</v>
      </c>
      <c r="I3197" s="10">
        <v>76.401182180000006</v>
      </c>
      <c r="J3197" s="10">
        <v>29.434368809999999</v>
      </c>
      <c r="K3197" s="10">
        <v>69.186692350000001</v>
      </c>
      <c r="L3197" s="11">
        <v>4.5775462962962966E-3</v>
      </c>
      <c r="M3197" s="11">
        <v>5.1678124999999997E-3</v>
      </c>
      <c r="N3197" s="10">
        <f>H3197-H3196</f>
        <v>0.46061577699999923</v>
      </c>
      <c r="O3197" s="10">
        <f>I3196-I3197</f>
        <v>13.358943359999998</v>
      </c>
      <c r="P3197" s="10">
        <f>N3197/O3197</f>
        <v>3.447995583087788E-2</v>
      </c>
      <c r="Q3197" s="9">
        <f>AVERAGE(P3197,P3199,P3201)</f>
        <v>8.5385164853263432E-2</v>
      </c>
      <c r="R3197">
        <f>K3197-K3196</f>
        <v>2.9832495499999965</v>
      </c>
      <c r="S3197">
        <f>R3197/O3197</f>
        <v>0.22331478393213255</v>
      </c>
      <c r="T3197" s="9">
        <f>AVERAGE(S3197,S3199,S3201)</f>
        <v>0.32550675714926691</v>
      </c>
      <c r="U3197" s="3">
        <f>AVERAGE(E3196,E3198,E3200)</f>
        <v>13.804058206666667</v>
      </c>
      <c r="V3197" s="3">
        <f>AVERAGE(E3197,E3199,E3201)</f>
        <v>10.525985179999999</v>
      </c>
      <c r="W3197" s="3">
        <f>AVERAGE(F3196,F3198,F3200)</f>
        <v>0.40287143009999998</v>
      </c>
      <c r="X3197" s="3">
        <f>AVERAGE(F3197,F3199,F3201)</f>
        <v>0.41591542416666671</v>
      </c>
      <c r="Y3197" s="3">
        <f>AVERAGE(G3196,G3198,G3200)</f>
        <v>22.632296703333335</v>
      </c>
      <c r="Z3197" s="3">
        <f>AVERAGE(G3197,G3199,G3201)</f>
        <v>24.188271476666667</v>
      </c>
      <c r="AA3197" s="3">
        <f>AVERAGE(H3196,H3198,H3200)</f>
        <v>9.0732422163333322</v>
      </c>
      <c r="AB3197" s="3">
        <f>AVERAGE(H3197,H3199,H3201)</f>
        <v>10.031242424</v>
      </c>
      <c r="AC3197" s="3">
        <f>AVERAGE(I3196,I3198,I3200)</f>
        <v>88.395936756666671</v>
      </c>
      <c r="AD3197" s="3">
        <f>AVERAGE(I3197,I3199,I3201)</f>
        <v>76.689168590000008</v>
      </c>
      <c r="AE3197" s="3">
        <f>AVERAGE(J3196,J3198,J3200)</f>
        <v>29.882449476666665</v>
      </c>
      <c r="AF3197" s="3">
        <f>AVERAGE(J3197,J3199,J3201)</f>
        <v>29.692416623333333</v>
      </c>
      <c r="AG3197" s="3">
        <f>AVERAGE(K3196,K3198,K3200)</f>
        <v>65.366964999999993</v>
      </c>
      <c r="AH3197" s="3">
        <f>AVERAGE(K3197,K3199,K3201)</f>
        <v>69.096841666666663</v>
      </c>
      <c r="AI3197" s="12">
        <v>43661</v>
      </c>
      <c r="AJ3197" s="13">
        <v>653.86666666666667</v>
      </c>
      <c r="AK3197" s="16">
        <v>2.9873599999999998</v>
      </c>
      <c r="AL3197" s="10">
        <f t="shared" ref="AL3197:AL3201" si="1500">IF(AK3197&gt;3, AK3197-3, 3-AK3197)</f>
        <v>1.2640000000000207E-2</v>
      </c>
      <c r="AM3197" s="10">
        <f t="shared" si="1479"/>
        <v>0.42586372101119391</v>
      </c>
      <c r="AN3197" s="14">
        <v>12</v>
      </c>
      <c r="AO3197" s="10">
        <f t="shared" ref="AO3197:AO3201" si="1501">AN3197+273.15</f>
        <v>285.14999999999998</v>
      </c>
      <c r="AP3197" s="14">
        <v>10.5</v>
      </c>
      <c r="AQ3197" s="14">
        <v>37</v>
      </c>
      <c r="AR3197" s="10">
        <f t="shared" ref="AR3197:AR3201" si="1502">AQ3197+273.15</f>
        <v>310.14999999999998</v>
      </c>
      <c r="AS3197" s="14">
        <v>47.1</v>
      </c>
      <c r="AT3197" s="14">
        <v>0.5</v>
      </c>
      <c r="AU3197" s="10">
        <f t="shared" ref="AU3197:AU3201" si="1503">IF(ISNUMBER(AM3197),((AR3197/AO3197)*((AJ3197-(AT3197*AP3197))/(AJ3197-AS3197))*AM3197)," ")</f>
        <v>0.49514847253389355</v>
      </c>
      <c r="AV3197" s="10">
        <f t="shared" ref="AV3197:AV3201" si="1504">IF(ISNUMBER(AM3197), AU3197*G3197, " ")</f>
        <v>11.579746486840373</v>
      </c>
      <c r="AW3197" s="10">
        <f>AVERAGE(AU3196,AU3198,AU3200)</f>
        <v>0.47039745402879563</v>
      </c>
      <c r="AX3197" s="10">
        <f>AVERAGE(AU3197,AU3199,AU3201)</f>
        <v>0.48562777601465523</v>
      </c>
      <c r="AY3197" s="10">
        <f>AVERAGE(AV3196,AV3198,AV3200)</f>
        <v>10.613885536159916</v>
      </c>
      <c r="AZ3197" s="10">
        <f>AVERAGE(AV3197,AV3199,AV3201)</f>
        <v>11.743121049730055</v>
      </c>
      <c r="BA3197" s="10">
        <f>IF(ISNUMBER(AV3197), AV3197-AV3196, " ")</f>
        <v>0.53036487155604206</v>
      </c>
      <c r="BB3197" s="10">
        <f>IF(ISNUMBER(BA3197), BA3197/O3197, " ")</f>
        <v>3.9701109381456511E-2</v>
      </c>
      <c r="BC3197" s="2">
        <f>AVERAGE(BB3197,BB3199,BB3201)</f>
        <v>0.10074543248193997</v>
      </c>
      <c r="BD3197" s="1" t="s">
        <v>59</v>
      </c>
      <c r="BE3197"/>
    </row>
    <row r="3198" spans="1:57" x14ac:dyDescent="0.3">
      <c r="A3198" s="2"/>
      <c r="D3198" s="9" t="s">
        <v>57</v>
      </c>
      <c r="E3198" s="10">
        <v>13.79838107</v>
      </c>
      <c r="F3198" s="10">
        <v>0.40230211290000001</v>
      </c>
      <c r="G3198" s="10">
        <v>22.403076630000001</v>
      </c>
      <c r="H3198" s="10">
        <v>8.9867419690000006</v>
      </c>
      <c r="I3198" s="10">
        <v>89.203480299999995</v>
      </c>
      <c r="J3198" s="10">
        <v>30.246748799999999</v>
      </c>
      <c r="K3198" s="10">
        <v>65.202511689999994</v>
      </c>
      <c r="L3198" s="11">
        <v>8.4895833333333334E-3</v>
      </c>
      <c r="M3198" s="11">
        <v>9.0219791666666677E-3</v>
      </c>
      <c r="P3198" s="10"/>
      <c r="Q3198" s="9"/>
      <c r="AJ3198" s="13">
        <v>653.86666666666702</v>
      </c>
      <c r="AK3198" s="16">
        <v>2.9873599999999998</v>
      </c>
      <c r="AL3198" s="10">
        <f t="shared" si="1500"/>
        <v>1.2640000000000207E-2</v>
      </c>
      <c r="AM3198" s="10">
        <f t="shared" si="1479"/>
        <v>0.40400431775882389</v>
      </c>
      <c r="AN3198" s="14">
        <v>12</v>
      </c>
      <c r="AO3198" s="10">
        <f t="shared" si="1501"/>
        <v>285.14999999999998</v>
      </c>
      <c r="AP3198" s="14">
        <v>10.5</v>
      </c>
      <c r="AQ3198" s="14">
        <v>37</v>
      </c>
      <c r="AR3198" s="10">
        <f t="shared" si="1502"/>
        <v>310.14999999999998</v>
      </c>
      <c r="AS3198" s="14">
        <v>47.1</v>
      </c>
      <c r="AT3198" s="14">
        <v>0.5</v>
      </c>
      <c r="AU3198" s="10">
        <f t="shared" si="1503"/>
        <v>0.46973271252218562</v>
      </c>
      <c r="AV3198" s="10">
        <f t="shared" si="1504"/>
        <v>10.523457954252285</v>
      </c>
      <c r="AW3198" s="10"/>
      <c r="AX3198" s="10"/>
      <c r="AY3198" s="10"/>
      <c r="AZ3198" s="10"/>
      <c r="BA3198" s="10"/>
      <c r="BB3198" s="10"/>
      <c r="BC3198" s="2"/>
      <c r="BD3198"/>
    </row>
    <row r="3199" spans="1:57" x14ac:dyDescent="0.3">
      <c r="A3199" s="2"/>
      <c r="D3199" s="9" t="s">
        <v>60</v>
      </c>
      <c r="E3199" s="10">
        <v>10.693721780000001</v>
      </c>
      <c r="F3199" s="10">
        <v>0.41547656319999998</v>
      </c>
      <c r="G3199" s="10">
        <v>24.745169010000001</v>
      </c>
      <c r="H3199" s="10">
        <v>10.272925300000001</v>
      </c>
      <c r="I3199" s="10">
        <v>78.208479179999998</v>
      </c>
      <c r="J3199" s="10">
        <v>29.772011460000002</v>
      </c>
      <c r="K3199" s="10">
        <v>69.871854339999999</v>
      </c>
      <c r="L3199" s="11">
        <v>1.103587962962963E-2</v>
      </c>
      <c r="M3199" s="11">
        <v>1.1799756944444446E-2</v>
      </c>
      <c r="N3199" s="10">
        <f>H3199-H3198</f>
        <v>1.2861833310000002</v>
      </c>
      <c r="O3199" s="10">
        <f>I3198-I3199</f>
        <v>10.995001119999998</v>
      </c>
      <c r="P3199" s="10">
        <f>N3199/O3199</f>
        <v>0.11697891768836859</v>
      </c>
      <c r="Q3199" s="9"/>
      <c r="R3199">
        <f>K3199-K3198</f>
        <v>4.6693426500000044</v>
      </c>
      <c r="S3199">
        <f>R3199/O3199</f>
        <v>0.42467868798179853</v>
      </c>
      <c r="AJ3199" s="13">
        <v>653.86666666666702</v>
      </c>
      <c r="AK3199" s="16">
        <v>2.9873599999999998</v>
      </c>
      <c r="AL3199" s="10">
        <f t="shared" si="1500"/>
        <v>1.2640000000000207E-2</v>
      </c>
      <c r="AM3199" s="10">
        <f t="shared" si="1479"/>
        <v>0.41723451127416855</v>
      </c>
      <c r="AN3199" s="14">
        <v>12</v>
      </c>
      <c r="AO3199" s="10">
        <f t="shared" si="1501"/>
        <v>285.14999999999998</v>
      </c>
      <c r="AP3199" s="14">
        <v>10.5</v>
      </c>
      <c r="AQ3199" s="14">
        <v>37</v>
      </c>
      <c r="AR3199" s="10">
        <f t="shared" si="1502"/>
        <v>310.14999999999998</v>
      </c>
      <c r="AS3199" s="14">
        <v>47.1</v>
      </c>
      <c r="AT3199" s="14">
        <v>0.5</v>
      </c>
      <c r="AU3199" s="10">
        <f t="shared" si="1503"/>
        <v>0.48511535675141437</v>
      </c>
      <c r="AV3199" s="10">
        <f t="shared" si="1504"/>
        <v>12.004261492160193</v>
      </c>
      <c r="AW3199" s="10"/>
      <c r="AX3199" s="10"/>
      <c r="AY3199" s="10"/>
      <c r="AZ3199" s="10"/>
      <c r="BA3199" s="10">
        <f>IF(ISNUMBER(AV3199), AV3199-AV3198, " ")</f>
        <v>1.4808035379079083</v>
      </c>
      <c r="BB3199" s="10">
        <f>IF(ISNUMBER(BA3199), BA3199/O3199, " ")</f>
        <v>0.13467970778232249</v>
      </c>
      <c r="BC3199" s="2"/>
      <c r="BD3199"/>
      <c r="BE3199"/>
    </row>
    <row r="3200" spans="1:57" x14ac:dyDescent="0.3">
      <c r="A3200" s="2"/>
      <c r="D3200" s="9" t="s">
        <v>57</v>
      </c>
      <c r="E3200" s="10">
        <v>13.800613439999999</v>
      </c>
      <c r="F3200" s="10">
        <v>0.367685661</v>
      </c>
      <c r="G3200" s="10">
        <v>23.919121789999998</v>
      </c>
      <c r="H3200" s="10">
        <v>8.7839335389999995</v>
      </c>
      <c r="I3200" s="10">
        <v>86.22420443</v>
      </c>
      <c r="J3200" s="10">
        <v>29.606343760000001</v>
      </c>
      <c r="K3200" s="10">
        <v>64.694940509999995</v>
      </c>
      <c r="L3200" s="11">
        <v>1.0358796296296297E-3</v>
      </c>
      <c r="M3200" s="11">
        <v>1.6724421296296298E-3</v>
      </c>
      <c r="P3200" s="10"/>
      <c r="Q3200" s="9"/>
      <c r="AJ3200" s="13">
        <v>653.86666666666702</v>
      </c>
      <c r="AK3200" s="16">
        <v>2.9873599999999998</v>
      </c>
      <c r="AL3200" s="10">
        <f t="shared" si="1500"/>
        <v>1.2640000000000207E-2</v>
      </c>
      <c r="AM3200" s="10">
        <f t="shared" si="1479"/>
        <v>0.3692413980906219</v>
      </c>
      <c r="AN3200" s="14">
        <v>12</v>
      </c>
      <c r="AO3200" s="10">
        <f t="shared" si="1501"/>
        <v>285.14999999999998</v>
      </c>
      <c r="AP3200" s="14">
        <v>10.5</v>
      </c>
      <c r="AQ3200" s="14">
        <v>37</v>
      </c>
      <c r="AR3200" s="10">
        <f t="shared" si="1502"/>
        <v>310.14999999999998</v>
      </c>
      <c r="AS3200" s="14">
        <v>47.1</v>
      </c>
      <c r="AT3200" s="14">
        <v>0.5</v>
      </c>
      <c r="AU3200" s="10">
        <f t="shared" si="1503"/>
        <v>0.42931413323194312</v>
      </c>
      <c r="AV3200" s="10">
        <f t="shared" si="1504"/>
        <v>10.268817038943133</v>
      </c>
      <c r="AW3200" s="10"/>
      <c r="AX3200" s="10"/>
      <c r="AY3200" s="10"/>
      <c r="AZ3200" s="10"/>
      <c r="BA3200" s="10"/>
      <c r="BB3200" s="10"/>
      <c r="BC3200" s="2"/>
      <c r="BD3200"/>
      <c r="BE3200"/>
    </row>
    <row r="3201" spans="1:57" x14ac:dyDescent="0.3">
      <c r="A3201" s="2"/>
      <c r="D3201" s="9" t="s">
        <v>61</v>
      </c>
      <c r="E3201" s="10">
        <v>10.72981308</v>
      </c>
      <c r="F3201" s="10">
        <v>0.40820029410000003</v>
      </c>
      <c r="G3201" s="10">
        <v>24.433232799999999</v>
      </c>
      <c r="H3201" s="10">
        <v>9.9111350540000007</v>
      </c>
      <c r="I3201" s="10">
        <v>75.457844410000007</v>
      </c>
      <c r="J3201" s="10">
        <v>29.870869599999999</v>
      </c>
      <c r="K3201" s="10">
        <v>68.231978310000002</v>
      </c>
      <c r="L3201" s="11">
        <v>3.8773148148148143E-3</v>
      </c>
      <c r="M3201" s="11">
        <v>4.5254513888888888E-3</v>
      </c>
      <c r="N3201" s="10">
        <f>H3201-H3200</f>
        <v>1.1272015150000012</v>
      </c>
      <c r="O3201" s="10">
        <f>I3200-I3201</f>
        <v>10.766360019999993</v>
      </c>
      <c r="P3201" s="10">
        <f>N3201/O3201</f>
        <v>0.10469662104054384</v>
      </c>
      <c r="Q3201" s="9"/>
      <c r="R3201">
        <f>K3201-K3200</f>
        <v>3.5370378000000073</v>
      </c>
      <c r="S3201">
        <f>R3201/O3201</f>
        <v>0.32852679953386971</v>
      </c>
      <c r="AJ3201" s="13">
        <v>653.86666666666702</v>
      </c>
      <c r="AK3201" s="16">
        <v>2.9873599999999998</v>
      </c>
      <c r="AL3201" s="10">
        <f t="shared" si="1500"/>
        <v>1.2640000000000207E-2</v>
      </c>
      <c r="AM3201" s="10">
        <f t="shared" si="1479"/>
        <v>0.4099274551108672</v>
      </c>
      <c r="AN3201" s="14">
        <v>12</v>
      </c>
      <c r="AO3201" s="10">
        <f t="shared" si="1501"/>
        <v>285.14999999999998</v>
      </c>
      <c r="AP3201" s="14">
        <v>10.5</v>
      </c>
      <c r="AQ3201" s="14">
        <v>37</v>
      </c>
      <c r="AR3201" s="10">
        <f t="shared" si="1502"/>
        <v>310.14999999999998</v>
      </c>
      <c r="AS3201" s="14">
        <v>47.1</v>
      </c>
      <c r="AT3201" s="14">
        <v>0.5</v>
      </c>
      <c r="AU3201" s="10">
        <f t="shared" si="1503"/>
        <v>0.47661949875865778</v>
      </c>
      <c r="AV3201" s="10">
        <f t="shared" si="1504"/>
        <v>11.645355170189596</v>
      </c>
      <c r="AW3201" s="10"/>
      <c r="AX3201" s="10"/>
      <c r="AY3201" s="10"/>
      <c r="AZ3201" s="10"/>
      <c r="BA3201" s="10">
        <f>IF(ISNUMBER(AV3201), AV3201-AV3200, " ")</f>
        <v>1.3765381312464626</v>
      </c>
      <c r="BB3201" s="10">
        <f>IF(ISNUMBER(BA3201), BA3201/O3201, " ")</f>
        <v>0.12785548028204091</v>
      </c>
      <c r="BC3201" s="2"/>
      <c r="BD3201"/>
      <c r="BE3201"/>
    </row>
    <row r="3202" spans="1:57" x14ac:dyDescent="0.3">
      <c r="AM3202" s="10" t="str">
        <f t="shared" si="1479"/>
        <v xml:space="preserve"> </v>
      </c>
      <c r="BD3202"/>
      <c r="BE3202"/>
    </row>
    <row r="3203" spans="1:57" x14ac:dyDescent="0.3">
      <c r="AM3203" s="10" t="str">
        <f t="shared" si="1479"/>
        <v xml:space="preserve"> </v>
      </c>
      <c r="BD3203"/>
      <c r="BE3203"/>
    </row>
    <row r="3204" spans="1:57" x14ac:dyDescent="0.3">
      <c r="A3204" s="2"/>
      <c r="D3204" s="9" t="s">
        <v>53</v>
      </c>
      <c r="E3204" s="10"/>
      <c r="F3204" s="10"/>
      <c r="G3204" s="10"/>
      <c r="H3204" s="10"/>
      <c r="I3204" s="10"/>
      <c r="J3204" s="10"/>
      <c r="K3204" s="10"/>
      <c r="L3204" s="10"/>
      <c r="M3204" s="10"/>
      <c r="P3204" s="10"/>
      <c r="Q3204" s="9"/>
      <c r="R3204" s="9"/>
      <c r="AM3204" s="10" t="str">
        <f t="shared" si="1479"/>
        <v xml:space="preserve"> </v>
      </c>
      <c r="BD3204"/>
      <c r="BE3204"/>
    </row>
    <row r="3205" spans="1:57" x14ac:dyDescent="0.3">
      <c r="A3205" s="2"/>
      <c r="D3205" s="9" t="s">
        <v>379</v>
      </c>
      <c r="E3205" s="10"/>
      <c r="F3205" s="2"/>
      <c r="G3205" s="10"/>
      <c r="H3205" s="10"/>
      <c r="I3205" s="10"/>
      <c r="J3205" s="10"/>
      <c r="K3205" s="10"/>
      <c r="L3205" s="10"/>
      <c r="M3205" s="10"/>
      <c r="P3205" s="10"/>
      <c r="Q3205" s="9"/>
      <c r="R3205" s="9"/>
      <c r="AM3205" s="10" t="str">
        <f t="shared" si="1479"/>
        <v xml:space="preserve"> </v>
      </c>
      <c r="BD3205"/>
      <c r="BE3205"/>
    </row>
    <row r="3206" spans="1:57" x14ac:dyDescent="0.3">
      <c r="A3206" s="2"/>
      <c r="D3206" s="9"/>
      <c r="E3206" s="2" t="s">
        <v>0</v>
      </c>
      <c r="F3206" s="2" t="s">
        <v>1</v>
      </c>
      <c r="G3206" s="2" t="s">
        <v>2</v>
      </c>
      <c r="H3206" s="2" t="s">
        <v>3</v>
      </c>
      <c r="I3206" s="2" t="s">
        <v>4</v>
      </c>
      <c r="J3206" s="2" t="s">
        <v>5</v>
      </c>
      <c r="K3206" s="2" t="s">
        <v>6</v>
      </c>
      <c r="L3206" s="2" t="s">
        <v>7</v>
      </c>
      <c r="M3206" s="2" t="s">
        <v>8</v>
      </c>
      <c r="N3206" s="2" t="s">
        <v>9</v>
      </c>
      <c r="O3206" s="2" t="s">
        <v>10</v>
      </c>
      <c r="P3206" s="2" t="s">
        <v>11</v>
      </c>
      <c r="Q3206" s="2" t="s">
        <v>12</v>
      </c>
      <c r="R3206" s="2" t="s">
        <v>13</v>
      </c>
      <c r="S3206" s="2" t="s">
        <v>14</v>
      </c>
      <c r="T3206" s="2" t="s">
        <v>15</v>
      </c>
      <c r="U3206" s="3" t="s">
        <v>16</v>
      </c>
      <c r="V3206" s="3" t="s">
        <v>17</v>
      </c>
      <c r="W3206" s="3" t="s">
        <v>18</v>
      </c>
      <c r="X3206" s="3" t="s">
        <v>19</v>
      </c>
      <c r="Y3206" s="3" t="s">
        <v>20</v>
      </c>
      <c r="Z3206" s="3" t="s">
        <v>21</v>
      </c>
      <c r="AA3206" s="3" t="s">
        <v>22</v>
      </c>
      <c r="AB3206" s="3" t="s">
        <v>23</v>
      </c>
      <c r="AC3206" s="3" t="s">
        <v>24</v>
      </c>
      <c r="AD3206" s="3" t="s">
        <v>25</v>
      </c>
      <c r="AE3206" s="3" t="s">
        <v>26</v>
      </c>
      <c r="AF3206" s="3" t="s">
        <v>27</v>
      </c>
      <c r="AG3206" s="3" t="s">
        <v>28</v>
      </c>
      <c r="AH3206" s="3" t="s">
        <v>29</v>
      </c>
      <c r="AL3206" s="2" t="s">
        <v>33</v>
      </c>
      <c r="AM3206" s="10" t="e">
        <f t="shared" si="1479"/>
        <v>#VALUE!</v>
      </c>
      <c r="AN3206" s="6" t="s">
        <v>35</v>
      </c>
      <c r="AO3206" s="2" t="s">
        <v>36</v>
      </c>
      <c r="AP3206" s="7" t="s">
        <v>37</v>
      </c>
      <c r="AQ3206" s="6" t="s">
        <v>38</v>
      </c>
      <c r="AR3206" s="2" t="s">
        <v>39</v>
      </c>
      <c r="AS3206" s="7" t="s">
        <v>40</v>
      </c>
      <c r="AT3206" s="7" t="s">
        <v>41</v>
      </c>
      <c r="AU3206" s="8" t="s">
        <v>55</v>
      </c>
      <c r="AV3206" s="8" t="s">
        <v>56</v>
      </c>
      <c r="AW3206" s="8" t="s">
        <v>44</v>
      </c>
      <c r="AX3206" s="8" t="s">
        <v>45</v>
      </c>
      <c r="AY3206" s="8" t="s">
        <v>46</v>
      </c>
      <c r="AZ3206" s="8" t="s">
        <v>47</v>
      </c>
      <c r="BA3206" s="2" t="s">
        <v>48</v>
      </c>
      <c r="BB3206" s="2" t="s">
        <v>49</v>
      </c>
      <c r="BC3206" s="2" t="s">
        <v>50</v>
      </c>
      <c r="BD3206"/>
      <c r="BE3206"/>
    </row>
    <row r="3207" spans="1:57" x14ac:dyDescent="0.3">
      <c r="A3207" s="2"/>
      <c r="D3207" s="9" t="s">
        <v>57</v>
      </c>
      <c r="E3207" s="10"/>
      <c r="F3207" s="10"/>
      <c r="G3207" s="10"/>
      <c r="H3207" s="10"/>
      <c r="I3207" s="10"/>
      <c r="J3207" s="10"/>
      <c r="K3207" s="10"/>
      <c r="L3207" s="11"/>
      <c r="M3207" s="11"/>
      <c r="P3207" s="10"/>
      <c r="Q3207" s="9"/>
      <c r="AJ3207" s="13">
        <v>653.86666666666667</v>
      </c>
      <c r="AK3207" s="16">
        <v>2.9873599999999998</v>
      </c>
      <c r="AL3207" s="10">
        <f>IF(AK3207&gt;3, AK3207-3, 3-AK3207)</f>
        <v>1.2640000000000207E-2</v>
      </c>
      <c r="AM3207" s="10" t="str">
        <f t="shared" ref="AM3207:AM3270" si="1505">IF(F3207&lt;=0," ",((F3207*3)/AK3207))</f>
        <v xml:space="preserve"> </v>
      </c>
      <c r="AN3207" s="14">
        <v>12</v>
      </c>
      <c r="AO3207" s="10">
        <f>AN3207+273.15</f>
        <v>285.14999999999998</v>
      </c>
      <c r="AP3207" s="14">
        <v>10.5</v>
      </c>
      <c r="AQ3207" s="14">
        <v>37</v>
      </c>
      <c r="AR3207" s="10">
        <f>AQ3207+273.15</f>
        <v>310.14999999999998</v>
      </c>
      <c r="AS3207" s="14">
        <v>47.1</v>
      </c>
      <c r="AT3207" s="14">
        <v>0.5</v>
      </c>
      <c r="AU3207" s="10" t="str">
        <f>IF(ISNUMBER(AM3207),((AR3207/AO3207)*((AJ3207-(AT3207*AP3207))/(AJ3207-AS3207))*AM3207)," ")</f>
        <v xml:space="preserve"> </v>
      </c>
      <c r="AV3207" s="10" t="str">
        <f>IF(ISNUMBER(AM3207), AU3207*G3207, " ")</f>
        <v xml:space="preserve"> </v>
      </c>
      <c r="AW3207" s="10"/>
      <c r="AX3207" s="10"/>
      <c r="AY3207" s="10"/>
      <c r="AZ3207" s="10"/>
      <c r="BA3207" s="10"/>
      <c r="BB3207" s="10"/>
      <c r="BC3207" s="2"/>
      <c r="BD3207"/>
      <c r="BE3207"/>
    </row>
    <row r="3208" spans="1:57" x14ac:dyDescent="0.3">
      <c r="A3208" s="2">
        <v>292</v>
      </c>
      <c r="B3208" s="9" t="s">
        <v>379</v>
      </c>
      <c r="C3208" s="9"/>
      <c r="D3208" s="9" t="s">
        <v>58</v>
      </c>
      <c r="E3208" s="10"/>
      <c r="F3208" s="10"/>
      <c r="G3208" s="10"/>
      <c r="H3208" s="10"/>
      <c r="I3208" s="10"/>
      <c r="J3208" s="10"/>
      <c r="K3208" s="10"/>
      <c r="L3208" s="11"/>
      <c r="M3208" s="11"/>
      <c r="N3208" s="10">
        <f>H3208-H3207</f>
        <v>0</v>
      </c>
      <c r="O3208" s="10">
        <f>I3207-I3208</f>
        <v>0</v>
      </c>
      <c r="P3208" s="10" t="e">
        <f>N3208/O3208</f>
        <v>#DIV/0!</v>
      </c>
      <c r="Q3208" s="9" t="e">
        <f>AVERAGE(P3208,P3210,P3212)</f>
        <v>#DIV/0!</v>
      </c>
      <c r="R3208">
        <f>K3208-K3207</f>
        <v>0</v>
      </c>
      <c r="S3208" t="e">
        <f>R3208/O3208</f>
        <v>#DIV/0!</v>
      </c>
      <c r="T3208" s="9" t="e">
        <f>AVERAGE(S3208,S3210,S3212)</f>
        <v>#DIV/0!</v>
      </c>
      <c r="U3208" s="3" t="e">
        <f>AVERAGE(E3207,E3209,E3211)</f>
        <v>#DIV/0!</v>
      </c>
      <c r="V3208" s="3" t="e">
        <f>AVERAGE(E3208,E3210,E3212)</f>
        <v>#DIV/0!</v>
      </c>
      <c r="W3208" s="3" t="e">
        <f>AVERAGE(F3207,F3209,F3211)</f>
        <v>#DIV/0!</v>
      </c>
      <c r="X3208" s="3" t="e">
        <f>AVERAGE(F3208,F3210,F3212)</f>
        <v>#DIV/0!</v>
      </c>
      <c r="Y3208" s="3" t="e">
        <f>AVERAGE(G3207,G3209,G3211)</f>
        <v>#DIV/0!</v>
      </c>
      <c r="Z3208" s="3" t="e">
        <f>AVERAGE(G3208,G3210,G3212)</f>
        <v>#DIV/0!</v>
      </c>
      <c r="AA3208" s="3" t="e">
        <f>AVERAGE(H3207,H3209,H3211)</f>
        <v>#DIV/0!</v>
      </c>
      <c r="AB3208" s="3" t="e">
        <f>AVERAGE(H3208,H3210,H3212)</f>
        <v>#DIV/0!</v>
      </c>
      <c r="AC3208" s="3" t="e">
        <f>AVERAGE(I3207,I3209,I3211)</f>
        <v>#DIV/0!</v>
      </c>
      <c r="AD3208" s="3" t="e">
        <f>AVERAGE(I3208,I3210,I3212)</f>
        <v>#DIV/0!</v>
      </c>
      <c r="AE3208" s="3" t="e">
        <f>AVERAGE(J3207,J3209,J3211)</f>
        <v>#DIV/0!</v>
      </c>
      <c r="AF3208" s="3" t="e">
        <f>AVERAGE(J3208,J3210,J3212)</f>
        <v>#DIV/0!</v>
      </c>
      <c r="AG3208" s="3" t="e">
        <f>AVERAGE(K3207,K3209,K3211)</f>
        <v>#DIV/0!</v>
      </c>
      <c r="AH3208" s="3" t="e">
        <f>AVERAGE(K3208,K3210,K3212)</f>
        <v>#DIV/0!</v>
      </c>
      <c r="AI3208" s="12">
        <v>43661</v>
      </c>
      <c r="AJ3208" s="13">
        <v>653.86666666666667</v>
      </c>
      <c r="AK3208" s="16">
        <v>2.9873599999999998</v>
      </c>
      <c r="AL3208" s="10">
        <f t="shared" ref="AL3208:AL3212" si="1506">IF(AK3208&gt;3, AK3208-3, 3-AK3208)</f>
        <v>1.2640000000000207E-2</v>
      </c>
      <c r="AM3208" s="10" t="str">
        <f t="shared" si="1505"/>
        <v xml:space="preserve"> </v>
      </c>
      <c r="AN3208" s="14">
        <v>12</v>
      </c>
      <c r="AO3208" s="10">
        <f t="shared" ref="AO3208:AO3212" si="1507">AN3208+273.15</f>
        <v>285.14999999999998</v>
      </c>
      <c r="AP3208" s="14">
        <v>10.5</v>
      </c>
      <c r="AQ3208" s="14">
        <v>37</v>
      </c>
      <c r="AR3208" s="10">
        <f t="shared" ref="AR3208:AR3212" si="1508">AQ3208+273.15</f>
        <v>310.14999999999998</v>
      </c>
      <c r="AS3208" s="14">
        <v>47.1</v>
      </c>
      <c r="AT3208" s="14">
        <v>0.5</v>
      </c>
      <c r="AU3208" s="10" t="str">
        <f t="shared" ref="AU3208:AU3212" si="1509">IF(ISNUMBER(AM3208),((AR3208/AO3208)*((AJ3208-(AT3208*AP3208))/(AJ3208-AS3208))*AM3208)," ")</f>
        <v xml:space="preserve"> </v>
      </c>
      <c r="AV3208" s="10" t="str">
        <f t="shared" ref="AV3208:AV3212" si="1510">IF(ISNUMBER(AM3208), AU3208*G3208, " ")</f>
        <v xml:space="preserve"> </v>
      </c>
      <c r="AW3208" s="10" t="e">
        <f>AVERAGE(AU3207,AU3209,AU3211)</f>
        <v>#DIV/0!</v>
      </c>
      <c r="AX3208" s="10" t="e">
        <f>AVERAGE(AU3208,AU3210,AU3212)</f>
        <v>#DIV/0!</v>
      </c>
      <c r="AY3208" s="10" t="e">
        <f>AVERAGE(AV3207,AV3209,AV3211)</f>
        <v>#DIV/0!</v>
      </c>
      <c r="AZ3208" s="10" t="e">
        <f>AVERAGE(AV3208,AV3210,AV3212)</f>
        <v>#DIV/0!</v>
      </c>
      <c r="BA3208" s="10" t="str">
        <f>IF(ISNUMBER(AV3208), AV3208-AV3207, " ")</f>
        <v xml:space="preserve"> </v>
      </c>
      <c r="BB3208" s="10" t="str">
        <f>IF(ISNUMBER(BA3208), BA3208/O3208, " ")</f>
        <v xml:space="preserve"> </v>
      </c>
      <c r="BC3208" s="2" t="e">
        <f>AVERAGE(BB3208,BB3210,BB3212)</f>
        <v>#DIV/0!</v>
      </c>
      <c r="BD3208" s="1" t="s">
        <v>59</v>
      </c>
      <c r="BE3208"/>
    </row>
    <row r="3209" spans="1:57" x14ac:dyDescent="0.3">
      <c r="A3209" s="2"/>
      <c r="D3209" s="9" t="s">
        <v>57</v>
      </c>
      <c r="E3209" s="10"/>
      <c r="F3209" s="10"/>
      <c r="H3209" s="10"/>
      <c r="I3209" s="10"/>
      <c r="J3209" s="10"/>
      <c r="K3209" s="10"/>
      <c r="L3209" s="11"/>
      <c r="M3209" s="11"/>
      <c r="P3209" s="10"/>
      <c r="Q3209" s="9"/>
      <c r="AJ3209" s="13">
        <v>653.86666666666702</v>
      </c>
      <c r="AK3209" s="16">
        <v>2.9873599999999998</v>
      </c>
      <c r="AL3209" s="10">
        <f t="shared" si="1506"/>
        <v>1.2640000000000207E-2</v>
      </c>
      <c r="AM3209" s="10" t="str">
        <f t="shared" si="1505"/>
        <v xml:space="preserve"> </v>
      </c>
      <c r="AN3209" s="14">
        <v>12</v>
      </c>
      <c r="AO3209" s="10">
        <f t="shared" si="1507"/>
        <v>285.14999999999998</v>
      </c>
      <c r="AP3209" s="14">
        <v>10.5</v>
      </c>
      <c r="AQ3209" s="14">
        <v>37</v>
      </c>
      <c r="AR3209" s="10">
        <f t="shared" si="1508"/>
        <v>310.14999999999998</v>
      </c>
      <c r="AS3209" s="14">
        <v>47.1</v>
      </c>
      <c r="AT3209" s="14">
        <v>0.5</v>
      </c>
      <c r="AU3209" s="10" t="str">
        <f t="shared" si="1509"/>
        <v xml:space="preserve"> </v>
      </c>
      <c r="AV3209" s="10" t="str">
        <f t="shared" si="1510"/>
        <v xml:space="preserve"> </v>
      </c>
      <c r="AW3209" s="10"/>
      <c r="AX3209" s="10"/>
      <c r="AY3209" s="10"/>
      <c r="AZ3209" s="10"/>
      <c r="BA3209" s="10"/>
      <c r="BB3209" s="10"/>
      <c r="BC3209" s="2"/>
      <c r="BD3209"/>
      <c r="BE3209" s="17" t="s">
        <v>380</v>
      </c>
    </row>
    <row r="3210" spans="1:57" x14ac:dyDescent="0.3">
      <c r="A3210" s="2"/>
      <c r="D3210" s="9" t="s">
        <v>60</v>
      </c>
      <c r="E3210" s="10"/>
      <c r="F3210" s="10"/>
      <c r="G3210" s="10"/>
      <c r="H3210" s="10"/>
      <c r="I3210" s="10"/>
      <c r="J3210" s="10"/>
      <c r="K3210" s="10"/>
      <c r="L3210" s="11"/>
      <c r="M3210" s="11"/>
      <c r="N3210" s="10">
        <f>H3210-H3209</f>
        <v>0</v>
      </c>
      <c r="O3210" s="10">
        <f>I3209-I3210</f>
        <v>0</v>
      </c>
      <c r="P3210" s="10" t="e">
        <f>N3210/O3210</f>
        <v>#DIV/0!</v>
      </c>
      <c r="Q3210" s="9"/>
      <c r="R3210">
        <f>K3210-K3209</f>
        <v>0</v>
      </c>
      <c r="S3210" t="e">
        <f>R3210/O3210</f>
        <v>#DIV/0!</v>
      </c>
      <c r="AJ3210" s="13">
        <v>653.86666666666702</v>
      </c>
      <c r="AK3210" s="16">
        <v>2.9873599999999998</v>
      </c>
      <c r="AL3210" s="10">
        <f t="shared" si="1506"/>
        <v>1.2640000000000207E-2</v>
      </c>
      <c r="AM3210" s="10" t="str">
        <f t="shared" si="1505"/>
        <v xml:space="preserve"> </v>
      </c>
      <c r="AN3210" s="14">
        <v>12</v>
      </c>
      <c r="AO3210" s="10">
        <f t="shared" si="1507"/>
        <v>285.14999999999998</v>
      </c>
      <c r="AP3210" s="14">
        <v>10.5</v>
      </c>
      <c r="AQ3210" s="14">
        <v>37</v>
      </c>
      <c r="AR3210" s="10">
        <f t="shared" si="1508"/>
        <v>310.14999999999998</v>
      </c>
      <c r="AS3210" s="14">
        <v>47.1</v>
      </c>
      <c r="AT3210" s="14">
        <v>0.5</v>
      </c>
      <c r="AU3210" s="10" t="str">
        <f t="shared" si="1509"/>
        <v xml:space="preserve"> </v>
      </c>
      <c r="AV3210" s="10" t="str">
        <f t="shared" si="1510"/>
        <v xml:space="preserve"> </v>
      </c>
      <c r="AW3210" s="10"/>
      <c r="AX3210" s="10"/>
      <c r="AY3210" s="10"/>
      <c r="AZ3210" s="10"/>
      <c r="BA3210" s="10" t="str">
        <f>IF(ISNUMBER(AV3210), AV3210-AV3209, " ")</f>
        <v xml:space="preserve"> </v>
      </c>
      <c r="BB3210" s="10" t="str">
        <f>IF(ISNUMBER(BA3210), BA3210/O3210, " ")</f>
        <v xml:space="preserve"> </v>
      </c>
      <c r="BC3210" s="2"/>
      <c r="BD3210"/>
      <c r="BE3210"/>
    </row>
    <row r="3211" spans="1:57" x14ac:dyDescent="0.3">
      <c r="A3211" s="2"/>
      <c r="D3211" s="9" t="s">
        <v>57</v>
      </c>
      <c r="E3211" s="10"/>
      <c r="F3211" s="10"/>
      <c r="G3211" s="10"/>
      <c r="H3211" s="10"/>
      <c r="I3211" s="10"/>
      <c r="J3211" s="10"/>
      <c r="K3211" s="10"/>
      <c r="L3211" s="11"/>
      <c r="M3211" s="11"/>
      <c r="P3211" s="10"/>
      <c r="Q3211" s="9"/>
      <c r="AJ3211" s="13">
        <v>653.86666666666702</v>
      </c>
      <c r="AK3211" s="16">
        <v>2.9873599999999998</v>
      </c>
      <c r="AL3211" s="10">
        <f t="shared" si="1506"/>
        <v>1.2640000000000207E-2</v>
      </c>
      <c r="AM3211" s="10" t="str">
        <f t="shared" si="1505"/>
        <v xml:space="preserve"> </v>
      </c>
      <c r="AN3211" s="14">
        <v>12</v>
      </c>
      <c r="AO3211" s="10">
        <f t="shared" si="1507"/>
        <v>285.14999999999998</v>
      </c>
      <c r="AP3211" s="14">
        <v>10.5</v>
      </c>
      <c r="AQ3211" s="14">
        <v>37</v>
      </c>
      <c r="AR3211" s="10">
        <f t="shared" si="1508"/>
        <v>310.14999999999998</v>
      </c>
      <c r="AS3211" s="14">
        <v>47.1</v>
      </c>
      <c r="AT3211" s="14">
        <v>0.5</v>
      </c>
      <c r="AU3211" s="10" t="str">
        <f t="shared" si="1509"/>
        <v xml:space="preserve"> </v>
      </c>
      <c r="AV3211" s="10" t="str">
        <f t="shared" si="1510"/>
        <v xml:space="preserve"> </v>
      </c>
      <c r="AW3211" s="10"/>
      <c r="AX3211" s="10"/>
      <c r="AY3211" s="10"/>
      <c r="AZ3211" s="10"/>
      <c r="BA3211" s="10"/>
      <c r="BB3211" s="10"/>
      <c r="BC3211" s="2"/>
      <c r="BD3211"/>
      <c r="BE3211"/>
    </row>
    <row r="3212" spans="1:57" x14ac:dyDescent="0.3">
      <c r="A3212" s="2"/>
      <c r="D3212" s="9" t="s">
        <v>61</v>
      </c>
      <c r="E3212" s="10"/>
      <c r="F3212" s="10"/>
      <c r="G3212" s="10"/>
      <c r="H3212" s="10"/>
      <c r="I3212" s="10"/>
      <c r="J3212" s="10"/>
      <c r="K3212" s="10"/>
      <c r="L3212" s="11"/>
      <c r="M3212" s="11"/>
      <c r="N3212" s="10">
        <f>H3212-H3211</f>
        <v>0</v>
      </c>
      <c r="O3212" s="10">
        <f>I3211-I3212</f>
        <v>0</v>
      </c>
      <c r="P3212" s="10" t="e">
        <f>N3212/O3212</f>
        <v>#DIV/0!</v>
      </c>
      <c r="Q3212" s="9"/>
      <c r="R3212">
        <f>K3212-K3211</f>
        <v>0</v>
      </c>
      <c r="S3212" t="e">
        <f>R3212/O3212</f>
        <v>#DIV/0!</v>
      </c>
      <c r="AJ3212" s="13">
        <v>653.86666666666702</v>
      </c>
      <c r="AK3212" s="16">
        <v>2.9873599999999998</v>
      </c>
      <c r="AL3212" s="10">
        <f t="shared" si="1506"/>
        <v>1.2640000000000207E-2</v>
      </c>
      <c r="AM3212" s="10" t="str">
        <f t="shared" si="1505"/>
        <v xml:space="preserve"> </v>
      </c>
      <c r="AN3212" s="14">
        <v>12</v>
      </c>
      <c r="AO3212" s="10">
        <f t="shared" si="1507"/>
        <v>285.14999999999998</v>
      </c>
      <c r="AP3212" s="14">
        <v>10.5</v>
      </c>
      <c r="AQ3212" s="14">
        <v>37</v>
      </c>
      <c r="AR3212" s="10">
        <f t="shared" si="1508"/>
        <v>310.14999999999998</v>
      </c>
      <c r="AS3212" s="14">
        <v>47.1</v>
      </c>
      <c r="AT3212" s="14">
        <v>0.5</v>
      </c>
      <c r="AU3212" s="10" t="str">
        <f t="shared" si="1509"/>
        <v xml:space="preserve"> </v>
      </c>
      <c r="AV3212" s="10" t="str">
        <f t="shared" si="1510"/>
        <v xml:space="preserve"> </v>
      </c>
      <c r="AW3212" s="10"/>
      <c r="AX3212" s="10"/>
      <c r="AY3212" s="10"/>
      <c r="AZ3212" s="10"/>
      <c r="BA3212" s="10" t="str">
        <f>IF(ISNUMBER(AV3212), AV3212-AV3211, " ")</f>
        <v xml:space="preserve"> </v>
      </c>
      <c r="BB3212" s="10" t="str">
        <f>IF(ISNUMBER(BA3212), BA3212/O3212, " ")</f>
        <v xml:space="preserve"> </v>
      </c>
      <c r="BC3212" s="2"/>
      <c r="BD3212"/>
      <c r="BE3212"/>
    </row>
    <row r="3213" spans="1:57" x14ac:dyDescent="0.3">
      <c r="AM3213" s="10" t="str">
        <f t="shared" si="1505"/>
        <v xml:space="preserve"> </v>
      </c>
      <c r="BD3213"/>
      <c r="BE3213"/>
    </row>
    <row r="3214" spans="1:57" x14ac:dyDescent="0.3">
      <c r="AM3214" s="10" t="str">
        <f t="shared" si="1505"/>
        <v xml:space="preserve"> </v>
      </c>
      <c r="BD3214"/>
      <c r="BE3214"/>
    </row>
    <row r="3215" spans="1:57" x14ac:dyDescent="0.3">
      <c r="A3215" s="2"/>
      <c r="D3215" s="9" t="s">
        <v>53</v>
      </c>
      <c r="E3215" s="10"/>
      <c r="F3215" s="10"/>
      <c r="G3215" s="10"/>
      <c r="H3215" s="10"/>
      <c r="I3215" s="10"/>
      <c r="J3215" s="10"/>
      <c r="K3215" s="10"/>
      <c r="L3215" s="10"/>
      <c r="M3215" s="10"/>
      <c r="P3215" s="10"/>
      <c r="Q3215" s="9"/>
      <c r="R3215" s="9"/>
      <c r="AM3215" s="10" t="str">
        <f t="shared" si="1505"/>
        <v xml:space="preserve"> </v>
      </c>
      <c r="BD3215"/>
      <c r="BE3215"/>
    </row>
    <row r="3216" spans="1:57" x14ac:dyDescent="0.3">
      <c r="A3216" s="2"/>
      <c r="D3216" s="9" t="s">
        <v>381</v>
      </c>
      <c r="E3216" s="10"/>
      <c r="F3216" s="2"/>
      <c r="G3216" s="10"/>
      <c r="H3216" s="10"/>
      <c r="I3216" s="10"/>
      <c r="J3216" s="10"/>
      <c r="K3216" s="10"/>
      <c r="L3216" s="10"/>
      <c r="M3216" s="10"/>
      <c r="P3216" s="10"/>
      <c r="Q3216" s="9"/>
      <c r="R3216" s="9"/>
      <c r="AM3216" s="10" t="str">
        <f t="shared" si="1505"/>
        <v xml:space="preserve"> </v>
      </c>
      <c r="BD3216"/>
      <c r="BE3216"/>
    </row>
    <row r="3217" spans="1:57" x14ac:dyDescent="0.3">
      <c r="A3217" s="2"/>
      <c r="D3217" s="9"/>
      <c r="E3217" s="2" t="s">
        <v>0</v>
      </c>
      <c r="F3217" s="2" t="s">
        <v>1</v>
      </c>
      <c r="G3217" s="2" t="s">
        <v>2</v>
      </c>
      <c r="H3217" s="2" t="s">
        <v>3</v>
      </c>
      <c r="I3217" s="2" t="s">
        <v>4</v>
      </c>
      <c r="J3217" s="2" t="s">
        <v>5</v>
      </c>
      <c r="K3217" s="2" t="s">
        <v>6</v>
      </c>
      <c r="L3217" s="2" t="s">
        <v>7</v>
      </c>
      <c r="M3217" s="2" t="s">
        <v>8</v>
      </c>
      <c r="N3217" s="2" t="s">
        <v>9</v>
      </c>
      <c r="O3217" s="2" t="s">
        <v>10</v>
      </c>
      <c r="P3217" s="2" t="s">
        <v>11</v>
      </c>
      <c r="Q3217" s="2" t="s">
        <v>12</v>
      </c>
      <c r="R3217" s="2" t="s">
        <v>13</v>
      </c>
      <c r="S3217" s="2" t="s">
        <v>14</v>
      </c>
      <c r="T3217" s="2" t="s">
        <v>15</v>
      </c>
      <c r="U3217" s="3" t="s">
        <v>16</v>
      </c>
      <c r="V3217" s="3" t="s">
        <v>17</v>
      </c>
      <c r="W3217" s="3" t="s">
        <v>18</v>
      </c>
      <c r="X3217" s="3" t="s">
        <v>19</v>
      </c>
      <c r="Y3217" s="3" t="s">
        <v>20</v>
      </c>
      <c r="Z3217" s="3" t="s">
        <v>21</v>
      </c>
      <c r="AA3217" s="3" t="s">
        <v>22</v>
      </c>
      <c r="AB3217" s="3" t="s">
        <v>23</v>
      </c>
      <c r="AC3217" s="3" t="s">
        <v>24</v>
      </c>
      <c r="AD3217" s="3" t="s">
        <v>25</v>
      </c>
      <c r="AE3217" s="3" t="s">
        <v>26</v>
      </c>
      <c r="AF3217" s="3" t="s">
        <v>27</v>
      </c>
      <c r="AG3217" s="3" t="s">
        <v>28</v>
      </c>
      <c r="AH3217" s="3" t="s">
        <v>29</v>
      </c>
      <c r="AL3217" s="2" t="s">
        <v>33</v>
      </c>
      <c r="AM3217" s="10" t="e">
        <f t="shared" si="1505"/>
        <v>#VALUE!</v>
      </c>
      <c r="AN3217" s="6" t="s">
        <v>35</v>
      </c>
      <c r="AO3217" s="2" t="s">
        <v>36</v>
      </c>
      <c r="AP3217" s="7" t="s">
        <v>37</v>
      </c>
      <c r="AQ3217" s="6" t="s">
        <v>38</v>
      </c>
      <c r="AR3217" s="2" t="s">
        <v>39</v>
      </c>
      <c r="AS3217" s="7" t="s">
        <v>40</v>
      </c>
      <c r="AT3217" s="7" t="s">
        <v>41</v>
      </c>
      <c r="AU3217" s="8" t="s">
        <v>55</v>
      </c>
      <c r="AV3217" s="8" t="s">
        <v>56</v>
      </c>
      <c r="AW3217" s="8" t="s">
        <v>44</v>
      </c>
      <c r="AX3217" s="8" t="s">
        <v>45</v>
      </c>
      <c r="AY3217" s="8" t="s">
        <v>46</v>
      </c>
      <c r="AZ3217" s="8" t="s">
        <v>47</v>
      </c>
      <c r="BA3217" s="2" t="s">
        <v>48</v>
      </c>
      <c r="BB3217" s="2" t="s">
        <v>49</v>
      </c>
      <c r="BC3217" s="2" t="s">
        <v>50</v>
      </c>
      <c r="BD3217"/>
      <c r="BE3217"/>
    </row>
    <row r="3218" spans="1:57" x14ac:dyDescent="0.3">
      <c r="A3218" s="2"/>
      <c r="D3218" s="9" t="s">
        <v>57</v>
      </c>
      <c r="E3218" s="10">
        <v>13.8119564</v>
      </c>
      <c r="F3218" s="10">
        <v>0.56753443690000005</v>
      </c>
      <c r="G3218" s="10">
        <v>16.310748360000002</v>
      </c>
      <c r="H3218" s="10">
        <v>9.2259248219999996</v>
      </c>
      <c r="I3218" s="10">
        <v>90.221100879999995</v>
      </c>
      <c r="J3218" s="10">
        <v>32.845822920000003</v>
      </c>
      <c r="K3218" s="10">
        <v>72.628993899999998</v>
      </c>
      <c r="L3218" s="11">
        <v>1.2789351851851853E-3</v>
      </c>
      <c r="M3218" s="11">
        <v>2.0833217592592592E-3</v>
      </c>
      <c r="P3218" s="10"/>
      <c r="Q3218" s="9"/>
      <c r="AJ3218" s="13">
        <v>653.86666666666667</v>
      </c>
      <c r="AK3218" s="16">
        <v>2.9873599999999998</v>
      </c>
      <c r="AL3218" s="10">
        <f>IF(AK3218&gt;3, AK3218-3, 3-AK3218)</f>
        <v>1.2640000000000207E-2</v>
      </c>
      <c r="AM3218" s="10">
        <f t="shared" si="1505"/>
        <v>0.56993576626185005</v>
      </c>
      <c r="AN3218" s="14">
        <v>12</v>
      </c>
      <c r="AO3218" s="10">
        <f>AN3218+273.15</f>
        <v>285.14999999999998</v>
      </c>
      <c r="AP3218" s="14">
        <v>10.5</v>
      </c>
      <c r="AQ3218" s="14">
        <v>37</v>
      </c>
      <c r="AR3218" s="10">
        <f>AQ3218+273.15</f>
        <v>310.14999999999998</v>
      </c>
      <c r="AS3218" s="14">
        <v>47.1</v>
      </c>
      <c r="AT3218" s="14">
        <v>0.5</v>
      </c>
      <c r="AU3218" s="10">
        <f>IF(ISNUMBER(AM3218),((AR3218/AO3218)*((AJ3218-(AT3218*AP3218))/(AJ3218-AS3218))*AM3218)," ")</f>
        <v>0.66265993129659306</v>
      </c>
      <c r="AV3218" s="10">
        <f>IF(ISNUMBER(AM3218), AU3218*G3218, " ")</f>
        <v>10.80847938763362</v>
      </c>
      <c r="AW3218" s="10"/>
      <c r="AX3218" s="10"/>
      <c r="AY3218" s="10"/>
      <c r="AZ3218" s="10"/>
      <c r="BA3218" s="10"/>
      <c r="BB3218" s="10"/>
      <c r="BC3218" s="2"/>
      <c r="BD3218"/>
      <c r="BE3218"/>
    </row>
    <row r="3219" spans="1:57" x14ac:dyDescent="0.3">
      <c r="A3219" s="2">
        <v>293</v>
      </c>
      <c r="B3219" s="9" t="s">
        <v>381</v>
      </c>
      <c r="C3219" s="9"/>
      <c r="D3219" s="9" t="s">
        <v>58</v>
      </c>
      <c r="E3219" s="10">
        <v>9.2178032880000007</v>
      </c>
      <c r="F3219" s="10">
        <v>0.65567660839999997</v>
      </c>
      <c r="G3219" s="10">
        <v>18.35731397</v>
      </c>
      <c r="H3219" s="10">
        <v>12.03065831</v>
      </c>
      <c r="I3219" s="10">
        <v>80.633637089999993</v>
      </c>
      <c r="J3219" s="10">
        <v>32.588195419999998</v>
      </c>
      <c r="K3219" s="10">
        <v>79.22850219</v>
      </c>
      <c r="L3219" s="11">
        <v>4.7222222222222223E-3</v>
      </c>
      <c r="M3219" s="11">
        <v>5.3877199074074079E-3</v>
      </c>
      <c r="N3219" s="10">
        <f>H3219-H3218</f>
        <v>2.8047334880000001</v>
      </c>
      <c r="O3219" s="10">
        <f>I3218-I3219</f>
        <v>9.587463790000001</v>
      </c>
      <c r="P3219" s="10">
        <f>N3219/O3219</f>
        <v>0.29254175550841893</v>
      </c>
      <c r="Q3219" s="9">
        <f>AVERAGE(P3219)</f>
        <v>0.29254175550841893</v>
      </c>
      <c r="R3219">
        <f>K3219-K3218</f>
        <v>6.5995082900000028</v>
      </c>
      <c r="S3219">
        <f>R3219/O3219</f>
        <v>0.68834766258866908</v>
      </c>
      <c r="T3219" s="9">
        <f>AVERAGE(S3219)</f>
        <v>0.68834766258866908</v>
      </c>
      <c r="U3219" s="3">
        <f>AVERAGE(E3218,E3220,E3222)</f>
        <v>13.8119564</v>
      </c>
      <c r="V3219" s="3">
        <f>AVERAGE(E3219,E3221,E3223)</f>
        <v>9.2178032880000007</v>
      </c>
      <c r="W3219" s="3">
        <f>AVERAGE(F3218,F3220,F3222)</f>
        <v>0.56753443690000005</v>
      </c>
      <c r="X3219" s="3">
        <f>AVERAGE(F3219,F3221,F3223)</f>
        <v>0.65567660839999997</v>
      </c>
      <c r="Y3219" s="3">
        <f>AVERAGE(G3218,G3220,G3222)</f>
        <v>16.310748360000002</v>
      </c>
      <c r="Z3219" s="3">
        <f>AVERAGE(G3219,G3221,G3223)</f>
        <v>18.35731397</v>
      </c>
      <c r="AA3219" s="3">
        <f>AVERAGE(H3218,H3220,H3222)</f>
        <v>9.2259248219999996</v>
      </c>
      <c r="AB3219" s="3">
        <f>AVERAGE(H3219,H3221,H3223)</f>
        <v>12.03065831</v>
      </c>
      <c r="AC3219" s="3">
        <f>AVERAGE(I3218,I3220,I3222)</f>
        <v>90.221100879999995</v>
      </c>
      <c r="AD3219" s="3">
        <f>AVERAGE(I3219,I3221,I3223)</f>
        <v>80.633637089999993</v>
      </c>
      <c r="AE3219" s="3">
        <f>AVERAGE(J3218,J3220,J3222)</f>
        <v>32.845822920000003</v>
      </c>
      <c r="AF3219" s="3">
        <f>AVERAGE(J3219,J3221,J3223)</f>
        <v>32.588195419999998</v>
      </c>
      <c r="AG3219" s="3">
        <f>AVERAGE(K3218,K3220,K3222)</f>
        <v>72.628993899999998</v>
      </c>
      <c r="AH3219" s="3">
        <f>AVERAGE(K3219,K3221,K3223)</f>
        <v>79.22850219</v>
      </c>
      <c r="AI3219" s="12">
        <v>43661</v>
      </c>
      <c r="AJ3219" s="13">
        <v>653.86666666666667</v>
      </c>
      <c r="AK3219" s="16">
        <v>2.9873599999999998</v>
      </c>
      <c r="AL3219" s="10">
        <f t="shared" ref="AL3219:AL3223" si="1511">IF(AK3219&gt;3, AK3219-3, 3-AK3219)</f>
        <v>1.2640000000000207E-2</v>
      </c>
      <c r="AM3219" s="10">
        <f t="shared" si="1505"/>
        <v>0.65845088144716413</v>
      </c>
      <c r="AN3219" s="14">
        <v>12</v>
      </c>
      <c r="AO3219" s="10">
        <f t="shared" ref="AO3219:AO3223" si="1512">AN3219+273.15</f>
        <v>285.14999999999998</v>
      </c>
      <c r="AP3219" s="14">
        <v>10.5</v>
      </c>
      <c r="AQ3219" s="14">
        <v>37</v>
      </c>
      <c r="AR3219" s="10">
        <f t="shared" ref="AR3219:AR3223" si="1513">AQ3219+273.15</f>
        <v>310.14999999999998</v>
      </c>
      <c r="AS3219" s="14">
        <v>47.1</v>
      </c>
      <c r="AT3219" s="14">
        <v>0.5</v>
      </c>
      <c r="AU3219" s="10">
        <f t="shared" ref="AU3219:AU3223" si="1514">IF(ISNUMBER(AM3219),((AR3219/AO3219)*((AJ3219-(AT3219*AP3219))/(AJ3219-AS3219))*AM3219)," ")</f>
        <v>0.76557577483476069</v>
      </c>
      <c r="AV3219" s="10">
        <f t="shared" ref="AV3219:AV3223" si="1515">IF(ISNUMBER(AM3219), AU3219*G3219, " ")</f>
        <v>14.053914866467727</v>
      </c>
      <c r="AW3219" s="10">
        <f>AVERAGE(AU3218,AU3220,AU3222)</f>
        <v>0.66265993129659306</v>
      </c>
      <c r="AX3219" s="10">
        <f>AVERAGE(AU3219,AU3221,AU3223)</f>
        <v>0.76557577483476069</v>
      </c>
      <c r="AY3219" s="10">
        <f>AVERAGE(AV3218,AV3220,AV3222)</f>
        <v>10.80847938763362</v>
      </c>
      <c r="AZ3219" s="10">
        <f>AVERAGE(AV3219,AV3221,AV3223)</f>
        <v>14.053914866467727</v>
      </c>
      <c r="BA3219" s="10">
        <f>IF(ISNUMBER(AV3219), AV3219-AV3218, " ")</f>
        <v>3.2454354788341071</v>
      </c>
      <c r="BB3219" s="10">
        <f>IF(ISNUMBER(BA3219), BA3219/O3219, " ")</f>
        <v>0.33850823845814043</v>
      </c>
      <c r="BC3219" s="2">
        <f>AVERAGE(BB3219,BB3221,BB3223)</f>
        <v>0.33850823845814043</v>
      </c>
      <c r="BD3219" s="1" t="s">
        <v>59</v>
      </c>
      <c r="BE3219"/>
    </row>
    <row r="3220" spans="1:57" x14ac:dyDescent="0.3">
      <c r="A3220" s="2"/>
      <c r="D3220" s="9" t="s">
        <v>57</v>
      </c>
      <c r="E3220" s="10"/>
      <c r="F3220" s="10"/>
      <c r="G3220" s="10"/>
      <c r="H3220" s="10"/>
      <c r="I3220" s="10"/>
      <c r="J3220" s="10"/>
      <c r="K3220" s="10"/>
      <c r="L3220" s="11"/>
      <c r="M3220" s="11"/>
      <c r="P3220" s="10"/>
      <c r="Q3220" s="9"/>
      <c r="AJ3220" s="13">
        <v>653.86666666666702</v>
      </c>
      <c r="AK3220" s="16">
        <v>2.9873599999999998</v>
      </c>
      <c r="AL3220" s="10">
        <f t="shared" si="1511"/>
        <v>1.2640000000000207E-2</v>
      </c>
      <c r="AM3220" s="10" t="str">
        <f t="shared" si="1505"/>
        <v xml:space="preserve"> </v>
      </c>
      <c r="AN3220" s="14">
        <v>12</v>
      </c>
      <c r="AO3220" s="10">
        <f t="shared" si="1512"/>
        <v>285.14999999999998</v>
      </c>
      <c r="AP3220" s="14">
        <v>10.5</v>
      </c>
      <c r="AQ3220" s="14">
        <v>37</v>
      </c>
      <c r="AR3220" s="10">
        <f t="shared" si="1513"/>
        <v>310.14999999999998</v>
      </c>
      <c r="AS3220" s="14">
        <v>47.1</v>
      </c>
      <c r="AT3220" s="14">
        <v>0.5</v>
      </c>
      <c r="AU3220" s="10" t="str">
        <f t="shared" si="1514"/>
        <v xml:space="preserve"> </v>
      </c>
      <c r="AV3220" s="10" t="str">
        <f t="shared" si="1515"/>
        <v xml:space="preserve"> </v>
      </c>
      <c r="AW3220" s="10"/>
      <c r="AX3220" s="10"/>
      <c r="AY3220" s="10"/>
      <c r="AZ3220" s="10"/>
      <c r="BA3220" s="10"/>
      <c r="BB3220" s="10"/>
      <c r="BC3220" s="2"/>
      <c r="BD3220"/>
    </row>
    <row r="3221" spans="1:57" x14ac:dyDescent="0.3">
      <c r="A3221" s="2"/>
      <c r="D3221" s="9" t="s">
        <v>60</v>
      </c>
      <c r="E3221" s="10"/>
      <c r="F3221" s="10"/>
      <c r="G3221" s="10"/>
      <c r="H3221" s="10"/>
      <c r="I3221" s="10"/>
      <c r="J3221" s="10"/>
      <c r="K3221" s="10"/>
      <c r="L3221" s="11"/>
      <c r="M3221" s="11"/>
      <c r="N3221" s="10">
        <f>H3221-H3220</f>
        <v>0</v>
      </c>
      <c r="O3221" s="10">
        <f>I3220-I3221</f>
        <v>0</v>
      </c>
      <c r="P3221" s="10" t="e">
        <f>N3221/O3221</f>
        <v>#DIV/0!</v>
      </c>
      <c r="Q3221" s="9"/>
      <c r="R3221">
        <f>K3221-K3220</f>
        <v>0</v>
      </c>
      <c r="S3221" t="e">
        <f>R3221/O3221</f>
        <v>#DIV/0!</v>
      </c>
      <c r="AJ3221" s="13">
        <v>653.86666666666702</v>
      </c>
      <c r="AK3221" s="16">
        <v>2.9873599999999998</v>
      </c>
      <c r="AL3221" s="10">
        <f t="shared" si="1511"/>
        <v>1.2640000000000207E-2</v>
      </c>
      <c r="AM3221" s="10" t="str">
        <f t="shared" si="1505"/>
        <v xml:space="preserve"> </v>
      </c>
      <c r="AN3221" s="14">
        <v>12</v>
      </c>
      <c r="AO3221" s="10">
        <f t="shared" si="1512"/>
        <v>285.14999999999998</v>
      </c>
      <c r="AP3221" s="14">
        <v>10.5</v>
      </c>
      <c r="AQ3221" s="14">
        <v>37</v>
      </c>
      <c r="AR3221" s="10">
        <f t="shared" si="1513"/>
        <v>310.14999999999998</v>
      </c>
      <c r="AS3221" s="14">
        <v>47.1</v>
      </c>
      <c r="AT3221" s="14">
        <v>0.5</v>
      </c>
      <c r="AU3221" s="10" t="str">
        <f t="shared" si="1514"/>
        <v xml:space="preserve"> </v>
      </c>
      <c r="AV3221" s="10" t="str">
        <f t="shared" si="1515"/>
        <v xml:space="preserve"> </v>
      </c>
      <c r="AW3221" s="10"/>
      <c r="AX3221" s="10"/>
      <c r="AY3221" s="10"/>
      <c r="AZ3221" s="10"/>
      <c r="BA3221" s="10" t="str">
        <f>IF(ISNUMBER(AV3221), AV3221-AV3220, " ")</f>
        <v xml:space="preserve"> </v>
      </c>
      <c r="BB3221" s="10" t="str">
        <f>IF(ISNUMBER(BA3221), BA3221/O3221, " ")</f>
        <v xml:space="preserve"> </v>
      </c>
      <c r="BC3221" s="2"/>
      <c r="BD3221"/>
      <c r="BE3221"/>
    </row>
    <row r="3222" spans="1:57" x14ac:dyDescent="0.3">
      <c r="A3222" s="2"/>
      <c r="D3222" s="9" t="s">
        <v>57</v>
      </c>
      <c r="E3222" s="10"/>
      <c r="F3222" s="10"/>
      <c r="G3222" s="10"/>
      <c r="H3222" s="10"/>
      <c r="I3222" s="10"/>
      <c r="J3222" s="10"/>
      <c r="K3222" s="10"/>
      <c r="L3222" s="11"/>
      <c r="M3222" s="11"/>
      <c r="P3222" s="10"/>
      <c r="Q3222" s="9"/>
      <c r="AJ3222" s="13">
        <v>653.86666666666702</v>
      </c>
      <c r="AK3222" s="16">
        <v>2.9873599999999998</v>
      </c>
      <c r="AL3222" s="10">
        <f t="shared" si="1511"/>
        <v>1.2640000000000207E-2</v>
      </c>
      <c r="AM3222" s="10" t="str">
        <f t="shared" si="1505"/>
        <v xml:space="preserve"> </v>
      </c>
      <c r="AN3222" s="14">
        <v>12</v>
      </c>
      <c r="AO3222" s="10">
        <f t="shared" si="1512"/>
        <v>285.14999999999998</v>
      </c>
      <c r="AP3222" s="14">
        <v>10.5</v>
      </c>
      <c r="AQ3222" s="14">
        <v>37</v>
      </c>
      <c r="AR3222" s="10">
        <f t="shared" si="1513"/>
        <v>310.14999999999998</v>
      </c>
      <c r="AS3222" s="14">
        <v>47.1</v>
      </c>
      <c r="AT3222" s="14">
        <v>0.5</v>
      </c>
      <c r="AU3222" s="10" t="str">
        <f t="shared" si="1514"/>
        <v xml:space="preserve"> </v>
      </c>
      <c r="AV3222" s="10" t="str">
        <f t="shared" si="1515"/>
        <v xml:space="preserve"> </v>
      </c>
      <c r="AW3222" s="10"/>
      <c r="AX3222" s="10"/>
      <c r="AY3222" s="10"/>
      <c r="AZ3222" s="10"/>
      <c r="BA3222" s="10"/>
      <c r="BB3222" s="10"/>
      <c r="BC3222" s="2"/>
      <c r="BD3222"/>
      <c r="BE3222"/>
    </row>
    <row r="3223" spans="1:57" x14ac:dyDescent="0.3">
      <c r="A3223" s="2"/>
      <c r="D3223" s="9" t="s">
        <v>61</v>
      </c>
      <c r="E3223" s="10"/>
      <c r="F3223" s="10"/>
      <c r="G3223" s="10"/>
      <c r="H3223" s="10"/>
      <c r="I3223" s="10"/>
      <c r="J3223" s="10"/>
      <c r="K3223" s="10"/>
      <c r="L3223" s="11"/>
      <c r="M3223" s="11"/>
      <c r="N3223" s="10">
        <f>H3223-H3222</f>
        <v>0</v>
      </c>
      <c r="O3223" s="10">
        <f>I3222-I3223</f>
        <v>0</v>
      </c>
      <c r="P3223" s="10" t="e">
        <f>N3223/O3223</f>
        <v>#DIV/0!</v>
      </c>
      <c r="Q3223" s="9"/>
      <c r="R3223">
        <f>K3223-K3222</f>
        <v>0</v>
      </c>
      <c r="S3223" t="e">
        <f>R3223/O3223</f>
        <v>#DIV/0!</v>
      </c>
      <c r="AJ3223" s="13">
        <v>653.86666666666702</v>
      </c>
      <c r="AK3223" s="16">
        <v>2.9873599999999998</v>
      </c>
      <c r="AL3223" s="10">
        <f t="shared" si="1511"/>
        <v>1.2640000000000207E-2</v>
      </c>
      <c r="AM3223" s="10" t="str">
        <f t="shared" si="1505"/>
        <v xml:space="preserve"> </v>
      </c>
      <c r="AN3223" s="14">
        <v>12</v>
      </c>
      <c r="AO3223" s="10">
        <f t="shared" si="1512"/>
        <v>285.14999999999998</v>
      </c>
      <c r="AP3223" s="14">
        <v>10.5</v>
      </c>
      <c r="AQ3223" s="14">
        <v>37</v>
      </c>
      <c r="AR3223" s="10">
        <f t="shared" si="1513"/>
        <v>310.14999999999998</v>
      </c>
      <c r="AS3223" s="14">
        <v>47.1</v>
      </c>
      <c r="AT3223" s="14">
        <v>0.5</v>
      </c>
      <c r="AU3223" s="10" t="str">
        <f t="shared" si="1514"/>
        <v xml:space="preserve"> </v>
      </c>
      <c r="AV3223" s="10" t="str">
        <f t="shared" si="1515"/>
        <v xml:space="preserve"> </v>
      </c>
      <c r="AW3223" s="10"/>
      <c r="AX3223" s="10"/>
      <c r="AY3223" s="10"/>
      <c r="AZ3223" s="10"/>
      <c r="BA3223" s="10" t="str">
        <f>IF(ISNUMBER(AV3223), AV3223-AV3222, " ")</f>
        <v xml:space="preserve"> </v>
      </c>
      <c r="BB3223" s="10" t="str">
        <f>IF(ISNUMBER(BA3223), BA3223/O3223, " ")</f>
        <v xml:space="preserve"> </v>
      </c>
      <c r="BC3223" s="2"/>
      <c r="BD3223"/>
      <c r="BE3223"/>
    </row>
    <row r="3224" spans="1:57" x14ac:dyDescent="0.3">
      <c r="AM3224" s="10" t="str">
        <f t="shared" si="1505"/>
        <v xml:space="preserve"> </v>
      </c>
      <c r="BD3224"/>
      <c r="BE3224"/>
    </row>
    <row r="3225" spans="1:57" x14ac:dyDescent="0.3">
      <c r="AM3225" s="10" t="str">
        <f t="shared" si="1505"/>
        <v xml:space="preserve"> </v>
      </c>
      <c r="BD3225"/>
      <c r="BE3225"/>
    </row>
    <row r="3226" spans="1:57" x14ac:dyDescent="0.3">
      <c r="A3226" s="2"/>
      <c r="D3226" s="9" t="s">
        <v>53</v>
      </c>
      <c r="E3226" s="10"/>
      <c r="F3226" s="10"/>
      <c r="G3226" s="10"/>
      <c r="H3226" s="10"/>
      <c r="I3226" s="10"/>
      <c r="J3226" s="10"/>
      <c r="K3226" s="10"/>
      <c r="L3226" s="10"/>
      <c r="M3226" s="10"/>
      <c r="P3226" s="10"/>
      <c r="Q3226" s="9"/>
      <c r="R3226" s="9"/>
      <c r="AM3226" s="10" t="str">
        <f t="shared" si="1505"/>
        <v xml:space="preserve"> </v>
      </c>
      <c r="BD3226"/>
      <c r="BE3226"/>
    </row>
    <row r="3227" spans="1:57" x14ac:dyDescent="0.3">
      <c r="A3227" s="2"/>
      <c r="D3227" s="9" t="s">
        <v>382</v>
      </c>
      <c r="E3227" s="10"/>
      <c r="F3227" s="2"/>
      <c r="G3227" s="10"/>
      <c r="H3227" s="10"/>
      <c r="I3227" s="10"/>
      <c r="J3227" s="10"/>
      <c r="K3227" s="10"/>
      <c r="L3227" s="10"/>
      <c r="M3227" s="10"/>
      <c r="P3227" s="10"/>
      <c r="Q3227" s="9"/>
      <c r="R3227" s="9"/>
      <c r="AM3227" s="10" t="str">
        <f t="shared" si="1505"/>
        <v xml:space="preserve"> </v>
      </c>
      <c r="BD3227"/>
      <c r="BE3227"/>
    </row>
    <row r="3228" spans="1:57" x14ac:dyDescent="0.3">
      <c r="A3228" s="2"/>
      <c r="D3228" s="9"/>
      <c r="E3228" s="2" t="s">
        <v>0</v>
      </c>
      <c r="F3228" s="2" t="s">
        <v>1</v>
      </c>
      <c r="G3228" s="2" t="s">
        <v>2</v>
      </c>
      <c r="H3228" s="2" t="s">
        <v>3</v>
      </c>
      <c r="I3228" s="2" t="s">
        <v>4</v>
      </c>
      <c r="J3228" s="2" t="s">
        <v>5</v>
      </c>
      <c r="K3228" s="2" t="s">
        <v>6</v>
      </c>
      <c r="L3228" s="2" t="s">
        <v>7</v>
      </c>
      <c r="M3228" s="2" t="s">
        <v>8</v>
      </c>
      <c r="N3228" s="2" t="s">
        <v>9</v>
      </c>
      <c r="O3228" s="2" t="s">
        <v>10</v>
      </c>
      <c r="P3228" s="2" t="s">
        <v>11</v>
      </c>
      <c r="Q3228" s="2" t="s">
        <v>12</v>
      </c>
      <c r="R3228" s="2" t="s">
        <v>13</v>
      </c>
      <c r="S3228" s="2" t="s">
        <v>14</v>
      </c>
      <c r="T3228" s="2" t="s">
        <v>15</v>
      </c>
      <c r="U3228" s="3" t="s">
        <v>16</v>
      </c>
      <c r="V3228" s="3" t="s">
        <v>17</v>
      </c>
      <c r="W3228" s="3" t="s">
        <v>18</v>
      </c>
      <c r="X3228" s="3" t="s">
        <v>19</v>
      </c>
      <c r="Y3228" s="3" t="s">
        <v>20</v>
      </c>
      <c r="Z3228" s="3" t="s">
        <v>21</v>
      </c>
      <c r="AA3228" s="3" t="s">
        <v>22</v>
      </c>
      <c r="AB3228" s="3" t="s">
        <v>23</v>
      </c>
      <c r="AC3228" s="3" t="s">
        <v>24</v>
      </c>
      <c r="AD3228" s="3" t="s">
        <v>25</v>
      </c>
      <c r="AE3228" s="3" t="s">
        <v>26</v>
      </c>
      <c r="AF3228" s="3" t="s">
        <v>27</v>
      </c>
      <c r="AG3228" s="3" t="s">
        <v>28</v>
      </c>
      <c r="AH3228" s="3" t="s">
        <v>29</v>
      </c>
      <c r="AL3228" s="2" t="s">
        <v>33</v>
      </c>
      <c r="AM3228" s="10" t="e">
        <f t="shared" si="1505"/>
        <v>#VALUE!</v>
      </c>
      <c r="AN3228" s="6" t="s">
        <v>35</v>
      </c>
      <c r="AO3228" s="2" t="s">
        <v>36</v>
      </c>
      <c r="AP3228" s="7" t="s">
        <v>37</v>
      </c>
      <c r="AQ3228" s="6" t="s">
        <v>38</v>
      </c>
      <c r="AR3228" s="2" t="s">
        <v>39</v>
      </c>
      <c r="AS3228" s="7" t="s">
        <v>40</v>
      </c>
      <c r="AT3228" s="7" t="s">
        <v>41</v>
      </c>
      <c r="AU3228" s="8" t="s">
        <v>55</v>
      </c>
      <c r="AV3228" s="8" t="s">
        <v>56</v>
      </c>
      <c r="AW3228" s="8" t="s">
        <v>44</v>
      </c>
      <c r="AX3228" s="8" t="s">
        <v>45</v>
      </c>
      <c r="AY3228" s="8" t="s">
        <v>46</v>
      </c>
      <c r="AZ3228" s="8" t="s">
        <v>47</v>
      </c>
      <c r="BA3228" s="2" t="s">
        <v>48</v>
      </c>
      <c r="BB3228" s="2" t="s">
        <v>49</v>
      </c>
      <c r="BC3228" s="2" t="s">
        <v>50</v>
      </c>
      <c r="BD3228"/>
      <c r="BE3228"/>
    </row>
    <row r="3229" spans="1:57" x14ac:dyDescent="0.3">
      <c r="A3229" s="2"/>
      <c r="D3229" s="9" t="s">
        <v>57</v>
      </c>
      <c r="E3229" s="10">
        <v>13.686339540000001</v>
      </c>
      <c r="F3229" s="10">
        <v>0.6273632308</v>
      </c>
      <c r="G3229" s="10">
        <v>12.28132987</v>
      </c>
      <c r="H3229" s="10">
        <v>7.689746779</v>
      </c>
      <c r="I3229" s="10">
        <v>91.042735070000006</v>
      </c>
      <c r="J3229" s="10">
        <v>32.35395389</v>
      </c>
      <c r="K3229" s="10">
        <v>62.696339559999998</v>
      </c>
      <c r="L3229" s="11">
        <v>2.7199074074074074E-3</v>
      </c>
      <c r="M3229" s="11">
        <v>3.4606365740740743E-3</v>
      </c>
      <c r="P3229" s="10"/>
      <c r="Q3229" s="9"/>
      <c r="AJ3229" s="13">
        <v>657</v>
      </c>
      <c r="AK3229" s="16">
        <v>2.9729779999999999</v>
      </c>
      <c r="AL3229" s="10">
        <f>IF(AK3229&gt;3, AK3229-3, 3-AK3229)</f>
        <v>2.7022000000000101E-2</v>
      </c>
      <c r="AM3229" s="10">
        <f t="shared" si="1505"/>
        <v>0.63306546244203632</v>
      </c>
      <c r="AN3229" s="14">
        <v>12</v>
      </c>
      <c r="AO3229" s="10">
        <f>AN3229+273.15</f>
        <v>285.14999999999998</v>
      </c>
      <c r="AP3229" s="14">
        <v>10.5</v>
      </c>
      <c r="AQ3229" s="14">
        <v>37</v>
      </c>
      <c r="AR3229" s="10">
        <f>AQ3229+273.15</f>
        <v>310.14999999999998</v>
      </c>
      <c r="AS3229" s="14">
        <v>47.1</v>
      </c>
      <c r="AT3229" s="14">
        <v>0.5</v>
      </c>
      <c r="AU3229" s="10">
        <f>IF(ISNUMBER(AM3229),((AR3229/AO3229)*((AJ3229-(AT3229*AP3229))/(AJ3229-AS3229))*AM3229)," ")</f>
        <v>0.73581635527512279</v>
      </c>
      <c r="AV3229" s="10">
        <f>IF(ISNUMBER(AM3229), AU3229*G3229, " ")</f>
        <v>9.036803382874897</v>
      </c>
      <c r="AW3229" s="10"/>
      <c r="AX3229" s="10"/>
      <c r="AY3229" s="10"/>
      <c r="AZ3229" s="10"/>
      <c r="BA3229" s="10"/>
      <c r="BB3229" s="10"/>
      <c r="BC3229" s="2"/>
      <c r="BD3229"/>
      <c r="BE3229"/>
    </row>
    <row r="3230" spans="1:57" x14ac:dyDescent="0.3">
      <c r="A3230" s="2">
        <v>294</v>
      </c>
      <c r="B3230" s="9" t="s">
        <v>382</v>
      </c>
      <c r="C3230" s="9"/>
      <c r="D3230" s="9" t="s">
        <v>58</v>
      </c>
      <c r="E3230" s="10">
        <v>9.4555368140000002</v>
      </c>
      <c r="F3230" s="10">
        <v>0.63549638080000004</v>
      </c>
      <c r="G3230" s="10">
        <v>14.83719147</v>
      </c>
      <c r="H3230" s="10">
        <v>9.3520311700000001</v>
      </c>
      <c r="I3230" s="10">
        <v>79.508830750000001</v>
      </c>
      <c r="J3230" s="10">
        <v>32.256804119999998</v>
      </c>
      <c r="K3230" s="10">
        <v>67.695348330000002</v>
      </c>
      <c r="L3230" s="11">
        <v>6.2094907407407411E-3</v>
      </c>
      <c r="M3230" s="11">
        <v>6.9154976851851851E-3</v>
      </c>
      <c r="N3230" s="10">
        <f>H3230-H3229</f>
        <v>1.662284391</v>
      </c>
      <c r="O3230" s="10">
        <f>I3229-I3230</f>
        <v>11.533904320000005</v>
      </c>
      <c r="P3230" s="10">
        <f>N3230/O3230</f>
        <v>0.14412156932128942</v>
      </c>
      <c r="Q3230" s="9">
        <f>AVERAGE(P3230,P3232,P3234)</f>
        <v>0.14722911070155309</v>
      </c>
      <c r="R3230">
        <f>K3230-K3229</f>
        <v>4.9990087700000032</v>
      </c>
      <c r="S3230">
        <f>R3230/O3230</f>
        <v>0.43341860928494341</v>
      </c>
      <c r="T3230" s="9">
        <f>AVERAGE(S3230,S3232,S3234)</f>
        <v>0.4820051800271965</v>
      </c>
      <c r="U3230" s="3">
        <f>AVERAGE(E3229,E3231,E3233)</f>
        <v>13.712519336666668</v>
      </c>
      <c r="V3230" s="3">
        <f>AVERAGE(E3230,E3232,E3234)</f>
        <v>9.4078028723333347</v>
      </c>
      <c r="W3230" s="3">
        <f>AVERAGE(F3229,F3231,F3233)</f>
        <v>0.55398452903333328</v>
      </c>
      <c r="X3230" s="3">
        <f>AVERAGE(F3230,F3232,F3234)</f>
        <v>0.5969809273333333</v>
      </c>
      <c r="Y3230" s="3">
        <f>AVERAGE(G3229,G3231,G3233)</f>
        <v>14.171168373333332</v>
      </c>
      <c r="Z3230" s="3">
        <f>AVERAGE(G3230,G3232,G3234)</f>
        <v>15.976645863333333</v>
      </c>
      <c r="AA3230" s="3">
        <f>AVERAGE(H3229,H3231,H3233)</f>
        <v>7.7521407953333332</v>
      </c>
      <c r="AB3230" s="3">
        <f>AVERAGE(H3230,H3232,H3234)</f>
        <v>9.4551840303333332</v>
      </c>
      <c r="AC3230" s="3">
        <f>AVERAGE(I3229,I3231,I3233)</f>
        <v>89.533376766666663</v>
      </c>
      <c r="AD3230" s="3">
        <f>AVERAGE(I3230,I3232,I3234)</f>
        <v>77.967491779999989</v>
      </c>
      <c r="AE3230" s="3">
        <f>AVERAGE(J3229,J3231,J3233)</f>
        <v>32.35142441</v>
      </c>
      <c r="AF3230" s="3">
        <f>AVERAGE(J3230,J3232,J3234)</f>
        <v>32.532520996666662</v>
      </c>
      <c r="AG3230" s="3">
        <f>AVERAGE(K3229,K3231,K3233)</f>
        <v>61.994064143333333</v>
      </c>
      <c r="AH3230" s="3">
        <f>AVERAGE(K3230,K3232,K3234)</f>
        <v>67.57031851666666</v>
      </c>
      <c r="AI3230" s="12">
        <v>43662</v>
      </c>
      <c r="AJ3230" s="13">
        <v>657</v>
      </c>
      <c r="AK3230" s="16">
        <v>2.9729779999999999</v>
      </c>
      <c r="AL3230" s="10">
        <f t="shared" ref="AL3230:AL3234" si="1516">IF(AK3230&gt;3, AK3230-3, 3-AK3230)</f>
        <v>2.7022000000000101E-2</v>
      </c>
      <c r="AM3230" s="10">
        <f t="shared" si="1505"/>
        <v>0.64127253629189329</v>
      </c>
      <c r="AN3230" s="14">
        <v>12</v>
      </c>
      <c r="AO3230" s="10">
        <f t="shared" ref="AO3230:AO3234" si="1517">AN3230+273.15</f>
        <v>285.14999999999998</v>
      </c>
      <c r="AP3230" s="14">
        <v>10.5</v>
      </c>
      <c r="AQ3230" s="14">
        <v>37</v>
      </c>
      <c r="AR3230" s="10">
        <f t="shared" ref="AR3230:AR3234" si="1518">AQ3230+273.15</f>
        <v>310.14999999999998</v>
      </c>
      <c r="AS3230" s="14">
        <v>47.1</v>
      </c>
      <c r="AT3230" s="14">
        <v>0.5</v>
      </c>
      <c r="AU3230" s="10">
        <f t="shared" ref="AU3230:AU3234" si="1519">IF(ISNUMBER(AM3230),((AR3230/AO3230)*((AJ3230-(AT3230*AP3230))/(AJ3230-AS3230))*AM3230)," ")</f>
        <v>0.74535549384126831</v>
      </c>
      <c r="AV3230" s="10">
        <f t="shared" ref="AV3230:AV3234" si="1520">IF(ISNUMBER(AM3230), AU3230*G3230, " ")</f>
        <v>11.058982175339304</v>
      </c>
      <c r="AW3230" s="10">
        <f>AVERAGE(AU3229,AU3231,AU3233)</f>
        <v>0.6497525787609687</v>
      </c>
      <c r="AX3230" s="10">
        <f>AVERAGE(AU3230,AU3232,AU3234)</f>
        <v>0.70018182219418679</v>
      </c>
      <c r="AY3230" s="10">
        <f>AVERAGE(AV3229,AV3231,AV3233)</f>
        <v>9.1276505584744587</v>
      </c>
      <c r="AZ3230" s="10">
        <f>AVERAGE(AV3230,AV3232,AV3234)</f>
        <v>11.157929913647129</v>
      </c>
      <c r="BA3230" s="10">
        <f>IF(ISNUMBER(AV3230), AV3230-AV3229, " ")</f>
        <v>2.0221787924644072</v>
      </c>
      <c r="BB3230" s="10">
        <f>IF(ISNUMBER(BA3230), BA3230/O3230, " ")</f>
        <v>0.17532474141977331</v>
      </c>
      <c r="BC3230" s="2">
        <f>AVERAGE(BB3230,BB3232,BB3234)</f>
        <v>0.17552428137163456</v>
      </c>
      <c r="BD3230" s="1" t="s">
        <v>59</v>
      </c>
      <c r="BE3230"/>
    </row>
    <row r="3231" spans="1:57" x14ac:dyDescent="0.3">
      <c r="A3231" s="2"/>
      <c r="D3231" s="9" t="s">
        <v>57</v>
      </c>
      <c r="E3231" s="10">
        <v>13.70768163</v>
      </c>
      <c r="F3231" s="10">
        <v>0.51528733839999996</v>
      </c>
      <c r="G3231" s="10">
        <v>14.338561869999999</v>
      </c>
      <c r="H3231" s="10">
        <v>7.3440968140000003</v>
      </c>
      <c r="I3231" s="10">
        <v>89.699957580000003</v>
      </c>
      <c r="J3231" s="10">
        <v>32.310979260000003</v>
      </c>
      <c r="K3231" s="10">
        <v>61.393161159999998</v>
      </c>
      <c r="L3231" s="11">
        <v>9.7164351851851856E-3</v>
      </c>
      <c r="M3231" s="11">
        <v>1.0410868055555555E-2</v>
      </c>
      <c r="P3231" s="10"/>
      <c r="Q3231" s="9"/>
      <c r="AJ3231" s="13">
        <v>657</v>
      </c>
      <c r="AK3231" s="16">
        <v>2.9729779999999999</v>
      </c>
      <c r="AL3231" s="10">
        <f t="shared" si="1516"/>
        <v>2.7022000000000101E-2</v>
      </c>
      <c r="AM3231" s="10">
        <f t="shared" si="1505"/>
        <v>0.51997088952558679</v>
      </c>
      <c r="AN3231" s="14">
        <v>12</v>
      </c>
      <c r="AO3231" s="10">
        <f t="shared" si="1517"/>
        <v>285.14999999999998</v>
      </c>
      <c r="AP3231" s="14">
        <v>10.5</v>
      </c>
      <c r="AQ3231" s="14">
        <v>37</v>
      </c>
      <c r="AR3231" s="10">
        <f t="shared" si="1518"/>
        <v>310.14999999999998</v>
      </c>
      <c r="AS3231" s="14">
        <v>47.1</v>
      </c>
      <c r="AT3231" s="14">
        <v>0.5</v>
      </c>
      <c r="AU3231" s="10">
        <f t="shared" si="1519"/>
        <v>0.60436575279908289</v>
      </c>
      <c r="AV3231" s="10">
        <f t="shared" si="1520"/>
        <v>8.6657357386187748</v>
      </c>
      <c r="AW3231" s="10"/>
      <c r="AX3231" s="10"/>
      <c r="AY3231" s="10"/>
      <c r="AZ3231" s="10"/>
      <c r="BA3231" s="10"/>
      <c r="BB3231" s="10"/>
      <c r="BC3231" s="2"/>
      <c r="BD3231"/>
    </row>
    <row r="3232" spans="1:57" x14ac:dyDescent="0.3">
      <c r="A3232" s="2"/>
      <c r="D3232" s="9" t="s">
        <v>60</v>
      </c>
      <c r="E3232" s="10">
        <v>9.6145908280000008</v>
      </c>
      <c r="F3232" s="10">
        <v>0.56531482369999997</v>
      </c>
      <c r="G3232" s="10">
        <v>16.844285330000002</v>
      </c>
      <c r="H3232" s="10">
        <v>9.4744752880000007</v>
      </c>
      <c r="I3232" s="10">
        <v>78.111295549999994</v>
      </c>
      <c r="J3232" s="10">
        <v>32.838987629999998</v>
      </c>
      <c r="K3232" s="10">
        <v>68.953476719999998</v>
      </c>
      <c r="L3232" s="11">
        <v>1.3003472222222224E-2</v>
      </c>
      <c r="M3232" s="11">
        <v>1.3495358796296297E-2</v>
      </c>
      <c r="N3232" s="10">
        <f>H3232-H3231</f>
        <v>2.1303784740000005</v>
      </c>
      <c r="O3232" s="10">
        <f>I3231-I3232</f>
        <v>11.588662030000009</v>
      </c>
      <c r="P3232" s="10">
        <f>N3232/O3232</f>
        <v>0.18383299715575524</v>
      </c>
      <c r="Q3232" s="9"/>
      <c r="R3232">
        <f>K3232-K3231</f>
        <v>7.5603155599999994</v>
      </c>
      <c r="S3232">
        <f>R3232/O3232</f>
        <v>0.6523889936930013</v>
      </c>
      <c r="AJ3232" s="13">
        <v>657</v>
      </c>
      <c r="AK3232" s="16">
        <v>2.9729779999999999</v>
      </c>
      <c r="AL3232" s="10">
        <f t="shared" si="1516"/>
        <v>2.7022000000000101E-2</v>
      </c>
      <c r="AM3232" s="10">
        <f t="shared" si="1505"/>
        <v>0.5704530847856929</v>
      </c>
      <c r="AN3232" s="14">
        <v>12</v>
      </c>
      <c r="AO3232" s="10">
        <f t="shared" si="1517"/>
        <v>285.14999999999998</v>
      </c>
      <c r="AP3232" s="14">
        <v>10.5</v>
      </c>
      <c r="AQ3232" s="14">
        <v>37</v>
      </c>
      <c r="AR3232" s="10">
        <f t="shared" si="1518"/>
        <v>310.14999999999998</v>
      </c>
      <c r="AS3232" s="14">
        <v>47.1</v>
      </c>
      <c r="AT3232" s="14">
        <v>0.5</v>
      </c>
      <c r="AU3232" s="10">
        <f t="shared" si="1519"/>
        <v>0.66304155668718301</v>
      </c>
      <c r="AV3232" s="10">
        <f t="shared" si="1520"/>
        <v>11.168461166486281</v>
      </c>
      <c r="AW3232" s="10"/>
      <c r="AX3232" s="10"/>
      <c r="AY3232" s="10"/>
      <c r="AZ3232" s="10"/>
      <c r="BA3232" s="10">
        <f>IF(ISNUMBER(AV3232), AV3232-AV3231, " ")</f>
        <v>2.5027254278675066</v>
      </c>
      <c r="BB3232" s="10">
        <f>IF(ISNUMBER(BA3232), BA3232/O3232, " ")</f>
        <v>0.21596327698474652</v>
      </c>
      <c r="BC3232" s="2"/>
      <c r="BD3232"/>
      <c r="BE3232"/>
    </row>
    <row r="3233" spans="1:57" x14ac:dyDescent="0.3">
      <c r="A3233" s="2"/>
      <c r="D3233" s="9" t="s">
        <v>57</v>
      </c>
      <c r="E3233" s="10">
        <v>13.743536840000001</v>
      </c>
      <c r="F3233" s="10">
        <v>0.5193030179</v>
      </c>
      <c r="G3233" s="10">
        <v>15.89361338</v>
      </c>
      <c r="H3233" s="10">
        <v>8.2225787930000003</v>
      </c>
      <c r="I3233" s="10">
        <v>87.857437649999994</v>
      </c>
      <c r="J3233" s="10">
        <v>32.389340079999997</v>
      </c>
      <c r="K3233" s="10">
        <v>61.892691710000001</v>
      </c>
      <c r="L3233" s="11">
        <v>1.6273148148148148E-2</v>
      </c>
      <c r="M3233" s="11">
        <v>1.700809027777778E-2</v>
      </c>
      <c r="P3233" s="10"/>
      <c r="Q3233" s="9"/>
      <c r="AJ3233" s="13">
        <v>657</v>
      </c>
      <c r="AK3233" s="16">
        <v>2.9729779999999999</v>
      </c>
      <c r="AL3233" s="10">
        <f t="shared" si="1516"/>
        <v>2.7022000000000101E-2</v>
      </c>
      <c r="AM3233" s="10">
        <f t="shared" si="1505"/>
        <v>0.52402306835099355</v>
      </c>
      <c r="AN3233" s="14">
        <v>12</v>
      </c>
      <c r="AO3233" s="10">
        <f t="shared" si="1517"/>
        <v>285.14999999999998</v>
      </c>
      <c r="AP3233" s="14">
        <v>10.5</v>
      </c>
      <c r="AQ3233" s="14">
        <v>37</v>
      </c>
      <c r="AR3233" s="10">
        <f t="shared" si="1518"/>
        <v>310.14999999999998</v>
      </c>
      <c r="AS3233" s="14">
        <v>47.1</v>
      </c>
      <c r="AT3233" s="14">
        <v>0.5</v>
      </c>
      <c r="AU3233" s="10">
        <f t="shared" si="1519"/>
        <v>0.60907562820870031</v>
      </c>
      <c r="AV3233" s="10">
        <f t="shared" si="1520"/>
        <v>9.6804125539297043</v>
      </c>
      <c r="AW3233" s="10"/>
      <c r="AX3233" s="10"/>
      <c r="AY3233" s="10"/>
      <c r="AZ3233" s="10"/>
      <c r="BA3233" s="10"/>
      <c r="BB3233" s="10"/>
      <c r="BC3233" s="2"/>
      <c r="BD3233"/>
      <c r="BE3233"/>
    </row>
    <row r="3234" spans="1:57" x14ac:dyDescent="0.3">
      <c r="A3234" s="2"/>
      <c r="D3234" s="9" t="s">
        <v>61</v>
      </c>
      <c r="E3234" s="10">
        <v>9.1532809749999995</v>
      </c>
      <c r="F3234" s="10">
        <v>0.5901315775</v>
      </c>
      <c r="G3234" s="10">
        <v>16.248460789999999</v>
      </c>
      <c r="H3234" s="10">
        <v>9.5390456330000006</v>
      </c>
      <c r="I3234" s="10">
        <v>76.28234904</v>
      </c>
      <c r="J3234" s="10">
        <v>32.501771239999997</v>
      </c>
      <c r="K3234" s="10">
        <v>66.062130499999995</v>
      </c>
      <c r="L3234" s="11">
        <v>1.9606481481481482E-2</v>
      </c>
      <c r="M3234" s="11">
        <v>2.0162025462962963E-2</v>
      </c>
      <c r="N3234" s="10">
        <f>H3234-H3233</f>
        <v>1.3164668400000004</v>
      </c>
      <c r="O3234" s="10">
        <f>I3233-I3234</f>
        <v>11.575088609999995</v>
      </c>
      <c r="P3234" s="10">
        <f>N3234/O3234</f>
        <v>0.11373276562761457</v>
      </c>
      <c r="Q3234" s="9"/>
      <c r="R3234">
        <f>K3234-K3233</f>
        <v>4.1694387899999938</v>
      </c>
      <c r="S3234">
        <f>R3234/O3234</f>
        <v>0.36020793710364485</v>
      </c>
      <c r="AJ3234" s="13">
        <v>657</v>
      </c>
      <c r="AK3234" s="16">
        <v>2.9729779999999999</v>
      </c>
      <c r="AL3234" s="10">
        <f t="shared" si="1516"/>
        <v>2.7022000000000101E-2</v>
      </c>
      <c r="AM3234" s="10">
        <f t="shared" si="1505"/>
        <v>0.59549540309413662</v>
      </c>
      <c r="AN3234" s="14">
        <v>12</v>
      </c>
      <c r="AO3234" s="10">
        <f t="shared" si="1517"/>
        <v>285.14999999999998</v>
      </c>
      <c r="AP3234" s="14">
        <v>10.5</v>
      </c>
      <c r="AQ3234" s="14">
        <v>37</v>
      </c>
      <c r="AR3234" s="10">
        <f t="shared" si="1518"/>
        <v>310.14999999999998</v>
      </c>
      <c r="AS3234" s="14">
        <v>47.1</v>
      </c>
      <c r="AT3234" s="14">
        <v>0.5</v>
      </c>
      <c r="AU3234" s="10">
        <f t="shared" si="1519"/>
        <v>0.69214841605410937</v>
      </c>
      <c r="AV3234" s="10">
        <f t="shared" si="1520"/>
        <v>11.246346399115803</v>
      </c>
      <c r="AW3234" s="10"/>
      <c r="AX3234" s="10"/>
      <c r="AY3234" s="10"/>
      <c r="AZ3234" s="10"/>
      <c r="BA3234" s="10">
        <f>IF(ISNUMBER(AV3234), AV3234-AV3233, " ")</f>
        <v>1.5659338451860982</v>
      </c>
      <c r="BB3234" s="10">
        <f>IF(ISNUMBER(BA3234), BA3234/O3234, " ")</f>
        <v>0.13528482571038383</v>
      </c>
      <c r="BC3234" s="2"/>
      <c r="BD3234"/>
      <c r="BE3234"/>
    </row>
    <row r="3235" spans="1:57" x14ac:dyDescent="0.3">
      <c r="AM3235" s="10" t="str">
        <f t="shared" si="1505"/>
        <v xml:space="preserve"> </v>
      </c>
      <c r="BD3235"/>
      <c r="BE3235"/>
    </row>
    <row r="3236" spans="1:57" x14ac:dyDescent="0.3">
      <c r="AM3236" s="10" t="str">
        <f t="shared" si="1505"/>
        <v xml:space="preserve"> </v>
      </c>
      <c r="BD3236"/>
      <c r="BE3236"/>
    </row>
    <row r="3237" spans="1:57" x14ac:dyDescent="0.3">
      <c r="A3237" s="2"/>
      <c r="D3237" s="9" t="s">
        <v>53</v>
      </c>
      <c r="E3237" s="10"/>
      <c r="F3237" s="10"/>
      <c r="G3237" s="10"/>
      <c r="H3237" s="10"/>
      <c r="I3237" s="10"/>
      <c r="J3237" s="10"/>
      <c r="K3237" s="10"/>
      <c r="L3237" s="10"/>
      <c r="M3237" s="10"/>
      <c r="P3237" s="10"/>
      <c r="Q3237" s="9"/>
      <c r="R3237" s="9"/>
      <c r="AM3237" s="10" t="str">
        <f t="shared" si="1505"/>
        <v xml:space="preserve"> </v>
      </c>
      <c r="BD3237"/>
      <c r="BE3237"/>
    </row>
    <row r="3238" spans="1:57" x14ac:dyDescent="0.3">
      <c r="A3238" s="2"/>
      <c r="D3238" s="9" t="s">
        <v>383</v>
      </c>
      <c r="E3238" s="10"/>
      <c r="F3238" s="2"/>
      <c r="G3238" s="10"/>
      <c r="H3238" s="10"/>
      <c r="I3238" s="10"/>
      <c r="J3238" s="10"/>
      <c r="K3238" s="10"/>
      <c r="L3238" s="10"/>
      <c r="M3238" s="10"/>
      <c r="P3238" s="10"/>
      <c r="Q3238" s="9"/>
      <c r="R3238" s="9"/>
      <c r="AM3238" s="10" t="str">
        <f t="shared" si="1505"/>
        <v xml:space="preserve"> </v>
      </c>
      <c r="BD3238"/>
      <c r="BE3238"/>
    </row>
    <row r="3239" spans="1:57" x14ac:dyDescent="0.3">
      <c r="A3239" s="2"/>
      <c r="D3239" s="9"/>
      <c r="E3239" s="2" t="s">
        <v>0</v>
      </c>
      <c r="F3239" s="2" t="s">
        <v>1</v>
      </c>
      <c r="G3239" s="2" t="s">
        <v>2</v>
      </c>
      <c r="H3239" s="2" t="s">
        <v>3</v>
      </c>
      <c r="I3239" s="2" t="s">
        <v>4</v>
      </c>
      <c r="J3239" s="2" t="s">
        <v>5</v>
      </c>
      <c r="K3239" s="2" t="s">
        <v>6</v>
      </c>
      <c r="L3239" s="2" t="s">
        <v>7</v>
      </c>
      <c r="M3239" s="2" t="s">
        <v>8</v>
      </c>
      <c r="N3239" s="2" t="s">
        <v>9</v>
      </c>
      <c r="O3239" s="2" t="s">
        <v>10</v>
      </c>
      <c r="P3239" s="2" t="s">
        <v>11</v>
      </c>
      <c r="Q3239" s="2" t="s">
        <v>12</v>
      </c>
      <c r="R3239" s="2" t="s">
        <v>13</v>
      </c>
      <c r="S3239" s="2" t="s">
        <v>14</v>
      </c>
      <c r="T3239" s="2" t="s">
        <v>15</v>
      </c>
      <c r="U3239" s="3" t="s">
        <v>16</v>
      </c>
      <c r="V3239" s="3" t="s">
        <v>17</v>
      </c>
      <c r="W3239" s="3" t="s">
        <v>18</v>
      </c>
      <c r="X3239" s="3" t="s">
        <v>19</v>
      </c>
      <c r="Y3239" s="3" t="s">
        <v>20</v>
      </c>
      <c r="Z3239" s="3" t="s">
        <v>21</v>
      </c>
      <c r="AA3239" s="3" t="s">
        <v>22</v>
      </c>
      <c r="AB3239" s="3" t="s">
        <v>23</v>
      </c>
      <c r="AC3239" s="3" t="s">
        <v>24</v>
      </c>
      <c r="AD3239" s="3" t="s">
        <v>25</v>
      </c>
      <c r="AE3239" s="3" t="s">
        <v>26</v>
      </c>
      <c r="AF3239" s="3" t="s">
        <v>27</v>
      </c>
      <c r="AG3239" s="3" t="s">
        <v>28</v>
      </c>
      <c r="AH3239" s="3" t="s">
        <v>29</v>
      </c>
      <c r="AL3239" s="2" t="s">
        <v>33</v>
      </c>
      <c r="AM3239" s="10" t="e">
        <f t="shared" si="1505"/>
        <v>#VALUE!</v>
      </c>
      <c r="AN3239" s="6" t="s">
        <v>35</v>
      </c>
      <c r="AO3239" s="2" t="s">
        <v>36</v>
      </c>
      <c r="AP3239" s="7" t="s">
        <v>37</v>
      </c>
      <c r="AQ3239" s="6" t="s">
        <v>38</v>
      </c>
      <c r="AR3239" s="2" t="s">
        <v>39</v>
      </c>
      <c r="AS3239" s="7" t="s">
        <v>40</v>
      </c>
      <c r="AT3239" s="7" t="s">
        <v>41</v>
      </c>
      <c r="AU3239" s="8" t="s">
        <v>55</v>
      </c>
      <c r="AV3239" s="8" t="s">
        <v>56</v>
      </c>
      <c r="AW3239" s="8" t="s">
        <v>44</v>
      </c>
      <c r="AX3239" s="8" t="s">
        <v>45</v>
      </c>
      <c r="AY3239" s="8" t="s">
        <v>46</v>
      </c>
      <c r="AZ3239" s="8" t="s">
        <v>47</v>
      </c>
      <c r="BA3239" s="2" t="s">
        <v>48</v>
      </c>
      <c r="BB3239" s="2" t="s">
        <v>49</v>
      </c>
      <c r="BC3239" s="2" t="s">
        <v>50</v>
      </c>
      <c r="BD3239"/>
      <c r="BE3239"/>
    </row>
    <row r="3240" spans="1:57" x14ac:dyDescent="0.3">
      <c r="A3240" s="2"/>
      <c r="D3240" s="9" t="s">
        <v>57</v>
      </c>
      <c r="E3240" s="10">
        <v>13.903820809999999</v>
      </c>
      <c r="F3240" s="10">
        <v>0.51401250890000005</v>
      </c>
      <c r="G3240" s="10">
        <v>16.129063680000002</v>
      </c>
      <c r="H3240" s="10">
        <v>8.2893848670000008</v>
      </c>
      <c r="I3240" s="10">
        <v>91.774227730000007</v>
      </c>
      <c r="J3240" s="10">
        <v>34.706942840000004</v>
      </c>
      <c r="K3240" s="10">
        <v>59.412295999999998</v>
      </c>
      <c r="L3240" s="11">
        <v>1.3368055555555555E-3</v>
      </c>
      <c r="M3240" s="11">
        <v>2.0023032407407407E-3</v>
      </c>
      <c r="P3240" s="10"/>
      <c r="Q3240" s="9"/>
      <c r="AJ3240" s="13">
        <v>657</v>
      </c>
      <c r="AK3240" s="16">
        <v>2.9729779999999999</v>
      </c>
      <c r="AL3240" s="10">
        <f>IF(AK3240&gt;3, AK3240-3, 3-AK3240)</f>
        <v>2.7022000000000101E-2</v>
      </c>
      <c r="AM3240" s="10">
        <f t="shared" si="1505"/>
        <v>0.5186844728417096</v>
      </c>
      <c r="AN3240" s="14">
        <v>12</v>
      </c>
      <c r="AO3240" s="10">
        <f>AN3240+273.15</f>
        <v>285.14999999999998</v>
      </c>
      <c r="AP3240" s="14">
        <v>10.5</v>
      </c>
      <c r="AQ3240" s="14">
        <v>37</v>
      </c>
      <c r="AR3240" s="10">
        <f>AQ3240+273.15</f>
        <v>310.14999999999998</v>
      </c>
      <c r="AS3240" s="14">
        <v>47.1</v>
      </c>
      <c r="AT3240" s="14">
        <v>0.5</v>
      </c>
      <c r="AU3240" s="10">
        <f>IF(ISNUMBER(AM3240),((AR3240/AO3240)*((AJ3240-(AT3240*AP3240))/(AJ3240-AS3240))*AM3240)," ")</f>
        <v>0.60287054181087918</v>
      </c>
      <c r="AV3240" s="10">
        <f>IF(ISNUMBER(AM3240), AU3240*G3240, " ")</f>
        <v>9.7237373596637742</v>
      </c>
      <c r="AW3240" s="10"/>
      <c r="AX3240" s="10"/>
      <c r="AY3240" s="10"/>
      <c r="AZ3240" s="10"/>
      <c r="BA3240" s="10"/>
      <c r="BB3240" s="10"/>
      <c r="BC3240" s="2"/>
      <c r="BD3240"/>
      <c r="BE3240"/>
    </row>
    <row r="3241" spans="1:57" x14ac:dyDescent="0.3">
      <c r="A3241" s="2">
        <v>295</v>
      </c>
      <c r="B3241" s="9" t="s">
        <v>383</v>
      </c>
      <c r="C3241" s="9"/>
      <c r="D3241" s="9" t="s">
        <v>58</v>
      </c>
      <c r="E3241" s="10">
        <v>8.9252711349999991</v>
      </c>
      <c r="F3241" s="10">
        <v>0.62823073190000001</v>
      </c>
      <c r="G3241" s="10">
        <v>16.566569940000001</v>
      </c>
      <c r="H3241" s="10">
        <v>10.378624050000001</v>
      </c>
      <c r="I3241" s="10">
        <v>80.734461199999998</v>
      </c>
      <c r="J3241" s="10">
        <v>34.920975439999999</v>
      </c>
      <c r="K3241" s="10">
        <v>73.161431379999996</v>
      </c>
      <c r="L3241" s="11">
        <v>4.5543981481481486E-3</v>
      </c>
      <c r="M3241" s="11">
        <v>5.2430439814814813E-3</v>
      </c>
      <c r="N3241" s="10">
        <f>H3241-H3240</f>
        <v>2.0892391830000001</v>
      </c>
      <c r="O3241" s="10">
        <f>I3240-I3241</f>
        <v>11.039766530000009</v>
      </c>
      <c r="P3241" s="10">
        <f>N3241/O3241</f>
        <v>0.18924668174119427</v>
      </c>
      <c r="Q3241" s="9">
        <f>AVERAGE(P3241,P3243,P3245)</f>
        <v>0.18051495026673417</v>
      </c>
      <c r="R3241">
        <f>K3241-K3240</f>
        <v>13.749135379999998</v>
      </c>
      <c r="S3241">
        <f>R3241/O3241</f>
        <v>1.2454190351433083</v>
      </c>
      <c r="T3241" s="9">
        <f>AVERAGE(S3241,S3243,S3245)</f>
        <v>1.0501008400365193</v>
      </c>
      <c r="U3241" s="3">
        <f>AVERAGE(E3240,E3242,E3244)</f>
        <v>13.895129586666664</v>
      </c>
      <c r="V3241" s="3">
        <f>AVERAGE(E3241,E3243,E3245)</f>
        <v>9.164794595</v>
      </c>
      <c r="W3241" s="3">
        <f>AVERAGE(F3240,F3242,F3244)</f>
        <v>0.49358656070000001</v>
      </c>
      <c r="X3241" s="3">
        <f>AVERAGE(F3241,F3243,F3245)</f>
        <v>0.57590153989999993</v>
      </c>
      <c r="Y3241" s="3">
        <f>AVERAGE(G3240,G3242,G3244)</f>
        <v>16.298320223333334</v>
      </c>
      <c r="Z3241" s="3">
        <f>AVERAGE(G3241,G3243,G3245)</f>
        <v>17.774038076666667</v>
      </c>
      <c r="AA3241" s="3">
        <f>AVERAGE(H3240,H3242,H3244)</f>
        <v>8.0475407956666682</v>
      </c>
      <c r="AB3241" s="3">
        <f>AVERAGE(H3241,H3243,H3245)</f>
        <v>10.179738591000001</v>
      </c>
      <c r="AC3241" s="3">
        <f>AVERAGE(I3240,I3242,I3244)</f>
        <v>91.426465146666672</v>
      </c>
      <c r="AD3241" s="3">
        <f>AVERAGE(I3241,I3243,I3245)</f>
        <v>79.635800826666667</v>
      </c>
      <c r="AE3241" s="3">
        <f>AVERAGE(J3240,J3242,J3244)</f>
        <v>34.426354140000001</v>
      </c>
      <c r="AF3241" s="3">
        <f>AVERAGE(J3241,J3243,J3245)</f>
        <v>34.500795456666665</v>
      </c>
      <c r="AG3241" s="3">
        <f>AVERAGE(K3240,K3242,K3244)</f>
        <v>61.338963673333332</v>
      </c>
      <c r="AH3241" s="3">
        <f>AVERAGE(K3241,K3243,K3245)</f>
        <v>73.665761473333347</v>
      </c>
      <c r="AI3241" s="12">
        <v>43662</v>
      </c>
      <c r="AJ3241" s="13">
        <v>657</v>
      </c>
      <c r="AK3241" s="16">
        <v>2.9729779999999999</v>
      </c>
      <c r="AL3241" s="10">
        <f t="shared" ref="AL3241:AL3245" si="1521">IF(AK3241&gt;3, AK3241-3, 3-AK3241)</f>
        <v>2.7022000000000101E-2</v>
      </c>
      <c r="AM3241" s="10">
        <f t="shared" si="1505"/>
        <v>0.63394084843547449</v>
      </c>
      <c r="AN3241" s="14">
        <v>12</v>
      </c>
      <c r="AO3241" s="10">
        <f t="shared" ref="AO3241:AO3245" si="1522">AN3241+273.15</f>
        <v>285.14999999999998</v>
      </c>
      <c r="AP3241" s="14">
        <v>10.5</v>
      </c>
      <c r="AQ3241" s="14">
        <v>37</v>
      </c>
      <c r="AR3241" s="10">
        <f t="shared" ref="AR3241:AR3245" si="1523">AQ3241+273.15</f>
        <v>310.14999999999998</v>
      </c>
      <c r="AS3241" s="14">
        <v>47.1</v>
      </c>
      <c r="AT3241" s="14">
        <v>0.5</v>
      </c>
      <c r="AU3241" s="10">
        <f t="shared" ref="AU3241:AU3245" si="1524">IF(ISNUMBER(AM3241),((AR3241/AO3241)*((AJ3241-(AT3241*AP3241))/(AJ3241-AS3241))*AM3241)," ")</f>
        <v>0.73683382245563511</v>
      </c>
      <c r="AV3241" s="10">
        <f t="shared" ref="AV3241:AV3245" si="1525">IF(ISNUMBER(AM3241), AU3241*G3241, " ")</f>
        <v>12.206809053868822</v>
      </c>
      <c r="AW3241" s="10">
        <f>AVERAGE(AU3240,AU3242,AU3244)</f>
        <v>0.57891353250640198</v>
      </c>
      <c r="AX3241" s="10">
        <f>AVERAGE(AU3241,AU3243,AU3245)</f>
        <v>0.6754584127383142</v>
      </c>
      <c r="AY3241" s="10">
        <f>AVERAGE(AV3240,AV3242,AV3244)</f>
        <v>9.4228658212888874</v>
      </c>
      <c r="AZ3241" s="10">
        <f>AVERAGE(AV3241,AV3243,AV3245)</f>
        <v>11.964460454660065</v>
      </c>
      <c r="BA3241" s="10">
        <f>IF(ISNUMBER(AV3241), AV3241-AV3240, " ")</f>
        <v>2.4830716942050479</v>
      </c>
      <c r="BB3241" s="10">
        <f>IF(ISNUMBER(BA3241), BA3241/O3241, " ")</f>
        <v>0.22492067087265169</v>
      </c>
      <c r="BC3241" s="2">
        <f>AVERAGE(BB3241,BB3243,BB3245)</f>
        <v>0.21507379697280302</v>
      </c>
      <c r="BD3241" s="1" t="s">
        <v>59</v>
      </c>
      <c r="BE3241"/>
    </row>
    <row r="3242" spans="1:57" x14ac:dyDescent="0.3">
      <c r="A3242" s="2"/>
      <c r="D3242" s="9" t="s">
        <v>57</v>
      </c>
      <c r="E3242" s="10">
        <v>13.89213226</v>
      </c>
      <c r="F3242" s="10">
        <v>0.50032589329999999</v>
      </c>
      <c r="G3242" s="10">
        <v>15.59647725</v>
      </c>
      <c r="H3242" s="10">
        <v>7.8499613200000002</v>
      </c>
      <c r="I3242" s="10">
        <v>91.052394829999997</v>
      </c>
      <c r="J3242" s="10">
        <v>34.465487789999997</v>
      </c>
      <c r="K3242" s="10">
        <v>63.930630280000003</v>
      </c>
      <c r="L3242" s="11">
        <v>8.1249999999999985E-3</v>
      </c>
      <c r="M3242" s="11">
        <v>8.8599421296296308E-3</v>
      </c>
      <c r="P3242" s="10"/>
      <c r="Q3242" s="9"/>
      <c r="AJ3242" s="13">
        <v>657</v>
      </c>
      <c r="AK3242" s="16">
        <v>2.9729779999999999</v>
      </c>
      <c r="AL3242" s="10">
        <f t="shared" si="1521"/>
        <v>2.7022000000000101E-2</v>
      </c>
      <c r="AM3242" s="10">
        <f t="shared" si="1505"/>
        <v>0.50487345681670037</v>
      </c>
      <c r="AN3242" s="14">
        <v>12</v>
      </c>
      <c r="AO3242" s="10">
        <f t="shared" si="1522"/>
        <v>285.14999999999998</v>
      </c>
      <c r="AP3242" s="14">
        <v>10.5</v>
      </c>
      <c r="AQ3242" s="14">
        <v>37</v>
      </c>
      <c r="AR3242" s="10">
        <f t="shared" si="1523"/>
        <v>310.14999999999998</v>
      </c>
      <c r="AS3242" s="14">
        <v>47.1</v>
      </c>
      <c r="AT3242" s="14">
        <v>0.5</v>
      </c>
      <c r="AU3242" s="10">
        <f t="shared" si="1524"/>
        <v>0.58681790258622857</v>
      </c>
      <c r="AV3242" s="10">
        <f t="shared" si="1525"/>
        <v>9.1522920675788306</v>
      </c>
      <c r="AW3242" s="10"/>
      <c r="AX3242" s="10"/>
      <c r="AY3242" s="10"/>
      <c r="AZ3242" s="10"/>
      <c r="BA3242" s="10"/>
      <c r="BB3242" s="10"/>
      <c r="BC3242" s="2"/>
      <c r="BD3242"/>
    </row>
    <row r="3243" spans="1:57" x14ac:dyDescent="0.3">
      <c r="A3243" s="2"/>
      <c r="D3243" s="9" t="s">
        <v>60</v>
      </c>
      <c r="E3243" s="10">
        <v>9.0754006310000008</v>
      </c>
      <c r="F3243" s="10">
        <v>0.57020436900000004</v>
      </c>
      <c r="G3243" s="10">
        <v>18.12104098</v>
      </c>
      <c r="H3243" s="10">
        <v>10.322959689999999</v>
      </c>
      <c r="I3243" s="10">
        <v>77.684001789999996</v>
      </c>
      <c r="J3243" s="10">
        <v>34.627498699999997</v>
      </c>
      <c r="K3243" s="10">
        <v>76.975861559999998</v>
      </c>
      <c r="L3243" s="11">
        <v>1.1811342592592594E-2</v>
      </c>
      <c r="M3243" s="11">
        <v>1.243633101851852E-2</v>
      </c>
      <c r="N3243" s="10">
        <f>H3243-H3242</f>
        <v>2.4729983699999991</v>
      </c>
      <c r="O3243" s="10">
        <f>I3242-I3243</f>
        <v>13.368393040000001</v>
      </c>
      <c r="P3243" s="10">
        <f>N3243/O3243</f>
        <v>0.18498845467816968</v>
      </c>
      <c r="Q3243" s="9"/>
      <c r="R3243">
        <f>K3243-K3242</f>
        <v>13.045231279999996</v>
      </c>
      <c r="S3243">
        <f>R3243/O3243</f>
        <v>0.97582643186559059</v>
      </c>
      <c r="AJ3243" s="13">
        <v>657</v>
      </c>
      <c r="AK3243" s="16">
        <v>2.9729779999999999</v>
      </c>
      <c r="AL3243" s="10">
        <f t="shared" si="1521"/>
        <v>2.7022000000000101E-2</v>
      </c>
      <c r="AM3243" s="10">
        <f t="shared" si="1505"/>
        <v>0.57538707215458718</v>
      </c>
      <c r="AN3243" s="14">
        <v>12</v>
      </c>
      <c r="AO3243" s="10">
        <f t="shared" si="1522"/>
        <v>285.14999999999998</v>
      </c>
      <c r="AP3243" s="14">
        <v>10.5</v>
      </c>
      <c r="AQ3243" s="14">
        <v>37</v>
      </c>
      <c r="AR3243" s="10">
        <f t="shared" si="1523"/>
        <v>310.14999999999998</v>
      </c>
      <c r="AS3243" s="14">
        <v>47.1</v>
      </c>
      <c r="AT3243" s="14">
        <v>0.5</v>
      </c>
      <c r="AU3243" s="10">
        <f t="shared" si="1524"/>
        <v>0.66877636425155196</v>
      </c>
      <c r="AV3243" s="10">
        <f t="shared" si="1525"/>
        <v>12.11892390305778</v>
      </c>
      <c r="AW3243" s="10"/>
      <c r="AX3243" s="10"/>
      <c r="AY3243" s="10"/>
      <c r="AZ3243" s="10"/>
      <c r="BA3243" s="10">
        <f>IF(ISNUMBER(AV3243), AV3243-AV3242, " ")</f>
        <v>2.9666318354789496</v>
      </c>
      <c r="BB3243" s="10">
        <f>IF(ISNUMBER(BA3243), BA3243/O3243, " ")</f>
        <v>0.22191387002180402</v>
      </c>
      <c r="BC3243" s="2"/>
      <c r="BD3243"/>
      <c r="BE3243"/>
    </row>
    <row r="3244" spans="1:57" x14ac:dyDescent="0.3">
      <c r="A3244" s="2"/>
      <c r="D3244" s="9" t="s">
        <v>57</v>
      </c>
      <c r="E3244" s="10">
        <v>13.889435689999999</v>
      </c>
      <c r="F3244" s="10">
        <v>0.46642127989999999</v>
      </c>
      <c r="G3244" s="10">
        <v>17.169419739999999</v>
      </c>
      <c r="H3244" s="10">
        <v>8.0032762000000002</v>
      </c>
      <c r="I3244" s="10">
        <v>91.452772879999998</v>
      </c>
      <c r="J3244" s="10">
        <v>34.106631790000002</v>
      </c>
      <c r="K3244" s="10">
        <v>60.673964740000002</v>
      </c>
      <c r="L3244" s="11">
        <v>1.5266203703703705E-2</v>
      </c>
      <c r="M3244" s="11">
        <v>1.5954849537037036E-2</v>
      </c>
      <c r="P3244" s="10"/>
      <c r="Q3244" s="9"/>
      <c r="AJ3244" s="13">
        <v>657</v>
      </c>
      <c r="AK3244" s="16">
        <v>2.9729779999999999</v>
      </c>
      <c r="AL3244" s="10">
        <f t="shared" si="1521"/>
        <v>2.7022000000000101E-2</v>
      </c>
      <c r="AM3244" s="10">
        <f t="shared" si="1505"/>
        <v>0.47066067750921803</v>
      </c>
      <c r="AN3244" s="14">
        <v>12</v>
      </c>
      <c r="AO3244" s="10">
        <f t="shared" si="1522"/>
        <v>285.14999999999998</v>
      </c>
      <c r="AP3244" s="14">
        <v>10.5</v>
      </c>
      <c r="AQ3244" s="14">
        <v>37</v>
      </c>
      <c r="AR3244" s="10">
        <f t="shared" si="1523"/>
        <v>310.14999999999998</v>
      </c>
      <c r="AS3244" s="14">
        <v>47.1</v>
      </c>
      <c r="AT3244" s="14">
        <v>0.5</v>
      </c>
      <c r="AU3244" s="10">
        <f t="shared" si="1524"/>
        <v>0.54705215312209821</v>
      </c>
      <c r="AV3244" s="10">
        <f t="shared" si="1525"/>
        <v>9.3925680366240556</v>
      </c>
      <c r="AW3244" s="10"/>
      <c r="AX3244" s="10"/>
      <c r="AY3244" s="10"/>
      <c r="AZ3244" s="10"/>
      <c r="BA3244" s="10"/>
      <c r="BB3244" s="10"/>
      <c r="BC3244" s="2"/>
      <c r="BD3244"/>
      <c r="BE3244"/>
    </row>
    <row r="3245" spans="1:57" x14ac:dyDescent="0.3">
      <c r="A3245" s="2"/>
      <c r="D3245" s="9" t="s">
        <v>61</v>
      </c>
      <c r="E3245" s="10">
        <v>9.4937120190000002</v>
      </c>
      <c r="F3245" s="10">
        <v>0.52926951879999995</v>
      </c>
      <c r="G3245" s="10">
        <v>18.634503309999999</v>
      </c>
      <c r="H3245" s="10">
        <v>9.8376320330000002</v>
      </c>
      <c r="I3245" s="10">
        <v>80.488939490000007</v>
      </c>
      <c r="J3245" s="10">
        <v>33.95391223</v>
      </c>
      <c r="K3245" s="10">
        <v>70.859991480000005</v>
      </c>
      <c r="L3245" s="11">
        <v>1.8327546296296297E-2</v>
      </c>
      <c r="M3245" s="11">
        <v>1.8993043981481484E-2</v>
      </c>
      <c r="N3245" s="10">
        <f>H3245-H3244</f>
        <v>1.834355833</v>
      </c>
      <c r="O3245" s="10">
        <f>I3244-I3245</f>
        <v>10.963833389999991</v>
      </c>
      <c r="P3245" s="10">
        <f>N3245/O3245</f>
        <v>0.16730971438083861</v>
      </c>
      <c r="Q3245" s="9"/>
      <c r="R3245">
        <f>K3245-K3244</f>
        <v>10.186026740000003</v>
      </c>
      <c r="S3245">
        <f>R3245/O3245</f>
        <v>0.92905705310065934</v>
      </c>
      <c r="AJ3245" s="13">
        <v>657</v>
      </c>
      <c r="AK3245" s="16">
        <v>2.9729779999999999</v>
      </c>
      <c r="AL3245" s="10">
        <f t="shared" si="1521"/>
        <v>2.7022000000000101E-2</v>
      </c>
      <c r="AM3245" s="10">
        <f t="shared" si="1505"/>
        <v>0.53408015679900755</v>
      </c>
      <c r="AN3245" s="14">
        <v>12</v>
      </c>
      <c r="AO3245" s="10">
        <f t="shared" si="1522"/>
        <v>285.14999999999998</v>
      </c>
      <c r="AP3245" s="14">
        <v>10.5</v>
      </c>
      <c r="AQ3245" s="14">
        <v>37</v>
      </c>
      <c r="AR3245" s="10">
        <f t="shared" si="1523"/>
        <v>310.14999999999998</v>
      </c>
      <c r="AS3245" s="14">
        <v>47.1</v>
      </c>
      <c r="AT3245" s="14">
        <v>0.5</v>
      </c>
      <c r="AU3245" s="10">
        <f t="shared" si="1524"/>
        <v>0.62076505150775574</v>
      </c>
      <c r="AV3245" s="10">
        <f t="shared" si="1525"/>
        <v>11.567648407053595</v>
      </c>
      <c r="AW3245" s="10"/>
      <c r="AX3245" s="10"/>
      <c r="AY3245" s="10"/>
      <c r="AZ3245" s="10"/>
      <c r="BA3245" s="10">
        <f>IF(ISNUMBER(AV3245), AV3245-AV3244, " ")</f>
        <v>2.1750803704295389</v>
      </c>
      <c r="BB3245" s="10">
        <f>IF(ISNUMBER(BA3245), BA3245/O3245, " ")</f>
        <v>0.19838685002395323</v>
      </c>
      <c r="BC3245" s="2"/>
      <c r="BD3245"/>
      <c r="BE3245"/>
    </row>
    <row r="3246" spans="1:57" x14ac:dyDescent="0.3">
      <c r="AM3246" s="10" t="str">
        <f t="shared" si="1505"/>
        <v xml:space="preserve"> </v>
      </c>
      <c r="BD3246"/>
      <c r="BE3246"/>
    </row>
    <row r="3247" spans="1:57" x14ac:dyDescent="0.3">
      <c r="AM3247" s="10" t="str">
        <f t="shared" si="1505"/>
        <v xml:space="preserve"> </v>
      </c>
      <c r="BD3247"/>
      <c r="BE3247"/>
    </row>
    <row r="3248" spans="1:57" x14ac:dyDescent="0.3">
      <c r="A3248" s="2"/>
      <c r="D3248" s="9" t="s">
        <v>53</v>
      </c>
      <c r="E3248" s="10"/>
      <c r="F3248" s="10"/>
      <c r="G3248" s="10"/>
      <c r="H3248" s="10"/>
      <c r="I3248" s="10"/>
      <c r="J3248" s="10"/>
      <c r="K3248" s="10"/>
      <c r="L3248" s="10"/>
      <c r="M3248" s="10"/>
      <c r="P3248" s="10"/>
      <c r="Q3248" s="9"/>
      <c r="R3248" s="9"/>
      <c r="AM3248" s="10" t="str">
        <f t="shared" si="1505"/>
        <v xml:space="preserve"> </v>
      </c>
      <c r="BD3248"/>
      <c r="BE3248"/>
    </row>
    <row r="3249" spans="1:57" x14ac:dyDescent="0.3">
      <c r="A3249" s="2"/>
      <c r="D3249" s="9" t="s">
        <v>384</v>
      </c>
      <c r="E3249" s="10"/>
      <c r="F3249" s="2"/>
      <c r="G3249" s="10"/>
      <c r="H3249" s="10"/>
      <c r="I3249" s="10"/>
      <c r="J3249" s="10"/>
      <c r="K3249" s="10"/>
      <c r="L3249" s="10"/>
      <c r="M3249" s="10"/>
      <c r="P3249" s="10"/>
      <c r="Q3249" s="9"/>
      <c r="R3249" s="9"/>
      <c r="AM3249" s="10" t="str">
        <f t="shared" si="1505"/>
        <v xml:space="preserve"> </v>
      </c>
      <c r="BD3249"/>
      <c r="BE3249"/>
    </row>
    <row r="3250" spans="1:57" x14ac:dyDescent="0.3">
      <c r="A3250" s="2"/>
      <c r="D3250" s="9"/>
      <c r="E3250" s="2" t="s">
        <v>0</v>
      </c>
      <c r="F3250" s="2" t="s">
        <v>1</v>
      </c>
      <c r="G3250" s="2" t="s">
        <v>2</v>
      </c>
      <c r="H3250" s="2" t="s">
        <v>3</v>
      </c>
      <c r="I3250" s="2" t="s">
        <v>4</v>
      </c>
      <c r="J3250" s="2" t="s">
        <v>5</v>
      </c>
      <c r="K3250" s="2" t="s">
        <v>6</v>
      </c>
      <c r="L3250" s="2" t="s">
        <v>7</v>
      </c>
      <c r="M3250" s="2" t="s">
        <v>8</v>
      </c>
      <c r="N3250" s="2" t="s">
        <v>9</v>
      </c>
      <c r="O3250" s="2" t="s">
        <v>10</v>
      </c>
      <c r="P3250" s="2" t="s">
        <v>11</v>
      </c>
      <c r="Q3250" s="2" t="s">
        <v>12</v>
      </c>
      <c r="R3250" s="2" t="s">
        <v>13</v>
      </c>
      <c r="S3250" s="2" t="s">
        <v>14</v>
      </c>
      <c r="T3250" s="2" t="s">
        <v>15</v>
      </c>
      <c r="U3250" s="3" t="s">
        <v>16</v>
      </c>
      <c r="V3250" s="3" t="s">
        <v>17</v>
      </c>
      <c r="W3250" s="3" t="s">
        <v>18</v>
      </c>
      <c r="X3250" s="3" t="s">
        <v>19</v>
      </c>
      <c r="Y3250" s="3" t="s">
        <v>20</v>
      </c>
      <c r="Z3250" s="3" t="s">
        <v>21</v>
      </c>
      <c r="AA3250" s="3" t="s">
        <v>22</v>
      </c>
      <c r="AB3250" s="3" t="s">
        <v>23</v>
      </c>
      <c r="AC3250" s="3" t="s">
        <v>24</v>
      </c>
      <c r="AD3250" s="3" t="s">
        <v>25</v>
      </c>
      <c r="AE3250" s="3" t="s">
        <v>26</v>
      </c>
      <c r="AF3250" s="3" t="s">
        <v>27</v>
      </c>
      <c r="AG3250" s="3" t="s">
        <v>28</v>
      </c>
      <c r="AH3250" s="3" t="s">
        <v>29</v>
      </c>
      <c r="AL3250" s="2" t="s">
        <v>33</v>
      </c>
      <c r="AM3250" s="10" t="e">
        <f t="shared" si="1505"/>
        <v>#VALUE!</v>
      </c>
      <c r="AN3250" s="6" t="s">
        <v>35</v>
      </c>
      <c r="AO3250" s="2" t="s">
        <v>36</v>
      </c>
      <c r="AP3250" s="7" t="s">
        <v>37</v>
      </c>
      <c r="AQ3250" s="6" t="s">
        <v>38</v>
      </c>
      <c r="AR3250" s="2" t="s">
        <v>39</v>
      </c>
      <c r="AS3250" s="7" t="s">
        <v>40</v>
      </c>
      <c r="AT3250" s="7" t="s">
        <v>41</v>
      </c>
      <c r="AU3250" s="8" t="s">
        <v>55</v>
      </c>
      <c r="AV3250" s="8" t="s">
        <v>56</v>
      </c>
      <c r="AW3250" s="8" t="s">
        <v>44</v>
      </c>
      <c r="AX3250" s="8" t="s">
        <v>45</v>
      </c>
      <c r="AY3250" s="8" t="s">
        <v>46</v>
      </c>
      <c r="AZ3250" s="8" t="s">
        <v>47</v>
      </c>
      <c r="BA3250" s="2" t="s">
        <v>48</v>
      </c>
      <c r="BB3250" s="2" t="s">
        <v>49</v>
      </c>
      <c r="BC3250" s="2" t="s">
        <v>50</v>
      </c>
      <c r="BD3250"/>
      <c r="BE3250"/>
    </row>
    <row r="3251" spans="1:57" x14ac:dyDescent="0.3">
      <c r="A3251" s="2"/>
      <c r="D3251" s="9" t="s">
        <v>57</v>
      </c>
      <c r="E3251" s="10">
        <v>13.91832204</v>
      </c>
      <c r="F3251" s="10">
        <v>0.4819139824</v>
      </c>
      <c r="G3251" s="10">
        <v>20.50619111</v>
      </c>
      <c r="H3251" s="10">
        <v>9.8721026320000007</v>
      </c>
      <c r="I3251" s="10">
        <v>86.417962200000005</v>
      </c>
      <c r="J3251" s="10">
        <v>33.174640570000001</v>
      </c>
      <c r="K3251" s="10">
        <v>64.847978819999994</v>
      </c>
      <c r="L3251" s="11">
        <v>2.3032407407407407E-3</v>
      </c>
      <c r="M3251" s="11">
        <v>3.0208217592592591E-3</v>
      </c>
      <c r="P3251" s="10"/>
      <c r="Q3251" s="9"/>
      <c r="AJ3251" s="13">
        <v>657</v>
      </c>
      <c r="AK3251" s="16">
        <v>2.9729779999999999</v>
      </c>
      <c r="AL3251" s="10">
        <f>IF(AK3251&gt;3, AK3251-3, 3-AK3251)</f>
        <v>2.7022000000000101E-2</v>
      </c>
      <c r="AM3251" s="10">
        <f t="shared" si="1505"/>
        <v>0.48629419632435894</v>
      </c>
      <c r="AN3251" s="14">
        <v>12</v>
      </c>
      <c r="AO3251" s="10">
        <f>AN3251+273.15</f>
        <v>285.14999999999998</v>
      </c>
      <c r="AP3251" s="14">
        <v>10.5</v>
      </c>
      <c r="AQ3251" s="14">
        <v>37</v>
      </c>
      <c r="AR3251" s="10">
        <f>AQ3251+273.15</f>
        <v>310.14999999999998</v>
      </c>
      <c r="AS3251" s="14">
        <v>47.1</v>
      </c>
      <c r="AT3251" s="14">
        <v>0.5</v>
      </c>
      <c r="AU3251" s="10">
        <f>IF(ISNUMBER(AM3251),((AR3251/AO3251)*((AJ3251-(AT3251*AP3251))/(AJ3251-AS3251))*AM3251)," ")</f>
        <v>0.56522309991535391</v>
      </c>
      <c r="AV3251" s="10">
        <f>IF(ISNUMBER(AM3251), AU3251*G3251, " ")</f>
        <v>11.590572906650872</v>
      </c>
      <c r="AW3251" s="10"/>
      <c r="AX3251" s="10"/>
      <c r="AY3251" s="10"/>
      <c r="AZ3251" s="10"/>
      <c r="BA3251" s="10"/>
      <c r="BB3251" s="10"/>
      <c r="BC3251" s="2"/>
      <c r="BD3251"/>
      <c r="BE3251"/>
    </row>
    <row r="3252" spans="1:57" x14ac:dyDescent="0.3">
      <c r="A3252" s="2">
        <v>296</v>
      </c>
      <c r="B3252" s="9" t="s">
        <v>384</v>
      </c>
      <c r="C3252" s="9"/>
      <c r="D3252" s="9" t="s">
        <v>58</v>
      </c>
      <c r="E3252" s="10">
        <v>9.4597904170000007</v>
      </c>
      <c r="F3252" s="10">
        <v>0.52582834249999999</v>
      </c>
      <c r="G3252" s="10">
        <v>22.607871809999999</v>
      </c>
      <c r="H3252" s="10">
        <v>11.816858420000001</v>
      </c>
      <c r="I3252" s="10">
        <v>73.492633130000002</v>
      </c>
      <c r="J3252" s="10">
        <v>32.745158140000001</v>
      </c>
      <c r="K3252" s="10">
        <v>69.959787309999996</v>
      </c>
      <c r="L3252" s="11">
        <v>6.0821759259259258E-3</v>
      </c>
      <c r="M3252" s="11">
        <v>6.6492939814814826E-3</v>
      </c>
      <c r="N3252" s="10">
        <f>H3252-H3251</f>
        <v>1.9447557880000002</v>
      </c>
      <c r="O3252" s="10">
        <f>I3251-I3252</f>
        <v>12.925329070000004</v>
      </c>
      <c r="P3252" s="10">
        <f>N3252/O3252</f>
        <v>0.15046083372173669</v>
      </c>
      <c r="Q3252" s="9">
        <f>AVERAGE(P3252,P3254,P3256)</f>
        <v>0.20757001888350612</v>
      </c>
      <c r="R3252">
        <f>K3252-K3251</f>
        <v>5.1118084900000014</v>
      </c>
      <c r="S3252">
        <f>R3252/O3252</f>
        <v>0.39548768641137583</v>
      </c>
      <c r="T3252" s="9">
        <f>AVERAGE(S3252,S3254,S3256)</f>
        <v>0.33789153060054838</v>
      </c>
      <c r="U3252" s="3">
        <f>AVERAGE(E3251,E3253,E3255)</f>
        <v>13.935392009999999</v>
      </c>
      <c r="V3252" s="3">
        <f>AVERAGE(E3252,E3254,E3256)</f>
        <v>9.5516295066666661</v>
      </c>
      <c r="W3252" s="3">
        <f>AVERAGE(F3251,F3253,F3255)</f>
        <v>0.42457296970000002</v>
      </c>
      <c r="X3252" s="3">
        <f>AVERAGE(F3252,F3254,F3256)</f>
        <v>0.50641788696666667</v>
      </c>
      <c r="Y3252" s="3">
        <f>AVERAGE(G3251,G3253,G3255)</f>
        <v>22.931354223333333</v>
      </c>
      <c r="Z3252" s="3">
        <f>AVERAGE(G3252,G3254,G3256)</f>
        <v>23.876798443333332</v>
      </c>
      <c r="AA3252" s="3">
        <f>AVERAGE(H3251,H3253,H3255)</f>
        <v>9.6553010966666672</v>
      </c>
      <c r="AB3252" s="3">
        <f>AVERAGE(H3252,H3254,H3256)</f>
        <v>12.050870593333334</v>
      </c>
      <c r="AC3252" s="3">
        <f>AVERAGE(I3251,I3253,I3255)</f>
        <v>85.034334603333335</v>
      </c>
      <c r="AD3252" s="3">
        <f>AVERAGE(I3252,I3254,I3256)</f>
        <v>73.191922966666667</v>
      </c>
      <c r="AE3252" s="3">
        <f>AVERAGE(J3251,J3253,J3255)</f>
        <v>32.774732980000003</v>
      </c>
      <c r="AF3252" s="3">
        <f>AVERAGE(J3252,J3254,J3256)</f>
        <v>32.699124750000003</v>
      </c>
      <c r="AG3252" s="3">
        <f>AVERAGE(K3251,K3253,K3255)</f>
        <v>65.775749246666678</v>
      </c>
      <c r="AH3252" s="3">
        <f>AVERAGE(K3252,K3254,K3256)</f>
        <v>69.808359243333328</v>
      </c>
      <c r="AI3252" s="12">
        <v>43662</v>
      </c>
      <c r="AJ3252" s="13">
        <v>657</v>
      </c>
      <c r="AK3252" s="16">
        <v>2.9729779999999999</v>
      </c>
      <c r="AL3252" s="10">
        <f t="shared" ref="AL3252:AL3256" si="1526">IF(AK3252&gt;3, AK3252-3, 3-AK3252)</f>
        <v>2.7022000000000101E-2</v>
      </c>
      <c r="AM3252" s="10">
        <f t="shared" si="1505"/>
        <v>0.53060770294970228</v>
      </c>
      <c r="AN3252" s="14">
        <v>12</v>
      </c>
      <c r="AO3252" s="10">
        <f t="shared" ref="AO3252:AO3256" si="1527">AN3252+273.15</f>
        <v>285.14999999999998</v>
      </c>
      <c r="AP3252" s="14">
        <v>10.5</v>
      </c>
      <c r="AQ3252" s="14">
        <v>37</v>
      </c>
      <c r="AR3252" s="10">
        <f t="shared" ref="AR3252:AR3256" si="1528">AQ3252+273.15</f>
        <v>310.14999999999998</v>
      </c>
      <c r="AS3252" s="14">
        <v>47.1</v>
      </c>
      <c r="AT3252" s="14">
        <v>0.5</v>
      </c>
      <c r="AU3252" s="10">
        <f t="shared" ref="AU3252:AU3256" si="1529">IF(ISNUMBER(AM3252),((AR3252/AO3252)*((AJ3252-(AT3252*AP3252))/(AJ3252-AS3252))*AM3252)," ")</f>
        <v>0.61672899443807971</v>
      </c>
      <c r="AV3252" s="10">
        <f t="shared" ref="AV3252:AV3256" si="1530">IF(ISNUMBER(AM3252), AU3252*G3252, " ")</f>
        <v>13.942930047766309</v>
      </c>
      <c r="AW3252" s="10">
        <f>AVERAGE(AU3251,AU3253,AU3255)</f>
        <v>0.49796946932100811</v>
      </c>
      <c r="AX3252" s="10">
        <f>AVERAGE(AU3252,AU3254,AU3256)</f>
        <v>0.59396302738171525</v>
      </c>
      <c r="AY3252" s="10">
        <f>AVERAGE(AV3251,AV3253,AV3255)</f>
        <v>11.336580456881315</v>
      </c>
      <c r="AZ3252" s="10">
        <f>AVERAGE(AV3252,AV3254,AV3256)</f>
        <v>14.16771981141855</v>
      </c>
      <c r="BA3252" s="10">
        <f>IF(ISNUMBER(AV3252), AV3252-AV3251, " ")</f>
        <v>2.3523571411154371</v>
      </c>
      <c r="BB3252" s="10">
        <f>IF(ISNUMBER(BA3252), BA3252/O3252, " ")</f>
        <v>0.18199591889504105</v>
      </c>
      <c r="BC3252" s="2">
        <f>AVERAGE(BB3252,BB3254,BB3256)</f>
        <v>0.24509431084331434</v>
      </c>
      <c r="BE3252"/>
    </row>
    <row r="3253" spans="1:57" x14ac:dyDescent="0.3">
      <c r="A3253" s="2"/>
      <c r="D3253" s="9" t="s">
        <v>57</v>
      </c>
      <c r="E3253" s="10">
        <v>13.93570946</v>
      </c>
      <c r="F3253" s="10">
        <v>0.41111705640000001</v>
      </c>
      <c r="G3253" s="10">
        <v>24.061279209999999</v>
      </c>
      <c r="H3253" s="10">
        <v>9.8861627120000009</v>
      </c>
      <c r="I3253" s="10">
        <v>85.334763199999998</v>
      </c>
      <c r="J3253" s="10">
        <v>32.877722589999998</v>
      </c>
      <c r="K3253" s="10">
        <v>64.906889590000006</v>
      </c>
      <c r="L3253" s="11">
        <v>9.9421296296296289E-3</v>
      </c>
      <c r="M3253" s="11">
        <v>1.0607627314814815E-2</v>
      </c>
      <c r="P3253" s="10"/>
      <c r="Q3253" s="9"/>
      <c r="AJ3253" s="13">
        <v>657</v>
      </c>
      <c r="AK3253" s="16">
        <v>2.9729779999999999</v>
      </c>
      <c r="AL3253" s="10">
        <f t="shared" si="1526"/>
        <v>2.7022000000000101E-2</v>
      </c>
      <c r="AM3253" s="10">
        <f t="shared" si="1505"/>
        <v>0.414853782705422</v>
      </c>
      <c r="AN3253" s="14">
        <v>12</v>
      </c>
      <c r="AO3253" s="10">
        <f t="shared" si="1527"/>
        <v>285.14999999999998</v>
      </c>
      <c r="AP3253" s="14">
        <v>10.5</v>
      </c>
      <c r="AQ3253" s="14">
        <v>37</v>
      </c>
      <c r="AR3253" s="10">
        <f t="shared" si="1528"/>
        <v>310.14999999999998</v>
      </c>
      <c r="AS3253" s="14">
        <v>47.1</v>
      </c>
      <c r="AT3253" s="14">
        <v>0.5</v>
      </c>
      <c r="AU3253" s="10">
        <f t="shared" si="1529"/>
        <v>0.48218741421287181</v>
      </c>
      <c r="AV3253" s="10">
        <f t="shared" si="1530"/>
        <v>11.60204600492383</v>
      </c>
      <c r="AW3253" s="10"/>
      <c r="AX3253" s="10"/>
      <c r="AY3253" s="10"/>
      <c r="AZ3253" s="10"/>
      <c r="BA3253" s="10"/>
      <c r="BB3253" s="10"/>
      <c r="BC3253" s="2"/>
      <c r="BD3253"/>
    </row>
    <row r="3254" spans="1:57" x14ac:dyDescent="0.3">
      <c r="A3254" s="2"/>
      <c r="D3254" s="9" t="s">
        <v>60</v>
      </c>
      <c r="E3254" s="10">
        <v>9.4989128600000008</v>
      </c>
      <c r="F3254" s="10">
        <v>0.49118503470000002</v>
      </c>
      <c r="G3254" s="10">
        <v>24.458395490000001</v>
      </c>
      <c r="H3254" s="10">
        <v>12.012738000000001</v>
      </c>
      <c r="I3254" s="10">
        <v>73.245696629999998</v>
      </c>
      <c r="J3254" s="10">
        <v>32.516929910000002</v>
      </c>
      <c r="K3254" s="10">
        <v>68.642930309999997</v>
      </c>
      <c r="L3254" s="11">
        <v>1.2627314814814815E-2</v>
      </c>
      <c r="M3254" s="11">
        <v>1.3246516203703701E-2</v>
      </c>
      <c r="N3254" s="10">
        <f>H3254-H3253</f>
        <v>2.1265752879999997</v>
      </c>
      <c r="O3254" s="10">
        <f>I3253-I3254</f>
        <v>12.08906657</v>
      </c>
      <c r="P3254" s="10">
        <f>N3254/O3254</f>
        <v>0.17590897325995944</v>
      </c>
      <c r="Q3254" s="9"/>
      <c r="R3254">
        <f>K3254-K3253</f>
        <v>3.7360407199999912</v>
      </c>
      <c r="S3254">
        <f>R3254/O3254</f>
        <v>0.30904294375144559</v>
      </c>
      <c r="AJ3254" s="13">
        <v>657</v>
      </c>
      <c r="AK3254" s="16">
        <v>2.9729779999999999</v>
      </c>
      <c r="AL3254" s="10">
        <f t="shared" si="1526"/>
        <v>2.7022000000000101E-2</v>
      </c>
      <c r="AM3254" s="10">
        <f t="shared" si="1505"/>
        <v>0.49564951509900179</v>
      </c>
      <c r="AN3254" s="14">
        <v>12</v>
      </c>
      <c r="AO3254" s="10">
        <f t="shared" si="1527"/>
        <v>285.14999999999998</v>
      </c>
      <c r="AP3254" s="14">
        <v>10.5</v>
      </c>
      <c r="AQ3254" s="14">
        <v>37</v>
      </c>
      <c r="AR3254" s="10">
        <f t="shared" si="1528"/>
        <v>310.14999999999998</v>
      </c>
      <c r="AS3254" s="14">
        <v>47.1</v>
      </c>
      <c r="AT3254" s="14">
        <v>0.5</v>
      </c>
      <c r="AU3254" s="10">
        <f t="shared" si="1529"/>
        <v>0.57609685148069845</v>
      </c>
      <c r="AV3254" s="10">
        <f t="shared" si="1530"/>
        <v>14.090404634058714</v>
      </c>
      <c r="AW3254" s="10"/>
      <c r="AX3254" s="10"/>
      <c r="AY3254" s="10"/>
      <c r="AZ3254" s="10"/>
      <c r="BA3254" s="10">
        <f>IF(ISNUMBER(AV3254), AV3254-AV3253, " ")</f>
        <v>2.4883586291348845</v>
      </c>
      <c r="BB3254" s="10">
        <f>IF(ISNUMBER(BA3254), BA3254/O3254, " ")</f>
        <v>0.20583546419621415</v>
      </c>
      <c r="BC3254" s="2"/>
      <c r="BD3254"/>
      <c r="BE3254"/>
    </row>
    <row r="3255" spans="1:57" x14ac:dyDescent="0.3">
      <c r="A3255" s="2"/>
      <c r="D3255" s="9" t="s">
        <v>57</v>
      </c>
      <c r="E3255" s="10">
        <v>13.95214453</v>
      </c>
      <c r="F3255" s="10">
        <v>0.38068787030000001</v>
      </c>
      <c r="G3255" s="10">
        <v>24.226592350000001</v>
      </c>
      <c r="H3255" s="10">
        <v>9.2076379460000002</v>
      </c>
      <c r="I3255" s="10">
        <v>83.350278410000001</v>
      </c>
      <c r="J3255" s="10">
        <v>32.271835780000004</v>
      </c>
      <c r="K3255" s="10">
        <v>67.572379330000004</v>
      </c>
      <c r="L3255" s="11">
        <v>1.556712962962963E-2</v>
      </c>
      <c r="M3255" s="11">
        <v>1.6487256944444445E-2</v>
      </c>
      <c r="P3255" s="10"/>
      <c r="Q3255" s="9"/>
      <c r="AJ3255" s="13">
        <v>657</v>
      </c>
      <c r="AK3255" s="16">
        <v>2.9729779999999999</v>
      </c>
      <c r="AL3255" s="10">
        <f t="shared" si="1526"/>
        <v>2.7022000000000101E-2</v>
      </c>
      <c r="AM3255" s="10">
        <f t="shared" si="1505"/>
        <v>0.38414801956153055</v>
      </c>
      <c r="AN3255" s="14">
        <v>12</v>
      </c>
      <c r="AO3255" s="10">
        <f t="shared" si="1527"/>
        <v>285.14999999999998</v>
      </c>
      <c r="AP3255" s="14">
        <v>10.5</v>
      </c>
      <c r="AQ3255" s="14">
        <v>37</v>
      </c>
      <c r="AR3255" s="10">
        <f t="shared" si="1528"/>
        <v>310.14999999999998</v>
      </c>
      <c r="AS3255" s="14">
        <v>47.1</v>
      </c>
      <c r="AT3255" s="14">
        <v>0.5</v>
      </c>
      <c r="AU3255" s="10">
        <f t="shared" si="1529"/>
        <v>0.4464978938347986</v>
      </c>
      <c r="AV3255" s="10">
        <f t="shared" si="1530"/>
        <v>10.817122459069244</v>
      </c>
      <c r="AW3255" s="10"/>
      <c r="AX3255" s="10"/>
      <c r="AY3255" s="10"/>
      <c r="AZ3255" s="10"/>
      <c r="BA3255" s="10"/>
      <c r="BB3255" s="10"/>
      <c r="BC3255" s="2"/>
      <c r="BD3255"/>
      <c r="BE3255"/>
    </row>
    <row r="3256" spans="1:57" x14ac:dyDescent="0.3">
      <c r="A3256" s="2"/>
      <c r="D3256" s="9" t="s">
        <v>61</v>
      </c>
      <c r="E3256" s="10">
        <v>9.6961852430000004</v>
      </c>
      <c r="F3256" s="10">
        <v>0.50224028369999996</v>
      </c>
      <c r="G3256" s="10">
        <v>24.564128029999999</v>
      </c>
      <c r="H3256" s="10">
        <v>12.323015359999999</v>
      </c>
      <c r="I3256" s="10">
        <v>72.837439140000001</v>
      </c>
      <c r="J3256" s="10">
        <v>32.835286199999999</v>
      </c>
      <c r="K3256" s="10">
        <v>70.822360110000005</v>
      </c>
      <c r="L3256" s="11">
        <v>1.9560185185185184E-2</v>
      </c>
      <c r="M3256" s="11">
        <v>2.0196747685185184E-2</v>
      </c>
      <c r="N3256" s="10">
        <f>H3256-H3255</f>
        <v>3.1153774139999992</v>
      </c>
      <c r="O3256" s="10">
        <f>I3255-I3256</f>
        <v>10.512839270000001</v>
      </c>
      <c r="P3256" s="10">
        <f>N3256/O3256</f>
        <v>0.29634024966882228</v>
      </c>
      <c r="Q3256" s="9"/>
      <c r="R3256">
        <f>K3256-K3255</f>
        <v>3.2499807800000013</v>
      </c>
      <c r="S3256">
        <f>R3256/O3256</f>
        <v>0.30914396163882385</v>
      </c>
      <c r="AJ3256" s="13">
        <v>657</v>
      </c>
      <c r="AK3256" s="16">
        <v>2.9729779999999999</v>
      </c>
      <c r="AL3256" s="10">
        <f t="shared" si="1526"/>
        <v>2.7022000000000101E-2</v>
      </c>
      <c r="AM3256" s="10">
        <f t="shared" si="1505"/>
        <v>0.50680524749930878</v>
      </c>
      <c r="AN3256" s="14">
        <v>12</v>
      </c>
      <c r="AO3256" s="10">
        <f t="shared" si="1527"/>
        <v>285.14999999999998</v>
      </c>
      <c r="AP3256" s="14">
        <v>10.5</v>
      </c>
      <c r="AQ3256" s="14">
        <v>37</v>
      </c>
      <c r="AR3256" s="10">
        <f t="shared" si="1528"/>
        <v>310.14999999999998</v>
      </c>
      <c r="AS3256" s="14">
        <v>47.1</v>
      </c>
      <c r="AT3256" s="14">
        <v>0.5</v>
      </c>
      <c r="AU3256" s="10">
        <f t="shared" si="1529"/>
        <v>0.58906323622636769</v>
      </c>
      <c r="AV3256" s="10">
        <f t="shared" si="1530"/>
        <v>14.469824752430629</v>
      </c>
      <c r="AW3256" s="10"/>
      <c r="AX3256" s="10"/>
      <c r="AY3256" s="10"/>
      <c r="AZ3256" s="10"/>
      <c r="BA3256" s="10">
        <f>IF(ISNUMBER(AV3256), AV3256-AV3255, " ")</f>
        <v>3.6527022933613846</v>
      </c>
      <c r="BB3256" s="10">
        <f>IF(ISNUMBER(BA3256), BA3256/O3256, " ")</f>
        <v>0.34745154943868789</v>
      </c>
      <c r="BC3256" s="2"/>
      <c r="BD3256"/>
      <c r="BE3256"/>
    </row>
    <row r="3257" spans="1:57" x14ac:dyDescent="0.3">
      <c r="AM3257" s="10" t="str">
        <f t="shared" si="1505"/>
        <v xml:space="preserve"> </v>
      </c>
      <c r="BD3257"/>
      <c r="BE3257"/>
    </row>
    <row r="3258" spans="1:57" x14ac:dyDescent="0.3">
      <c r="AM3258" s="10" t="str">
        <f t="shared" si="1505"/>
        <v xml:space="preserve"> </v>
      </c>
      <c r="BD3258"/>
      <c r="BE3258"/>
    </row>
    <row r="3259" spans="1:57" x14ac:dyDescent="0.3">
      <c r="A3259" s="2"/>
      <c r="D3259" s="9" t="s">
        <v>53</v>
      </c>
      <c r="E3259" s="10"/>
      <c r="F3259" s="10"/>
      <c r="G3259" s="10"/>
      <c r="H3259" s="10"/>
      <c r="I3259" s="10"/>
      <c r="J3259" s="10"/>
      <c r="K3259" s="10"/>
      <c r="L3259" s="10"/>
      <c r="M3259" s="10"/>
      <c r="P3259" s="10"/>
      <c r="Q3259" s="9"/>
      <c r="R3259" s="9"/>
      <c r="AM3259" s="10" t="str">
        <f t="shared" si="1505"/>
        <v xml:space="preserve"> </v>
      </c>
      <c r="BD3259"/>
      <c r="BE3259"/>
    </row>
    <row r="3260" spans="1:57" x14ac:dyDescent="0.3">
      <c r="A3260" s="2"/>
      <c r="D3260" s="9" t="s">
        <v>385</v>
      </c>
      <c r="E3260" s="10"/>
      <c r="F3260" s="2"/>
      <c r="G3260" s="10"/>
      <c r="H3260" s="10"/>
      <c r="I3260" s="10"/>
      <c r="J3260" s="10"/>
      <c r="K3260" s="10"/>
      <c r="L3260" s="10"/>
      <c r="M3260" s="10"/>
      <c r="P3260" s="10"/>
      <c r="Q3260" s="9"/>
      <c r="R3260" s="9"/>
      <c r="AM3260" s="10" t="str">
        <f t="shared" si="1505"/>
        <v xml:space="preserve"> </v>
      </c>
      <c r="BD3260"/>
      <c r="BE3260"/>
    </row>
    <row r="3261" spans="1:57" x14ac:dyDescent="0.3">
      <c r="A3261" s="2"/>
      <c r="D3261" s="9"/>
      <c r="E3261" s="2" t="s">
        <v>0</v>
      </c>
      <c r="F3261" s="2" t="s">
        <v>1</v>
      </c>
      <c r="G3261" s="2" t="s">
        <v>2</v>
      </c>
      <c r="H3261" s="2" t="s">
        <v>3</v>
      </c>
      <c r="I3261" s="2" t="s">
        <v>4</v>
      </c>
      <c r="J3261" s="2" t="s">
        <v>5</v>
      </c>
      <c r="K3261" s="2" t="s">
        <v>6</v>
      </c>
      <c r="L3261" s="2" t="s">
        <v>7</v>
      </c>
      <c r="M3261" s="2" t="s">
        <v>8</v>
      </c>
      <c r="N3261" s="2" t="s">
        <v>9</v>
      </c>
      <c r="O3261" s="2" t="s">
        <v>10</v>
      </c>
      <c r="P3261" s="2" t="s">
        <v>11</v>
      </c>
      <c r="Q3261" s="2" t="s">
        <v>12</v>
      </c>
      <c r="R3261" s="2" t="s">
        <v>13</v>
      </c>
      <c r="S3261" s="2" t="s">
        <v>14</v>
      </c>
      <c r="T3261" s="2" t="s">
        <v>15</v>
      </c>
      <c r="U3261" s="3" t="s">
        <v>16</v>
      </c>
      <c r="V3261" s="3" t="s">
        <v>17</v>
      </c>
      <c r="W3261" s="3" t="s">
        <v>18</v>
      </c>
      <c r="X3261" s="3" t="s">
        <v>19</v>
      </c>
      <c r="Y3261" s="3" t="s">
        <v>20</v>
      </c>
      <c r="Z3261" s="3" t="s">
        <v>21</v>
      </c>
      <c r="AA3261" s="3" t="s">
        <v>22</v>
      </c>
      <c r="AB3261" s="3" t="s">
        <v>23</v>
      </c>
      <c r="AC3261" s="3" t="s">
        <v>24</v>
      </c>
      <c r="AD3261" s="3" t="s">
        <v>25</v>
      </c>
      <c r="AE3261" s="3" t="s">
        <v>26</v>
      </c>
      <c r="AF3261" s="3" t="s">
        <v>27</v>
      </c>
      <c r="AG3261" s="3" t="s">
        <v>28</v>
      </c>
      <c r="AH3261" s="3" t="s">
        <v>29</v>
      </c>
      <c r="AL3261" s="2" t="s">
        <v>33</v>
      </c>
      <c r="AM3261" s="10" t="e">
        <f t="shared" si="1505"/>
        <v>#VALUE!</v>
      </c>
      <c r="AN3261" s="6" t="s">
        <v>35</v>
      </c>
      <c r="AO3261" s="2" t="s">
        <v>36</v>
      </c>
      <c r="AP3261" s="7" t="s">
        <v>37</v>
      </c>
      <c r="AQ3261" s="6" t="s">
        <v>38</v>
      </c>
      <c r="AR3261" s="2" t="s">
        <v>39</v>
      </c>
      <c r="AS3261" s="7" t="s">
        <v>40</v>
      </c>
      <c r="AT3261" s="7" t="s">
        <v>41</v>
      </c>
      <c r="AU3261" s="8" t="s">
        <v>55</v>
      </c>
      <c r="AV3261" s="8" t="s">
        <v>56</v>
      </c>
      <c r="AW3261" s="8" t="s">
        <v>44</v>
      </c>
      <c r="AX3261" s="8" t="s">
        <v>45</v>
      </c>
      <c r="AY3261" s="8" t="s">
        <v>46</v>
      </c>
      <c r="AZ3261" s="8" t="s">
        <v>47</v>
      </c>
      <c r="BA3261" s="2" t="s">
        <v>48</v>
      </c>
      <c r="BB3261" s="2" t="s">
        <v>49</v>
      </c>
      <c r="BC3261" s="2" t="s">
        <v>50</v>
      </c>
      <c r="BD3261"/>
      <c r="BE3261"/>
    </row>
    <row r="3262" spans="1:57" x14ac:dyDescent="0.3">
      <c r="A3262" s="2"/>
      <c r="D3262" s="9" t="s">
        <v>57</v>
      </c>
      <c r="E3262" s="10">
        <v>13.93073768</v>
      </c>
      <c r="F3262" s="10">
        <v>0.68559758650000002</v>
      </c>
      <c r="G3262" s="10">
        <v>18.541444340000002</v>
      </c>
      <c r="H3262" s="10">
        <v>12.728830090000001</v>
      </c>
      <c r="I3262" s="10">
        <v>96.772236090000007</v>
      </c>
      <c r="J3262" s="10">
        <v>29.227293939999999</v>
      </c>
      <c r="K3262" s="10">
        <v>54.438432929999998</v>
      </c>
      <c r="L3262" s="11">
        <v>1.4814814814814814E-3</v>
      </c>
      <c r="M3262" s="11">
        <v>2.0485995370370371E-3</v>
      </c>
      <c r="P3262" s="10"/>
      <c r="Q3262" s="9"/>
      <c r="AJ3262" s="13">
        <v>657</v>
      </c>
      <c r="AK3262" s="16">
        <v>2.9729779999999999</v>
      </c>
      <c r="AL3262" s="10">
        <f>IF(AK3262&gt;3, AK3262-3, 3-AK3262)</f>
        <v>2.7022000000000101E-2</v>
      </c>
      <c r="AM3262" s="10">
        <f t="shared" si="1505"/>
        <v>0.69182912201166646</v>
      </c>
      <c r="AN3262" s="14">
        <v>12</v>
      </c>
      <c r="AO3262" s="10">
        <f>AN3262+273.15</f>
        <v>285.14999999999998</v>
      </c>
      <c r="AP3262" s="14">
        <v>10.5</v>
      </c>
      <c r="AQ3262" s="14">
        <v>37</v>
      </c>
      <c r="AR3262" s="10">
        <f>AQ3262+273.15</f>
        <v>310.14999999999998</v>
      </c>
      <c r="AS3262" s="14">
        <v>47.1</v>
      </c>
      <c r="AT3262" s="14">
        <v>0.5</v>
      </c>
      <c r="AU3262" s="10">
        <f>IF(ISNUMBER(AM3262),((AR3262/AO3262)*((AJ3262-(AT3262*AP3262))/(AJ3262-AS3262))*AM3262)," ")</f>
        <v>0.8041177622739486</v>
      </c>
      <c r="AV3262" s="10">
        <f>IF(ISNUMBER(AM3262), AU3262*G3262, " ")</f>
        <v>14.909504732007772</v>
      </c>
      <c r="AW3262" s="10"/>
      <c r="AX3262" s="10"/>
      <c r="AY3262" s="10"/>
      <c r="AZ3262" s="10"/>
      <c r="BA3262" s="10"/>
      <c r="BB3262" s="10"/>
      <c r="BC3262" s="2"/>
      <c r="BD3262"/>
      <c r="BE3262"/>
    </row>
    <row r="3263" spans="1:57" x14ac:dyDescent="0.3">
      <c r="A3263" s="2">
        <v>297</v>
      </c>
      <c r="B3263" s="9" t="s">
        <v>385</v>
      </c>
      <c r="C3263" s="9"/>
      <c r="D3263" s="9" t="s">
        <v>58</v>
      </c>
      <c r="E3263" s="10">
        <v>8.5676481179999993</v>
      </c>
      <c r="F3263" s="10">
        <v>1.0010356090000001</v>
      </c>
      <c r="G3263" s="10">
        <v>17.8900161</v>
      </c>
      <c r="H3263" s="10">
        <v>17.780960579999999</v>
      </c>
      <c r="I3263" s="10">
        <v>82.608902630000003</v>
      </c>
      <c r="J3263" s="10">
        <v>29.24106789</v>
      </c>
      <c r="K3263" s="10">
        <v>77.042747410000004</v>
      </c>
      <c r="L3263" s="11">
        <v>4.2650462962962963E-3</v>
      </c>
      <c r="M3263" s="11">
        <v>4.8553124999999994E-3</v>
      </c>
      <c r="N3263" s="10">
        <f>H3263-H3262</f>
        <v>5.0521304899999979</v>
      </c>
      <c r="O3263" s="10">
        <f>I3262-I3263</f>
        <v>14.163333460000004</v>
      </c>
      <c r="P3263" s="10">
        <f>N3263/O3263</f>
        <v>0.35670490314078906</v>
      </c>
      <c r="Q3263" s="9">
        <f>AVERAGE(P3263,P3265,P3267)</f>
        <v>0.23234323216759223</v>
      </c>
      <c r="R3263">
        <f>K3263-K3262</f>
        <v>22.604314480000006</v>
      </c>
      <c r="S3263">
        <f>R3263/O3263</f>
        <v>1.5959741782426409</v>
      </c>
      <c r="T3263" s="9">
        <f>AVERAGE(S3263,S3265,S3267)</f>
        <v>1.1263315687313755</v>
      </c>
      <c r="U3263" s="3">
        <f>AVERAGE(E3262,E3264,E3266)</f>
        <v>13.92826962</v>
      </c>
      <c r="V3263" s="3">
        <f>AVERAGE(E3263,E3265,E3267)</f>
        <v>8.7133442036666651</v>
      </c>
      <c r="W3263" s="3">
        <f>AVERAGE(F3262,F3264,F3266)</f>
        <v>0.64656256070000007</v>
      </c>
      <c r="X3263" s="3">
        <f>AVERAGE(F3263,F3265,F3267)</f>
        <v>0.80899413933333342</v>
      </c>
      <c r="Y3263" s="3">
        <f>AVERAGE(G3262,G3264,G3266)</f>
        <v>18.983466226666668</v>
      </c>
      <c r="Z3263" s="3">
        <f>AVERAGE(G3263,G3265,G3267)</f>
        <v>19.622697586666668</v>
      </c>
      <c r="AA3263" s="3">
        <f>AVERAGE(H3262,H3264,H3266)</f>
        <v>12.255212590000001</v>
      </c>
      <c r="AB3263" s="3">
        <f>AVERAGE(H3263,H3265,H3267)</f>
        <v>15.637599446666668</v>
      </c>
      <c r="AC3263" s="3">
        <f>AVERAGE(I3262,I3264,I3266)</f>
        <v>95.832500273333338</v>
      </c>
      <c r="AD3263" s="3">
        <f>AVERAGE(I3263,I3265,I3267)</f>
        <v>81.10659539000001</v>
      </c>
      <c r="AE3263" s="3">
        <f>AVERAGE(J3262,J3264,J3266)</f>
        <v>29.085803960000003</v>
      </c>
      <c r="AF3263" s="3">
        <f>AVERAGE(J3263,J3265,J3267)</f>
        <v>29.303241793333331</v>
      </c>
      <c r="AG3263" s="3">
        <f>AVERAGE(K3262,K3264,K3266)</f>
        <v>58.43133409</v>
      </c>
      <c r="AH3263" s="3">
        <f>AVERAGE(K3263,K3265,K3267)</f>
        <v>74.895747350000008</v>
      </c>
      <c r="AI3263" s="12">
        <v>43662</v>
      </c>
      <c r="AJ3263" s="13">
        <v>657</v>
      </c>
      <c r="AK3263" s="16">
        <v>2.9729779999999999</v>
      </c>
      <c r="AL3263" s="10">
        <f t="shared" ref="AL3263:AL3267" si="1531">IF(AK3263&gt;3, AK3263-3, 3-AK3263)</f>
        <v>2.7022000000000101E-2</v>
      </c>
      <c r="AM3263" s="10">
        <f t="shared" si="1505"/>
        <v>1.0101342246730385</v>
      </c>
      <c r="AN3263" s="14">
        <v>12</v>
      </c>
      <c r="AO3263" s="10">
        <f t="shared" ref="AO3263:AO3267" si="1532">AN3263+273.15</f>
        <v>285.14999999999998</v>
      </c>
      <c r="AP3263" s="14">
        <v>10.5</v>
      </c>
      <c r="AQ3263" s="14">
        <v>37</v>
      </c>
      <c r="AR3263" s="10">
        <f t="shared" ref="AR3263:AR3267" si="1533">AQ3263+273.15</f>
        <v>310.14999999999998</v>
      </c>
      <c r="AS3263" s="14">
        <v>47.1</v>
      </c>
      <c r="AT3263" s="14">
        <v>0.5</v>
      </c>
      <c r="AU3263" s="10">
        <f t="shared" ref="AU3263:AU3267" si="1534">IF(ISNUMBER(AM3263),((AR3263/AO3263)*((AJ3263-(AT3263*AP3263))/(AJ3263-AS3263))*AM3263)," ")</f>
        <v>1.1740859794663518</v>
      </c>
      <c r="AV3263" s="10">
        <f t="shared" ref="AV3263:AV3267" si="1535">IF(ISNUMBER(AM3263), AU3263*G3263, " ")</f>
        <v>21.004417075437303</v>
      </c>
      <c r="AW3263" s="10">
        <f>AVERAGE(AU3262,AU3264,AU3266)</f>
        <v>0.75833469912630447</v>
      </c>
      <c r="AX3263" s="10">
        <f>AVERAGE(AU3263,AU3265,AU3267)</f>
        <v>0.94884604296001118</v>
      </c>
      <c r="AY3263" s="10">
        <f>AVERAGE(AV3262,AV3264,AV3266)</f>
        <v>14.385868014316779</v>
      </c>
      <c r="AZ3263" s="10">
        <f>AVERAGE(AV3263,AV3265,AV3267)</f>
        <v>18.42574211683187</v>
      </c>
      <c r="BA3263" s="10">
        <f>IF(ISNUMBER(AV3263), AV3263-AV3262, " ")</f>
        <v>6.0949123434295309</v>
      </c>
      <c r="BB3263" s="10">
        <f>IF(ISNUMBER(BA3263), BA3263/O3263, " ")</f>
        <v>0.43033035694900101</v>
      </c>
      <c r="BC3263" s="2">
        <f>AVERAGE(BB3263,BB3265,BB3267)</f>
        <v>0.27754705903463323</v>
      </c>
      <c r="BD3263" s="1" t="s">
        <v>79</v>
      </c>
      <c r="BE3263"/>
    </row>
    <row r="3264" spans="1:57" x14ac:dyDescent="0.3">
      <c r="A3264" s="2"/>
      <c r="D3264" s="9" t="s">
        <v>57</v>
      </c>
      <c r="E3264" s="10">
        <v>13.93254701</v>
      </c>
      <c r="F3264" s="10">
        <v>0.62747613140000003</v>
      </c>
      <c r="G3264" s="10">
        <v>19.69524384</v>
      </c>
      <c r="H3264" s="10">
        <v>12.32194621</v>
      </c>
      <c r="I3264" s="10">
        <v>95.360832909999999</v>
      </c>
      <c r="J3264" s="10">
        <v>28.95835756</v>
      </c>
      <c r="K3264" s="10">
        <v>60.58624013</v>
      </c>
      <c r="L3264" s="11">
        <v>7.7604166666666663E-3</v>
      </c>
      <c r="M3264" s="11">
        <v>8.3101736111111119E-3</v>
      </c>
      <c r="P3264" s="10"/>
      <c r="Q3264" s="9"/>
      <c r="AJ3264" s="13">
        <v>657</v>
      </c>
      <c r="AK3264" s="16">
        <v>2.9729779999999999</v>
      </c>
      <c r="AL3264" s="10">
        <f t="shared" si="1531"/>
        <v>2.7022000000000101E-2</v>
      </c>
      <c r="AM3264" s="10">
        <f t="shared" si="1505"/>
        <v>0.63317938921848738</v>
      </c>
      <c r="AN3264" s="14">
        <v>12</v>
      </c>
      <c r="AO3264" s="10">
        <f t="shared" si="1532"/>
        <v>285.14999999999998</v>
      </c>
      <c r="AP3264" s="14">
        <v>10.5</v>
      </c>
      <c r="AQ3264" s="14">
        <v>37</v>
      </c>
      <c r="AR3264" s="10">
        <f t="shared" si="1533"/>
        <v>310.14999999999998</v>
      </c>
      <c r="AS3264" s="14">
        <v>47.1</v>
      </c>
      <c r="AT3264" s="14">
        <v>0.5</v>
      </c>
      <c r="AU3264" s="10">
        <f t="shared" si="1534"/>
        <v>0.73594877315350948</v>
      </c>
      <c r="AV3264" s="10">
        <f t="shared" si="1535"/>
        <v>14.494690541007214</v>
      </c>
      <c r="AW3264" s="10"/>
      <c r="AX3264" s="10"/>
      <c r="AY3264" s="10"/>
      <c r="AZ3264" s="10"/>
      <c r="BA3264" s="10"/>
      <c r="BB3264" s="10"/>
      <c r="BC3264" s="2"/>
      <c r="BD3264"/>
    </row>
    <row r="3265" spans="1:57" x14ac:dyDescent="0.3">
      <c r="A3265" s="2"/>
      <c r="D3265" s="9" t="s">
        <v>60</v>
      </c>
      <c r="E3265" s="10">
        <v>8.6773284830000001</v>
      </c>
      <c r="F3265" s="10">
        <v>0.71816254489999998</v>
      </c>
      <c r="G3265" s="10">
        <v>20.971530390000002</v>
      </c>
      <c r="H3265" s="10">
        <v>15.029167340000001</v>
      </c>
      <c r="I3265" s="10">
        <v>80.757362599999993</v>
      </c>
      <c r="J3265" s="10">
        <v>29.57382488</v>
      </c>
      <c r="K3265" s="10">
        <v>73.048396249999996</v>
      </c>
      <c r="L3265" s="11">
        <v>1.0839120370370369E-2</v>
      </c>
      <c r="M3265" s="11">
        <v>1.1383090277777777E-2</v>
      </c>
      <c r="N3265" s="10">
        <f>H3265-H3264</f>
        <v>2.7072211300000006</v>
      </c>
      <c r="O3265" s="10">
        <f>I3264-I3265</f>
        <v>14.603470310000006</v>
      </c>
      <c r="P3265" s="10">
        <f>N3265/O3265</f>
        <v>0.18538204088011731</v>
      </c>
      <c r="Q3265" s="9"/>
      <c r="R3265">
        <f>K3265-K3264</f>
        <v>12.462156119999996</v>
      </c>
      <c r="S3265">
        <f>R3265/O3265</f>
        <v>0.85336949748624447</v>
      </c>
      <c r="AJ3265" s="13">
        <v>657</v>
      </c>
      <c r="AK3265" s="16">
        <v>2.9729779999999999</v>
      </c>
      <c r="AL3265" s="10">
        <f t="shared" si="1531"/>
        <v>2.7022000000000101E-2</v>
      </c>
      <c r="AM3265" s="10">
        <f t="shared" si="1505"/>
        <v>0.72469006992315443</v>
      </c>
      <c r="AN3265" s="14">
        <v>12</v>
      </c>
      <c r="AO3265" s="10">
        <f t="shared" si="1532"/>
        <v>285.14999999999998</v>
      </c>
      <c r="AP3265" s="14">
        <v>10.5</v>
      </c>
      <c r="AQ3265" s="14">
        <v>37</v>
      </c>
      <c r="AR3265" s="10">
        <f t="shared" si="1533"/>
        <v>310.14999999999998</v>
      </c>
      <c r="AS3265" s="14">
        <v>47.1</v>
      </c>
      <c r="AT3265" s="14">
        <v>0.5</v>
      </c>
      <c r="AU3265" s="10">
        <f t="shared" si="1534"/>
        <v>0.84231226877860665</v>
      </c>
      <c r="AV3265" s="10">
        <f t="shared" si="1535"/>
        <v>17.664577342560399</v>
      </c>
      <c r="AW3265" s="10"/>
      <c r="AX3265" s="10"/>
      <c r="AY3265" s="10"/>
      <c r="AZ3265" s="10"/>
      <c r="BA3265" s="10">
        <f>IF(ISNUMBER(AV3265), AV3265-AV3264, " ")</f>
        <v>3.1698868015531847</v>
      </c>
      <c r="BB3265" s="10">
        <f>IF(ISNUMBER(BA3265), BA3265/O3265, " ")</f>
        <v>0.2170639398898592</v>
      </c>
      <c r="BC3265" s="2"/>
      <c r="BD3265"/>
      <c r="BE3265"/>
    </row>
    <row r="3266" spans="1:57" x14ac:dyDescent="0.3">
      <c r="A3266" s="2"/>
      <c r="D3266" s="9" t="s">
        <v>57</v>
      </c>
      <c r="E3266" s="10">
        <v>13.92152417</v>
      </c>
      <c r="F3266" s="10">
        <v>0.62661396420000004</v>
      </c>
      <c r="G3266" s="10">
        <v>18.713710500000001</v>
      </c>
      <c r="H3266" s="10">
        <v>11.714861470000001</v>
      </c>
      <c r="I3266" s="10">
        <v>95.364431819999993</v>
      </c>
      <c r="J3266" s="10">
        <v>29.071760380000001</v>
      </c>
      <c r="K3266" s="10">
        <v>60.269329210000002</v>
      </c>
      <c r="L3266" s="11">
        <v>1.421875E-2</v>
      </c>
      <c r="M3266" s="11">
        <v>1.4895821759259258E-2</v>
      </c>
      <c r="P3266" s="10"/>
      <c r="Q3266" s="9"/>
      <c r="AJ3266" s="13">
        <v>657</v>
      </c>
      <c r="AK3266" s="16">
        <v>2.9729779999999999</v>
      </c>
      <c r="AL3266" s="10">
        <f t="shared" si="1531"/>
        <v>2.7022000000000101E-2</v>
      </c>
      <c r="AM3266" s="10">
        <f t="shared" si="1505"/>
        <v>0.63230938560594796</v>
      </c>
      <c r="AN3266" s="14">
        <v>12</v>
      </c>
      <c r="AO3266" s="10">
        <f t="shared" si="1532"/>
        <v>285.14999999999998</v>
      </c>
      <c r="AP3266" s="14">
        <v>10.5</v>
      </c>
      <c r="AQ3266" s="14">
        <v>37</v>
      </c>
      <c r="AR3266" s="10">
        <f t="shared" si="1533"/>
        <v>310.14999999999998</v>
      </c>
      <c r="AS3266" s="14">
        <v>47.1</v>
      </c>
      <c r="AT3266" s="14">
        <v>0.5</v>
      </c>
      <c r="AU3266" s="10">
        <f t="shared" si="1534"/>
        <v>0.73493756195145543</v>
      </c>
      <c r="AV3266" s="10">
        <f t="shared" si="1535"/>
        <v>13.753408769935353</v>
      </c>
      <c r="AW3266" s="10"/>
      <c r="AX3266" s="10"/>
      <c r="AY3266" s="10"/>
      <c r="AZ3266" s="10"/>
      <c r="BA3266" s="10"/>
      <c r="BB3266" s="10"/>
      <c r="BC3266" s="2"/>
      <c r="BD3266"/>
      <c r="BE3266"/>
    </row>
    <row r="3267" spans="1:57" x14ac:dyDescent="0.3">
      <c r="A3267" s="2"/>
      <c r="D3267" s="9" t="s">
        <v>61</v>
      </c>
      <c r="E3267" s="10">
        <v>8.8950560099999993</v>
      </c>
      <c r="F3267" s="10">
        <v>0.70778426409999995</v>
      </c>
      <c r="G3267" s="10">
        <v>20.006546270000001</v>
      </c>
      <c r="H3267" s="10">
        <v>14.102670420000001</v>
      </c>
      <c r="I3267" s="10">
        <v>79.953520940000004</v>
      </c>
      <c r="J3267" s="10">
        <v>29.094832610000001</v>
      </c>
      <c r="K3267" s="10">
        <v>74.596098389999995</v>
      </c>
      <c r="L3267" s="11">
        <v>1.7824074074074076E-2</v>
      </c>
      <c r="M3267" s="11">
        <v>1.8466423611111112E-2</v>
      </c>
      <c r="N3267" s="10">
        <f>H3267-H3266</f>
        <v>2.3878089500000002</v>
      </c>
      <c r="O3267" s="10">
        <f>I3266-I3267</f>
        <v>15.410910879999989</v>
      </c>
      <c r="P3267" s="10">
        <f>N3267/O3267</f>
        <v>0.15494275248187028</v>
      </c>
      <c r="Q3267" s="9"/>
      <c r="R3267">
        <f>K3267-K3266</f>
        <v>14.326769179999992</v>
      </c>
      <c r="S3267">
        <f>R3267/O3267</f>
        <v>0.92965103046524156</v>
      </c>
      <c r="AJ3267" s="13">
        <v>657</v>
      </c>
      <c r="AK3267" s="16">
        <v>2.9729779999999999</v>
      </c>
      <c r="AL3267" s="10">
        <f t="shared" si="1531"/>
        <v>2.7022000000000101E-2</v>
      </c>
      <c r="AM3267" s="10">
        <f t="shared" si="1505"/>
        <v>0.71421745882411514</v>
      </c>
      <c r="AN3267" s="14">
        <v>12</v>
      </c>
      <c r="AO3267" s="10">
        <f t="shared" si="1532"/>
        <v>285.14999999999998</v>
      </c>
      <c r="AP3267" s="14">
        <v>10.5</v>
      </c>
      <c r="AQ3267" s="14">
        <v>37</v>
      </c>
      <c r="AR3267" s="10">
        <f t="shared" si="1533"/>
        <v>310.14999999999998</v>
      </c>
      <c r="AS3267" s="14">
        <v>47.1</v>
      </c>
      <c r="AT3267" s="14">
        <v>0.5</v>
      </c>
      <c r="AU3267" s="10">
        <f t="shared" si="1534"/>
        <v>0.83013988063507493</v>
      </c>
      <c r="AV3267" s="10">
        <f t="shared" si="1535"/>
        <v>16.608231932497905</v>
      </c>
      <c r="AW3267" s="10"/>
      <c r="AX3267" s="10"/>
      <c r="AY3267" s="10"/>
      <c r="AZ3267" s="10"/>
      <c r="BA3267" s="10">
        <f>IF(ISNUMBER(AV3267), AV3267-AV3266, " ")</f>
        <v>2.8548231625625515</v>
      </c>
      <c r="BB3267" s="10">
        <f>IF(ISNUMBER(BA3267), BA3267/O3267, " ")</f>
        <v>0.18524688026503944</v>
      </c>
      <c r="BC3267" s="2"/>
      <c r="BD3267"/>
      <c r="BE3267"/>
    </row>
    <row r="3268" spans="1:57" x14ac:dyDescent="0.3">
      <c r="AM3268" s="10" t="str">
        <f t="shared" si="1505"/>
        <v xml:space="preserve"> </v>
      </c>
      <c r="BD3268"/>
      <c r="BE3268"/>
    </row>
    <row r="3269" spans="1:57" x14ac:dyDescent="0.3">
      <c r="AM3269" s="10" t="str">
        <f t="shared" si="1505"/>
        <v xml:space="preserve"> </v>
      </c>
      <c r="BD3269"/>
      <c r="BE3269"/>
    </row>
    <row r="3270" spans="1:57" x14ac:dyDescent="0.3">
      <c r="A3270" s="2"/>
      <c r="D3270" s="9" t="s">
        <v>53</v>
      </c>
      <c r="E3270" s="10"/>
      <c r="F3270" s="10"/>
      <c r="G3270" s="10"/>
      <c r="H3270" s="10"/>
      <c r="I3270" s="10"/>
      <c r="J3270" s="10"/>
      <c r="K3270" s="10"/>
      <c r="L3270" s="10"/>
      <c r="M3270" s="10"/>
      <c r="P3270" s="10"/>
      <c r="Q3270" s="9"/>
      <c r="R3270" s="9"/>
      <c r="AM3270" s="10" t="str">
        <f t="shared" si="1505"/>
        <v xml:space="preserve"> </v>
      </c>
      <c r="BD3270"/>
      <c r="BE3270"/>
    </row>
    <row r="3271" spans="1:57" x14ac:dyDescent="0.3">
      <c r="A3271" s="2"/>
      <c r="D3271" s="9" t="s">
        <v>386</v>
      </c>
      <c r="E3271" s="10"/>
      <c r="F3271" s="2"/>
      <c r="G3271" s="10"/>
      <c r="H3271" s="10"/>
      <c r="I3271" s="10"/>
      <c r="J3271" s="10"/>
      <c r="K3271" s="10"/>
      <c r="L3271" s="10"/>
      <c r="M3271" s="10"/>
      <c r="P3271" s="10"/>
      <c r="Q3271" s="9"/>
      <c r="R3271" s="9"/>
      <c r="AM3271" s="10" t="str">
        <f t="shared" ref="AM3271:AM3334" si="1536">IF(F3271&lt;=0," ",((F3271*3)/AK3271))</f>
        <v xml:space="preserve"> </v>
      </c>
      <c r="BD3271"/>
      <c r="BE3271"/>
    </row>
    <row r="3272" spans="1:57" x14ac:dyDescent="0.3">
      <c r="A3272" s="2"/>
      <c r="D3272" s="9"/>
      <c r="E3272" s="2" t="s">
        <v>0</v>
      </c>
      <c r="F3272" s="2" t="s">
        <v>1</v>
      </c>
      <c r="G3272" s="2" t="s">
        <v>2</v>
      </c>
      <c r="H3272" s="2" t="s">
        <v>3</v>
      </c>
      <c r="I3272" s="2" t="s">
        <v>4</v>
      </c>
      <c r="J3272" s="2" t="s">
        <v>5</v>
      </c>
      <c r="K3272" s="2" t="s">
        <v>6</v>
      </c>
      <c r="L3272" s="2" t="s">
        <v>7</v>
      </c>
      <c r="M3272" s="2" t="s">
        <v>8</v>
      </c>
      <c r="N3272" s="2" t="s">
        <v>9</v>
      </c>
      <c r="O3272" s="2" t="s">
        <v>10</v>
      </c>
      <c r="P3272" s="2" t="s">
        <v>11</v>
      </c>
      <c r="Q3272" s="2" t="s">
        <v>12</v>
      </c>
      <c r="R3272" s="2" t="s">
        <v>13</v>
      </c>
      <c r="S3272" s="2" t="s">
        <v>14</v>
      </c>
      <c r="T3272" s="2" t="s">
        <v>15</v>
      </c>
      <c r="U3272" s="3" t="s">
        <v>16</v>
      </c>
      <c r="V3272" s="3" t="s">
        <v>17</v>
      </c>
      <c r="W3272" s="3" t="s">
        <v>18</v>
      </c>
      <c r="X3272" s="3" t="s">
        <v>19</v>
      </c>
      <c r="Y3272" s="3" t="s">
        <v>20</v>
      </c>
      <c r="Z3272" s="3" t="s">
        <v>21</v>
      </c>
      <c r="AA3272" s="3" t="s">
        <v>22</v>
      </c>
      <c r="AB3272" s="3" t="s">
        <v>23</v>
      </c>
      <c r="AC3272" s="3" t="s">
        <v>24</v>
      </c>
      <c r="AD3272" s="3" t="s">
        <v>25</v>
      </c>
      <c r="AE3272" s="3" t="s">
        <v>26</v>
      </c>
      <c r="AF3272" s="3" t="s">
        <v>27</v>
      </c>
      <c r="AG3272" s="3" t="s">
        <v>28</v>
      </c>
      <c r="AH3272" s="3" t="s">
        <v>29</v>
      </c>
      <c r="AL3272" s="2" t="s">
        <v>33</v>
      </c>
      <c r="AM3272" s="10" t="e">
        <f t="shared" si="1536"/>
        <v>#VALUE!</v>
      </c>
      <c r="AN3272" s="6" t="s">
        <v>35</v>
      </c>
      <c r="AO3272" s="2" t="s">
        <v>36</v>
      </c>
      <c r="AP3272" s="7" t="s">
        <v>37</v>
      </c>
      <c r="AQ3272" s="6" t="s">
        <v>38</v>
      </c>
      <c r="AR3272" s="2" t="s">
        <v>39</v>
      </c>
      <c r="AS3272" s="7" t="s">
        <v>40</v>
      </c>
      <c r="AT3272" s="7" t="s">
        <v>41</v>
      </c>
      <c r="AU3272" s="8" t="s">
        <v>55</v>
      </c>
      <c r="AV3272" s="8" t="s">
        <v>56</v>
      </c>
      <c r="AW3272" s="8" t="s">
        <v>44</v>
      </c>
      <c r="AX3272" s="8" t="s">
        <v>45</v>
      </c>
      <c r="AY3272" s="8" t="s">
        <v>46</v>
      </c>
      <c r="AZ3272" s="8" t="s">
        <v>47</v>
      </c>
      <c r="BA3272" s="2" t="s">
        <v>48</v>
      </c>
      <c r="BB3272" s="2" t="s">
        <v>49</v>
      </c>
      <c r="BC3272" s="2" t="s">
        <v>50</v>
      </c>
      <c r="BD3272"/>
      <c r="BE3272"/>
    </row>
    <row r="3273" spans="1:57" x14ac:dyDescent="0.3">
      <c r="A3273" s="2"/>
      <c r="D3273" s="9" t="s">
        <v>57</v>
      </c>
      <c r="E3273" s="10">
        <v>13.942719800000001</v>
      </c>
      <c r="F3273" s="10">
        <v>0.59861766110000003</v>
      </c>
      <c r="G3273" s="10">
        <v>17.013221569999999</v>
      </c>
      <c r="H3273" s="10">
        <v>10.154782969999999</v>
      </c>
      <c r="I3273" s="10">
        <v>96.492118869999999</v>
      </c>
      <c r="J3273" s="10">
        <v>28.078977829999999</v>
      </c>
      <c r="K3273" s="10">
        <v>61.302821010000002</v>
      </c>
      <c r="L3273" s="11">
        <v>1.4583333333333334E-3</v>
      </c>
      <c r="M3273" s="11">
        <v>2.0543865740740744E-3</v>
      </c>
      <c r="P3273" s="10"/>
      <c r="Q3273" s="9"/>
      <c r="AJ3273" s="13">
        <v>657</v>
      </c>
      <c r="AK3273" s="16">
        <v>2.9729779999999999</v>
      </c>
      <c r="AL3273" s="10">
        <f>IF(AK3273&gt;3, AK3273-3, 3-AK3273)</f>
        <v>2.7022000000000101E-2</v>
      </c>
      <c r="AM3273" s="10">
        <f t="shared" si="1536"/>
        <v>0.60405861842906339</v>
      </c>
      <c r="AN3273" s="14">
        <v>12</v>
      </c>
      <c r="AO3273" s="10">
        <f>AN3273+273.15</f>
        <v>285.14999999999998</v>
      </c>
      <c r="AP3273" s="14">
        <v>10.5</v>
      </c>
      <c r="AQ3273" s="14">
        <v>37</v>
      </c>
      <c r="AR3273" s="10">
        <f>AQ3273+273.15</f>
        <v>310.14999999999998</v>
      </c>
      <c r="AS3273" s="14">
        <v>47.1</v>
      </c>
      <c r="AT3273" s="14">
        <v>0.5</v>
      </c>
      <c r="AU3273" s="10">
        <f>IF(ISNUMBER(AM3273),((AR3273/AO3273)*((AJ3273-(AT3273*AP3273))/(AJ3273-AS3273))*AM3273)," ")</f>
        <v>0.70210150032579921</v>
      </c>
      <c r="AV3273" s="10">
        <f>IF(ISNUMBER(AM3273), AU3273*G3273, " ")</f>
        <v>11.945008389672248</v>
      </c>
      <c r="AW3273" s="10"/>
      <c r="AX3273" s="10"/>
      <c r="AY3273" s="10"/>
      <c r="AZ3273" s="10"/>
      <c r="BA3273" s="10"/>
      <c r="BB3273" s="10"/>
      <c r="BC3273" s="2"/>
      <c r="BD3273"/>
      <c r="BE3273"/>
    </row>
    <row r="3274" spans="1:57" x14ac:dyDescent="0.3">
      <c r="A3274" s="2">
        <v>298</v>
      </c>
      <c r="B3274" s="9" t="s">
        <v>386</v>
      </c>
      <c r="C3274" s="9"/>
      <c r="D3274" s="9" t="s">
        <v>58</v>
      </c>
      <c r="E3274" s="10">
        <v>8.7064151980000002</v>
      </c>
      <c r="F3274" s="10">
        <v>0.76273839929999998</v>
      </c>
      <c r="G3274" s="10">
        <v>17.660490880000001</v>
      </c>
      <c r="H3274" s="10">
        <v>13.299322650000001</v>
      </c>
      <c r="I3274" s="10">
        <v>85.028284110000001</v>
      </c>
      <c r="J3274" s="10">
        <v>27.810538180000002</v>
      </c>
      <c r="K3274" s="10">
        <v>71.097082240000006</v>
      </c>
      <c r="L3274" s="11">
        <v>5.1226851851851858E-3</v>
      </c>
      <c r="M3274" s="11">
        <v>5.8240625000000002E-3</v>
      </c>
      <c r="N3274" s="10">
        <f>H3274-H3273</f>
        <v>3.1445396800000012</v>
      </c>
      <c r="O3274" s="10">
        <f>I3273-I3274</f>
        <v>11.463834759999997</v>
      </c>
      <c r="P3274" s="10">
        <f>N3274/O3274</f>
        <v>0.27430085532740195</v>
      </c>
      <c r="Q3274" s="9">
        <f>AVERAGE(P3274)</f>
        <v>0.27430085532740195</v>
      </c>
      <c r="R3274">
        <f>K3274-K3273</f>
        <v>9.7942612300000036</v>
      </c>
      <c r="S3274">
        <f>R3274/O3274</f>
        <v>0.8543616891770347</v>
      </c>
      <c r="T3274" s="9">
        <f>AVERAGE(S3274)</f>
        <v>0.8543616891770347</v>
      </c>
      <c r="U3274" s="3">
        <f>AVERAGE(E3273,E3275,E3277)</f>
        <v>13.942719800000001</v>
      </c>
      <c r="V3274" s="3">
        <f>AVERAGE(E3274,E3276,E3278)</f>
        <v>8.7064151980000002</v>
      </c>
      <c r="W3274" s="3">
        <f>AVERAGE(F3273,F3275,F3277)</f>
        <v>0.59861766110000003</v>
      </c>
      <c r="X3274" s="3">
        <f>AVERAGE(F3274,F3276,F3278)</f>
        <v>0.76273839929999998</v>
      </c>
      <c r="Y3274" s="3">
        <f>AVERAGE(G3273,G3275,G3277)</f>
        <v>17.013221569999999</v>
      </c>
      <c r="Z3274" s="3">
        <f>AVERAGE(G3274,G3276,G3278)</f>
        <v>17.660490880000001</v>
      </c>
      <c r="AA3274" s="3">
        <f>AVERAGE(H3273,H3275,H3277)</f>
        <v>10.154782969999999</v>
      </c>
      <c r="AB3274" s="3">
        <f>AVERAGE(H3274,H3276,H3278)</f>
        <v>13.299322650000001</v>
      </c>
      <c r="AC3274" s="3">
        <f>AVERAGE(I3273,I3275,I3277)</f>
        <v>96.492118869999999</v>
      </c>
      <c r="AD3274" s="3">
        <f>AVERAGE(I3274,I3276,I3278)</f>
        <v>85.028284110000001</v>
      </c>
      <c r="AE3274" s="3">
        <f>AVERAGE(J3273,J3275,J3277)</f>
        <v>28.078977829999999</v>
      </c>
      <c r="AF3274" s="3">
        <f>AVERAGE(J3274,J3276,J3278)</f>
        <v>27.810538180000002</v>
      </c>
      <c r="AG3274" s="3">
        <f>AVERAGE(K3273,K3275,K3277)</f>
        <v>61.302821010000002</v>
      </c>
      <c r="AH3274" s="3">
        <f>AVERAGE(K3274,K3276,K3278)</f>
        <v>71.097082240000006</v>
      </c>
      <c r="AI3274" s="12">
        <v>43662</v>
      </c>
      <c r="AJ3274" s="13">
        <v>657</v>
      </c>
      <c r="AK3274" s="16">
        <v>2.9729779999999999</v>
      </c>
      <c r="AL3274" s="10">
        <f t="shared" ref="AL3274:AL3278" si="1537">IF(AK3274&gt;3, AK3274-3, 3-AK3274)</f>
        <v>2.7022000000000101E-2</v>
      </c>
      <c r="AM3274" s="10">
        <f t="shared" si="1536"/>
        <v>0.76967108330435008</v>
      </c>
      <c r="AN3274" s="14">
        <v>12</v>
      </c>
      <c r="AO3274" s="10">
        <f t="shared" ref="AO3274:AO3278" si="1538">AN3274+273.15</f>
        <v>285.14999999999998</v>
      </c>
      <c r="AP3274" s="14">
        <v>10.5</v>
      </c>
      <c r="AQ3274" s="14">
        <v>37</v>
      </c>
      <c r="AR3274" s="10">
        <f t="shared" ref="AR3274:AR3278" si="1539">AQ3274+273.15</f>
        <v>310.14999999999998</v>
      </c>
      <c r="AS3274" s="14">
        <v>47.1</v>
      </c>
      <c r="AT3274" s="14">
        <v>0.5</v>
      </c>
      <c r="AU3274" s="10">
        <f t="shared" ref="AU3274:AU3278" si="1540">IF(ISNUMBER(AM3274),((AR3274/AO3274)*((AJ3274-(AT3274*AP3274))/(AJ3274-AS3274))*AM3274)," ")</f>
        <v>0.89459401100959013</v>
      </c>
      <c r="AV3274" s="10">
        <f t="shared" ref="AV3274:AV3278" si="1541">IF(ISNUMBER(AM3274), AU3274*G3274, " ")</f>
        <v>15.798969372737487</v>
      </c>
      <c r="AW3274" s="10">
        <f>AVERAGE(AU3273,AU3275,AU3277)</f>
        <v>0.70210150032579921</v>
      </c>
      <c r="AX3274" s="10">
        <f>AVERAGE(AU3274,AU3276,AU3278)</f>
        <v>0.89459401100959013</v>
      </c>
      <c r="AY3274" s="10">
        <f>AVERAGE(AV3273,AV3275,AV3277)</f>
        <v>11.945008389672248</v>
      </c>
      <c r="AZ3274" s="10">
        <f>AVERAGE(AV3274,AV3276,AV3278)</f>
        <v>15.798969372737487</v>
      </c>
      <c r="BA3274" s="10">
        <f>IF(ISNUMBER(AV3274), AV3274-AV3273, " ")</f>
        <v>3.8539609830652388</v>
      </c>
      <c r="BB3274" s="10">
        <f>IF(ISNUMBER(BA3274), BA3274/O3274, " ")</f>
        <v>0.33618427548455343</v>
      </c>
      <c r="BC3274" s="2">
        <f>AVERAGE(BB3274,BB3276,BB3278)</f>
        <v>0.33618427548455343</v>
      </c>
      <c r="BD3274" s="1" t="s">
        <v>59</v>
      </c>
      <c r="BE3274"/>
    </row>
    <row r="3275" spans="1:57" x14ac:dyDescent="0.3">
      <c r="A3275" s="2"/>
      <c r="D3275" s="9" t="s">
        <v>57</v>
      </c>
      <c r="E3275" s="10"/>
      <c r="F3275" s="10"/>
      <c r="G3275" s="10"/>
      <c r="H3275" s="10"/>
      <c r="I3275" s="10"/>
      <c r="J3275" s="10"/>
      <c r="K3275" s="10"/>
      <c r="L3275" s="11"/>
      <c r="M3275" s="11"/>
      <c r="P3275" s="10"/>
      <c r="Q3275" s="9"/>
      <c r="AJ3275" s="13">
        <v>657</v>
      </c>
      <c r="AK3275" s="16">
        <v>2.9729779999999999</v>
      </c>
      <c r="AL3275" s="10">
        <f t="shared" si="1537"/>
        <v>2.7022000000000101E-2</v>
      </c>
      <c r="AM3275" s="10" t="str">
        <f t="shared" si="1536"/>
        <v xml:space="preserve"> </v>
      </c>
      <c r="AN3275" s="14">
        <v>12</v>
      </c>
      <c r="AO3275" s="10">
        <f t="shared" si="1538"/>
        <v>285.14999999999998</v>
      </c>
      <c r="AP3275" s="14">
        <v>10.5</v>
      </c>
      <c r="AQ3275" s="14">
        <v>37</v>
      </c>
      <c r="AR3275" s="10">
        <f t="shared" si="1539"/>
        <v>310.14999999999998</v>
      </c>
      <c r="AS3275" s="14">
        <v>47.1</v>
      </c>
      <c r="AT3275" s="14">
        <v>0.5</v>
      </c>
      <c r="AU3275" s="10" t="str">
        <f t="shared" si="1540"/>
        <v xml:space="preserve"> </v>
      </c>
      <c r="AV3275" s="10" t="str">
        <f t="shared" si="1541"/>
        <v xml:space="preserve"> </v>
      </c>
      <c r="AW3275" s="10"/>
      <c r="AX3275" s="10"/>
      <c r="AY3275" s="10"/>
      <c r="AZ3275" s="10"/>
      <c r="BA3275" s="10"/>
      <c r="BB3275" s="10"/>
      <c r="BC3275" s="2"/>
      <c r="BD3275"/>
    </row>
    <row r="3276" spans="1:57" x14ac:dyDescent="0.3">
      <c r="A3276" s="2"/>
      <c r="D3276" s="9" t="s">
        <v>60</v>
      </c>
      <c r="E3276" s="10"/>
      <c r="F3276" s="10"/>
      <c r="G3276" s="10"/>
      <c r="H3276" s="10"/>
      <c r="I3276" s="10"/>
      <c r="J3276" s="10"/>
      <c r="K3276" s="10"/>
      <c r="L3276" s="11"/>
      <c r="M3276" s="11"/>
      <c r="N3276" s="10">
        <f>H3276-H3275</f>
        <v>0</v>
      </c>
      <c r="O3276" s="10">
        <f>I3275-I3276</f>
        <v>0</v>
      </c>
      <c r="P3276" s="10" t="e">
        <f>N3276/O3276</f>
        <v>#DIV/0!</v>
      </c>
      <c r="Q3276" s="9"/>
      <c r="R3276">
        <f>K3276-K3275</f>
        <v>0</v>
      </c>
      <c r="S3276" t="e">
        <f>R3276/O3276</f>
        <v>#DIV/0!</v>
      </c>
      <c r="AJ3276" s="13">
        <v>657</v>
      </c>
      <c r="AK3276" s="16">
        <v>2.9729779999999999</v>
      </c>
      <c r="AL3276" s="10">
        <f t="shared" si="1537"/>
        <v>2.7022000000000101E-2</v>
      </c>
      <c r="AM3276" s="10" t="str">
        <f t="shared" si="1536"/>
        <v xml:space="preserve"> </v>
      </c>
      <c r="AN3276" s="14">
        <v>12</v>
      </c>
      <c r="AO3276" s="10">
        <f t="shared" si="1538"/>
        <v>285.14999999999998</v>
      </c>
      <c r="AP3276" s="14">
        <v>10.5</v>
      </c>
      <c r="AQ3276" s="14">
        <v>37</v>
      </c>
      <c r="AR3276" s="10">
        <f t="shared" si="1539"/>
        <v>310.14999999999998</v>
      </c>
      <c r="AS3276" s="14">
        <v>47.1</v>
      </c>
      <c r="AT3276" s="14">
        <v>0.5</v>
      </c>
      <c r="AU3276" s="10" t="str">
        <f t="shared" si="1540"/>
        <v xml:space="preserve"> </v>
      </c>
      <c r="AV3276" s="10" t="str">
        <f t="shared" si="1541"/>
        <v xml:space="preserve"> </v>
      </c>
      <c r="AW3276" s="10"/>
      <c r="AX3276" s="10"/>
      <c r="AY3276" s="10"/>
      <c r="AZ3276" s="10"/>
      <c r="BA3276" s="10" t="str">
        <f>IF(ISNUMBER(AV3276), AV3276-AV3275, " ")</f>
        <v xml:space="preserve"> </v>
      </c>
      <c r="BB3276" s="10" t="str">
        <f>IF(ISNUMBER(BA3276), BA3276/O3276, " ")</f>
        <v xml:space="preserve"> </v>
      </c>
      <c r="BC3276" s="2"/>
      <c r="BD3276"/>
      <c r="BE3276"/>
    </row>
    <row r="3277" spans="1:57" x14ac:dyDescent="0.3">
      <c r="A3277" s="2"/>
      <c r="D3277" s="9" t="s">
        <v>57</v>
      </c>
      <c r="E3277" s="10"/>
      <c r="F3277" s="10"/>
      <c r="G3277" s="10"/>
      <c r="H3277" s="10"/>
      <c r="I3277" s="10"/>
      <c r="J3277" s="10"/>
      <c r="K3277" s="10"/>
      <c r="L3277" s="11"/>
      <c r="M3277" s="11"/>
      <c r="P3277" s="10"/>
      <c r="Q3277" s="9"/>
      <c r="AJ3277" s="13">
        <v>657</v>
      </c>
      <c r="AK3277" s="16">
        <v>2.9729779999999999</v>
      </c>
      <c r="AL3277" s="10">
        <f t="shared" si="1537"/>
        <v>2.7022000000000101E-2</v>
      </c>
      <c r="AM3277" s="10" t="str">
        <f t="shared" si="1536"/>
        <v xml:space="preserve"> </v>
      </c>
      <c r="AN3277" s="14">
        <v>12</v>
      </c>
      <c r="AO3277" s="10">
        <f t="shared" si="1538"/>
        <v>285.14999999999998</v>
      </c>
      <c r="AP3277" s="14">
        <v>10.5</v>
      </c>
      <c r="AQ3277" s="14">
        <v>37</v>
      </c>
      <c r="AR3277" s="10">
        <f t="shared" si="1539"/>
        <v>310.14999999999998</v>
      </c>
      <c r="AS3277" s="14">
        <v>47.1</v>
      </c>
      <c r="AT3277" s="14">
        <v>0.5</v>
      </c>
      <c r="AU3277" s="10" t="str">
        <f t="shared" si="1540"/>
        <v xml:space="preserve"> </v>
      </c>
      <c r="AV3277" s="10" t="str">
        <f t="shared" si="1541"/>
        <v xml:space="preserve"> </v>
      </c>
      <c r="AW3277" s="10"/>
      <c r="AX3277" s="10"/>
      <c r="AY3277" s="10"/>
      <c r="AZ3277" s="10"/>
      <c r="BA3277" s="10"/>
      <c r="BB3277" s="10"/>
      <c r="BC3277" s="2"/>
      <c r="BD3277"/>
      <c r="BE3277"/>
    </row>
    <row r="3278" spans="1:57" x14ac:dyDescent="0.3">
      <c r="A3278" s="2"/>
      <c r="D3278" s="9" t="s">
        <v>61</v>
      </c>
      <c r="E3278" s="10"/>
      <c r="F3278" s="10"/>
      <c r="G3278" s="10"/>
      <c r="H3278" s="10"/>
      <c r="I3278" s="10"/>
      <c r="J3278" s="10"/>
      <c r="K3278" s="10"/>
      <c r="L3278" s="11"/>
      <c r="M3278" s="11"/>
      <c r="N3278" s="10">
        <f>H3278-H3277</f>
        <v>0</v>
      </c>
      <c r="O3278" s="10">
        <f>I3277-I3278</f>
        <v>0</v>
      </c>
      <c r="P3278" s="10" t="e">
        <f>N3278/O3278</f>
        <v>#DIV/0!</v>
      </c>
      <c r="Q3278" s="9"/>
      <c r="R3278">
        <f>K3278-K3277</f>
        <v>0</v>
      </c>
      <c r="S3278" t="e">
        <f>R3278/O3278</f>
        <v>#DIV/0!</v>
      </c>
      <c r="AJ3278" s="13">
        <v>657</v>
      </c>
      <c r="AK3278" s="16">
        <v>2.9729779999999999</v>
      </c>
      <c r="AL3278" s="10">
        <f t="shared" si="1537"/>
        <v>2.7022000000000101E-2</v>
      </c>
      <c r="AM3278" s="10" t="str">
        <f t="shared" si="1536"/>
        <v xml:space="preserve"> </v>
      </c>
      <c r="AN3278" s="14">
        <v>12</v>
      </c>
      <c r="AO3278" s="10">
        <f t="shared" si="1538"/>
        <v>285.14999999999998</v>
      </c>
      <c r="AP3278" s="14">
        <v>10.5</v>
      </c>
      <c r="AQ3278" s="14">
        <v>37</v>
      </c>
      <c r="AR3278" s="10">
        <f t="shared" si="1539"/>
        <v>310.14999999999998</v>
      </c>
      <c r="AS3278" s="14">
        <v>47.1</v>
      </c>
      <c r="AT3278" s="14">
        <v>0.5</v>
      </c>
      <c r="AU3278" s="10" t="str">
        <f t="shared" si="1540"/>
        <v xml:space="preserve"> </v>
      </c>
      <c r="AV3278" s="10" t="str">
        <f t="shared" si="1541"/>
        <v xml:space="preserve"> </v>
      </c>
      <c r="AW3278" s="10"/>
      <c r="AX3278" s="10"/>
      <c r="AY3278" s="10"/>
      <c r="AZ3278" s="10"/>
      <c r="BA3278" s="10" t="str">
        <f>IF(ISNUMBER(AV3278), AV3278-AV3277, " ")</f>
        <v xml:space="preserve"> </v>
      </c>
      <c r="BB3278" s="10" t="str">
        <f>IF(ISNUMBER(BA3278), BA3278/O3278, " ")</f>
        <v xml:space="preserve"> </v>
      </c>
      <c r="BC3278" s="2"/>
      <c r="BD3278"/>
      <c r="BE3278"/>
    </row>
    <row r="3279" spans="1:57" x14ac:dyDescent="0.3">
      <c r="AM3279" s="10" t="str">
        <f t="shared" si="1536"/>
        <v xml:space="preserve"> </v>
      </c>
      <c r="BD3279"/>
      <c r="BE3279"/>
    </row>
    <row r="3280" spans="1:57" x14ac:dyDescent="0.3">
      <c r="AM3280" s="10" t="str">
        <f t="shared" si="1536"/>
        <v xml:space="preserve"> </v>
      </c>
      <c r="BD3280"/>
      <c r="BE3280"/>
    </row>
    <row r="3281" spans="1:57" x14ac:dyDescent="0.3">
      <c r="A3281" s="2"/>
      <c r="D3281" s="9" t="s">
        <v>53</v>
      </c>
      <c r="E3281" s="10"/>
      <c r="F3281" s="10"/>
      <c r="G3281" s="10"/>
      <c r="H3281" s="10"/>
      <c r="I3281" s="10"/>
      <c r="J3281" s="10"/>
      <c r="K3281" s="10"/>
      <c r="L3281" s="10"/>
      <c r="M3281" s="10"/>
      <c r="P3281" s="10"/>
      <c r="Q3281" s="9"/>
      <c r="R3281" s="9"/>
      <c r="AM3281" s="10" t="str">
        <f t="shared" si="1536"/>
        <v xml:space="preserve"> </v>
      </c>
      <c r="BD3281"/>
      <c r="BE3281"/>
    </row>
    <row r="3282" spans="1:57" x14ac:dyDescent="0.3">
      <c r="A3282" s="2"/>
      <c r="D3282" s="9" t="s">
        <v>387</v>
      </c>
      <c r="E3282" s="10"/>
      <c r="F3282" s="2"/>
      <c r="G3282" s="10"/>
      <c r="H3282" s="10"/>
      <c r="I3282" s="10"/>
      <c r="J3282" s="10"/>
      <c r="K3282" s="10"/>
      <c r="L3282" s="10"/>
      <c r="M3282" s="10"/>
      <c r="P3282" s="10"/>
      <c r="Q3282" s="9"/>
      <c r="R3282" s="9"/>
      <c r="AM3282" s="10" t="str">
        <f t="shared" si="1536"/>
        <v xml:space="preserve"> </v>
      </c>
      <c r="BD3282"/>
      <c r="BE3282"/>
    </row>
    <row r="3283" spans="1:57" x14ac:dyDescent="0.3">
      <c r="A3283" s="2"/>
      <c r="D3283" s="9"/>
      <c r="E3283" s="2" t="s">
        <v>0</v>
      </c>
      <c r="F3283" s="2" t="s">
        <v>1</v>
      </c>
      <c r="G3283" s="2" t="s">
        <v>2</v>
      </c>
      <c r="H3283" s="2" t="s">
        <v>3</v>
      </c>
      <c r="I3283" s="2" t="s">
        <v>4</v>
      </c>
      <c r="J3283" s="2" t="s">
        <v>5</v>
      </c>
      <c r="K3283" s="2" t="s">
        <v>6</v>
      </c>
      <c r="L3283" s="2" t="s">
        <v>7</v>
      </c>
      <c r="M3283" s="2" t="s">
        <v>8</v>
      </c>
      <c r="N3283" s="2" t="s">
        <v>9</v>
      </c>
      <c r="O3283" s="2" t="s">
        <v>10</v>
      </c>
      <c r="P3283" s="2" t="s">
        <v>11</v>
      </c>
      <c r="Q3283" s="2" t="s">
        <v>12</v>
      </c>
      <c r="R3283" s="2" t="s">
        <v>13</v>
      </c>
      <c r="S3283" s="2" t="s">
        <v>14</v>
      </c>
      <c r="T3283" s="2" t="s">
        <v>15</v>
      </c>
      <c r="U3283" s="3" t="s">
        <v>16</v>
      </c>
      <c r="V3283" s="3" t="s">
        <v>17</v>
      </c>
      <c r="W3283" s="3" t="s">
        <v>18</v>
      </c>
      <c r="X3283" s="3" t="s">
        <v>19</v>
      </c>
      <c r="Y3283" s="3" t="s">
        <v>20</v>
      </c>
      <c r="Z3283" s="3" t="s">
        <v>21</v>
      </c>
      <c r="AA3283" s="3" t="s">
        <v>22</v>
      </c>
      <c r="AB3283" s="3" t="s">
        <v>23</v>
      </c>
      <c r="AC3283" s="3" t="s">
        <v>24</v>
      </c>
      <c r="AD3283" s="3" t="s">
        <v>25</v>
      </c>
      <c r="AE3283" s="3" t="s">
        <v>26</v>
      </c>
      <c r="AF3283" s="3" t="s">
        <v>27</v>
      </c>
      <c r="AG3283" s="3" t="s">
        <v>28</v>
      </c>
      <c r="AH3283" s="3" t="s">
        <v>29</v>
      </c>
      <c r="AL3283" s="2" t="s">
        <v>33</v>
      </c>
      <c r="AM3283" s="10" t="e">
        <f t="shared" si="1536"/>
        <v>#VALUE!</v>
      </c>
      <c r="AN3283" s="6" t="s">
        <v>35</v>
      </c>
      <c r="AO3283" s="2" t="s">
        <v>36</v>
      </c>
      <c r="AP3283" s="7" t="s">
        <v>37</v>
      </c>
      <c r="AQ3283" s="6" t="s">
        <v>38</v>
      </c>
      <c r="AR3283" s="2" t="s">
        <v>39</v>
      </c>
      <c r="AS3283" s="7" t="s">
        <v>40</v>
      </c>
      <c r="AT3283" s="7" t="s">
        <v>41</v>
      </c>
      <c r="AU3283" s="8" t="s">
        <v>55</v>
      </c>
      <c r="AV3283" s="8" t="s">
        <v>56</v>
      </c>
      <c r="AW3283" s="8" t="s">
        <v>44</v>
      </c>
      <c r="AX3283" s="8" t="s">
        <v>45</v>
      </c>
      <c r="AY3283" s="8" t="s">
        <v>46</v>
      </c>
      <c r="AZ3283" s="8" t="s">
        <v>47</v>
      </c>
      <c r="BA3283" s="2" t="s">
        <v>48</v>
      </c>
      <c r="BB3283" s="2" t="s">
        <v>49</v>
      </c>
      <c r="BC3283" s="2" t="s">
        <v>50</v>
      </c>
      <c r="BD3283"/>
      <c r="BE3283"/>
    </row>
    <row r="3284" spans="1:57" x14ac:dyDescent="0.3">
      <c r="A3284" s="2"/>
      <c r="D3284" s="9" t="s">
        <v>57</v>
      </c>
      <c r="E3284" s="10">
        <v>13.951823129999999</v>
      </c>
      <c r="F3284" s="10">
        <v>0.4453297584</v>
      </c>
      <c r="G3284" s="10">
        <v>22.651844860000001</v>
      </c>
      <c r="H3284" s="10">
        <v>10.05126469</v>
      </c>
      <c r="I3284" s="10">
        <v>90.020757860000003</v>
      </c>
      <c r="J3284" s="10">
        <v>32.905661510000002</v>
      </c>
      <c r="K3284" s="10">
        <v>69.697638170000005</v>
      </c>
      <c r="L3284" s="11">
        <v>2.4942129629629633E-3</v>
      </c>
      <c r="M3284" s="11">
        <v>3.2985995370370374E-3</v>
      </c>
      <c r="P3284" s="10"/>
      <c r="Q3284" s="9"/>
      <c r="AJ3284" s="13">
        <v>657</v>
      </c>
      <c r="AK3284" s="16">
        <v>2.9729779999999999</v>
      </c>
      <c r="AL3284" s="10">
        <f>IF(AK3284&gt;3, AK3284-3, 3-AK3284)</f>
        <v>2.7022000000000101E-2</v>
      </c>
      <c r="AM3284" s="10">
        <f t="shared" si="1536"/>
        <v>0.44937745089267395</v>
      </c>
      <c r="AN3284" s="14">
        <v>12</v>
      </c>
      <c r="AO3284" s="10">
        <f>AN3284+273.15</f>
        <v>285.14999999999998</v>
      </c>
      <c r="AP3284" s="14">
        <v>10.5</v>
      </c>
      <c r="AQ3284" s="14">
        <v>37</v>
      </c>
      <c r="AR3284" s="10">
        <f>AQ3284+273.15</f>
        <v>310.14999999999998</v>
      </c>
      <c r="AS3284" s="14">
        <v>47.1</v>
      </c>
      <c r="AT3284" s="14">
        <v>0.5</v>
      </c>
      <c r="AU3284" s="10">
        <f>IF(ISNUMBER(AM3284),((AR3284/AO3284)*((AJ3284-(AT3284*AP3284))/(AJ3284-AS3284))*AM3284)," ")</f>
        <v>0.52231451196715395</v>
      </c>
      <c r="AV3284" s="10">
        <f>IF(ISNUMBER(AM3284), AU3284*G3284, " ")</f>
        <v>11.831387293206586</v>
      </c>
      <c r="AW3284" s="10"/>
      <c r="AX3284" s="10"/>
      <c r="AY3284" s="10"/>
      <c r="AZ3284" s="10"/>
      <c r="BA3284" s="10"/>
      <c r="BB3284" s="10"/>
      <c r="BC3284" s="2"/>
      <c r="BD3284"/>
      <c r="BE3284"/>
    </row>
    <row r="3285" spans="1:57" x14ac:dyDescent="0.3">
      <c r="A3285" s="2">
        <v>299</v>
      </c>
      <c r="B3285" s="9" t="s">
        <v>387</v>
      </c>
      <c r="C3285" s="9"/>
      <c r="D3285" s="9" t="s">
        <v>58</v>
      </c>
      <c r="E3285" s="10">
        <v>10.71518163</v>
      </c>
      <c r="F3285" s="10">
        <v>0.4208391963</v>
      </c>
      <c r="G3285" s="10">
        <v>24.667763260000001</v>
      </c>
      <c r="H3285" s="10">
        <v>10.37294131</v>
      </c>
      <c r="I3285" s="10">
        <v>80.559339489999999</v>
      </c>
      <c r="J3285" s="10">
        <v>32.13662171</v>
      </c>
      <c r="K3285" s="10">
        <v>73.592269459999997</v>
      </c>
      <c r="L3285" s="11">
        <v>5.8796296296296296E-3</v>
      </c>
      <c r="M3285" s="11">
        <v>6.2036921296296293E-3</v>
      </c>
      <c r="N3285" s="10">
        <f>H3285-H3284</f>
        <v>0.32167661999999986</v>
      </c>
      <c r="O3285" s="10">
        <f>I3284-I3285</f>
        <v>9.4614183700000041</v>
      </c>
      <c r="P3285" s="10">
        <f>N3285/O3285</f>
        <v>3.3998773484107091E-2</v>
      </c>
      <c r="Q3285" s="9">
        <f>AVERAGE(P3285,P3287)</f>
        <v>4.9171600735796545E-2</v>
      </c>
      <c r="R3285">
        <f>K3285-K3284</f>
        <v>3.8946312899999924</v>
      </c>
      <c r="S3285">
        <f>R3285/O3285</f>
        <v>0.41163292200976742</v>
      </c>
      <c r="T3285" s="9">
        <f>AVERAGE(S3285,S3287)</f>
        <v>0.30459572800694301</v>
      </c>
      <c r="U3285" s="3">
        <f>AVERAGE(E3284,E3286,E3288)</f>
        <v>13.955336105000001</v>
      </c>
      <c r="V3285" s="3">
        <f>AVERAGE(E3285,E3287,E3289)</f>
        <v>10.655306079999999</v>
      </c>
      <c r="W3285" s="3">
        <f>AVERAGE(F3284,F3286,F3288)</f>
        <v>0.41657074659999999</v>
      </c>
      <c r="X3285" s="3">
        <f>AVERAGE(F3285,F3287,F3289)</f>
        <v>0.44616463055</v>
      </c>
      <c r="Y3285" s="3">
        <f>AVERAGE(G3284,G3286,G3288)</f>
        <v>23.496637639999999</v>
      </c>
      <c r="Z3285" s="3">
        <f>AVERAGE(G3285,G3287,G3289)</f>
        <v>23.123074854999999</v>
      </c>
      <c r="AA3285" s="3">
        <f>AVERAGE(H3284,H3286,H3288)</f>
        <v>9.7329567604999987</v>
      </c>
      <c r="AB3285" s="3">
        <f>AVERAGE(H3285,H3287,H3289)</f>
        <v>10.250239544999999</v>
      </c>
      <c r="AC3285" s="3">
        <f>AVERAGE(I3284,I3286,I3288)</f>
        <v>89.610590620000011</v>
      </c>
      <c r="AD3285" s="3">
        <f>AVERAGE(I3285,I3287,I3289)</f>
        <v>79.34024909</v>
      </c>
      <c r="AE3285" s="3">
        <f>AVERAGE(J3284,J3286,J3288)</f>
        <v>32.436915515000003</v>
      </c>
      <c r="AF3285" s="3">
        <f>AVERAGE(J3285,J3287,J3289)</f>
        <v>32.154906230000002</v>
      </c>
      <c r="AG3285" s="3">
        <f>AVERAGE(K3284,K3286,K3288)</f>
        <v>69.814246170000004</v>
      </c>
      <c r="AH3285" s="3">
        <f>AVERAGE(K3285,K3287,K3289)</f>
        <v>72.855963459999998</v>
      </c>
      <c r="AI3285" s="12">
        <v>43662</v>
      </c>
      <c r="AJ3285" s="13">
        <v>657</v>
      </c>
      <c r="AK3285" s="16">
        <v>2.9729779999999999</v>
      </c>
      <c r="AL3285" s="10">
        <f t="shared" ref="AL3285:AL3289" si="1542">IF(AK3285&gt;3, AK3285-3, 3-AK3285)</f>
        <v>2.7022000000000101E-2</v>
      </c>
      <c r="AM3285" s="10">
        <f t="shared" si="1536"/>
        <v>0.42466428910674753</v>
      </c>
      <c r="AN3285" s="14">
        <v>12</v>
      </c>
      <c r="AO3285" s="10">
        <f t="shared" ref="AO3285:AO3289" si="1543">AN3285+273.15</f>
        <v>285.14999999999998</v>
      </c>
      <c r="AP3285" s="14">
        <v>10.5</v>
      </c>
      <c r="AQ3285" s="14">
        <v>37</v>
      </c>
      <c r="AR3285" s="10">
        <f t="shared" ref="AR3285:AR3289" si="1544">AQ3285+273.15</f>
        <v>310.14999999999998</v>
      </c>
      <c r="AS3285" s="14">
        <v>47.1</v>
      </c>
      <c r="AT3285" s="14">
        <v>0.5</v>
      </c>
      <c r="AU3285" s="10">
        <f t="shared" ref="AU3285:AU3289" si="1545">IF(ISNUMBER(AM3285),((AR3285/AO3285)*((AJ3285-(AT3285*AP3285))/(AJ3285-AS3285))*AM3285)," ")</f>
        <v>0.49359023349759557</v>
      </c>
      <c r="AV3285" s="10">
        <f t="shared" ref="AV3285:AV3289" si="1546">IF(ISNUMBER(AM3285), AU3285*G3285, " ")</f>
        <v>12.17576702736681</v>
      </c>
      <c r="AW3285" s="10">
        <f>AVERAGE(AU3284,AU3286,AU3288)</f>
        <v>0.48858389116394596</v>
      </c>
      <c r="AX3285" s="10">
        <f>AVERAGE(AU3285,AU3287,AU3289)</f>
        <v>0.52329370958724786</v>
      </c>
      <c r="AY3285" s="10">
        <f>AVERAGE(AV3284,AV3286,AV3288)</f>
        <v>11.451583262500968</v>
      </c>
      <c r="AZ3285" s="10">
        <f>AVERAGE(AV3285,AV3287,AV3289)</f>
        <v>12.054277002832681</v>
      </c>
      <c r="BA3285" s="10">
        <f>IF(ISNUMBER(AV3285), AV3285-AV3284, " ")</f>
        <v>0.34437973416022416</v>
      </c>
      <c r="BB3285" s="10">
        <f>IF(ISNUMBER(BA3285), BA3285/O3285, " ")</f>
        <v>3.6398320071351416E-2</v>
      </c>
      <c r="BC3285" s="2">
        <f>AVERAGE(BB3285,BB3287,BB3289)</f>
        <v>5.7055878897187218E-2</v>
      </c>
      <c r="BD3285" s="1" t="s">
        <v>59</v>
      </c>
      <c r="BE3285"/>
    </row>
    <row r="3286" spans="1:57" x14ac:dyDescent="0.3">
      <c r="A3286" s="2"/>
      <c r="D3286" s="9" t="s">
        <v>57</v>
      </c>
      <c r="E3286" s="10">
        <v>13.95884908</v>
      </c>
      <c r="F3286" s="10">
        <v>0.38781173479999997</v>
      </c>
      <c r="G3286" s="10">
        <v>24.341430419999998</v>
      </c>
      <c r="H3286" s="10">
        <v>9.4146488309999992</v>
      </c>
      <c r="I3286" s="10">
        <v>89.200423380000004</v>
      </c>
      <c r="J3286" s="10">
        <v>31.96816952</v>
      </c>
      <c r="K3286" s="10">
        <v>69.930854170000003</v>
      </c>
      <c r="L3286" s="11">
        <v>9.3692129629629629E-3</v>
      </c>
      <c r="M3286" s="11">
        <v>1.0063645833333334E-2</v>
      </c>
      <c r="P3286" s="10"/>
      <c r="Q3286" s="9"/>
      <c r="AJ3286" s="13">
        <v>657</v>
      </c>
      <c r="AK3286" s="16">
        <v>2.9729779999999999</v>
      </c>
      <c r="AL3286" s="10">
        <f t="shared" si="1542"/>
        <v>2.7022000000000101E-2</v>
      </c>
      <c r="AM3286" s="10">
        <f t="shared" si="1536"/>
        <v>0.39133663431078192</v>
      </c>
      <c r="AN3286" s="14">
        <v>12</v>
      </c>
      <c r="AO3286" s="10">
        <f t="shared" si="1543"/>
        <v>285.14999999999998</v>
      </c>
      <c r="AP3286" s="14">
        <v>10.5</v>
      </c>
      <c r="AQ3286" s="14">
        <v>37</v>
      </c>
      <c r="AR3286" s="10">
        <f t="shared" si="1544"/>
        <v>310.14999999999998</v>
      </c>
      <c r="AS3286" s="14">
        <v>47.1</v>
      </c>
      <c r="AT3286" s="14">
        <v>0.5</v>
      </c>
      <c r="AU3286" s="10">
        <f t="shared" si="1545"/>
        <v>0.45485327036073792</v>
      </c>
      <c r="AV3286" s="10">
        <f t="shared" si="1546"/>
        <v>11.07177923179535</v>
      </c>
      <c r="AW3286" s="10"/>
      <c r="AX3286" s="10"/>
      <c r="AY3286" s="10"/>
      <c r="AZ3286" s="10"/>
      <c r="BA3286" s="10"/>
      <c r="BB3286" s="10"/>
      <c r="BC3286" s="2"/>
      <c r="BD3286"/>
    </row>
    <row r="3287" spans="1:57" x14ac:dyDescent="0.3">
      <c r="A3287" s="2"/>
      <c r="D3287" s="9" t="s">
        <v>60</v>
      </c>
      <c r="E3287" s="10">
        <v>10.59543053</v>
      </c>
      <c r="F3287" s="10">
        <v>0.4714900648</v>
      </c>
      <c r="G3287" s="10">
        <v>21.57838645</v>
      </c>
      <c r="H3287" s="10">
        <v>10.127537780000001</v>
      </c>
      <c r="I3287" s="10">
        <v>78.121158690000001</v>
      </c>
      <c r="J3287" s="10">
        <v>32.173190750000003</v>
      </c>
      <c r="K3287" s="10">
        <v>72.119657459999999</v>
      </c>
      <c r="L3287" s="11">
        <v>1.2210648148148146E-2</v>
      </c>
      <c r="M3287" s="11">
        <v>1.3026608796296295E-2</v>
      </c>
      <c r="N3287" s="10">
        <f>H3287-H3286</f>
        <v>0.71288894900000166</v>
      </c>
      <c r="O3287" s="10">
        <f>I3286-I3287</f>
        <v>11.079264690000002</v>
      </c>
      <c r="P3287" s="10">
        <f>N3287/O3287</f>
        <v>6.4344427987486005E-2</v>
      </c>
      <c r="Q3287" s="9"/>
      <c r="R3287">
        <f>K3287-K3286</f>
        <v>2.1888032899999956</v>
      </c>
      <c r="S3287">
        <f>R3287/O3287</f>
        <v>0.19755853400411857</v>
      </c>
      <c r="AJ3287" s="13">
        <v>657</v>
      </c>
      <c r="AK3287" s="16">
        <v>2.9729779999999999</v>
      </c>
      <c r="AL3287" s="10">
        <f t="shared" si="1542"/>
        <v>2.7022000000000101E-2</v>
      </c>
      <c r="AM3287" s="10">
        <f t="shared" si="1536"/>
        <v>0.47577553362318864</v>
      </c>
      <c r="AN3287" s="14">
        <v>12</v>
      </c>
      <c r="AO3287" s="10">
        <f t="shared" si="1543"/>
        <v>285.14999999999998</v>
      </c>
      <c r="AP3287" s="14">
        <v>10.5</v>
      </c>
      <c r="AQ3287" s="14">
        <v>37</v>
      </c>
      <c r="AR3287" s="10">
        <f t="shared" si="1544"/>
        <v>310.14999999999998</v>
      </c>
      <c r="AS3287" s="14">
        <v>47.1</v>
      </c>
      <c r="AT3287" s="14">
        <v>0.5</v>
      </c>
      <c r="AU3287" s="10">
        <f t="shared" si="1545"/>
        <v>0.55299718567690004</v>
      </c>
      <c r="AV3287" s="10">
        <f t="shared" si="1546"/>
        <v>11.932786978298553</v>
      </c>
      <c r="AW3287" s="10"/>
      <c r="AX3287" s="10"/>
      <c r="AY3287" s="10"/>
      <c r="AZ3287" s="10"/>
      <c r="BA3287" s="10">
        <f>IF(ISNUMBER(AV3287), AV3287-AV3286, " ")</f>
        <v>0.86100774650320311</v>
      </c>
      <c r="BB3287" s="10">
        <f>IF(ISNUMBER(BA3287), BA3287/O3287, " ")</f>
        <v>7.7713437723023013E-2</v>
      </c>
      <c r="BC3287" s="2"/>
      <c r="BD3287"/>
      <c r="BE3287"/>
    </row>
    <row r="3288" spans="1:57" x14ac:dyDescent="0.3">
      <c r="A3288" s="2"/>
      <c r="D3288" s="9" t="s">
        <v>57</v>
      </c>
      <c r="E3288" s="10"/>
      <c r="F3288" s="10"/>
      <c r="G3288" s="10"/>
      <c r="H3288" s="10"/>
      <c r="I3288" s="10"/>
      <c r="J3288" s="10"/>
      <c r="K3288" s="10"/>
      <c r="L3288" s="11"/>
      <c r="M3288" s="11"/>
      <c r="P3288" s="10"/>
      <c r="Q3288" s="9"/>
      <c r="AJ3288" s="13">
        <v>657</v>
      </c>
      <c r="AK3288" s="16">
        <v>2.9729779999999999</v>
      </c>
      <c r="AL3288" s="10">
        <f t="shared" si="1542"/>
        <v>2.7022000000000101E-2</v>
      </c>
      <c r="AM3288" s="10" t="str">
        <f t="shared" si="1536"/>
        <v xml:space="preserve"> </v>
      </c>
      <c r="AN3288" s="14">
        <v>12</v>
      </c>
      <c r="AO3288" s="10">
        <f t="shared" si="1543"/>
        <v>285.14999999999998</v>
      </c>
      <c r="AP3288" s="14">
        <v>10.5</v>
      </c>
      <c r="AQ3288" s="14">
        <v>37</v>
      </c>
      <c r="AR3288" s="10">
        <f t="shared" si="1544"/>
        <v>310.14999999999998</v>
      </c>
      <c r="AS3288" s="14">
        <v>47.1</v>
      </c>
      <c r="AT3288" s="14">
        <v>0.5</v>
      </c>
      <c r="AU3288" s="10" t="str">
        <f t="shared" si="1545"/>
        <v xml:space="preserve"> </v>
      </c>
      <c r="AV3288" s="10" t="str">
        <f t="shared" si="1546"/>
        <v xml:space="preserve"> </v>
      </c>
      <c r="AW3288" s="10"/>
      <c r="AX3288" s="10"/>
      <c r="AY3288" s="10"/>
      <c r="AZ3288" s="10"/>
      <c r="BA3288" s="10"/>
      <c r="BB3288" s="10"/>
      <c r="BC3288" s="2"/>
      <c r="BD3288"/>
      <c r="BE3288"/>
    </row>
    <row r="3289" spans="1:57" x14ac:dyDescent="0.3">
      <c r="A3289" s="2"/>
      <c r="D3289" s="9" t="s">
        <v>61</v>
      </c>
      <c r="E3289" s="10"/>
      <c r="F3289" s="10"/>
      <c r="G3289" s="10"/>
      <c r="H3289" s="10"/>
      <c r="I3289" s="10"/>
      <c r="J3289" s="10"/>
      <c r="K3289" s="10"/>
      <c r="L3289" s="11"/>
      <c r="M3289" s="11"/>
      <c r="N3289" s="10">
        <f>H3289-H3288</f>
        <v>0</v>
      </c>
      <c r="O3289" s="10">
        <f>I3288-I3289</f>
        <v>0</v>
      </c>
      <c r="P3289" s="10" t="e">
        <f>N3289/O3289</f>
        <v>#DIV/0!</v>
      </c>
      <c r="Q3289" s="9"/>
      <c r="R3289">
        <f>K3289-K3288</f>
        <v>0</v>
      </c>
      <c r="S3289" t="e">
        <f>R3289/O3289</f>
        <v>#DIV/0!</v>
      </c>
      <c r="AJ3289" s="13">
        <v>657</v>
      </c>
      <c r="AK3289" s="16">
        <v>2.9729779999999999</v>
      </c>
      <c r="AL3289" s="10">
        <f t="shared" si="1542"/>
        <v>2.7022000000000101E-2</v>
      </c>
      <c r="AM3289" s="10" t="str">
        <f t="shared" si="1536"/>
        <v xml:space="preserve"> </v>
      </c>
      <c r="AN3289" s="14">
        <v>12</v>
      </c>
      <c r="AO3289" s="10">
        <f t="shared" si="1543"/>
        <v>285.14999999999998</v>
      </c>
      <c r="AP3289" s="14">
        <v>10.5</v>
      </c>
      <c r="AQ3289" s="14">
        <v>37</v>
      </c>
      <c r="AR3289" s="10">
        <f t="shared" si="1544"/>
        <v>310.14999999999998</v>
      </c>
      <c r="AS3289" s="14">
        <v>47.1</v>
      </c>
      <c r="AT3289" s="14">
        <v>0.5</v>
      </c>
      <c r="AU3289" s="10" t="str">
        <f t="shared" si="1545"/>
        <v xml:space="preserve"> </v>
      </c>
      <c r="AV3289" s="10" t="str">
        <f t="shared" si="1546"/>
        <v xml:space="preserve"> </v>
      </c>
      <c r="AW3289" s="10"/>
      <c r="AX3289" s="10"/>
      <c r="AY3289" s="10"/>
      <c r="AZ3289" s="10"/>
      <c r="BA3289" s="10" t="str">
        <f>IF(ISNUMBER(AV3289), AV3289-AV3288, " ")</f>
        <v xml:space="preserve"> </v>
      </c>
      <c r="BB3289" s="10" t="str">
        <f>IF(ISNUMBER(BA3289), BA3289/O3289, " ")</f>
        <v xml:space="preserve"> </v>
      </c>
      <c r="BC3289" s="2"/>
      <c r="BD3289"/>
      <c r="BE3289"/>
    </row>
    <row r="3290" spans="1:57" x14ac:dyDescent="0.3">
      <c r="AM3290" s="10" t="str">
        <f t="shared" si="1536"/>
        <v xml:space="preserve"> </v>
      </c>
      <c r="BD3290"/>
      <c r="BE3290"/>
    </row>
    <row r="3291" spans="1:57" x14ac:dyDescent="0.3">
      <c r="AM3291" s="10" t="str">
        <f t="shared" si="1536"/>
        <v xml:space="preserve"> </v>
      </c>
      <c r="BD3291"/>
      <c r="BE3291"/>
    </row>
    <row r="3292" spans="1:57" x14ac:dyDescent="0.3">
      <c r="A3292" s="2"/>
      <c r="D3292" s="9" t="s">
        <v>53</v>
      </c>
      <c r="E3292" s="10"/>
      <c r="F3292" s="10"/>
      <c r="G3292" s="10"/>
      <c r="H3292" s="10"/>
      <c r="I3292" s="10"/>
      <c r="J3292" s="10"/>
      <c r="K3292" s="10"/>
      <c r="L3292" s="10"/>
      <c r="M3292" s="10"/>
      <c r="P3292" s="10"/>
      <c r="Q3292" s="9"/>
      <c r="R3292" s="9"/>
      <c r="AM3292" s="10" t="str">
        <f t="shared" si="1536"/>
        <v xml:space="preserve"> </v>
      </c>
      <c r="BD3292"/>
      <c r="BE3292"/>
    </row>
    <row r="3293" spans="1:57" x14ac:dyDescent="0.3">
      <c r="A3293" s="2"/>
      <c r="D3293" s="9" t="s">
        <v>388</v>
      </c>
      <c r="E3293" s="10"/>
      <c r="F3293" s="2"/>
      <c r="G3293" s="10"/>
      <c r="H3293" s="10"/>
      <c r="I3293" s="10"/>
      <c r="J3293" s="10"/>
      <c r="K3293" s="10"/>
      <c r="L3293" s="10"/>
      <c r="M3293" s="10"/>
      <c r="P3293" s="10"/>
      <c r="Q3293" s="9"/>
      <c r="R3293" s="9"/>
      <c r="AM3293" s="10" t="str">
        <f t="shared" si="1536"/>
        <v xml:space="preserve"> </v>
      </c>
      <c r="BD3293"/>
      <c r="BE3293"/>
    </row>
    <row r="3294" spans="1:57" x14ac:dyDescent="0.3">
      <c r="A3294" s="2"/>
      <c r="D3294" s="9"/>
      <c r="E3294" s="2" t="s">
        <v>0</v>
      </c>
      <c r="F3294" s="2" t="s">
        <v>1</v>
      </c>
      <c r="G3294" s="2" t="s">
        <v>2</v>
      </c>
      <c r="H3294" s="2" t="s">
        <v>3</v>
      </c>
      <c r="I3294" s="2" t="s">
        <v>4</v>
      </c>
      <c r="J3294" s="2" t="s">
        <v>5</v>
      </c>
      <c r="K3294" s="2" t="s">
        <v>6</v>
      </c>
      <c r="L3294" s="2" t="s">
        <v>7</v>
      </c>
      <c r="M3294" s="2" t="s">
        <v>8</v>
      </c>
      <c r="N3294" s="2" t="s">
        <v>9</v>
      </c>
      <c r="O3294" s="2" t="s">
        <v>10</v>
      </c>
      <c r="P3294" s="2" t="s">
        <v>11</v>
      </c>
      <c r="Q3294" s="2" t="s">
        <v>12</v>
      </c>
      <c r="R3294" s="2" t="s">
        <v>13</v>
      </c>
      <c r="S3294" s="2" t="s">
        <v>14</v>
      </c>
      <c r="T3294" s="2" t="s">
        <v>15</v>
      </c>
      <c r="U3294" s="3" t="s">
        <v>16</v>
      </c>
      <c r="V3294" s="3" t="s">
        <v>17</v>
      </c>
      <c r="W3294" s="3" t="s">
        <v>18</v>
      </c>
      <c r="X3294" s="3" t="s">
        <v>19</v>
      </c>
      <c r="Y3294" s="3" t="s">
        <v>20</v>
      </c>
      <c r="Z3294" s="3" t="s">
        <v>21</v>
      </c>
      <c r="AA3294" s="3" t="s">
        <v>22</v>
      </c>
      <c r="AB3294" s="3" t="s">
        <v>23</v>
      </c>
      <c r="AC3294" s="3" t="s">
        <v>24</v>
      </c>
      <c r="AD3294" s="3" t="s">
        <v>25</v>
      </c>
      <c r="AE3294" s="3" t="s">
        <v>26</v>
      </c>
      <c r="AF3294" s="3" t="s">
        <v>27</v>
      </c>
      <c r="AG3294" s="3" t="s">
        <v>28</v>
      </c>
      <c r="AH3294" s="3" t="s">
        <v>29</v>
      </c>
      <c r="AL3294" s="2" t="s">
        <v>33</v>
      </c>
      <c r="AM3294" s="10" t="e">
        <f t="shared" si="1536"/>
        <v>#VALUE!</v>
      </c>
      <c r="AN3294" s="6" t="s">
        <v>35</v>
      </c>
      <c r="AO3294" s="2" t="s">
        <v>36</v>
      </c>
      <c r="AP3294" s="7" t="s">
        <v>37</v>
      </c>
      <c r="AQ3294" s="6" t="s">
        <v>38</v>
      </c>
      <c r="AR3294" s="2" t="s">
        <v>39</v>
      </c>
      <c r="AS3294" s="7" t="s">
        <v>40</v>
      </c>
      <c r="AT3294" s="7" t="s">
        <v>41</v>
      </c>
      <c r="AU3294" s="8" t="s">
        <v>55</v>
      </c>
      <c r="AV3294" s="8" t="s">
        <v>56</v>
      </c>
      <c r="AW3294" s="8" t="s">
        <v>44</v>
      </c>
      <c r="AX3294" s="8" t="s">
        <v>45</v>
      </c>
      <c r="AY3294" s="8" t="s">
        <v>46</v>
      </c>
      <c r="AZ3294" s="8" t="s">
        <v>47</v>
      </c>
      <c r="BA3294" s="2" t="s">
        <v>48</v>
      </c>
      <c r="BB3294" s="2" t="s">
        <v>49</v>
      </c>
      <c r="BC3294" s="2" t="s">
        <v>50</v>
      </c>
      <c r="BD3294"/>
      <c r="BE3294"/>
    </row>
    <row r="3295" spans="1:57" x14ac:dyDescent="0.3">
      <c r="A3295" s="2"/>
      <c r="D3295" s="9" t="s">
        <v>57</v>
      </c>
      <c r="E3295" s="10">
        <v>13.95463659</v>
      </c>
      <c r="F3295" s="10">
        <v>0.70468281889999995</v>
      </c>
      <c r="G3295" s="10">
        <v>12.453794719999999</v>
      </c>
      <c r="H3295" s="10">
        <v>8.6642210580000008</v>
      </c>
      <c r="I3295" s="10">
        <v>93.426070920000001</v>
      </c>
      <c r="J3295" s="10">
        <v>32.13723933</v>
      </c>
      <c r="K3295" s="10">
        <v>64.993591960000003</v>
      </c>
      <c r="L3295" s="11">
        <v>4.8611111111111104E-4</v>
      </c>
      <c r="M3295" s="11">
        <v>1.4178125E-3</v>
      </c>
      <c r="P3295" s="10"/>
      <c r="Q3295" s="9"/>
      <c r="AJ3295" s="13">
        <v>657</v>
      </c>
      <c r="AK3295" s="16">
        <v>2.9729779999999999</v>
      </c>
      <c r="AL3295" s="10">
        <f>IF(AK3295&gt;3, AK3295-3, 3-AK3295)</f>
        <v>2.7022000000000101E-2</v>
      </c>
      <c r="AM3295" s="10">
        <f t="shared" si="1536"/>
        <v>0.71108782395967951</v>
      </c>
      <c r="AN3295" s="14">
        <v>12</v>
      </c>
      <c r="AO3295" s="10">
        <f>AN3295+273.15</f>
        <v>285.14999999999998</v>
      </c>
      <c r="AP3295" s="14">
        <v>10.5</v>
      </c>
      <c r="AQ3295" s="14">
        <v>37</v>
      </c>
      <c r="AR3295" s="10">
        <f>AQ3295+273.15</f>
        <v>310.14999999999998</v>
      </c>
      <c r="AS3295" s="14">
        <v>47.1</v>
      </c>
      <c r="AT3295" s="14">
        <v>0.5</v>
      </c>
      <c r="AU3295" s="10">
        <f>IF(ISNUMBER(AM3295),((AR3295/AO3295)*((AJ3295-(AT3295*AP3295))/(AJ3295-AS3295))*AM3295)," ")</f>
        <v>0.82650228443703266</v>
      </c>
      <c r="AV3295" s="10">
        <f>IF(ISNUMBER(AM3295), AU3295*G3295, " ")</f>
        <v>10.293089785989855</v>
      </c>
      <c r="AW3295" s="10"/>
      <c r="AX3295" s="10"/>
      <c r="AY3295" s="10"/>
      <c r="AZ3295" s="10"/>
      <c r="BA3295" s="10"/>
      <c r="BB3295" s="10"/>
      <c r="BC3295" s="2"/>
      <c r="BD3295"/>
      <c r="BE3295"/>
    </row>
    <row r="3296" spans="1:57" x14ac:dyDescent="0.3">
      <c r="A3296" s="2">
        <v>300</v>
      </c>
      <c r="B3296" s="9" t="s">
        <v>388</v>
      </c>
      <c r="C3296" s="9"/>
      <c r="D3296" s="9" t="s">
        <v>58</v>
      </c>
      <c r="E3296" s="10">
        <v>9.6728504189999995</v>
      </c>
      <c r="F3296" s="10">
        <v>0.60564006000000004</v>
      </c>
      <c r="G3296" s="10">
        <v>15.755584539999999</v>
      </c>
      <c r="H3296" s="10">
        <v>9.5127253669999998</v>
      </c>
      <c r="I3296" s="10">
        <v>81.269130799999999</v>
      </c>
      <c r="J3296" s="10">
        <v>31.601237619999999</v>
      </c>
      <c r="K3296" s="10">
        <v>76.284692379999996</v>
      </c>
      <c r="L3296" s="11">
        <v>4.4039351851851852E-3</v>
      </c>
      <c r="M3296" s="11">
        <v>5.0752199074074076E-3</v>
      </c>
      <c r="N3296" s="10">
        <f>H3296-H3295</f>
        <v>0.84850430899999907</v>
      </c>
      <c r="O3296" s="10">
        <f>I3295-I3296</f>
        <v>12.156940120000002</v>
      </c>
      <c r="P3296" s="10">
        <f>N3296/O3296</f>
        <v>6.9795877961435493E-2</v>
      </c>
      <c r="Q3296" s="9">
        <f>AVERAGE(P3296,P3298,P3300)</f>
        <v>0.18514698939914623</v>
      </c>
      <c r="R3296">
        <f>K3296-K3295</f>
        <v>11.291100419999992</v>
      </c>
      <c r="S3296">
        <f>R3296/O3296</f>
        <v>0.92877815540313702</v>
      </c>
      <c r="T3296" s="9">
        <f>AVERAGE(S3296,S3298,S3300)</f>
        <v>0.90008857895572714</v>
      </c>
      <c r="U3296" s="3">
        <f>AVERAGE(E3295,E3297,E3299)</f>
        <v>13.944355140000001</v>
      </c>
      <c r="V3296" s="3">
        <f>AVERAGE(E3296,E3298,E3300)</f>
        <v>9.2643921686666673</v>
      </c>
      <c r="W3296" s="3">
        <f>AVERAGE(F3295,F3297,F3299)</f>
        <v>0.55232631346666661</v>
      </c>
      <c r="X3296" s="3">
        <f>AVERAGE(F3296,F3298,F3300)</f>
        <v>0.59894669030000003</v>
      </c>
      <c r="Y3296" s="3">
        <f>AVERAGE(G3295,G3297,G3299)</f>
        <v>15.513090419999999</v>
      </c>
      <c r="Z3296" s="3">
        <f>AVERAGE(G3296,G3298,G3300)</f>
        <v>17.326229413333333</v>
      </c>
      <c r="AA3296" s="3">
        <f>AVERAGE(H3295,H3297,H3299)</f>
        <v>8.2929910049999993</v>
      </c>
      <c r="AB3296" s="3">
        <f>AVERAGE(H3296,H3298,H3300)</f>
        <v>10.326140025666668</v>
      </c>
      <c r="AC3296" s="3">
        <f>AVERAGE(I3295,I3297,I3299)</f>
        <v>92.65339397000001</v>
      </c>
      <c r="AD3296" s="3">
        <f>AVERAGE(I3296,I3298,I3300)</f>
        <v>80.874846090000005</v>
      </c>
      <c r="AE3296" s="3">
        <f>AVERAGE(J3295,J3297,J3299)</f>
        <v>32.009489813333339</v>
      </c>
      <c r="AF3296" s="3">
        <f>AVERAGE(J3296,J3298,J3300)</f>
        <v>31.707624043333329</v>
      </c>
      <c r="AG3296" s="3">
        <f>AVERAGE(K3295,K3297,K3299)</f>
        <v>66.25880166666667</v>
      </c>
      <c r="AH3296" s="3">
        <f>AVERAGE(K3296,K3298,K3300)</f>
        <v>76.433159406666661</v>
      </c>
      <c r="AI3296" s="12">
        <v>43662</v>
      </c>
      <c r="AJ3296" s="13">
        <v>657</v>
      </c>
      <c r="AK3296" s="16">
        <v>2.9729779999999999</v>
      </c>
      <c r="AL3296" s="10">
        <f t="shared" ref="AL3296:AL3300" si="1547">IF(AK3296&gt;3, AK3296-3, 3-AK3296)</f>
        <v>2.7022000000000101E-2</v>
      </c>
      <c r="AM3296" s="10">
        <f t="shared" si="1536"/>
        <v>0.61114484533689795</v>
      </c>
      <c r="AN3296" s="14">
        <v>12</v>
      </c>
      <c r="AO3296" s="10">
        <f t="shared" ref="AO3296:AO3300" si="1548">AN3296+273.15</f>
        <v>285.14999999999998</v>
      </c>
      <c r="AP3296" s="14">
        <v>10.5</v>
      </c>
      <c r="AQ3296" s="14">
        <v>37</v>
      </c>
      <c r="AR3296" s="10">
        <f t="shared" ref="AR3296:AR3300" si="1549">AQ3296+273.15</f>
        <v>310.14999999999998</v>
      </c>
      <c r="AS3296" s="14">
        <v>47.1</v>
      </c>
      <c r="AT3296" s="14">
        <v>0.5</v>
      </c>
      <c r="AU3296" s="10">
        <f t="shared" ref="AU3296:AU3300" si="1550">IF(ISNUMBER(AM3296),((AR3296/AO3296)*((AJ3296-(AT3296*AP3296))/(AJ3296-AS3296))*AM3296)," ")</f>
        <v>0.71033787075716315</v>
      </c>
      <c r="AV3296" s="10">
        <f t="shared" ref="AV3296:AV3300" si="1551">IF(ISNUMBER(AM3296), AU3296*G3296, " ")</f>
        <v>11.191788374678078</v>
      </c>
      <c r="AW3296" s="10">
        <f>AVERAGE(AU3295,AU3297,AU3299)</f>
        <v>0.64780770524173281</v>
      </c>
      <c r="AX3296" s="10">
        <f>AVERAGE(AU3296,AU3298,AU3300)</f>
        <v>0.70248740924560371</v>
      </c>
      <c r="AY3296" s="10">
        <f>AVERAGE(AV3295,AV3297,AV3299)</f>
        <v>9.780705158156211</v>
      </c>
      <c r="AZ3296" s="10">
        <f>AVERAGE(AV3296,AV3298,AV3300)</f>
        <v>12.165010856492543</v>
      </c>
      <c r="BA3296" s="10">
        <f>IF(ISNUMBER(AV3296), AV3296-AV3295, " ")</f>
        <v>0.89869858868822305</v>
      </c>
      <c r="BB3296" s="10">
        <f>IF(ISNUMBER(BA3296), BA3296/O3296, " ")</f>
        <v>7.3924735979387465E-2</v>
      </c>
      <c r="BC3296" s="2">
        <f>AVERAGE(BB3296,BB3298,BB3300)</f>
        <v>0.21761076881048172</v>
      </c>
      <c r="BD3296" s="1" t="s">
        <v>79</v>
      </c>
      <c r="BE3296"/>
    </row>
    <row r="3297" spans="1:57" x14ac:dyDescent="0.3">
      <c r="A3297" s="2"/>
      <c r="D3297" s="9" t="s">
        <v>57</v>
      </c>
      <c r="E3297" s="10">
        <v>13.94349693</v>
      </c>
      <c r="F3297" s="10">
        <v>0.49442814959999998</v>
      </c>
      <c r="G3297" s="10">
        <v>17.36074597</v>
      </c>
      <c r="H3297" s="10">
        <v>8.5746751240000005</v>
      </c>
      <c r="I3297" s="10">
        <v>92.865039800000005</v>
      </c>
      <c r="J3297" s="10">
        <v>31.905996269999999</v>
      </c>
      <c r="K3297" s="10">
        <v>67.557431910000005</v>
      </c>
      <c r="L3297" s="11">
        <v>8.2696759259259251E-3</v>
      </c>
      <c r="M3297" s="11">
        <v>8.9872569444444435E-3</v>
      </c>
      <c r="P3297" s="10"/>
      <c r="Q3297" s="9"/>
      <c r="AJ3297" s="13">
        <v>657</v>
      </c>
      <c r="AK3297" s="16">
        <v>2.9729779999999999</v>
      </c>
      <c r="AL3297" s="10">
        <f t="shared" si="1547"/>
        <v>2.7022000000000101E-2</v>
      </c>
      <c r="AM3297" s="10">
        <f t="shared" si="1536"/>
        <v>0.49892210732807302</v>
      </c>
      <c r="AN3297" s="14">
        <v>12</v>
      </c>
      <c r="AO3297" s="10">
        <f t="shared" si="1548"/>
        <v>285.14999999999998</v>
      </c>
      <c r="AP3297" s="14">
        <v>10.5</v>
      </c>
      <c r="AQ3297" s="14">
        <v>37</v>
      </c>
      <c r="AR3297" s="10">
        <f t="shared" si="1549"/>
        <v>310.14999999999998</v>
      </c>
      <c r="AS3297" s="14">
        <v>47.1</v>
      </c>
      <c r="AT3297" s="14">
        <v>0.5</v>
      </c>
      <c r="AU3297" s="10">
        <f t="shared" si="1550"/>
        <v>0.57990060801009113</v>
      </c>
      <c r="AV3297" s="10">
        <f t="shared" si="1551"/>
        <v>10.067507143511738</v>
      </c>
      <c r="AW3297" s="10"/>
      <c r="AX3297" s="10"/>
      <c r="AY3297" s="10"/>
      <c r="AZ3297" s="10"/>
      <c r="BA3297" s="10"/>
      <c r="BB3297" s="10"/>
      <c r="BC3297" s="2"/>
      <c r="BD3297"/>
    </row>
    <row r="3298" spans="1:57" x14ac:dyDescent="0.3">
      <c r="A3298" s="2"/>
      <c r="D3298" s="9" t="s">
        <v>60</v>
      </c>
      <c r="E3298" s="10">
        <v>9.2855417029999998</v>
      </c>
      <c r="F3298" s="10">
        <v>0.58800432120000001</v>
      </c>
      <c r="G3298" s="10">
        <v>18.15903531</v>
      </c>
      <c r="H3298" s="10">
        <v>10.649069539999999</v>
      </c>
      <c r="I3298" s="10">
        <v>79.202135839999997</v>
      </c>
      <c r="J3298" s="10">
        <v>31.990147459999999</v>
      </c>
      <c r="K3298" s="10">
        <v>75.381535760000006</v>
      </c>
      <c r="L3298" s="11">
        <v>1.1284722222222222E-2</v>
      </c>
      <c r="M3298" s="11">
        <v>1.1805543981481481E-2</v>
      </c>
      <c r="N3298" s="10">
        <f>H3298-H3297</f>
        <v>2.0743944159999987</v>
      </c>
      <c r="O3298" s="10">
        <f>I3297-I3298</f>
        <v>13.662903960000008</v>
      </c>
      <c r="P3298" s="10">
        <f>N3298/O3298</f>
        <v>0.15182675821136324</v>
      </c>
      <c r="Q3298" s="9"/>
      <c r="R3298">
        <f>K3298-K3297</f>
        <v>7.8241038500000002</v>
      </c>
      <c r="S3298">
        <f>R3298/O3298</f>
        <v>0.57265306650080527</v>
      </c>
      <c r="AJ3298" s="13">
        <v>657</v>
      </c>
      <c r="AK3298" s="16">
        <v>2.9729779999999999</v>
      </c>
      <c r="AL3298" s="10">
        <f t="shared" si="1547"/>
        <v>2.7022000000000101E-2</v>
      </c>
      <c r="AM3298" s="10">
        <f t="shared" si="1536"/>
        <v>0.59334881173019105</v>
      </c>
      <c r="AN3298" s="14">
        <v>12</v>
      </c>
      <c r="AO3298" s="10">
        <f t="shared" si="1548"/>
        <v>285.14999999999998</v>
      </c>
      <c r="AP3298" s="14">
        <v>10.5</v>
      </c>
      <c r="AQ3298" s="14">
        <v>37</v>
      </c>
      <c r="AR3298" s="10">
        <f t="shared" si="1549"/>
        <v>310.14999999999998</v>
      </c>
      <c r="AS3298" s="14">
        <v>47.1</v>
      </c>
      <c r="AT3298" s="14">
        <v>0.5</v>
      </c>
      <c r="AU3298" s="10">
        <f t="shared" si="1550"/>
        <v>0.68965341809988423</v>
      </c>
      <c r="AV3298" s="10">
        <f t="shared" si="1551"/>
        <v>12.523440770937992</v>
      </c>
      <c r="AW3298" s="10"/>
      <c r="AX3298" s="10"/>
      <c r="AY3298" s="10"/>
      <c r="AZ3298" s="10"/>
      <c r="BA3298" s="10">
        <f>IF(ISNUMBER(AV3298), AV3298-AV3297, " ")</f>
        <v>2.4559336274262531</v>
      </c>
      <c r="BB3298" s="10">
        <f>IF(ISNUMBER(BA3298), BA3298/O3298, " ")</f>
        <v>0.17975194985021703</v>
      </c>
      <c r="BC3298" s="2"/>
      <c r="BD3298"/>
      <c r="BE3298"/>
    </row>
    <row r="3299" spans="1:57" x14ac:dyDescent="0.3">
      <c r="A3299" s="2"/>
      <c r="D3299" s="9" t="s">
        <v>57</v>
      </c>
      <c r="E3299" s="10">
        <v>13.9349319</v>
      </c>
      <c r="F3299" s="10">
        <v>0.4578679719</v>
      </c>
      <c r="G3299" s="10">
        <v>16.724730569999998</v>
      </c>
      <c r="H3299" s="10">
        <v>7.6400768330000002</v>
      </c>
      <c r="I3299" s="10">
        <v>91.669071189999997</v>
      </c>
      <c r="J3299" s="10">
        <v>31.985233839999999</v>
      </c>
      <c r="K3299" s="10">
        <v>66.225381130000002</v>
      </c>
      <c r="L3299" s="11">
        <v>1.3478009259259261E-2</v>
      </c>
      <c r="M3299" s="11">
        <v>1.4305543981481482E-2</v>
      </c>
      <c r="P3299" s="10"/>
      <c r="Q3299" s="9"/>
      <c r="AJ3299" s="13">
        <v>657</v>
      </c>
      <c r="AK3299" s="16">
        <v>2.9729779999999999</v>
      </c>
      <c r="AL3299" s="10">
        <f t="shared" si="1547"/>
        <v>2.7022000000000101E-2</v>
      </c>
      <c r="AM3299" s="10">
        <f t="shared" si="1536"/>
        <v>0.46202962675808568</v>
      </c>
      <c r="AN3299" s="14">
        <v>12</v>
      </c>
      <c r="AO3299" s="10">
        <f t="shared" si="1548"/>
        <v>285.14999999999998</v>
      </c>
      <c r="AP3299" s="14">
        <v>10.5</v>
      </c>
      <c r="AQ3299" s="14">
        <v>37</v>
      </c>
      <c r="AR3299" s="10">
        <f t="shared" si="1549"/>
        <v>310.14999999999998</v>
      </c>
      <c r="AS3299" s="14">
        <v>47.1</v>
      </c>
      <c r="AT3299" s="14">
        <v>0.5</v>
      </c>
      <c r="AU3299" s="10">
        <f t="shared" si="1550"/>
        <v>0.53702022327807475</v>
      </c>
      <c r="AV3299" s="10">
        <f t="shared" si="1551"/>
        <v>8.9815185449670416</v>
      </c>
      <c r="AW3299" s="10"/>
      <c r="AX3299" s="10"/>
      <c r="AY3299" s="10"/>
      <c r="AZ3299" s="10"/>
      <c r="BA3299" s="10"/>
      <c r="BB3299" s="10"/>
      <c r="BC3299" s="2"/>
      <c r="BD3299"/>
      <c r="BE3299"/>
    </row>
    <row r="3300" spans="1:57" x14ac:dyDescent="0.3">
      <c r="A3300" s="2"/>
      <c r="D3300" s="9" t="s">
        <v>61</v>
      </c>
      <c r="E3300" s="10">
        <v>8.8347843840000007</v>
      </c>
      <c r="F3300" s="10">
        <v>0.60319568970000004</v>
      </c>
      <c r="G3300" s="10">
        <v>18.064068389999999</v>
      </c>
      <c r="H3300" s="10">
        <v>10.81662517</v>
      </c>
      <c r="I3300" s="10">
        <v>82.153271630000006</v>
      </c>
      <c r="J3300" s="10">
        <v>31.531487049999999</v>
      </c>
      <c r="K3300" s="10">
        <v>77.633250079999996</v>
      </c>
      <c r="L3300" s="11">
        <v>1.7193287037037038E-2</v>
      </c>
      <c r="M3300" s="11">
        <v>1.778355324074074E-2</v>
      </c>
      <c r="N3300" s="10">
        <f>H3300-H3299</f>
        <v>3.1765483369999998</v>
      </c>
      <c r="O3300" s="10">
        <f>I3299-I3300</f>
        <v>9.5157995599999907</v>
      </c>
      <c r="P3300" s="10">
        <f>N3300/O3300</f>
        <v>0.33381833202463995</v>
      </c>
      <c r="Q3300" s="9"/>
      <c r="R3300">
        <f>K3300-K3299</f>
        <v>11.407868949999994</v>
      </c>
      <c r="S3300">
        <f>R3300/O3300</f>
        <v>1.1988345149632391</v>
      </c>
      <c r="AJ3300" s="13">
        <v>657</v>
      </c>
      <c r="AK3300" s="16">
        <v>2.9729779999999999</v>
      </c>
      <c r="AL3300" s="10">
        <f t="shared" si="1547"/>
        <v>2.7022000000000101E-2</v>
      </c>
      <c r="AM3300" s="10">
        <f t="shared" si="1536"/>
        <v>0.60867825765949157</v>
      </c>
      <c r="AN3300" s="14">
        <v>12</v>
      </c>
      <c r="AO3300" s="10">
        <f t="shared" si="1548"/>
        <v>285.14999999999998</v>
      </c>
      <c r="AP3300" s="14">
        <v>10.5</v>
      </c>
      <c r="AQ3300" s="14">
        <v>37</v>
      </c>
      <c r="AR3300" s="10">
        <f t="shared" si="1549"/>
        <v>310.14999999999998</v>
      </c>
      <c r="AS3300" s="14">
        <v>47.1</v>
      </c>
      <c r="AT3300" s="14">
        <v>0.5</v>
      </c>
      <c r="AU3300" s="10">
        <f t="shared" si="1550"/>
        <v>0.70747093887976364</v>
      </c>
      <c r="AV3300" s="10">
        <f t="shared" si="1551"/>
        <v>12.77980342386156</v>
      </c>
      <c r="AW3300" s="10"/>
      <c r="AX3300" s="10"/>
      <c r="AY3300" s="10"/>
      <c r="AZ3300" s="10"/>
      <c r="BA3300" s="10">
        <f>IF(ISNUMBER(AV3300), AV3300-AV3299, " ")</f>
        <v>3.7982848788945187</v>
      </c>
      <c r="BB3300" s="10">
        <f>IF(ISNUMBER(BA3300), BA3300/O3300, " ")</f>
        <v>0.39915562060184068</v>
      </c>
      <c r="BC3300" s="2"/>
      <c r="BD3300"/>
      <c r="BE3300"/>
    </row>
    <row r="3301" spans="1:57" x14ac:dyDescent="0.3">
      <c r="AM3301" s="10" t="str">
        <f t="shared" si="1536"/>
        <v xml:space="preserve"> </v>
      </c>
      <c r="BD3301"/>
      <c r="BE3301"/>
    </row>
    <row r="3302" spans="1:57" x14ac:dyDescent="0.3">
      <c r="AM3302" s="10" t="str">
        <f t="shared" si="1536"/>
        <v xml:space="preserve"> </v>
      </c>
      <c r="BD3302"/>
      <c r="BE3302"/>
    </row>
    <row r="3303" spans="1:57" x14ac:dyDescent="0.3">
      <c r="A3303" s="2"/>
      <c r="D3303" s="9" t="s">
        <v>53</v>
      </c>
      <c r="E3303" s="10"/>
      <c r="F3303" s="10"/>
      <c r="G3303" s="10"/>
      <c r="H3303" s="10"/>
      <c r="I3303" s="10"/>
      <c r="J3303" s="10"/>
      <c r="K3303" s="10"/>
      <c r="L3303" s="10"/>
      <c r="M3303" s="10"/>
      <c r="P3303" s="10"/>
      <c r="Q3303" s="9"/>
      <c r="R3303" s="9"/>
      <c r="AM3303" s="10" t="str">
        <f t="shared" si="1536"/>
        <v xml:space="preserve"> </v>
      </c>
      <c r="BD3303"/>
      <c r="BE3303"/>
    </row>
    <row r="3304" spans="1:57" x14ac:dyDescent="0.3">
      <c r="A3304" s="2"/>
      <c r="D3304" s="9" t="s">
        <v>389</v>
      </c>
      <c r="E3304" s="10"/>
      <c r="F3304" s="2"/>
      <c r="G3304" s="10"/>
      <c r="H3304" s="10"/>
      <c r="I3304" s="10"/>
      <c r="J3304" s="10"/>
      <c r="K3304" s="10"/>
      <c r="L3304" s="10"/>
      <c r="M3304" s="10"/>
      <c r="P3304" s="10"/>
      <c r="Q3304" s="9"/>
      <c r="R3304" s="9"/>
      <c r="AM3304" s="10" t="str">
        <f t="shared" si="1536"/>
        <v xml:space="preserve"> </v>
      </c>
      <c r="BD3304"/>
      <c r="BE3304"/>
    </row>
    <row r="3305" spans="1:57" x14ac:dyDescent="0.3">
      <c r="A3305" s="2"/>
      <c r="D3305" s="9"/>
      <c r="E3305" s="2" t="s">
        <v>0</v>
      </c>
      <c r="F3305" s="2" t="s">
        <v>1</v>
      </c>
      <c r="G3305" s="2" t="s">
        <v>2</v>
      </c>
      <c r="H3305" s="2" t="s">
        <v>3</v>
      </c>
      <c r="I3305" s="2" t="s">
        <v>4</v>
      </c>
      <c r="J3305" s="2" t="s">
        <v>5</v>
      </c>
      <c r="K3305" s="2" t="s">
        <v>6</v>
      </c>
      <c r="L3305" s="2" t="s">
        <v>7</v>
      </c>
      <c r="M3305" s="2" t="s">
        <v>8</v>
      </c>
      <c r="N3305" s="2" t="s">
        <v>9</v>
      </c>
      <c r="O3305" s="2" t="s">
        <v>10</v>
      </c>
      <c r="P3305" s="2" t="s">
        <v>11</v>
      </c>
      <c r="Q3305" s="2" t="s">
        <v>12</v>
      </c>
      <c r="R3305" s="2" t="s">
        <v>13</v>
      </c>
      <c r="S3305" s="2" t="s">
        <v>14</v>
      </c>
      <c r="T3305" s="2" t="s">
        <v>15</v>
      </c>
      <c r="U3305" s="3" t="s">
        <v>16</v>
      </c>
      <c r="V3305" s="3" t="s">
        <v>17</v>
      </c>
      <c r="W3305" s="3" t="s">
        <v>18</v>
      </c>
      <c r="X3305" s="3" t="s">
        <v>19</v>
      </c>
      <c r="Y3305" s="3" t="s">
        <v>20</v>
      </c>
      <c r="Z3305" s="3" t="s">
        <v>21</v>
      </c>
      <c r="AA3305" s="3" t="s">
        <v>22</v>
      </c>
      <c r="AB3305" s="3" t="s">
        <v>23</v>
      </c>
      <c r="AC3305" s="3" t="s">
        <v>24</v>
      </c>
      <c r="AD3305" s="3" t="s">
        <v>25</v>
      </c>
      <c r="AE3305" s="3" t="s">
        <v>26</v>
      </c>
      <c r="AF3305" s="3" t="s">
        <v>27</v>
      </c>
      <c r="AG3305" s="3" t="s">
        <v>28</v>
      </c>
      <c r="AH3305" s="3" t="s">
        <v>29</v>
      </c>
      <c r="AL3305" s="2" t="s">
        <v>33</v>
      </c>
      <c r="AM3305" s="10" t="e">
        <f t="shared" si="1536"/>
        <v>#VALUE!</v>
      </c>
      <c r="AN3305" s="6" t="s">
        <v>35</v>
      </c>
      <c r="AO3305" s="2" t="s">
        <v>36</v>
      </c>
      <c r="AP3305" s="7" t="s">
        <v>37</v>
      </c>
      <c r="AQ3305" s="6" t="s">
        <v>38</v>
      </c>
      <c r="AR3305" s="2" t="s">
        <v>39</v>
      </c>
      <c r="AS3305" s="7" t="s">
        <v>40</v>
      </c>
      <c r="AT3305" s="7" t="s">
        <v>41</v>
      </c>
      <c r="AU3305" s="8" t="s">
        <v>55</v>
      </c>
      <c r="AV3305" s="8" t="s">
        <v>56</v>
      </c>
      <c r="AW3305" s="8" t="s">
        <v>44</v>
      </c>
      <c r="AX3305" s="8" t="s">
        <v>45</v>
      </c>
      <c r="AY3305" s="8" t="s">
        <v>46</v>
      </c>
      <c r="AZ3305" s="8" t="s">
        <v>47</v>
      </c>
      <c r="BA3305" s="2" t="s">
        <v>48</v>
      </c>
      <c r="BB3305" s="2" t="s">
        <v>49</v>
      </c>
      <c r="BC3305" s="2" t="s">
        <v>50</v>
      </c>
      <c r="BD3305"/>
      <c r="BE3305"/>
    </row>
    <row r="3306" spans="1:57" x14ac:dyDescent="0.3">
      <c r="A3306" s="2"/>
      <c r="D3306" s="9" t="s">
        <v>57</v>
      </c>
      <c r="E3306" s="10">
        <v>13.676314169999999</v>
      </c>
      <c r="F3306" s="10">
        <v>0.44612687750000002</v>
      </c>
      <c r="G3306" s="10">
        <v>22.56532069</v>
      </c>
      <c r="H3306" s="10">
        <v>10.0735922</v>
      </c>
      <c r="I3306" s="10">
        <v>89.961726170000006</v>
      </c>
      <c r="J3306" s="10">
        <v>32.76679146</v>
      </c>
      <c r="K3306" s="10">
        <v>68.898244879999993</v>
      </c>
      <c r="L3306" s="11">
        <v>1.0127314814814814E-3</v>
      </c>
      <c r="M3306" s="11">
        <v>1.7129513888888889E-3</v>
      </c>
      <c r="P3306" s="10"/>
      <c r="Q3306" s="9"/>
      <c r="AJ3306" s="13">
        <v>656.80000000000007</v>
      </c>
      <c r="AK3306" s="16">
        <v>2.9363649999999999</v>
      </c>
      <c r="AL3306" s="10">
        <f>IF(AK3306&gt;3, AK3306-3, 3-AK3306)</f>
        <v>6.3635000000000108E-2</v>
      </c>
      <c r="AM3306" s="10">
        <f t="shared" si="1536"/>
        <v>0.45579505017257738</v>
      </c>
      <c r="AN3306" s="14">
        <v>12</v>
      </c>
      <c r="AO3306" s="10">
        <f>AN3306+273.15</f>
        <v>285.14999999999998</v>
      </c>
      <c r="AP3306" s="14">
        <v>10.5</v>
      </c>
      <c r="AQ3306" s="14">
        <v>37</v>
      </c>
      <c r="AR3306" s="10">
        <f>AQ3306+273.15</f>
        <v>310.14999999999998</v>
      </c>
      <c r="AS3306" s="14">
        <v>47.1</v>
      </c>
      <c r="AT3306" s="14">
        <v>0.5</v>
      </c>
      <c r="AU3306" s="10">
        <f>IF(ISNUMBER(AM3306),((AR3306/AO3306)*((AJ3306-(AT3306*AP3306))/(AJ3306-AS3306))*AM3306)," ")</f>
        <v>0.52978489072245616</v>
      </c>
      <c r="AV3306" s="10">
        <f>IF(ISNUMBER(AM3306), AU3306*G3306, " ")</f>
        <v>11.95476595586883</v>
      </c>
      <c r="AW3306" s="10"/>
      <c r="AX3306" s="10"/>
      <c r="AY3306" s="10"/>
      <c r="AZ3306" s="10"/>
      <c r="BA3306" s="10"/>
      <c r="BB3306" s="10"/>
      <c r="BC3306" s="2"/>
      <c r="BD3306"/>
      <c r="BE3306"/>
    </row>
    <row r="3307" spans="1:57" x14ac:dyDescent="0.3">
      <c r="A3307" s="2">
        <v>301</v>
      </c>
      <c r="B3307" s="9" t="s">
        <v>389</v>
      </c>
      <c r="C3307" s="9"/>
      <c r="D3307" s="9" t="s">
        <v>58</v>
      </c>
      <c r="E3307" s="10">
        <v>9.8839963300000004</v>
      </c>
      <c r="F3307" s="10">
        <v>0.48165026919999998</v>
      </c>
      <c r="G3307" s="10">
        <v>23.31813567</v>
      </c>
      <c r="H3307" s="10">
        <v>11.23184271</v>
      </c>
      <c r="I3307" s="10">
        <v>76.498419429999998</v>
      </c>
      <c r="J3307" s="10">
        <v>32.771500070000002</v>
      </c>
      <c r="K3307" s="10">
        <v>76.075772619999995</v>
      </c>
      <c r="L3307" s="11">
        <v>4.0162037037037033E-3</v>
      </c>
      <c r="M3307" s="11">
        <v>4.6643402777777777E-3</v>
      </c>
      <c r="N3307" s="10">
        <f>H3307-H3306</f>
        <v>1.1582505100000002</v>
      </c>
      <c r="O3307" s="10">
        <f>I3306-I3307</f>
        <v>13.463306740000007</v>
      </c>
      <c r="P3307" s="10">
        <f>N3307/O3307</f>
        <v>8.6030165721382029E-2</v>
      </c>
      <c r="Q3307" s="9">
        <f>AVERAGE(P3307,P3309,P3311)</f>
        <v>3.3371451434901396E-2</v>
      </c>
      <c r="R3307">
        <f>K3307-K3306</f>
        <v>7.1775277400000022</v>
      </c>
      <c r="S3307">
        <f>R3307/O3307</f>
        <v>0.53311774578196958</v>
      </c>
      <c r="T3307" s="9">
        <f>AVERAGE(S3307,S3309,S3311)</f>
        <v>0.52181655231356461</v>
      </c>
      <c r="U3307" s="3">
        <f>AVERAGE(E3306,E3308,E3310)</f>
        <v>13.674913776666665</v>
      </c>
      <c r="V3307" s="3">
        <f>AVERAGE(E3307,E3309,E3311)</f>
        <v>10.247282409999999</v>
      </c>
      <c r="W3307" s="3">
        <f>AVERAGE(F3306,F3308,F3310)</f>
        <v>0.4267780950333333</v>
      </c>
      <c r="X3307" s="3">
        <f>AVERAGE(F3307,F3309,F3311)</f>
        <v>0.45060223999999999</v>
      </c>
      <c r="Y3307" s="3">
        <f>AVERAGE(G3306,G3308,G3310)</f>
        <v>23.946222770000002</v>
      </c>
      <c r="Z3307" s="3">
        <f>AVERAGE(G3307,G3309,G3311)</f>
        <v>23.725347436666667</v>
      </c>
      <c r="AA3307" s="3">
        <f>AVERAGE(H3306,H3308,H3310)</f>
        <v>10.199020423333332</v>
      </c>
      <c r="AB3307" s="3">
        <f>AVERAGE(H3307,H3309,H3311)</f>
        <v>10.669363450000001</v>
      </c>
      <c r="AC3307" s="3">
        <f>AVERAGE(I3306,I3308,I3310)</f>
        <v>91.383811630000011</v>
      </c>
      <c r="AD3307" s="3">
        <f>AVERAGE(I3307,I3309,I3311)</f>
        <v>78.341856893333329</v>
      </c>
      <c r="AE3307" s="3">
        <f>AVERAGE(J3306,J3308,J3310)</f>
        <v>32.045937813333332</v>
      </c>
      <c r="AF3307" s="3">
        <f>AVERAGE(J3307,J3309,J3311)</f>
        <v>32.005835866666665</v>
      </c>
      <c r="AG3307" s="3">
        <f>AVERAGE(K3306,K3308,K3310)</f>
        <v>67.461644443333327</v>
      </c>
      <c r="AH3307" s="3">
        <f>AVERAGE(K3307,K3309,K3311)</f>
        <v>74.295477749999989</v>
      </c>
      <c r="AI3307" s="12">
        <v>43663</v>
      </c>
      <c r="AJ3307" s="13">
        <v>656.80000000000007</v>
      </c>
      <c r="AK3307" s="16">
        <v>2.9363649999999999</v>
      </c>
      <c r="AL3307" s="10">
        <f t="shared" ref="AL3307:AL3311" si="1552">IF(AK3307&gt;3, AK3307-3, 3-AK3307)</f>
        <v>6.3635000000000108E-2</v>
      </c>
      <c r="AM3307" s="10">
        <f t="shared" si="1536"/>
        <v>0.4920882818042035</v>
      </c>
      <c r="AN3307" s="14">
        <v>12</v>
      </c>
      <c r="AO3307" s="10">
        <f t="shared" ref="AO3307:AO3311" si="1553">AN3307+273.15</f>
        <v>285.14999999999998</v>
      </c>
      <c r="AP3307" s="14">
        <v>10.5</v>
      </c>
      <c r="AQ3307" s="14">
        <v>37</v>
      </c>
      <c r="AR3307" s="10">
        <f t="shared" ref="AR3307:AR3311" si="1554">AQ3307+273.15</f>
        <v>310.14999999999998</v>
      </c>
      <c r="AS3307" s="14">
        <v>47.1</v>
      </c>
      <c r="AT3307" s="14">
        <v>0.5</v>
      </c>
      <c r="AU3307" s="10">
        <f t="shared" ref="AU3307:AU3311" si="1555">IF(ISNUMBER(AM3307),((AR3307/AO3307)*((AJ3307-(AT3307*AP3307))/(AJ3307-AS3307))*AM3307)," ")</f>
        <v>0.57196965281376377</v>
      </c>
      <c r="AV3307" s="10">
        <f t="shared" ref="AV3307:AV3311" si="1556">IF(ISNUMBER(AM3307), AU3307*G3307, " ")</f>
        <v>13.337265963434142</v>
      </c>
      <c r="AW3307" s="10">
        <f>AVERAGE(AU3306,AU3308,AU3310)</f>
        <v>0.50680781150643062</v>
      </c>
      <c r="AX3307" s="10">
        <f>AVERAGE(AU3307,AU3309,AU3311)</f>
        <v>0.53509947621950638</v>
      </c>
      <c r="AY3307" s="10">
        <f>AVERAGE(AV3306,AV3308,AV3310)</f>
        <v>12.116555575381133</v>
      </c>
      <c r="AZ3307" s="10">
        <f>AVERAGE(AV3307,AV3309,AV3311)</f>
        <v>12.687962111237676</v>
      </c>
      <c r="BA3307" s="10">
        <f>IF(ISNUMBER(AV3307), AV3307-AV3306, " ")</f>
        <v>1.3825000075653122</v>
      </c>
      <c r="BB3307" s="10">
        <f>IF(ISNUMBER(BA3307), BA3307/O3307, " ")</f>
        <v>0.10268651188476981</v>
      </c>
      <c r="BC3307" s="2">
        <f>AVERAGE(BB3307,BB3309,BB3311)</f>
        <v>4.0534528953898676E-2</v>
      </c>
      <c r="BD3307" s="1" t="s">
        <v>59</v>
      </c>
      <c r="BE3307"/>
    </row>
    <row r="3308" spans="1:57" x14ac:dyDescent="0.3">
      <c r="A3308" s="2"/>
      <c r="D3308" s="9" t="s">
        <v>57</v>
      </c>
      <c r="E3308" s="10">
        <v>13.67135523</v>
      </c>
      <c r="F3308" s="10">
        <v>0.42223311569999999</v>
      </c>
      <c r="G3308" s="10">
        <v>23.722424920000002</v>
      </c>
      <c r="H3308" s="10">
        <v>10.005681129999999</v>
      </c>
      <c r="I3308" s="10">
        <v>91.646138809999997</v>
      </c>
      <c r="J3308" s="10">
        <v>32.123321910000001</v>
      </c>
      <c r="K3308" s="10">
        <v>67.207415519999998</v>
      </c>
      <c r="L3308" s="11">
        <v>7.5231481481481477E-3</v>
      </c>
      <c r="M3308" s="11">
        <v>8.1423495370370382E-3</v>
      </c>
      <c r="P3308" s="10"/>
      <c r="Q3308" s="9"/>
      <c r="AJ3308" s="13">
        <v>656.8</v>
      </c>
      <c r="AK3308" s="16">
        <v>2.9363649999999999</v>
      </c>
      <c r="AL3308" s="10">
        <f t="shared" si="1552"/>
        <v>6.3635000000000108E-2</v>
      </c>
      <c r="AM3308" s="10">
        <f t="shared" si="1536"/>
        <v>0.43138347824606271</v>
      </c>
      <c r="AN3308" s="14">
        <v>12</v>
      </c>
      <c r="AO3308" s="10">
        <f t="shared" si="1553"/>
        <v>285.14999999999998</v>
      </c>
      <c r="AP3308" s="14">
        <v>10.5</v>
      </c>
      <c r="AQ3308" s="14">
        <v>37</v>
      </c>
      <c r="AR3308" s="10">
        <f t="shared" si="1554"/>
        <v>310.14999999999998</v>
      </c>
      <c r="AS3308" s="14">
        <v>47.1</v>
      </c>
      <c r="AT3308" s="14">
        <v>0.5</v>
      </c>
      <c r="AU3308" s="10">
        <f t="shared" si="1555"/>
        <v>0.50141055458046602</v>
      </c>
      <c r="AV3308" s="10">
        <f t="shared" si="1556"/>
        <v>11.894674235130669</v>
      </c>
      <c r="AW3308" s="10"/>
      <c r="AX3308" s="10"/>
      <c r="AY3308" s="10"/>
      <c r="AZ3308" s="10"/>
      <c r="BA3308" s="10"/>
      <c r="BB3308" s="10"/>
      <c r="BC3308" s="2"/>
      <c r="BD3308"/>
    </row>
    <row r="3309" spans="1:57" x14ac:dyDescent="0.3">
      <c r="A3309" s="2"/>
      <c r="D3309" s="9" t="s">
        <v>60</v>
      </c>
      <c r="E3309" s="10">
        <v>10.271701650000001</v>
      </c>
      <c r="F3309" s="10">
        <v>0.43592580399999997</v>
      </c>
      <c r="G3309" s="10">
        <v>24.000650499999999</v>
      </c>
      <c r="H3309" s="10">
        <v>10.42573614</v>
      </c>
      <c r="I3309" s="10">
        <v>77.176182069999996</v>
      </c>
      <c r="J3309" s="10">
        <v>31.95980745</v>
      </c>
      <c r="K3309" s="10">
        <v>75.019960479999995</v>
      </c>
      <c r="L3309" s="11">
        <v>1.0347222222222223E-2</v>
      </c>
      <c r="M3309" s="11">
        <v>1.0902766203703703E-2</v>
      </c>
      <c r="N3309" s="10">
        <f>H3309-H3308</f>
        <v>0.42005501000000045</v>
      </c>
      <c r="O3309" s="10">
        <f>I3308-I3309</f>
        <v>14.469956740000001</v>
      </c>
      <c r="P3309" s="10">
        <f>N3309/O3309</f>
        <v>2.9029458591180311E-2</v>
      </c>
      <c r="Q3309" s="9"/>
      <c r="R3309">
        <f>K3309-K3308</f>
        <v>7.8125449599999968</v>
      </c>
      <c r="S3309">
        <f>R3309/O3309</f>
        <v>0.53991488021546052</v>
      </c>
      <c r="AJ3309" s="13">
        <v>656.8</v>
      </c>
      <c r="AK3309" s="16">
        <v>2.9363649999999999</v>
      </c>
      <c r="AL3309" s="10">
        <f t="shared" si="1552"/>
        <v>6.3635000000000108E-2</v>
      </c>
      <c r="AM3309" s="10">
        <f t="shared" si="1536"/>
        <v>0.44537290561629767</v>
      </c>
      <c r="AN3309" s="14">
        <v>12</v>
      </c>
      <c r="AO3309" s="10">
        <f t="shared" si="1553"/>
        <v>285.14999999999998</v>
      </c>
      <c r="AP3309" s="14">
        <v>10.5</v>
      </c>
      <c r="AQ3309" s="14">
        <v>37</v>
      </c>
      <c r="AR3309" s="10">
        <f t="shared" si="1554"/>
        <v>310.14999999999998</v>
      </c>
      <c r="AS3309" s="14">
        <v>47.1</v>
      </c>
      <c r="AT3309" s="14">
        <v>0.5</v>
      </c>
      <c r="AU3309" s="10">
        <f t="shared" si="1555"/>
        <v>0.51767090503359947</v>
      </c>
      <c r="AV3309" s="10">
        <f t="shared" si="1556"/>
        <v>12.424438465730111</v>
      </c>
      <c r="AW3309" s="10"/>
      <c r="AX3309" s="10"/>
      <c r="AY3309" s="10"/>
      <c r="AZ3309" s="10"/>
      <c r="BA3309" s="10">
        <f>IF(ISNUMBER(AV3309), AV3309-AV3308, " ")</f>
        <v>0.52976423059944189</v>
      </c>
      <c r="BB3309" s="10">
        <f>IF(ISNUMBER(BA3309), BA3309/O3309, " ")</f>
        <v>3.6611320967877468E-2</v>
      </c>
      <c r="BC3309" s="2"/>
      <c r="BD3309"/>
      <c r="BE3309"/>
    </row>
    <row r="3310" spans="1:57" x14ac:dyDescent="0.3">
      <c r="A3310" s="2"/>
      <c r="D3310" s="9" t="s">
        <v>57</v>
      </c>
      <c r="E3310" s="10">
        <v>13.67707193</v>
      </c>
      <c r="F3310" s="10">
        <v>0.41197429190000001</v>
      </c>
      <c r="G3310" s="10">
        <v>25.550922700000001</v>
      </c>
      <c r="H3310" s="10">
        <v>10.51778794</v>
      </c>
      <c r="I3310" s="10">
        <v>92.543569910000002</v>
      </c>
      <c r="J3310" s="10">
        <v>31.24770007</v>
      </c>
      <c r="K3310" s="10">
        <v>66.279272930000005</v>
      </c>
      <c r="L3310" s="11">
        <v>1.3993055555555555E-2</v>
      </c>
      <c r="M3310" s="11">
        <v>1.4565960648148149E-2</v>
      </c>
      <c r="P3310" s="10"/>
      <c r="Q3310" s="9"/>
      <c r="AJ3310" s="13">
        <v>656.8</v>
      </c>
      <c r="AK3310" s="16">
        <v>2.9363649999999999</v>
      </c>
      <c r="AL3310" s="10">
        <f t="shared" si="1552"/>
        <v>6.3635000000000108E-2</v>
      </c>
      <c r="AM3310" s="10">
        <f t="shared" si="1536"/>
        <v>0.42090233186269421</v>
      </c>
      <c r="AN3310" s="14">
        <v>12</v>
      </c>
      <c r="AO3310" s="10">
        <f t="shared" si="1553"/>
        <v>285.14999999999998</v>
      </c>
      <c r="AP3310" s="14">
        <v>10.5</v>
      </c>
      <c r="AQ3310" s="14">
        <v>37</v>
      </c>
      <c r="AR3310" s="10">
        <f t="shared" si="1554"/>
        <v>310.14999999999998</v>
      </c>
      <c r="AS3310" s="14">
        <v>47.1</v>
      </c>
      <c r="AT3310" s="14">
        <v>0.5</v>
      </c>
      <c r="AU3310" s="10">
        <f t="shared" si="1555"/>
        <v>0.48922798921636979</v>
      </c>
      <c r="AV3310" s="10">
        <f t="shared" si="1556"/>
        <v>12.500226535143899</v>
      </c>
      <c r="AW3310" s="10"/>
      <c r="AX3310" s="10"/>
      <c r="AY3310" s="10"/>
      <c r="AZ3310" s="10"/>
      <c r="BA3310" s="10"/>
      <c r="BB3310" s="10"/>
      <c r="BC3310" s="2"/>
      <c r="BD3310"/>
      <c r="BE3310"/>
    </row>
    <row r="3311" spans="1:57" x14ac:dyDescent="0.3">
      <c r="A3311" s="2"/>
      <c r="D3311" s="9" t="s">
        <v>61</v>
      </c>
      <c r="E3311" s="10">
        <v>10.58614925</v>
      </c>
      <c r="F3311" s="10">
        <v>0.43423064680000001</v>
      </c>
      <c r="G3311" s="10">
        <v>23.85725614</v>
      </c>
      <c r="H3311" s="10">
        <v>10.3505115</v>
      </c>
      <c r="I3311" s="10">
        <v>81.350969180000007</v>
      </c>
      <c r="J3311" s="10">
        <v>31.28620008</v>
      </c>
      <c r="K3311" s="10">
        <v>71.790700150000006</v>
      </c>
      <c r="L3311" s="11">
        <v>1.5995370370370372E-2</v>
      </c>
      <c r="M3311" s="11">
        <v>1.6568275462962963E-2</v>
      </c>
      <c r="N3311" s="10">
        <f>H3311-H3310</f>
        <v>-0.16727644000000019</v>
      </c>
      <c r="O3311" s="10">
        <f>I3310-I3311</f>
        <v>11.192600729999995</v>
      </c>
      <c r="P3311" s="10">
        <f>N3311/O3311</f>
        <v>-1.4945270007858152E-2</v>
      </c>
      <c r="Q3311" s="9"/>
      <c r="R3311">
        <f>K3311-K3310</f>
        <v>5.5114272200000016</v>
      </c>
      <c r="S3311">
        <f>R3311/O3311</f>
        <v>0.49241703094326356</v>
      </c>
      <c r="AJ3311" s="13">
        <v>656.8</v>
      </c>
      <c r="AK3311" s="16">
        <v>2.9363649999999999</v>
      </c>
      <c r="AL3311" s="10">
        <f t="shared" si="1552"/>
        <v>6.3635000000000108E-2</v>
      </c>
      <c r="AM3311" s="10">
        <f t="shared" si="1536"/>
        <v>0.44364101206764145</v>
      </c>
      <c r="AN3311" s="14">
        <v>12</v>
      </c>
      <c r="AO3311" s="10">
        <f t="shared" si="1553"/>
        <v>285.14999999999998</v>
      </c>
      <c r="AP3311" s="14">
        <v>10.5</v>
      </c>
      <c r="AQ3311" s="14">
        <v>37</v>
      </c>
      <c r="AR3311" s="10">
        <f t="shared" si="1554"/>
        <v>310.14999999999998</v>
      </c>
      <c r="AS3311" s="14">
        <v>47.1</v>
      </c>
      <c r="AT3311" s="14">
        <v>0.5</v>
      </c>
      <c r="AU3311" s="10">
        <f t="shared" si="1555"/>
        <v>0.51565787081115599</v>
      </c>
      <c r="AV3311" s="10">
        <f t="shared" si="1556"/>
        <v>12.302181904548778</v>
      </c>
      <c r="AW3311" s="10"/>
      <c r="AX3311" s="10"/>
      <c r="AY3311" s="10"/>
      <c r="AZ3311" s="10"/>
      <c r="BA3311" s="10">
        <f>IF(ISNUMBER(AV3311), AV3311-AV3310, " ")</f>
        <v>-0.19804463059512045</v>
      </c>
      <c r="BB3311" s="10">
        <f>IF(ISNUMBER(BA3311), BA3311/O3311, " ")</f>
        <v>-1.7694245990951249E-2</v>
      </c>
      <c r="BC3311" s="2"/>
      <c r="BD3311"/>
      <c r="BE3311"/>
    </row>
    <row r="3312" spans="1:57" x14ac:dyDescent="0.3">
      <c r="AM3312" s="10" t="str">
        <f t="shared" si="1536"/>
        <v xml:space="preserve"> </v>
      </c>
      <c r="BD3312"/>
      <c r="BE3312"/>
    </row>
    <row r="3313" spans="1:57" x14ac:dyDescent="0.3">
      <c r="AM3313" s="10" t="str">
        <f t="shared" si="1536"/>
        <v xml:space="preserve"> </v>
      </c>
      <c r="BD3313"/>
      <c r="BE3313"/>
    </row>
    <row r="3314" spans="1:57" x14ac:dyDescent="0.3">
      <c r="A3314" s="2"/>
      <c r="D3314" s="9" t="s">
        <v>53</v>
      </c>
      <c r="E3314" s="10"/>
      <c r="F3314" s="10"/>
      <c r="G3314" s="10"/>
      <c r="H3314" s="10"/>
      <c r="I3314" s="10"/>
      <c r="J3314" s="10"/>
      <c r="K3314" s="10"/>
      <c r="L3314" s="10"/>
      <c r="M3314" s="10"/>
      <c r="P3314" s="10"/>
      <c r="Q3314" s="9"/>
      <c r="R3314" s="9"/>
      <c r="AM3314" s="10" t="str">
        <f t="shared" si="1536"/>
        <v xml:space="preserve"> </v>
      </c>
      <c r="BD3314"/>
      <c r="BE3314"/>
    </row>
    <row r="3315" spans="1:57" x14ac:dyDescent="0.3">
      <c r="A3315" s="2"/>
      <c r="D3315" s="9" t="s">
        <v>390</v>
      </c>
      <c r="E3315" s="10"/>
      <c r="F3315" s="2"/>
      <c r="G3315" s="10"/>
      <c r="H3315" s="10"/>
      <c r="I3315" s="10"/>
      <c r="J3315" s="10"/>
      <c r="K3315" s="10"/>
      <c r="L3315" s="10"/>
      <c r="M3315" s="10"/>
      <c r="P3315" s="10"/>
      <c r="Q3315" s="9"/>
      <c r="R3315" s="9"/>
      <c r="AM3315" s="10" t="str">
        <f t="shared" si="1536"/>
        <v xml:space="preserve"> </v>
      </c>
      <c r="BD3315"/>
      <c r="BE3315"/>
    </row>
    <row r="3316" spans="1:57" x14ac:dyDescent="0.3">
      <c r="A3316" s="2"/>
      <c r="D3316" s="9"/>
      <c r="E3316" s="2" t="s">
        <v>0</v>
      </c>
      <c r="F3316" s="2" t="s">
        <v>1</v>
      </c>
      <c r="G3316" s="2" t="s">
        <v>2</v>
      </c>
      <c r="H3316" s="2" t="s">
        <v>3</v>
      </c>
      <c r="I3316" s="2" t="s">
        <v>4</v>
      </c>
      <c r="J3316" s="2" t="s">
        <v>5</v>
      </c>
      <c r="K3316" s="2" t="s">
        <v>6</v>
      </c>
      <c r="L3316" s="2" t="s">
        <v>7</v>
      </c>
      <c r="M3316" s="2" t="s">
        <v>8</v>
      </c>
      <c r="N3316" s="2" t="s">
        <v>9</v>
      </c>
      <c r="O3316" s="2" t="s">
        <v>10</v>
      </c>
      <c r="P3316" s="2" t="s">
        <v>11</v>
      </c>
      <c r="Q3316" s="2" t="s">
        <v>12</v>
      </c>
      <c r="R3316" s="2" t="s">
        <v>13</v>
      </c>
      <c r="S3316" s="2" t="s">
        <v>14</v>
      </c>
      <c r="T3316" s="2" t="s">
        <v>15</v>
      </c>
      <c r="U3316" s="3" t="s">
        <v>16</v>
      </c>
      <c r="V3316" s="3" t="s">
        <v>17</v>
      </c>
      <c r="W3316" s="3" t="s">
        <v>18</v>
      </c>
      <c r="X3316" s="3" t="s">
        <v>19</v>
      </c>
      <c r="Y3316" s="3" t="s">
        <v>20</v>
      </c>
      <c r="Z3316" s="3" t="s">
        <v>21</v>
      </c>
      <c r="AA3316" s="3" t="s">
        <v>22</v>
      </c>
      <c r="AB3316" s="3" t="s">
        <v>23</v>
      </c>
      <c r="AC3316" s="3" t="s">
        <v>24</v>
      </c>
      <c r="AD3316" s="3" t="s">
        <v>25</v>
      </c>
      <c r="AE3316" s="3" t="s">
        <v>26</v>
      </c>
      <c r="AF3316" s="3" t="s">
        <v>27</v>
      </c>
      <c r="AG3316" s="3" t="s">
        <v>28</v>
      </c>
      <c r="AH3316" s="3" t="s">
        <v>29</v>
      </c>
      <c r="AL3316" s="2" t="s">
        <v>33</v>
      </c>
      <c r="AM3316" s="10" t="e">
        <f t="shared" si="1536"/>
        <v>#VALUE!</v>
      </c>
      <c r="AN3316" s="6" t="s">
        <v>35</v>
      </c>
      <c r="AO3316" s="2" t="s">
        <v>36</v>
      </c>
      <c r="AP3316" s="7" t="s">
        <v>37</v>
      </c>
      <c r="AQ3316" s="6" t="s">
        <v>38</v>
      </c>
      <c r="AR3316" s="2" t="s">
        <v>39</v>
      </c>
      <c r="AS3316" s="7" t="s">
        <v>40</v>
      </c>
      <c r="AT3316" s="7" t="s">
        <v>41</v>
      </c>
      <c r="AU3316" s="8" t="s">
        <v>55</v>
      </c>
      <c r="AV3316" s="8" t="s">
        <v>56</v>
      </c>
      <c r="AW3316" s="8" t="s">
        <v>44</v>
      </c>
      <c r="AX3316" s="8" t="s">
        <v>45</v>
      </c>
      <c r="AY3316" s="8" t="s">
        <v>46</v>
      </c>
      <c r="AZ3316" s="8" t="s">
        <v>47</v>
      </c>
      <c r="BA3316" s="2" t="s">
        <v>48</v>
      </c>
      <c r="BB3316" s="2" t="s">
        <v>49</v>
      </c>
      <c r="BC3316" s="2" t="s">
        <v>50</v>
      </c>
      <c r="BD3316"/>
      <c r="BE3316"/>
    </row>
    <row r="3317" spans="1:57" x14ac:dyDescent="0.3">
      <c r="A3317" s="2"/>
      <c r="D3317" s="9" t="s">
        <v>57</v>
      </c>
      <c r="E3317" s="10">
        <v>13.86626757</v>
      </c>
      <c r="F3317" s="10">
        <v>0.57020841730000005</v>
      </c>
      <c r="G3317" s="10">
        <v>16.544340300000002</v>
      </c>
      <c r="H3317" s="10">
        <v>9.3913003150000005</v>
      </c>
      <c r="I3317" s="10">
        <v>92.20026292</v>
      </c>
      <c r="J3317" s="10">
        <v>33.610647729999997</v>
      </c>
      <c r="K3317" s="10">
        <v>72.852570720000003</v>
      </c>
      <c r="L3317" s="11">
        <v>1.4988425925925924E-3</v>
      </c>
      <c r="M3317" s="11">
        <v>2.0196643518518519E-3</v>
      </c>
      <c r="P3317" s="10"/>
      <c r="Q3317" s="9"/>
      <c r="AJ3317" s="13">
        <v>656.80000000000007</v>
      </c>
      <c r="AK3317" s="16">
        <v>2.9363649999999999</v>
      </c>
      <c r="AL3317" s="10">
        <f>IF(AK3317&gt;3, AK3317-3, 3-AK3317)</f>
        <v>6.3635000000000108E-2</v>
      </c>
      <c r="AM3317" s="10">
        <f t="shared" si="1536"/>
        <v>0.58256560471875951</v>
      </c>
      <c r="AN3317" s="14">
        <v>12</v>
      </c>
      <c r="AO3317" s="10">
        <f>AN3317+273.15</f>
        <v>285.14999999999998</v>
      </c>
      <c r="AP3317" s="14">
        <v>10.5</v>
      </c>
      <c r="AQ3317" s="14">
        <v>37</v>
      </c>
      <c r="AR3317" s="10">
        <f>AQ3317+273.15</f>
        <v>310.14999999999998</v>
      </c>
      <c r="AS3317" s="14">
        <v>47.1</v>
      </c>
      <c r="AT3317" s="14">
        <v>0.5</v>
      </c>
      <c r="AU3317" s="10">
        <f>IF(ISNUMBER(AM3317),((AR3317/AO3317)*((AJ3317-(AT3317*AP3317))/(AJ3317-AS3317))*AM3317)," ")</f>
        <v>0.67713428462580172</v>
      </c>
      <c r="AV3317" s="10">
        <f>IF(ISNUMBER(AM3317), AU3317*G3317, " ")</f>
        <v>11.202740033646323</v>
      </c>
      <c r="AW3317" s="10"/>
      <c r="AX3317" s="10"/>
      <c r="AY3317" s="10"/>
      <c r="AZ3317" s="10"/>
      <c r="BA3317" s="10"/>
      <c r="BB3317" s="10"/>
      <c r="BC3317" s="2"/>
      <c r="BD3317"/>
      <c r="BE3317"/>
    </row>
    <row r="3318" spans="1:57" x14ac:dyDescent="0.3">
      <c r="A3318" s="2">
        <v>302</v>
      </c>
      <c r="B3318" s="9" t="s">
        <v>390</v>
      </c>
      <c r="C3318" s="9"/>
      <c r="D3318" s="9" t="s">
        <v>58</v>
      </c>
      <c r="E3318" s="10">
        <v>8.3277637490000007</v>
      </c>
      <c r="F3318" s="10">
        <v>0.69766320380000002</v>
      </c>
      <c r="G3318" s="10">
        <v>20.5416135</v>
      </c>
      <c r="H3318" s="10">
        <v>14.26560261</v>
      </c>
      <c r="I3318" s="10">
        <v>80.959017230000001</v>
      </c>
      <c r="J3318" s="10">
        <v>32.857243689999997</v>
      </c>
      <c r="K3318" s="10">
        <v>97.675481880000007</v>
      </c>
      <c r="L3318" s="11">
        <v>4.8668981481481488E-3</v>
      </c>
      <c r="M3318" s="11">
        <v>5.4340162037037039E-3</v>
      </c>
      <c r="N3318" s="10">
        <f>H3318-H3317</f>
        <v>4.8743022949999997</v>
      </c>
      <c r="O3318" s="10">
        <f>I3317-I3318</f>
        <v>11.24124569</v>
      </c>
      <c r="P3318" s="10">
        <f>N3318/O3318</f>
        <v>0.43360873246779824</v>
      </c>
      <c r="Q3318" s="9">
        <f>AVERAGE(P3318,P3320,P3322)</f>
        <v>0.29804238808751177</v>
      </c>
      <c r="R3318">
        <f>K3318-K3317</f>
        <v>24.822911160000004</v>
      </c>
      <c r="S3318">
        <f>R3318/O3318</f>
        <v>2.2081993263506372</v>
      </c>
      <c r="T3318" s="9">
        <f>AVERAGE(S3318,S3320,S3322)</f>
        <v>1.969231706308431</v>
      </c>
      <c r="U3318" s="3">
        <f>AVERAGE(E3317,E3319,E3321)</f>
        <v>13.857318656666665</v>
      </c>
      <c r="V3318" s="3">
        <f>AVERAGE(E3318,E3320,E3322)</f>
        <v>8.8430711296666669</v>
      </c>
      <c r="W3318" s="3">
        <f>AVERAGE(F3317,F3319,F3321)</f>
        <v>0.51890302513333331</v>
      </c>
      <c r="X3318" s="3">
        <f>AVERAGE(F3318,F3320,F3322)</f>
        <v>0.61556901563333344</v>
      </c>
      <c r="Y3318" s="3">
        <f>AVERAGE(G3317,G3319,G3321)</f>
        <v>16.903484303333336</v>
      </c>
      <c r="Z3318" s="3">
        <f>AVERAGE(G3318,G3320,G3322)</f>
        <v>19.873488383333335</v>
      </c>
      <c r="AA3318" s="3">
        <f>AVERAGE(H3317,H3319,H3321)</f>
        <v>8.744997983666666</v>
      </c>
      <c r="AB3318" s="3">
        <f>AVERAGE(H3318,H3320,H3322)</f>
        <v>12.27436052</v>
      </c>
      <c r="AC3318" s="3">
        <f>AVERAGE(I3317,I3319,I3321)</f>
        <v>92.309540023333341</v>
      </c>
      <c r="AD3318" s="3">
        <f>AVERAGE(I3318,I3320,I3322)</f>
        <v>80.518435960000005</v>
      </c>
      <c r="AE3318" s="3">
        <f>AVERAGE(J3317,J3319,J3321)</f>
        <v>32.888618016666669</v>
      </c>
      <c r="AF3318" s="3">
        <f>AVERAGE(J3318,J3320,J3322)</f>
        <v>32.492244549999995</v>
      </c>
      <c r="AG3318" s="3">
        <f>AVERAGE(K3317,K3319,K3321)</f>
        <v>70.164389803333336</v>
      </c>
      <c r="AH3318" s="3">
        <f>AVERAGE(K3318,K3320,K3322)</f>
        <v>93.409149619999994</v>
      </c>
      <c r="AI3318" s="12">
        <v>43663</v>
      </c>
      <c r="AJ3318" s="13">
        <v>656.80000000000007</v>
      </c>
      <c r="AK3318" s="16">
        <v>2.9363649999999999</v>
      </c>
      <c r="AL3318" s="10">
        <f t="shared" ref="AL3318:AL3322" si="1557">IF(AK3318&gt;3, AK3318-3, 3-AK3318)</f>
        <v>6.3635000000000108E-2</v>
      </c>
      <c r="AM3318" s="10">
        <f t="shared" si="1536"/>
        <v>0.7127825087821168</v>
      </c>
      <c r="AN3318" s="14">
        <v>12</v>
      </c>
      <c r="AO3318" s="10">
        <f t="shared" ref="AO3318:AO3322" si="1558">AN3318+273.15</f>
        <v>285.14999999999998</v>
      </c>
      <c r="AP3318" s="14">
        <v>10.5</v>
      </c>
      <c r="AQ3318" s="14">
        <v>37</v>
      </c>
      <c r="AR3318" s="10">
        <f t="shared" ref="AR3318:AR3322" si="1559">AQ3318+273.15</f>
        <v>310.14999999999998</v>
      </c>
      <c r="AS3318" s="14">
        <v>47.1</v>
      </c>
      <c r="AT3318" s="14">
        <v>0.5</v>
      </c>
      <c r="AU3318" s="10">
        <f t="shared" ref="AU3318:AU3322" si="1560">IF(ISNUMBER(AM3318),((AR3318/AO3318)*((AJ3318-(AT3318*AP3318))/(AJ3318-AS3318))*AM3318)," ")</f>
        <v>0.82848947872740897</v>
      </c>
      <c r="AV3318" s="10">
        <f t="shared" ref="AV3318:AV3322" si="1561">IF(ISNUMBER(AM3318), AU3318*G3318, " ")</f>
        <v>17.018510660834906</v>
      </c>
      <c r="AW3318" s="10">
        <f>AVERAGE(AU3317,AU3319,AU3321)</f>
        <v>0.61620807068683037</v>
      </c>
      <c r="AX3318" s="10">
        <f>AVERAGE(AU3318,AU3320,AU3322)</f>
        <v>0.73100093297883706</v>
      </c>
      <c r="AY3318" s="10">
        <f>AVERAGE(AV3317,AV3319,AV3321)</f>
        <v>10.420675324887625</v>
      </c>
      <c r="AZ3318" s="10">
        <f>AVERAGE(AV3318,AV3320,AV3322)</f>
        <v>14.620023924386231</v>
      </c>
      <c r="BA3318" s="10">
        <f>IF(ISNUMBER(AV3318), AV3318-AV3317, " ")</f>
        <v>5.8157706271885825</v>
      </c>
      <c r="BB3318" s="10">
        <f>IF(ISNUMBER(BA3318), BA3318/O3318, " ")</f>
        <v>0.51735997838408443</v>
      </c>
      <c r="BC3318" s="2">
        <f>AVERAGE(BB3318,BB3320,BB3322)</f>
        <v>0.35459206546542893</v>
      </c>
      <c r="BD3318" s="1" t="s">
        <v>59</v>
      </c>
      <c r="BE3318"/>
    </row>
    <row r="3319" spans="1:57" x14ac:dyDescent="0.3">
      <c r="A3319" s="2"/>
      <c r="D3319" s="9" t="s">
        <v>57</v>
      </c>
      <c r="E3319" s="10">
        <v>13.85554329</v>
      </c>
      <c r="F3319" s="10">
        <v>0.5160103909</v>
      </c>
      <c r="G3319" s="10">
        <v>17.946188500000002</v>
      </c>
      <c r="H3319" s="10">
        <v>9.2601899260000007</v>
      </c>
      <c r="I3319" s="10">
        <v>92.514381779999994</v>
      </c>
      <c r="J3319" s="10">
        <v>32.852864910000001</v>
      </c>
      <c r="K3319" s="10">
        <v>70.184089389999997</v>
      </c>
      <c r="L3319" s="11">
        <v>1.0601851851851854E-2</v>
      </c>
      <c r="M3319" s="11">
        <v>1.114582175925926E-2</v>
      </c>
      <c r="P3319" s="10"/>
      <c r="Q3319" s="9"/>
      <c r="AJ3319" s="13">
        <v>656.8</v>
      </c>
      <c r="AK3319" s="16">
        <v>2.9363649999999999</v>
      </c>
      <c r="AL3319" s="10">
        <f t="shared" si="1557"/>
        <v>6.3635000000000108E-2</v>
      </c>
      <c r="AM3319" s="10">
        <f t="shared" si="1536"/>
        <v>0.52719303380199667</v>
      </c>
      <c r="AN3319" s="14">
        <v>12</v>
      </c>
      <c r="AO3319" s="10">
        <f t="shared" si="1558"/>
        <v>285.14999999999998</v>
      </c>
      <c r="AP3319" s="14">
        <v>10.5</v>
      </c>
      <c r="AQ3319" s="14">
        <v>37</v>
      </c>
      <c r="AR3319" s="10">
        <f t="shared" si="1559"/>
        <v>310.14999999999998</v>
      </c>
      <c r="AS3319" s="14">
        <v>47.1</v>
      </c>
      <c r="AT3319" s="14">
        <v>0.5</v>
      </c>
      <c r="AU3319" s="10">
        <f t="shared" si="1560"/>
        <v>0.61277300772941734</v>
      </c>
      <c r="AV3319" s="10">
        <f t="shared" si="1561"/>
        <v>10.996939904424082</v>
      </c>
      <c r="AW3319" s="10"/>
      <c r="AX3319" s="10"/>
      <c r="AY3319" s="10"/>
      <c r="AZ3319" s="10"/>
      <c r="BA3319" s="10"/>
      <c r="BB3319" s="10"/>
      <c r="BC3319" s="2"/>
      <c r="BD3319"/>
    </row>
    <row r="3320" spans="1:57" x14ac:dyDescent="0.3">
      <c r="A3320" s="2"/>
      <c r="D3320" s="9" t="s">
        <v>60</v>
      </c>
      <c r="E3320" s="10">
        <v>8.4535742579999997</v>
      </c>
      <c r="F3320" s="10">
        <v>0.65645564349999996</v>
      </c>
      <c r="G3320" s="10">
        <v>20.463156659999999</v>
      </c>
      <c r="H3320" s="10">
        <v>13.419103489999999</v>
      </c>
      <c r="I3320" s="10">
        <v>79.589807109999995</v>
      </c>
      <c r="J3320" s="10">
        <v>32.915280359999997</v>
      </c>
      <c r="K3320" s="10">
        <v>96.147151199999996</v>
      </c>
      <c r="L3320" s="11">
        <v>1.3570601851851853E-2</v>
      </c>
      <c r="M3320" s="11">
        <v>1.4085636574074073E-2</v>
      </c>
      <c r="N3320" s="10">
        <f>H3320-H3319</f>
        <v>4.1589135639999988</v>
      </c>
      <c r="O3320" s="10">
        <f>I3319-I3320</f>
        <v>12.924574669999998</v>
      </c>
      <c r="P3320" s="10">
        <f>N3320/O3320</f>
        <v>0.32178339869500705</v>
      </c>
      <c r="Q3320" s="9"/>
      <c r="R3320">
        <f>K3320-K3319</f>
        <v>25.963061809999999</v>
      </c>
      <c r="S3320">
        <f>R3320/O3320</f>
        <v>2.0088136339421996</v>
      </c>
      <c r="AJ3320" s="13">
        <v>656.8</v>
      </c>
      <c r="AK3320" s="16">
        <v>2.9363649999999999</v>
      </c>
      <c r="AL3320" s="10">
        <f t="shared" si="1557"/>
        <v>6.3635000000000108E-2</v>
      </c>
      <c r="AM3320" s="10">
        <f t="shared" si="1536"/>
        <v>0.67068192493099466</v>
      </c>
      <c r="AN3320" s="14">
        <v>12</v>
      </c>
      <c r="AO3320" s="10">
        <f t="shared" si="1558"/>
        <v>285.14999999999998</v>
      </c>
      <c r="AP3320" s="14">
        <v>10.5</v>
      </c>
      <c r="AQ3320" s="14">
        <v>37</v>
      </c>
      <c r="AR3320" s="10">
        <f t="shared" si="1559"/>
        <v>310.14999999999998</v>
      </c>
      <c r="AS3320" s="14">
        <v>47.1</v>
      </c>
      <c r="AT3320" s="14">
        <v>0.5</v>
      </c>
      <c r="AU3320" s="10">
        <f t="shared" si="1560"/>
        <v>0.77955464890318582</v>
      </c>
      <c r="AV3320" s="10">
        <f t="shared" si="1561"/>
        <v>15.952148905537188</v>
      </c>
      <c r="AW3320" s="10"/>
      <c r="AX3320" s="10"/>
      <c r="AY3320" s="10"/>
      <c r="AZ3320" s="10"/>
      <c r="BA3320" s="10">
        <f>IF(ISNUMBER(AV3320), AV3320-AV3319, " ")</f>
        <v>4.955209001113106</v>
      </c>
      <c r="BB3320" s="10">
        <f>IF(ISNUMBER(BA3320), BA3320/O3320, " ")</f>
        <v>0.38339435746500328</v>
      </c>
      <c r="BC3320" s="2"/>
      <c r="BD3320"/>
      <c r="BE3320"/>
    </row>
    <row r="3321" spans="1:57" x14ac:dyDescent="0.3">
      <c r="A3321" s="2"/>
      <c r="D3321" s="9" t="s">
        <v>57</v>
      </c>
      <c r="E3321" s="10">
        <v>13.85014511</v>
      </c>
      <c r="F3321" s="10">
        <v>0.47049026719999998</v>
      </c>
      <c r="G3321" s="10">
        <v>16.219924110000001</v>
      </c>
      <c r="H3321" s="10">
        <v>7.5835037099999996</v>
      </c>
      <c r="I3321" s="10">
        <v>92.21397537</v>
      </c>
      <c r="J3321" s="10">
        <v>32.202341410000002</v>
      </c>
      <c r="K3321" s="10">
        <v>67.456509299999993</v>
      </c>
      <c r="L3321" s="11">
        <v>1.7980324074074076E-2</v>
      </c>
      <c r="M3321" s="11">
        <v>1.8749988425925925E-2</v>
      </c>
      <c r="P3321" s="10"/>
      <c r="Q3321" s="9"/>
      <c r="AJ3321" s="13">
        <v>656.8</v>
      </c>
      <c r="AK3321" s="16">
        <v>2.9363649999999999</v>
      </c>
      <c r="AL3321" s="10">
        <f t="shared" si="1557"/>
        <v>6.3635000000000108E-2</v>
      </c>
      <c r="AM3321" s="10">
        <f t="shared" si="1536"/>
        <v>0.48068642747069934</v>
      </c>
      <c r="AN3321" s="14">
        <v>12</v>
      </c>
      <c r="AO3321" s="10">
        <f t="shared" si="1558"/>
        <v>285.14999999999998</v>
      </c>
      <c r="AP3321" s="14">
        <v>10.5</v>
      </c>
      <c r="AQ3321" s="14">
        <v>37</v>
      </c>
      <c r="AR3321" s="10">
        <f t="shared" si="1559"/>
        <v>310.14999999999998</v>
      </c>
      <c r="AS3321" s="14">
        <v>47.1</v>
      </c>
      <c r="AT3321" s="14">
        <v>0.5</v>
      </c>
      <c r="AU3321" s="10">
        <f t="shared" si="1560"/>
        <v>0.55871691970527182</v>
      </c>
      <c r="AV3321" s="10">
        <f t="shared" si="1561"/>
        <v>9.0623460365924728</v>
      </c>
      <c r="AW3321" s="10"/>
      <c r="AX3321" s="10"/>
      <c r="AY3321" s="10"/>
      <c r="AZ3321" s="10"/>
      <c r="BA3321" s="10"/>
      <c r="BB3321" s="10"/>
      <c r="BC3321" s="2"/>
      <c r="BD3321"/>
      <c r="BE3321"/>
    </row>
    <row r="3322" spans="1:57" x14ac:dyDescent="0.3">
      <c r="A3322" s="2"/>
      <c r="D3322" s="9" t="s">
        <v>61</v>
      </c>
      <c r="E3322" s="10">
        <v>9.7478753820000001</v>
      </c>
      <c r="F3322" s="10">
        <v>0.4925881996</v>
      </c>
      <c r="G3322" s="10">
        <v>18.615694990000001</v>
      </c>
      <c r="H3322" s="10">
        <v>9.1383754600000007</v>
      </c>
      <c r="I3322" s="10">
        <v>81.006483540000005</v>
      </c>
      <c r="J3322" s="10">
        <v>31.704209599999999</v>
      </c>
      <c r="K3322" s="10">
        <v>86.404815780000007</v>
      </c>
      <c r="L3322" s="11">
        <v>2.1244212962962961E-2</v>
      </c>
      <c r="M3322" s="11">
        <v>2.1869201388888888E-2</v>
      </c>
      <c r="N3322" s="10">
        <f>H3322-H3321</f>
        <v>1.5548717500000011</v>
      </c>
      <c r="O3322" s="10">
        <f>I3321-I3322</f>
        <v>11.207491829999995</v>
      </c>
      <c r="P3322" s="10">
        <f>N3322/O3322</f>
        <v>0.13873503309972984</v>
      </c>
      <c r="Q3322" s="9"/>
      <c r="R3322">
        <f>K3322-K3321</f>
        <v>18.948306480000014</v>
      </c>
      <c r="S3322">
        <f>R3322/O3322</f>
        <v>1.6906821586324567</v>
      </c>
      <c r="AJ3322" s="13">
        <v>656.8</v>
      </c>
      <c r="AK3322" s="16">
        <v>2.9363649999999999</v>
      </c>
      <c r="AL3322" s="10">
        <f t="shared" si="1557"/>
        <v>6.3635000000000108E-2</v>
      </c>
      <c r="AM3322" s="10">
        <f t="shared" si="1536"/>
        <v>0.50326325194585819</v>
      </c>
      <c r="AN3322" s="14">
        <v>12</v>
      </c>
      <c r="AO3322" s="10">
        <f t="shared" si="1558"/>
        <v>285.14999999999998</v>
      </c>
      <c r="AP3322" s="14">
        <v>10.5</v>
      </c>
      <c r="AQ3322" s="14">
        <v>37</v>
      </c>
      <c r="AR3322" s="10">
        <f t="shared" si="1559"/>
        <v>310.14999999999998</v>
      </c>
      <c r="AS3322" s="14">
        <v>47.1</v>
      </c>
      <c r="AT3322" s="14">
        <v>0.5</v>
      </c>
      <c r="AU3322" s="10">
        <f t="shared" si="1560"/>
        <v>0.58495867130591639</v>
      </c>
      <c r="AV3322" s="10">
        <f t="shared" si="1561"/>
        <v>10.889412206786606</v>
      </c>
      <c r="AW3322" s="10"/>
      <c r="AX3322" s="10"/>
      <c r="AY3322" s="10"/>
      <c r="AZ3322" s="10"/>
      <c r="BA3322" s="10">
        <f>IF(ISNUMBER(AV3322), AV3322-AV3321, " ")</f>
        <v>1.8270661701941329</v>
      </c>
      <c r="BB3322" s="10">
        <f>IF(ISNUMBER(BA3322), BA3322/O3322, " ")</f>
        <v>0.16302186054719914</v>
      </c>
      <c r="BC3322" s="2"/>
      <c r="BD3322"/>
      <c r="BE3322"/>
    </row>
    <row r="3323" spans="1:57" x14ac:dyDescent="0.3">
      <c r="AM3323" s="10" t="str">
        <f t="shared" si="1536"/>
        <v xml:space="preserve"> </v>
      </c>
      <c r="BD3323"/>
      <c r="BE3323"/>
    </row>
    <row r="3324" spans="1:57" x14ac:dyDescent="0.3">
      <c r="AM3324" s="10" t="str">
        <f t="shared" si="1536"/>
        <v xml:space="preserve"> </v>
      </c>
      <c r="BD3324"/>
      <c r="BE3324"/>
    </row>
    <row r="3325" spans="1:57" x14ac:dyDescent="0.3">
      <c r="A3325" s="2"/>
      <c r="D3325" s="9" t="s">
        <v>53</v>
      </c>
      <c r="E3325" s="10"/>
      <c r="F3325" s="10"/>
      <c r="G3325" s="10"/>
      <c r="H3325" s="10"/>
      <c r="I3325" s="10"/>
      <c r="J3325" s="10"/>
      <c r="K3325" s="10"/>
      <c r="L3325" s="10"/>
      <c r="M3325" s="10"/>
      <c r="P3325" s="10"/>
      <c r="Q3325" s="9"/>
      <c r="R3325" s="9"/>
      <c r="AM3325" s="10" t="str">
        <f t="shared" si="1536"/>
        <v xml:space="preserve"> </v>
      </c>
      <c r="BD3325"/>
      <c r="BE3325"/>
    </row>
    <row r="3326" spans="1:57" x14ac:dyDescent="0.3">
      <c r="A3326" s="2"/>
      <c r="D3326" s="9" t="s">
        <v>391</v>
      </c>
      <c r="E3326" s="10"/>
      <c r="F3326" s="2"/>
      <c r="G3326" s="10"/>
      <c r="H3326" s="10"/>
      <c r="I3326" s="10"/>
      <c r="J3326" s="10"/>
      <c r="K3326" s="10"/>
      <c r="L3326" s="10"/>
      <c r="M3326" s="10"/>
      <c r="P3326" s="10"/>
      <c r="Q3326" s="9"/>
      <c r="R3326" s="9"/>
      <c r="AM3326" s="10" t="str">
        <f t="shared" si="1536"/>
        <v xml:space="preserve"> </v>
      </c>
      <c r="BD3326"/>
      <c r="BE3326"/>
    </row>
    <row r="3327" spans="1:57" x14ac:dyDescent="0.3">
      <c r="A3327" s="2"/>
      <c r="D3327" s="9"/>
      <c r="E3327" s="2" t="s">
        <v>0</v>
      </c>
      <c r="F3327" s="2" t="s">
        <v>1</v>
      </c>
      <c r="G3327" s="2" t="s">
        <v>2</v>
      </c>
      <c r="H3327" s="2" t="s">
        <v>3</v>
      </c>
      <c r="I3327" s="2" t="s">
        <v>4</v>
      </c>
      <c r="J3327" s="2" t="s">
        <v>5</v>
      </c>
      <c r="K3327" s="2" t="s">
        <v>6</v>
      </c>
      <c r="L3327" s="2" t="s">
        <v>7</v>
      </c>
      <c r="M3327" s="2" t="s">
        <v>8</v>
      </c>
      <c r="N3327" s="2" t="s">
        <v>9</v>
      </c>
      <c r="O3327" s="2" t="s">
        <v>10</v>
      </c>
      <c r="P3327" s="2" t="s">
        <v>11</v>
      </c>
      <c r="Q3327" s="2" t="s">
        <v>12</v>
      </c>
      <c r="R3327" s="2" t="s">
        <v>13</v>
      </c>
      <c r="S3327" s="2" t="s">
        <v>14</v>
      </c>
      <c r="T3327" s="2" t="s">
        <v>15</v>
      </c>
      <c r="U3327" s="3" t="s">
        <v>16</v>
      </c>
      <c r="V3327" s="3" t="s">
        <v>17</v>
      </c>
      <c r="W3327" s="3" t="s">
        <v>18</v>
      </c>
      <c r="X3327" s="3" t="s">
        <v>19</v>
      </c>
      <c r="Y3327" s="3" t="s">
        <v>20</v>
      </c>
      <c r="Z3327" s="3" t="s">
        <v>21</v>
      </c>
      <c r="AA3327" s="3" t="s">
        <v>22</v>
      </c>
      <c r="AB3327" s="3" t="s">
        <v>23</v>
      </c>
      <c r="AC3327" s="3" t="s">
        <v>24</v>
      </c>
      <c r="AD3327" s="3" t="s">
        <v>25</v>
      </c>
      <c r="AE3327" s="3" t="s">
        <v>26</v>
      </c>
      <c r="AF3327" s="3" t="s">
        <v>27</v>
      </c>
      <c r="AG3327" s="3" t="s">
        <v>28</v>
      </c>
      <c r="AH3327" s="3" t="s">
        <v>29</v>
      </c>
      <c r="AL3327" s="2" t="s">
        <v>33</v>
      </c>
      <c r="AM3327" s="10" t="e">
        <f t="shared" si="1536"/>
        <v>#VALUE!</v>
      </c>
      <c r="AN3327" s="6" t="s">
        <v>35</v>
      </c>
      <c r="AO3327" s="2" t="s">
        <v>36</v>
      </c>
      <c r="AP3327" s="7" t="s">
        <v>37</v>
      </c>
      <c r="AQ3327" s="6" t="s">
        <v>38</v>
      </c>
      <c r="AR3327" s="2" t="s">
        <v>39</v>
      </c>
      <c r="AS3327" s="7" t="s">
        <v>40</v>
      </c>
      <c r="AT3327" s="7" t="s">
        <v>41</v>
      </c>
      <c r="AU3327" s="8" t="s">
        <v>55</v>
      </c>
      <c r="AV3327" s="8" t="s">
        <v>56</v>
      </c>
      <c r="AW3327" s="8" t="s">
        <v>44</v>
      </c>
      <c r="AX3327" s="8" t="s">
        <v>45</v>
      </c>
      <c r="AY3327" s="8" t="s">
        <v>46</v>
      </c>
      <c r="AZ3327" s="8" t="s">
        <v>47</v>
      </c>
      <c r="BA3327" s="2" t="s">
        <v>48</v>
      </c>
      <c r="BB3327" s="2" t="s">
        <v>49</v>
      </c>
      <c r="BC3327" s="2" t="s">
        <v>50</v>
      </c>
      <c r="BD3327"/>
      <c r="BE3327"/>
    </row>
    <row r="3328" spans="1:57" x14ac:dyDescent="0.3">
      <c r="A3328" s="2"/>
      <c r="D3328" s="9" t="s">
        <v>57</v>
      </c>
      <c r="E3328" s="10">
        <v>13.869915969999999</v>
      </c>
      <c r="F3328" s="10">
        <v>0.60816655539999998</v>
      </c>
      <c r="G3328" s="10">
        <v>22.483506269999999</v>
      </c>
      <c r="H3328" s="10">
        <v>13.66726442</v>
      </c>
      <c r="I3328" s="10">
        <v>93.984881659999999</v>
      </c>
      <c r="J3328" s="10">
        <v>28.811761539999999</v>
      </c>
      <c r="K3328" s="10">
        <v>90.466189349999993</v>
      </c>
      <c r="L3328" s="11">
        <v>1.1689814814814816E-3</v>
      </c>
      <c r="M3328" s="11">
        <v>1.9617939814814815E-3</v>
      </c>
      <c r="P3328" s="10"/>
      <c r="Q3328" s="9"/>
      <c r="AJ3328" s="13">
        <v>656.80000000000007</v>
      </c>
      <c r="AK3328" s="16">
        <v>2.9363649999999999</v>
      </c>
      <c r="AL3328" s="10">
        <f>IF(AK3328&gt;3, AK3328-3, 3-AK3328)</f>
        <v>6.3635000000000108E-2</v>
      </c>
      <c r="AM3328" s="10">
        <f t="shared" si="1536"/>
        <v>0.62134634699705249</v>
      </c>
      <c r="AN3328" s="14">
        <v>12</v>
      </c>
      <c r="AO3328" s="10">
        <f>AN3328+273.15</f>
        <v>285.14999999999998</v>
      </c>
      <c r="AP3328" s="14">
        <v>10.5</v>
      </c>
      <c r="AQ3328" s="14">
        <v>37</v>
      </c>
      <c r="AR3328" s="10">
        <f>AQ3328+273.15</f>
        <v>310.14999999999998</v>
      </c>
      <c r="AS3328" s="14">
        <v>47.1</v>
      </c>
      <c r="AT3328" s="14">
        <v>0.5</v>
      </c>
      <c r="AU3328" s="10">
        <f>IF(ISNUMBER(AM3328),((AR3328/AO3328)*((AJ3328-(AT3328*AP3328))/(AJ3328-AS3328))*AM3328)," ")</f>
        <v>0.72221035840558945</v>
      </c>
      <c r="AV3328" s="10">
        <f>IF(ISNUMBER(AM3328), AU3328*G3328, " ")</f>
        <v>16.237821121471018</v>
      </c>
      <c r="AW3328" s="10"/>
      <c r="AX3328" s="10"/>
      <c r="AY3328" s="10"/>
      <c r="AZ3328" s="10"/>
      <c r="BA3328" s="10"/>
      <c r="BB3328" s="10"/>
      <c r="BC3328" s="2"/>
      <c r="BD3328"/>
      <c r="BE3328"/>
    </row>
    <row r="3329" spans="1:57" x14ac:dyDescent="0.3">
      <c r="A3329" s="2">
        <v>303</v>
      </c>
      <c r="B3329" s="9" t="s">
        <v>391</v>
      </c>
      <c r="C3329" s="9"/>
      <c r="D3329" s="9" t="s">
        <v>58</v>
      </c>
      <c r="E3329" s="10">
        <v>8.473278401</v>
      </c>
      <c r="F3329" s="10">
        <v>0.82767510499999997</v>
      </c>
      <c r="G3329" s="10">
        <v>23.725596060000001</v>
      </c>
      <c r="H3329" s="10">
        <v>19.61447064</v>
      </c>
      <c r="I3329" s="10">
        <v>82.284587259999995</v>
      </c>
      <c r="J3329" s="10">
        <v>28.740599599999999</v>
      </c>
      <c r="K3329" s="10">
        <v>105.7044286</v>
      </c>
      <c r="L3329" s="11">
        <v>3.8310185185185183E-3</v>
      </c>
      <c r="M3329" s="11">
        <v>4.5254513888888888E-3</v>
      </c>
      <c r="N3329" s="10">
        <f>H3329-H3328</f>
        <v>5.94720622</v>
      </c>
      <c r="O3329" s="10">
        <f>I3328-I3329</f>
        <v>11.700294400000004</v>
      </c>
      <c r="P3329" s="10">
        <f>N3329/O3329</f>
        <v>0.50829543400207078</v>
      </c>
      <c r="Q3329" s="9">
        <f>AVERAGE(P3329,P3331,P3333)</f>
        <v>0.37910121998255025</v>
      </c>
      <c r="R3329">
        <f>K3329-K3328</f>
        <v>15.238239250000007</v>
      </c>
      <c r="S3329">
        <f>R3329/O3329</f>
        <v>1.3023808400923655</v>
      </c>
      <c r="T3329" s="9">
        <f>AVERAGE(S3329,S3331,S3333)</f>
        <v>0.8347685354012927</v>
      </c>
      <c r="U3329" s="3">
        <f>AVERAGE(E3328,E3330,E3332)</f>
        <v>13.870574443333332</v>
      </c>
      <c r="V3329" s="3">
        <f>AVERAGE(E3329,E3331,E3333)</f>
        <v>8.6368710013333327</v>
      </c>
      <c r="W3329" s="3">
        <f>AVERAGE(F3328,F3330,F3332)</f>
        <v>0.5937337791666667</v>
      </c>
      <c r="X3329" s="3">
        <f>AVERAGE(F3329,F3331,F3333)</f>
        <v>0.75563462393333325</v>
      </c>
      <c r="Y3329" s="3">
        <f>AVERAGE(G3328,G3330,G3332)</f>
        <v>22.846224276666664</v>
      </c>
      <c r="Z3329" s="3">
        <f>AVERAGE(G3329,G3331,G3333)</f>
        <v>23.930349873333331</v>
      </c>
      <c r="AA3329" s="3">
        <f>AVERAGE(H3328,H3330,H3332)</f>
        <v>13.542723559999999</v>
      </c>
      <c r="AB3329" s="3">
        <f>AVERAGE(H3329,H3331,H3333)</f>
        <v>18.051935546666666</v>
      </c>
      <c r="AC3329" s="3">
        <f>AVERAGE(I3328,I3330,I3332)</f>
        <v>94.043777463333342</v>
      </c>
      <c r="AD3329" s="3">
        <f>AVERAGE(I3329,I3331,I3333)</f>
        <v>81.998198709999997</v>
      </c>
      <c r="AE3329" s="3">
        <f>AVERAGE(J3328,J3330,J3332)</f>
        <v>28.384296293333335</v>
      </c>
      <c r="AF3329" s="3">
        <f>AVERAGE(J3329,J3331,J3333)</f>
        <v>28.191754426666666</v>
      </c>
      <c r="AG3329" s="3">
        <f>AVERAGE(K3328,K3330,K3332)</f>
        <v>92.60485461333333</v>
      </c>
      <c r="AH3329" s="3">
        <f>AVERAGE(K3329,K3331,K3333)</f>
        <v>102.59392190666667</v>
      </c>
      <c r="AI3329" s="12">
        <v>43663</v>
      </c>
      <c r="AJ3329" s="13">
        <v>656.80000000000007</v>
      </c>
      <c r="AK3329" s="16">
        <v>2.9363649999999999</v>
      </c>
      <c r="AL3329" s="10">
        <f t="shared" ref="AL3329:AL3333" si="1562">IF(AK3329&gt;3, AK3329-3, 3-AK3329)</f>
        <v>6.3635000000000108E-2</v>
      </c>
      <c r="AM3329" s="10">
        <f t="shared" si="1536"/>
        <v>0.84561194367866388</v>
      </c>
      <c r="AN3329" s="14">
        <v>12</v>
      </c>
      <c r="AO3329" s="10">
        <f t="shared" ref="AO3329:AO3333" si="1563">AN3329+273.15</f>
        <v>285.14999999999998</v>
      </c>
      <c r="AP3329" s="14">
        <v>10.5</v>
      </c>
      <c r="AQ3329" s="14">
        <v>37</v>
      </c>
      <c r="AR3329" s="10">
        <f t="shared" ref="AR3329:AR3333" si="1564">AQ3329+273.15</f>
        <v>310.14999999999998</v>
      </c>
      <c r="AS3329" s="14">
        <v>47.1</v>
      </c>
      <c r="AT3329" s="14">
        <v>0.5</v>
      </c>
      <c r="AU3329" s="10">
        <f t="shared" ref="AU3329:AU3333" si="1565">IF(ISNUMBER(AM3329),((AR3329/AO3329)*((AJ3329-(AT3329*AP3329))/(AJ3329-AS3329))*AM3329)," ")</f>
        <v>0.98288129940371571</v>
      </c>
      <c r="AV3329" s="10">
        <f t="shared" ref="AV3329:AV3333" si="1566">IF(ISNUMBER(AM3329), AU3329*G3329, " ")</f>
        <v>23.319444684580478</v>
      </c>
      <c r="AW3329" s="10">
        <f>AVERAGE(AU3328,AU3330,AU3332)</f>
        <v>0.70507113823027456</v>
      </c>
      <c r="AX3329" s="10">
        <f>AVERAGE(AU3329,AU3331,AU3333)</f>
        <v>0.89733173869719429</v>
      </c>
      <c r="AY3329" s="10">
        <f>AVERAGE(AV3328,AV3330,AV3332)</f>
        <v>16.087412260682544</v>
      </c>
      <c r="AZ3329" s="10">
        <f>AVERAGE(AV3329,AV3331,AV3333)</f>
        <v>21.489832721962539</v>
      </c>
      <c r="BA3329" s="10">
        <f>IF(ISNUMBER(AV3329), AV3329-AV3328, " ")</f>
        <v>7.08162356310946</v>
      </c>
      <c r="BB3329" s="10">
        <f>IF(ISNUMBER(BA3329), BA3329/O3329, " ")</f>
        <v>0.60525174162365158</v>
      </c>
      <c r="BC3329" s="2">
        <f>AVERAGE(BB3329,BB3331,BB3333)</f>
        <v>0.45418370122436363</v>
      </c>
      <c r="BD3329" s="1" t="s">
        <v>59</v>
      </c>
      <c r="BE3329"/>
    </row>
    <row r="3330" spans="1:57" x14ac:dyDescent="0.3">
      <c r="A3330" s="2"/>
      <c r="D3330" s="9" t="s">
        <v>57</v>
      </c>
      <c r="E3330" s="10">
        <v>13.875581</v>
      </c>
      <c r="F3330" s="10">
        <v>0.60764050039999995</v>
      </c>
      <c r="G3330" s="10">
        <v>21.96957909</v>
      </c>
      <c r="H3330" s="10">
        <v>13.35208332</v>
      </c>
      <c r="I3330" s="10">
        <v>94.731945280000005</v>
      </c>
      <c r="J3330" s="10">
        <v>28.211527390000001</v>
      </c>
      <c r="K3330" s="10">
        <v>89.905656410000006</v>
      </c>
      <c r="L3330" s="11">
        <v>7.4363425925925925E-3</v>
      </c>
      <c r="M3330" s="11">
        <v>7.9918865740740749E-3</v>
      </c>
      <c r="P3330" s="10"/>
      <c r="Q3330" s="9"/>
      <c r="AJ3330" s="13">
        <v>656.8</v>
      </c>
      <c r="AK3330" s="16">
        <v>2.9363649999999999</v>
      </c>
      <c r="AL3330" s="10">
        <f t="shared" si="1562"/>
        <v>6.3635000000000108E-2</v>
      </c>
      <c r="AM3330" s="10">
        <f t="shared" si="1536"/>
        <v>0.6208088916738892</v>
      </c>
      <c r="AN3330" s="14">
        <v>12</v>
      </c>
      <c r="AO3330" s="10">
        <f t="shared" si="1563"/>
        <v>285.14999999999998</v>
      </c>
      <c r="AP3330" s="14">
        <v>10.5</v>
      </c>
      <c r="AQ3330" s="14">
        <v>37</v>
      </c>
      <c r="AR3330" s="10">
        <f t="shared" si="1564"/>
        <v>310.14999999999998</v>
      </c>
      <c r="AS3330" s="14">
        <v>47.1</v>
      </c>
      <c r="AT3330" s="14">
        <v>0.5</v>
      </c>
      <c r="AU3330" s="10">
        <f t="shared" si="1565"/>
        <v>0.72158565721688095</v>
      </c>
      <c r="AV3330" s="10">
        <f t="shared" si="1566"/>
        <v>15.852933166435895</v>
      </c>
      <c r="AW3330" s="10"/>
      <c r="AX3330" s="10"/>
      <c r="AY3330" s="10"/>
      <c r="AZ3330" s="10"/>
      <c r="BA3330" s="10"/>
      <c r="BB3330" s="10"/>
      <c r="BC3330" s="2"/>
      <c r="BD3330"/>
    </row>
    <row r="3331" spans="1:57" x14ac:dyDescent="0.3">
      <c r="A3331" s="2"/>
      <c r="D3331" s="9" t="s">
        <v>60</v>
      </c>
      <c r="E3331" s="10">
        <v>8.7938534960000005</v>
      </c>
      <c r="F3331" s="10">
        <v>0.688586268</v>
      </c>
      <c r="G3331" s="10">
        <v>23.00975815</v>
      </c>
      <c r="H3331" s="10">
        <v>15.823137600000001</v>
      </c>
      <c r="I3331" s="10">
        <v>82.073899249999997</v>
      </c>
      <c r="J3331" s="10">
        <v>27.839590919999999</v>
      </c>
      <c r="K3331" s="10">
        <v>98.139780419999994</v>
      </c>
      <c r="L3331" s="11">
        <v>9.9479166666666657E-3</v>
      </c>
      <c r="M3331" s="11">
        <v>1.0526608796296294E-2</v>
      </c>
      <c r="N3331" s="10">
        <f>H3331-H3330</f>
        <v>2.4710542800000006</v>
      </c>
      <c r="O3331" s="10">
        <f>I3330-I3331</f>
        <v>12.658046030000008</v>
      </c>
      <c r="P3331" s="10">
        <f>N3331/O3331</f>
        <v>0.19521609213171734</v>
      </c>
      <c r="Q3331" s="9"/>
      <c r="R3331">
        <f>K3331-K3330</f>
        <v>8.2341240099999879</v>
      </c>
      <c r="S3331">
        <f>R3331/O3331</f>
        <v>0.65050514040514851</v>
      </c>
      <c r="AJ3331" s="13">
        <v>656.8</v>
      </c>
      <c r="AK3331" s="16">
        <v>2.9363649999999999</v>
      </c>
      <c r="AL3331" s="10">
        <f t="shared" si="1562"/>
        <v>6.3635000000000108E-2</v>
      </c>
      <c r="AM3331" s="10">
        <f t="shared" si="1536"/>
        <v>0.70350886350981578</v>
      </c>
      <c r="AN3331" s="14">
        <v>12</v>
      </c>
      <c r="AO3331" s="10">
        <f t="shared" si="1563"/>
        <v>285.14999999999998</v>
      </c>
      <c r="AP3331" s="14">
        <v>10.5</v>
      </c>
      <c r="AQ3331" s="14">
        <v>37</v>
      </c>
      <c r="AR3331" s="10">
        <f t="shared" si="1564"/>
        <v>310.14999999999998</v>
      </c>
      <c r="AS3331" s="14">
        <v>47.1</v>
      </c>
      <c r="AT3331" s="14">
        <v>0.5</v>
      </c>
      <c r="AU3331" s="10">
        <f t="shared" si="1565"/>
        <v>0.81771042979889474</v>
      </c>
      <c r="AV3331" s="10">
        <f t="shared" si="1566"/>
        <v>18.815319226405119</v>
      </c>
      <c r="AW3331" s="10"/>
      <c r="AX3331" s="10"/>
      <c r="AY3331" s="10"/>
      <c r="AZ3331" s="10"/>
      <c r="BA3331" s="10">
        <f>IF(ISNUMBER(AV3331), AV3331-AV3330, " ")</f>
        <v>2.9623860599692247</v>
      </c>
      <c r="BB3331" s="10">
        <f>IF(ISNUMBER(BA3331), BA3331/O3331, " ")</f>
        <v>0.23403186028461792</v>
      </c>
      <c r="BC3331" s="2"/>
      <c r="BD3331"/>
      <c r="BE3331"/>
    </row>
    <row r="3332" spans="1:57" x14ac:dyDescent="0.3">
      <c r="A3332" s="2"/>
      <c r="D3332" s="9" t="s">
        <v>57</v>
      </c>
      <c r="E3332" s="10">
        <v>13.866226360000001</v>
      </c>
      <c r="F3332" s="10">
        <v>0.56539428169999995</v>
      </c>
      <c r="G3332" s="10">
        <v>24.08558747</v>
      </c>
      <c r="H3332" s="10">
        <v>13.60882294</v>
      </c>
      <c r="I3332" s="10">
        <v>93.414505449999993</v>
      </c>
      <c r="J3332" s="10">
        <v>28.129599949999999</v>
      </c>
      <c r="K3332" s="10">
        <v>97.442718080000006</v>
      </c>
      <c r="L3332" s="11">
        <v>1.3478009259259261E-2</v>
      </c>
      <c r="M3332" s="11">
        <v>1.410878472222222E-2</v>
      </c>
      <c r="P3332" s="10"/>
      <c r="Q3332" s="9"/>
      <c r="AJ3332" s="13">
        <v>656.8</v>
      </c>
      <c r="AK3332" s="16">
        <v>2.9363649999999999</v>
      </c>
      <c r="AL3332" s="10">
        <f t="shared" si="1562"/>
        <v>6.3635000000000108E-2</v>
      </c>
      <c r="AM3332" s="10">
        <f t="shared" si="1536"/>
        <v>0.57764714029080166</v>
      </c>
      <c r="AN3332" s="14">
        <v>12</v>
      </c>
      <c r="AO3332" s="10">
        <f t="shared" si="1563"/>
        <v>285.14999999999998</v>
      </c>
      <c r="AP3332" s="14">
        <v>10.5</v>
      </c>
      <c r="AQ3332" s="14">
        <v>37</v>
      </c>
      <c r="AR3332" s="10">
        <f t="shared" si="1564"/>
        <v>310.14999999999998</v>
      </c>
      <c r="AS3332" s="14">
        <v>47.1</v>
      </c>
      <c r="AT3332" s="14">
        <v>0.5</v>
      </c>
      <c r="AU3332" s="10">
        <f t="shared" si="1565"/>
        <v>0.67141739906835363</v>
      </c>
      <c r="AV3332" s="10">
        <f t="shared" si="1566"/>
        <v>16.171482494140729</v>
      </c>
      <c r="AW3332" s="10"/>
      <c r="AX3332" s="10"/>
      <c r="AY3332" s="10"/>
      <c r="AZ3332" s="10"/>
      <c r="BA3332" s="10"/>
      <c r="BB3332" s="10"/>
      <c r="BC3332" s="2"/>
      <c r="BD3332"/>
      <c r="BE3332"/>
    </row>
    <row r="3333" spans="1:57" x14ac:dyDescent="0.3">
      <c r="A3333" s="2"/>
      <c r="D3333" s="9" t="s">
        <v>61</v>
      </c>
      <c r="E3333" s="10">
        <v>8.6434811069999995</v>
      </c>
      <c r="F3333" s="10">
        <v>0.7506424988</v>
      </c>
      <c r="G3333" s="10">
        <v>25.055695409999998</v>
      </c>
      <c r="H3333" s="10">
        <v>18.718198399999999</v>
      </c>
      <c r="I3333" s="10">
        <v>81.636109619999999</v>
      </c>
      <c r="J3333" s="10">
        <v>27.995072759999999</v>
      </c>
      <c r="K3333" s="10">
        <v>103.9375567</v>
      </c>
      <c r="L3333" s="11">
        <v>1.5746527777777779E-2</v>
      </c>
      <c r="M3333" s="11">
        <v>1.6325219907407405E-2</v>
      </c>
      <c r="N3333" s="10">
        <f>H3333-H3332</f>
        <v>5.109375459999999</v>
      </c>
      <c r="O3333" s="10">
        <f>I3332-I3333</f>
        <v>11.778395829999994</v>
      </c>
      <c r="P3333" s="10">
        <f>N3333/O3333</f>
        <v>0.43379213381386261</v>
      </c>
      <c r="Q3333" s="9"/>
      <c r="R3333">
        <f>K3333-K3332</f>
        <v>6.4948386199999959</v>
      </c>
      <c r="S3333">
        <f>R3333/O3333</f>
        <v>0.55141962570636405</v>
      </c>
      <c r="AJ3333" s="13">
        <v>656.8</v>
      </c>
      <c r="AK3333" s="16">
        <v>2.9363649999999999</v>
      </c>
      <c r="AL3333" s="10">
        <f t="shared" si="1562"/>
        <v>6.3635000000000108E-2</v>
      </c>
      <c r="AM3333" s="10">
        <f t="shared" si="1536"/>
        <v>0.76690993674151553</v>
      </c>
      <c r="AN3333" s="14">
        <v>12</v>
      </c>
      <c r="AO3333" s="10">
        <f t="shared" si="1563"/>
        <v>285.14999999999998</v>
      </c>
      <c r="AP3333" s="14">
        <v>10.5</v>
      </c>
      <c r="AQ3333" s="14">
        <v>37</v>
      </c>
      <c r="AR3333" s="10">
        <f t="shared" si="1564"/>
        <v>310.14999999999998</v>
      </c>
      <c r="AS3333" s="14">
        <v>47.1</v>
      </c>
      <c r="AT3333" s="14">
        <v>0.5</v>
      </c>
      <c r="AU3333" s="10">
        <f t="shared" si="1565"/>
        <v>0.89140348688897231</v>
      </c>
      <c r="AV3333" s="10">
        <f t="shared" si="1566"/>
        <v>22.334734254902017</v>
      </c>
      <c r="AW3333" s="10"/>
      <c r="AX3333" s="10"/>
      <c r="AY3333" s="10"/>
      <c r="AZ3333" s="10"/>
      <c r="BA3333" s="10">
        <f>IF(ISNUMBER(AV3333), AV3333-AV3332, " ")</f>
        <v>6.1632517607612876</v>
      </c>
      <c r="BB3333" s="10">
        <f>IF(ISNUMBER(BA3333), BA3333/O3333, " ")</f>
        <v>0.52326750176482151</v>
      </c>
      <c r="BC3333" s="2"/>
      <c r="BD3333"/>
      <c r="BE3333"/>
    </row>
    <row r="3334" spans="1:57" x14ac:dyDescent="0.3">
      <c r="AM3334" s="10" t="str">
        <f t="shared" si="1536"/>
        <v xml:space="preserve"> </v>
      </c>
      <c r="BD3334"/>
      <c r="BE3334"/>
    </row>
    <row r="3335" spans="1:57" x14ac:dyDescent="0.3">
      <c r="AM3335" s="10" t="str">
        <f t="shared" ref="AM3335:AM3398" si="1567">IF(F3335&lt;=0," ",((F3335*3)/AK3335))</f>
        <v xml:space="preserve"> </v>
      </c>
      <c r="BD3335"/>
      <c r="BE3335"/>
    </row>
    <row r="3336" spans="1:57" x14ac:dyDescent="0.3">
      <c r="A3336" s="2"/>
      <c r="D3336" s="9" t="s">
        <v>53</v>
      </c>
      <c r="E3336" s="10"/>
      <c r="F3336" s="10"/>
      <c r="G3336" s="10"/>
      <c r="H3336" s="10"/>
      <c r="I3336" s="10"/>
      <c r="J3336" s="10"/>
      <c r="K3336" s="10"/>
      <c r="L3336" s="10"/>
      <c r="M3336" s="10"/>
      <c r="P3336" s="10"/>
      <c r="Q3336" s="9"/>
      <c r="R3336" s="9"/>
      <c r="AM3336" s="10" t="str">
        <f t="shared" si="1567"/>
        <v xml:space="preserve"> </v>
      </c>
      <c r="BD3336"/>
      <c r="BE3336"/>
    </row>
    <row r="3337" spans="1:57" x14ac:dyDescent="0.3">
      <c r="A3337" s="2"/>
      <c r="D3337" s="9" t="s">
        <v>392</v>
      </c>
      <c r="E3337" s="10"/>
      <c r="F3337" s="2"/>
      <c r="G3337" s="10"/>
      <c r="H3337" s="10"/>
      <c r="I3337" s="10"/>
      <c r="J3337" s="10"/>
      <c r="K3337" s="10"/>
      <c r="L3337" s="10"/>
      <c r="M3337" s="10"/>
      <c r="P3337" s="10"/>
      <c r="Q3337" s="9"/>
      <c r="R3337" s="9"/>
      <c r="AM3337" s="10" t="str">
        <f t="shared" si="1567"/>
        <v xml:space="preserve"> </v>
      </c>
      <c r="BD3337"/>
      <c r="BE3337"/>
    </row>
    <row r="3338" spans="1:57" x14ac:dyDescent="0.3">
      <c r="A3338" s="2"/>
      <c r="D3338" s="9"/>
      <c r="E3338" s="2" t="s">
        <v>0</v>
      </c>
      <c r="F3338" s="2" t="s">
        <v>1</v>
      </c>
      <c r="G3338" s="2" t="s">
        <v>2</v>
      </c>
      <c r="H3338" s="2" t="s">
        <v>3</v>
      </c>
      <c r="I3338" s="2" t="s">
        <v>4</v>
      </c>
      <c r="J3338" s="2" t="s">
        <v>5</v>
      </c>
      <c r="K3338" s="2" t="s">
        <v>6</v>
      </c>
      <c r="L3338" s="2" t="s">
        <v>7</v>
      </c>
      <c r="M3338" s="2" t="s">
        <v>8</v>
      </c>
      <c r="N3338" s="2" t="s">
        <v>9</v>
      </c>
      <c r="O3338" s="2" t="s">
        <v>10</v>
      </c>
      <c r="P3338" s="2" t="s">
        <v>11</v>
      </c>
      <c r="Q3338" s="2" t="s">
        <v>12</v>
      </c>
      <c r="R3338" s="2" t="s">
        <v>13</v>
      </c>
      <c r="S3338" s="2" t="s">
        <v>14</v>
      </c>
      <c r="T3338" s="2" t="s">
        <v>15</v>
      </c>
      <c r="U3338" s="3" t="s">
        <v>16</v>
      </c>
      <c r="V3338" s="3" t="s">
        <v>17</v>
      </c>
      <c r="W3338" s="3" t="s">
        <v>18</v>
      </c>
      <c r="X3338" s="3" t="s">
        <v>19</v>
      </c>
      <c r="Y3338" s="3" t="s">
        <v>20</v>
      </c>
      <c r="Z3338" s="3" t="s">
        <v>21</v>
      </c>
      <c r="AA3338" s="3" t="s">
        <v>22</v>
      </c>
      <c r="AB3338" s="3" t="s">
        <v>23</v>
      </c>
      <c r="AC3338" s="3" t="s">
        <v>24</v>
      </c>
      <c r="AD3338" s="3" t="s">
        <v>25</v>
      </c>
      <c r="AE3338" s="3" t="s">
        <v>26</v>
      </c>
      <c r="AF3338" s="3" t="s">
        <v>27</v>
      </c>
      <c r="AG3338" s="3" t="s">
        <v>28</v>
      </c>
      <c r="AH3338" s="3" t="s">
        <v>29</v>
      </c>
      <c r="AL3338" s="2" t="s">
        <v>33</v>
      </c>
      <c r="AM3338" s="10" t="e">
        <f t="shared" si="1567"/>
        <v>#VALUE!</v>
      </c>
      <c r="AN3338" s="6" t="s">
        <v>35</v>
      </c>
      <c r="AO3338" s="2" t="s">
        <v>36</v>
      </c>
      <c r="AP3338" s="7" t="s">
        <v>37</v>
      </c>
      <c r="AQ3338" s="6" t="s">
        <v>38</v>
      </c>
      <c r="AR3338" s="2" t="s">
        <v>39</v>
      </c>
      <c r="AS3338" s="7" t="s">
        <v>40</v>
      </c>
      <c r="AT3338" s="7" t="s">
        <v>41</v>
      </c>
      <c r="AU3338" s="8" t="s">
        <v>55</v>
      </c>
      <c r="AV3338" s="8" t="s">
        <v>56</v>
      </c>
      <c r="AW3338" s="8" t="s">
        <v>44</v>
      </c>
      <c r="AX3338" s="8" t="s">
        <v>45</v>
      </c>
      <c r="AY3338" s="8" t="s">
        <v>46</v>
      </c>
      <c r="AZ3338" s="8" t="s">
        <v>47</v>
      </c>
      <c r="BA3338" s="2" t="s">
        <v>48</v>
      </c>
      <c r="BB3338" s="2" t="s">
        <v>49</v>
      </c>
      <c r="BC3338" s="2" t="s">
        <v>50</v>
      </c>
      <c r="BD3338"/>
      <c r="BE3338"/>
    </row>
    <row r="3339" spans="1:57" x14ac:dyDescent="0.3">
      <c r="A3339" s="2"/>
      <c r="D3339" s="9" t="s">
        <v>57</v>
      </c>
      <c r="E3339" s="10">
        <v>13.859772680000001</v>
      </c>
      <c r="F3339" s="10">
        <v>0.51957567260000004</v>
      </c>
      <c r="G3339" s="10">
        <v>19.598027850000001</v>
      </c>
      <c r="H3339" s="10">
        <v>10.17933199</v>
      </c>
      <c r="I3339" s="10">
        <v>91.975867609999995</v>
      </c>
      <c r="J3339" s="10">
        <v>33.137178630000001</v>
      </c>
      <c r="K3339" s="10">
        <v>59.247286180000003</v>
      </c>
      <c r="L3339" s="11">
        <v>1.8113425925925927E-3</v>
      </c>
      <c r="M3339" s="11">
        <v>2.4942013888888891E-3</v>
      </c>
      <c r="P3339" s="10"/>
      <c r="Q3339" s="9"/>
      <c r="AJ3339" s="13">
        <v>656.80000000000007</v>
      </c>
      <c r="AK3339" s="16">
        <v>2.9363649999999999</v>
      </c>
      <c r="AL3339" s="10">
        <f>IF(AK3339&gt;3, AK3339-3, 3-AK3339)</f>
        <v>6.3635000000000108E-2</v>
      </c>
      <c r="AM3339" s="10">
        <f t="shared" si="1567"/>
        <v>0.53083557997728492</v>
      </c>
      <c r="AN3339" s="14">
        <v>12</v>
      </c>
      <c r="AO3339" s="10">
        <f>AN3339+273.15</f>
        <v>285.14999999999998</v>
      </c>
      <c r="AP3339" s="14">
        <v>10.5</v>
      </c>
      <c r="AQ3339" s="14">
        <v>37</v>
      </c>
      <c r="AR3339" s="10">
        <f>AQ3339+273.15</f>
        <v>310.14999999999998</v>
      </c>
      <c r="AS3339" s="14">
        <v>47.1</v>
      </c>
      <c r="AT3339" s="14">
        <v>0.5</v>
      </c>
      <c r="AU3339" s="10">
        <f>IF(ISNUMBER(AM3339),((AR3339/AO3339)*((AJ3339-(AT3339*AP3339))/(AJ3339-AS3339))*AM3339)," ")</f>
        <v>0.61700685346051054</v>
      </c>
      <c r="AV3339" s="10">
        <f>IF(ISNUMBER(AM3339), AU3339*G3339, " ")</f>
        <v>12.092117497759956</v>
      </c>
      <c r="AW3339" s="10"/>
      <c r="AX3339" s="10"/>
      <c r="AY3339" s="10"/>
      <c r="AZ3339" s="10"/>
      <c r="BA3339" s="10"/>
      <c r="BB3339" s="10"/>
      <c r="BC3339" s="2"/>
      <c r="BD3339"/>
      <c r="BE3339"/>
    </row>
    <row r="3340" spans="1:57" x14ac:dyDescent="0.3">
      <c r="A3340" s="2">
        <v>304</v>
      </c>
      <c r="B3340" s="9" t="s">
        <v>392</v>
      </c>
      <c r="C3340" s="9"/>
      <c r="D3340" s="9" t="s">
        <v>58</v>
      </c>
      <c r="E3340" s="10">
        <v>9.4283308459999997</v>
      </c>
      <c r="F3340" s="10">
        <v>0.55500824059999998</v>
      </c>
      <c r="G3340" s="10">
        <v>23.124262680000001</v>
      </c>
      <c r="H3340" s="10">
        <v>12.82896964</v>
      </c>
      <c r="I3340" s="10">
        <v>80.106444879999998</v>
      </c>
      <c r="J3340" s="10">
        <v>33.145716640000003</v>
      </c>
      <c r="K3340" s="10">
        <v>67.808582389999998</v>
      </c>
      <c r="L3340" s="11">
        <v>4.8611111111111112E-3</v>
      </c>
      <c r="M3340" s="11">
        <v>5.4687384259259264E-3</v>
      </c>
      <c r="N3340" s="10">
        <f>H3340-H3339</f>
        <v>2.6496376500000007</v>
      </c>
      <c r="O3340" s="10">
        <f>I3339-I3340</f>
        <v>11.869422729999997</v>
      </c>
      <c r="P3340" s="10">
        <f>N3340/O3340</f>
        <v>0.22323222538051785</v>
      </c>
      <c r="Q3340" s="9">
        <f>AVERAGE(P3340)</f>
        <v>0.22323222538051785</v>
      </c>
      <c r="R3340">
        <f>K3340-K3339</f>
        <v>8.5612962099999947</v>
      </c>
      <c r="S3340">
        <f>R3340/O3340</f>
        <v>0.72129002435487422</v>
      </c>
      <c r="T3340" s="9">
        <f>AVERAGE(S3340)</f>
        <v>0.72129002435487422</v>
      </c>
      <c r="U3340" s="3">
        <f>AVERAGE(E3339,E3341,E3343)</f>
        <v>13.859772680000001</v>
      </c>
      <c r="V3340" s="3">
        <f>AVERAGE(E3340,E3342,E3344)</f>
        <v>9.4283308459999997</v>
      </c>
      <c r="W3340" s="3">
        <f>AVERAGE(F3339,F3341,F3343)</f>
        <v>0.51957567260000004</v>
      </c>
      <c r="X3340" s="3">
        <f>AVERAGE(F3340,F3342,F3344)</f>
        <v>0.55500824059999998</v>
      </c>
      <c r="Y3340" s="3">
        <f>AVERAGE(G3339,G3341,G3343)</f>
        <v>19.598027850000001</v>
      </c>
      <c r="Z3340" s="3">
        <f>AVERAGE(G3340,G3342,G3344)</f>
        <v>23.124262680000001</v>
      </c>
      <c r="AA3340" s="3">
        <f>AVERAGE(H3339,H3341,H3343)</f>
        <v>10.17933199</v>
      </c>
      <c r="AB3340" s="3">
        <f>AVERAGE(H3340,H3342,H3344)</f>
        <v>12.82896964</v>
      </c>
      <c r="AC3340" s="3">
        <f>AVERAGE(I3339,I3341,I3343)</f>
        <v>91.975867609999995</v>
      </c>
      <c r="AD3340" s="3">
        <f>AVERAGE(I3340,I3342,I3344)</f>
        <v>80.106444879999998</v>
      </c>
      <c r="AE3340" s="3">
        <f>AVERAGE(J3339,J3341,J3343)</f>
        <v>33.137178630000001</v>
      </c>
      <c r="AF3340" s="3">
        <f>AVERAGE(J3340,J3342,J3344)</f>
        <v>33.145716640000003</v>
      </c>
      <c r="AG3340" s="3">
        <f>AVERAGE(K3339,K3341,K3343)</f>
        <v>59.247286180000003</v>
      </c>
      <c r="AH3340" s="3">
        <f>AVERAGE(K3340,K3342,K3344)</f>
        <v>67.808582389999998</v>
      </c>
      <c r="AI3340" s="12">
        <v>43663</v>
      </c>
      <c r="AJ3340" s="13">
        <v>656.80000000000007</v>
      </c>
      <c r="AK3340" s="16">
        <v>2.9363649999999999</v>
      </c>
      <c r="AL3340" s="10">
        <f t="shared" ref="AL3340:AL3344" si="1568">IF(AK3340&gt;3, AK3340-3, 3-AK3340)</f>
        <v>6.3635000000000108E-2</v>
      </c>
      <c r="AM3340" s="10">
        <f t="shared" si="1567"/>
        <v>0.56703601963652339</v>
      </c>
      <c r="AN3340" s="14">
        <v>12</v>
      </c>
      <c r="AO3340" s="10">
        <f t="shared" ref="AO3340:AO3344" si="1569">AN3340+273.15</f>
        <v>285.14999999999998</v>
      </c>
      <c r="AP3340" s="14">
        <v>10.5</v>
      </c>
      <c r="AQ3340" s="14">
        <v>37</v>
      </c>
      <c r="AR3340" s="10">
        <f t="shared" ref="AR3340:AR3344" si="1570">AQ3340+273.15</f>
        <v>310.14999999999998</v>
      </c>
      <c r="AS3340" s="14">
        <v>47.1</v>
      </c>
      <c r="AT3340" s="14">
        <v>0.5</v>
      </c>
      <c r="AU3340" s="10">
        <f t="shared" ref="AU3340:AU3344" si="1571">IF(ISNUMBER(AM3340),((AR3340/AO3340)*((AJ3340-(AT3340*AP3340))/(AJ3340-AS3340))*AM3340)," ")</f>
        <v>0.65908376053028461</v>
      </c>
      <c r="AV3340" s="10">
        <f t="shared" ref="AV3340:AV3344" si="1572">IF(ISNUMBER(AM3340), AU3340*G3340, " ")</f>
        <v>15.240826006624518</v>
      </c>
      <c r="AW3340" s="10">
        <f>AVERAGE(AU3339,AU3341,AU3343)</f>
        <v>0.61700685346051054</v>
      </c>
      <c r="AX3340" s="10">
        <f>AVERAGE(AU3340,AU3342,AU3344)</f>
        <v>0.65908376053028461</v>
      </c>
      <c r="AY3340" s="10">
        <f>AVERAGE(AV3339,AV3341,AV3343)</f>
        <v>12.092117497759956</v>
      </c>
      <c r="AZ3340" s="10">
        <f>AVERAGE(AV3340,AV3342,AV3344)</f>
        <v>15.240826006624518</v>
      </c>
      <c r="BA3340" s="10">
        <f>IF(ISNUMBER(AV3340), AV3340-AV3339, " ")</f>
        <v>3.1487085088645621</v>
      </c>
      <c r="BB3340" s="10">
        <f>IF(ISNUMBER(BA3340), BA3340/O3340, " ")</f>
        <v>0.26527899296283325</v>
      </c>
      <c r="BC3340" s="2">
        <f>AVERAGE(BB3340,BB3342,BB3344)</f>
        <v>0.26527899296283325</v>
      </c>
      <c r="BD3340" s="1" t="s">
        <v>59</v>
      </c>
      <c r="BE3340"/>
    </row>
    <row r="3341" spans="1:57" x14ac:dyDescent="0.3">
      <c r="A3341" s="2"/>
      <c r="D3341" s="9" t="s">
        <v>57</v>
      </c>
      <c r="E3341" s="10"/>
      <c r="F3341" s="10"/>
      <c r="G3341" s="10"/>
      <c r="H3341" s="10"/>
      <c r="I3341" s="10"/>
      <c r="J3341" s="10"/>
      <c r="K3341" s="10"/>
      <c r="L3341" s="11"/>
      <c r="M3341" s="11"/>
      <c r="P3341" s="10"/>
      <c r="Q3341" s="9"/>
      <c r="AJ3341" s="13">
        <v>656.8</v>
      </c>
      <c r="AK3341" s="16">
        <v>2.9363649999999999</v>
      </c>
      <c r="AL3341" s="10">
        <f t="shared" si="1568"/>
        <v>6.3635000000000108E-2</v>
      </c>
      <c r="AM3341" s="10" t="str">
        <f t="shared" si="1567"/>
        <v xml:space="preserve"> </v>
      </c>
      <c r="AN3341" s="14">
        <v>12</v>
      </c>
      <c r="AO3341" s="10">
        <f t="shared" si="1569"/>
        <v>285.14999999999998</v>
      </c>
      <c r="AP3341" s="14">
        <v>10.5</v>
      </c>
      <c r="AQ3341" s="14">
        <v>37</v>
      </c>
      <c r="AR3341" s="10">
        <f t="shared" si="1570"/>
        <v>310.14999999999998</v>
      </c>
      <c r="AS3341" s="14">
        <v>47.1</v>
      </c>
      <c r="AT3341" s="14">
        <v>0.5</v>
      </c>
      <c r="AU3341" s="10" t="str">
        <f t="shared" si="1571"/>
        <v xml:space="preserve"> </v>
      </c>
      <c r="AV3341" s="10" t="str">
        <f t="shared" si="1572"/>
        <v xml:space="preserve"> </v>
      </c>
      <c r="AW3341" s="10"/>
      <c r="AX3341" s="10"/>
      <c r="AY3341" s="10"/>
      <c r="AZ3341" s="10"/>
      <c r="BA3341" s="10"/>
      <c r="BB3341" s="10"/>
      <c r="BC3341" s="2"/>
      <c r="BD3341"/>
    </row>
    <row r="3342" spans="1:57" x14ac:dyDescent="0.3">
      <c r="A3342" s="2"/>
      <c r="D3342" s="9" t="s">
        <v>60</v>
      </c>
      <c r="E3342" s="10"/>
      <c r="F3342" s="10"/>
      <c r="G3342" s="10"/>
      <c r="H3342" s="10"/>
      <c r="I3342" s="10"/>
      <c r="J3342" s="10"/>
      <c r="K3342" s="10"/>
      <c r="L3342" s="11"/>
      <c r="M3342" s="11"/>
      <c r="N3342" s="10">
        <f>H3342-H3341</f>
        <v>0</v>
      </c>
      <c r="O3342" s="10">
        <f>I3341-I3342</f>
        <v>0</v>
      </c>
      <c r="P3342" s="10" t="e">
        <f>N3342/O3342</f>
        <v>#DIV/0!</v>
      </c>
      <c r="Q3342" s="9"/>
      <c r="R3342">
        <f>K3342-K3341</f>
        <v>0</v>
      </c>
      <c r="S3342" t="e">
        <f>R3342/O3342</f>
        <v>#DIV/0!</v>
      </c>
      <c r="AJ3342" s="13">
        <v>656.8</v>
      </c>
      <c r="AK3342" s="16">
        <v>2.9363649999999999</v>
      </c>
      <c r="AL3342" s="10">
        <f t="shared" si="1568"/>
        <v>6.3635000000000108E-2</v>
      </c>
      <c r="AM3342" s="10" t="str">
        <f t="shared" si="1567"/>
        <v xml:space="preserve"> </v>
      </c>
      <c r="AN3342" s="14">
        <v>12</v>
      </c>
      <c r="AO3342" s="10">
        <f t="shared" si="1569"/>
        <v>285.14999999999998</v>
      </c>
      <c r="AP3342" s="14">
        <v>10.5</v>
      </c>
      <c r="AQ3342" s="14">
        <v>37</v>
      </c>
      <c r="AR3342" s="10">
        <f t="shared" si="1570"/>
        <v>310.14999999999998</v>
      </c>
      <c r="AS3342" s="14">
        <v>47.1</v>
      </c>
      <c r="AT3342" s="14">
        <v>0.5</v>
      </c>
      <c r="AU3342" s="10" t="str">
        <f t="shared" si="1571"/>
        <v xml:space="preserve"> </v>
      </c>
      <c r="AV3342" s="10" t="str">
        <f t="shared" si="1572"/>
        <v xml:space="preserve"> </v>
      </c>
      <c r="AW3342" s="10"/>
      <c r="AX3342" s="10"/>
      <c r="AY3342" s="10"/>
      <c r="AZ3342" s="10"/>
      <c r="BA3342" s="10" t="str">
        <f>IF(ISNUMBER(AV3342), AV3342-AV3341, " ")</f>
        <v xml:space="preserve"> </v>
      </c>
      <c r="BB3342" s="10" t="str">
        <f>IF(ISNUMBER(BA3342), BA3342/O3342, " ")</f>
        <v xml:space="preserve"> </v>
      </c>
      <c r="BC3342" s="2"/>
      <c r="BD3342"/>
      <c r="BE3342"/>
    </row>
    <row r="3343" spans="1:57" x14ac:dyDescent="0.3">
      <c r="A3343" s="2"/>
      <c r="D3343" s="9" t="s">
        <v>57</v>
      </c>
      <c r="E3343" s="10"/>
      <c r="F3343" s="10"/>
      <c r="G3343" s="10"/>
      <c r="H3343" s="10"/>
      <c r="I3343" s="10"/>
      <c r="J3343" s="10"/>
      <c r="K3343" s="10"/>
      <c r="L3343" s="11"/>
      <c r="M3343" s="11"/>
      <c r="P3343" s="10"/>
      <c r="Q3343" s="9"/>
      <c r="AJ3343" s="13">
        <v>656.8</v>
      </c>
      <c r="AK3343" s="16">
        <v>2.9363649999999999</v>
      </c>
      <c r="AL3343" s="10">
        <f t="shared" si="1568"/>
        <v>6.3635000000000108E-2</v>
      </c>
      <c r="AM3343" s="10" t="str">
        <f t="shared" si="1567"/>
        <v xml:space="preserve"> </v>
      </c>
      <c r="AN3343" s="14">
        <v>12</v>
      </c>
      <c r="AO3343" s="10">
        <f t="shared" si="1569"/>
        <v>285.14999999999998</v>
      </c>
      <c r="AP3343" s="14">
        <v>10.5</v>
      </c>
      <c r="AQ3343" s="14">
        <v>37</v>
      </c>
      <c r="AR3343" s="10">
        <f t="shared" si="1570"/>
        <v>310.14999999999998</v>
      </c>
      <c r="AS3343" s="14">
        <v>47.1</v>
      </c>
      <c r="AT3343" s="14">
        <v>0.5</v>
      </c>
      <c r="AU3343" s="10" t="str">
        <f t="shared" si="1571"/>
        <v xml:space="preserve"> </v>
      </c>
      <c r="AV3343" s="10" t="str">
        <f t="shared" si="1572"/>
        <v xml:space="preserve"> </v>
      </c>
      <c r="AW3343" s="10"/>
      <c r="AX3343" s="10"/>
      <c r="AY3343" s="10"/>
      <c r="AZ3343" s="10"/>
      <c r="BA3343" s="10"/>
      <c r="BB3343" s="10"/>
      <c r="BC3343" s="2"/>
      <c r="BD3343"/>
      <c r="BE3343"/>
    </row>
    <row r="3344" spans="1:57" x14ac:dyDescent="0.3">
      <c r="A3344" s="2"/>
      <c r="D3344" s="9" t="s">
        <v>61</v>
      </c>
      <c r="E3344" s="10"/>
      <c r="F3344" s="10"/>
      <c r="G3344" s="10"/>
      <c r="H3344" s="2"/>
      <c r="I3344" s="10"/>
      <c r="J3344" s="10"/>
      <c r="K3344" s="10"/>
      <c r="L3344" s="11"/>
      <c r="M3344" s="11"/>
      <c r="N3344" s="10">
        <f>H3344-H3343</f>
        <v>0</v>
      </c>
      <c r="O3344" s="10">
        <f>I3343-I3344</f>
        <v>0</v>
      </c>
      <c r="P3344" s="10" t="e">
        <f>N3344/O3344</f>
        <v>#DIV/0!</v>
      </c>
      <c r="Q3344" s="9"/>
      <c r="R3344">
        <f>K3344-K3343</f>
        <v>0</v>
      </c>
      <c r="S3344" t="e">
        <f>R3344/O3344</f>
        <v>#DIV/0!</v>
      </c>
      <c r="AJ3344" s="13">
        <v>656.8</v>
      </c>
      <c r="AK3344" s="16">
        <v>2.9363649999999999</v>
      </c>
      <c r="AL3344" s="10">
        <f t="shared" si="1568"/>
        <v>6.3635000000000108E-2</v>
      </c>
      <c r="AM3344" s="10" t="str">
        <f t="shared" si="1567"/>
        <v xml:space="preserve"> </v>
      </c>
      <c r="AN3344" s="14">
        <v>12</v>
      </c>
      <c r="AO3344" s="10">
        <f t="shared" si="1569"/>
        <v>285.14999999999998</v>
      </c>
      <c r="AP3344" s="14">
        <v>10.5</v>
      </c>
      <c r="AQ3344" s="14">
        <v>37</v>
      </c>
      <c r="AR3344" s="10">
        <f t="shared" si="1570"/>
        <v>310.14999999999998</v>
      </c>
      <c r="AS3344" s="14">
        <v>47.1</v>
      </c>
      <c r="AT3344" s="14">
        <v>0.5</v>
      </c>
      <c r="AU3344" s="10" t="str">
        <f t="shared" si="1571"/>
        <v xml:space="preserve"> </v>
      </c>
      <c r="AV3344" s="10" t="str">
        <f t="shared" si="1572"/>
        <v xml:space="preserve"> </v>
      </c>
      <c r="AW3344" s="10"/>
      <c r="AX3344" s="10"/>
      <c r="AY3344" s="10"/>
      <c r="AZ3344" s="10"/>
      <c r="BA3344" s="10" t="str">
        <f>IF(ISNUMBER(AV3344), AV3344-AV3343, " ")</f>
        <v xml:space="preserve"> </v>
      </c>
      <c r="BB3344" s="10" t="str">
        <f>IF(ISNUMBER(BA3344), BA3344/O3344, " ")</f>
        <v xml:space="preserve"> </v>
      </c>
      <c r="BC3344" s="2"/>
      <c r="BD3344"/>
      <c r="BE3344"/>
    </row>
    <row r="3345" spans="1:57" x14ac:dyDescent="0.3">
      <c r="AM3345" s="10" t="str">
        <f t="shared" si="1567"/>
        <v xml:space="preserve"> </v>
      </c>
      <c r="BD3345"/>
      <c r="BE3345"/>
    </row>
    <row r="3346" spans="1:57" x14ac:dyDescent="0.3">
      <c r="AM3346" s="10" t="str">
        <f t="shared" si="1567"/>
        <v xml:space="preserve"> </v>
      </c>
      <c r="BD3346"/>
      <c r="BE3346"/>
    </row>
    <row r="3347" spans="1:57" x14ac:dyDescent="0.3">
      <c r="A3347" s="2"/>
      <c r="D3347" s="9" t="s">
        <v>53</v>
      </c>
      <c r="E3347" s="10"/>
      <c r="F3347" s="10"/>
      <c r="G3347" s="10"/>
      <c r="H3347" s="10"/>
      <c r="I3347" s="10"/>
      <c r="J3347" s="10"/>
      <c r="K3347" s="10"/>
      <c r="L3347" s="10"/>
      <c r="M3347" s="10"/>
      <c r="P3347" s="10"/>
      <c r="Q3347" s="9"/>
      <c r="R3347" s="9"/>
      <c r="AM3347" s="10" t="str">
        <f t="shared" si="1567"/>
        <v xml:space="preserve"> </v>
      </c>
      <c r="BD3347"/>
      <c r="BE3347"/>
    </row>
    <row r="3348" spans="1:57" x14ac:dyDescent="0.3">
      <c r="A3348" s="2"/>
      <c r="D3348" s="9" t="s">
        <v>393</v>
      </c>
      <c r="E3348" s="10"/>
      <c r="F3348" s="2"/>
      <c r="G3348" s="10"/>
      <c r="H3348" s="10"/>
      <c r="I3348" s="10"/>
      <c r="J3348" s="10"/>
      <c r="K3348" s="10"/>
      <c r="L3348" s="10"/>
      <c r="M3348" s="10"/>
      <c r="P3348" s="10"/>
      <c r="Q3348" s="9"/>
      <c r="R3348" s="9"/>
      <c r="AM3348" s="10" t="str">
        <f t="shared" si="1567"/>
        <v xml:space="preserve"> </v>
      </c>
      <c r="BD3348"/>
      <c r="BE3348"/>
    </row>
    <row r="3349" spans="1:57" x14ac:dyDescent="0.3">
      <c r="A3349" s="2"/>
      <c r="D3349" s="9"/>
      <c r="E3349" s="2" t="s">
        <v>0</v>
      </c>
      <c r="F3349" s="2" t="s">
        <v>1</v>
      </c>
      <c r="G3349" s="2" t="s">
        <v>2</v>
      </c>
      <c r="H3349" s="2" t="s">
        <v>3</v>
      </c>
      <c r="I3349" s="2" t="s">
        <v>4</v>
      </c>
      <c r="J3349" s="2" t="s">
        <v>5</v>
      </c>
      <c r="K3349" s="2" t="s">
        <v>6</v>
      </c>
      <c r="L3349" s="2" t="s">
        <v>7</v>
      </c>
      <c r="M3349" s="2" t="s">
        <v>8</v>
      </c>
      <c r="N3349" s="2" t="s">
        <v>9</v>
      </c>
      <c r="O3349" s="2" t="s">
        <v>10</v>
      </c>
      <c r="P3349" s="2" t="s">
        <v>11</v>
      </c>
      <c r="Q3349" s="2" t="s">
        <v>12</v>
      </c>
      <c r="R3349" s="2" t="s">
        <v>13</v>
      </c>
      <c r="S3349" s="2" t="s">
        <v>14</v>
      </c>
      <c r="T3349" s="2" t="s">
        <v>15</v>
      </c>
      <c r="U3349" s="3" t="s">
        <v>16</v>
      </c>
      <c r="V3349" s="3" t="s">
        <v>17</v>
      </c>
      <c r="W3349" s="3" t="s">
        <v>18</v>
      </c>
      <c r="X3349" s="3" t="s">
        <v>19</v>
      </c>
      <c r="Y3349" s="3" t="s">
        <v>20</v>
      </c>
      <c r="Z3349" s="3" t="s">
        <v>21</v>
      </c>
      <c r="AA3349" s="3" t="s">
        <v>22</v>
      </c>
      <c r="AB3349" s="3" t="s">
        <v>23</v>
      </c>
      <c r="AC3349" s="3" t="s">
        <v>24</v>
      </c>
      <c r="AD3349" s="3" t="s">
        <v>25</v>
      </c>
      <c r="AE3349" s="3" t="s">
        <v>26</v>
      </c>
      <c r="AF3349" s="3" t="s">
        <v>27</v>
      </c>
      <c r="AG3349" s="3" t="s">
        <v>28</v>
      </c>
      <c r="AH3349" s="3" t="s">
        <v>29</v>
      </c>
      <c r="AL3349" s="2" t="s">
        <v>33</v>
      </c>
      <c r="AM3349" s="10" t="e">
        <f t="shared" si="1567"/>
        <v>#VALUE!</v>
      </c>
      <c r="AN3349" s="6" t="s">
        <v>35</v>
      </c>
      <c r="AO3349" s="2" t="s">
        <v>36</v>
      </c>
      <c r="AP3349" s="7" t="s">
        <v>37</v>
      </c>
      <c r="AQ3349" s="6" t="s">
        <v>38</v>
      </c>
      <c r="AR3349" s="2" t="s">
        <v>39</v>
      </c>
      <c r="AS3349" s="7" t="s">
        <v>40</v>
      </c>
      <c r="AT3349" s="7" t="s">
        <v>41</v>
      </c>
      <c r="AU3349" s="8" t="s">
        <v>55</v>
      </c>
      <c r="AV3349" s="8" t="s">
        <v>56</v>
      </c>
      <c r="AW3349" s="8" t="s">
        <v>44</v>
      </c>
      <c r="AX3349" s="8" t="s">
        <v>45</v>
      </c>
      <c r="AY3349" s="8" t="s">
        <v>46</v>
      </c>
      <c r="AZ3349" s="8" t="s">
        <v>47</v>
      </c>
      <c r="BA3349" s="2" t="s">
        <v>48</v>
      </c>
      <c r="BB3349" s="2" t="s">
        <v>49</v>
      </c>
      <c r="BC3349" s="2" t="s">
        <v>50</v>
      </c>
      <c r="BD3349"/>
      <c r="BE3349"/>
    </row>
    <row r="3350" spans="1:57" x14ac:dyDescent="0.3">
      <c r="A3350" s="2"/>
      <c r="D3350" s="9" t="s">
        <v>57</v>
      </c>
      <c r="E3350" s="10">
        <v>13.83795306</v>
      </c>
      <c r="F3350" s="10">
        <v>0.55263281850000001</v>
      </c>
      <c r="G3350" s="10">
        <v>17.513068140000001</v>
      </c>
      <c r="H3350" s="10">
        <v>9.6532755370000007</v>
      </c>
      <c r="I3350" s="10">
        <v>93.112942610000005</v>
      </c>
      <c r="J3350" s="10">
        <v>33.416211769999997</v>
      </c>
      <c r="K3350" s="10">
        <v>75.223097920000001</v>
      </c>
      <c r="L3350" s="11">
        <v>1.1747685185185186E-3</v>
      </c>
      <c r="M3350" s="11">
        <v>2.0196643518518519E-3</v>
      </c>
      <c r="P3350" s="10"/>
      <c r="Q3350" s="9"/>
      <c r="AJ3350" s="13">
        <v>656.80000000000007</v>
      </c>
      <c r="AK3350" s="16">
        <v>2.9363649999999999</v>
      </c>
      <c r="AL3350" s="10">
        <f>IF(AK3350&gt;3, AK3350-3, 3-AK3350)</f>
        <v>6.3635000000000108E-2</v>
      </c>
      <c r="AM3350" s="10">
        <f t="shared" si="1567"/>
        <v>0.56460911892765375</v>
      </c>
      <c r="AN3350" s="14">
        <v>12</v>
      </c>
      <c r="AO3350" s="10">
        <f>AN3350+273.15</f>
        <v>285.14999999999998</v>
      </c>
      <c r="AP3350" s="14">
        <v>10.5</v>
      </c>
      <c r="AQ3350" s="14">
        <v>37</v>
      </c>
      <c r="AR3350" s="10">
        <f>AQ3350+273.15</f>
        <v>310.14999999999998</v>
      </c>
      <c r="AS3350" s="14">
        <v>47.1</v>
      </c>
      <c r="AT3350" s="14">
        <v>0.5</v>
      </c>
      <c r="AU3350" s="10">
        <f>IF(ISNUMBER(AM3350),((AR3350/AO3350)*((AJ3350-(AT3350*AP3350))/(AJ3350-AS3350))*AM3350)," ")</f>
        <v>0.65626289767458668</v>
      </c>
      <c r="AV3350" s="10">
        <f>IF(ISNUMBER(AM3350), AU3350*G3350, " ")</f>
        <v>11.493176844728884</v>
      </c>
      <c r="AW3350" s="10"/>
      <c r="AX3350" s="10"/>
      <c r="AY3350" s="10"/>
      <c r="AZ3350" s="10"/>
      <c r="BA3350" s="10"/>
      <c r="BB3350" s="10"/>
      <c r="BC3350" s="2"/>
      <c r="BD3350"/>
      <c r="BE3350"/>
    </row>
    <row r="3351" spans="1:57" x14ac:dyDescent="0.3">
      <c r="A3351" s="2">
        <v>305</v>
      </c>
      <c r="B3351" s="9" t="s">
        <v>393</v>
      </c>
      <c r="C3351" s="9"/>
      <c r="D3351" s="9" t="s">
        <v>58</v>
      </c>
      <c r="E3351" s="10">
        <v>9.3139116420000008</v>
      </c>
      <c r="F3351" s="10">
        <v>0.64409880159999999</v>
      </c>
      <c r="G3351" s="10">
        <v>17.964140109999999</v>
      </c>
      <c r="H3351" s="10">
        <v>11.56729093</v>
      </c>
      <c r="I3351" s="10">
        <v>81.185104870000004</v>
      </c>
      <c r="J3351" s="10">
        <v>33.2263977</v>
      </c>
      <c r="K3351" s="10">
        <v>79.59964386</v>
      </c>
      <c r="L3351" s="11">
        <v>4.9652777777777777E-3</v>
      </c>
      <c r="M3351" s="11">
        <v>5.5034606481481479E-3</v>
      </c>
      <c r="N3351" s="10">
        <f>H3351-H3350</f>
        <v>1.9140153929999997</v>
      </c>
      <c r="O3351" s="10">
        <f>I3350-I3351</f>
        <v>11.927837740000001</v>
      </c>
      <c r="P3351" s="10">
        <f>N3351/O3351</f>
        <v>0.16046625002127163</v>
      </c>
      <c r="Q3351" s="9">
        <f>AVERAGE(P3351,P3353,P3355)</f>
        <v>0.11934233424542717</v>
      </c>
      <c r="R3351">
        <f>K3351-K3350</f>
        <v>4.3765459399999997</v>
      </c>
      <c r="S3351">
        <f>R3351/O3351</f>
        <v>0.36691863482710313</v>
      </c>
      <c r="T3351" s="9">
        <f>AVERAGE(S3351,S3353,S3355)</f>
        <v>0.44886961555217592</v>
      </c>
      <c r="U3351" s="3">
        <f>AVERAGE(E3350,E3352,E3354)</f>
        <v>13.847926629999998</v>
      </c>
      <c r="V3351" s="3">
        <f>AVERAGE(E3351,E3353,E3355)</f>
        <v>9.8635879973333349</v>
      </c>
      <c r="W3351" s="3">
        <f>AVERAGE(F3350,F3352,F3354)</f>
        <v>0.50219701696666663</v>
      </c>
      <c r="X3351" s="3">
        <f>AVERAGE(F3351,F3353,F3355)</f>
        <v>0.55207592969999997</v>
      </c>
      <c r="Y3351" s="3">
        <f>AVERAGE(G3350,G3352,G3354)</f>
        <v>18.053203509999999</v>
      </c>
      <c r="Z3351" s="3">
        <f>AVERAGE(G3351,G3353,G3355)</f>
        <v>19.047761943333331</v>
      </c>
      <c r="AA3351" s="3">
        <f>AVERAGE(H3350,H3352,H3354)</f>
        <v>9.0265169039999993</v>
      </c>
      <c r="AB3351" s="3">
        <f>AVERAGE(H3351,H3353,H3355)</f>
        <v>10.461834734333333</v>
      </c>
      <c r="AC3351" s="3">
        <f>AVERAGE(I3350,I3352,I3354)</f>
        <v>92.852783633333331</v>
      </c>
      <c r="AD3351" s="3">
        <f>AVERAGE(I3351,I3353,I3355)</f>
        <v>80.818888093333328</v>
      </c>
      <c r="AE3351" s="3">
        <f>AVERAGE(J3350,J3352,J3354)</f>
        <v>32.578064646666668</v>
      </c>
      <c r="AF3351" s="3">
        <f>AVERAGE(J3351,J3353,J3355)</f>
        <v>31.992784233333335</v>
      </c>
      <c r="AG3351" s="3">
        <f>AVERAGE(K3350,K3352,K3354)</f>
        <v>75.226216579999985</v>
      </c>
      <c r="AH3351" s="3">
        <f>AVERAGE(K3351,K3353,K3355)</f>
        <v>80.549214390000017</v>
      </c>
      <c r="AI3351" s="12">
        <v>43663</v>
      </c>
      <c r="AJ3351" s="13">
        <v>656.80000000000007</v>
      </c>
      <c r="AK3351" s="16">
        <v>2.9363649999999999</v>
      </c>
      <c r="AL3351" s="10">
        <f t="shared" ref="AL3351:AL3355" si="1573">IF(AK3351&gt;3, AK3351-3, 3-AK3351)</f>
        <v>6.3635000000000108E-2</v>
      </c>
      <c r="AM3351" s="10">
        <f t="shared" si="1567"/>
        <v>0.65805729355853237</v>
      </c>
      <c r="AN3351" s="14">
        <v>12</v>
      </c>
      <c r="AO3351" s="10">
        <f t="shared" ref="AO3351:AO3355" si="1574">AN3351+273.15</f>
        <v>285.14999999999998</v>
      </c>
      <c r="AP3351" s="14">
        <v>10.5</v>
      </c>
      <c r="AQ3351" s="14">
        <v>37</v>
      </c>
      <c r="AR3351" s="10">
        <f t="shared" ref="AR3351:AR3355" si="1575">AQ3351+273.15</f>
        <v>310.14999999999998</v>
      </c>
      <c r="AS3351" s="14">
        <v>47.1</v>
      </c>
      <c r="AT3351" s="14">
        <v>0.5</v>
      </c>
      <c r="AU3351" s="10">
        <f t="shared" ref="AU3351:AU3355" si="1576">IF(ISNUMBER(AM3351),((AR3351/AO3351)*((AJ3351-(AT3351*AP3351))/(AJ3351-AS3351))*AM3351)," ")</f>
        <v>0.76488064366873054</v>
      </c>
      <c r="AV3351" s="10">
        <f t="shared" ref="AV3351:AV3355" si="1577">IF(ISNUMBER(AM3351), AU3351*G3351, " ")</f>
        <v>13.740423050292058</v>
      </c>
      <c r="AW3351" s="10">
        <f>AVERAGE(AU3350,AU3352,AU3354)</f>
        <v>0.59636934059152014</v>
      </c>
      <c r="AX3351" s="10">
        <f>AVERAGE(AU3351,AU3353,AU3355)</f>
        <v>0.65560158071088825</v>
      </c>
      <c r="AY3351" s="10">
        <f>AVERAGE(AV3350,AV3352,AV3354)</f>
        <v>10.742945126974695</v>
      </c>
      <c r="AZ3351" s="10">
        <f>AVERAGE(AV3351,AV3353,AV3355)</f>
        <v>12.428354636420877</v>
      </c>
      <c r="BA3351" s="10">
        <f>IF(ISNUMBER(AV3351), AV3351-AV3350, " ")</f>
        <v>2.2472462055631741</v>
      </c>
      <c r="BB3351" s="10">
        <f>IF(ISNUMBER(BA3351), BA3351/O3351, " ")</f>
        <v>0.18840348557283224</v>
      </c>
      <c r="BC3351" s="2">
        <f>AVERAGE(BB3351,BB3353,BB3355)</f>
        <v>0.14023856474091001</v>
      </c>
      <c r="BD3351" s="1" t="s">
        <v>59</v>
      </c>
      <c r="BE3351"/>
    </row>
    <row r="3352" spans="1:57" x14ac:dyDescent="0.3">
      <c r="A3352" s="2"/>
      <c r="D3352" s="9" t="s">
        <v>57</v>
      </c>
      <c r="E3352" s="10">
        <v>13.861143179999999</v>
      </c>
      <c r="F3352" s="10">
        <v>0.48661832659999998</v>
      </c>
      <c r="G3352" s="10">
        <v>17.372351829999999</v>
      </c>
      <c r="H3352" s="10">
        <v>8.4271003269999998</v>
      </c>
      <c r="I3352" s="10">
        <v>93.575124059999993</v>
      </c>
      <c r="J3352" s="10">
        <v>32.429795730000002</v>
      </c>
      <c r="K3352" s="10">
        <v>76.415246969999998</v>
      </c>
      <c r="L3352" s="11">
        <v>1.4311342592592593E-2</v>
      </c>
      <c r="M3352" s="11">
        <v>1.5185173611111111E-2</v>
      </c>
      <c r="P3352" s="10"/>
      <c r="Q3352" s="9"/>
      <c r="AJ3352" s="13">
        <v>656.8</v>
      </c>
      <c r="AK3352" s="16">
        <v>2.9363649999999999</v>
      </c>
      <c r="AL3352" s="10">
        <f t="shared" si="1573"/>
        <v>6.3635000000000108E-2</v>
      </c>
      <c r="AM3352" s="10">
        <f t="shared" si="1567"/>
        <v>0.49716400372569486</v>
      </c>
      <c r="AN3352" s="14">
        <v>12</v>
      </c>
      <c r="AO3352" s="10">
        <f t="shared" si="1574"/>
        <v>285.14999999999998</v>
      </c>
      <c r="AP3352" s="14">
        <v>10.5</v>
      </c>
      <c r="AQ3352" s="14">
        <v>37</v>
      </c>
      <c r="AR3352" s="10">
        <f t="shared" si="1575"/>
        <v>310.14999999999998</v>
      </c>
      <c r="AS3352" s="14">
        <v>47.1</v>
      </c>
      <c r="AT3352" s="14">
        <v>0.5</v>
      </c>
      <c r="AU3352" s="10">
        <f t="shared" si="1576"/>
        <v>0.57786932369105115</v>
      </c>
      <c r="AV3352" s="10">
        <f t="shared" si="1577"/>
        <v>10.038949202925094</v>
      </c>
      <c r="AW3352" s="10"/>
      <c r="AX3352" s="10"/>
      <c r="AY3352" s="10"/>
      <c r="AZ3352" s="10"/>
      <c r="BA3352" s="10"/>
      <c r="BB3352" s="10"/>
      <c r="BC3352" s="2"/>
      <c r="BD3352"/>
    </row>
    <row r="3353" spans="1:57" x14ac:dyDescent="0.3">
      <c r="A3353" s="2"/>
      <c r="D3353" s="9" t="s">
        <v>60</v>
      </c>
      <c r="E3353" s="10">
        <v>10.220413110000001</v>
      </c>
      <c r="F3353" s="10">
        <v>0.50670260690000002</v>
      </c>
      <c r="G3353" s="10">
        <v>19.23403077</v>
      </c>
      <c r="H3353" s="10">
        <v>9.7514798329999994</v>
      </c>
      <c r="I3353" s="10">
        <v>80.419250980000001</v>
      </c>
      <c r="J3353" s="10">
        <v>31.593844990000001</v>
      </c>
      <c r="K3353" s="10">
        <v>81.327364450000005</v>
      </c>
      <c r="L3353" s="11">
        <v>1.7934027777777778E-2</v>
      </c>
      <c r="M3353" s="11">
        <v>1.8692118055555557E-2</v>
      </c>
      <c r="N3353" s="10">
        <f>H3353-H3352</f>
        <v>1.3243795059999997</v>
      </c>
      <c r="O3353" s="10">
        <f>I3352-I3353</f>
        <v>13.155873079999992</v>
      </c>
      <c r="P3353" s="10">
        <f>N3353/O3353</f>
        <v>0.10066830973106351</v>
      </c>
      <c r="Q3353" s="9"/>
      <c r="R3353">
        <f>K3353-K3352</f>
        <v>4.9121174800000063</v>
      </c>
      <c r="S3353">
        <f>R3353/O3353</f>
        <v>0.37337829653187937</v>
      </c>
      <c r="AJ3353" s="13">
        <v>656.8</v>
      </c>
      <c r="AK3353" s="16">
        <v>2.9363649999999999</v>
      </c>
      <c r="AL3353" s="10">
        <f t="shared" si="1573"/>
        <v>6.3635000000000108E-2</v>
      </c>
      <c r="AM3353" s="10">
        <f t="shared" si="1567"/>
        <v>0.51768353753705687</v>
      </c>
      <c r="AN3353" s="14">
        <v>12</v>
      </c>
      <c r="AO3353" s="10">
        <f t="shared" si="1574"/>
        <v>285.14999999999998</v>
      </c>
      <c r="AP3353" s="14">
        <v>10.5</v>
      </c>
      <c r="AQ3353" s="14">
        <v>37</v>
      </c>
      <c r="AR3353" s="10">
        <f t="shared" si="1575"/>
        <v>310.14999999999998</v>
      </c>
      <c r="AS3353" s="14">
        <v>47.1</v>
      </c>
      <c r="AT3353" s="14">
        <v>0.5</v>
      </c>
      <c r="AU3353" s="10">
        <f t="shared" si="1576"/>
        <v>0.60171982179060735</v>
      </c>
      <c r="AV3353" s="10">
        <f t="shared" si="1577"/>
        <v>11.573497567239459</v>
      </c>
      <c r="AW3353" s="10"/>
      <c r="AX3353" s="10"/>
      <c r="AY3353" s="10"/>
      <c r="AZ3353" s="10"/>
      <c r="BA3353" s="10">
        <f>IF(ISNUMBER(AV3353), AV3353-AV3352, " ")</f>
        <v>1.5345483643143645</v>
      </c>
      <c r="BB3353" s="10">
        <f>IF(ISNUMBER(BA3353), BA3353/O3353, " ")</f>
        <v>0.11664359750074188</v>
      </c>
      <c r="BC3353" s="2"/>
      <c r="BD3353"/>
      <c r="BE3353"/>
    </row>
    <row r="3354" spans="1:57" x14ac:dyDescent="0.3">
      <c r="A3354" s="2"/>
      <c r="D3354" s="9" t="s">
        <v>57</v>
      </c>
      <c r="E3354" s="10">
        <v>13.84468365</v>
      </c>
      <c r="F3354" s="10">
        <v>0.46733990580000001</v>
      </c>
      <c r="G3354" s="10">
        <v>19.274190560000001</v>
      </c>
      <c r="H3354" s="10">
        <v>8.9991748479999991</v>
      </c>
      <c r="I3354" s="10">
        <v>91.870284229999996</v>
      </c>
      <c r="J3354" s="10">
        <v>31.888186439999998</v>
      </c>
      <c r="K3354" s="10">
        <v>74.040304849999998</v>
      </c>
      <c r="L3354" s="11">
        <v>2.1493055555555557E-2</v>
      </c>
      <c r="M3354" s="11">
        <v>2.2152766203703707E-2</v>
      </c>
      <c r="P3354" s="10"/>
      <c r="Q3354" s="9"/>
      <c r="AJ3354" s="13">
        <v>656.8</v>
      </c>
      <c r="AK3354" s="16">
        <v>2.9363649999999999</v>
      </c>
      <c r="AL3354" s="10">
        <f t="shared" si="1573"/>
        <v>6.3635000000000108E-2</v>
      </c>
      <c r="AM3354" s="10">
        <f t="shared" si="1567"/>
        <v>0.47746779347935286</v>
      </c>
      <c r="AN3354" s="14">
        <v>12</v>
      </c>
      <c r="AO3354" s="10">
        <f t="shared" si="1574"/>
        <v>285.14999999999998</v>
      </c>
      <c r="AP3354" s="14">
        <v>10.5</v>
      </c>
      <c r="AQ3354" s="14">
        <v>37</v>
      </c>
      <c r="AR3354" s="10">
        <f t="shared" si="1575"/>
        <v>310.14999999999998</v>
      </c>
      <c r="AS3354" s="14">
        <v>47.1</v>
      </c>
      <c r="AT3354" s="14">
        <v>0.5</v>
      </c>
      <c r="AU3354" s="10">
        <f t="shared" si="1576"/>
        <v>0.55497580040892269</v>
      </c>
      <c r="AV3354" s="10">
        <f t="shared" si="1577"/>
        <v>10.696709333270103</v>
      </c>
      <c r="AW3354" s="10"/>
      <c r="AX3354" s="10"/>
      <c r="AY3354" s="10"/>
      <c r="AZ3354" s="10"/>
      <c r="BA3354" s="10"/>
      <c r="BB3354" s="10"/>
      <c r="BC3354" s="2"/>
      <c r="BD3354"/>
      <c r="BE3354"/>
    </row>
    <row r="3355" spans="1:57" x14ac:dyDescent="0.3">
      <c r="A3355" s="2"/>
      <c r="D3355" s="9" t="s">
        <v>61</v>
      </c>
      <c r="E3355" s="10">
        <v>10.05643924</v>
      </c>
      <c r="F3355" s="10">
        <v>0.5054263806</v>
      </c>
      <c r="G3355" s="10">
        <v>19.945114950000001</v>
      </c>
      <c r="H3355" s="10">
        <v>10.06673344</v>
      </c>
      <c r="I3355" s="10">
        <v>80.852308429999994</v>
      </c>
      <c r="J3355" s="10">
        <v>31.158110010000001</v>
      </c>
      <c r="K3355" s="10">
        <v>80.720634860000004</v>
      </c>
      <c r="L3355" s="11">
        <v>2.4843749999999998E-2</v>
      </c>
      <c r="M3355" s="11">
        <v>2.5480312500000001E-2</v>
      </c>
      <c r="N3355" s="10">
        <f>H3355-H3354</f>
        <v>1.067558592000001</v>
      </c>
      <c r="O3355" s="10">
        <f>I3354-I3355</f>
        <v>11.017975800000002</v>
      </c>
      <c r="P3355" s="10">
        <f>N3355/O3355</f>
        <v>9.6892442983946364E-2</v>
      </c>
      <c r="Q3355" s="9"/>
      <c r="R3355">
        <f>K3355-K3354</f>
        <v>6.6803300100000058</v>
      </c>
      <c r="S3355">
        <f>R3355/O3355</f>
        <v>0.60631191529754536</v>
      </c>
      <c r="AJ3355" s="13">
        <v>656.8</v>
      </c>
      <c r="AK3355" s="16">
        <v>2.9363649999999999</v>
      </c>
      <c r="AL3355" s="10">
        <f t="shared" si="1573"/>
        <v>6.3635000000000108E-2</v>
      </c>
      <c r="AM3355" s="10">
        <f t="shared" si="1567"/>
        <v>0.51637965368746741</v>
      </c>
      <c r="AN3355" s="14">
        <v>12</v>
      </c>
      <c r="AO3355" s="10">
        <f t="shared" si="1574"/>
        <v>285.14999999999998</v>
      </c>
      <c r="AP3355" s="14">
        <v>10.5</v>
      </c>
      <c r="AQ3355" s="14">
        <v>37</v>
      </c>
      <c r="AR3355" s="10">
        <f t="shared" si="1575"/>
        <v>310.14999999999998</v>
      </c>
      <c r="AS3355" s="14">
        <v>47.1</v>
      </c>
      <c r="AT3355" s="14">
        <v>0.5</v>
      </c>
      <c r="AU3355" s="10">
        <f t="shared" si="1576"/>
        <v>0.6002042766733271</v>
      </c>
      <c r="AV3355" s="10">
        <f t="shared" si="1577"/>
        <v>11.971143291731114</v>
      </c>
      <c r="AW3355" s="10"/>
      <c r="AX3355" s="10"/>
      <c r="AY3355" s="10"/>
      <c r="AZ3355" s="10"/>
      <c r="BA3355" s="10">
        <f>IF(ISNUMBER(AV3355), AV3355-AV3354, " ")</f>
        <v>1.2744339584610103</v>
      </c>
      <c r="BB3355" s="10">
        <f>IF(ISNUMBER(BA3355), BA3355/O3355, " ")</f>
        <v>0.11566861114915591</v>
      </c>
      <c r="BC3355" s="2"/>
      <c r="BD3355"/>
      <c r="BE3355"/>
    </row>
    <row r="3356" spans="1:57" x14ac:dyDescent="0.3">
      <c r="AM3356" s="10" t="str">
        <f t="shared" si="1567"/>
        <v xml:space="preserve"> </v>
      </c>
      <c r="BD3356"/>
      <c r="BE3356"/>
    </row>
    <row r="3357" spans="1:57" x14ac:dyDescent="0.3">
      <c r="AM3357" s="10" t="str">
        <f t="shared" si="1567"/>
        <v xml:space="preserve"> </v>
      </c>
      <c r="BD3357"/>
      <c r="BE3357"/>
    </row>
    <row r="3358" spans="1:57" x14ac:dyDescent="0.3">
      <c r="A3358" s="2"/>
      <c r="D3358" s="9" t="s">
        <v>53</v>
      </c>
      <c r="E3358" s="10"/>
      <c r="F3358" s="10"/>
      <c r="G3358" s="10"/>
      <c r="H3358" s="10"/>
      <c r="I3358" s="10"/>
      <c r="J3358" s="10"/>
      <c r="K3358" s="10"/>
      <c r="L3358" s="10"/>
      <c r="M3358" s="10"/>
      <c r="P3358" s="10"/>
      <c r="Q3358" s="9"/>
      <c r="R3358" s="9"/>
      <c r="AM3358" s="10" t="str">
        <f t="shared" si="1567"/>
        <v xml:space="preserve"> </v>
      </c>
      <c r="BD3358"/>
      <c r="BE3358"/>
    </row>
    <row r="3359" spans="1:57" x14ac:dyDescent="0.3">
      <c r="A3359" s="2"/>
      <c r="D3359" s="9" t="s">
        <v>394</v>
      </c>
      <c r="E3359" s="10"/>
      <c r="F3359" s="2"/>
      <c r="G3359" s="10"/>
      <c r="H3359" s="10"/>
      <c r="I3359" s="10"/>
      <c r="J3359" s="10"/>
      <c r="K3359" s="10"/>
      <c r="L3359" s="10"/>
      <c r="M3359" s="10"/>
      <c r="P3359" s="10"/>
      <c r="Q3359" s="9"/>
      <c r="R3359" s="9"/>
      <c r="AM3359" s="10" t="str">
        <f t="shared" si="1567"/>
        <v xml:space="preserve"> </v>
      </c>
      <c r="BD3359"/>
      <c r="BE3359"/>
    </row>
    <row r="3360" spans="1:57" x14ac:dyDescent="0.3">
      <c r="A3360" s="2"/>
      <c r="D3360" s="9"/>
      <c r="E3360" s="2" t="s">
        <v>0</v>
      </c>
      <c r="F3360" s="2" t="s">
        <v>1</v>
      </c>
      <c r="G3360" s="2" t="s">
        <v>2</v>
      </c>
      <c r="H3360" s="2" t="s">
        <v>3</v>
      </c>
      <c r="I3360" s="2" t="s">
        <v>4</v>
      </c>
      <c r="J3360" s="2" t="s">
        <v>5</v>
      </c>
      <c r="K3360" s="2" t="s">
        <v>6</v>
      </c>
      <c r="L3360" s="2" t="s">
        <v>7</v>
      </c>
      <c r="M3360" s="2" t="s">
        <v>8</v>
      </c>
      <c r="N3360" s="2" t="s">
        <v>9</v>
      </c>
      <c r="O3360" s="2" t="s">
        <v>10</v>
      </c>
      <c r="P3360" s="2" t="s">
        <v>11</v>
      </c>
      <c r="Q3360" s="2" t="s">
        <v>12</v>
      </c>
      <c r="R3360" s="2" t="s">
        <v>13</v>
      </c>
      <c r="S3360" s="2" t="s">
        <v>14</v>
      </c>
      <c r="T3360" s="2" t="s">
        <v>15</v>
      </c>
      <c r="U3360" s="3" t="s">
        <v>16</v>
      </c>
      <c r="V3360" s="3" t="s">
        <v>17</v>
      </c>
      <c r="W3360" s="3" t="s">
        <v>18</v>
      </c>
      <c r="X3360" s="3" t="s">
        <v>19</v>
      </c>
      <c r="Y3360" s="3" t="s">
        <v>20</v>
      </c>
      <c r="Z3360" s="3" t="s">
        <v>21</v>
      </c>
      <c r="AA3360" s="3" t="s">
        <v>22</v>
      </c>
      <c r="AB3360" s="3" t="s">
        <v>23</v>
      </c>
      <c r="AC3360" s="3" t="s">
        <v>24</v>
      </c>
      <c r="AD3360" s="3" t="s">
        <v>25</v>
      </c>
      <c r="AE3360" s="3" t="s">
        <v>26</v>
      </c>
      <c r="AF3360" s="3" t="s">
        <v>27</v>
      </c>
      <c r="AG3360" s="3" t="s">
        <v>28</v>
      </c>
      <c r="AH3360" s="3" t="s">
        <v>29</v>
      </c>
      <c r="AL3360" s="2" t="s">
        <v>33</v>
      </c>
      <c r="AM3360" s="10" t="e">
        <f t="shared" si="1567"/>
        <v>#VALUE!</v>
      </c>
      <c r="AN3360" s="6" t="s">
        <v>35</v>
      </c>
      <c r="AO3360" s="2" t="s">
        <v>36</v>
      </c>
      <c r="AP3360" s="7" t="s">
        <v>37</v>
      </c>
      <c r="AQ3360" s="6" t="s">
        <v>38</v>
      </c>
      <c r="AR3360" s="2" t="s">
        <v>39</v>
      </c>
      <c r="AS3360" s="7" t="s">
        <v>40</v>
      </c>
      <c r="AT3360" s="7" t="s">
        <v>41</v>
      </c>
      <c r="AU3360" s="8" t="s">
        <v>55</v>
      </c>
      <c r="AV3360" s="8" t="s">
        <v>56</v>
      </c>
      <c r="AW3360" s="8" t="s">
        <v>44</v>
      </c>
      <c r="AX3360" s="8" t="s">
        <v>45</v>
      </c>
      <c r="AY3360" s="8" t="s">
        <v>46</v>
      </c>
      <c r="AZ3360" s="8" t="s">
        <v>47</v>
      </c>
      <c r="BA3360" s="2" t="s">
        <v>48</v>
      </c>
      <c r="BB3360" s="2" t="s">
        <v>49</v>
      </c>
      <c r="BC3360" s="2" t="s">
        <v>50</v>
      </c>
      <c r="BD3360"/>
      <c r="BE3360"/>
    </row>
    <row r="3361" spans="1:57" x14ac:dyDescent="0.3">
      <c r="A3361" s="2"/>
      <c r="D3361" s="9" t="s">
        <v>57</v>
      </c>
      <c r="E3361" s="10">
        <v>13.82135989</v>
      </c>
      <c r="F3361" s="10">
        <v>0.51773707629999999</v>
      </c>
      <c r="G3361" s="10">
        <v>24.308899029999999</v>
      </c>
      <c r="H3361" s="10">
        <v>12.5204208</v>
      </c>
      <c r="I3361" s="10">
        <v>91.9507215</v>
      </c>
      <c r="J3361" s="10">
        <v>29.49455352</v>
      </c>
      <c r="K3361" s="10">
        <v>60.590322559999997</v>
      </c>
      <c r="L3361" s="11">
        <v>2.0949074074074073E-3</v>
      </c>
      <c r="M3361" s="11">
        <v>2.7430439814814817E-3</v>
      </c>
      <c r="P3361" s="10"/>
      <c r="Q3361" s="9"/>
      <c r="AJ3361" s="13">
        <v>656.80000000000007</v>
      </c>
      <c r="AK3361" s="16">
        <v>2.9363649999999999</v>
      </c>
      <c r="AL3361" s="10">
        <f>IF(AK3361&gt;3, AK3361-3, 3-AK3361)</f>
        <v>6.3635000000000108E-2</v>
      </c>
      <c r="AM3361" s="10">
        <f t="shared" si="1567"/>
        <v>0.52895713880937822</v>
      </c>
      <c r="AN3361" s="14">
        <v>12</v>
      </c>
      <c r="AO3361" s="10">
        <f>AN3361+273.15</f>
        <v>285.14999999999998</v>
      </c>
      <c r="AP3361" s="14">
        <v>10.5</v>
      </c>
      <c r="AQ3361" s="14">
        <v>37</v>
      </c>
      <c r="AR3361" s="10">
        <f>AQ3361+273.15</f>
        <v>310.14999999999998</v>
      </c>
      <c r="AS3361" s="14">
        <v>47.1</v>
      </c>
      <c r="AT3361" s="14">
        <v>0.5</v>
      </c>
      <c r="AU3361" s="10">
        <f>IF(ISNUMBER(AM3361),((AR3361/AO3361)*((AJ3361-(AT3361*AP3361))/(AJ3361-AS3361))*AM3361)," ")</f>
        <v>0.61482348234120765</v>
      </c>
      <c r="AV3361" s="10">
        <f>IF(ISNUMBER(AM3361), AU3361*G3361, " ")</f>
        <v>14.945681953505405</v>
      </c>
      <c r="AW3361" s="10"/>
      <c r="AX3361" s="10"/>
      <c r="AY3361" s="10"/>
      <c r="AZ3361" s="10"/>
      <c r="BA3361" s="10"/>
      <c r="BB3361" s="10"/>
      <c r="BC3361" s="2"/>
      <c r="BD3361"/>
      <c r="BE3361"/>
    </row>
    <row r="3362" spans="1:57" x14ac:dyDescent="0.3">
      <c r="A3362" s="2">
        <v>306</v>
      </c>
      <c r="B3362" s="9" t="s">
        <v>394</v>
      </c>
      <c r="C3362" s="9"/>
      <c r="D3362" s="9" t="s">
        <v>58</v>
      </c>
      <c r="E3362" s="10">
        <v>10.86415682</v>
      </c>
      <c r="F3362" s="10">
        <v>0.56968598879999999</v>
      </c>
      <c r="G3362" s="10">
        <v>21.58238502</v>
      </c>
      <c r="H3362" s="10">
        <v>12.274668480000001</v>
      </c>
      <c r="I3362" s="10">
        <v>81.392076849999995</v>
      </c>
      <c r="J3362" s="10">
        <v>30.22027099</v>
      </c>
      <c r="K3362" s="10">
        <v>61.182522429999999</v>
      </c>
      <c r="L3362" s="11">
        <v>4.7743055555555551E-3</v>
      </c>
      <c r="M3362" s="11">
        <v>5.3587847222222214E-3</v>
      </c>
      <c r="N3362" s="10">
        <f>H3362-H3361</f>
        <v>-0.24575231999999936</v>
      </c>
      <c r="O3362" s="10">
        <f>I3361-I3362</f>
        <v>10.558644650000005</v>
      </c>
      <c r="P3362" s="10">
        <f>N3362/O3362</f>
        <v>-2.3274987287312414E-2</v>
      </c>
      <c r="Q3362" s="9">
        <f>AVERAGE(P3362,P3364,P3366)</f>
        <v>5.8653184267728829E-2</v>
      </c>
      <c r="R3362">
        <f>K3362-K3361</f>
        <v>0.59219987000000174</v>
      </c>
      <c r="S3362">
        <f>R3362/O3362</f>
        <v>5.6086731737865755E-2</v>
      </c>
      <c r="T3362" s="9">
        <f>AVERAGE(S3362,S3364,S3366)</f>
        <v>0.24737269896048497</v>
      </c>
      <c r="U3362" s="3">
        <f>AVERAGE(E3361,E3363,E3365)</f>
        <v>13.819534033333333</v>
      </c>
      <c r="V3362" s="3">
        <f>AVERAGE(E3362,E3364,E3366)</f>
        <v>10.406294276666667</v>
      </c>
      <c r="W3362" s="3">
        <f>AVERAGE(F3361,F3363,F3365)</f>
        <v>0.50760433689999995</v>
      </c>
      <c r="X3362" s="3">
        <f>AVERAGE(F3362,F3364,F3366)</f>
        <v>0.53094601199999991</v>
      </c>
      <c r="Y3362" s="3">
        <f>AVERAGE(G3361,G3363,G3365)</f>
        <v>24.350405439999999</v>
      </c>
      <c r="Z3362" s="3">
        <f>AVERAGE(G3362,G3364,G3366)</f>
        <v>24.694152900000002</v>
      </c>
      <c r="AA3362" s="3">
        <f>AVERAGE(H3361,H3363,H3365)</f>
        <v>12.329677573333335</v>
      </c>
      <c r="AB3362" s="3">
        <f>AVERAGE(H3362,H3364,H3366)</f>
        <v>13.044200153333334</v>
      </c>
      <c r="AC3362" s="3">
        <f>AVERAGE(I3361,I3363,I3365)</f>
        <v>90.762674786666665</v>
      </c>
      <c r="AD3362" s="3">
        <f>AVERAGE(I3362,I3364,I3366)</f>
        <v>79.240358973333329</v>
      </c>
      <c r="AE3362" s="3">
        <f>AVERAGE(J3361,J3363,J3365)</f>
        <v>30.190964976666667</v>
      </c>
      <c r="AF3362" s="3">
        <f>AVERAGE(J3362,J3364,J3366)</f>
        <v>30.598950703333333</v>
      </c>
      <c r="AG3362" s="3">
        <f>AVERAGE(K3361,K3363,K3365)</f>
        <v>58.612007673333331</v>
      </c>
      <c r="AH3362" s="3">
        <f>AVERAGE(K3362,K3364,K3366)</f>
        <v>61.553588653333328</v>
      </c>
      <c r="AI3362" s="12">
        <v>43663</v>
      </c>
      <c r="AJ3362" s="13">
        <v>656.80000000000007</v>
      </c>
      <c r="AK3362" s="16">
        <v>2.9363649999999999</v>
      </c>
      <c r="AL3362" s="10">
        <f t="shared" ref="AL3362:AL3366" si="1578">IF(AK3362&gt;3, AK3362-3, 3-AK3362)</f>
        <v>6.3635000000000108E-2</v>
      </c>
      <c r="AM3362" s="10">
        <f t="shared" si="1567"/>
        <v>0.58203185448675487</v>
      </c>
      <c r="AN3362" s="14">
        <v>12</v>
      </c>
      <c r="AO3362" s="10">
        <f t="shared" ref="AO3362:AO3366" si="1579">AN3362+273.15</f>
        <v>285.14999999999998</v>
      </c>
      <c r="AP3362" s="14">
        <v>10.5</v>
      </c>
      <c r="AQ3362" s="14">
        <v>37</v>
      </c>
      <c r="AR3362" s="10">
        <f t="shared" ref="AR3362:AR3366" si="1580">AQ3362+273.15</f>
        <v>310.14999999999998</v>
      </c>
      <c r="AS3362" s="14">
        <v>47.1</v>
      </c>
      <c r="AT3362" s="14">
        <v>0.5</v>
      </c>
      <c r="AU3362" s="10">
        <f t="shared" ref="AU3362:AU3366" si="1581">IF(ISNUMBER(AM3362),((AR3362/AO3362)*((AJ3362-(AT3362*AP3362))/(AJ3362-AS3362))*AM3362)," ")</f>
        <v>0.67651388998082129</v>
      </c>
      <c r="AV3362" s="10">
        <f t="shared" ref="AV3362:AV3366" si="1582">IF(ISNUMBER(AM3362), AU3362*G3362, " ")</f>
        <v>14.600783244944006</v>
      </c>
      <c r="AW3362" s="10">
        <f>AVERAGE(AU3361,AU3363,AU3365)</f>
        <v>0.60279064480891142</v>
      </c>
      <c r="AX3362" s="10">
        <f>AVERAGE(AU3362,AU3364,AU3366)</f>
        <v>0.63050936658023671</v>
      </c>
      <c r="AY3362" s="10">
        <f>AVERAGE(AV3361,AV3363,AV3365)</f>
        <v>14.678073107164282</v>
      </c>
      <c r="AZ3362" s="10">
        <f>AVERAGE(AV3362,AV3364,AV3366)</f>
        <v>15.504072428230927</v>
      </c>
      <c r="BA3362" s="10">
        <f>IF(ISNUMBER(AV3362), AV3362-AV3361, " ")</f>
        <v>-0.34489870856139859</v>
      </c>
      <c r="BB3362" s="10">
        <f>IF(ISNUMBER(BA3362), BA3362/O3362, " ")</f>
        <v>-3.2665055032550835E-2</v>
      </c>
      <c r="BC3362" s="2">
        <f>AVERAGE(BB3362,BB3364,BB3366)</f>
        <v>6.757361163744946E-2</v>
      </c>
      <c r="BD3362" s="1" t="s">
        <v>59</v>
      </c>
      <c r="BE3362"/>
    </row>
    <row r="3363" spans="1:57" x14ac:dyDescent="0.3">
      <c r="A3363" s="2"/>
      <c r="D3363" s="9" t="s">
        <v>57</v>
      </c>
      <c r="E3363" s="10">
        <v>13.81721939</v>
      </c>
      <c r="F3363" s="10">
        <v>0.50335022269999996</v>
      </c>
      <c r="G3363" s="10">
        <v>24.567459400000001</v>
      </c>
      <c r="H3363" s="10">
        <v>12.35763401</v>
      </c>
      <c r="I3363" s="10">
        <v>89.85062791</v>
      </c>
      <c r="J3363" s="10">
        <v>30.37180867</v>
      </c>
      <c r="K3363" s="10">
        <v>57.86411828</v>
      </c>
      <c r="L3363" s="11">
        <v>8.3738425925925924E-3</v>
      </c>
      <c r="M3363" s="11">
        <v>8.9583217592592596E-3</v>
      </c>
      <c r="P3363" s="10"/>
      <c r="Q3363" s="9"/>
      <c r="AJ3363" s="13">
        <v>656.8</v>
      </c>
      <c r="AK3363" s="16">
        <v>2.9363649999999999</v>
      </c>
      <c r="AL3363" s="10">
        <f t="shared" si="1578"/>
        <v>6.3635000000000108E-2</v>
      </c>
      <c r="AM3363" s="10">
        <f t="shared" si="1567"/>
        <v>0.51425850263846629</v>
      </c>
      <c r="AN3363" s="14">
        <v>12</v>
      </c>
      <c r="AO3363" s="10">
        <f t="shared" si="1579"/>
        <v>285.14999999999998</v>
      </c>
      <c r="AP3363" s="14">
        <v>10.5</v>
      </c>
      <c r="AQ3363" s="14">
        <v>37</v>
      </c>
      <c r="AR3363" s="10">
        <f t="shared" si="1580"/>
        <v>310.14999999999998</v>
      </c>
      <c r="AS3363" s="14">
        <v>47.1</v>
      </c>
      <c r="AT3363" s="14">
        <v>0.5</v>
      </c>
      <c r="AU3363" s="10">
        <f t="shared" si="1581"/>
        <v>0.59773879624242865</v>
      </c>
      <c r="AV3363" s="10">
        <f t="shared" si="1582"/>
        <v>14.684923608490738</v>
      </c>
      <c r="AW3363" s="10"/>
      <c r="AX3363" s="10"/>
      <c r="AY3363" s="10"/>
      <c r="AZ3363" s="10"/>
      <c r="BA3363" s="10"/>
      <c r="BB3363" s="10"/>
      <c r="BC3363" s="2"/>
      <c r="BD3363"/>
    </row>
    <row r="3364" spans="1:57" x14ac:dyDescent="0.3">
      <c r="A3364" s="2"/>
      <c r="D3364" s="9" t="s">
        <v>60</v>
      </c>
      <c r="E3364" s="10">
        <v>10.21755319</v>
      </c>
      <c r="F3364" s="10">
        <v>0.5038203845</v>
      </c>
      <c r="G3364" s="10">
        <v>25.312669490000001</v>
      </c>
      <c r="H3364" s="10">
        <v>12.737207679999999</v>
      </c>
      <c r="I3364" s="10">
        <v>77.829417019999994</v>
      </c>
      <c r="J3364" s="10">
        <v>30.349515700000001</v>
      </c>
      <c r="K3364" s="10">
        <v>61.042874820000002</v>
      </c>
      <c r="L3364" s="11">
        <v>1.1001157407407409E-2</v>
      </c>
      <c r="M3364" s="11">
        <v>1.1539340277777777E-2</v>
      </c>
      <c r="N3364" s="10">
        <f>H3364-H3363</f>
        <v>0.3795736699999992</v>
      </c>
      <c r="O3364" s="10">
        <f>I3363-I3364</f>
        <v>12.021210890000006</v>
      </c>
      <c r="P3364" s="10">
        <f>N3364/O3364</f>
        <v>3.1575327433590927E-2</v>
      </c>
      <c r="Q3364" s="9"/>
      <c r="R3364">
        <f>K3364-K3363</f>
        <v>3.178756540000002</v>
      </c>
      <c r="S3364">
        <f>R3364/O3364</f>
        <v>0.26442898049848623</v>
      </c>
      <c r="AJ3364" s="13">
        <v>656.8</v>
      </c>
      <c r="AK3364" s="16">
        <v>2.9363649999999999</v>
      </c>
      <c r="AL3364" s="10">
        <f t="shared" si="1578"/>
        <v>6.3635000000000108E-2</v>
      </c>
      <c r="AM3364" s="10">
        <f t="shared" si="1567"/>
        <v>0.5147388534804086</v>
      </c>
      <c r="AN3364" s="14">
        <v>12</v>
      </c>
      <c r="AO3364" s="10">
        <f t="shared" si="1579"/>
        <v>285.14999999999998</v>
      </c>
      <c r="AP3364" s="14">
        <v>10.5</v>
      </c>
      <c r="AQ3364" s="14">
        <v>37</v>
      </c>
      <c r="AR3364" s="10">
        <f t="shared" si="1580"/>
        <v>310.14999999999998</v>
      </c>
      <c r="AS3364" s="14">
        <v>47.1</v>
      </c>
      <c r="AT3364" s="14">
        <v>0.5</v>
      </c>
      <c r="AU3364" s="10">
        <f t="shared" si="1581"/>
        <v>0.59829712310054284</v>
      </c>
      <c r="AV3364" s="10">
        <f t="shared" si="1582"/>
        <v>15.144497333861885</v>
      </c>
      <c r="AW3364" s="10"/>
      <c r="AX3364" s="10"/>
      <c r="AY3364" s="10"/>
      <c r="AZ3364" s="10"/>
      <c r="BA3364" s="10">
        <f>IF(ISNUMBER(AV3364), AV3364-AV3363, " ")</f>
        <v>0.45957372537114694</v>
      </c>
      <c r="BB3364" s="10">
        <f>IF(ISNUMBER(BA3364), BA3364/O3364, " ")</f>
        <v>3.823023567063856E-2</v>
      </c>
      <c r="BC3364" s="2"/>
      <c r="BD3364"/>
      <c r="BE3364"/>
    </row>
    <row r="3365" spans="1:57" x14ac:dyDescent="0.3">
      <c r="A3365" s="2"/>
      <c r="D3365" s="9" t="s">
        <v>57</v>
      </c>
      <c r="E3365" s="10">
        <v>13.82002282</v>
      </c>
      <c r="F3365" s="10">
        <v>0.50172571170000002</v>
      </c>
      <c r="G3365" s="10">
        <v>24.174857889999998</v>
      </c>
      <c r="H3365" s="10">
        <v>12.110977910000001</v>
      </c>
      <c r="I3365" s="10">
        <v>90.486674949999994</v>
      </c>
      <c r="J3365" s="10">
        <v>30.70653274</v>
      </c>
      <c r="K3365" s="10">
        <v>57.381582180000002</v>
      </c>
      <c r="L3365" s="11">
        <v>1.4403935185185186E-2</v>
      </c>
      <c r="M3365" s="11">
        <v>1.5028923611111111E-2</v>
      </c>
      <c r="P3365" s="10"/>
      <c r="Q3365" s="9"/>
      <c r="AJ3365" s="13">
        <v>656.8</v>
      </c>
      <c r="AK3365" s="16">
        <v>2.9363649999999999</v>
      </c>
      <c r="AL3365" s="10">
        <f t="shared" si="1578"/>
        <v>6.3635000000000108E-2</v>
      </c>
      <c r="AM3365" s="10">
        <f t="shared" si="1567"/>
        <v>0.51259878628848943</v>
      </c>
      <c r="AN3365" s="14">
        <v>12</v>
      </c>
      <c r="AO3365" s="10">
        <f t="shared" si="1579"/>
        <v>285.14999999999998</v>
      </c>
      <c r="AP3365" s="14">
        <v>10.5</v>
      </c>
      <c r="AQ3365" s="14">
        <v>37</v>
      </c>
      <c r="AR3365" s="10">
        <f t="shared" si="1580"/>
        <v>310.14999999999998</v>
      </c>
      <c r="AS3365" s="14">
        <v>47.1</v>
      </c>
      <c r="AT3365" s="14">
        <v>0.5</v>
      </c>
      <c r="AU3365" s="10">
        <f t="shared" si="1581"/>
        <v>0.5958096558430982</v>
      </c>
      <c r="AV3365" s="10">
        <f t="shared" si="1582"/>
        <v>14.403613759496706</v>
      </c>
      <c r="AW3365" s="10"/>
      <c r="AX3365" s="10"/>
      <c r="AY3365" s="10"/>
      <c r="AZ3365" s="10"/>
      <c r="BA3365" s="10"/>
      <c r="BB3365" s="10"/>
      <c r="BC3365" s="2"/>
      <c r="BD3365"/>
      <c r="BE3365"/>
    </row>
    <row r="3366" spans="1:57" x14ac:dyDescent="0.3">
      <c r="A3366" s="2"/>
      <c r="D3366" s="9" t="s">
        <v>61</v>
      </c>
      <c r="E3366" s="10">
        <v>10.13717282</v>
      </c>
      <c r="F3366" s="10">
        <v>0.51933166269999997</v>
      </c>
      <c r="G3366" s="10">
        <v>27.187404189999999</v>
      </c>
      <c r="H3366" s="10">
        <v>14.120724299999999</v>
      </c>
      <c r="I3366" s="10">
        <v>78.499583049999998</v>
      </c>
      <c r="J3366" s="10">
        <v>31.227065419999999</v>
      </c>
      <c r="K3366" s="10">
        <v>62.435368709999999</v>
      </c>
      <c r="L3366" s="11">
        <v>1.7152777777777777E-2</v>
      </c>
      <c r="M3366" s="11">
        <v>1.7708321759259259E-2</v>
      </c>
      <c r="N3366" s="10">
        <f>H3366-H3365</f>
        <v>2.0097463899999983</v>
      </c>
      <c r="O3366" s="10">
        <f>I3365-I3366</f>
        <v>11.987091899999996</v>
      </c>
      <c r="P3366" s="10">
        <f>N3366/O3366</f>
        <v>0.16765921265690797</v>
      </c>
      <c r="Q3366" s="9"/>
      <c r="R3366">
        <f>K3366-K3365</f>
        <v>5.0537865299999964</v>
      </c>
      <c r="S3366">
        <f>R3366/O3366</f>
        <v>0.42160238464510297</v>
      </c>
      <c r="AJ3366" s="13">
        <v>656.8</v>
      </c>
      <c r="AK3366" s="16">
        <v>2.9363649999999999</v>
      </c>
      <c r="AL3366" s="10">
        <f t="shared" si="1578"/>
        <v>6.3635000000000108E-2</v>
      </c>
      <c r="AM3366" s="10">
        <f t="shared" si="1567"/>
        <v>0.53058628205281022</v>
      </c>
      <c r="AN3366" s="14">
        <v>12</v>
      </c>
      <c r="AO3366" s="10">
        <f t="shared" si="1579"/>
        <v>285.14999999999998</v>
      </c>
      <c r="AP3366" s="14">
        <v>10.5</v>
      </c>
      <c r="AQ3366" s="14">
        <v>37</v>
      </c>
      <c r="AR3366" s="10">
        <f t="shared" si="1580"/>
        <v>310.14999999999998</v>
      </c>
      <c r="AS3366" s="14">
        <v>47.1</v>
      </c>
      <c r="AT3366" s="14">
        <v>0.5</v>
      </c>
      <c r="AU3366" s="10">
        <f t="shared" si="1581"/>
        <v>0.61671708665934599</v>
      </c>
      <c r="AV3366" s="10">
        <f t="shared" si="1582"/>
        <v>16.766936705886895</v>
      </c>
      <c r="AW3366" s="10"/>
      <c r="AX3366" s="10"/>
      <c r="AY3366" s="10"/>
      <c r="AZ3366" s="10"/>
      <c r="BA3366" s="10">
        <f>IF(ISNUMBER(AV3366), AV3366-AV3365, " ")</f>
        <v>2.3633229463901895</v>
      </c>
      <c r="BB3366" s="10">
        <f>IF(ISNUMBER(BA3366), BA3366/O3366, " ")</f>
        <v>0.19715565427426066</v>
      </c>
      <c r="BC3366" s="2"/>
      <c r="BD3366"/>
      <c r="BE3366"/>
    </row>
    <row r="3367" spans="1:57" x14ac:dyDescent="0.3">
      <c r="AM3367" s="10" t="str">
        <f t="shared" si="1567"/>
        <v xml:space="preserve"> </v>
      </c>
      <c r="BD3367"/>
      <c r="BE3367"/>
    </row>
    <row r="3368" spans="1:57" x14ac:dyDescent="0.3">
      <c r="AM3368" s="10" t="str">
        <f t="shared" si="1567"/>
        <v xml:space="preserve"> </v>
      </c>
      <c r="BD3368"/>
      <c r="BE3368"/>
    </row>
    <row r="3369" spans="1:57" x14ac:dyDescent="0.3">
      <c r="A3369" s="2"/>
      <c r="D3369" s="9" t="s">
        <v>53</v>
      </c>
      <c r="E3369" s="10"/>
      <c r="F3369" s="10"/>
      <c r="G3369" s="10"/>
      <c r="H3369" s="10"/>
      <c r="I3369" s="10"/>
      <c r="J3369" s="10"/>
      <c r="K3369" s="10"/>
      <c r="L3369" s="10"/>
      <c r="M3369" s="10"/>
      <c r="P3369" s="10"/>
      <c r="Q3369" s="9"/>
      <c r="R3369" s="9"/>
      <c r="AM3369" s="10" t="str">
        <f t="shared" si="1567"/>
        <v xml:space="preserve"> </v>
      </c>
      <c r="BD3369"/>
      <c r="BE3369"/>
    </row>
    <row r="3370" spans="1:57" x14ac:dyDescent="0.3">
      <c r="A3370" s="2"/>
      <c r="D3370" s="9" t="s">
        <v>395</v>
      </c>
      <c r="E3370" s="10"/>
      <c r="F3370" s="2"/>
      <c r="G3370" s="10"/>
      <c r="H3370" s="10"/>
      <c r="I3370" s="10"/>
      <c r="J3370" s="10"/>
      <c r="K3370" s="10"/>
      <c r="L3370" s="10"/>
      <c r="M3370" s="10"/>
      <c r="P3370" s="10"/>
      <c r="Q3370" s="9"/>
      <c r="R3370" s="9"/>
      <c r="AM3370" s="10" t="str">
        <f t="shared" si="1567"/>
        <v xml:space="preserve"> </v>
      </c>
      <c r="BD3370"/>
      <c r="BE3370"/>
    </row>
    <row r="3371" spans="1:57" x14ac:dyDescent="0.3">
      <c r="A3371" s="2"/>
      <c r="D3371" s="9"/>
      <c r="E3371" s="2" t="s">
        <v>0</v>
      </c>
      <c r="F3371" s="2" t="s">
        <v>1</v>
      </c>
      <c r="G3371" s="2" t="s">
        <v>2</v>
      </c>
      <c r="H3371" s="2" t="s">
        <v>3</v>
      </c>
      <c r="I3371" s="2" t="s">
        <v>4</v>
      </c>
      <c r="J3371" s="2" t="s">
        <v>5</v>
      </c>
      <c r="K3371" s="2" t="s">
        <v>6</v>
      </c>
      <c r="L3371" s="2" t="s">
        <v>7</v>
      </c>
      <c r="M3371" s="2" t="s">
        <v>8</v>
      </c>
      <c r="N3371" s="2" t="s">
        <v>9</v>
      </c>
      <c r="O3371" s="2" t="s">
        <v>10</v>
      </c>
      <c r="P3371" s="2" t="s">
        <v>11</v>
      </c>
      <c r="Q3371" s="2" t="s">
        <v>12</v>
      </c>
      <c r="R3371" s="2" t="s">
        <v>13</v>
      </c>
      <c r="S3371" s="2" t="s">
        <v>14</v>
      </c>
      <c r="T3371" s="2" t="s">
        <v>15</v>
      </c>
      <c r="U3371" s="3" t="s">
        <v>16</v>
      </c>
      <c r="V3371" s="3" t="s">
        <v>17</v>
      </c>
      <c r="W3371" s="3" t="s">
        <v>18</v>
      </c>
      <c r="X3371" s="3" t="s">
        <v>19</v>
      </c>
      <c r="Y3371" s="3" t="s">
        <v>20</v>
      </c>
      <c r="Z3371" s="3" t="s">
        <v>21</v>
      </c>
      <c r="AA3371" s="3" t="s">
        <v>22</v>
      </c>
      <c r="AB3371" s="3" t="s">
        <v>23</v>
      </c>
      <c r="AC3371" s="3" t="s">
        <v>24</v>
      </c>
      <c r="AD3371" s="3" t="s">
        <v>25</v>
      </c>
      <c r="AE3371" s="3" t="s">
        <v>26</v>
      </c>
      <c r="AF3371" s="3" t="s">
        <v>27</v>
      </c>
      <c r="AG3371" s="3" t="s">
        <v>28</v>
      </c>
      <c r="AH3371" s="3" t="s">
        <v>29</v>
      </c>
      <c r="AL3371" s="2" t="s">
        <v>33</v>
      </c>
      <c r="AM3371" s="10" t="e">
        <f t="shared" si="1567"/>
        <v>#VALUE!</v>
      </c>
      <c r="AN3371" s="6" t="s">
        <v>35</v>
      </c>
      <c r="AO3371" s="2" t="s">
        <v>36</v>
      </c>
      <c r="AP3371" s="7" t="s">
        <v>37</v>
      </c>
      <c r="AQ3371" s="6" t="s">
        <v>38</v>
      </c>
      <c r="AR3371" s="2" t="s">
        <v>39</v>
      </c>
      <c r="AS3371" s="7" t="s">
        <v>40</v>
      </c>
      <c r="AT3371" s="7" t="s">
        <v>41</v>
      </c>
      <c r="AU3371" s="8" t="s">
        <v>55</v>
      </c>
      <c r="AV3371" s="8" t="s">
        <v>56</v>
      </c>
      <c r="AW3371" s="8" t="s">
        <v>44</v>
      </c>
      <c r="AX3371" s="8" t="s">
        <v>45</v>
      </c>
      <c r="AY3371" s="8" t="s">
        <v>46</v>
      </c>
      <c r="AZ3371" s="8" t="s">
        <v>47</v>
      </c>
      <c r="BA3371" s="2" t="s">
        <v>48</v>
      </c>
      <c r="BB3371" s="2" t="s">
        <v>49</v>
      </c>
      <c r="BC3371" s="2" t="s">
        <v>50</v>
      </c>
      <c r="BD3371"/>
      <c r="BE3371"/>
    </row>
    <row r="3372" spans="1:57" x14ac:dyDescent="0.3">
      <c r="A3372" s="2"/>
      <c r="D3372" s="9" t="s">
        <v>57</v>
      </c>
      <c r="E3372" s="10">
        <v>13.824824189999999</v>
      </c>
      <c r="F3372" s="10">
        <v>0.53955739120000001</v>
      </c>
      <c r="G3372" s="10">
        <v>20.98437771</v>
      </c>
      <c r="H3372" s="10">
        <v>11.32941585</v>
      </c>
      <c r="I3372" s="10">
        <v>91.480802940000004</v>
      </c>
      <c r="J3372" s="10">
        <v>36.631436639999997</v>
      </c>
      <c r="K3372" s="10">
        <v>79.038975870000002</v>
      </c>
      <c r="L3372" s="11">
        <v>1.3946759259259259E-3</v>
      </c>
      <c r="M3372" s="11">
        <v>2.0485995370370371E-3</v>
      </c>
      <c r="P3372" s="10"/>
      <c r="Q3372" s="9"/>
      <c r="AJ3372" s="13">
        <v>656.80000000000007</v>
      </c>
      <c r="AK3372" s="16">
        <v>2.9363649999999999</v>
      </c>
      <c r="AL3372" s="10">
        <f>IF(AK3372&gt;3, AK3372-3, 3-AK3372)</f>
        <v>6.3635000000000108E-2</v>
      </c>
      <c r="AM3372" s="10">
        <f t="shared" si="1567"/>
        <v>0.55125032943792751</v>
      </c>
      <c r="AN3372" s="14">
        <v>12</v>
      </c>
      <c r="AO3372" s="10">
        <f>AN3372+273.15</f>
        <v>285.14999999999998</v>
      </c>
      <c r="AP3372" s="14">
        <v>10.5</v>
      </c>
      <c r="AQ3372" s="14">
        <v>37</v>
      </c>
      <c r="AR3372" s="10">
        <f>AQ3372+273.15</f>
        <v>310.14999999999998</v>
      </c>
      <c r="AS3372" s="14">
        <v>47.1</v>
      </c>
      <c r="AT3372" s="14">
        <v>0.5</v>
      </c>
      <c r="AU3372" s="10">
        <f>IF(ISNUMBER(AM3372),((AR3372/AO3372)*((AJ3372-(AT3372*AP3372))/(AJ3372-AS3372))*AM3372)," ")</f>
        <v>0.64073555742084931</v>
      </c>
      <c r="AV3372" s="10">
        <f>IF(ISNUMBER(AM3372), AU3372*G3372, " ")</f>
        <v>13.445436949146496</v>
      </c>
      <c r="AW3372" s="10"/>
      <c r="AX3372" s="10"/>
      <c r="AY3372" s="10"/>
      <c r="AZ3372" s="10"/>
      <c r="BA3372" s="10"/>
      <c r="BB3372" s="10"/>
      <c r="BC3372" s="2"/>
      <c r="BD3372"/>
      <c r="BE3372"/>
    </row>
    <row r="3373" spans="1:57" x14ac:dyDescent="0.3">
      <c r="A3373" s="2">
        <v>307</v>
      </c>
      <c r="B3373" s="9" t="s">
        <v>395</v>
      </c>
      <c r="C3373" s="9"/>
      <c r="D3373" s="9" t="s">
        <v>58</v>
      </c>
      <c r="E3373" s="10">
        <v>9.3625994969999997</v>
      </c>
      <c r="F3373" s="10">
        <v>0.57395186259999997</v>
      </c>
      <c r="G3373" s="10">
        <v>22.71199678</v>
      </c>
      <c r="H3373" s="10">
        <v>13.04022975</v>
      </c>
      <c r="I3373" s="10">
        <v>80.342737240000005</v>
      </c>
      <c r="J3373" s="10">
        <v>36.486807710000001</v>
      </c>
      <c r="K3373" s="10">
        <v>88.605748079999998</v>
      </c>
      <c r="L3373" s="11">
        <v>4.3229166666666667E-3</v>
      </c>
      <c r="M3373" s="11">
        <v>4.8437384259259258E-3</v>
      </c>
      <c r="N3373" s="10">
        <f>H3373-H3372</f>
        <v>1.7108138999999998</v>
      </c>
      <c r="O3373" s="10">
        <f>I3372-I3373</f>
        <v>11.138065699999999</v>
      </c>
      <c r="P3373" s="10">
        <f>N3373/O3373</f>
        <v>0.15360062923672643</v>
      </c>
      <c r="Q3373" s="9">
        <f>AVERAGE(P3373,P3375,P3377)</f>
        <v>0.11579026325843755</v>
      </c>
      <c r="R3373">
        <f>K3373-K3372</f>
        <v>9.5667722099999963</v>
      </c>
      <c r="S3373">
        <f>R3373/O3373</f>
        <v>0.858925819588225</v>
      </c>
      <c r="T3373" s="9">
        <f>AVERAGE(S3373,S3375,S3377)</f>
        <v>0.70078857736653399</v>
      </c>
      <c r="U3373" s="3">
        <f>AVERAGE(E3372,E3374,E3376)</f>
        <v>13.827584359999998</v>
      </c>
      <c r="V3373" s="3">
        <f>AVERAGE(E3373,E3375,E3377)</f>
        <v>9.4303004129999994</v>
      </c>
      <c r="W3373" s="3">
        <f>AVERAGE(F3372,F3374,F3376)</f>
        <v>0.514091937</v>
      </c>
      <c r="X3373" s="3">
        <f>AVERAGE(F3373,F3375,F3377)</f>
        <v>0.56322828830000005</v>
      </c>
      <c r="Y3373" s="3">
        <f>AVERAGE(G3372,G3374,G3376)</f>
        <v>20.94362722</v>
      </c>
      <c r="Z3373" s="3">
        <f>AVERAGE(G3373,G3375,G3377)</f>
        <v>21.757395110000001</v>
      </c>
      <c r="AA3373" s="3">
        <f>AVERAGE(H3372,H3374,H3376)</f>
        <v>10.770901220000001</v>
      </c>
      <c r="AB3373" s="3">
        <f>AVERAGE(H3373,H3375,H3377)</f>
        <v>12.240399413333334</v>
      </c>
      <c r="AC3373" s="3">
        <f>AVERAGE(I3372,I3374,I3376)</f>
        <v>92.027828406666671</v>
      </c>
      <c r="AD3373" s="3">
        <f>AVERAGE(I3373,I3375,I3377)</f>
        <v>78.612383840000007</v>
      </c>
      <c r="AE3373" s="3">
        <f>AVERAGE(J3372,J3374,J3376)</f>
        <v>36.428814026666664</v>
      </c>
      <c r="AF3373" s="3">
        <f>AVERAGE(J3373,J3375,J3377)</f>
        <v>36.445350623333333</v>
      </c>
      <c r="AG3373" s="3">
        <f>AVERAGE(K3372,K3374,K3376)</f>
        <v>78.240690200000003</v>
      </c>
      <c r="AH3373" s="3">
        <f>AVERAGE(K3373,K3375,K3377)</f>
        <v>87.311582219999991</v>
      </c>
      <c r="AI3373" s="12">
        <v>43663</v>
      </c>
      <c r="AJ3373" s="13">
        <v>656.80000000000007</v>
      </c>
      <c r="AK3373" s="16">
        <v>2.9363649999999999</v>
      </c>
      <c r="AL3373" s="10">
        <f t="shared" ref="AL3373:AL3377" si="1583">IF(AK3373&gt;3, AK3373-3, 3-AK3373)</f>
        <v>6.3635000000000108E-2</v>
      </c>
      <c r="AM3373" s="10">
        <f t="shared" si="1567"/>
        <v>0.58639017554016615</v>
      </c>
      <c r="AN3373" s="14">
        <v>12</v>
      </c>
      <c r="AO3373" s="10">
        <f t="shared" ref="AO3373:AO3377" si="1584">AN3373+273.15</f>
        <v>285.14999999999998</v>
      </c>
      <c r="AP3373" s="14">
        <v>10.5</v>
      </c>
      <c r="AQ3373" s="14">
        <v>37</v>
      </c>
      <c r="AR3373" s="10">
        <f t="shared" ref="AR3373:AR3377" si="1585">AQ3373+273.15</f>
        <v>310.14999999999998</v>
      </c>
      <c r="AS3373" s="14">
        <v>47.1</v>
      </c>
      <c r="AT3373" s="14">
        <v>0.5</v>
      </c>
      <c r="AU3373" s="10">
        <f t="shared" ref="AU3373:AU3377" si="1586">IF(ISNUMBER(AM3373),((AR3373/AO3373)*((AJ3373-(AT3373*AP3373))/(AJ3373-AS3373))*AM3373)," ")</f>
        <v>0.68157970331543427</v>
      </c>
      <c r="AV3373" s="10">
        <f t="shared" ref="AV3373:AV3377" si="1587">IF(ISNUMBER(AM3373), AU3373*G3373, " ")</f>
        <v>15.480036027013499</v>
      </c>
      <c r="AW3373" s="10">
        <f>AVERAGE(AU3372,AU3374,AU3376)</f>
        <v>0.61049480405905543</v>
      </c>
      <c r="AX3373" s="10">
        <f>AVERAGE(AU3373,AU3375,AU3377)</f>
        <v>0.66884523712385269</v>
      </c>
      <c r="AY3373" s="10">
        <f>AVERAGE(AV3372,AV3374,AV3376)</f>
        <v>12.786651353285476</v>
      </c>
      <c r="AZ3373" s="10">
        <f>AVERAGE(AV3373,AV3375,AV3377)</f>
        <v>14.537641854658949</v>
      </c>
      <c r="BA3373" s="10">
        <f>IF(ISNUMBER(AV3373), AV3373-AV3372, " ")</f>
        <v>2.0345990778670036</v>
      </c>
      <c r="BB3373" s="10">
        <f>IF(ISNUMBER(BA3373), BA3373/O3373, " ")</f>
        <v>0.18267077360362524</v>
      </c>
      <c r="BC3373" s="2">
        <f>AVERAGE(BB3373,BB3375,BB3377)</f>
        <v>0.13791593554693249</v>
      </c>
      <c r="BD3373" s="1" t="s">
        <v>59</v>
      </c>
      <c r="BE3373"/>
    </row>
    <row r="3374" spans="1:57" x14ac:dyDescent="0.3">
      <c r="A3374" s="2"/>
      <c r="D3374" s="9" t="s">
        <v>57</v>
      </c>
      <c r="E3374" s="10">
        <v>13.829553929999999</v>
      </c>
      <c r="F3374" s="10">
        <v>0.49939475239999997</v>
      </c>
      <c r="G3374" s="10">
        <v>20.884932979999999</v>
      </c>
      <c r="H3374" s="10">
        <v>10.43496543</v>
      </c>
      <c r="I3374" s="10">
        <v>92.500472770000002</v>
      </c>
      <c r="J3374" s="10">
        <v>36.358142649999998</v>
      </c>
      <c r="K3374" s="10">
        <v>75.246459810000005</v>
      </c>
      <c r="L3374" s="11">
        <v>7.5520833333333334E-3</v>
      </c>
      <c r="M3374" s="11">
        <v>8.2754513888888895E-3</v>
      </c>
      <c r="P3374" s="10"/>
      <c r="Q3374" s="9"/>
      <c r="AJ3374" s="13">
        <v>656.8</v>
      </c>
      <c r="AK3374" s="16">
        <v>2.9363649999999999</v>
      </c>
      <c r="AL3374" s="10">
        <f t="shared" si="1583"/>
        <v>6.3635000000000108E-2</v>
      </c>
      <c r="AM3374" s="10">
        <f t="shared" si="1567"/>
        <v>0.51021731194861675</v>
      </c>
      <c r="AN3374" s="14">
        <v>12</v>
      </c>
      <c r="AO3374" s="10">
        <f t="shared" si="1584"/>
        <v>285.14999999999998</v>
      </c>
      <c r="AP3374" s="14">
        <v>10.5</v>
      </c>
      <c r="AQ3374" s="14">
        <v>37</v>
      </c>
      <c r="AR3374" s="10">
        <f t="shared" si="1585"/>
        <v>310.14999999999998</v>
      </c>
      <c r="AS3374" s="14">
        <v>47.1</v>
      </c>
      <c r="AT3374" s="14">
        <v>0.5</v>
      </c>
      <c r="AU3374" s="10">
        <f t="shared" si="1586"/>
        <v>0.59304159348167051</v>
      </c>
      <c r="AV3374" s="10">
        <f t="shared" si="1587"/>
        <v>12.385633934217093</v>
      </c>
      <c r="AW3374" s="10"/>
      <c r="AX3374" s="10"/>
      <c r="AY3374" s="10"/>
      <c r="AZ3374" s="10"/>
      <c r="BA3374" s="10"/>
      <c r="BB3374" s="10"/>
      <c r="BC3374" s="2"/>
      <c r="BD3374"/>
    </row>
    <row r="3375" spans="1:57" x14ac:dyDescent="0.3">
      <c r="A3375" s="2"/>
      <c r="D3375" s="9" t="s">
        <v>60</v>
      </c>
      <c r="E3375" s="10">
        <v>9.5014444410000003</v>
      </c>
      <c r="F3375" s="10">
        <v>0.54391048490000005</v>
      </c>
      <c r="G3375" s="10">
        <v>23.15962747</v>
      </c>
      <c r="H3375" s="10">
        <v>12.60038263</v>
      </c>
      <c r="I3375" s="10">
        <v>78.924325179999997</v>
      </c>
      <c r="J3375" s="10">
        <v>36.3239357</v>
      </c>
      <c r="K3375" s="10">
        <v>86.819346620000005</v>
      </c>
      <c r="L3375" s="11">
        <v>1.0659722222222221E-2</v>
      </c>
      <c r="M3375" s="11">
        <v>1.1261562500000001E-2</v>
      </c>
      <c r="N3375" s="10">
        <f>H3375-H3374</f>
        <v>2.1654172000000003</v>
      </c>
      <c r="O3375" s="10">
        <f>I3374-I3375</f>
        <v>13.576147590000005</v>
      </c>
      <c r="P3375" s="10">
        <f>N3375/O3375</f>
        <v>0.15950159540067282</v>
      </c>
      <c r="Q3375" s="9"/>
      <c r="R3375">
        <f>K3375-K3374</f>
        <v>11.57288681</v>
      </c>
      <c r="S3375">
        <f>R3375/O3375</f>
        <v>0.85244261918045305</v>
      </c>
      <c r="AJ3375" s="13">
        <v>656.8</v>
      </c>
      <c r="AK3375" s="16">
        <v>2.9363649999999999</v>
      </c>
      <c r="AL3375" s="10">
        <f t="shared" si="1583"/>
        <v>6.3635000000000108E-2</v>
      </c>
      <c r="AM3375" s="10">
        <f t="shared" si="1567"/>
        <v>0.55569776056450759</v>
      </c>
      <c r="AN3375" s="14">
        <v>12</v>
      </c>
      <c r="AO3375" s="10">
        <f t="shared" si="1584"/>
        <v>285.14999999999998</v>
      </c>
      <c r="AP3375" s="14">
        <v>10.5</v>
      </c>
      <c r="AQ3375" s="14">
        <v>37</v>
      </c>
      <c r="AR3375" s="10">
        <f t="shared" si="1585"/>
        <v>310.14999999999998</v>
      </c>
      <c r="AS3375" s="14">
        <v>47.1</v>
      </c>
      <c r="AT3375" s="14">
        <v>0.5</v>
      </c>
      <c r="AU3375" s="10">
        <f t="shared" si="1586"/>
        <v>0.64590494618998751</v>
      </c>
      <c r="AV3375" s="10">
        <f t="shared" si="1587"/>
        <v>14.958917934790506</v>
      </c>
      <c r="AW3375" s="10"/>
      <c r="AX3375" s="10"/>
      <c r="AY3375" s="10"/>
      <c r="AZ3375" s="10"/>
      <c r="BA3375" s="10">
        <f>IF(ISNUMBER(AV3375), AV3375-AV3374, " ")</f>
        <v>2.5732840005734126</v>
      </c>
      <c r="BB3375" s="10">
        <f>IF(ISNUMBER(BA3375), BA3375/O3375, " ")</f>
        <v>0.18954449217013938</v>
      </c>
      <c r="BC3375" s="2"/>
      <c r="BD3375"/>
      <c r="BE3375"/>
    </row>
    <row r="3376" spans="1:57" x14ac:dyDescent="0.3">
      <c r="A3376" s="2"/>
      <c r="D3376" s="9" t="s">
        <v>57</v>
      </c>
      <c r="E3376" s="10">
        <v>13.82837496</v>
      </c>
      <c r="F3376" s="10">
        <v>0.50332366740000001</v>
      </c>
      <c r="G3376" s="10">
        <v>20.96157097</v>
      </c>
      <c r="H3376" s="10">
        <v>10.54832238</v>
      </c>
      <c r="I3376" s="10">
        <v>92.102209509999994</v>
      </c>
      <c r="J3376" s="10">
        <v>36.296862789999999</v>
      </c>
      <c r="K3376" s="10">
        <v>80.436634920000003</v>
      </c>
      <c r="L3376" s="11">
        <v>1.4137731481481482E-2</v>
      </c>
      <c r="M3376" s="11">
        <v>1.4751145833333333E-2</v>
      </c>
      <c r="P3376" s="10"/>
      <c r="Q3376" s="9"/>
      <c r="AJ3376" s="13">
        <v>656.8</v>
      </c>
      <c r="AK3376" s="16">
        <v>2.9363649999999999</v>
      </c>
      <c r="AL3376" s="10">
        <f t="shared" si="1583"/>
        <v>6.3635000000000108E-2</v>
      </c>
      <c r="AM3376" s="10">
        <f t="shared" si="1567"/>
        <v>0.51423137184920809</v>
      </c>
      <c r="AN3376" s="14">
        <v>12</v>
      </c>
      <c r="AO3376" s="10">
        <f t="shared" si="1584"/>
        <v>285.14999999999998</v>
      </c>
      <c r="AP3376" s="14">
        <v>10.5</v>
      </c>
      <c r="AQ3376" s="14">
        <v>37</v>
      </c>
      <c r="AR3376" s="10">
        <f t="shared" si="1585"/>
        <v>310.14999999999998</v>
      </c>
      <c r="AS3376" s="14">
        <v>47.1</v>
      </c>
      <c r="AT3376" s="14">
        <v>0.5</v>
      </c>
      <c r="AU3376" s="10">
        <f t="shared" si="1586"/>
        <v>0.59770726127464668</v>
      </c>
      <c r="AV3376" s="10">
        <f t="shared" si="1587"/>
        <v>12.528883176492839</v>
      </c>
      <c r="AW3376" s="10"/>
      <c r="AX3376" s="10"/>
      <c r="AY3376" s="10"/>
      <c r="AZ3376" s="10"/>
      <c r="BA3376" s="10"/>
      <c r="BB3376" s="10"/>
      <c r="BC3376" s="2"/>
      <c r="BD3376"/>
      <c r="BE3376"/>
    </row>
    <row r="3377" spans="1:57" x14ac:dyDescent="0.3">
      <c r="A3377" s="2"/>
      <c r="D3377" s="9" t="s">
        <v>61</v>
      </c>
      <c r="E3377" s="10">
        <v>9.4268573010000001</v>
      </c>
      <c r="F3377" s="10">
        <v>0.57182251740000001</v>
      </c>
      <c r="G3377" s="10">
        <v>19.400561079999999</v>
      </c>
      <c r="H3377" s="10">
        <v>11.080585859999999</v>
      </c>
      <c r="I3377" s="10">
        <v>76.570089100000004</v>
      </c>
      <c r="J3377" s="10">
        <v>36.525308459999998</v>
      </c>
      <c r="K3377" s="10">
        <v>86.509651959999999</v>
      </c>
      <c r="L3377" s="11">
        <v>1.7662037037037035E-2</v>
      </c>
      <c r="M3377" s="11">
        <v>1.8310173611111112E-2</v>
      </c>
      <c r="N3377" s="10">
        <f>H3377-H3376</f>
        <v>0.53226347999999923</v>
      </c>
      <c r="O3377" s="10">
        <f>I3376-I3377</f>
        <v>15.53212040999999</v>
      </c>
      <c r="P3377" s="10">
        <f>N3377/O3377</f>
        <v>3.4268565137913425E-2</v>
      </c>
      <c r="Q3377" s="9"/>
      <c r="R3377">
        <f>K3377-K3376</f>
        <v>6.0730170399999963</v>
      </c>
      <c r="S3377">
        <f>R3377/O3377</f>
        <v>0.39099729333092392</v>
      </c>
      <c r="AJ3377" s="13">
        <v>656.8</v>
      </c>
      <c r="AK3377" s="16">
        <v>2.9363649999999999</v>
      </c>
      <c r="AL3377" s="10">
        <f t="shared" si="1583"/>
        <v>6.3635000000000108E-2</v>
      </c>
      <c r="AM3377" s="10">
        <f t="shared" si="1567"/>
        <v>0.58421468455045611</v>
      </c>
      <c r="AN3377" s="14">
        <v>12</v>
      </c>
      <c r="AO3377" s="10">
        <f t="shared" si="1584"/>
        <v>285.14999999999998</v>
      </c>
      <c r="AP3377" s="14">
        <v>10.5</v>
      </c>
      <c r="AQ3377" s="14">
        <v>37</v>
      </c>
      <c r="AR3377" s="10">
        <f t="shared" si="1585"/>
        <v>310.14999999999998</v>
      </c>
      <c r="AS3377" s="14">
        <v>47.1</v>
      </c>
      <c r="AT3377" s="14">
        <v>0.5</v>
      </c>
      <c r="AU3377" s="10">
        <f t="shared" si="1586"/>
        <v>0.6790510618661364</v>
      </c>
      <c r="AV3377" s="10">
        <f t="shared" si="1587"/>
        <v>13.173971602172838</v>
      </c>
      <c r="AW3377" s="10"/>
      <c r="AX3377" s="10"/>
      <c r="AY3377" s="10"/>
      <c r="AZ3377" s="10"/>
      <c r="BA3377" s="10">
        <f>IF(ISNUMBER(AV3377), AV3377-AV3376, " ")</f>
        <v>0.64508842567999913</v>
      </c>
      <c r="BB3377" s="10">
        <f>IF(ISNUMBER(BA3377), BA3377/O3377, " ")</f>
        <v>4.153254086703282E-2</v>
      </c>
      <c r="BC3377" s="2"/>
      <c r="BD3377"/>
      <c r="BE3377"/>
    </row>
    <row r="3378" spans="1:57" x14ac:dyDescent="0.3">
      <c r="AM3378" s="10" t="str">
        <f t="shared" si="1567"/>
        <v xml:space="preserve"> </v>
      </c>
      <c r="BD3378"/>
      <c r="BE3378"/>
    </row>
    <row r="3379" spans="1:57" x14ac:dyDescent="0.3">
      <c r="AM3379" s="10" t="str">
        <f t="shared" si="1567"/>
        <v xml:space="preserve"> </v>
      </c>
      <c r="BD3379"/>
      <c r="BE3379"/>
    </row>
    <row r="3380" spans="1:57" x14ac:dyDescent="0.3">
      <c r="A3380" s="2"/>
      <c r="D3380" s="9" t="s">
        <v>53</v>
      </c>
      <c r="E3380" s="10"/>
      <c r="F3380" s="10"/>
      <c r="G3380" s="10"/>
      <c r="H3380" s="10"/>
      <c r="I3380" s="10"/>
      <c r="J3380" s="10"/>
      <c r="K3380" s="10"/>
      <c r="L3380" s="10"/>
      <c r="M3380" s="10"/>
      <c r="P3380" s="10"/>
      <c r="Q3380" s="9"/>
      <c r="R3380" s="9"/>
      <c r="AM3380" s="10" t="str">
        <f t="shared" si="1567"/>
        <v xml:space="preserve"> </v>
      </c>
      <c r="BD3380"/>
      <c r="BE3380"/>
    </row>
    <row r="3381" spans="1:57" x14ac:dyDescent="0.3">
      <c r="A3381" s="2"/>
      <c r="D3381" s="9" t="s">
        <v>396</v>
      </c>
      <c r="E3381" s="10"/>
      <c r="F3381" s="2"/>
      <c r="G3381" s="10"/>
      <c r="H3381" s="10"/>
      <c r="I3381" s="10"/>
      <c r="J3381" s="10"/>
      <c r="K3381" s="10"/>
      <c r="L3381" s="10"/>
      <c r="M3381" s="10"/>
      <c r="P3381" s="10"/>
      <c r="Q3381" s="9"/>
      <c r="R3381" s="9"/>
      <c r="AM3381" s="10" t="str">
        <f t="shared" si="1567"/>
        <v xml:space="preserve"> </v>
      </c>
      <c r="BD3381"/>
      <c r="BE3381"/>
    </row>
    <row r="3382" spans="1:57" x14ac:dyDescent="0.3">
      <c r="A3382" s="2"/>
      <c r="D3382" s="9"/>
      <c r="E3382" s="2" t="s">
        <v>0</v>
      </c>
      <c r="F3382" s="2" t="s">
        <v>1</v>
      </c>
      <c r="G3382" s="2" t="s">
        <v>2</v>
      </c>
      <c r="H3382" s="2" t="s">
        <v>3</v>
      </c>
      <c r="I3382" s="2" t="s">
        <v>4</v>
      </c>
      <c r="J3382" s="2" t="s">
        <v>5</v>
      </c>
      <c r="K3382" s="2" t="s">
        <v>6</v>
      </c>
      <c r="L3382" s="2" t="s">
        <v>7</v>
      </c>
      <c r="M3382" s="2" t="s">
        <v>8</v>
      </c>
      <c r="N3382" s="2" t="s">
        <v>9</v>
      </c>
      <c r="O3382" s="2" t="s">
        <v>10</v>
      </c>
      <c r="P3382" s="2" t="s">
        <v>11</v>
      </c>
      <c r="Q3382" s="2" t="s">
        <v>12</v>
      </c>
      <c r="R3382" s="2" t="s">
        <v>13</v>
      </c>
      <c r="S3382" s="2" t="s">
        <v>14</v>
      </c>
      <c r="T3382" s="2" t="s">
        <v>15</v>
      </c>
      <c r="U3382" s="3" t="s">
        <v>16</v>
      </c>
      <c r="V3382" s="3" t="s">
        <v>17</v>
      </c>
      <c r="W3382" s="3" t="s">
        <v>18</v>
      </c>
      <c r="X3382" s="3" t="s">
        <v>19</v>
      </c>
      <c r="Y3382" s="3" t="s">
        <v>20</v>
      </c>
      <c r="Z3382" s="3" t="s">
        <v>21</v>
      </c>
      <c r="AA3382" s="3" t="s">
        <v>22</v>
      </c>
      <c r="AB3382" s="3" t="s">
        <v>23</v>
      </c>
      <c r="AC3382" s="3" t="s">
        <v>24</v>
      </c>
      <c r="AD3382" s="3" t="s">
        <v>25</v>
      </c>
      <c r="AE3382" s="3" t="s">
        <v>26</v>
      </c>
      <c r="AF3382" s="3" t="s">
        <v>27</v>
      </c>
      <c r="AG3382" s="3" t="s">
        <v>28</v>
      </c>
      <c r="AH3382" s="3" t="s">
        <v>29</v>
      </c>
      <c r="AL3382" s="2" t="s">
        <v>33</v>
      </c>
      <c r="AM3382" s="10" t="e">
        <f t="shared" si="1567"/>
        <v>#VALUE!</v>
      </c>
      <c r="AN3382" s="6" t="s">
        <v>35</v>
      </c>
      <c r="AO3382" s="2" t="s">
        <v>36</v>
      </c>
      <c r="AP3382" s="7" t="s">
        <v>37</v>
      </c>
      <c r="AQ3382" s="6" t="s">
        <v>38</v>
      </c>
      <c r="AR3382" s="2" t="s">
        <v>39</v>
      </c>
      <c r="AS3382" s="7" t="s">
        <v>40</v>
      </c>
      <c r="AT3382" s="7" t="s">
        <v>41</v>
      </c>
      <c r="AU3382" s="8" t="s">
        <v>55</v>
      </c>
      <c r="AV3382" s="8" t="s">
        <v>56</v>
      </c>
      <c r="AW3382" s="8" t="s">
        <v>44</v>
      </c>
      <c r="AX3382" s="8" t="s">
        <v>45</v>
      </c>
      <c r="AY3382" s="8" t="s">
        <v>46</v>
      </c>
      <c r="AZ3382" s="8" t="s">
        <v>47</v>
      </c>
      <c r="BA3382" s="2" t="s">
        <v>48</v>
      </c>
      <c r="BB3382" s="2" t="s">
        <v>49</v>
      </c>
      <c r="BC3382" s="2" t="s">
        <v>50</v>
      </c>
      <c r="BD3382"/>
      <c r="BE3382"/>
    </row>
    <row r="3383" spans="1:57" x14ac:dyDescent="0.3">
      <c r="A3383" s="2"/>
      <c r="D3383" s="9" t="s">
        <v>57</v>
      </c>
      <c r="E3383" s="10">
        <v>13.839835519999999</v>
      </c>
      <c r="F3383" s="10">
        <v>0.52790413270000003</v>
      </c>
      <c r="G3383" s="10">
        <v>18.419035109999999</v>
      </c>
      <c r="H3383" s="10">
        <v>9.7259730350000009</v>
      </c>
      <c r="I3383" s="10">
        <v>92.119555399999996</v>
      </c>
      <c r="J3383" s="10">
        <v>34.167491570000003</v>
      </c>
      <c r="K3383" s="10">
        <v>75.161505090000006</v>
      </c>
      <c r="L3383" s="11">
        <v>1.0821759259259259E-3</v>
      </c>
      <c r="M3383" s="11">
        <v>1.7650347222222223E-3</v>
      </c>
      <c r="P3383" s="10"/>
      <c r="Q3383" s="9"/>
      <c r="AJ3383" s="13">
        <v>656.80000000000007</v>
      </c>
      <c r="AK3383" s="16">
        <v>2.9363649999999999</v>
      </c>
      <c r="AL3383" s="10">
        <f>IF(AK3383&gt;3, AK3383-3, 3-AK3383)</f>
        <v>6.3635000000000108E-2</v>
      </c>
      <c r="AM3383" s="10">
        <f t="shared" si="1567"/>
        <v>0.53934452906910424</v>
      </c>
      <c r="AN3383" s="14">
        <v>12</v>
      </c>
      <c r="AO3383" s="10">
        <f>AN3383+273.15</f>
        <v>285.14999999999998</v>
      </c>
      <c r="AP3383" s="14">
        <v>10.5</v>
      </c>
      <c r="AQ3383" s="14">
        <v>37</v>
      </c>
      <c r="AR3383" s="10">
        <f>AQ3383+273.15</f>
        <v>310.14999999999998</v>
      </c>
      <c r="AS3383" s="14">
        <v>47.1</v>
      </c>
      <c r="AT3383" s="14">
        <v>0.5</v>
      </c>
      <c r="AU3383" s="10">
        <f>IF(ISNUMBER(AM3383),((AR3383/AO3383)*((AJ3383-(AT3383*AP3383))/(AJ3383-AS3383))*AM3383)," ")</f>
        <v>0.62689707202050937</v>
      </c>
      <c r="AV3383" s="10">
        <f>IF(ISNUMBER(AM3383), AU3383*G3383, " ")</f>
        <v>11.54683917990196</v>
      </c>
      <c r="AW3383" s="10"/>
      <c r="AX3383" s="10"/>
      <c r="AY3383" s="10"/>
      <c r="AZ3383" s="10"/>
      <c r="BA3383" s="10"/>
      <c r="BB3383" s="10"/>
      <c r="BC3383" s="2"/>
      <c r="BD3383"/>
      <c r="BE3383"/>
    </row>
    <row r="3384" spans="1:57" x14ac:dyDescent="0.3">
      <c r="A3384" s="2">
        <v>308</v>
      </c>
      <c r="B3384" s="9" t="s">
        <v>396</v>
      </c>
      <c r="C3384" s="9"/>
      <c r="D3384" s="9" t="s">
        <v>58</v>
      </c>
      <c r="E3384" s="10">
        <v>9.9434107899999997</v>
      </c>
      <c r="F3384" s="10">
        <v>0.59655911019999996</v>
      </c>
      <c r="G3384" s="10">
        <v>17.513140960000001</v>
      </c>
      <c r="H3384" s="10">
        <v>10.44717136</v>
      </c>
      <c r="I3384" s="10">
        <v>79.354375610000005</v>
      </c>
      <c r="J3384" s="10">
        <v>34.03897139</v>
      </c>
      <c r="K3384" s="10">
        <v>86.253953460000005</v>
      </c>
      <c r="L3384" s="11">
        <v>4.7685185185185183E-3</v>
      </c>
      <c r="M3384" s="11">
        <v>5.5208217592592592E-3</v>
      </c>
      <c r="N3384" s="10">
        <f>H3384-H3383</f>
        <v>0.72119832499999958</v>
      </c>
      <c r="O3384" s="10">
        <f>I3383-I3384</f>
        <v>12.765179789999991</v>
      </c>
      <c r="P3384" s="10">
        <f>N3384/O3384</f>
        <v>5.6497310407251235E-2</v>
      </c>
      <c r="Q3384" s="9">
        <f>AVERAGE(P3384,P3386,P3388)</f>
        <v>8.8225630622478221E-2</v>
      </c>
      <c r="R3384">
        <f>K3384-K3383</f>
        <v>11.09244837</v>
      </c>
      <c r="S3384">
        <f>R3384/O3384</f>
        <v>0.86896138969304781</v>
      </c>
      <c r="T3384" s="9">
        <f>AVERAGE(S3384,S3386,S3388)</f>
        <v>0.65364397108183614</v>
      </c>
      <c r="U3384" s="3">
        <f>AVERAGE(E3383,E3385,E3387)</f>
        <v>13.83277133</v>
      </c>
      <c r="V3384" s="3">
        <f>AVERAGE(E3384,E3386,E3388)</f>
        <v>10.066955976333333</v>
      </c>
      <c r="W3384" s="3">
        <f>AVERAGE(F3383,F3385,F3387)</f>
        <v>0.51979676313333334</v>
      </c>
      <c r="X3384" s="3">
        <f>AVERAGE(F3384,F3386,F3388)</f>
        <v>0.59140649430000003</v>
      </c>
      <c r="Y3384" s="3">
        <f>AVERAGE(G3383,G3385,G3387)</f>
        <v>17.641572319999998</v>
      </c>
      <c r="Z3384" s="3">
        <f>AVERAGE(G3384,G3386,G3388)</f>
        <v>17.339446293333335</v>
      </c>
      <c r="AA3384" s="3">
        <f>AVERAGE(H3383,H3385,H3387)</f>
        <v>9.1657449386666681</v>
      </c>
      <c r="AB3384" s="3">
        <f>AVERAGE(H3384,H3386,H3388)</f>
        <v>10.250357533333334</v>
      </c>
      <c r="AC3384" s="3">
        <f>AVERAGE(I3383,I3385,I3387)</f>
        <v>92.494238716666658</v>
      </c>
      <c r="AD3384" s="3">
        <f>AVERAGE(I3384,I3386,I3388)</f>
        <v>79.701736826666661</v>
      </c>
      <c r="AE3384" s="3">
        <f>AVERAGE(J3383,J3385,J3387)</f>
        <v>34.250702726666667</v>
      </c>
      <c r="AF3384" s="3">
        <f>AVERAGE(J3384,J3386,J3388)</f>
        <v>34.242464680000005</v>
      </c>
      <c r="AG3384" s="3">
        <f>AVERAGE(K3383,K3385,K3387)</f>
        <v>76.407271423333327</v>
      </c>
      <c r="AH3384" s="3">
        <f>AVERAGE(K3384,K3386,K3388)</f>
        <v>84.645956733333335</v>
      </c>
      <c r="AI3384" s="12">
        <v>43663</v>
      </c>
      <c r="AJ3384" s="13">
        <v>656.80000000000007</v>
      </c>
      <c r="AK3384" s="16">
        <v>2.9363649999999999</v>
      </c>
      <c r="AL3384" s="10">
        <f t="shared" ref="AL3384:AL3388" si="1588">IF(AK3384&gt;3, AK3384-3, 3-AK3384)</f>
        <v>6.3635000000000108E-2</v>
      </c>
      <c r="AM3384" s="10">
        <f t="shared" si="1567"/>
        <v>0.60948735276438726</v>
      </c>
      <c r="AN3384" s="14">
        <v>12</v>
      </c>
      <c r="AO3384" s="10">
        <f t="shared" ref="AO3384:AO3388" si="1589">AN3384+273.15</f>
        <v>285.14999999999998</v>
      </c>
      <c r="AP3384" s="14">
        <v>10.5</v>
      </c>
      <c r="AQ3384" s="14">
        <v>37</v>
      </c>
      <c r="AR3384" s="10">
        <f t="shared" ref="AR3384:AR3388" si="1590">AQ3384+273.15</f>
        <v>310.14999999999998</v>
      </c>
      <c r="AS3384" s="14">
        <v>47.1</v>
      </c>
      <c r="AT3384" s="14">
        <v>0.5</v>
      </c>
      <c r="AU3384" s="10">
        <f t="shared" ref="AU3384:AU3388" si="1591">IF(ISNUMBER(AM3384),((AR3384/AO3384)*((AJ3384-(AT3384*AP3384))/(AJ3384-AS3384))*AM3384)," ")</f>
        <v>0.70842627724619123</v>
      </c>
      <c r="AV3384" s="10">
        <f t="shared" ref="AV3384:AV3388" si="1592">IF(ISNUMBER(AM3384), AU3384*G3384, " ")</f>
        <v>12.406769253180588</v>
      </c>
      <c r="AW3384" s="10">
        <f>AVERAGE(AU3383,AU3385,AU3387)</f>
        <v>0.61726940303989963</v>
      </c>
      <c r="AX3384" s="10">
        <f>AVERAGE(AU3384,AU3386,AU3388)</f>
        <v>0.70230743933439943</v>
      </c>
      <c r="AY3384" s="10">
        <f>AVERAGE(AV3383,AV3385,AV3387)</f>
        <v>10.893593555017597</v>
      </c>
      <c r="AZ3384" s="10">
        <f>AVERAGE(AV3384,AV3386,AV3388)</f>
        <v>12.175010078346247</v>
      </c>
      <c r="BA3384" s="10">
        <f>IF(ISNUMBER(AV3384), AV3384-AV3383, " ")</f>
        <v>0.85993007327862792</v>
      </c>
      <c r="BB3384" s="10">
        <f>IF(ISNUMBER(BA3384), BA3384/O3384, " ")</f>
        <v>6.7365292727978768E-2</v>
      </c>
      <c r="BC3384" s="2">
        <f>AVERAGE(BB3384,BB3386,BB3388)</f>
        <v>0.1041637989289224</v>
      </c>
      <c r="BD3384" s="1" t="s">
        <v>59</v>
      </c>
      <c r="BE3384"/>
    </row>
    <row r="3385" spans="1:57" x14ac:dyDescent="0.3">
      <c r="A3385" s="2"/>
      <c r="D3385" s="9" t="s">
        <v>57</v>
      </c>
      <c r="E3385" s="10">
        <v>13.830407859999999</v>
      </c>
      <c r="F3385" s="10">
        <v>0.52631274149999996</v>
      </c>
      <c r="G3385" s="10">
        <v>17.282497859999999</v>
      </c>
      <c r="H3385" s="10">
        <v>9.1023170189999991</v>
      </c>
      <c r="I3385" s="10">
        <v>92.974949769999995</v>
      </c>
      <c r="J3385" s="10">
        <v>33.934603529999997</v>
      </c>
      <c r="K3385" s="10">
        <v>78.443616989999995</v>
      </c>
      <c r="L3385" s="11">
        <v>8.3449074074074085E-3</v>
      </c>
      <c r="M3385" s="11">
        <v>8.9988310185185189E-3</v>
      </c>
      <c r="P3385" s="10"/>
      <c r="Q3385" s="9"/>
      <c r="AJ3385" s="13">
        <v>656.8</v>
      </c>
      <c r="AK3385" s="16">
        <v>2.9363649999999999</v>
      </c>
      <c r="AL3385" s="10">
        <f t="shared" si="1588"/>
        <v>6.3635000000000108E-2</v>
      </c>
      <c r="AM3385" s="10">
        <f t="shared" si="1567"/>
        <v>0.53771865026997667</v>
      </c>
      <c r="AN3385" s="14">
        <v>12</v>
      </c>
      <c r="AO3385" s="10">
        <f t="shared" si="1589"/>
        <v>285.14999999999998</v>
      </c>
      <c r="AP3385" s="14">
        <v>10.5</v>
      </c>
      <c r="AQ3385" s="14">
        <v>37</v>
      </c>
      <c r="AR3385" s="10">
        <f t="shared" si="1590"/>
        <v>310.14999999999998</v>
      </c>
      <c r="AS3385" s="14">
        <v>47.1</v>
      </c>
      <c r="AT3385" s="14">
        <v>0.5</v>
      </c>
      <c r="AU3385" s="10">
        <f t="shared" si="1591"/>
        <v>0.62500726206843205</v>
      </c>
      <c r="AV3385" s="10">
        <f t="shared" si="1592"/>
        <v>10.801686669182136</v>
      </c>
      <c r="AW3385" s="10"/>
      <c r="AX3385" s="10"/>
      <c r="AY3385" s="10"/>
      <c r="AZ3385" s="10"/>
      <c r="BA3385" s="10"/>
      <c r="BB3385" s="10"/>
      <c r="BC3385" s="2"/>
      <c r="BD3385"/>
    </row>
    <row r="3386" spans="1:57" x14ac:dyDescent="0.3">
      <c r="A3386" s="2"/>
      <c r="D3386" s="9" t="s">
        <v>60</v>
      </c>
      <c r="E3386" s="10">
        <v>9.9616769789999999</v>
      </c>
      <c r="F3386" s="10">
        <v>0.56560798469999995</v>
      </c>
      <c r="G3386" s="10">
        <v>17.423582199999998</v>
      </c>
      <c r="H3386" s="10">
        <v>9.8576878899999993</v>
      </c>
      <c r="I3386" s="10">
        <v>78.851355569999996</v>
      </c>
      <c r="J3386" s="10">
        <v>34.042787279999999</v>
      </c>
      <c r="K3386" s="10">
        <v>84.223342669999994</v>
      </c>
      <c r="L3386" s="11">
        <v>1.1087962962962964E-2</v>
      </c>
      <c r="M3386" s="11">
        <v>1.1793969907407408E-2</v>
      </c>
      <c r="N3386" s="10">
        <f>H3386-H3385</f>
        <v>0.75537087100000022</v>
      </c>
      <c r="O3386" s="10">
        <f>I3385-I3386</f>
        <v>14.123594199999999</v>
      </c>
      <c r="P3386" s="10">
        <f>N3386/O3386</f>
        <v>5.3482906709398398E-2</v>
      </c>
      <c r="Q3386" s="9"/>
      <c r="R3386">
        <f>K3386-K3385</f>
        <v>5.7797256799999985</v>
      </c>
      <c r="S3386">
        <f>R3386/O3386</f>
        <v>0.40922484731259123</v>
      </c>
      <c r="AJ3386" s="13">
        <v>656.8</v>
      </c>
      <c r="AK3386" s="16">
        <v>2.9363649999999999</v>
      </c>
      <c r="AL3386" s="10">
        <f t="shared" si="1588"/>
        <v>6.3635000000000108E-2</v>
      </c>
      <c r="AM3386" s="10">
        <f t="shared" si="1567"/>
        <v>0.57786547452377346</v>
      </c>
      <c r="AN3386" s="14">
        <v>12</v>
      </c>
      <c r="AO3386" s="10">
        <f t="shared" si="1589"/>
        <v>285.14999999999998</v>
      </c>
      <c r="AP3386" s="14">
        <v>10.5</v>
      </c>
      <c r="AQ3386" s="14">
        <v>37</v>
      </c>
      <c r="AR3386" s="10">
        <f t="shared" si="1590"/>
        <v>310.14999999999998</v>
      </c>
      <c r="AS3386" s="14">
        <v>47.1</v>
      </c>
      <c r="AT3386" s="14">
        <v>0.5</v>
      </c>
      <c r="AU3386" s="10">
        <f t="shared" si="1591"/>
        <v>0.67167117579917179</v>
      </c>
      <c r="AV3386" s="10">
        <f t="shared" si="1592"/>
        <v>11.702917942907519</v>
      </c>
      <c r="AW3386" s="10"/>
      <c r="AX3386" s="10"/>
      <c r="AY3386" s="10"/>
      <c r="AZ3386" s="10"/>
      <c r="BA3386" s="10">
        <f>IF(ISNUMBER(AV3386), AV3386-AV3385, " ")</f>
        <v>0.90123127372538292</v>
      </c>
      <c r="BB3386" s="10">
        <f>IF(ISNUMBER(BA3386), BA3386/O3386, " ")</f>
        <v>6.3810334746475725E-2</v>
      </c>
      <c r="BC3386" s="2"/>
      <c r="BD3386"/>
      <c r="BE3386"/>
    </row>
    <row r="3387" spans="1:57" x14ac:dyDescent="0.3">
      <c r="A3387" s="2"/>
      <c r="D3387" s="9" t="s">
        <v>57</v>
      </c>
      <c r="E3387" s="10">
        <v>13.828070609999999</v>
      </c>
      <c r="F3387" s="10">
        <v>0.50517341520000003</v>
      </c>
      <c r="G3387" s="10">
        <v>17.223183989999999</v>
      </c>
      <c r="H3387" s="10">
        <v>8.6689447620000006</v>
      </c>
      <c r="I3387" s="10">
        <v>92.388210979999997</v>
      </c>
      <c r="J3387" s="10">
        <v>34.650013080000001</v>
      </c>
      <c r="K3387" s="10">
        <v>75.616692189999995</v>
      </c>
      <c r="L3387" s="11">
        <v>1.4693287037037038E-2</v>
      </c>
      <c r="M3387" s="11">
        <v>1.5260405092592593E-2</v>
      </c>
      <c r="P3387" s="10"/>
      <c r="Q3387" s="9"/>
      <c r="AJ3387" s="13">
        <v>656.8</v>
      </c>
      <c r="AK3387" s="16">
        <v>2.9363649999999999</v>
      </c>
      <c r="AL3387" s="10">
        <f t="shared" si="1588"/>
        <v>6.3635000000000108E-2</v>
      </c>
      <c r="AM3387" s="10">
        <f t="shared" si="1567"/>
        <v>0.51612120618519841</v>
      </c>
      <c r="AN3387" s="14">
        <v>12</v>
      </c>
      <c r="AO3387" s="10">
        <f t="shared" si="1589"/>
        <v>285.14999999999998</v>
      </c>
      <c r="AP3387" s="14">
        <v>10.5</v>
      </c>
      <c r="AQ3387" s="14">
        <v>37</v>
      </c>
      <c r="AR3387" s="10">
        <f t="shared" si="1590"/>
        <v>310.14999999999998</v>
      </c>
      <c r="AS3387" s="14">
        <v>47.1</v>
      </c>
      <c r="AT3387" s="14">
        <v>0.5</v>
      </c>
      <c r="AU3387" s="10">
        <f t="shared" si="1591"/>
        <v>0.59990387503075726</v>
      </c>
      <c r="AV3387" s="10">
        <f t="shared" si="1592"/>
        <v>10.332254815968698</v>
      </c>
      <c r="AW3387" s="10"/>
      <c r="AX3387" s="10"/>
      <c r="AY3387" s="10"/>
      <c r="AZ3387" s="10"/>
      <c r="BA3387" s="10"/>
      <c r="BB3387" s="10"/>
      <c r="BC3387" s="2"/>
      <c r="BD3387"/>
      <c r="BE3387"/>
    </row>
    <row r="3388" spans="1:57" x14ac:dyDescent="0.3">
      <c r="A3388" s="2"/>
      <c r="D3388" s="9" t="s">
        <v>61</v>
      </c>
      <c r="E3388" s="10">
        <v>10.29578016</v>
      </c>
      <c r="F3388" s="10">
        <v>0.61205238799999995</v>
      </c>
      <c r="G3388" s="10">
        <v>17.081615719999999</v>
      </c>
      <c r="H3388" s="10">
        <v>10.446213350000001</v>
      </c>
      <c r="I3388" s="10">
        <v>80.899479299999996</v>
      </c>
      <c r="J3388" s="10">
        <v>34.645635370000001</v>
      </c>
      <c r="K3388" s="10">
        <v>83.460574070000007</v>
      </c>
      <c r="L3388" s="11">
        <v>1.6822916666666667E-2</v>
      </c>
      <c r="M3388" s="11">
        <v>1.7528923611111111E-2</v>
      </c>
      <c r="N3388" s="10">
        <f>H3388-H3387</f>
        <v>1.7772685880000001</v>
      </c>
      <c r="O3388" s="10">
        <f>I3387-I3388</f>
        <v>11.488731680000001</v>
      </c>
      <c r="P3388" s="10">
        <f>N3388/O3388</f>
        <v>0.15469667475078502</v>
      </c>
      <c r="Q3388" s="9"/>
      <c r="R3388">
        <f>K3388-K3387</f>
        <v>7.8438818800000121</v>
      </c>
      <c r="S3388">
        <f>R3388/O3388</f>
        <v>0.68274567623986948</v>
      </c>
      <c r="AJ3388" s="13">
        <v>656.8</v>
      </c>
      <c r="AK3388" s="16">
        <v>2.9363649999999999</v>
      </c>
      <c r="AL3388" s="10">
        <f t="shared" si="1588"/>
        <v>6.3635000000000108E-2</v>
      </c>
      <c r="AM3388" s="10">
        <f t="shared" si="1567"/>
        <v>0.62531639084378132</v>
      </c>
      <c r="AN3388" s="14">
        <v>12</v>
      </c>
      <c r="AO3388" s="10">
        <f t="shared" si="1589"/>
        <v>285.14999999999998</v>
      </c>
      <c r="AP3388" s="14">
        <v>10.5</v>
      </c>
      <c r="AQ3388" s="14">
        <v>37</v>
      </c>
      <c r="AR3388" s="10">
        <f t="shared" si="1590"/>
        <v>310.14999999999998</v>
      </c>
      <c r="AS3388" s="14">
        <v>47.1</v>
      </c>
      <c r="AT3388" s="14">
        <v>0.5</v>
      </c>
      <c r="AU3388" s="10">
        <f t="shared" si="1591"/>
        <v>0.72682486495783538</v>
      </c>
      <c r="AV3388" s="10">
        <f t="shared" si="1592"/>
        <v>12.415343038950637</v>
      </c>
      <c r="AW3388" s="10"/>
      <c r="AX3388" s="10"/>
      <c r="AY3388" s="10"/>
      <c r="AZ3388" s="10"/>
      <c r="BA3388" s="10">
        <f>IF(ISNUMBER(AV3388), AV3388-AV3387, " ")</f>
        <v>2.0830882229819387</v>
      </c>
      <c r="BB3388" s="10">
        <f>IF(ISNUMBER(BA3388), BA3388/O3388, " ")</f>
        <v>0.18131576931231269</v>
      </c>
      <c r="BC3388" s="2"/>
      <c r="BD3388"/>
      <c r="BE3388"/>
    </row>
    <row r="3389" spans="1:57" x14ac:dyDescent="0.3">
      <c r="AM3389" s="10" t="str">
        <f t="shared" si="1567"/>
        <v xml:space="preserve"> </v>
      </c>
      <c r="BD3389"/>
      <c r="BE3389"/>
    </row>
    <row r="3390" spans="1:57" x14ac:dyDescent="0.3">
      <c r="AM3390" s="10" t="str">
        <f t="shared" si="1567"/>
        <v xml:space="preserve"> </v>
      </c>
      <c r="BD3390"/>
      <c r="BE3390"/>
    </row>
    <row r="3391" spans="1:57" x14ac:dyDescent="0.3">
      <c r="A3391" s="2"/>
      <c r="D3391" s="9" t="s">
        <v>53</v>
      </c>
      <c r="E3391" s="10"/>
      <c r="F3391" s="10"/>
      <c r="G3391" s="10"/>
      <c r="H3391" s="10"/>
      <c r="I3391" s="10"/>
      <c r="J3391" s="10"/>
      <c r="K3391" s="10"/>
      <c r="L3391" s="10"/>
      <c r="M3391" s="10"/>
      <c r="P3391" s="10"/>
      <c r="Q3391" s="9"/>
      <c r="R3391" s="9"/>
      <c r="AM3391" s="10" t="str">
        <f t="shared" si="1567"/>
        <v xml:space="preserve"> </v>
      </c>
      <c r="BD3391"/>
      <c r="BE3391"/>
    </row>
    <row r="3392" spans="1:57" x14ac:dyDescent="0.3">
      <c r="A3392" s="2"/>
      <c r="D3392" s="9" t="s">
        <v>397</v>
      </c>
      <c r="E3392" s="10"/>
      <c r="F3392" s="2"/>
      <c r="G3392" s="10"/>
      <c r="H3392" s="10"/>
      <c r="I3392" s="10"/>
      <c r="J3392" s="10"/>
      <c r="K3392" s="10"/>
      <c r="L3392" s="10"/>
      <c r="M3392" s="10"/>
      <c r="P3392" s="10"/>
      <c r="Q3392" s="9"/>
      <c r="R3392" s="9"/>
      <c r="AM3392" s="10" t="str">
        <f t="shared" si="1567"/>
        <v xml:space="preserve"> </v>
      </c>
      <c r="BD3392"/>
      <c r="BE3392"/>
    </row>
    <row r="3393" spans="1:57" x14ac:dyDescent="0.3">
      <c r="A3393" s="2"/>
      <c r="D3393" s="9"/>
      <c r="E3393" s="2" t="s">
        <v>0</v>
      </c>
      <c r="F3393" s="2" t="s">
        <v>1</v>
      </c>
      <c r="G3393" s="2" t="s">
        <v>2</v>
      </c>
      <c r="H3393" s="2" t="s">
        <v>3</v>
      </c>
      <c r="I3393" s="2" t="s">
        <v>4</v>
      </c>
      <c r="J3393" s="2" t="s">
        <v>5</v>
      </c>
      <c r="K3393" s="2" t="s">
        <v>6</v>
      </c>
      <c r="L3393" s="2" t="s">
        <v>7</v>
      </c>
      <c r="M3393" s="2" t="s">
        <v>8</v>
      </c>
      <c r="N3393" s="2" t="s">
        <v>9</v>
      </c>
      <c r="O3393" s="2" t="s">
        <v>10</v>
      </c>
      <c r="P3393" s="2" t="s">
        <v>11</v>
      </c>
      <c r="Q3393" s="2" t="s">
        <v>12</v>
      </c>
      <c r="R3393" s="2" t="s">
        <v>13</v>
      </c>
      <c r="S3393" s="2" t="s">
        <v>14</v>
      </c>
      <c r="T3393" s="2" t="s">
        <v>15</v>
      </c>
      <c r="U3393" s="3" t="s">
        <v>16</v>
      </c>
      <c r="V3393" s="3" t="s">
        <v>17</v>
      </c>
      <c r="W3393" s="3" t="s">
        <v>18</v>
      </c>
      <c r="X3393" s="3" t="s">
        <v>19</v>
      </c>
      <c r="Y3393" s="3" t="s">
        <v>20</v>
      </c>
      <c r="Z3393" s="3" t="s">
        <v>21</v>
      </c>
      <c r="AA3393" s="3" t="s">
        <v>22</v>
      </c>
      <c r="AB3393" s="3" t="s">
        <v>23</v>
      </c>
      <c r="AC3393" s="3" t="s">
        <v>24</v>
      </c>
      <c r="AD3393" s="3" t="s">
        <v>25</v>
      </c>
      <c r="AE3393" s="3" t="s">
        <v>26</v>
      </c>
      <c r="AF3393" s="3" t="s">
        <v>27</v>
      </c>
      <c r="AG3393" s="3" t="s">
        <v>28</v>
      </c>
      <c r="AH3393" s="3" t="s">
        <v>29</v>
      </c>
      <c r="AL3393" s="2" t="s">
        <v>33</v>
      </c>
      <c r="AM3393" s="10" t="e">
        <f t="shared" si="1567"/>
        <v>#VALUE!</v>
      </c>
      <c r="AN3393" s="6" t="s">
        <v>35</v>
      </c>
      <c r="AO3393" s="2" t="s">
        <v>36</v>
      </c>
      <c r="AP3393" s="7" t="s">
        <v>37</v>
      </c>
      <c r="AQ3393" s="6" t="s">
        <v>38</v>
      </c>
      <c r="AR3393" s="2" t="s">
        <v>39</v>
      </c>
      <c r="AS3393" s="7" t="s">
        <v>40</v>
      </c>
      <c r="AT3393" s="7" t="s">
        <v>41</v>
      </c>
      <c r="AU3393" s="8" t="s">
        <v>55</v>
      </c>
      <c r="AV3393" s="8" t="s">
        <v>56</v>
      </c>
      <c r="AW3393" s="8" t="s">
        <v>44</v>
      </c>
      <c r="AX3393" s="8" t="s">
        <v>45</v>
      </c>
      <c r="AY3393" s="8" t="s">
        <v>46</v>
      </c>
      <c r="AZ3393" s="8" t="s">
        <v>47</v>
      </c>
      <c r="BA3393" s="2" t="s">
        <v>48</v>
      </c>
      <c r="BB3393" s="2" t="s">
        <v>49</v>
      </c>
      <c r="BC3393" s="2" t="s">
        <v>50</v>
      </c>
      <c r="BD3393"/>
      <c r="BE3393"/>
    </row>
    <row r="3394" spans="1:57" x14ac:dyDescent="0.3">
      <c r="A3394" s="2"/>
      <c r="D3394" s="9" t="s">
        <v>57</v>
      </c>
      <c r="E3394" s="10">
        <v>13.85906402</v>
      </c>
      <c r="F3394" s="10">
        <v>0.54980759209999996</v>
      </c>
      <c r="G3394" s="10">
        <v>18.457803160000001</v>
      </c>
      <c r="H3394" s="10">
        <v>10.134705390000001</v>
      </c>
      <c r="I3394" s="10">
        <v>93.621821659999995</v>
      </c>
      <c r="J3394" s="10">
        <v>36.863937489999998</v>
      </c>
      <c r="K3394" s="10">
        <v>73.011311469999995</v>
      </c>
      <c r="L3394" s="11">
        <v>1.4930555555555556E-3</v>
      </c>
      <c r="M3394" s="11">
        <v>2.0428124999999999E-3</v>
      </c>
      <c r="P3394" s="10"/>
      <c r="Q3394" s="9"/>
      <c r="AJ3394" s="13">
        <v>656.80000000000007</v>
      </c>
      <c r="AK3394" s="16">
        <v>2.9363649999999999</v>
      </c>
      <c r="AL3394" s="10">
        <f>IF(AK3394&gt;3, AK3394-3, 3-AK3394)</f>
        <v>6.3635000000000108E-2</v>
      </c>
      <c r="AM3394" s="10">
        <f t="shared" si="1567"/>
        <v>0.56172266605139343</v>
      </c>
      <c r="AN3394" s="14">
        <v>12</v>
      </c>
      <c r="AO3394" s="10">
        <f>AN3394+273.15</f>
        <v>285.14999999999998</v>
      </c>
      <c r="AP3394" s="14">
        <v>10.5</v>
      </c>
      <c r="AQ3394" s="14">
        <v>37</v>
      </c>
      <c r="AR3394" s="10">
        <f>AQ3394+273.15</f>
        <v>310.14999999999998</v>
      </c>
      <c r="AS3394" s="14">
        <v>47.1</v>
      </c>
      <c r="AT3394" s="14">
        <v>0.5</v>
      </c>
      <c r="AU3394" s="10">
        <f>IF(ISNUMBER(AM3394),((AR3394/AO3394)*((AJ3394-(AT3394*AP3394))/(AJ3394-AS3394))*AM3394)," ")</f>
        <v>0.65290788291291679</v>
      </c>
      <c r="AV3394" s="10">
        <f>IF(ISNUMBER(AM3394), AU3394*G3394, " ")</f>
        <v>12.051245184418946</v>
      </c>
      <c r="AW3394" s="10"/>
      <c r="AX3394" s="10"/>
      <c r="AY3394" s="10"/>
      <c r="AZ3394" s="10"/>
      <c r="BA3394" s="10"/>
      <c r="BB3394" s="10"/>
      <c r="BC3394" s="2"/>
      <c r="BD3394"/>
      <c r="BE3394"/>
    </row>
    <row r="3395" spans="1:57" x14ac:dyDescent="0.3">
      <c r="A3395" s="2">
        <v>309</v>
      </c>
      <c r="B3395" s="9" t="s">
        <v>397</v>
      </c>
      <c r="C3395" s="9"/>
      <c r="D3395" s="9" t="s">
        <v>58</v>
      </c>
      <c r="E3395" s="10">
        <v>10.48585742</v>
      </c>
      <c r="F3395" s="10">
        <v>0.52121757700000004</v>
      </c>
      <c r="G3395" s="10">
        <v>19.963086199999999</v>
      </c>
      <c r="H3395" s="10">
        <v>10.439113499999999</v>
      </c>
      <c r="I3395" s="10">
        <v>77.03384269</v>
      </c>
      <c r="J3395" s="10">
        <v>37.361750069999999</v>
      </c>
      <c r="K3395" s="10">
        <v>77.999796840000002</v>
      </c>
      <c r="L3395" s="11">
        <v>4.9305555555555552E-3</v>
      </c>
      <c r="M3395" s="11">
        <v>5.6249884259259265E-3</v>
      </c>
      <c r="N3395" s="10">
        <f>H3395-H3394</f>
        <v>0.3044081099999989</v>
      </c>
      <c r="O3395" s="10">
        <f>I3394-I3395</f>
        <v>16.587978969999995</v>
      </c>
      <c r="P3395" s="10">
        <f>N3395/O3395</f>
        <v>1.8351127075247251E-2</v>
      </c>
      <c r="Q3395" s="9">
        <f>AVERAGE(P3395,P3397,P3399)</f>
        <v>3.8016357195196727E-2</v>
      </c>
      <c r="R3395">
        <f>K3395-K3394</f>
        <v>4.9884853700000065</v>
      </c>
      <c r="S3395">
        <f>R3395/O3395</f>
        <v>0.30072894226728142</v>
      </c>
      <c r="T3395" s="9">
        <f>AVERAGE(S3395,S3397,S3399)</f>
        <v>0.19129736862170896</v>
      </c>
      <c r="U3395" s="3">
        <f>AVERAGE(E3394,E3396,E3398)</f>
        <v>13.842882846666667</v>
      </c>
      <c r="V3395" s="3">
        <f>AVERAGE(E3395,E3397,E3399)</f>
        <v>10.220083270000002</v>
      </c>
      <c r="W3395" s="3">
        <f>AVERAGE(F3394,F3396,F3398)</f>
        <v>0.52326427886666671</v>
      </c>
      <c r="X3395" s="3">
        <f>AVERAGE(F3395,F3397,F3399)</f>
        <v>0.54152830083333336</v>
      </c>
      <c r="Y3395" s="3">
        <f>AVERAGE(G3394,G3396,G3398)</f>
        <v>19.600739766666667</v>
      </c>
      <c r="Z3395" s="3">
        <f>AVERAGE(G3395,G3397,G3399)</f>
        <v>20.003240136666665</v>
      </c>
      <c r="AA3395" s="3">
        <f>AVERAGE(H3394,H3396,H3398)</f>
        <v>10.249027723333334</v>
      </c>
      <c r="AB3395" s="3">
        <f>AVERAGE(H3395,H3397,H3399)</f>
        <v>10.802713562333333</v>
      </c>
      <c r="AC3395" s="3">
        <f>AVERAGE(I3394,I3396,I3398)</f>
        <v>93.292646613333318</v>
      </c>
      <c r="AD3395" s="3">
        <f>AVERAGE(I3395,I3397,I3399)</f>
        <v>76.614976336666658</v>
      </c>
      <c r="AE3395" s="3">
        <f>AVERAGE(J3394,J3396,J3398)</f>
        <v>36.404324793333338</v>
      </c>
      <c r="AF3395" s="3">
        <f>AVERAGE(J3395,J3397,J3399)</f>
        <v>36.975920416666668</v>
      </c>
      <c r="AG3395" s="3">
        <f>AVERAGE(K3394,K3396,K3398)</f>
        <v>73.447300353333333</v>
      </c>
      <c r="AH3395" s="3">
        <f>AVERAGE(K3395,K3397,K3399)</f>
        <v>76.69590963666667</v>
      </c>
      <c r="AI3395" s="12">
        <v>43663</v>
      </c>
      <c r="AJ3395" s="13">
        <v>656.80000000000007</v>
      </c>
      <c r="AK3395" s="16">
        <v>2.9363649999999999</v>
      </c>
      <c r="AL3395" s="10">
        <f t="shared" ref="AL3395:AL3399" si="1593">IF(AK3395&gt;3, AK3395-3, 3-AK3395)</f>
        <v>6.3635000000000108E-2</v>
      </c>
      <c r="AM3395" s="10">
        <f t="shared" si="1567"/>
        <v>0.53251306666575859</v>
      </c>
      <c r="AN3395" s="14">
        <v>12</v>
      </c>
      <c r="AO3395" s="10">
        <f t="shared" ref="AO3395:AO3399" si="1594">AN3395+273.15</f>
        <v>285.14999999999998</v>
      </c>
      <c r="AP3395" s="14">
        <v>10.5</v>
      </c>
      <c r="AQ3395" s="14">
        <v>37</v>
      </c>
      <c r="AR3395" s="10">
        <f t="shared" ref="AR3395:AR3399" si="1595">AQ3395+273.15</f>
        <v>310.14999999999998</v>
      </c>
      <c r="AS3395" s="14">
        <v>47.1</v>
      </c>
      <c r="AT3395" s="14">
        <v>0.5</v>
      </c>
      <c r="AU3395" s="10">
        <f t="shared" ref="AU3395:AU3399" si="1596">IF(ISNUMBER(AM3395),((AR3395/AO3395)*((AJ3395-(AT3395*AP3395))/(AJ3395-AS3395))*AM3395)," ")</f>
        <v>0.61895664888195034</v>
      </c>
      <c r="AV3395" s="10">
        <f t="shared" ref="AV3395:AV3399" si="1597">IF(ISNUMBER(AM3395), AU3395*G3395, " ")</f>
        <v>12.356284935693507</v>
      </c>
      <c r="AW3395" s="10">
        <f>AVERAGE(AU3394,AU3396,AU3398)</f>
        <v>0.62138714966426067</v>
      </c>
      <c r="AX3395" s="10">
        <f>AVERAGE(AU3395,AU3397,AU3399)</f>
        <v>0.64307605335906903</v>
      </c>
      <c r="AY3395" s="10">
        <f>AVERAGE(AV3394,AV3396,AV3398)</f>
        <v>12.151767981769957</v>
      </c>
      <c r="AZ3395" s="10">
        <f>AVERAGE(AV3395,AV3397,AV3399)</f>
        <v>12.866560867455703</v>
      </c>
      <c r="BA3395" s="10">
        <f>IF(ISNUMBER(AV3395), AV3395-AV3394, " ")</f>
        <v>0.30503975127456151</v>
      </c>
      <c r="BB3395" s="10">
        <f>IF(ISNUMBER(BA3395), BA3395/O3395, " ")</f>
        <v>1.8389205329126457E-2</v>
      </c>
      <c r="BC3395" s="2">
        <f>AVERAGE(BB3395,BB3397,BB3399)</f>
        <v>4.8790336225187518E-2</v>
      </c>
      <c r="BD3395" s="1" t="s">
        <v>59</v>
      </c>
      <c r="BE3395"/>
    </row>
    <row r="3396" spans="1:57" x14ac:dyDescent="0.3">
      <c r="A3396" s="2"/>
      <c r="D3396" s="9" t="s">
        <v>57</v>
      </c>
      <c r="E3396" s="10">
        <v>13.84711001</v>
      </c>
      <c r="F3396" s="10">
        <v>0.52745745740000005</v>
      </c>
      <c r="G3396" s="10">
        <v>19.45860128</v>
      </c>
      <c r="H3396" s="10">
        <v>10.286475530000001</v>
      </c>
      <c r="I3396" s="10">
        <v>93.088928870000004</v>
      </c>
      <c r="J3396" s="10">
        <v>36.508352379999998</v>
      </c>
      <c r="K3396" s="10">
        <v>75.530224149999995</v>
      </c>
      <c r="L3396" s="11">
        <v>8.5879629629629622E-3</v>
      </c>
      <c r="M3396" s="11">
        <v>9.201377314814815E-3</v>
      </c>
      <c r="P3396" s="10"/>
      <c r="Q3396" s="9"/>
      <c r="AJ3396" s="13">
        <v>656.8</v>
      </c>
      <c r="AK3396" s="16">
        <v>2.9363649999999999</v>
      </c>
      <c r="AL3396" s="10">
        <f t="shared" si="1593"/>
        <v>6.3635000000000108E-2</v>
      </c>
      <c r="AM3396" s="10">
        <f t="shared" si="1567"/>
        <v>0.53888817371137443</v>
      </c>
      <c r="AN3396" s="14">
        <v>12</v>
      </c>
      <c r="AO3396" s="10">
        <f t="shared" si="1594"/>
        <v>285.14999999999998</v>
      </c>
      <c r="AP3396" s="14">
        <v>10.5</v>
      </c>
      <c r="AQ3396" s="14">
        <v>37</v>
      </c>
      <c r="AR3396" s="10">
        <f t="shared" si="1595"/>
        <v>310.14999999999998</v>
      </c>
      <c r="AS3396" s="14">
        <v>47.1</v>
      </c>
      <c r="AT3396" s="14">
        <v>0.5</v>
      </c>
      <c r="AU3396" s="10">
        <f t="shared" si="1596"/>
        <v>0.62636663586672947</v>
      </c>
      <c r="AV3396" s="10">
        <f t="shared" si="1597"/>
        <v>12.188218622425635</v>
      </c>
      <c r="AW3396" s="10"/>
      <c r="AX3396" s="10"/>
      <c r="AY3396" s="10"/>
      <c r="AZ3396" s="10"/>
      <c r="BA3396" s="10"/>
      <c r="BB3396" s="10"/>
      <c r="BC3396" s="2"/>
      <c r="BD3396"/>
    </row>
    <row r="3397" spans="1:57" x14ac:dyDescent="0.3">
      <c r="A3397" s="2"/>
      <c r="D3397" s="9" t="s">
        <v>60</v>
      </c>
      <c r="E3397" s="10">
        <v>9.9517461800000007</v>
      </c>
      <c r="F3397" s="10">
        <v>0.61495426259999997</v>
      </c>
      <c r="G3397" s="10">
        <v>20.072666210000001</v>
      </c>
      <c r="H3397" s="10">
        <v>12.22676124</v>
      </c>
      <c r="I3397" s="10">
        <v>77.892508950000007</v>
      </c>
      <c r="J3397" s="10">
        <v>36.9042946</v>
      </c>
      <c r="K3397" s="10">
        <v>76.662943859999999</v>
      </c>
      <c r="L3397" s="11">
        <v>1.1765046296296296E-2</v>
      </c>
      <c r="M3397" s="11">
        <v>1.2361099537037038E-2</v>
      </c>
      <c r="N3397" s="10">
        <f>H3397-H3396</f>
        <v>1.9402857099999995</v>
      </c>
      <c r="O3397" s="10">
        <f>I3396-I3397</f>
        <v>15.196419919999997</v>
      </c>
      <c r="P3397" s="10">
        <f>N3397/O3397</f>
        <v>0.12768044843551546</v>
      </c>
      <c r="Q3397" s="9"/>
      <c r="R3397">
        <f>K3397-K3396</f>
        <v>1.1327197100000035</v>
      </c>
      <c r="S3397">
        <f>R3397/O3397</f>
        <v>7.453858974436682E-2</v>
      </c>
      <c r="AJ3397" s="13">
        <v>656.8</v>
      </c>
      <c r="AK3397" s="16">
        <v>2.9363649999999999</v>
      </c>
      <c r="AL3397" s="10">
        <f t="shared" si="1593"/>
        <v>6.3635000000000108E-2</v>
      </c>
      <c r="AM3397" s="10">
        <f t="shared" si="1567"/>
        <v>0.62828115299017662</v>
      </c>
      <c r="AN3397" s="14">
        <v>12</v>
      </c>
      <c r="AO3397" s="10">
        <f t="shared" si="1594"/>
        <v>285.14999999999998</v>
      </c>
      <c r="AP3397" s="14">
        <v>10.5</v>
      </c>
      <c r="AQ3397" s="14">
        <v>37</v>
      </c>
      <c r="AR3397" s="10">
        <f t="shared" si="1595"/>
        <v>310.14999999999998</v>
      </c>
      <c r="AS3397" s="14">
        <v>47.1</v>
      </c>
      <c r="AT3397" s="14">
        <v>0.5</v>
      </c>
      <c r="AU3397" s="10">
        <f t="shared" si="1596"/>
        <v>0.73027090104170989</v>
      </c>
      <c r="AV3397" s="10">
        <f t="shared" si="1597"/>
        <v>14.658484039486185</v>
      </c>
      <c r="AW3397" s="10"/>
      <c r="AX3397" s="10"/>
      <c r="AY3397" s="10"/>
      <c r="AZ3397" s="10"/>
      <c r="BA3397" s="10">
        <f>IF(ISNUMBER(AV3397), AV3397-AV3396, " ")</f>
        <v>2.4702654170605491</v>
      </c>
      <c r="BB3397" s="10">
        <f>IF(ISNUMBER(BA3397), BA3397/O3397, " ")</f>
        <v>0.16255574866086944</v>
      </c>
      <c r="BC3397" s="2"/>
      <c r="BD3397"/>
      <c r="BE3397"/>
    </row>
    <row r="3398" spans="1:57" x14ac:dyDescent="0.3">
      <c r="A3398" s="2"/>
      <c r="D3398" s="9" t="s">
        <v>57</v>
      </c>
      <c r="E3398" s="10">
        <v>13.822474509999999</v>
      </c>
      <c r="F3398" s="10">
        <v>0.4925277871</v>
      </c>
      <c r="G3398" s="10">
        <v>20.88581486</v>
      </c>
      <c r="H3398" s="10">
        <v>10.32590225</v>
      </c>
      <c r="I3398" s="10">
        <v>93.167189309999998</v>
      </c>
      <c r="J3398" s="10">
        <v>35.840684510000003</v>
      </c>
      <c r="K3398" s="10">
        <v>71.800365439999993</v>
      </c>
      <c r="L3398" s="11">
        <v>1.5908564814814816E-2</v>
      </c>
      <c r="M3398" s="11">
        <v>1.6545127314814813E-2</v>
      </c>
      <c r="P3398" s="10"/>
      <c r="Q3398" s="9"/>
      <c r="AJ3398" s="13">
        <v>656.8</v>
      </c>
      <c r="AK3398" s="16">
        <v>2.9363649999999999</v>
      </c>
      <c r="AL3398" s="10">
        <f t="shared" si="1593"/>
        <v>6.3635000000000108E-2</v>
      </c>
      <c r="AM3398" s="10">
        <f t="shared" si="1567"/>
        <v>0.50320153022529557</v>
      </c>
      <c r="AN3398" s="14">
        <v>12</v>
      </c>
      <c r="AO3398" s="10">
        <f t="shared" si="1594"/>
        <v>285.14999999999998</v>
      </c>
      <c r="AP3398" s="14">
        <v>10.5</v>
      </c>
      <c r="AQ3398" s="14">
        <v>37</v>
      </c>
      <c r="AR3398" s="10">
        <f t="shared" si="1595"/>
        <v>310.14999999999998</v>
      </c>
      <c r="AS3398" s="14">
        <v>47.1</v>
      </c>
      <c r="AT3398" s="14">
        <v>0.5</v>
      </c>
      <c r="AU3398" s="10">
        <f t="shared" si="1596"/>
        <v>0.58488693021313565</v>
      </c>
      <c r="AV3398" s="10">
        <f t="shared" si="1597"/>
        <v>12.215840138465291</v>
      </c>
      <c r="AW3398" s="10"/>
      <c r="AX3398" s="10"/>
      <c r="AY3398" s="10"/>
      <c r="AZ3398" s="10"/>
      <c r="BA3398" s="10"/>
      <c r="BB3398" s="10"/>
      <c r="BC3398" s="2"/>
      <c r="BD3398"/>
      <c r="BE3398"/>
    </row>
    <row r="3399" spans="1:57" x14ac:dyDescent="0.3">
      <c r="A3399" s="2"/>
      <c r="D3399" s="9" t="s">
        <v>61</v>
      </c>
      <c r="E3399" s="10">
        <v>10.222646210000001</v>
      </c>
      <c r="F3399" s="10">
        <v>0.48841306289999997</v>
      </c>
      <c r="G3399" s="10">
        <v>19.973967999999999</v>
      </c>
      <c r="H3399" s="10">
        <v>9.7422659469999999</v>
      </c>
      <c r="I3399" s="10">
        <v>74.918577369999994</v>
      </c>
      <c r="J3399" s="10">
        <v>36.661716579999997</v>
      </c>
      <c r="K3399" s="10">
        <v>75.424988209999995</v>
      </c>
      <c r="L3399" s="11">
        <v>1.8541666666666668E-2</v>
      </c>
      <c r="M3399" s="11">
        <v>1.9068275462962962E-2</v>
      </c>
      <c r="N3399" s="10">
        <f>H3399-H3398</f>
        <v>-0.58363630300000047</v>
      </c>
      <c r="O3399" s="10">
        <f>I3398-I3399</f>
        <v>18.248611940000004</v>
      </c>
      <c r="P3399" s="10">
        <f>N3399/O3399</f>
        <v>-3.1982503925172531E-2</v>
      </c>
      <c r="Q3399" s="9"/>
      <c r="R3399">
        <f>K3399-K3398</f>
        <v>3.624622770000002</v>
      </c>
      <c r="S3399">
        <f>R3399/O3399</f>
        <v>0.19862457385347859</v>
      </c>
      <c r="AJ3399" s="13">
        <v>656.8</v>
      </c>
      <c r="AK3399" s="16">
        <v>2.9363649999999999</v>
      </c>
      <c r="AL3399" s="10">
        <f t="shared" si="1593"/>
        <v>6.3635000000000108E-2</v>
      </c>
      <c r="AM3399" s="10">
        <f t="shared" ref="AM3399:AM3462" si="1598">IF(F3399&lt;=0," ",((F3399*3)/AK3399))</f>
        <v>0.49899763438809552</v>
      </c>
      <c r="AN3399" s="14">
        <v>12</v>
      </c>
      <c r="AO3399" s="10">
        <f t="shared" si="1594"/>
        <v>285.14999999999998</v>
      </c>
      <c r="AP3399" s="14">
        <v>10.5</v>
      </c>
      <c r="AQ3399" s="14">
        <v>37</v>
      </c>
      <c r="AR3399" s="10">
        <f t="shared" si="1595"/>
        <v>310.14999999999998</v>
      </c>
      <c r="AS3399" s="14">
        <v>47.1</v>
      </c>
      <c r="AT3399" s="14">
        <v>0.5</v>
      </c>
      <c r="AU3399" s="10">
        <f t="shared" si="1596"/>
        <v>0.58000061015354665</v>
      </c>
      <c r="AV3399" s="10">
        <f t="shared" si="1597"/>
        <v>11.584913627187415</v>
      </c>
      <c r="AW3399" s="10"/>
      <c r="AX3399" s="10"/>
      <c r="AY3399" s="10"/>
      <c r="AZ3399" s="10"/>
      <c r="BA3399" s="10">
        <f>IF(ISNUMBER(AV3399), AV3399-AV3398, " ")</f>
        <v>-0.63092651127787569</v>
      </c>
      <c r="BB3399" s="10">
        <f>IF(ISNUMBER(BA3399), BA3399/O3399, " ")</f>
        <v>-3.4573945314433356E-2</v>
      </c>
      <c r="BC3399" s="2"/>
      <c r="BD3399"/>
      <c r="BE3399"/>
    </row>
    <row r="3400" spans="1:57" x14ac:dyDescent="0.3">
      <c r="AM3400" s="10" t="str">
        <f t="shared" si="1598"/>
        <v xml:space="preserve"> </v>
      </c>
      <c r="BD3400"/>
      <c r="BE3400"/>
    </row>
    <row r="3401" spans="1:57" x14ac:dyDescent="0.3">
      <c r="AM3401" s="10" t="str">
        <f t="shared" si="1598"/>
        <v xml:space="preserve"> </v>
      </c>
      <c r="BD3401"/>
      <c r="BE3401"/>
    </row>
    <row r="3402" spans="1:57" x14ac:dyDescent="0.3">
      <c r="A3402" s="2"/>
      <c r="D3402" s="9" t="s">
        <v>53</v>
      </c>
      <c r="E3402" s="10"/>
      <c r="F3402" s="10"/>
      <c r="G3402" s="10"/>
      <c r="H3402" s="10"/>
      <c r="I3402" s="10"/>
      <c r="J3402" s="10"/>
      <c r="K3402" s="10"/>
      <c r="L3402" s="10"/>
      <c r="M3402" s="10"/>
      <c r="P3402" s="10"/>
      <c r="Q3402" s="9"/>
      <c r="R3402" s="9"/>
      <c r="AM3402" s="10" t="str">
        <f t="shared" si="1598"/>
        <v xml:space="preserve"> </v>
      </c>
      <c r="BD3402"/>
      <c r="BE3402"/>
    </row>
    <row r="3403" spans="1:57" x14ac:dyDescent="0.3">
      <c r="A3403" s="2"/>
      <c r="D3403" s="9" t="s">
        <v>398</v>
      </c>
      <c r="E3403" s="10"/>
      <c r="F3403" s="2"/>
      <c r="G3403" s="10"/>
      <c r="H3403" s="10"/>
      <c r="I3403" s="10"/>
      <c r="J3403" s="10"/>
      <c r="K3403" s="10"/>
      <c r="L3403" s="10"/>
      <c r="M3403" s="10"/>
      <c r="P3403" s="10"/>
      <c r="Q3403" s="9"/>
      <c r="R3403" s="9"/>
      <c r="AM3403" s="10" t="str">
        <f t="shared" si="1598"/>
        <v xml:space="preserve"> </v>
      </c>
      <c r="BD3403"/>
      <c r="BE3403"/>
    </row>
    <row r="3404" spans="1:57" x14ac:dyDescent="0.3">
      <c r="A3404" s="2"/>
      <c r="D3404" s="9"/>
      <c r="E3404" s="2" t="s">
        <v>0</v>
      </c>
      <c r="F3404" s="2" t="s">
        <v>1</v>
      </c>
      <c r="G3404" s="2" t="s">
        <v>2</v>
      </c>
      <c r="H3404" s="2" t="s">
        <v>3</v>
      </c>
      <c r="I3404" s="2" t="s">
        <v>4</v>
      </c>
      <c r="J3404" s="2" t="s">
        <v>5</v>
      </c>
      <c r="K3404" s="2" t="s">
        <v>6</v>
      </c>
      <c r="L3404" s="2" t="s">
        <v>7</v>
      </c>
      <c r="M3404" s="2" t="s">
        <v>8</v>
      </c>
      <c r="N3404" s="2" t="s">
        <v>9</v>
      </c>
      <c r="O3404" s="2" t="s">
        <v>10</v>
      </c>
      <c r="P3404" s="2" t="s">
        <v>11</v>
      </c>
      <c r="Q3404" s="2" t="s">
        <v>12</v>
      </c>
      <c r="R3404" s="2" t="s">
        <v>13</v>
      </c>
      <c r="S3404" s="2" t="s">
        <v>14</v>
      </c>
      <c r="T3404" s="2" t="s">
        <v>15</v>
      </c>
      <c r="U3404" s="3" t="s">
        <v>16</v>
      </c>
      <c r="V3404" s="3" t="s">
        <v>17</v>
      </c>
      <c r="W3404" s="3" t="s">
        <v>18</v>
      </c>
      <c r="X3404" s="3" t="s">
        <v>19</v>
      </c>
      <c r="Y3404" s="3" t="s">
        <v>20</v>
      </c>
      <c r="Z3404" s="3" t="s">
        <v>21</v>
      </c>
      <c r="AA3404" s="3" t="s">
        <v>22</v>
      </c>
      <c r="AB3404" s="3" t="s">
        <v>23</v>
      </c>
      <c r="AC3404" s="3" t="s">
        <v>24</v>
      </c>
      <c r="AD3404" s="3" t="s">
        <v>25</v>
      </c>
      <c r="AE3404" s="3" t="s">
        <v>26</v>
      </c>
      <c r="AF3404" s="3" t="s">
        <v>27</v>
      </c>
      <c r="AG3404" s="3" t="s">
        <v>28</v>
      </c>
      <c r="AH3404" s="3" t="s">
        <v>29</v>
      </c>
      <c r="AL3404" s="2" t="s">
        <v>33</v>
      </c>
      <c r="AM3404" s="10" t="e">
        <f t="shared" si="1598"/>
        <v>#VALUE!</v>
      </c>
      <c r="AN3404" s="6" t="s">
        <v>35</v>
      </c>
      <c r="AO3404" s="2" t="s">
        <v>36</v>
      </c>
      <c r="AP3404" s="7" t="s">
        <v>37</v>
      </c>
      <c r="AQ3404" s="6" t="s">
        <v>38</v>
      </c>
      <c r="AR3404" s="2" t="s">
        <v>39</v>
      </c>
      <c r="AS3404" s="7" t="s">
        <v>40</v>
      </c>
      <c r="AT3404" s="7" t="s">
        <v>41</v>
      </c>
      <c r="AU3404" s="8" t="s">
        <v>55</v>
      </c>
      <c r="AV3404" s="8" t="s">
        <v>56</v>
      </c>
      <c r="AW3404" s="8" t="s">
        <v>44</v>
      </c>
      <c r="AX3404" s="8" t="s">
        <v>45</v>
      </c>
      <c r="AY3404" s="8" t="s">
        <v>46</v>
      </c>
      <c r="AZ3404" s="8" t="s">
        <v>47</v>
      </c>
      <c r="BA3404" s="2" t="s">
        <v>48</v>
      </c>
      <c r="BB3404" s="2" t="s">
        <v>49</v>
      </c>
      <c r="BC3404" s="2" t="s">
        <v>50</v>
      </c>
      <c r="BD3404"/>
      <c r="BE3404"/>
    </row>
    <row r="3405" spans="1:57" x14ac:dyDescent="0.3">
      <c r="A3405" s="2"/>
      <c r="D3405" s="9" t="s">
        <v>57</v>
      </c>
      <c r="E3405" s="10">
        <v>13.85572019</v>
      </c>
      <c r="F3405" s="10">
        <v>0.51352360890000004</v>
      </c>
      <c r="G3405" s="10">
        <v>19.297193960000001</v>
      </c>
      <c r="H3405" s="10">
        <v>9.8555650579999998</v>
      </c>
      <c r="I3405" s="10">
        <v>92.659523390000004</v>
      </c>
      <c r="J3405" s="10">
        <v>31.577360729999999</v>
      </c>
      <c r="K3405" s="10">
        <v>66.212358559999998</v>
      </c>
      <c r="L3405" s="11">
        <v>2.3206018518518519E-3</v>
      </c>
      <c r="M3405" s="11">
        <v>2.7719791666666669E-3</v>
      </c>
      <c r="P3405" s="10"/>
      <c r="Q3405" s="9"/>
      <c r="AJ3405" s="13">
        <v>656.80000000000007</v>
      </c>
      <c r="AK3405" s="16">
        <v>2.9363649999999999</v>
      </c>
      <c r="AL3405" s="10">
        <f>IF(AK3405&gt;3, AK3405-3, 3-AK3405)</f>
        <v>6.3635000000000108E-2</v>
      </c>
      <c r="AM3405" s="10">
        <f t="shared" si="1598"/>
        <v>0.52465235987351722</v>
      </c>
      <c r="AN3405" s="14">
        <v>12</v>
      </c>
      <c r="AO3405" s="10">
        <f>AN3405+273.15</f>
        <v>285.14999999999998</v>
      </c>
      <c r="AP3405" s="14">
        <v>10.5</v>
      </c>
      <c r="AQ3405" s="14">
        <v>37</v>
      </c>
      <c r="AR3405" s="10">
        <f>AQ3405+273.15</f>
        <v>310.14999999999998</v>
      </c>
      <c r="AS3405" s="14">
        <v>47.1</v>
      </c>
      <c r="AT3405" s="14">
        <v>0.5</v>
      </c>
      <c r="AU3405" s="10">
        <f>IF(ISNUMBER(AM3405),((AR3405/AO3405)*((AJ3405-(AT3405*AP3405))/(AJ3405-AS3405))*AM3405)," ")</f>
        <v>0.60981990269009922</v>
      </c>
      <c r="AV3405" s="10">
        <f>IF(ISNUMBER(AM3405), AU3405*G3405, " ")</f>
        <v>11.767812942879171</v>
      </c>
      <c r="AW3405" s="10"/>
      <c r="AX3405" s="10"/>
      <c r="AY3405" s="10"/>
      <c r="AZ3405" s="10"/>
      <c r="BA3405" s="10"/>
      <c r="BB3405" s="10"/>
      <c r="BC3405" s="2"/>
      <c r="BD3405"/>
      <c r="BE3405"/>
    </row>
    <row r="3406" spans="1:57" x14ac:dyDescent="0.3">
      <c r="A3406" s="2">
        <v>310</v>
      </c>
      <c r="B3406" s="9" t="s">
        <v>398</v>
      </c>
      <c r="C3406" s="9"/>
      <c r="D3406" s="9" t="s">
        <v>58</v>
      </c>
      <c r="E3406" s="10">
        <v>9.6681354489999993</v>
      </c>
      <c r="F3406" s="10">
        <v>0.62688206430000004</v>
      </c>
      <c r="G3406" s="10">
        <v>18.610638810000001</v>
      </c>
      <c r="H3406" s="10">
        <v>11.275824589999999</v>
      </c>
      <c r="I3406" s="10">
        <v>76.838156650000002</v>
      </c>
      <c r="J3406" s="10">
        <v>32.162306770000001</v>
      </c>
      <c r="K3406" s="10">
        <v>76.661539739999995</v>
      </c>
      <c r="L3406" s="11">
        <v>5.5381944444444437E-3</v>
      </c>
      <c r="M3406" s="11">
        <v>5.9837847222222219E-3</v>
      </c>
      <c r="N3406" s="10">
        <f>H3406-H3405</f>
        <v>1.4202595319999993</v>
      </c>
      <c r="O3406" s="10">
        <f>I3405-I3406</f>
        <v>15.821366740000002</v>
      </c>
      <c r="P3406" s="10">
        <f>N3406/O3406</f>
        <v>8.9768447653088099E-2</v>
      </c>
      <c r="Q3406" s="9">
        <f>AVERAGE(P3406,P3408,P3410)</f>
        <v>7.696961486648761E-2</v>
      </c>
      <c r="R3406">
        <f>K3406-K3405</f>
        <v>10.449181179999997</v>
      </c>
      <c r="S3406">
        <f>R3406/O3406</f>
        <v>0.66044744121771082</v>
      </c>
      <c r="T3406" s="9">
        <f>AVERAGE(S3406,S3408,S3410)</f>
        <v>0.46722908005923208</v>
      </c>
      <c r="U3406" s="3">
        <f>AVERAGE(E3405,E3407,E3409)</f>
        <v>13.85030486</v>
      </c>
      <c r="V3406" s="3">
        <f>AVERAGE(E3406,E3408,E3410)</f>
        <v>10.006309809666666</v>
      </c>
      <c r="W3406" s="3">
        <f>AVERAGE(F3405,F3407,F3409)</f>
        <v>0.4901903547</v>
      </c>
      <c r="X3406" s="3">
        <f>AVERAGE(F3406,F3408,F3410)</f>
        <v>0.54899579676666665</v>
      </c>
      <c r="Y3406" s="3">
        <f>AVERAGE(G3405,G3407,G3409)</f>
        <v>19.067760483333334</v>
      </c>
      <c r="Z3406" s="3">
        <f>AVERAGE(G3406,G3408,G3410)</f>
        <v>19.354334166666668</v>
      </c>
      <c r="AA3406" s="3">
        <f>AVERAGE(H3405,H3407,H3409)</f>
        <v>9.3375402196666659</v>
      </c>
      <c r="AB3406" s="3">
        <f>AVERAGE(H3406,H3408,H3410)</f>
        <v>10.424959267666667</v>
      </c>
      <c r="AC3406" s="3">
        <f>AVERAGE(I3405,I3407,I3409)</f>
        <v>91.649495820000013</v>
      </c>
      <c r="AD3406" s="3">
        <f>AVERAGE(I3406,I3408,I3410)</f>
        <v>77.898598796666661</v>
      </c>
      <c r="AE3406" s="3">
        <f>AVERAGE(J3405,J3407,J3409)</f>
        <v>31.817391180000001</v>
      </c>
      <c r="AF3406" s="3">
        <f>AVERAGE(J3406,J3408,J3410)</f>
        <v>32.273486993333329</v>
      </c>
      <c r="AG3406" s="3">
        <f>AVERAGE(K3405,K3407,K3409)</f>
        <v>65.599502630000003</v>
      </c>
      <c r="AH3406" s="3">
        <f>AVERAGE(K3406,K3408,K3410)</f>
        <v>72.22814807666667</v>
      </c>
      <c r="AI3406" s="12">
        <v>43663</v>
      </c>
      <c r="AJ3406" s="13">
        <v>656.80000000000007</v>
      </c>
      <c r="AK3406" s="16">
        <v>2.9363649999999999</v>
      </c>
      <c r="AL3406" s="10">
        <f t="shared" ref="AL3406:AL3410" si="1599">IF(AK3406&gt;3, AK3406-3, 3-AK3406)</f>
        <v>6.3635000000000108E-2</v>
      </c>
      <c r="AM3406" s="10">
        <f t="shared" si="1598"/>
        <v>0.64046744628137176</v>
      </c>
      <c r="AN3406" s="14">
        <v>12</v>
      </c>
      <c r="AO3406" s="10">
        <f t="shared" ref="AO3406:AO3410" si="1600">AN3406+273.15</f>
        <v>285.14999999999998</v>
      </c>
      <c r="AP3406" s="14">
        <v>10.5</v>
      </c>
      <c r="AQ3406" s="14">
        <v>37</v>
      </c>
      <c r="AR3406" s="10">
        <f t="shared" ref="AR3406:AR3410" si="1601">AQ3406+273.15</f>
        <v>310.14999999999998</v>
      </c>
      <c r="AS3406" s="14">
        <v>47.1</v>
      </c>
      <c r="AT3406" s="14">
        <v>0.5</v>
      </c>
      <c r="AU3406" s="10">
        <f t="shared" ref="AU3406:AU3410" si="1602">IF(ISNUMBER(AM3406),((AR3406/AO3406)*((AJ3406-(AT3406*AP3406))/(AJ3406-AS3406))*AM3406)," ")</f>
        <v>0.74443541216824172</v>
      </c>
      <c r="AV3406" s="10">
        <f t="shared" ref="AV3406:AV3410" si="1603">IF(ISNUMBER(AM3406), AU3406*G3406, " ")</f>
        <v>13.854418573236627</v>
      </c>
      <c r="AW3406" s="10">
        <f>AVERAGE(AU3405,AU3407,AU3409)</f>
        <v>0.58211118091162639</v>
      </c>
      <c r="AX3406" s="10">
        <f>AVERAGE(AU3406,AU3408,AU3410)</f>
        <v>0.65194385917068221</v>
      </c>
      <c r="AY3406" s="10">
        <f>AVERAGE(AV3405,AV3407,AV3409)</f>
        <v>11.101573638252693</v>
      </c>
      <c r="AZ3406" s="10">
        <f>AVERAGE(AV3406,AV3408,AV3410)</f>
        <v>12.560987052812218</v>
      </c>
      <c r="BA3406" s="10">
        <f>IF(ISNUMBER(AV3406), AV3406-AV3405, " ")</f>
        <v>2.0866056303574556</v>
      </c>
      <c r="BB3406" s="10">
        <f>IF(ISNUMBER(BA3406), BA3406/O3406, " ")</f>
        <v>0.13188529566677976</v>
      </c>
      <c r="BC3406" s="2">
        <f>AVERAGE(BB3406,BB3408,BB3410)</f>
        <v>0.10244491949313765</v>
      </c>
      <c r="BD3406" s="1" t="s">
        <v>59</v>
      </c>
      <c r="BE3406"/>
    </row>
    <row r="3407" spans="1:57" x14ac:dyDescent="0.3">
      <c r="A3407" s="2"/>
      <c r="D3407" s="9" t="s">
        <v>57</v>
      </c>
      <c r="E3407" s="10">
        <v>13.84193069</v>
      </c>
      <c r="F3407" s="10">
        <v>0.49279635290000001</v>
      </c>
      <c r="G3407" s="10">
        <v>18.850242489999999</v>
      </c>
      <c r="H3407" s="10">
        <v>9.2867598749999996</v>
      </c>
      <c r="I3407" s="10">
        <v>90.471637189999996</v>
      </c>
      <c r="J3407" s="10">
        <v>32.39463525</v>
      </c>
      <c r="K3407" s="10">
        <v>66.64153924</v>
      </c>
      <c r="L3407" s="11">
        <v>9.1030092592592586E-3</v>
      </c>
      <c r="M3407" s="11">
        <v>9.7106365740740747E-3</v>
      </c>
      <c r="P3407" s="10"/>
      <c r="Q3407" s="9"/>
      <c r="AJ3407" s="13">
        <v>656.8</v>
      </c>
      <c r="AK3407" s="16">
        <v>2.9363649999999999</v>
      </c>
      <c r="AL3407" s="10">
        <f t="shared" si="1599"/>
        <v>6.3635000000000108E-2</v>
      </c>
      <c r="AM3407" s="10">
        <f t="shared" si="1598"/>
        <v>0.50347591620932686</v>
      </c>
      <c r="AN3407" s="14">
        <v>12</v>
      </c>
      <c r="AO3407" s="10">
        <f t="shared" si="1600"/>
        <v>285.14999999999998</v>
      </c>
      <c r="AP3407" s="14">
        <v>10.5</v>
      </c>
      <c r="AQ3407" s="14">
        <v>37</v>
      </c>
      <c r="AR3407" s="10">
        <f t="shared" si="1601"/>
        <v>310.14999999999998</v>
      </c>
      <c r="AS3407" s="14">
        <v>47.1</v>
      </c>
      <c r="AT3407" s="14">
        <v>0.5</v>
      </c>
      <c r="AU3407" s="10">
        <f t="shared" si="1602"/>
        <v>0.5852058576532444</v>
      </c>
      <c r="AV3407" s="10">
        <f t="shared" si="1603"/>
        <v>11.031272323332079</v>
      </c>
      <c r="AW3407" s="10"/>
      <c r="AX3407" s="10"/>
      <c r="AY3407" s="10"/>
      <c r="AZ3407" s="10"/>
      <c r="BA3407" s="10"/>
      <c r="BB3407" s="10"/>
      <c r="BC3407" s="2"/>
      <c r="BD3407"/>
    </row>
    <row r="3408" spans="1:57" x14ac:dyDescent="0.3">
      <c r="A3408" s="2"/>
      <c r="D3408" s="9" t="s">
        <v>60</v>
      </c>
      <c r="E3408" s="10">
        <v>10.11601958</v>
      </c>
      <c r="F3408" s="10">
        <v>0.53142432770000003</v>
      </c>
      <c r="G3408" s="10">
        <v>18.39284177</v>
      </c>
      <c r="H3408" s="10">
        <v>9.7618897130000004</v>
      </c>
      <c r="I3408" s="10">
        <v>78.523819500000002</v>
      </c>
      <c r="J3408" s="10">
        <v>32.703728599999998</v>
      </c>
      <c r="K3408" s="10">
        <v>70.980942780000007</v>
      </c>
      <c r="L3408" s="11">
        <v>1.248263888888889E-2</v>
      </c>
      <c r="M3408" s="11">
        <v>1.3130775462962964E-2</v>
      </c>
      <c r="N3408" s="10">
        <f>H3408-H3407</f>
        <v>0.47512983800000086</v>
      </c>
      <c r="O3408" s="10">
        <f>I3407-I3408</f>
        <v>11.947817689999994</v>
      </c>
      <c r="P3408" s="10">
        <f>N3408/O3408</f>
        <v>3.9767081347221421E-2</v>
      </c>
      <c r="Q3408" s="9"/>
      <c r="R3408">
        <f>K3408-K3407</f>
        <v>4.3394035400000064</v>
      </c>
      <c r="S3408">
        <f>R3408/O3408</f>
        <v>0.36319633029151188</v>
      </c>
      <c r="AJ3408" s="13">
        <v>656.8</v>
      </c>
      <c r="AK3408" s="16">
        <v>2.9363649999999999</v>
      </c>
      <c r="AL3408" s="10">
        <f t="shared" si="1599"/>
        <v>6.3635000000000108E-2</v>
      </c>
      <c r="AM3408" s="10">
        <f t="shared" si="1598"/>
        <v>0.54294101145463869</v>
      </c>
      <c r="AN3408" s="14">
        <v>12</v>
      </c>
      <c r="AO3408" s="10">
        <f t="shared" si="1600"/>
        <v>285.14999999999998</v>
      </c>
      <c r="AP3408" s="14">
        <v>10.5</v>
      </c>
      <c r="AQ3408" s="14">
        <v>37</v>
      </c>
      <c r="AR3408" s="10">
        <f t="shared" si="1601"/>
        <v>310.14999999999998</v>
      </c>
      <c r="AS3408" s="14">
        <v>47.1</v>
      </c>
      <c r="AT3408" s="14">
        <v>0.5</v>
      </c>
      <c r="AU3408" s="10">
        <f t="shared" si="1602"/>
        <v>0.63107737636318317</v>
      </c>
      <c r="AV3408" s="10">
        <f t="shared" si="1603"/>
        <v>11.607306328074767</v>
      </c>
      <c r="AW3408" s="10"/>
      <c r="AX3408" s="10"/>
      <c r="AY3408" s="10"/>
      <c r="AZ3408" s="10"/>
      <c r="BA3408" s="10">
        <f>IF(ISNUMBER(AV3408), AV3408-AV3407, " ")</f>
        <v>0.57603400474268796</v>
      </c>
      <c r="BB3408" s="10">
        <f>IF(ISNUMBER(BA3408), BA3408/O3408, " ")</f>
        <v>4.8212486973651526E-2</v>
      </c>
      <c r="BC3408" s="2"/>
      <c r="BD3408"/>
      <c r="BE3408"/>
    </row>
    <row r="3409" spans="1:57" x14ac:dyDescent="0.3">
      <c r="A3409" s="2"/>
      <c r="D3409" s="9" t="s">
        <v>57</v>
      </c>
      <c r="E3409" s="10">
        <v>13.853263699999999</v>
      </c>
      <c r="F3409" s="10">
        <v>0.4642511023</v>
      </c>
      <c r="G3409" s="10">
        <v>19.055845000000001</v>
      </c>
      <c r="H3409" s="10">
        <v>8.8702957260000002</v>
      </c>
      <c r="I3409" s="10">
        <v>91.817326879999996</v>
      </c>
      <c r="J3409" s="10">
        <v>31.480177560000001</v>
      </c>
      <c r="K3409" s="10">
        <v>63.944610089999998</v>
      </c>
      <c r="L3409" s="11">
        <v>1.6585648148148148E-2</v>
      </c>
      <c r="M3409" s="11">
        <v>1.7366886574074075E-2</v>
      </c>
      <c r="P3409" s="10"/>
      <c r="Q3409" s="9"/>
      <c r="AJ3409" s="13">
        <v>656.8</v>
      </c>
      <c r="AK3409" s="16">
        <v>2.9363649999999999</v>
      </c>
      <c r="AL3409" s="10">
        <f t="shared" si="1599"/>
        <v>6.3635000000000108E-2</v>
      </c>
      <c r="AM3409" s="10">
        <f t="shared" si="1598"/>
        <v>0.47431205143093585</v>
      </c>
      <c r="AN3409" s="14">
        <v>12</v>
      </c>
      <c r="AO3409" s="10">
        <f t="shared" si="1600"/>
        <v>285.14999999999998</v>
      </c>
      <c r="AP3409" s="14">
        <v>10.5</v>
      </c>
      <c r="AQ3409" s="14">
        <v>37</v>
      </c>
      <c r="AR3409" s="10">
        <f t="shared" si="1601"/>
        <v>310.14999999999998</v>
      </c>
      <c r="AS3409" s="14">
        <v>47.1</v>
      </c>
      <c r="AT3409" s="14">
        <v>0.5</v>
      </c>
      <c r="AU3409" s="10">
        <f t="shared" si="1602"/>
        <v>0.55130778239153555</v>
      </c>
      <c r="AV3409" s="10">
        <f t="shared" si="1603"/>
        <v>10.505635648546832</v>
      </c>
      <c r="AW3409" s="10"/>
      <c r="AX3409" s="10"/>
      <c r="AY3409" s="10"/>
      <c r="AZ3409" s="10"/>
      <c r="BA3409" s="10"/>
      <c r="BB3409" s="10"/>
      <c r="BC3409" s="2"/>
      <c r="BD3409"/>
      <c r="BE3409"/>
    </row>
    <row r="3410" spans="1:57" x14ac:dyDescent="0.3">
      <c r="A3410" s="2"/>
      <c r="D3410" s="9" t="s">
        <v>61</v>
      </c>
      <c r="E3410" s="10">
        <v>10.234774399999999</v>
      </c>
      <c r="F3410" s="10">
        <v>0.4886809983</v>
      </c>
      <c r="G3410" s="10">
        <v>21.059521920000002</v>
      </c>
      <c r="H3410" s="10">
        <v>10.237163499999999</v>
      </c>
      <c r="I3410" s="10">
        <v>78.333820239999994</v>
      </c>
      <c r="J3410" s="10">
        <v>31.954425610000001</v>
      </c>
      <c r="K3410" s="10">
        <v>69.041961709999995</v>
      </c>
      <c r="L3410" s="11">
        <v>2.0188657407407409E-2</v>
      </c>
      <c r="M3410" s="11">
        <v>2.0731469907407409E-2</v>
      </c>
      <c r="N3410" s="10">
        <f>H3410-H3409</f>
        <v>1.3668677739999993</v>
      </c>
      <c r="O3410" s="10">
        <f>I3409-I3410</f>
        <v>13.483506640000002</v>
      </c>
      <c r="P3410" s="10">
        <f>N3410/O3410</f>
        <v>0.1013733155991533</v>
      </c>
      <c r="Q3410" s="9"/>
      <c r="R3410">
        <f>K3410-K3409</f>
        <v>5.0973516199999978</v>
      </c>
      <c r="S3410">
        <f>R3410/O3410</f>
        <v>0.37804346866847371</v>
      </c>
      <c r="AJ3410" s="13">
        <v>656.8</v>
      </c>
      <c r="AK3410" s="16">
        <v>2.9363649999999999</v>
      </c>
      <c r="AL3410" s="10">
        <f t="shared" si="1599"/>
        <v>6.3635000000000108E-2</v>
      </c>
      <c r="AM3410" s="10">
        <f t="shared" si="1598"/>
        <v>0.49927137631050639</v>
      </c>
      <c r="AN3410" s="14">
        <v>12</v>
      </c>
      <c r="AO3410" s="10">
        <f t="shared" si="1600"/>
        <v>285.14999999999998</v>
      </c>
      <c r="AP3410" s="14">
        <v>10.5</v>
      </c>
      <c r="AQ3410" s="14">
        <v>37</v>
      </c>
      <c r="AR3410" s="10">
        <f t="shared" si="1601"/>
        <v>310.14999999999998</v>
      </c>
      <c r="AS3410" s="14">
        <v>47.1</v>
      </c>
      <c r="AT3410" s="14">
        <v>0.5</v>
      </c>
      <c r="AU3410" s="10">
        <f t="shared" si="1602"/>
        <v>0.58031878898062184</v>
      </c>
      <c r="AV3410" s="10">
        <f t="shared" si="1603"/>
        <v>12.221236257125261</v>
      </c>
      <c r="AW3410" s="10"/>
      <c r="AX3410" s="10"/>
      <c r="AY3410" s="10"/>
      <c r="AZ3410" s="10"/>
      <c r="BA3410" s="10">
        <f>IF(ISNUMBER(AV3410), AV3410-AV3409, " ")</f>
        <v>1.7156006085784288</v>
      </c>
      <c r="BB3410" s="10">
        <f>IF(ISNUMBER(BA3410), BA3410/O3410, " ")</f>
        <v>0.12723697583898164</v>
      </c>
      <c r="BC3410" s="2"/>
      <c r="BD3410"/>
      <c r="BE3410"/>
    </row>
    <row r="3411" spans="1:57" x14ac:dyDescent="0.3">
      <c r="AM3411" s="10" t="str">
        <f t="shared" si="1598"/>
        <v xml:space="preserve"> </v>
      </c>
      <c r="BD3411"/>
      <c r="BE3411"/>
    </row>
    <row r="3412" spans="1:57" x14ac:dyDescent="0.3">
      <c r="AM3412" s="10" t="str">
        <f t="shared" si="1598"/>
        <v xml:space="preserve"> </v>
      </c>
      <c r="BD3412"/>
      <c r="BE3412"/>
    </row>
    <row r="3413" spans="1:57" x14ac:dyDescent="0.3">
      <c r="A3413" s="2"/>
      <c r="D3413" s="9" t="s">
        <v>53</v>
      </c>
      <c r="E3413" s="10"/>
      <c r="F3413" s="10"/>
      <c r="G3413" s="10"/>
      <c r="H3413" s="10"/>
      <c r="I3413" s="10"/>
      <c r="J3413" s="10"/>
      <c r="K3413" s="10"/>
      <c r="L3413" s="10"/>
      <c r="M3413" s="10"/>
      <c r="P3413" s="10"/>
      <c r="Q3413" s="9"/>
      <c r="R3413" s="9"/>
      <c r="AM3413" s="10" t="str">
        <f t="shared" si="1598"/>
        <v xml:space="preserve"> </v>
      </c>
      <c r="BD3413"/>
      <c r="BE3413"/>
    </row>
    <row r="3414" spans="1:57" x14ac:dyDescent="0.3">
      <c r="A3414" s="2"/>
      <c r="D3414" s="9" t="s">
        <v>399</v>
      </c>
      <c r="E3414" s="10"/>
      <c r="F3414" s="2"/>
      <c r="G3414" s="10"/>
      <c r="H3414" s="10"/>
      <c r="I3414" s="10"/>
      <c r="J3414" s="10"/>
      <c r="K3414" s="10"/>
      <c r="L3414" s="10"/>
      <c r="M3414" s="10"/>
      <c r="P3414" s="10"/>
      <c r="Q3414" s="9"/>
      <c r="R3414" s="9"/>
      <c r="AM3414" s="10" t="str">
        <f t="shared" si="1598"/>
        <v xml:space="preserve"> </v>
      </c>
      <c r="BD3414"/>
      <c r="BE3414"/>
    </row>
    <row r="3415" spans="1:57" x14ac:dyDescent="0.3">
      <c r="A3415" s="2"/>
      <c r="D3415" s="9"/>
      <c r="E3415" s="2" t="s">
        <v>0</v>
      </c>
      <c r="F3415" s="2" t="s">
        <v>1</v>
      </c>
      <c r="G3415" s="2" t="s">
        <v>2</v>
      </c>
      <c r="H3415" s="2" t="s">
        <v>3</v>
      </c>
      <c r="I3415" s="2" t="s">
        <v>4</v>
      </c>
      <c r="J3415" s="2" t="s">
        <v>5</v>
      </c>
      <c r="K3415" s="2" t="s">
        <v>6</v>
      </c>
      <c r="L3415" s="2" t="s">
        <v>7</v>
      </c>
      <c r="M3415" s="2" t="s">
        <v>8</v>
      </c>
      <c r="N3415" s="2" t="s">
        <v>9</v>
      </c>
      <c r="O3415" s="2" t="s">
        <v>10</v>
      </c>
      <c r="P3415" s="2" t="s">
        <v>11</v>
      </c>
      <c r="Q3415" s="2" t="s">
        <v>12</v>
      </c>
      <c r="R3415" s="2" t="s">
        <v>13</v>
      </c>
      <c r="S3415" s="2" t="s">
        <v>14</v>
      </c>
      <c r="T3415" s="2" t="s">
        <v>15</v>
      </c>
      <c r="U3415" s="3" t="s">
        <v>16</v>
      </c>
      <c r="V3415" s="3" t="s">
        <v>17</v>
      </c>
      <c r="W3415" s="3" t="s">
        <v>18</v>
      </c>
      <c r="X3415" s="3" t="s">
        <v>19</v>
      </c>
      <c r="Y3415" s="3" t="s">
        <v>20</v>
      </c>
      <c r="Z3415" s="3" t="s">
        <v>21</v>
      </c>
      <c r="AA3415" s="3" t="s">
        <v>22</v>
      </c>
      <c r="AB3415" s="3" t="s">
        <v>23</v>
      </c>
      <c r="AC3415" s="3" t="s">
        <v>24</v>
      </c>
      <c r="AD3415" s="3" t="s">
        <v>25</v>
      </c>
      <c r="AE3415" s="3" t="s">
        <v>26</v>
      </c>
      <c r="AF3415" s="3" t="s">
        <v>27</v>
      </c>
      <c r="AG3415" s="3" t="s">
        <v>28</v>
      </c>
      <c r="AH3415" s="3" t="s">
        <v>29</v>
      </c>
      <c r="AL3415" s="2" t="s">
        <v>33</v>
      </c>
      <c r="AM3415" s="10" t="e">
        <f t="shared" si="1598"/>
        <v>#VALUE!</v>
      </c>
      <c r="AN3415" s="6" t="s">
        <v>35</v>
      </c>
      <c r="AO3415" s="2" t="s">
        <v>36</v>
      </c>
      <c r="AP3415" s="7" t="s">
        <v>37</v>
      </c>
      <c r="AQ3415" s="6" t="s">
        <v>38</v>
      </c>
      <c r="AR3415" s="2" t="s">
        <v>39</v>
      </c>
      <c r="AS3415" s="7" t="s">
        <v>40</v>
      </c>
      <c r="AT3415" s="7" t="s">
        <v>41</v>
      </c>
      <c r="AU3415" s="8" t="s">
        <v>55</v>
      </c>
      <c r="AV3415" s="8" t="s">
        <v>56</v>
      </c>
      <c r="AW3415" s="8" t="s">
        <v>44</v>
      </c>
      <c r="AX3415" s="8" t="s">
        <v>45</v>
      </c>
      <c r="AY3415" s="8" t="s">
        <v>46</v>
      </c>
      <c r="AZ3415" s="8" t="s">
        <v>47</v>
      </c>
      <c r="BA3415" s="2" t="s">
        <v>48</v>
      </c>
      <c r="BB3415" s="2" t="s">
        <v>49</v>
      </c>
      <c r="BC3415" s="2" t="s">
        <v>50</v>
      </c>
      <c r="BD3415"/>
      <c r="BE3415"/>
    </row>
    <row r="3416" spans="1:57" x14ac:dyDescent="0.3">
      <c r="A3416" s="2"/>
      <c r="D3416" s="9" t="s">
        <v>57</v>
      </c>
      <c r="E3416" s="10"/>
      <c r="F3416" s="10"/>
      <c r="G3416" s="10"/>
      <c r="H3416" s="10"/>
      <c r="I3416" s="10"/>
      <c r="J3416" s="10"/>
      <c r="K3416" s="10"/>
      <c r="L3416" s="11"/>
      <c r="M3416" s="11"/>
      <c r="P3416" s="10"/>
      <c r="Q3416" s="9"/>
      <c r="AJ3416" s="13">
        <v>656.80000000000007</v>
      </c>
      <c r="AK3416" s="16">
        <v>2.9363649999999999</v>
      </c>
      <c r="AL3416" s="10">
        <f>IF(AK3416&gt;3, AK3416-3, 3-AK3416)</f>
        <v>6.3635000000000108E-2</v>
      </c>
      <c r="AM3416" s="10" t="str">
        <f t="shared" si="1598"/>
        <v xml:space="preserve"> </v>
      </c>
      <c r="AN3416" s="14">
        <v>12</v>
      </c>
      <c r="AO3416" s="10">
        <f>AN3416+273.15</f>
        <v>285.14999999999998</v>
      </c>
      <c r="AP3416" s="14">
        <v>10.5</v>
      </c>
      <c r="AQ3416" s="14">
        <v>37</v>
      </c>
      <c r="AR3416" s="10">
        <f>AQ3416+273.15</f>
        <v>310.14999999999998</v>
      </c>
      <c r="AS3416" s="14">
        <v>47.1</v>
      </c>
      <c r="AT3416" s="14">
        <v>0.5</v>
      </c>
      <c r="AU3416" s="10" t="str">
        <f>IF(ISNUMBER(AM3416),((AR3416/AO3416)*((AJ3416-(AT3416*AP3416))/(AJ3416-AS3416))*AM3416)," ")</f>
        <v xml:space="preserve"> </v>
      </c>
      <c r="AV3416" s="10" t="str">
        <f>IF(ISNUMBER(AM3416), AU3416*G3416, " ")</f>
        <v xml:space="preserve"> </v>
      </c>
      <c r="AW3416" s="10"/>
      <c r="AX3416" s="10"/>
      <c r="AY3416" s="10"/>
      <c r="AZ3416" s="10"/>
      <c r="BA3416" s="10"/>
      <c r="BB3416" s="10"/>
      <c r="BC3416" s="2"/>
      <c r="BD3416"/>
      <c r="BE3416"/>
    </row>
    <row r="3417" spans="1:57" x14ac:dyDescent="0.3">
      <c r="A3417" s="2">
        <v>311</v>
      </c>
      <c r="B3417" s="9" t="s">
        <v>399</v>
      </c>
      <c r="C3417" s="9"/>
      <c r="D3417" s="9" t="s">
        <v>58</v>
      </c>
      <c r="E3417" s="10"/>
      <c r="F3417" s="10"/>
      <c r="G3417" s="10"/>
      <c r="H3417" s="10"/>
      <c r="I3417" s="10"/>
      <c r="J3417" s="10"/>
      <c r="K3417" s="10"/>
      <c r="L3417" s="11"/>
      <c r="M3417" s="11"/>
      <c r="N3417" s="10">
        <f>H3417-H3416</f>
        <v>0</v>
      </c>
      <c r="O3417" s="10">
        <f>I3416-I3417</f>
        <v>0</v>
      </c>
      <c r="P3417" s="10" t="e">
        <f>N3417/O3417</f>
        <v>#DIV/0!</v>
      </c>
      <c r="Q3417" s="9">
        <f>AVERAGE(P3419)</f>
        <v>0.11554251791701016</v>
      </c>
      <c r="R3417">
        <f>K3417-K3416</f>
        <v>0</v>
      </c>
      <c r="S3417" t="e">
        <f>R3417/O3417</f>
        <v>#DIV/0!</v>
      </c>
      <c r="T3417" s="9">
        <f>AVERAGE(S3419)</f>
        <v>0.30021113451418729</v>
      </c>
      <c r="U3417" s="3">
        <f>AVERAGE(E3416,E3418,E3420)</f>
        <v>13.90013787</v>
      </c>
      <c r="V3417" s="3">
        <f>AVERAGE(E3417,E3419,E3421)</f>
        <v>9.7812658819999996</v>
      </c>
      <c r="W3417" s="3">
        <f>AVERAGE(F3416,F3418,F3420)</f>
        <v>0.84853440879999997</v>
      </c>
      <c r="X3417" s="3">
        <f>AVERAGE(F3417,F3419,F3421)</f>
        <v>0.9351893456</v>
      </c>
      <c r="Y3417" s="3">
        <f>AVERAGE(G3416,G3418,G3420)</f>
        <v>9.5549914050000009</v>
      </c>
      <c r="Z3417" s="3">
        <f>AVERAGE(G3417,G3419,G3421)</f>
        <v>10.21206196</v>
      </c>
      <c r="AA3417" s="3">
        <f>AVERAGE(H3416,H3418,H3420)</f>
        <v>8.1095653100000007</v>
      </c>
      <c r="AB3417" s="3">
        <f>AVERAGE(H3417,H3419,H3421)</f>
        <v>9.5704062140000001</v>
      </c>
      <c r="AC3417" s="3">
        <f>AVERAGE(I3416,I3418,I3420)</f>
        <v>94.388256920000003</v>
      </c>
      <c r="AD3417" s="3">
        <f>AVERAGE(I3417,I3419,I3421)</f>
        <v>81.744937989999997</v>
      </c>
      <c r="AE3417" s="3">
        <f>AVERAGE(J3416,J3418,J3420)</f>
        <v>32.074749750000002</v>
      </c>
      <c r="AF3417" s="3">
        <f>AVERAGE(J3417,J3419,J3421)</f>
        <v>32.393024750000002</v>
      </c>
      <c r="AG3417" s="3">
        <f>AVERAGE(K3416,K3418,K3420)</f>
        <v>53.601185149999999</v>
      </c>
      <c r="AH3417" s="3">
        <f>AVERAGE(K3417,K3419,K3421)</f>
        <v>57.396850270000002</v>
      </c>
      <c r="AI3417" s="12">
        <v>43663</v>
      </c>
      <c r="AJ3417" s="13">
        <v>656.80000000000007</v>
      </c>
      <c r="AK3417" s="16">
        <v>2.9363649999999999</v>
      </c>
      <c r="AL3417" s="10">
        <f t="shared" ref="AL3417:AL3421" si="1604">IF(AK3417&gt;3, AK3417-3, 3-AK3417)</f>
        <v>6.3635000000000108E-2</v>
      </c>
      <c r="AM3417" s="10" t="str">
        <f t="shared" si="1598"/>
        <v xml:space="preserve"> </v>
      </c>
      <c r="AN3417" s="14">
        <v>12</v>
      </c>
      <c r="AO3417" s="10">
        <f t="shared" ref="AO3417:AO3421" si="1605">AN3417+273.15</f>
        <v>285.14999999999998</v>
      </c>
      <c r="AP3417" s="14">
        <v>10.5</v>
      </c>
      <c r="AQ3417" s="14">
        <v>37</v>
      </c>
      <c r="AR3417" s="10">
        <f t="shared" ref="AR3417:AR3421" si="1606">AQ3417+273.15</f>
        <v>310.14999999999998</v>
      </c>
      <c r="AS3417" s="14">
        <v>47.1</v>
      </c>
      <c r="AT3417" s="14">
        <v>0.5</v>
      </c>
      <c r="AU3417" s="10" t="str">
        <f t="shared" ref="AU3417:AU3421" si="1607">IF(ISNUMBER(AM3417),((AR3417/AO3417)*((AJ3417-(AT3417*AP3417))/(AJ3417-AS3417))*AM3417)," ")</f>
        <v xml:space="preserve"> </v>
      </c>
      <c r="AV3417" s="10" t="str">
        <f t="shared" ref="AV3417:AV3421" si="1608">IF(ISNUMBER(AM3417), AU3417*G3417, " ")</f>
        <v xml:space="preserve"> </v>
      </c>
      <c r="AW3417" s="10">
        <f>AVERAGE(AU3416,AU3418,AU3420)</f>
        <v>1.007652153933164</v>
      </c>
      <c r="AX3417" s="10">
        <f>AVERAGE(AU3417,AU3419,AU3421)</f>
        <v>1.1105566829774813</v>
      </c>
      <c r="AY3417" s="10">
        <f>AVERAGE(AV3416,AV3418,AV3420)</f>
        <v>9.6281076700611194</v>
      </c>
      <c r="AZ3417" s="10">
        <f>AVERAGE(AV3417,AV3419,AV3421)</f>
        <v>11.341073656658116</v>
      </c>
      <c r="BA3417" s="10" t="str">
        <f>IF(ISNUMBER(AV3417), AV3417-AV3416, " ")</f>
        <v xml:space="preserve"> </v>
      </c>
      <c r="BB3417" s="10" t="str">
        <f>IF(ISNUMBER(BA3417), BA3417/O3417, " ")</f>
        <v xml:space="preserve"> </v>
      </c>
      <c r="BC3417" s="2">
        <f>AVERAGE(BB3417,BB3419,BB3421)</f>
        <v>0.13548388647639656</v>
      </c>
      <c r="BD3417" s="1" t="s">
        <v>59</v>
      </c>
      <c r="BE3417"/>
    </row>
    <row r="3418" spans="1:57" x14ac:dyDescent="0.3">
      <c r="A3418" s="2"/>
      <c r="D3418" s="9" t="s">
        <v>57</v>
      </c>
      <c r="E3418" s="10">
        <v>13.90013787</v>
      </c>
      <c r="F3418" s="10">
        <v>0.84853440879999997</v>
      </c>
      <c r="G3418" s="10">
        <v>9.5549914050000009</v>
      </c>
      <c r="H3418" s="10">
        <v>8.1095653100000007</v>
      </c>
      <c r="I3418" s="10">
        <v>94.388256920000003</v>
      </c>
      <c r="J3418" s="10">
        <v>32.074749750000002</v>
      </c>
      <c r="K3418" s="10">
        <v>53.601185149999999</v>
      </c>
      <c r="L3418" s="11">
        <v>9.7569444444444448E-3</v>
      </c>
      <c r="M3418" s="11">
        <v>1.0405081018518518E-2</v>
      </c>
      <c r="P3418" s="10"/>
      <c r="Q3418" s="9"/>
      <c r="AJ3418" s="13">
        <v>656.8</v>
      </c>
      <c r="AK3418" s="16">
        <v>2.9363649999999999</v>
      </c>
      <c r="AL3418" s="10">
        <f t="shared" si="1604"/>
        <v>6.3635000000000108E-2</v>
      </c>
      <c r="AM3418" s="10">
        <f t="shared" si="1598"/>
        <v>0.86692329679723057</v>
      </c>
      <c r="AN3418" s="14">
        <v>12</v>
      </c>
      <c r="AO3418" s="10">
        <f t="shared" si="1605"/>
        <v>285.14999999999998</v>
      </c>
      <c r="AP3418" s="14">
        <v>10.5</v>
      </c>
      <c r="AQ3418" s="14">
        <v>37</v>
      </c>
      <c r="AR3418" s="10">
        <f t="shared" si="1606"/>
        <v>310.14999999999998</v>
      </c>
      <c r="AS3418" s="14">
        <v>47.1</v>
      </c>
      <c r="AT3418" s="14">
        <v>0.5</v>
      </c>
      <c r="AU3418" s="10">
        <f t="shared" si="1607"/>
        <v>1.007652153933164</v>
      </c>
      <c r="AV3418" s="10">
        <f t="shared" si="1608"/>
        <v>9.6281076700611194</v>
      </c>
      <c r="AW3418" s="10"/>
      <c r="AX3418" s="10"/>
      <c r="AY3418" s="10"/>
      <c r="AZ3418" s="10"/>
      <c r="BA3418" s="10"/>
      <c r="BB3418" s="10"/>
      <c r="BC3418" s="2"/>
      <c r="BD3418"/>
    </row>
    <row r="3419" spans="1:57" x14ac:dyDescent="0.3">
      <c r="A3419" s="2"/>
      <c r="D3419" s="9" t="s">
        <v>60</v>
      </c>
      <c r="E3419" s="10">
        <v>9.7812658819999996</v>
      </c>
      <c r="F3419" s="10">
        <v>0.9351893456</v>
      </c>
      <c r="G3419" s="10">
        <v>10.21206196</v>
      </c>
      <c r="H3419" s="10">
        <v>9.5704062140000001</v>
      </c>
      <c r="I3419" s="10">
        <v>81.744937989999997</v>
      </c>
      <c r="J3419" s="10">
        <v>32.393024750000002</v>
      </c>
      <c r="K3419" s="10">
        <v>57.396850270000002</v>
      </c>
      <c r="L3419" s="11">
        <v>1.3582175925925926E-2</v>
      </c>
      <c r="M3419" s="11">
        <v>1.4299756944444445E-2</v>
      </c>
      <c r="N3419" s="10">
        <f>H3419-H3418</f>
        <v>1.4608409039999994</v>
      </c>
      <c r="O3419" s="10">
        <f>I3418-I3419</f>
        <v>12.643318930000007</v>
      </c>
      <c r="P3419" s="10">
        <f>N3419/O3419</f>
        <v>0.11554251791701016</v>
      </c>
      <c r="Q3419" s="9"/>
      <c r="R3419">
        <f>K3419-K3418</f>
        <v>3.7956651200000024</v>
      </c>
      <c r="S3419">
        <f>R3419/O3419</f>
        <v>0.30021113451418729</v>
      </c>
      <c r="AJ3419" s="13">
        <v>656.8</v>
      </c>
      <c r="AK3419" s="16">
        <v>2.9363649999999999</v>
      </c>
      <c r="AL3419" s="10">
        <f t="shared" si="1604"/>
        <v>6.3635000000000108E-2</v>
      </c>
      <c r="AM3419" s="10">
        <f t="shared" si="1598"/>
        <v>0.95545616324945981</v>
      </c>
      <c r="AN3419" s="14">
        <v>12</v>
      </c>
      <c r="AO3419" s="10">
        <f t="shared" si="1605"/>
        <v>285.14999999999998</v>
      </c>
      <c r="AP3419" s="14">
        <v>10.5</v>
      </c>
      <c r="AQ3419" s="14">
        <v>37</v>
      </c>
      <c r="AR3419" s="10">
        <f t="shared" si="1606"/>
        <v>310.14999999999998</v>
      </c>
      <c r="AS3419" s="14">
        <v>47.1</v>
      </c>
      <c r="AT3419" s="14">
        <v>0.5</v>
      </c>
      <c r="AU3419" s="10">
        <f t="shared" si="1607"/>
        <v>1.1105566829774813</v>
      </c>
      <c r="AV3419" s="10">
        <f t="shared" si="1608"/>
        <v>11.341073656658116</v>
      </c>
      <c r="AW3419" s="10"/>
      <c r="AX3419" s="10"/>
      <c r="AY3419" s="10"/>
      <c r="AZ3419" s="10"/>
      <c r="BA3419" s="10">
        <f>IF(ISNUMBER(AV3419), AV3419-AV3418, " ")</f>
        <v>1.7129659865969966</v>
      </c>
      <c r="BB3419" s="10">
        <f>IF(ISNUMBER(BA3419), BA3419/O3419, " ")</f>
        <v>0.13548388647639656</v>
      </c>
      <c r="BC3419" s="2"/>
      <c r="BD3419"/>
      <c r="BE3419"/>
    </row>
    <row r="3420" spans="1:57" x14ac:dyDescent="0.3">
      <c r="A3420" s="2"/>
      <c r="D3420" s="9" t="s">
        <v>57</v>
      </c>
      <c r="E3420" s="10"/>
      <c r="F3420" s="10"/>
      <c r="G3420" s="10"/>
      <c r="H3420" s="10"/>
      <c r="I3420" s="10"/>
      <c r="J3420" s="10"/>
      <c r="K3420" s="10"/>
      <c r="L3420" s="11"/>
      <c r="M3420" s="11"/>
      <c r="P3420" s="10"/>
      <c r="Q3420" s="9"/>
      <c r="AJ3420" s="13">
        <v>656.8</v>
      </c>
      <c r="AK3420" s="16">
        <v>2.9363649999999999</v>
      </c>
      <c r="AL3420" s="10">
        <f t="shared" si="1604"/>
        <v>6.3635000000000108E-2</v>
      </c>
      <c r="AM3420" s="10" t="str">
        <f t="shared" si="1598"/>
        <v xml:space="preserve"> </v>
      </c>
      <c r="AN3420" s="14">
        <v>12</v>
      </c>
      <c r="AO3420" s="10">
        <f t="shared" si="1605"/>
        <v>285.14999999999998</v>
      </c>
      <c r="AP3420" s="14">
        <v>10.5</v>
      </c>
      <c r="AQ3420" s="14">
        <v>37</v>
      </c>
      <c r="AR3420" s="10">
        <f t="shared" si="1606"/>
        <v>310.14999999999998</v>
      </c>
      <c r="AS3420" s="14">
        <v>47.1</v>
      </c>
      <c r="AT3420" s="14">
        <v>0.5</v>
      </c>
      <c r="AU3420" s="10" t="str">
        <f t="shared" si="1607"/>
        <v xml:space="preserve"> </v>
      </c>
      <c r="AV3420" s="10" t="str">
        <f t="shared" si="1608"/>
        <v xml:space="preserve"> </v>
      </c>
      <c r="AW3420" s="10"/>
      <c r="AX3420" s="10"/>
      <c r="AY3420" s="10"/>
      <c r="AZ3420" s="10"/>
      <c r="BA3420" s="10"/>
      <c r="BB3420" s="10"/>
      <c r="BC3420" s="2"/>
      <c r="BD3420"/>
      <c r="BE3420"/>
    </row>
    <row r="3421" spans="1:57" x14ac:dyDescent="0.3">
      <c r="A3421" s="2"/>
      <c r="D3421" s="9" t="s">
        <v>61</v>
      </c>
      <c r="E3421" s="10"/>
      <c r="F3421" s="10"/>
      <c r="G3421" s="10"/>
      <c r="H3421" s="10"/>
      <c r="I3421" s="10"/>
      <c r="J3421" s="10"/>
      <c r="K3421" s="10"/>
      <c r="L3421" s="11"/>
      <c r="M3421" s="11"/>
      <c r="N3421" s="10">
        <f>H3421-H3420</f>
        <v>0</v>
      </c>
      <c r="O3421" s="10">
        <f>I3420-I3421</f>
        <v>0</v>
      </c>
      <c r="P3421" s="10" t="e">
        <f>N3421/O3421</f>
        <v>#DIV/0!</v>
      </c>
      <c r="Q3421" s="9"/>
      <c r="R3421">
        <f>K3421-K3420</f>
        <v>0</v>
      </c>
      <c r="S3421" t="e">
        <f>R3421/O3421</f>
        <v>#DIV/0!</v>
      </c>
      <c r="AJ3421" s="13">
        <v>656.8</v>
      </c>
      <c r="AK3421" s="16">
        <v>2.9363649999999999</v>
      </c>
      <c r="AL3421" s="10">
        <f t="shared" si="1604"/>
        <v>6.3635000000000108E-2</v>
      </c>
      <c r="AM3421" s="10" t="str">
        <f t="shared" si="1598"/>
        <v xml:space="preserve"> </v>
      </c>
      <c r="AN3421" s="14">
        <v>12</v>
      </c>
      <c r="AO3421" s="10">
        <f t="shared" si="1605"/>
        <v>285.14999999999998</v>
      </c>
      <c r="AP3421" s="14">
        <v>10.5</v>
      </c>
      <c r="AQ3421" s="14">
        <v>37</v>
      </c>
      <c r="AR3421" s="10">
        <f t="shared" si="1606"/>
        <v>310.14999999999998</v>
      </c>
      <c r="AS3421" s="14">
        <v>47.1</v>
      </c>
      <c r="AT3421" s="14">
        <v>0.5</v>
      </c>
      <c r="AU3421" s="10" t="str">
        <f t="shared" si="1607"/>
        <v xml:space="preserve"> </v>
      </c>
      <c r="AV3421" s="10" t="str">
        <f t="shared" si="1608"/>
        <v xml:space="preserve"> </v>
      </c>
      <c r="AW3421" s="10"/>
      <c r="AX3421" s="10"/>
      <c r="AY3421" s="10"/>
      <c r="AZ3421" s="10"/>
      <c r="BA3421" s="10" t="str">
        <f>IF(ISNUMBER(AV3421), AV3421-AV3420, " ")</f>
        <v xml:space="preserve"> </v>
      </c>
      <c r="BB3421" s="10" t="str">
        <f>IF(ISNUMBER(BA3421), BA3421/O3421, " ")</f>
        <v xml:space="preserve"> </v>
      </c>
      <c r="BC3421" s="2"/>
      <c r="BD3421"/>
      <c r="BE3421"/>
    </row>
    <row r="3422" spans="1:57" x14ac:dyDescent="0.3">
      <c r="AM3422" s="10" t="str">
        <f t="shared" si="1598"/>
        <v xml:space="preserve"> </v>
      </c>
      <c r="BD3422"/>
      <c r="BE3422"/>
    </row>
    <row r="3423" spans="1:57" x14ac:dyDescent="0.3">
      <c r="AM3423" s="10" t="str">
        <f t="shared" si="1598"/>
        <v xml:space="preserve"> </v>
      </c>
      <c r="BD3423"/>
      <c r="BE3423"/>
    </row>
    <row r="3424" spans="1:57" x14ac:dyDescent="0.3">
      <c r="A3424" s="2"/>
      <c r="D3424" s="9" t="s">
        <v>53</v>
      </c>
      <c r="E3424" s="10"/>
      <c r="F3424" s="10"/>
      <c r="G3424" s="10"/>
      <c r="H3424" s="10"/>
      <c r="I3424" s="10"/>
      <c r="J3424" s="10"/>
      <c r="K3424" s="10"/>
      <c r="L3424" s="10"/>
      <c r="M3424" s="10"/>
      <c r="P3424" s="10"/>
      <c r="Q3424" s="9"/>
      <c r="R3424" s="9"/>
      <c r="AM3424" s="10" t="str">
        <f t="shared" si="1598"/>
        <v xml:space="preserve"> </v>
      </c>
      <c r="BD3424"/>
      <c r="BE3424"/>
    </row>
    <row r="3425" spans="1:57" x14ac:dyDescent="0.3">
      <c r="A3425" s="2"/>
      <c r="D3425" s="9" t="s">
        <v>400</v>
      </c>
      <c r="E3425" s="10"/>
      <c r="F3425" s="2"/>
      <c r="G3425" s="10"/>
      <c r="H3425" s="10"/>
      <c r="I3425" s="10"/>
      <c r="J3425" s="10"/>
      <c r="K3425" s="10"/>
      <c r="L3425" s="10"/>
      <c r="M3425" s="10"/>
      <c r="P3425" s="10"/>
      <c r="Q3425" s="9"/>
      <c r="R3425" s="9"/>
      <c r="AM3425" s="10" t="str">
        <f t="shared" si="1598"/>
        <v xml:space="preserve"> </v>
      </c>
      <c r="BD3425"/>
      <c r="BE3425"/>
    </row>
    <row r="3426" spans="1:57" x14ac:dyDescent="0.3">
      <c r="A3426" s="2"/>
      <c r="D3426" s="9"/>
      <c r="E3426" s="2" t="s">
        <v>0</v>
      </c>
      <c r="F3426" s="2" t="s">
        <v>1</v>
      </c>
      <c r="G3426" s="2" t="s">
        <v>2</v>
      </c>
      <c r="H3426" s="2" t="s">
        <v>3</v>
      </c>
      <c r="I3426" s="2" t="s">
        <v>4</v>
      </c>
      <c r="J3426" s="2" t="s">
        <v>5</v>
      </c>
      <c r="K3426" s="2" t="s">
        <v>6</v>
      </c>
      <c r="L3426" s="2" t="s">
        <v>7</v>
      </c>
      <c r="M3426" s="2" t="s">
        <v>8</v>
      </c>
      <c r="N3426" s="2" t="s">
        <v>9</v>
      </c>
      <c r="O3426" s="2" t="s">
        <v>10</v>
      </c>
      <c r="P3426" s="2" t="s">
        <v>11</v>
      </c>
      <c r="Q3426" s="2" t="s">
        <v>12</v>
      </c>
      <c r="R3426" s="2" t="s">
        <v>13</v>
      </c>
      <c r="S3426" s="2" t="s">
        <v>14</v>
      </c>
      <c r="T3426" s="2" t="s">
        <v>15</v>
      </c>
      <c r="U3426" s="3" t="s">
        <v>16</v>
      </c>
      <c r="V3426" s="3" t="s">
        <v>17</v>
      </c>
      <c r="W3426" s="3" t="s">
        <v>18</v>
      </c>
      <c r="X3426" s="3" t="s">
        <v>19</v>
      </c>
      <c r="Y3426" s="3" t="s">
        <v>20</v>
      </c>
      <c r="Z3426" s="3" t="s">
        <v>21</v>
      </c>
      <c r="AA3426" s="3" t="s">
        <v>22</v>
      </c>
      <c r="AB3426" s="3" t="s">
        <v>23</v>
      </c>
      <c r="AC3426" s="3" t="s">
        <v>24</v>
      </c>
      <c r="AD3426" s="3" t="s">
        <v>25</v>
      </c>
      <c r="AE3426" s="3" t="s">
        <v>26</v>
      </c>
      <c r="AF3426" s="3" t="s">
        <v>27</v>
      </c>
      <c r="AG3426" s="3" t="s">
        <v>28</v>
      </c>
      <c r="AH3426" s="3" t="s">
        <v>29</v>
      </c>
      <c r="AL3426" s="2" t="s">
        <v>33</v>
      </c>
      <c r="AM3426" s="10" t="e">
        <f t="shared" si="1598"/>
        <v>#VALUE!</v>
      </c>
      <c r="AN3426" s="6" t="s">
        <v>35</v>
      </c>
      <c r="AO3426" s="2" t="s">
        <v>36</v>
      </c>
      <c r="AP3426" s="7" t="s">
        <v>37</v>
      </c>
      <c r="AQ3426" s="6" t="s">
        <v>38</v>
      </c>
      <c r="AR3426" s="2" t="s">
        <v>39</v>
      </c>
      <c r="AS3426" s="7" t="s">
        <v>40</v>
      </c>
      <c r="AT3426" s="7" t="s">
        <v>41</v>
      </c>
      <c r="AU3426" s="8" t="s">
        <v>55</v>
      </c>
      <c r="AV3426" s="8" t="s">
        <v>56</v>
      </c>
      <c r="AW3426" s="8" t="s">
        <v>44</v>
      </c>
      <c r="AX3426" s="8" t="s">
        <v>45</v>
      </c>
      <c r="AY3426" s="8" t="s">
        <v>46</v>
      </c>
      <c r="AZ3426" s="8" t="s">
        <v>47</v>
      </c>
      <c r="BA3426" s="2" t="s">
        <v>48</v>
      </c>
      <c r="BB3426" s="2" t="s">
        <v>49</v>
      </c>
      <c r="BC3426" s="2" t="s">
        <v>50</v>
      </c>
      <c r="BD3426"/>
      <c r="BE3426"/>
    </row>
    <row r="3427" spans="1:57" x14ac:dyDescent="0.3">
      <c r="A3427" s="2"/>
      <c r="D3427" s="9" t="s">
        <v>57</v>
      </c>
      <c r="E3427" s="10">
        <v>13.8564095</v>
      </c>
      <c r="F3427" s="10">
        <v>0.57249905180000005</v>
      </c>
      <c r="G3427" s="10">
        <v>16.487932959999998</v>
      </c>
      <c r="H3427" s="10">
        <v>9.4035393819999999</v>
      </c>
      <c r="I3427" s="10">
        <v>93.558286519999996</v>
      </c>
      <c r="J3427" s="10">
        <v>31.533587820000001</v>
      </c>
      <c r="K3427" s="10">
        <v>61.154634229999999</v>
      </c>
      <c r="L3427" s="11">
        <v>1.6550925925925926E-3</v>
      </c>
      <c r="M3427" s="11">
        <v>2.1180439814814816E-3</v>
      </c>
      <c r="P3427" s="10"/>
      <c r="Q3427" s="9"/>
      <c r="AJ3427" s="13">
        <v>656.80000000000007</v>
      </c>
      <c r="AK3427" s="16">
        <v>2.9363649999999999</v>
      </c>
      <c r="AL3427" s="10">
        <f>IF(AK3427&gt;3, AK3427-3, 3-AK3427)</f>
        <v>6.3635000000000108E-2</v>
      </c>
      <c r="AM3427" s="10">
        <f t="shared" si="1598"/>
        <v>0.58490588036569036</v>
      </c>
      <c r="AN3427" s="14">
        <v>12</v>
      </c>
      <c r="AO3427" s="10">
        <f>AN3427+273.15</f>
        <v>285.14999999999998</v>
      </c>
      <c r="AP3427" s="14">
        <v>10.5</v>
      </c>
      <c r="AQ3427" s="14">
        <v>37</v>
      </c>
      <c r="AR3427" s="10">
        <f>AQ3427+273.15</f>
        <v>310.14999999999998</v>
      </c>
      <c r="AS3427" s="14">
        <v>47.1</v>
      </c>
      <c r="AT3427" s="14">
        <v>0.5</v>
      </c>
      <c r="AU3427" s="10">
        <f>IF(ISNUMBER(AM3427),((AR3427/AO3427)*((AJ3427-(AT3427*AP3427))/(AJ3427-AS3427))*AM3427)," ")</f>
        <v>0.6798544604535125</v>
      </c>
      <c r="AV3427" s="10">
        <f>IF(ISNUMBER(AM3427), AU3427*G3427, " ")</f>
        <v>11.209394766514484</v>
      </c>
      <c r="AW3427" s="10"/>
      <c r="AX3427" s="10"/>
      <c r="AY3427" s="10"/>
      <c r="AZ3427" s="10"/>
      <c r="BA3427" s="10"/>
      <c r="BB3427" s="10"/>
      <c r="BC3427" s="2"/>
      <c r="BD3427"/>
      <c r="BE3427"/>
    </row>
    <row r="3428" spans="1:57" x14ac:dyDescent="0.3">
      <c r="A3428" s="2">
        <v>312</v>
      </c>
      <c r="B3428" s="9" t="s">
        <v>400</v>
      </c>
      <c r="C3428" s="9"/>
      <c r="D3428" s="9" t="s">
        <v>58</v>
      </c>
      <c r="E3428" s="10">
        <v>10.575827090000001</v>
      </c>
      <c r="F3428" s="10">
        <v>0.5046915649</v>
      </c>
      <c r="G3428" s="10">
        <v>16.29161006</v>
      </c>
      <c r="H3428" s="10">
        <v>8.1721803699999995</v>
      </c>
      <c r="I3428" s="10">
        <v>81.694404250000005</v>
      </c>
      <c r="J3428" s="10">
        <v>32.798846060000002</v>
      </c>
      <c r="K3428" s="10">
        <v>67.988510950000006</v>
      </c>
      <c r="L3428" s="11">
        <v>3.645833333333333E-3</v>
      </c>
      <c r="M3428" s="11">
        <v>4.4386458333333335E-3</v>
      </c>
      <c r="N3428" s="10">
        <f>H3428-H3427</f>
        <v>-1.2313590120000004</v>
      </c>
      <c r="O3428" s="10">
        <f>I3427-I3428</f>
        <v>11.863882269999991</v>
      </c>
      <c r="P3428" s="10">
        <f>N3428/O3428</f>
        <v>-0.10379056231143816</v>
      </c>
      <c r="Q3428" s="9">
        <f>AVERAGE(P3428,P3430,P3432)</f>
        <v>-2.5197121117697983E-2</v>
      </c>
      <c r="R3428">
        <f>K3428-K3427</f>
        <v>6.8338767200000063</v>
      </c>
      <c r="S3428">
        <f>R3428/O3428</f>
        <v>0.57602364592581312</v>
      </c>
      <c r="T3428" s="9">
        <f>AVERAGE(S3428,S3430,S3432)</f>
        <v>0.63201542499879826</v>
      </c>
      <c r="U3428" s="3">
        <f>AVERAGE(E3427,E3429,E3431)</f>
        <v>13.853025173333334</v>
      </c>
      <c r="V3428" s="3">
        <f>AVERAGE(E3428,E3430,E3432)</f>
        <v>10.573693499999999</v>
      </c>
      <c r="W3428" s="3">
        <f>AVERAGE(F3427,F3429,F3431)</f>
        <v>0.52326773466666665</v>
      </c>
      <c r="X3428" s="3">
        <f>AVERAGE(F3428,F3430,F3432)</f>
        <v>0.51707473970000006</v>
      </c>
      <c r="Y3428" s="3">
        <f>AVERAGE(G3427,G3429,G3431)</f>
        <v>15.759078323333332</v>
      </c>
      <c r="Z3428" s="3">
        <f>AVERAGE(G3428,G3430,G3432)</f>
        <v>15.392124716666666</v>
      </c>
      <c r="AA3428" s="3">
        <f>AVERAGE(H3427,H3429,H3431)</f>
        <v>8.1911150426666666</v>
      </c>
      <c r="AB3428" s="3">
        <f>AVERAGE(H3428,H3430,H3432)</f>
        <v>7.8991296976666661</v>
      </c>
      <c r="AC3428" s="3">
        <f>AVERAGE(I3427,I3429,I3431)</f>
        <v>92.419497273333334</v>
      </c>
      <c r="AD3428" s="3">
        <f>AVERAGE(I3428,I3430,I3432)</f>
        <v>79.474415969999995</v>
      </c>
      <c r="AE3428" s="3">
        <f>AVERAGE(J3427,J3429,J3431)</f>
        <v>31.933380743333334</v>
      </c>
      <c r="AF3428" s="3">
        <f>AVERAGE(J3428,J3430,J3432)</f>
        <v>33.180876153333337</v>
      </c>
      <c r="AG3428" s="3">
        <f>AVERAGE(K3427,K3429,K3431)</f>
        <v>62.734422266666662</v>
      </c>
      <c r="AH3428" s="3">
        <f>AVERAGE(K3428,K3430,K3432)</f>
        <v>70.98336487666667</v>
      </c>
      <c r="AI3428" s="12">
        <v>43663</v>
      </c>
      <c r="AJ3428" s="13">
        <v>656.80000000000007</v>
      </c>
      <c r="AK3428" s="16">
        <v>2.9363649999999999</v>
      </c>
      <c r="AL3428" s="10">
        <f t="shared" ref="AL3428:AL3432" si="1609">IF(AK3428&gt;3, AK3428-3, 3-AK3428)</f>
        <v>6.3635000000000108E-2</v>
      </c>
      <c r="AM3428" s="10">
        <f t="shared" si="1598"/>
        <v>0.51562891353765627</v>
      </c>
      <c r="AN3428" s="14">
        <v>12</v>
      </c>
      <c r="AO3428" s="10">
        <f t="shared" ref="AO3428:AO3432" si="1610">AN3428+273.15</f>
        <v>285.14999999999998</v>
      </c>
      <c r="AP3428" s="14">
        <v>10.5</v>
      </c>
      <c r="AQ3428" s="14">
        <v>37</v>
      </c>
      <c r="AR3428" s="10">
        <f t="shared" ref="AR3428:AR3432" si="1611">AQ3428+273.15</f>
        <v>310.14999999999998</v>
      </c>
      <c r="AS3428" s="14">
        <v>47.1</v>
      </c>
      <c r="AT3428" s="14">
        <v>0.5</v>
      </c>
      <c r="AU3428" s="10">
        <f t="shared" ref="AU3428:AU3432" si="1612">IF(ISNUMBER(AM3428),((AR3428/AO3428)*((AJ3428-(AT3428*AP3428))/(AJ3428-AS3428))*AM3428)," ")</f>
        <v>0.5993316678372328</v>
      </c>
      <c r="AV3428" s="10">
        <f t="shared" ref="AV3428:AV3432" si="1613">IF(ISNUMBER(AM3428), AU3428*G3428, " ")</f>
        <v>9.7640778290136403</v>
      </c>
      <c r="AW3428" s="10">
        <f>AVERAGE(AU3427,AU3429,AU3431)</f>
        <v>0.62139125349820945</v>
      </c>
      <c r="AX3428" s="10">
        <f>AVERAGE(AU3428,AU3430,AU3432)</f>
        <v>0.61403694393487174</v>
      </c>
      <c r="AY3428" s="10">
        <f>AVERAGE(AV3427,AV3429,AV3431)</f>
        <v>9.7870380857875716</v>
      </c>
      <c r="AZ3428" s="10">
        <f>AVERAGE(AV3428,AV3430,AV3432)</f>
        <v>9.4377495796074111</v>
      </c>
      <c r="BA3428" s="10">
        <f>IF(ISNUMBER(AV3428), AV3428-AV3427, " ")</f>
        <v>-1.4453169375008432</v>
      </c>
      <c r="BB3428" s="10">
        <f>IF(ISNUMBER(BA3428), BA3428/O3428, " ")</f>
        <v>-0.12182495616595868</v>
      </c>
      <c r="BC3428" s="2">
        <f>AVERAGE(BB3428,BB3430,BB3432)</f>
        <v>-2.975510341311394E-2</v>
      </c>
      <c r="BD3428" s="1" t="s">
        <v>59</v>
      </c>
      <c r="BE3428"/>
    </row>
    <row r="3429" spans="1:57" x14ac:dyDescent="0.3">
      <c r="A3429" s="2"/>
      <c r="D3429" s="9" t="s">
        <v>57</v>
      </c>
      <c r="E3429" s="10">
        <v>13.859734100000001</v>
      </c>
      <c r="F3429" s="10">
        <v>0.46452256320000002</v>
      </c>
      <c r="G3429" s="10">
        <v>16.387295959999999</v>
      </c>
      <c r="H3429" s="10">
        <v>7.5844843190000004</v>
      </c>
      <c r="I3429" s="10">
        <v>90.330951679999998</v>
      </c>
      <c r="J3429" s="10">
        <v>32.868538360000002</v>
      </c>
      <c r="K3429" s="10">
        <v>65.811372090000006</v>
      </c>
      <c r="L3429" s="11">
        <v>7.2685185185185188E-3</v>
      </c>
      <c r="M3429" s="11">
        <v>7.9398032407407403E-3</v>
      </c>
      <c r="P3429" s="10"/>
      <c r="Q3429" s="9"/>
      <c r="AJ3429" s="13">
        <v>656.8</v>
      </c>
      <c r="AK3429" s="16">
        <v>2.9363649999999999</v>
      </c>
      <c r="AL3429" s="10">
        <f t="shared" si="1609"/>
        <v>6.3635000000000108E-2</v>
      </c>
      <c r="AM3429" s="10">
        <f t="shared" si="1598"/>
        <v>0.47458939525569882</v>
      </c>
      <c r="AN3429" s="14">
        <v>12</v>
      </c>
      <c r="AO3429" s="10">
        <f t="shared" si="1610"/>
        <v>285.14999999999998</v>
      </c>
      <c r="AP3429" s="14">
        <v>10.5</v>
      </c>
      <c r="AQ3429" s="14">
        <v>37</v>
      </c>
      <c r="AR3429" s="10">
        <f t="shared" si="1611"/>
        <v>310.14999999999998</v>
      </c>
      <c r="AS3429" s="14">
        <v>47.1</v>
      </c>
      <c r="AT3429" s="14">
        <v>0.5</v>
      </c>
      <c r="AU3429" s="10">
        <f t="shared" si="1612"/>
        <v>0.55163014782275066</v>
      </c>
      <c r="AV3429" s="10">
        <f t="shared" si="1613"/>
        <v>9.0397264928299652</v>
      </c>
      <c r="AW3429" s="10"/>
      <c r="AX3429" s="10"/>
      <c r="AY3429" s="10"/>
      <c r="AZ3429" s="10"/>
      <c r="BA3429" s="10"/>
      <c r="BB3429" s="10"/>
      <c r="BC3429" s="2"/>
      <c r="BD3429"/>
    </row>
    <row r="3430" spans="1:57" x14ac:dyDescent="0.3">
      <c r="A3430" s="2"/>
      <c r="D3430" s="9" t="s">
        <v>60</v>
      </c>
      <c r="E3430" s="10">
        <v>10.52372312</v>
      </c>
      <c r="F3430" s="10">
        <v>0.54053887440000004</v>
      </c>
      <c r="G3430" s="10">
        <v>14.43266436</v>
      </c>
      <c r="H3430" s="10">
        <v>7.762652653</v>
      </c>
      <c r="I3430" s="10">
        <v>80.278320500000007</v>
      </c>
      <c r="J3430" s="10">
        <v>33.538151939999999</v>
      </c>
      <c r="K3430" s="10">
        <v>72.28290647</v>
      </c>
      <c r="L3430" s="11">
        <v>1.0028935185185184E-2</v>
      </c>
      <c r="M3430" s="11">
        <v>1.0642349537037037E-2</v>
      </c>
      <c r="N3430" s="10">
        <f>H3430-H3429</f>
        <v>0.17816833399999954</v>
      </c>
      <c r="O3430" s="10">
        <f>I3429-I3430</f>
        <v>10.052631179999992</v>
      </c>
      <c r="P3430" s="10">
        <f>N3430/O3430</f>
        <v>1.772355225311267E-2</v>
      </c>
      <c r="Q3430" s="9"/>
      <c r="R3430">
        <f>K3430-K3429</f>
        <v>6.4715343799999943</v>
      </c>
      <c r="S3430">
        <f>R3430/O3430</f>
        <v>0.64376522565309113</v>
      </c>
      <c r="AJ3430" s="13">
        <v>656.8</v>
      </c>
      <c r="AK3430" s="16">
        <v>2.9363649999999999</v>
      </c>
      <c r="AL3430" s="10">
        <f t="shared" si="1609"/>
        <v>6.3635000000000108E-2</v>
      </c>
      <c r="AM3430" s="10">
        <f t="shared" si="1598"/>
        <v>0.55225308270599871</v>
      </c>
      <c r="AN3430" s="14">
        <v>12</v>
      </c>
      <c r="AO3430" s="10">
        <f t="shared" si="1610"/>
        <v>285.14999999999998</v>
      </c>
      <c r="AP3430" s="14">
        <v>10.5</v>
      </c>
      <c r="AQ3430" s="14">
        <v>37</v>
      </c>
      <c r="AR3430" s="10">
        <f t="shared" si="1611"/>
        <v>310.14999999999998</v>
      </c>
      <c r="AS3430" s="14">
        <v>47.1</v>
      </c>
      <c r="AT3430" s="14">
        <v>0.5</v>
      </c>
      <c r="AU3430" s="10">
        <f t="shared" si="1612"/>
        <v>0.64190108901305409</v>
      </c>
      <c r="AV3430" s="10">
        <f t="shared" si="1613"/>
        <v>9.2643429700438933</v>
      </c>
      <c r="AW3430" s="10"/>
      <c r="AX3430" s="10"/>
      <c r="AY3430" s="10"/>
      <c r="AZ3430" s="10"/>
      <c r="BA3430" s="10">
        <f>IF(ISNUMBER(AV3430), AV3430-AV3429, " ")</f>
        <v>0.22461647721392808</v>
      </c>
      <c r="BB3430" s="10">
        <f>IF(ISNUMBER(BA3430), BA3430/O3430, " ")</f>
        <v>2.2344048358285462E-2</v>
      </c>
      <c r="BC3430" s="2"/>
      <c r="BD3430"/>
      <c r="BE3430"/>
    </row>
    <row r="3431" spans="1:57" x14ac:dyDescent="0.3">
      <c r="A3431" s="2"/>
      <c r="D3431" s="9" t="s">
        <v>57</v>
      </c>
      <c r="E3431" s="10">
        <v>13.84293192</v>
      </c>
      <c r="F3431" s="10">
        <v>0.53278158900000006</v>
      </c>
      <c r="G3431" s="10">
        <v>14.402006050000001</v>
      </c>
      <c r="H3431" s="10">
        <v>7.5853214270000002</v>
      </c>
      <c r="I3431" s="10">
        <v>93.369253619999995</v>
      </c>
      <c r="J3431" s="10">
        <v>31.398016049999999</v>
      </c>
      <c r="K3431" s="10">
        <v>61.237260480000003</v>
      </c>
      <c r="L3431" s="11">
        <v>1.3443287037037038E-2</v>
      </c>
      <c r="M3431" s="11">
        <v>1.4207164351851849E-2</v>
      </c>
      <c r="P3431" s="10"/>
      <c r="Q3431" s="9"/>
      <c r="AJ3431" s="13">
        <v>656.8</v>
      </c>
      <c r="AK3431" s="16">
        <v>2.9363649999999999</v>
      </c>
      <c r="AL3431" s="10">
        <f t="shared" si="1609"/>
        <v>6.3635000000000108E-2</v>
      </c>
      <c r="AM3431" s="10">
        <f t="shared" si="1598"/>
        <v>0.54432768644225094</v>
      </c>
      <c r="AN3431" s="14">
        <v>12</v>
      </c>
      <c r="AO3431" s="10">
        <f t="shared" si="1610"/>
        <v>285.14999999999998</v>
      </c>
      <c r="AP3431" s="14">
        <v>10.5</v>
      </c>
      <c r="AQ3431" s="14">
        <v>37</v>
      </c>
      <c r="AR3431" s="10">
        <f t="shared" si="1611"/>
        <v>310.14999999999998</v>
      </c>
      <c r="AS3431" s="14">
        <v>47.1</v>
      </c>
      <c r="AT3431" s="14">
        <v>0.5</v>
      </c>
      <c r="AU3431" s="10">
        <f t="shared" si="1612"/>
        <v>0.6326891522183653</v>
      </c>
      <c r="AV3431" s="10">
        <f t="shared" si="1613"/>
        <v>9.1119929980182679</v>
      </c>
      <c r="AW3431" s="10"/>
      <c r="AX3431" s="10"/>
      <c r="AY3431" s="10"/>
      <c r="AZ3431" s="10"/>
      <c r="BA3431" s="10"/>
      <c r="BB3431" s="10"/>
      <c r="BC3431" s="2"/>
      <c r="BD3431"/>
      <c r="BE3431"/>
    </row>
    <row r="3432" spans="1:57" x14ac:dyDescent="0.3">
      <c r="A3432" s="2"/>
      <c r="D3432" s="9" t="s">
        <v>61</v>
      </c>
      <c r="E3432" s="10">
        <v>10.621530290000001</v>
      </c>
      <c r="F3432" s="10">
        <v>0.50599377980000004</v>
      </c>
      <c r="G3432" s="10">
        <v>15.45209973</v>
      </c>
      <c r="H3432" s="10">
        <v>7.7625560699999996</v>
      </c>
      <c r="I3432" s="10">
        <v>76.450523160000003</v>
      </c>
      <c r="J3432" s="10">
        <v>33.205630460000002</v>
      </c>
      <c r="K3432" s="10">
        <v>72.678677210000004</v>
      </c>
      <c r="L3432" s="11">
        <v>1.6695601851851854E-2</v>
      </c>
      <c r="M3432" s="11">
        <v>1.7256932870370372E-2</v>
      </c>
      <c r="N3432" s="10">
        <f>H3432-H3431</f>
        <v>0.17723464299999936</v>
      </c>
      <c r="O3432" s="10">
        <f>I3431-I3432</f>
        <v>16.918730459999992</v>
      </c>
      <c r="P3432" s="10">
        <f>N3432/O3432</f>
        <v>1.0475646705231536E-2</v>
      </c>
      <c r="Q3432" s="9"/>
      <c r="R3432">
        <f>K3432-K3431</f>
        <v>11.44141673</v>
      </c>
      <c r="S3432">
        <f>R3432/O3432</f>
        <v>0.67625740341749052</v>
      </c>
      <c r="AJ3432" s="13">
        <v>656.8</v>
      </c>
      <c r="AK3432" s="16">
        <v>2.9363649999999999</v>
      </c>
      <c r="AL3432" s="10">
        <f t="shared" si="1609"/>
        <v>6.3635000000000108E-2</v>
      </c>
      <c r="AM3432" s="10">
        <f t="shared" si="1598"/>
        <v>0.51695934919534869</v>
      </c>
      <c r="AN3432" s="14">
        <v>12</v>
      </c>
      <c r="AO3432" s="10">
        <f t="shared" si="1610"/>
        <v>285.14999999999998</v>
      </c>
      <c r="AP3432" s="14">
        <v>10.5</v>
      </c>
      <c r="AQ3432" s="14">
        <v>37</v>
      </c>
      <c r="AR3432" s="10">
        <f t="shared" si="1611"/>
        <v>310.14999999999998</v>
      </c>
      <c r="AS3432" s="14">
        <v>47.1</v>
      </c>
      <c r="AT3432" s="14">
        <v>0.5</v>
      </c>
      <c r="AU3432" s="10">
        <f t="shared" si="1612"/>
        <v>0.60087807495432843</v>
      </c>
      <c r="AV3432" s="10">
        <f t="shared" si="1613"/>
        <v>9.284827939764698</v>
      </c>
      <c r="AW3432" s="10"/>
      <c r="AX3432" s="10"/>
      <c r="AY3432" s="10"/>
      <c r="AZ3432" s="10"/>
      <c r="BA3432" s="10">
        <f>IF(ISNUMBER(AV3432), AV3432-AV3431, " ")</f>
        <v>0.1728349417464301</v>
      </c>
      <c r="BB3432" s="10">
        <f>IF(ISNUMBER(BA3432), BA3432/O3432, " ")</f>
        <v>1.0215597568331389E-2</v>
      </c>
      <c r="BC3432" s="2"/>
      <c r="BD3432"/>
      <c r="BE3432"/>
    </row>
    <row r="3433" spans="1:57" x14ac:dyDescent="0.3">
      <c r="AM3433" s="10" t="str">
        <f t="shared" si="1598"/>
        <v xml:space="preserve"> </v>
      </c>
      <c r="BD3433"/>
      <c r="BE3433"/>
    </row>
    <row r="3434" spans="1:57" x14ac:dyDescent="0.3">
      <c r="AM3434" s="10" t="str">
        <f t="shared" si="1598"/>
        <v xml:space="preserve"> </v>
      </c>
      <c r="BD3434"/>
      <c r="BE3434"/>
    </row>
    <row r="3435" spans="1:57" x14ac:dyDescent="0.3">
      <c r="A3435" s="2"/>
      <c r="D3435" s="9" t="s">
        <v>53</v>
      </c>
      <c r="E3435" s="10"/>
      <c r="F3435" s="10"/>
      <c r="G3435" s="10"/>
      <c r="H3435" s="10"/>
      <c r="I3435" s="10"/>
      <c r="J3435" s="10"/>
      <c r="K3435" s="10"/>
      <c r="L3435" s="10"/>
      <c r="M3435" s="10"/>
      <c r="P3435" s="10"/>
      <c r="Q3435" s="9"/>
      <c r="R3435" s="9"/>
      <c r="AM3435" s="10" t="str">
        <f t="shared" si="1598"/>
        <v xml:space="preserve"> </v>
      </c>
      <c r="BD3435"/>
      <c r="BE3435"/>
    </row>
    <row r="3436" spans="1:57" x14ac:dyDescent="0.3">
      <c r="A3436" s="2"/>
      <c r="D3436" s="9" t="s">
        <v>401</v>
      </c>
      <c r="E3436" s="10"/>
      <c r="F3436" s="2"/>
      <c r="G3436" s="10"/>
      <c r="H3436" s="10"/>
      <c r="I3436" s="10"/>
      <c r="J3436" s="10"/>
      <c r="K3436" s="10"/>
      <c r="L3436" s="10"/>
      <c r="M3436" s="10"/>
      <c r="P3436" s="10"/>
      <c r="Q3436" s="9"/>
      <c r="R3436" s="9"/>
      <c r="AM3436" s="10" t="str">
        <f t="shared" si="1598"/>
        <v xml:space="preserve"> </v>
      </c>
      <c r="BD3436"/>
      <c r="BE3436"/>
    </row>
    <row r="3437" spans="1:57" x14ac:dyDescent="0.3">
      <c r="A3437" s="2"/>
      <c r="D3437" s="9"/>
      <c r="E3437" s="2" t="s">
        <v>0</v>
      </c>
      <c r="F3437" s="2" t="s">
        <v>1</v>
      </c>
      <c r="G3437" s="2" t="s">
        <v>2</v>
      </c>
      <c r="H3437" s="2" t="s">
        <v>3</v>
      </c>
      <c r="I3437" s="2" t="s">
        <v>4</v>
      </c>
      <c r="J3437" s="2" t="s">
        <v>5</v>
      </c>
      <c r="K3437" s="2" t="s">
        <v>6</v>
      </c>
      <c r="L3437" s="2" t="s">
        <v>7</v>
      </c>
      <c r="M3437" s="2" t="s">
        <v>8</v>
      </c>
      <c r="N3437" s="2" t="s">
        <v>9</v>
      </c>
      <c r="O3437" s="2" t="s">
        <v>10</v>
      </c>
      <c r="P3437" s="2" t="s">
        <v>11</v>
      </c>
      <c r="Q3437" s="2" t="s">
        <v>12</v>
      </c>
      <c r="R3437" s="2" t="s">
        <v>13</v>
      </c>
      <c r="S3437" s="2" t="s">
        <v>14</v>
      </c>
      <c r="T3437" s="2" t="s">
        <v>15</v>
      </c>
      <c r="U3437" s="3" t="s">
        <v>16</v>
      </c>
      <c r="V3437" s="3" t="s">
        <v>17</v>
      </c>
      <c r="W3437" s="3" t="s">
        <v>18</v>
      </c>
      <c r="X3437" s="3" t="s">
        <v>19</v>
      </c>
      <c r="Y3437" s="3" t="s">
        <v>20</v>
      </c>
      <c r="Z3437" s="3" t="s">
        <v>21</v>
      </c>
      <c r="AA3437" s="3" t="s">
        <v>22</v>
      </c>
      <c r="AB3437" s="3" t="s">
        <v>23</v>
      </c>
      <c r="AC3437" s="3" t="s">
        <v>24</v>
      </c>
      <c r="AD3437" s="3" t="s">
        <v>25</v>
      </c>
      <c r="AE3437" s="3" t="s">
        <v>26</v>
      </c>
      <c r="AF3437" s="3" t="s">
        <v>27</v>
      </c>
      <c r="AG3437" s="3" t="s">
        <v>28</v>
      </c>
      <c r="AH3437" s="3" t="s">
        <v>29</v>
      </c>
      <c r="AL3437" s="2" t="s">
        <v>33</v>
      </c>
      <c r="AM3437" s="10" t="e">
        <f t="shared" si="1598"/>
        <v>#VALUE!</v>
      </c>
      <c r="AN3437" s="6" t="s">
        <v>35</v>
      </c>
      <c r="AO3437" s="2" t="s">
        <v>36</v>
      </c>
      <c r="AP3437" s="7" t="s">
        <v>37</v>
      </c>
      <c r="AQ3437" s="6" t="s">
        <v>38</v>
      </c>
      <c r="AR3437" s="2" t="s">
        <v>39</v>
      </c>
      <c r="AS3437" s="7" t="s">
        <v>40</v>
      </c>
      <c r="AT3437" s="7" t="s">
        <v>41</v>
      </c>
      <c r="AU3437" s="8" t="s">
        <v>55</v>
      </c>
      <c r="AV3437" s="8" t="s">
        <v>56</v>
      </c>
      <c r="AW3437" s="8" t="s">
        <v>44</v>
      </c>
      <c r="AX3437" s="8" t="s">
        <v>45</v>
      </c>
      <c r="AY3437" s="8" t="s">
        <v>46</v>
      </c>
      <c r="AZ3437" s="8" t="s">
        <v>47</v>
      </c>
      <c r="BA3437" s="2" t="s">
        <v>48</v>
      </c>
      <c r="BB3437" s="2" t="s">
        <v>49</v>
      </c>
      <c r="BC3437" s="2" t="s">
        <v>50</v>
      </c>
      <c r="BD3437"/>
      <c r="BE3437"/>
    </row>
    <row r="3438" spans="1:57" x14ac:dyDescent="0.3">
      <c r="A3438" s="2"/>
      <c r="D3438" s="9" t="s">
        <v>57</v>
      </c>
      <c r="E3438" s="10">
        <v>13.72633624</v>
      </c>
      <c r="F3438" s="10">
        <v>0.47989636289999998</v>
      </c>
      <c r="G3438" s="10">
        <v>26.857927060000002</v>
      </c>
      <c r="H3438" s="10">
        <v>12.858433229999999</v>
      </c>
      <c r="I3438" s="10">
        <v>91.544018969999996</v>
      </c>
      <c r="J3438" s="10">
        <v>31.469405940000001</v>
      </c>
      <c r="K3438" s="10">
        <v>83.562232309999999</v>
      </c>
      <c r="L3438" s="11">
        <v>1.4525462962962964E-3</v>
      </c>
      <c r="M3438" s="11">
        <v>2.0601736111111111E-3</v>
      </c>
      <c r="P3438" s="10"/>
      <c r="Q3438" s="9"/>
      <c r="AJ3438" s="13">
        <v>657.43333333333339</v>
      </c>
      <c r="AK3438" s="16">
        <v>2.999012</v>
      </c>
      <c r="AL3438" s="10">
        <f>IF(AK3438&gt;3, AK3438-3, 3-AK3438)</f>
        <v>9.8799999999998889E-4</v>
      </c>
      <c r="AM3438" s="10">
        <f t="shared" si="1598"/>
        <v>0.48005446083576858</v>
      </c>
      <c r="AN3438" s="14">
        <v>12</v>
      </c>
      <c r="AO3438" s="10">
        <f>AN3438+273.15</f>
        <v>285.14999999999998</v>
      </c>
      <c r="AP3438" s="14">
        <v>10.5</v>
      </c>
      <c r="AQ3438" s="14">
        <v>37</v>
      </c>
      <c r="AR3438" s="10">
        <f>AQ3438+273.15</f>
        <v>310.14999999999998</v>
      </c>
      <c r="AS3438" s="14">
        <v>47.1</v>
      </c>
      <c r="AT3438" s="14">
        <v>0.5</v>
      </c>
      <c r="AU3438" s="10">
        <f>IF(ISNUMBER(AM3438),((AR3438/AO3438)*((AJ3438-(AT3438*AP3438))/(AJ3438-AS3438))*AM3438)," ")</f>
        <v>0.55794517443079505</v>
      </c>
      <c r="AV3438" s="10">
        <f>IF(ISNUMBER(AM3438), AU3438*G3438, " ")</f>
        <v>14.985250798341271</v>
      </c>
      <c r="AW3438" s="10"/>
      <c r="AX3438" s="10"/>
      <c r="AY3438" s="10"/>
      <c r="AZ3438" s="10"/>
      <c r="BA3438" s="10"/>
      <c r="BB3438" s="10"/>
      <c r="BC3438" s="2"/>
      <c r="BD3438"/>
      <c r="BE3438"/>
    </row>
    <row r="3439" spans="1:57" x14ac:dyDescent="0.3">
      <c r="A3439" s="2">
        <v>313</v>
      </c>
      <c r="B3439" s="9" t="s">
        <v>401</v>
      </c>
      <c r="C3439" s="9"/>
      <c r="D3439" s="9" t="s">
        <v>58</v>
      </c>
      <c r="E3439" s="10">
        <v>8.6138552219999998</v>
      </c>
      <c r="F3439" s="10">
        <v>0.55116052209999999</v>
      </c>
      <c r="G3439" s="10">
        <v>31.20703056</v>
      </c>
      <c r="H3439" s="10">
        <v>17.160937669999999</v>
      </c>
      <c r="I3439" s="10">
        <v>77.847932279999995</v>
      </c>
      <c r="J3439" s="10">
        <v>31.493534960000002</v>
      </c>
      <c r="K3439" s="10">
        <v>92.509501810000003</v>
      </c>
      <c r="L3439" s="11">
        <v>4.1261574074074074E-3</v>
      </c>
      <c r="M3439" s="11">
        <v>4.6874884259259257E-3</v>
      </c>
      <c r="N3439" s="10">
        <f>H3439-H3438</f>
        <v>4.3025044399999999</v>
      </c>
      <c r="O3439" s="10">
        <f>I3438-I3439</f>
        <v>13.696086690000001</v>
      </c>
      <c r="P3439" s="10">
        <f>N3439/O3439</f>
        <v>0.31414115121959696</v>
      </c>
      <c r="Q3439" s="9">
        <f>AVERAGE(P3439,P3441)</f>
        <v>0.42887200235430006</v>
      </c>
      <c r="R3439">
        <f>K3439-K3438</f>
        <v>8.9472695000000044</v>
      </c>
      <c r="S3439">
        <f>R3439/O3439</f>
        <v>0.65327196757105244</v>
      </c>
      <c r="T3439" s="9">
        <f>AVERAGE(S3439,S3441)</f>
        <v>0.71776119418655204</v>
      </c>
      <c r="U3439" s="3">
        <f>AVERAGE(E3438,E3440,E3442)</f>
        <v>13.725880735</v>
      </c>
      <c r="V3439" s="3">
        <f>AVERAGE(E3439,E3441,E3443)</f>
        <v>8.4316143954999987</v>
      </c>
      <c r="W3439" s="3">
        <f>AVERAGE(F3438,F3440,F3442)</f>
        <v>0.47138447779999998</v>
      </c>
      <c r="X3439" s="3">
        <f>AVERAGE(F3439,F3441,F3443)</f>
        <v>0.58193058599999992</v>
      </c>
      <c r="Y3439" s="3">
        <f>AVERAGE(G3438,G3440,G3442)</f>
        <v>26.369155930000002</v>
      </c>
      <c r="Z3439" s="3">
        <f>AVERAGE(G3439,G3441,G3443)</f>
        <v>31.54763436</v>
      </c>
      <c r="AA3439" s="3">
        <f>AVERAGE(H3438,H3440,H3442)</f>
        <v>12.429277195000001</v>
      </c>
      <c r="AB3439" s="3">
        <f>AVERAGE(H3439,H3441,H3443)</f>
        <v>18.320393535000001</v>
      </c>
      <c r="AC3439" s="3">
        <f>AVERAGE(I3438,I3440,I3442)</f>
        <v>92.241207589999988</v>
      </c>
      <c r="AD3439" s="3">
        <f>AVERAGE(I3439,I3441,I3443)</f>
        <v>78.513391455000004</v>
      </c>
      <c r="AE3439" s="3">
        <f>AVERAGE(J3438,J3440,J3442)</f>
        <v>31.540751800000002</v>
      </c>
      <c r="AF3439" s="3">
        <f>AVERAGE(J3439,J3441,J3443)</f>
        <v>31.820299894999998</v>
      </c>
      <c r="AG3439" s="3">
        <f>AVERAGE(K3438,K3440,K3442)</f>
        <v>81.826357704999992</v>
      </c>
      <c r="AH3439" s="3">
        <f>AVERAGE(K3439,K3441,K3443)</f>
        <v>91.681697615000004</v>
      </c>
      <c r="AI3439" s="12">
        <v>43664</v>
      </c>
      <c r="AJ3439" s="13">
        <v>657.43333333333339</v>
      </c>
      <c r="AK3439" s="16">
        <v>2.999012</v>
      </c>
      <c r="AL3439" s="10">
        <f t="shared" ref="AL3439:AL3443" si="1614">IF(AK3439&gt;3, AK3439-3, 3-AK3439)</f>
        <v>9.8799999999998889E-4</v>
      </c>
      <c r="AM3439" s="10">
        <f t="shared" si="1598"/>
        <v>0.55134209743075391</v>
      </c>
      <c r="AN3439" s="14">
        <v>12</v>
      </c>
      <c r="AO3439" s="10">
        <f t="shared" ref="AO3439:AO3443" si="1615">AN3439+273.15</f>
        <v>285.14999999999998</v>
      </c>
      <c r="AP3439" s="14">
        <v>10.5</v>
      </c>
      <c r="AQ3439" s="14">
        <v>37</v>
      </c>
      <c r="AR3439" s="10">
        <f t="shared" ref="AR3439:AR3443" si="1616">AQ3439+273.15</f>
        <v>310.14999999999998</v>
      </c>
      <c r="AS3439" s="14">
        <v>47.1</v>
      </c>
      <c r="AT3439" s="14">
        <v>0.5</v>
      </c>
      <c r="AU3439" s="10">
        <f t="shared" ref="AU3439:AU3443" si="1617">IF(ISNUMBER(AM3439),((AR3439/AO3439)*((AJ3439-(AT3439*AP3439))/(AJ3439-AS3439))*AM3439)," ")</f>
        <v>0.64079950884423043</v>
      </c>
      <c r="AV3439" s="10">
        <f t="shared" ref="AV3439:AV3443" si="1618">IF(ISNUMBER(AM3439), AU3439*G3439, " ")</f>
        <v>19.997449855334889</v>
      </c>
      <c r="AW3439" s="10">
        <f>AVERAGE(AU3438,AU3440,AU3442)</f>
        <v>0.54804894352761568</v>
      </c>
      <c r="AX3439" s="10">
        <f>AVERAGE(AU3439,AU3441,AU3443)</f>
        <v>0.67657391764821972</v>
      </c>
      <c r="AY3439" s="10">
        <f>AVERAGE(AV3438,AV3440,AV3442)</f>
        <v>14.456425041112748</v>
      </c>
      <c r="AZ3439" s="10">
        <f>AVERAGE(AV3439,AV3441,AV3443)</f>
        <v>21.356491471060181</v>
      </c>
      <c r="BA3439" s="10">
        <f>IF(ISNUMBER(AV3439), AV3439-AV3438, " ")</f>
        <v>5.0121990569936177</v>
      </c>
      <c r="BB3439" s="10">
        <f>IF(ISNUMBER(BA3439), BA3439/O3439, " ")</f>
        <v>0.36595847926789205</v>
      </c>
      <c r="BC3439" s="2">
        <f>AVERAGE(BB3439,BB3441,BB3443)</f>
        <v>0.5023187756602967</v>
      </c>
      <c r="BD3439" s="1" t="s">
        <v>59</v>
      </c>
      <c r="BE3439"/>
    </row>
    <row r="3440" spans="1:57" x14ac:dyDescent="0.3">
      <c r="A3440" s="2"/>
      <c r="D3440" s="9" t="s">
        <v>57</v>
      </c>
      <c r="E3440" s="10">
        <v>13.725425230000001</v>
      </c>
      <c r="F3440" s="10">
        <v>0.46287259269999997</v>
      </c>
      <c r="G3440" s="10">
        <v>25.880384800000002</v>
      </c>
      <c r="H3440" s="10">
        <v>12.000121160000001</v>
      </c>
      <c r="I3440" s="10">
        <v>92.938396209999993</v>
      </c>
      <c r="J3440" s="10">
        <v>31.61209766</v>
      </c>
      <c r="K3440" s="10">
        <v>80.0904831</v>
      </c>
      <c r="L3440" s="11">
        <v>1.275462962962963E-2</v>
      </c>
      <c r="M3440" s="11">
        <v>1.3437488425925926E-2</v>
      </c>
      <c r="P3440" s="10"/>
      <c r="Q3440" s="9"/>
      <c r="AJ3440" s="13">
        <v>657.43333333333305</v>
      </c>
      <c r="AK3440" s="16">
        <v>2.999012</v>
      </c>
      <c r="AL3440" s="10">
        <f t="shared" si="1614"/>
        <v>9.8799999999998889E-4</v>
      </c>
      <c r="AM3440" s="10">
        <f t="shared" si="1598"/>
        <v>0.46302508229376876</v>
      </c>
      <c r="AN3440" s="14">
        <v>12</v>
      </c>
      <c r="AO3440" s="10">
        <f t="shared" si="1615"/>
        <v>285.14999999999998</v>
      </c>
      <c r="AP3440" s="14">
        <v>10.5</v>
      </c>
      <c r="AQ3440" s="14">
        <v>37</v>
      </c>
      <c r="AR3440" s="10">
        <f t="shared" si="1616"/>
        <v>310.14999999999998</v>
      </c>
      <c r="AS3440" s="14">
        <v>47.1</v>
      </c>
      <c r="AT3440" s="14">
        <v>0.5</v>
      </c>
      <c r="AU3440" s="10">
        <f t="shared" si="1617"/>
        <v>0.5381527126244362</v>
      </c>
      <c r="AV3440" s="10">
        <f t="shared" si="1618"/>
        <v>13.927599283884227</v>
      </c>
      <c r="AW3440" s="10"/>
      <c r="AX3440" s="10"/>
      <c r="AY3440" s="10"/>
      <c r="AZ3440" s="10"/>
      <c r="BA3440" s="10"/>
      <c r="BB3440" s="10"/>
      <c r="BC3440" s="2"/>
      <c r="BD3440"/>
    </row>
    <row r="3441" spans="1:57" x14ac:dyDescent="0.3">
      <c r="A3441" s="2"/>
      <c r="D3441" s="9" t="s">
        <v>60</v>
      </c>
      <c r="E3441" s="10">
        <v>8.2493735689999994</v>
      </c>
      <c r="F3441" s="10">
        <v>0.61270064989999995</v>
      </c>
      <c r="G3441" s="10">
        <v>31.88823816</v>
      </c>
      <c r="H3441" s="10">
        <v>19.479849399999999</v>
      </c>
      <c r="I3441" s="10">
        <v>79.178850629999999</v>
      </c>
      <c r="J3441" s="10">
        <v>32.147064829999998</v>
      </c>
      <c r="K3441" s="10">
        <v>90.853893420000006</v>
      </c>
      <c r="L3441" s="11">
        <v>1.6435185185185188E-2</v>
      </c>
      <c r="M3441" s="11">
        <v>1.6956006944444445E-2</v>
      </c>
      <c r="N3441" s="10">
        <f>H3441-H3440</f>
        <v>7.4797282399999983</v>
      </c>
      <c r="O3441" s="10">
        <f>I3440-I3441</f>
        <v>13.759545579999994</v>
      </c>
      <c r="P3441" s="10">
        <f>N3441/O3441</f>
        <v>0.54360285348900317</v>
      </c>
      <c r="Q3441" s="9"/>
      <c r="R3441">
        <f>K3441-K3440</f>
        <v>10.763410320000006</v>
      </c>
      <c r="S3441">
        <f>R3441/O3441</f>
        <v>0.78225042080205165</v>
      </c>
      <c r="AJ3441" s="13">
        <v>657.43333333333305</v>
      </c>
      <c r="AK3441" s="16">
        <v>2.999012</v>
      </c>
      <c r="AL3441" s="10">
        <f t="shared" si="1614"/>
        <v>9.8799999999998889E-4</v>
      </c>
      <c r="AM3441" s="10">
        <f t="shared" si="1598"/>
        <v>0.61290249912304451</v>
      </c>
      <c r="AN3441" s="14">
        <v>12</v>
      </c>
      <c r="AO3441" s="10">
        <f t="shared" si="1615"/>
        <v>285.14999999999998</v>
      </c>
      <c r="AP3441" s="14">
        <v>10.5</v>
      </c>
      <c r="AQ3441" s="14">
        <v>37</v>
      </c>
      <c r="AR3441" s="10">
        <f t="shared" si="1616"/>
        <v>310.14999999999998</v>
      </c>
      <c r="AS3441" s="14">
        <v>47.1</v>
      </c>
      <c r="AT3441" s="14">
        <v>0.5</v>
      </c>
      <c r="AU3441" s="10">
        <f t="shared" si="1617"/>
        <v>0.71234832645220902</v>
      </c>
      <c r="AV3441" s="10">
        <f t="shared" si="1618"/>
        <v>22.71553308678547</v>
      </c>
      <c r="AW3441" s="10"/>
      <c r="AX3441" s="10"/>
      <c r="AY3441" s="10"/>
      <c r="AZ3441" s="10"/>
      <c r="BA3441" s="10">
        <f>IF(ISNUMBER(AV3441), AV3441-AV3440, " ")</f>
        <v>8.787933802901243</v>
      </c>
      <c r="BB3441" s="10">
        <f>IF(ISNUMBER(BA3441), BA3441/O3441, " ")</f>
        <v>0.63867907205270125</v>
      </c>
      <c r="BC3441" s="2"/>
      <c r="BD3441"/>
      <c r="BE3441"/>
    </row>
    <row r="3442" spans="1:57" x14ac:dyDescent="0.3">
      <c r="A3442" s="2"/>
      <c r="D3442" s="9" t="s">
        <v>57</v>
      </c>
      <c r="E3442" s="10"/>
      <c r="F3442" s="10"/>
      <c r="G3442" s="10"/>
      <c r="H3442" s="10"/>
      <c r="I3442" s="10"/>
      <c r="J3442" s="10"/>
      <c r="K3442" s="10"/>
      <c r="L3442" s="11"/>
      <c r="M3442" s="11"/>
      <c r="P3442" s="10"/>
      <c r="Q3442" s="9"/>
      <c r="AJ3442" s="13">
        <v>657.43333333333305</v>
      </c>
      <c r="AK3442" s="16">
        <v>2.999012</v>
      </c>
      <c r="AL3442" s="10">
        <f t="shared" si="1614"/>
        <v>9.8799999999998889E-4</v>
      </c>
      <c r="AM3442" s="10" t="str">
        <f t="shared" si="1598"/>
        <v xml:space="preserve"> </v>
      </c>
      <c r="AN3442" s="14">
        <v>12</v>
      </c>
      <c r="AO3442" s="10">
        <f t="shared" si="1615"/>
        <v>285.14999999999998</v>
      </c>
      <c r="AP3442" s="14">
        <v>10.5</v>
      </c>
      <c r="AQ3442" s="14">
        <v>37</v>
      </c>
      <c r="AR3442" s="10">
        <f t="shared" si="1616"/>
        <v>310.14999999999998</v>
      </c>
      <c r="AS3442" s="14">
        <v>47.1</v>
      </c>
      <c r="AT3442" s="14">
        <v>0.5</v>
      </c>
      <c r="AU3442" s="10" t="str">
        <f t="shared" si="1617"/>
        <v xml:space="preserve"> </v>
      </c>
      <c r="AV3442" s="10" t="str">
        <f t="shared" si="1618"/>
        <v xml:space="preserve"> </v>
      </c>
      <c r="AW3442" s="10"/>
      <c r="AX3442" s="10"/>
      <c r="AY3442" s="10"/>
      <c r="AZ3442" s="10"/>
      <c r="BA3442" s="10"/>
      <c r="BB3442" s="10"/>
      <c r="BC3442" s="2"/>
      <c r="BD3442"/>
      <c r="BE3442"/>
    </row>
    <row r="3443" spans="1:57" x14ac:dyDescent="0.3">
      <c r="A3443" s="2"/>
      <c r="D3443" s="9" t="s">
        <v>61</v>
      </c>
      <c r="E3443" s="10"/>
      <c r="F3443" s="10"/>
      <c r="G3443" s="10"/>
      <c r="H3443" s="10"/>
      <c r="I3443" s="10"/>
      <c r="J3443" s="10"/>
      <c r="K3443" s="10"/>
      <c r="L3443" s="11"/>
      <c r="M3443" s="11"/>
      <c r="N3443" s="10">
        <f>H3443-H3442</f>
        <v>0</v>
      </c>
      <c r="O3443" s="10">
        <f>I3442-I3443</f>
        <v>0</v>
      </c>
      <c r="P3443" s="10" t="e">
        <f>N3443/O3443</f>
        <v>#DIV/0!</v>
      </c>
      <c r="Q3443" s="9"/>
      <c r="R3443">
        <f>K3443-K3442</f>
        <v>0</v>
      </c>
      <c r="S3443" t="e">
        <f>R3443/O3443</f>
        <v>#DIV/0!</v>
      </c>
      <c r="AJ3443" s="13">
        <v>657.43333333333305</v>
      </c>
      <c r="AK3443" s="16">
        <v>2.999012</v>
      </c>
      <c r="AL3443" s="10">
        <f t="shared" si="1614"/>
        <v>9.8799999999998889E-4</v>
      </c>
      <c r="AM3443" s="10" t="str">
        <f t="shared" si="1598"/>
        <v xml:space="preserve"> </v>
      </c>
      <c r="AN3443" s="14">
        <v>12</v>
      </c>
      <c r="AO3443" s="10">
        <f t="shared" si="1615"/>
        <v>285.14999999999998</v>
      </c>
      <c r="AP3443" s="14">
        <v>10.5</v>
      </c>
      <c r="AQ3443" s="14">
        <v>37</v>
      </c>
      <c r="AR3443" s="10">
        <f t="shared" si="1616"/>
        <v>310.14999999999998</v>
      </c>
      <c r="AS3443" s="14">
        <v>47.1</v>
      </c>
      <c r="AT3443" s="14">
        <v>0.5</v>
      </c>
      <c r="AU3443" s="10" t="str">
        <f t="shared" si="1617"/>
        <v xml:space="preserve"> </v>
      </c>
      <c r="AV3443" s="10" t="str">
        <f t="shared" si="1618"/>
        <v xml:space="preserve"> </v>
      </c>
      <c r="AW3443" s="10"/>
      <c r="AX3443" s="10"/>
      <c r="AY3443" s="10"/>
      <c r="AZ3443" s="10"/>
      <c r="BA3443" s="10" t="str">
        <f>IF(ISNUMBER(AV3443), AV3443-AV3442, " ")</f>
        <v xml:space="preserve"> </v>
      </c>
      <c r="BB3443" s="10" t="str">
        <f>IF(ISNUMBER(BA3443), BA3443/O3443, " ")</f>
        <v xml:space="preserve"> </v>
      </c>
      <c r="BC3443" s="2"/>
      <c r="BD3443"/>
      <c r="BE3443"/>
    </row>
    <row r="3444" spans="1:57" x14ac:dyDescent="0.3">
      <c r="AM3444" s="10" t="str">
        <f t="shared" si="1598"/>
        <v xml:space="preserve"> </v>
      </c>
      <c r="BD3444"/>
      <c r="BE3444"/>
    </row>
    <row r="3445" spans="1:57" x14ac:dyDescent="0.3">
      <c r="AM3445" s="10" t="str">
        <f t="shared" si="1598"/>
        <v xml:space="preserve"> </v>
      </c>
      <c r="BD3445"/>
      <c r="BE3445"/>
    </row>
    <row r="3446" spans="1:57" x14ac:dyDescent="0.3">
      <c r="A3446" s="2"/>
      <c r="D3446" s="9" t="s">
        <v>53</v>
      </c>
      <c r="E3446" s="10"/>
      <c r="F3446" s="10"/>
      <c r="G3446" s="10"/>
      <c r="H3446" s="10"/>
      <c r="I3446" s="10"/>
      <c r="J3446" s="10"/>
      <c r="K3446" s="10"/>
      <c r="L3446" s="10"/>
      <c r="M3446" s="10"/>
      <c r="P3446" s="10"/>
      <c r="Q3446" s="9"/>
      <c r="R3446" s="9"/>
      <c r="AM3446" s="10" t="str">
        <f t="shared" si="1598"/>
        <v xml:space="preserve"> </v>
      </c>
      <c r="BD3446"/>
      <c r="BE3446"/>
    </row>
    <row r="3447" spans="1:57" x14ac:dyDescent="0.3">
      <c r="A3447" s="2"/>
      <c r="D3447" s="9" t="s">
        <v>402</v>
      </c>
      <c r="E3447" s="10"/>
      <c r="F3447" s="2"/>
      <c r="G3447" s="10"/>
      <c r="H3447" s="10"/>
      <c r="I3447" s="10"/>
      <c r="J3447" s="10"/>
      <c r="K3447" s="10"/>
      <c r="L3447" s="10"/>
      <c r="M3447" s="10"/>
      <c r="P3447" s="10"/>
      <c r="Q3447" s="9"/>
      <c r="R3447" s="9"/>
      <c r="AM3447" s="10" t="str">
        <f t="shared" si="1598"/>
        <v xml:space="preserve"> </v>
      </c>
      <c r="BD3447"/>
      <c r="BE3447"/>
    </row>
    <row r="3448" spans="1:57" x14ac:dyDescent="0.3">
      <c r="A3448" s="2"/>
      <c r="D3448" s="9"/>
      <c r="E3448" s="2" t="s">
        <v>0</v>
      </c>
      <c r="F3448" s="2" t="s">
        <v>1</v>
      </c>
      <c r="G3448" s="2" t="s">
        <v>2</v>
      </c>
      <c r="H3448" s="2" t="s">
        <v>3</v>
      </c>
      <c r="I3448" s="2" t="s">
        <v>4</v>
      </c>
      <c r="J3448" s="2" t="s">
        <v>5</v>
      </c>
      <c r="K3448" s="2" t="s">
        <v>6</v>
      </c>
      <c r="L3448" s="2" t="s">
        <v>7</v>
      </c>
      <c r="M3448" s="2" t="s">
        <v>8</v>
      </c>
      <c r="N3448" s="2" t="s">
        <v>9</v>
      </c>
      <c r="O3448" s="2" t="s">
        <v>10</v>
      </c>
      <c r="P3448" s="2" t="s">
        <v>11</v>
      </c>
      <c r="Q3448" s="2" t="s">
        <v>12</v>
      </c>
      <c r="R3448" s="2" t="s">
        <v>13</v>
      </c>
      <c r="S3448" s="2" t="s">
        <v>14</v>
      </c>
      <c r="T3448" s="2" t="s">
        <v>15</v>
      </c>
      <c r="U3448" s="3" t="s">
        <v>16</v>
      </c>
      <c r="V3448" s="3" t="s">
        <v>17</v>
      </c>
      <c r="W3448" s="3" t="s">
        <v>18</v>
      </c>
      <c r="X3448" s="3" t="s">
        <v>19</v>
      </c>
      <c r="Y3448" s="3" t="s">
        <v>20</v>
      </c>
      <c r="Z3448" s="3" t="s">
        <v>21</v>
      </c>
      <c r="AA3448" s="3" t="s">
        <v>22</v>
      </c>
      <c r="AB3448" s="3" t="s">
        <v>23</v>
      </c>
      <c r="AC3448" s="3" t="s">
        <v>24</v>
      </c>
      <c r="AD3448" s="3" t="s">
        <v>25</v>
      </c>
      <c r="AE3448" s="3" t="s">
        <v>26</v>
      </c>
      <c r="AF3448" s="3" t="s">
        <v>27</v>
      </c>
      <c r="AG3448" s="3" t="s">
        <v>28</v>
      </c>
      <c r="AH3448" s="3" t="s">
        <v>29</v>
      </c>
      <c r="AL3448" s="2" t="s">
        <v>33</v>
      </c>
      <c r="AM3448" s="10" t="e">
        <f t="shared" si="1598"/>
        <v>#VALUE!</v>
      </c>
      <c r="AN3448" s="6" t="s">
        <v>35</v>
      </c>
      <c r="AO3448" s="2" t="s">
        <v>36</v>
      </c>
      <c r="AP3448" s="7" t="s">
        <v>37</v>
      </c>
      <c r="AQ3448" s="6" t="s">
        <v>38</v>
      </c>
      <c r="AR3448" s="2" t="s">
        <v>39</v>
      </c>
      <c r="AS3448" s="7" t="s">
        <v>40</v>
      </c>
      <c r="AT3448" s="7" t="s">
        <v>41</v>
      </c>
      <c r="AU3448" s="8" t="s">
        <v>55</v>
      </c>
      <c r="AV3448" s="8" t="s">
        <v>56</v>
      </c>
      <c r="AW3448" s="8" t="s">
        <v>44</v>
      </c>
      <c r="AX3448" s="8" t="s">
        <v>45</v>
      </c>
      <c r="AY3448" s="8" t="s">
        <v>46</v>
      </c>
      <c r="AZ3448" s="8" t="s">
        <v>47</v>
      </c>
      <c r="BA3448" s="2" t="s">
        <v>48</v>
      </c>
      <c r="BB3448" s="2" t="s">
        <v>49</v>
      </c>
      <c r="BC3448" s="2" t="s">
        <v>50</v>
      </c>
      <c r="BD3448"/>
      <c r="BE3448"/>
    </row>
    <row r="3449" spans="1:57" x14ac:dyDescent="0.3">
      <c r="A3449" s="2"/>
      <c r="D3449" s="9" t="s">
        <v>57</v>
      </c>
      <c r="E3449" s="10">
        <v>13.73989396</v>
      </c>
      <c r="F3449" s="10">
        <v>0.53488375330000004</v>
      </c>
      <c r="G3449" s="10">
        <v>20.1290467</v>
      </c>
      <c r="H3449" s="10">
        <v>10.806827050000001</v>
      </c>
      <c r="I3449" s="10">
        <v>92.783816130000005</v>
      </c>
      <c r="J3449" s="10">
        <v>31.35538858</v>
      </c>
      <c r="K3449" s="10">
        <v>86.329422480000005</v>
      </c>
      <c r="L3449" s="11">
        <v>1.5219907407407411E-3</v>
      </c>
      <c r="M3449" s="11">
        <v>2.0948958333333332E-3</v>
      </c>
      <c r="P3449" s="10"/>
      <c r="Q3449" s="9"/>
      <c r="AJ3449" s="13">
        <v>657.43333333333339</v>
      </c>
      <c r="AK3449" s="16">
        <v>2.999012</v>
      </c>
      <c r="AL3449" s="10">
        <f>IF(AK3449&gt;3, AK3449-3, 3-AK3449)</f>
        <v>9.8799999999998889E-4</v>
      </c>
      <c r="AM3449" s="10">
        <f t="shared" si="1598"/>
        <v>0.53505996638226194</v>
      </c>
      <c r="AN3449" s="14">
        <v>12</v>
      </c>
      <c r="AO3449" s="10">
        <f>AN3449+273.15</f>
        <v>285.14999999999998</v>
      </c>
      <c r="AP3449" s="14">
        <v>10.5</v>
      </c>
      <c r="AQ3449" s="14">
        <v>37</v>
      </c>
      <c r="AR3449" s="10">
        <f>AQ3449+273.15</f>
        <v>310.14999999999998</v>
      </c>
      <c r="AS3449" s="14">
        <v>47.1</v>
      </c>
      <c r="AT3449" s="14">
        <v>0.5</v>
      </c>
      <c r="AU3449" s="10">
        <f>IF(ISNUMBER(AM3449),((AR3449/AO3449)*((AJ3449-(AT3449*AP3449))/(AJ3449-AS3449))*AM3449)," ")</f>
        <v>0.62187553835942366</v>
      </c>
      <c r="AV3449" s="10">
        <f>IF(ISNUMBER(AM3449), AU3449*G3449, " ")</f>
        <v>12.51776175322448</v>
      </c>
      <c r="AW3449" s="10"/>
      <c r="AX3449" s="10"/>
      <c r="AY3449" s="10"/>
      <c r="AZ3449" s="10"/>
      <c r="BA3449" s="10"/>
      <c r="BB3449" s="10"/>
      <c r="BC3449" s="2"/>
      <c r="BD3449"/>
      <c r="BE3449"/>
    </row>
    <row r="3450" spans="1:57" x14ac:dyDescent="0.3">
      <c r="A3450" s="2">
        <v>314</v>
      </c>
      <c r="B3450" s="9" t="s">
        <v>402</v>
      </c>
      <c r="C3450" s="9"/>
      <c r="D3450" s="9" t="s">
        <v>58</v>
      </c>
      <c r="E3450" s="10">
        <v>8.4933634710000003</v>
      </c>
      <c r="F3450" s="10">
        <v>0.63728326889999998</v>
      </c>
      <c r="G3450" s="10">
        <v>23.01387639</v>
      </c>
      <c r="H3450" s="10">
        <v>14.674517489999999</v>
      </c>
      <c r="I3450" s="10">
        <v>81.583768879999994</v>
      </c>
      <c r="J3450" s="10">
        <v>31.192047890000001</v>
      </c>
      <c r="K3450" s="10">
        <v>94.616265459999994</v>
      </c>
      <c r="L3450" s="11">
        <v>4.5717592592592589E-3</v>
      </c>
      <c r="M3450" s="11">
        <v>5.2083217592592598E-3</v>
      </c>
      <c r="N3450" s="10">
        <f>H3450-H3449</f>
        <v>3.8676904399999987</v>
      </c>
      <c r="O3450" s="10">
        <f>I3449-I3450</f>
        <v>11.200047250000011</v>
      </c>
      <c r="P3450" s="10">
        <f>N3450/O3450</f>
        <v>0.34532804671873102</v>
      </c>
      <c r="Q3450" s="9">
        <f>AVERAGE(P3450,P3452,P3454)</f>
        <v>0.36360797284977825</v>
      </c>
      <c r="R3450">
        <f>K3450-K3449</f>
        <v>8.2868429799999888</v>
      </c>
      <c r="S3450">
        <f>R3450/O3450</f>
        <v>0.73989357321684335</v>
      </c>
      <c r="T3450" s="9">
        <f>AVERAGE(S3450,S3452,S3454)</f>
        <v>0.84330871889639036</v>
      </c>
      <c r="U3450" s="3">
        <f>AVERAGE(E3449,E3451,E3453)</f>
        <v>13.746331416666665</v>
      </c>
      <c r="V3450" s="3">
        <f>AVERAGE(E3450,E3452,E3454)</f>
        <v>8.3771884036666666</v>
      </c>
      <c r="W3450" s="3">
        <f>AVERAGE(F3449,F3451,F3453)</f>
        <v>0.51261595780000002</v>
      </c>
      <c r="X3450" s="3">
        <f>AVERAGE(F3450,F3452,F3454)</f>
        <v>0.6356191237333334</v>
      </c>
      <c r="Y3450" s="3">
        <f>AVERAGE(G3449,G3451,G3453)</f>
        <v>20.414557783333333</v>
      </c>
      <c r="Z3450" s="3">
        <f>AVERAGE(G3450,G3452,G3454)</f>
        <v>23.053651303333336</v>
      </c>
      <c r="AA3450" s="3">
        <f>AVERAGE(H3449,H3451,H3453)</f>
        <v>10.475537306666666</v>
      </c>
      <c r="AB3450" s="3">
        <f>AVERAGE(H3450,H3452,H3454)</f>
        <v>14.682595933333333</v>
      </c>
      <c r="AC3450" s="3">
        <f>AVERAGE(I3449,I3451,I3453)</f>
        <v>91.674883280000003</v>
      </c>
      <c r="AD3450" s="3">
        <f>AVERAGE(I3450,I3452,I3454)</f>
        <v>80.145401536666668</v>
      </c>
      <c r="AE3450" s="3">
        <f>AVERAGE(J3449,J3451,J3453)</f>
        <v>31.853346216666665</v>
      </c>
      <c r="AF3450" s="3">
        <f>AVERAGE(J3450,J3452,J3454)</f>
        <v>31.464036253333333</v>
      </c>
      <c r="AG3450" s="3">
        <f>AVERAGE(K3449,K3451,K3453)</f>
        <v>85.03367982333333</v>
      </c>
      <c r="AH3450" s="3">
        <f>AVERAGE(K3450,K3452,K3454)</f>
        <v>94.770712533333338</v>
      </c>
      <c r="AI3450" s="12">
        <v>43664</v>
      </c>
      <c r="AJ3450" s="13">
        <v>657.43333333333339</v>
      </c>
      <c r="AK3450" s="16">
        <v>2.999012</v>
      </c>
      <c r="AL3450" s="10">
        <f t="shared" ref="AL3450:AL3454" si="1619">IF(AK3450&gt;3, AK3450-3, 3-AK3450)</f>
        <v>9.8799999999998889E-4</v>
      </c>
      <c r="AM3450" s="10">
        <f t="shared" si="1598"/>
        <v>0.63749321666602199</v>
      </c>
      <c r="AN3450" s="14">
        <v>12</v>
      </c>
      <c r="AO3450" s="10">
        <f t="shared" ref="AO3450:AO3454" si="1620">AN3450+273.15</f>
        <v>285.14999999999998</v>
      </c>
      <c r="AP3450" s="14">
        <v>10.5</v>
      </c>
      <c r="AQ3450" s="14">
        <v>37</v>
      </c>
      <c r="AR3450" s="10">
        <f t="shared" ref="AR3450:AR3454" si="1621">AQ3450+273.15</f>
        <v>310.14999999999998</v>
      </c>
      <c r="AS3450" s="14">
        <v>47.1</v>
      </c>
      <c r="AT3450" s="14">
        <v>0.5</v>
      </c>
      <c r="AU3450" s="10">
        <f t="shared" ref="AU3450:AU3454" si="1622">IF(ISNUMBER(AM3450),((AR3450/AO3450)*((AJ3450-(AT3450*AP3450))/(AJ3450-AS3450))*AM3450)," ")</f>
        <v>0.74092898408219576</v>
      </c>
      <c r="AV3450" s="10">
        <f t="shared" ref="AV3450:AV3454" si="1623">IF(ISNUMBER(AM3450), AU3450*G3450, " ")</f>
        <v>17.05164805343593</v>
      </c>
      <c r="AW3450" s="10">
        <f>AVERAGE(AU3449,AU3451,AU3453)</f>
        <v>0.59598617972924439</v>
      </c>
      <c r="AX3450" s="10">
        <f>AVERAGE(AU3450,AU3452,AU3454)</f>
        <v>0.73899418766139557</v>
      </c>
      <c r="AY3450" s="10">
        <f>AVERAGE(AV3449,AV3451,AV3453)</f>
        <v>12.163112755877089</v>
      </c>
      <c r="AZ3450" s="10">
        <f>AVERAGE(AV3450,AV3452,AV3454)</f>
        <v>17.046517043863091</v>
      </c>
      <c r="BA3450" s="10">
        <f>IF(ISNUMBER(AV3450), AV3450-AV3449, " ")</f>
        <v>4.5338863002114493</v>
      </c>
      <c r="BB3450" s="10">
        <f>IF(ISNUMBER(BA3450), BA3450/O3450, " ")</f>
        <v>0.40480956901422399</v>
      </c>
      <c r="BC3450" s="2">
        <f>AVERAGE(BB3450,BB3452,BB3454)</f>
        <v>0.42214152499669461</v>
      </c>
      <c r="BD3450" s="1" t="s">
        <v>59</v>
      </c>
      <c r="BE3450"/>
    </row>
    <row r="3451" spans="1:57" x14ac:dyDescent="0.3">
      <c r="A3451" s="2"/>
      <c r="D3451" s="9" t="s">
        <v>57</v>
      </c>
      <c r="E3451" s="10">
        <v>13.75797463</v>
      </c>
      <c r="F3451" s="10">
        <v>0.50004786710000004</v>
      </c>
      <c r="G3451" s="10">
        <v>20.54444831</v>
      </c>
      <c r="H3451" s="10">
        <v>10.27159507</v>
      </c>
      <c r="I3451" s="10">
        <v>90.68475248</v>
      </c>
      <c r="J3451" s="10">
        <v>32.136883310000002</v>
      </c>
      <c r="K3451" s="10">
        <v>84.68356387</v>
      </c>
      <c r="L3451" s="11">
        <v>8.3275462962962964E-3</v>
      </c>
      <c r="M3451" s="11">
        <v>9.0509143518518517E-3</v>
      </c>
      <c r="P3451" s="10"/>
      <c r="Q3451" s="9"/>
      <c r="AJ3451" s="13">
        <v>657.43333333333305</v>
      </c>
      <c r="AK3451" s="16">
        <v>2.999012</v>
      </c>
      <c r="AL3451" s="10">
        <f t="shared" si="1619"/>
        <v>9.8799999999998889E-4</v>
      </c>
      <c r="AM3451" s="10">
        <f t="shared" si="1598"/>
        <v>0.50021260378417964</v>
      </c>
      <c r="AN3451" s="14">
        <v>12</v>
      </c>
      <c r="AO3451" s="10">
        <f t="shared" si="1620"/>
        <v>285.14999999999998</v>
      </c>
      <c r="AP3451" s="14">
        <v>10.5</v>
      </c>
      <c r="AQ3451" s="14">
        <v>37</v>
      </c>
      <c r="AR3451" s="10">
        <f t="shared" si="1621"/>
        <v>310.14999999999998</v>
      </c>
      <c r="AS3451" s="14">
        <v>47.1</v>
      </c>
      <c r="AT3451" s="14">
        <v>0.5</v>
      </c>
      <c r="AU3451" s="10">
        <f t="shared" si="1622"/>
        <v>0.58137405490400429</v>
      </c>
      <c r="AV3451" s="10">
        <f t="shared" si="1623"/>
        <v>11.944009219750418</v>
      </c>
      <c r="AW3451" s="10"/>
      <c r="AX3451" s="10"/>
      <c r="AY3451" s="10"/>
      <c r="AZ3451" s="10"/>
      <c r="BA3451" s="10"/>
      <c r="BB3451" s="10"/>
      <c r="BC3451" s="2"/>
      <c r="BD3451"/>
    </row>
    <row r="3452" spans="1:57" x14ac:dyDescent="0.3">
      <c r="A3452" s="2"/>
      <c r="D3452" s="9" t="s">
        <v>60</v>
      </c>
      <c r="E3452" s="10">
        <v>8.4444109659999995</v>
      </c>
      <c r="F3452" s="10">
        <v>0.60439661190000005</v>
      </c>
      <c r="G3452" s="10">
        <v>22.647257710000002</v>
      </c>
      <c r="H3452" s="10">
        <v>13.69403866</v>
      </c>
      <c r="I3452" s="10">
        <v>79.230630169999998</v>
      </c>
      <c r="J3452" s="10">
        <v>31.17715797</v>
      </c>
      <c r="K3452" s="10">
        <v>95.143733420000004</v>
      </c>
      <c r="L3452" s="11">
        <v>1.2280092592592592E-2</v>
      </c>
      <c r="M3452" s="11">
        <v>1.2806701388888888E-2</v>
      </c>
      <c r="N3452" s="10">
        <f>H3452-H3451</f>
        <v>3.4224435900000003</v>
      </c>
      <c r="O3452" s="10">
        <f>I3451-I3452</f>
        <v>11.454122310000002</v>
      </c>
      <c r="P3452" s="10">
        <f>N3452/O3452</f>
        <v>0.29879579572954634</v>
      </c>
      <c r="Q3452" s="9"/>
      <c r="R3452">
        <f>K3452-K3451</f>
        <v>10.460169550000003</v>
      </c>
      <c r="S3452">
        <f>R3452/O3452</f>
        <v>0.91322314070871846</v>
      </c>
      <c r="AJ3452" s="13">
        <v>657.43333333333305</v>
      </c>
      <c r="AK3452" s="16">
        <v>2.999012</v>
      </c>
      <c r="AL3452" s="10">
        <f t="shared" si="1619"/>
        <v>9.8799999999998889E-4</v>
      </c>
      <c r="AM3452" s="10">
        <f t="shared" si="1598"/>
        <v>0.6045957254255736</v>
      </c>
      <c r="AN3452" s="14">
        <v>12</v>
      </c>
      <c r="AO3452" s="10">
        <f t="shared" si="1620"/>
        <v>285.14999999999998</v>
      </c>
      <c r="AP3452" s="14">
        <v>10.5</v>
      </c>
      <c r="AQ3452" s="14">
        <v>37</v>
      </c>
      <c r="AR3452" s="10">
        <f t="shared" si="1621"/>
        <v>310.14999999999998</v>
      </c>
      <c r="AS3452" s="14">
        <v>47.1</v>
      </c>
      <c r="AT3452" s="14">
        <v>0.5</v>
      </c>
      <c r="AU3452" s="10">
        <f t="shared" si="1622"/>
        <v>0.70269374623744851</v>
      </c>
      <c r="AV3452" s="10">
        <f t="shared" si="1623"/>
        <v>15.91408636224484</v>
      </c>
      <c r="AW3452" s="10"/>
      <c r="AX3452" s="10"/>
      <c r="AY3452" s="10"/>
      <c r="AZ3452" s="10"/>
      <c r="BA3452" s="10">
        <f>IF(ISNUMBER(AV3452), AV3452-AV3451, " ")</f>
        <v>3.9700771424944215</v>
      </c>
      <c r="BB3452" s="10">
        <f>IF(ISNUMBER(BA3452), BA3452/O3452, " ")</f>
        <v>0.3466068403188215</v>
      </c>
      <c r="BC3452" s="2"/>
      <c r="BD3452"/>
      <c r="BE3452"/>
    </row>
    <row r="3453" spans="1:57" x14ac:dyDescent="0.3">
      <c r="A3453" s="2"/>
      <c r="D3453" s="9" t="s">
        <v>57</v>
      </c>
      <c r="E3453" s="10">
        <v>13.74112566</v>
      </c>
      <c r="F3453" s="10">
        <v>0.50291625299999998</v>
      </c>
      <c r="G3453" s="10">
        <v>20.570178339999998</v>
      </c>
      <c r="H3453" s="10">
        <v>10.3481898</v>
      </c>
      <c r="I3453" s="10">
        <v>91.556081230000004</v>
      </c>
      <c r="J3453" s="10">
        <v>32.067766759999998</v>
      </c>
      <c r="K3453" s="10">
        <v>84.088053119999998</v>
      </c>
      <c r="L3453" s="11">
        <v>1.5769675925925927E-2</v>
      </c>
      <c r="M3453" s="11">
        <v>1.6325219907407405E-2</v>
      </c>
      <c r="P3453" s="10"/>
      <c r="Q3453" s="9"/>
      <c r="AJ3453" s="13">
        <v>657.43333333333305</v>
      </c>
      <c r="AK3453" s="16">
        <v>2.999012</v>
      </c>
      <c r="AL3453" s="10">
        <f t="shared" si="1619"/>
        <v>9.8799999999998889E-4</v>
      </c>
      <c r="AM3453" s="10">
        <f t="shared" si="1598"/>
        <v>0.50308193465047824</v>
      </c>
      <c r="AN3453" s="14">
        <v>12</v>
      </c>
      <c r="AO3453" s="10">
        <f t="shared" si="1620"/>
        <v>285.14999999999998</v>
      </c>
      <c r="AP3453" s="14">
        <v>10.5</v>
      </c>
      <c r="AQ3453" s="14">
        <v>37</v>
      </c>
      <c r="AR3453" s="10">
        <f t="shared" si="1621"/>
        <v>310.14999999999998</v>
      </c>
      <c r="AS3453" s="14">
        <v>47.1</v>
      </c>
      <c r="AT3453" s="14">
        <v>0.5</v>
      </c>
      <c r="AU3453" s="10">
        <f t="shared" si="1622"/>
        <v>0.58470894592430522</v>
      </c>
      <c r="AV3453" s="10">
        <f t="shared" si="1623"/>
        <v>12.027567294656373</v>
      </c>
      <c r="AW3453" s="10"/>
      <c r="AX3453" s="10"/>
      <c r="AY3453" s="10"/>
      <c r="AZ3453" s="10"/>
      <c r="BA3453" s="10"/>
      <c r="BB3453" s="10"/>
      <c r="BC3453" s="2"/>
      <c r="BD3453"/>
      <c r="BE3453"/>
    </row>
    <row r="3454" spans="1:57" x14ac:dyDescent="0.3">
      <c r="A3454" s="2"/>
      <c r="D3454" s="9" t="s">
        <v>61</v>
      </c>
      <c r="E3454" s="10">
        <v>8.193790774</v>
      </c>
      <c r="F3454" s="10">
        <v>0.66517749039999996</v>
      </c>
      <c r="G3454" s="10">
        <v>23.499819810000002</v>
      </c>
      <c r="H3454" s="10">
        <v>15.67923165</v>
      </c>
      <c r="I3454" s="10">
        <v>79.621805559999999</v>
      </c>
      <c r="J3454" s="10">
        <v>32.022902899999998</v>
      </c>
      <c r="K3454" s="10">
        <v>94.552138720000002</v>
      </c>
      <c r="L3454" s="11">
        <v>1.9375E-2</v>
      </c>
      <c r="M3454" s="11">
        <v>2.0156238425925926E-2</v>
      </c>
      <c r="N3454" s="10">
        <f>H3454-H3453</f>
        <v>5.3310418500000001</v>
      </c>
      <c r="O3454" s="10">
        <f>I3453-I3454</f>
        <v>11.934275670000005</v>
      </c>
      <c r="P3454" s="10">
        <f>N3454/O3454</f>
        <v>0.44670007610105739</v>
      </c>
      <c r="Q3454" s="9"/>
      <c r="R3454">
        <f>K3454-K3453</f>
        <v>10.464085600000004</v>
      </c>
      <c r="S3454">
        <f>R3454/O3454</f>
        <v>0.87680944276360928</v>
      </c>
      <c r="AJ3454" s="13">
        <v>657.43333333333305</v>
      </c>
      <c r="AK3454" s="16">
        <v>2.999012</v>
      </c>
      <c r="AL3454" s="10">
        <f t="shared" si="1619"/>
        <v>9.8799999999998889E-4</v>
      </c>
      <c r="AM3454" s="10">
        <f t="shared" si="1598"/>
        <v>0.66539662768938568</v>
      </c>
      <c r="AN3454" s="14">
        <v>12</v>
      </c>
      <c r="AO3454" s="10">
        <f t="shared" si="1620"/>
        <v>285.14999999999998</v>
      </c>
      <c r="AP3454" s="14">
        <v>10.5</v>
      </c>
      <c r="AQ3454" s="14">
        <v>37</v>
      </c>
      <c r="AR3454" s="10">
        <f t="shared" si="1621"/>
        <v>310.14999999999998</v>
      </c>
      <c r="AS3454" s="14">
        <v>47.1</v>
      </c>
      <c r="AT3454" s="14">
        <v>0.5</v>
      </c>
      <c r="AU3454" s="10">
        <f t="shared" si="1622"/>
        <v>0.77335983266454233</v>
      </c>
      <c r="AV3454" s="10">
        <f t="shared" si="1623"/>
        <v>18.173816715908497</v>
      </c>
      <c r="AW3454" s="10"/>
      <c r="AX3454" s="10"/>
      <c r="AY3454" s="10"/>
      <c r="AZ3454" s="10"/>
      <c r="BA3454" s="10">
        <f>IF(ISNUMBER(AV3454), AV3454-AV3453, " ")</f>
        <v>6.1462494212521239</v>
      </c>
      <c r="BB3454" s="10">
        <f>IF(ISNUMBER(BA3454), BA3454/O3454, " ")</f>
        <v>0.51500816565703822</v>
      </c>
      <c r="BC3454" s="2"/>
      <c r="BD3454"/>
      <c r="BE3454"/>
    </row>
    <row r="3455" spans="1:57" x14ac:dyDescent="0.3">
      <c r="AM3455" s="10" t="str">
        <f t="shared" si="1598"/>
        <v xml:space="preserve"> </v>
      </c>
      <c r="BD3455"/>
      <c r="BE3455"/>
    </row>
    <row r="3456" spans="1:57" x14ac:dyDescent="0.3">
      <c r="AM3456" s="10" t="str">
        <f t="shared" si="1598"/>
        <v xml:space="preserve"> </v>
      </c>
      <c r="BD3456"/>
      <c r="BE3456"/>
    </row>
    <row r="3457" spans="1:57" x14ac:dyDescent="0.3">
      <c r="A3457" s="2"/>
      <c r="D3457" s="9" t="s">
        <v>53</v>
      </c>
      <c r="E3457" s="10"/>
      <c r="F3457" s="10"/>
      <c r="G3457" s="10"/>
      <c r="H3457" s="10"/>
      <c r="I3457" s="10"/>
      <c r="J3457" s="10"/>
      <c r="K3457" s="10"/>
      <c r="L3457" s="10"/>
      <c r="M3457" s="10"/>
      <c r="P3457" s="10"/>
      <c r="Q3457" s="9"/>
      <c r="R3457" s="9"/>
      <c r="AM3457" s="10" t="str">
        <f t="shared" si="1598"/>
        <v xml:space="preserve"> </v>
      </c>
      <c r="BD3457"/>
      <c r="BE3457"/>
    </row>
    <row r="3458" spans="1:57" x14ac:dyDescent="0.3">
      <c r="A3458" s="2"/>
      <c r="D3458" s="9" t="s">
        <v>403</v>
      </c>
      <c r="E3458" s="10"/>
      <c r="F3458" s="2"/>
      <c r="G3458" s="10"/>
      <c r="H3458" s="10"/>
      <c r="I3458" s="10"/>
      <c r="J3458" s="10"/>
      <c r="K3458" s="10"/>
      <c r="L3458" s="10"/>
      <c r="M3458" s="10"/>
      <c r="P3458" s="10"/>
      <c r="Q3458" s="9"/>
      <c r="R3458" s="9"/>
      <c r="AM3458" s="10" t="str">
        <f t="shared" si="1598"/>
        <v xml:space="preserve"> </v>
      </c>
      <c r="BD3458"/>
      <c r="BE3458"/>
    </row>
    <row r="3459" spans="1:57" x14ac:dyDescent="0.3">
      <c r="A3459" s="2"/>
      <c r="D3459" s="9"/>
      <c r="E3459" s="2" t="s">
        <v>0</v>
      </c>
      <c r="F3459" s="2" t="s">
        <v>1</v>
      </c>
      <c r="G3459" s="2" t="s">
        <v>2</v>
      </c>
      <c r="H3459" s="2" t="s">
        <v>3</v>
      </c>
      <c r="I3459" s="2" t="s">
        <v>4</v>
      </c>
      <c r="J3459" s="2" t="s">
        <v>5</v>
      </c>
      <c r="K3459" s="2" t="s">
        <v>6</v>
      </c>
      <c r="L3459" s="2" t="s">
        <v>7</v>
      </c>
      <c r="M3459" s="2" t="s">
        <v>8</v>
      </c>
      <c r="N3459" s="2" t="s">
        <v>9</v>
      </c>
      <c r="O3459" s="2" t="s">
        <v>10</v>
      </c>
      <c r="P3459" s="2" t="s">
        <v>11</v>
      </c>
      <c r="Q3459" s="2" t="s">
        <v>12</v>
      </c>
      <c r="R3459" s="2" t="s">
        <v>13</v>
      </c>
      <c r="S3459" s="2" t="s">
        <v>14</v>
      </c>
      <c r="T3459" s="2" t="s">
        <v>15</v>
      </c>
      <c r="U3459" s="3" t="s">
        <v>16</v>
      </c>
      <c r="V3459" s="3" t="s">
        <v>17</v>
      </c>
      <c r="W3459" s="3" t="s">
        <v>18</v>
      </c>
      <c r="X3459" s="3" t="s">
        <v>19</v>
      </c>
      <c r="Y3459" s="3" t="s">
        <v>20</v>
      </c>
      <c r="Z3459" s="3" t="s">
        <v>21</v>
      </c>
      <c r="AA3459" s="3" t="s">
        <v>22</v>
      </c>
      <c r="AB3459" s="3" t="s">
        <v>23</v>
      </c>
      <c r="AC3459" s="3" t="s">
        <v>24</v>
      </c>
      <c r="AD3459" s="3" t="s">
        <v>25</v>
      </c>
      <c r="AE3459" s="3" t="s">
        <v>26</v>
      </c>
      <c r="AF3459" s="3" t="s">
        <v>27</v>
      </c>
      <c r="AG3459" s="3" t="s">
        <v>28</v>
      </c>
      <c r="AH3459" s="3" t="s">
        <v>29</v>
      </c>
      <c r="AL3459" s="2" t="s">
        <v>33</v>
      </c>
      <c r="AM3459" s="10" t="e">
        <f t="shared" si="1598"/>
        <v>#VALUE!</v>
      </c>
      <c r="AN3459" s="6" t="s">
        <v>35</v>
      </c>
      <c r="AO3459" s="2" t="s">
        <v>36</v>
      </c>
      <c r="AP3459" s="7" t="s">
        <v>37</v>
      </c>
      <c r="AQ3459" s="6" t="s">
        <v>38</v>
      </c>
      <c r="AR3459" s="2" t="s">
        <v>39</v>
      </c>
      <c r="AS3459" s="7" t="s">
        <v>40</v>
      </c>
      <c r="AT3459" s="7" t="s">
        <v>41</v>
      </c>
      <c r="AU3459" s="8" t="s">
        <v>55</v>
      </c>
      <c r="AV3459" s="8" t="s">
        <v>56</v>
      </c>
      <c r="AW3459" s="8" t="s">
        <v>44</v>
      </c>
      <c r="AX3459" s="8" t="s">
        <v>45</v>
      </c>
      <c r="AY3459" s="8" t="s">
        <v>46</v>
      </c>
      <c r="AZ3459" s="8" t="s">
        <v>47</v>
      </c>
      <c r="BA3459" s="2" t="s">
        <v>48</v>
      </c>
      <c r="BB3459" s="2" t="s">
        <v>49</v>
      </c>
      <c r="BC3459" s="2" t="s">
        <v>50</v>
      </c>
      <c r="BD3459"/>
      <c r="BE3459"/>
    </row>
    <row r="3460" spans="1:57" x14ac:dyDescent="0.3">
      <c r="A3460" s="2"/>
      <c r="D3460" s="9" t="s">
        <v>57</v>
      </c>
      <c r="E3460" s="10">
        <v>13.769323590000001</v>
      </c>
      <c r="F3460" s="10">
        <v>0.61420764880000001</v>
      </c>
      <c r="G3460" s="10">
        <v>14.40811452</v>
      </c>
      <c r="H3460" s="10">
        <v>8.8540408429999999</v>
      </c>
      <c r="I3460" s="10">
        <v>94.980277540000003</v>
      </c>
      <c r="J3460" s="10">
        <v>33.061357790000002</v>
      </c>
      <c r="K3460" s="10">
        <v>68.475599540000005</v>
      </c>
      <c r="L3460" s="11">
        <v>9.780092592592592E-4</v>
      </c>
      <c r="M3460" s="11">
        <v>1.7418865740740739E-3</v>
      </c>
      <c r="P3460" s="10"/>
      <c r="Q3460" s="9"/>
      <c r="AJ3460" s="13">
        <v>657.43333333333339</v>
      </c>
      <c r="AK3460" s="16">
        <v>2.999012</v>
      </c>
      <c r="AL3460" s="10">
        <f>IF(AK3460&gt;3, AK3460-3, 3-AK3460)</f>
        <v>9.8799999999998889E-4</v>
      </c>
      <c r="AM3460" s="10">
        <f t="shared" si="1598"/>
        <v>0.61440999449151923</v>
      </c>
      <c r="AN3460" s="14">
        <v>12</v>
      </c>
      <c r="AO3460" s="10">
        <f>AN3460+273.15</f>
        <v>285.14999999999998</v>
      </c>
      <c r="AP3460" s="14">
        <v>10.5</v>
      </c>
      <c r="AQ3460" s="14">
        <v>37</v>
      </c>
      <c r="AR3460" s="10">
        <f>AQ3460+273.15</f>
        <v>310.14999999999998</v>
      </c>
      <c r="AS3460" s="14">
        <v>47.1</v>
      </c>
      <c r="AT3460" s="14">
        <v>0.5</v>
      </c>
      <c r="AU3460" s="10">
        <f>IF(ISNUMBER(AM3460),((AR3460/AO3460)*((AJ3460-(AT3460*AP3460))/(AJ3460-AS3460))*AM3460)," ")</f>
        <v>0.71410041883950381</v>
      </c>
      <c r="AV3460" s="10">
        <f>IF(ISNUMBER(AM3460), AU3460*G3460, " ")</f>
        <v>10.288840613419536</v>
      </c>
      <c r="AW3460" s="10"/>
      <c r="AX3460" s="10"/>
      <c r="AY3460" s="10"/>
      <c r="AZ3460" s="10"/>
      <c r="BA3460" s="10"/>
      <c r="BB3460" s="10"/>
      <c r="BC3460" s="2"/>
      <c r="BD3460"/>
      <c r="BE3460"/>
    </row>
    <row r="3461" spans="1:57" x14ac:dyDescent="0.3">
      <c r="A3461" s="2">
        <v>315</v>
      </c>
      <c r="B3461" s="9" t="s">
        <v>403</v>
      </c>
      <c r="C3461" s="9"/>
      <c r="D3461" s="9" t="s">
        <v>58</v>
      </c>
      <c r="E3461" s="10">
        <v>9.0850696820000003</v>
      </c>
      <c r="F3461" s="10">
        <v>0.70569861140000001</v>
      </c>
      <c r="G3461" s="10">
        <v>18.985691150000001</v>
      </c>
      <c r="H3461" s="10">
        <v>13.36390506</v>
      </c>
      <c r="I3461" s="10">
        <v>81.358916469999997</v>
      </c>
      <c r="J3461" s="10">
        <v>32.531916600000002</v>
      </c>
      <c r="K3461" s="10">
        <v>75.491357309999998</v>
      </c>
      <c r="L3461" s="11">
        <v>4.6585648148148142E-3</v>
      </c>
      <c r="M3461" s="11">
        <v>5.3298495370370375E-3</v>
      </c>
      <c r="N3461" s="10">
        <f>H3461-H3460</f>
        <v>4.5098642170000005</v>
      </c>
      <c r="O3461" s="10">
        <f>I3460-I3461</f>
        <v>13.621361070000006</v>
      </c>
      <c r="P3461" s="10">
        <f>N3461/O3461</f>
        <v>0.33108763462211038</v>
      </c>
      <c r="Q3461" s="9">
        <f>AVERAGE(P3461,P3463,P3465)</f>
        <v>0.14389647822879814</v>
      </c>
      <c r="R3461">
        <f>K3461-K3460</f>
        <v>7.0157577699999933</v>
      </c>
      <c r="S3461">
        <f>R3461/O3461</f>
        <v>0.51505556118409168</v>
      </c>
      <c r="T3461" s="9">
        <f>AVERAGE(S3461,S3463,S3465)</f>
        <v>0.49974368805700081</v>
      </c>
      <c r="U3461" s="3">
        <f>AVERAGE(E3460,E3462,E3464)</f>
        <v>13.760504173333333</v>
      </c>
      <c r="V3461" s="3">
        <f>AVERAGE(E3461,E3463,E3465)</f>
        <v>9.6896588146666662</v>
      </c>
      <c r="W3461" s="3">
        <f>AVERAGE(F3460,F3462,F3464)</f>
        <v>0.53074051593333338</v>
      </c>
      <c r="X3461" s="3">
        <f>AVERAGE(F3461,F3463,F3465)</f>
        <v>0.55793071533333338</v>
      </c>
      <c r="Y3461" s="3">
        <f>AVERAGE(G3460,G3462,G3464)</f>
        <v>17.247621416666664</v>
      </c>
      <c r="Z3461" s="3">
        <f>AVERAGE(G3461,G3463,G3465)</f>
        <v>19.926901846666667</v>
      </c>
      <c r="AA3461" s="3">
        <f>AVERAGE(H3460,H3462,H3464)</f>
        <v>9.0285891256666648</v>
      </c>
      <c r="AB3461" s="3">
        <f>AVERAGE(H3461,H3463,H3465)</f>
        <v>10.996753192999998</v>
      </c>
      <c r="AC3461" s="3">
        <f>AVERAGE(I3460,I3462,I3464)</f>
        <v>93.045168160000003</v>
      </c>
      <c r="AD3461" s="3">
        <f>AVERAGE(I3461,I3463,I3465)</f>
        <v>79.121480250000005</v>
      </c>
      <c r="AE3461" s="3">
        <f>AVERAGE(J3460,J3462,J3464)</f>
        <v>32.596061983333335</v>
      </c>
      <c r="AF3461" s="3">
        <f>AVERAGE(J3461,J3463,J3465)</f>
        <v>32.55794204</v>
      </c>
      <c r="AG3461" s="3">
        <f>AVERAGE(K3460,K3462,K3464)</f>
        <v>64.253931066666667</v>
      </c>
      <c r="AH3461" s="3">
        <f>AVERAGE(K3461,K3463,K3465)</f>
        <v>71.186561159999997</v>
      </c>
      <c r="AI3461" s="12">
        <v>43664</v>
      </c>
      <c r="AJ3461" s="13">
        <v>657.43333333333339</v>
      </c>
      <c r="AK3461" s="16">
        <v>2.999012</v>
      </c>
      <c r="AL3461" s="10">
        <f t="shared" ref="AL3461:AL3465" si="1624">IF(AK3461&gt;3, AK3461-3, 3-AK3461)</f>
        <v>9.8799999999998889E-4</v>
      </c>
      <c r="AM3461" s="10">
        <f t="shared" si="1598"/>
        <v>0.7059310980416218</v>
      </c>
      <c r="AN3461" s="14">
        <v>12</v>
      </c>
      <c r="AO3461" s="10">
        <f t="shared" ref="AO3461:AO3465" si="1625">AN3461+273.15</f>
        <v>285.14999999999998</v>
      </c>
      <c r="AP3461" s="14">
        <v>10.5</v>
      </c>
      <c r="AQ3461" s="14">
        <v>37</v>
      </c>
      <c r="AR3461" s="10">
        <f t="shared" ref="AR3461:AR3465" si="1626">AQ3461+273.15</f>
        <v>310.14999999999998</v>
      </c>
      <c r="AS3461" s="14">
        <v>47.1</v>
      </c>
      <c r="AT3461" s="14">
        <v>0.5</v>
      </c>
      <c r="AU3461" s="10">
        <f t="shared" ref="AU3461:AU3465" si="1627">IF(ISNUMBER(AM3461),((AR3461/AO3461)*((AJ3461-(AT3461*AP3461))/(AJ3461-AS3461))*AM3461)," ")</f>
        <v>0.82047117934750846</v>
      </c>
      <c r="AV3461" s="10">
        <f t="shared" ref="AV3461:AV3465" si="1628">IF(ISNUMBER(AM3461), AU3461*G3461, " ")</f>
        <v>15.577212408568055</v>
      </c>
      <c r="AW3461" s="10">
        <f>AVERAGE(AU3460,AU3462,AU3464)</f>
        <v>0.61705845810217086</v>
      </c>
      <c r="AX3461" s="10">
        <f>AVERAGE(AU3461,AU3463,AU3465)</f>
        <v>0.64867078467902883</v>
      </c>
      <c r="AY3461" s="10">
        <f>AVERAGE(AV3460,AV3462,AV3464)</f>
        <v>10.501959340072316</v>
      </c>
      <c r="AZ3461" s="10">
        <f>AVERAGE(AV3461,AV3463,AV3465)</f>
        <v>12.835822966609967</v>
      </c>
      <c r="BA3461" s="10">
        <f>IF(ISNUMBER(AV3461), AV3461-AV3460, " ")</f>
        <v>5.2883717951485192</v>
      </c>
      <c r="BB3461" s="10">
        <f>IF(ISNUMBER(BA3461), BA3461/O3461, " ")</f>
        <v>0.38824106988807078</v>
      </c>
      <c r="BC3461" s="2">
        <f>AVERAGE(BB3461,BB3463,BB3465)</f>
        <v>0.17109283118050658</v>
      </c>
      <c r="BD3461" s="1" t="s">
        <v>59</v>
      </c>
      <c r="BE3461"/>
    </row>
    <row r="3462" spans="1:57" x14ac:dyDescent="0.3">
      <c r="A3462" s="2"/>
      <c r="D3462" s="9" t="s">
        <v>57</v>
      </c>
      <c r="E3462" s="10">
        <v>13.76801406</v>
      </c>
      <c r="F3462" s="10">
        <v>0.51118415250000004</v>
      </c>
      <c r="G3462" s="10">
        <v>18.489609099999999</v>
      </c>
      <c r="H3462" s="10">
        <v>9.4296502839999992</v>
      </c>
      <c r="I3462" s="10">
        <v>91.834001479999998</v>
      </c>
      <c r="J3462" s="10">
        <v>32.0113275</v>
      </c>
      <c r="K3462" s="10">
        <v>62.785686480000003</v>
      </c>
      <c r="L3462" s="11">
        <v>1.1857638888888888E-2</v>
      </c>
      <c r="M3462" s="11">
        <v>1.2609942129629631E-2</v>
      </c>
      <c r="P3462" s="10"/>
      <c r="Q3462" s="9"/>
      <c r="AJ3462" s="13">
        <v>657.43333333333305</v>
      </c>
      <c r="AK3462" s="16">
        <v>2.999012</v>
      </c>
      <c r="AL3462" s="10">
        <f t="shared" si="1624"/>
        <v>9.8799999999998889E-4</v>
      </c>
      <c r="AM3462" s="10">
        <f t="shared" si="1598"/>
        <v>0.51135255794241574</v>
      </c>
      <c r="AN3462" s="14">
        <v>12</v>
      </c>
      <c r="AO3462" s="10">
        <f t="shared" si="1625"/>
        <v>285.14999999999998</v>
      </c>
      <c r="AP3462" s="14">
        <v>10.5</v>
      </c>
      <c r="AQ3462" s="14">
        <v>37</v>
      </c>
      <c r="AR3462" s="10">
        <f t="shared" si="1626"/>
        <v>310.14999999999998</v>
      </c>
      <c r="AS3462" s="14">
        <v>47.1</v>
      </c>
      <c r="AT3462" s="14">
        <v>0.5</v>
      </c>
      <c r="AU3462" s="10">
        <f t="shared" si="1627"/>
        <v>0.59432151018886303</v>
      </c>
      <c r="AV3462" s="10">
        <f t="shared" si="1628"/>
        <v>10.988772403113744</v>
      </c>
      <c r="AW3462" s="10"/>
      <c r="AX3462" s="10"/>
      <c r="AY3462" s="10"/>
      <c r="AZ3462" s="10"/>
      <c r="BA3462" s="10"/>
      <c r="BB3462" s="10"/>
      <c r="BC3462" s="2"/>
      <c r="BD3462"/>
    </row>
    <row r="3463" spans="1:57" x14ac:dyDescent="0.3">
      <c r="A3463" s="2"/>
      <c r="D3463" s="9" t="s">
        <v>60</v>
      </c>
      <c r="E3463" s="10">
        <v>10.069692160000001</v>
      </c>
      <c r="F3463" s="10">
        <v>0.47370140030000002</v>
      </c>
      <c r="G3463" s="10">
        <v>21.56054095</v>
      </c>
      <c r="H3463" s="10">
        <v>10.095162869999999</v>
      </c>
      <c r="I3463" s="10">
        <v>79.831328170000006</v>
      </c>
      <c r="J3463" s="10">
        <v>31.90513661</v>
      </c>
      <c r="K3463" s="10">
        <v>68.894760469999994</v>
      </c>
      <c r="L3463" s="11">
        <v>1.5092592592592593E-2</v>
      </c>
      <c r="M3463" s="11">
        <v>1.5850682870370367E-2</v>
      </c>
      <c r="N3463" s="10">
        <f>H3463-H3462</f>
        <v>0.66551258600000018</v>
      </c>
      <c r="O3463" s="10">
        <f>I3462-I3463</f>
        <v>12.002673309999992</v>
      </c>
      <c r="P3463" s="10">
        <f>N3463/O3463</f>
        <v>5.5447029908373024E-2</v>
      </c>
      <c r="Q3463" s="9"/>
      <c r="R3463">
        <f>K3463-K3462</f>
        <v>6.1090739899999917</v>
      </c>
      <c r="S3463">
        <f>R3463/O3463</f>
        <v>0.50897611158926026</v>
      </c>
      <c r="AJ3463" s="13">
        <v>657.43333333333305</v>
      </c>
      <c r="AK3463" s="16">
        <v>2.999012</v>
      </c>
      <c r="AL3463" s="10">
        <f t="shared" si="1624"/>
        <v>9.8799999999998889E-4</v>
      </c>
      <c r="AM3463" s="10">
        <f t="shared" ref="AM3463:AM3526" si="1629">IF(F3463&lt;=0," ",((F3463*3)/AK3463))</f>
        <v>0.47385745735595591</v>
      </c>
      <c r="AN3463" s="14">
        <v>12</v>
      </c>
      <c r="AO3463" s="10">
        <f t="shared" si="1625"/>
        <v>285.14999999999998</v>
      </c>
      <c r="AP3463" s="14">
        <v>10.5</v>
      </c>
      <c r="AQ3463" s="14">
        <v>37</v>
      </c>
      <c r="AR3463" s="10">
        <f t="shared" si="1626"/>
        <v>310.14999999999998</v>
      </c>
      <c r="AS3463" s="14">
        <v>47.1</v>
      </c>
      <c r="AT3463" s="14">
        <v>0.5</v>
      </c>
      <c r="AU3463" s="10">
        <f t="shared" si="1627"/>
        <v>0.55074268290207828</v>
      </c>
      <c r="AV3463" s="10">
        <f t="shared" si="1628"/>
        <v>11.874310167623124</v>
      </c>
      <c r="AW3463" s="10"/>
      <c r="AX3463" s="10"/>
      <c r="AY3463" s="10"/>
      <c r="AZ3463" s="10"/>
      <c r="BA3463" s="10">
        <f>IF(ISNUMBER(AV3463), AV3463-AV3462, " ")</f>
        <v>0.8855377645093796</v>
      </c>
      <c r="BB3463" s="10">
        <f>IF(ISNUMBER(BA3463), BA3463/O3463, " ")</f>
        <v>7.3778377669547701E-2</v>
      </c>
      <c r="BC3463" s="2"/>
      <c r="BD3463"/>
      <c r="BE3463"/>
    </row>
    <row r="3464" spans="1:57" x14ac:dyDescent="0.3">
      <c r="A3464" s="2"/>
      <c r="D3464" s="9" t="s">
        <v>57</v>
      </c>
      <c r="E3464" s="10">
        <v>13.74417487</v>
      </c>
      <c r="F3464" s="10">
        <v>0.46682974649999998</v>
      </c>
      <c r="G3464" s="10">
        <v>18.84514063</v>
      </c>
      <c r="H3464" s="10">
        <v>8.8020762500000007</v>
      </c>
      <c r="I3464" s="10">
        <v>92.321225459999994</v>
      </c>
      <c r="J3464" s="10">
        <v>32.715500659999996</v>
      </c>
      <c r="K3464" s="10">
        <v>61.50050718</v>
      </c>
      <c r="L3464" s="11">
        <v>1.9039351851851852E-2</v>
      </c>
      <c r="M3464" s="11">
        <v>1.9814803240740742E-2</v>
      </c>
      <c r="P3464" s="10"/>
      <c r="Q3464" s="9"/>
      <c r="AJ3464" s="13">
        <v>657.43333333333305</v>
      </c>
      <c r="AK3464" s="16">
        <v>2.999012</v>
      </c>
      <c r="AL3464" s="10">
        <f t="shared" si="1624"/>
        <v>9.8799999999998889E-4</v>
      </c>
      <c r="AM3464" s="10">
        <f t="shared" si="1629"/>
        <v>0.46698353974575624</v>
      </c>
      <c r="AN3464" s="14">
        <v>12</v>
      </c>
      <c r="AO3464" s="10">
        <f t="shared" si="1625"/>
        <v>285.14999999999998</v>
      </c>
      <c r="AP3464" s="14">
        <v>10.5</v>
      </c>
      <c r="AQ3464" s="14">
        <v>37</v>
      </c>
      <c r="AR3464" s="10">
        <f t="shared" si="1626"/>
        <v>310.14999999999998</v>
      </c>
      <c r="AS3464" s="14">
        <v>47.1</v>
      </c>
      <c r="AT3464" s="14">
        <v>0.5</v>
      </c>
      <c r="AU3464" s="10">
        <f t="shared" si="1627"/>
        <v>0.54275344527814573</v>
      </c>
      <c r="AV3464" s="10">
        <f t="shared" si="1628"/>
        <v>10.228265003683665</v>
      </c>
      <c r="AW3464" s="10"/>
      <c r="AX3464" s="10"/>
      <c r="AY3464" s="10"/>
      <c r="AZ3464" s="10"/>
      <c r="BA3464" s="10"/>
      <c r="BB3464" s="10"/>
      <c r="BC3464" s="2"/>
      <c r="BD3464"/>
      <c r="BE3464"/>
    </row>
    <row r="3465" spans="1:57" x14ac:dyDescent="0.3">
      <c r="A3465" s="2"/>
      <c r="D3465" s="9" t="s">
        <v>61</v>
      </c>
      <c r="E3465" s="10">
        <v>9.9142146019999995</v>
      </c>
      <c r="F3465" s="10">
        <v>0.49439213430000001</v>
      </c>
      <c r="G3465" s="10">
        <v>19.234473439999999</v>
      </c>
      <c r="H3465" s="10">
        <v>9.5311916490000002</v>
      </c>
      <c r="I3465" s="10">
        <v>76.174196109999997</v>
      </c>
      <c r="J3465" s="10">
        <v>33.236772909999999</v>
      </c>
      <c r="K3465" s="10">
        <v>69.173565699999997</v>
      </c>
      <c r="L3465" s="11">
        <v>2.2424768518518517E-2</v>
      </c>
      <c r="M3465" s="11">
        <v>2.3229155092592591E-2</v>
      </c>
      <c r="N3465" s="10">
        <f>H3465-H3464</f>
        <v>0.72911539899999944</v>
      </c>
      <c r="O3465" s="10">
        <f>I3464-I3465</f>
        <v>16.147029349999997</v>
      </c>
      <c r="P3465" s="10">
        <f>N3465/O3465</f>
        <v>4.5154770155911038E-2</v>
      </c>
      <c r="Q3465" s="9"/>
      <c r="R3465">
        <f>K3465-K3464</f>
        <v>7.6730585199999979</v>
      </c>
      <c r="S3465">
        <f>R3465/O3465</f>
        <v>0.47519939139765044</v>
      </c>
      <c r="AJ3465" s="13">
        <v>657.43333333333305</v>
      </c>
      <c r="AK3465" s="16">
        <v>2.999012</v>
      </c>
      <c r="AL3465" s="10">
        <f t="shared" si="1624"/>
        <v>9.8799999999998889E-4</v>
      </c>
      <c r="AM3465" s="10">
        <f t="shared" si="1629"/>
        <v>0.49455500774921879</v>
      </c>
      <c r="AN3465" s="14">
        <v>12</v>
      </c>
      <c r="AO3465" s="10">
        <f t="shared" si="1625"/>
        <v>285.14999999999998</v>
      </c>
      <c r="AP3465" s="14">
        <v>10.5</v>
      </c>
      <c r="AQ3465" s="14">
        <v>37</v>
      </c>
      <c r="AR3465" s="10">
        <f t="shared" si="1626"/>
        <v>310.14999999999998</v>
      </c>
      <c r="AS3465" s="14">
        <v>47.1</v>
      </c>
      <c r="AT3465" s="14">
        <v>0.5</v>
      </c>
      <c r="AU3465" s="10">
        <f t="shared" si="1627"/>
        <v>0.57479849178749964</v>
      </c>
      <c r="AV3465" s="10">
        <f t="shared" si="1628"/>
        <v>11.05594632363872</v>
      </c>
      <c r="AW3465" s="10"/>
      <c r="AX3465" s="10"/>
      <c r="AY3465" s="10"/>
      <c r="AZ3465" s="10"/>
      <c r="BA3465" s="10">
        <f>IF(ISNUMBER(AV3465), AV3465-AV3464, " ")</f>
        <v>0.82768131995505456</v>
      </c>
      <c r="BB3465" s="10">
        <f>IF(ISNUMBER(BA3465), BA3465/O3465, " ")</f>
        <v>5.1259045983901352E-2</v>
      </c>
      <c r="BC3465" s="2"/>
      <c r="BD3465"/>
      <c r="BE3465"/>
    </row>
    <row r="3466" spans="1:57" x14ac:dyDescent="0.3">
      <c r="AM3466" s="10" t="str">
        <f t="shared" si="1629"/>
        <v xml:space="preserve"> </v>
      </c>
      <c r="BD3466"/>
      <c r="BE3466"/>
    </row>
    <row r="3467" spans="1:57" x14ac:dyDescent="0.3">
      <c r="AM3467" s="10" t="str">
        <f t="shared" si="1629"/>
        <v xml:space="preserve"> </v>
      </c>
      <c r="BD3467"/>
      <c r="BE3467"/>
    </row>
    <row r="3468" spans="1:57" x14ac:dyDescent="0.3">
      <c r="A3468" s="2"/>
      <c r="D3468" s="9" t="s">
        <v>53</v>
      </c>
      <c r="E3468" s="10"/>
      <c r="F3468" s="10"/>
      <c r="G3468" s="10"/>
      <c r="H3468" s="10"/>
      <c r="I3468" s="10"/>
      <c r="J3468" s="10"/>
      <c r="K3468" s="10"/>
      <c r="L3468" s="10"/>
      <c r="M3468" s="10"/>
      <c r="P3468" s="10"/>
      <c r="Q3468" s="9"/>
      <c r="R3468" s="9"/>
      <c r="AM3468" s="10" t="str">
        <f t="shared" si="1629"/>
        <v xml:space="preserve"> </v>
      </c>
      <c r="BD3468"/>
      <c r="BE3468"/>
    </row>
    <row r="3469" spans="1:57" x14ac:dyDescent="0.3">
      <c r="A3469" s="2"/>
      <c r="D3469" s="9" t="s">
        <v>404</v>
      </c>
      <c r="E3469" s="10"/>
      <c r="F3469" s="2"/>
      <c r="G3469" s="10"/>
      <c r="H3469" s="10"/>
      <c r="I3469" s="10"/>
      <c r="J3469" s="10"/>
      <c r="K3469" s="10"/>
      <c r="L3469" s="10"/>
      <c r="M3469" s="10"/>
      <c r="P3469" s="10"/>
      <c r="Q3469" s="9"/>
      <c r="R3469" s="9"/>
      <c r="AM3469" s="10" t="str">
        <f t="shared" si="1629"/>
        <v xml:space="preserve"> </v>
      </c>
      <c r="BD3469"/>
      <c r="BE3469"/>
    </row>
    <row r="3470" spans="1:57" x14ac:dyDescent="0.3">
      <c r="A3470" s="2"/>
      <c r="D3470" s="9"/>
      <c r="E3470" s="2" t="s">
        <v>0</v>
      </c>
      <c r="F3470" s="2" t="s">
        <v>1</v>
      </c>
      <c r="G3470" s="2" t="s">
        <v>2</v>
      </c>
      <c r="H3470" s="2" t="s">
        <v>3</v>
      </c>
      <c r="I3470" s="2" t="s">
        <v>4</v>
      </c>
      <c r="J3470" s="2" t="s">
        <v>5</v>
      </c>
      <c r="K3470" s="2" t="s">
        <v>6</v>
      </c>
      <c r="L3470" s="2" t="s">
        <v>7</v>
      </c>
      <c r="M3470" s="2" t="s">
        <v>8</v>
      </c>
      <c r="N3470" s="2" t="s">
        <v>9</v>
      </c>
      <c r="O3470" s="2" t="s">
        <v>10</v>
      </c>
      <c r="P3470" s="2" t="s">
        <v>11</v>
      </c>
      <c r="Q3470" s="2" t="s">
        <v>12</v>
      </c>
      <c r="R3470" s="2" t="s">
        <v>13</v>
      </c>
      <c r="S3470" s="2" t="s">
        <v>14</v>
      </c>
      <c r="T3470" s="2" t="s">
        <v>15</v>
      </c>
      <c r="U3470" s="3" t="s">
        <v>16</v>
      </c>
      <c r="V3470" s="3" t="s">
        <v>17</v>
      </c>
      <c r="W3470" s="3" t="s">
        <v>18</v>
      </c>
      <c r="X3470" s="3" t="s">
        <v>19</v>
      </c>
      <c r="Y3470" s="3" t="s">
        <v>20</v>
      </c>
      <c r="Z3470" s="3" t="s">
        <v>21</v>
      </c>
      <c r="AA3470" s="3" t="s">
        <v>22</v>
      </c>
      <c r="AB3470" s="3" t="s">
        <v>23</v>
      </c>
      <c r="AC3470" s="3" t="s">
        <v>24</v>
      </c>
      <c r="AD3470" s="3" t="s">
        <v>25</v>
      </c>
      <c r="AE3470" s="3" t="s">
        <v>26</v>
      </c>
      <c r="AF3470" s="3" t="s">
        <v>27</v>
      </c>
      <c r="AG3470" s="3" t="s">
        <v>28</v>
      </c>
      <c r="AH3470" s="3" t="s">
        <v>29</v>
      </c>
      <c r="AL3470" s="2" t="s">
        <v>33</v>
      </c>
      <c r="AM3470" s="10" t="e">
        <f t="shared" si="1629"/>
        <v>#VALUE!</v>
      </c>
      <c r="AN3470" s="6" t="s">
        <v>35</v>
      </c>
      <c r="AO3470" s="2" t="s">
        <v>36</v>
      </c>
      <c r="AP3470" s="7" t="s">
        <v>37</v>
      </c>
      <c r="AQ3470" s="6" t="s">
        <v>38</v>
      </c>
      <c r="AR3470" s="2" t="s">
        <v>39</v>
      </c>
      <c r="AS3470" s="7" t="s">
        <v>40</v>
      </c>
      <c r="AT3470" s="7" t="s">
        <v>41</v>
      </c>
      <c r="AU3470" s="8" t="s">
        <v>55</v>
      </c>
      <c r="AV3470" s="8" t="s">
        <v>56</v>
      </c>
      <c r="AW3470" s="8" t="s">
        <v>44</v>
      </c>
      <c r="AX3470" s="8" t="s">
        <v>45</v>
      </c>
      <c r="AY3470" s="8" t="s">
        <v>46</v>
      </c>
      <c r="AZ3470" s="8" t="s">
        <v>47</v>
      </c>
      <c r="BA3470" s="2" t="s">
        <v>48</v>
      </c>
      <c r="BB3470" s="2" t="s">
        <v>49</v>
      </c>
      <c r="BC3470" s="2" t="s">
        <v>50</v>
      </c>
      <c r="BD3470"/>
      <c r="BE3470"/>
    </row>
    <row r="3471" spans="1:57" x14ac:dyDescent="0.3">
      <c r="A3471" s="2"/>
      <c r="D3471" s="9" t="s">
        <v>57</v>
      </c>
      <c r="E3471" s="10">
        <v>13.71905392</v>
      </c>
      <c r="F3471" s="10">
        <v>0.454542365</v>
      </c>
      <c r="G3471" s="10">
        <v>17.13474544</v>
      </c>
      <c r="H3471" s="10">
        <v>7.7999637899999996</v>
      </c>
      <c r="I3471" s="10">
        <v>92.394807510000007</v>
      </c>
      <c r="J3471" s="10">
        <v>32.45076392</v>
      </c>
      <c r="K3471" s="10">
        <v>64.288660730000004</v>
      </c>
      <c r="L3471" s="11">
        <v>9.5138888888888894E-3</v>
      </c>
      <c r="M3471" s="11">
        <v>1.0358784722222222E-2</v>
      </c>
      <c r="P3471" s="10"/>
      <c r="Q3471" s="9"/>
      <c r="AJ3471" s="13">
        <v>657.43333333333339</v>
      </c>
      <c r="AK3471" s="16">
        <v>2.999012</v>
      </c>
      <c r="AL3471" s="10">
        <f>IF(AK3471&gt;3, AK3471-3, 3-AK3471)</f>
        <v>9.8799999999998889E-4</v>
      </c>
      <c r="AM3471" s="10">
        <f t="shared" si="1629"/>
        <v>0.45469211026831502</v>
      </c>
      <c r="AN3471" s="14">
        <v>12</v>
      </c>
      <c r="AO3471" s="10">
        <f>AN3471+273.15</f>
        <v>285.14999999999998</v>
      </c>
      <c r="AP3471" s="14">
        <v>10.5</v>
      </c>
      <c r="AQ3471" s="14">
        <v>37</v>
      </c>
      <c r="AR3471" s="10">
        <f>AQ3471+273.15</f>
        <v>310.14999999999998</v>
      </c>
      <c r="AS3471" s="14">
        <v>47.1</v>
      </c>
      <c r="AT3471" s="14">
        <v>0.5</v>
      </c>
      <c r="AU3471" s="10">
        <f>IF(ISNUMBER(AM3471),((AR3471/AO3471)*((AJ3471-(AT3471*AP3471))/(AJ3471-AS3471))*AM3471)," ")</f>
        <v>0.52846768330052518</v>
      </c>
      <c r="AV3471" s="10">
        <f>IF(ISNUMBER(AM3471), AU3471*G3471, " ")</f>
        <v>9.0551592266210381</v>
      </c>
      <c r="AW3471" s="10"/>
      <c r="AX3471" s="10"/>
      <c r="AY3471" s="10"/>
      <c r="AZ3471" s="10"/>
      <c r="BA3471" s="10"/>
      <c r="BB3471" s="10"/>
      <c r="BC3471" s="2"/>
      <c r="BD3471"/>
      <c r="BE3471"/>
    </row>
    <row r="3472" spans="1:57" x14ac:dyDescent="0.3">
      <c r="A3472" s="2">
        <v>316</v>
      </c>
      <c r="B3472" s="9" t="s">
        <v>404</v>
      </c>
      <c r="C3472" s="9"/>
      <c r="D3472" s="9" t="s">
        <v>58</v>
      </c>
      <c r="E3472" s="10">
        <v>8.4694876620000006</v>
      </c>
      <c r="F3472" s="10">
        <v>0.66380796320000002</v>
      </c>
      <c r="G3472" s="10">
        <v>16.98201499</v>
      </c>
      <c r="H3472" s="10">
        <v>11.23574825</v>
      </c>
      <c r="I3472" s="10">
        <v>76.560373859999999</v>
      </c>
      <c r="J3472" s="10">
        <v>32.536851009999999</v>
      </c>
      <c r="K3472" s="10">
        <v>78.34495647</v>
      </c>
      <c r="L3472" s="11">
        <v>1.3229166666666667E-2</v>
      </c>
      <c r="M3472" s="11">
        <v>1.3871516203703705E-2</v>
      </c>
      <c r="N3472" s="10">
        <f>H3472-H3471</f>
        <v>3.4357844600000007</v>
      </c>
      <c r="O3472" s="10">
        <f>I3471-I3472</f>
        <v>15.834433650000008</v>
      </c>
      <c r="P3472" s="10">
        <f>N3472/O3472</f>
        <v>0.21698183439607888</v>
      </c>
      <c r="Q3472" s="9">
        <f>AVERAGE(P3472,P3474)</f>
        <v>0.14683137704544633</v>
      </c>
      <c r="R3472">
        <f>K3472-K3471</f>
        <v>14.056295739999996</v>
      </c>
      <c r="S3472">
        <f>R3472/O3472</f>
        <v>0.88770435689059135</v>
      </c>
      <c r="T3472" s="9">
        <f>AVERAGE(S3472,S3474)</f>
        <v>0.81227893943084983</v>
      </c>
      <c r="U3472" s="3">
        <f>AVERAGE(E3471,E3473,E3475)</f>
        <v>13.706426525000001</v>
      </c>
      <c r="V3472" s="3">
        <f>AVERAGE(E3472,E3474,E3476)</f>
        <v>8.7801739484999999</v>
      </c>
      <c r="W3472" s="3">
        <f>AVERAGE(F3471,F3473,F3475)</f>
        <v>0.47491866150000001</v>
      </c>
      <c r="X3472" s="3">
        <f>AVERAGE(F3472,F3474,F3476)</f>
        <v>0.64154039855</v>
      </c>
      <c r="Y3472" s="3">
        <f>AVERAGE(G3471,G3473,G3475)</f>
        <v>17.360101399999998</v>
      </c>
      <c r="Z3472" s="3">
        <f>AVERAGE(G3472,G3474,G3476)</f>
        <v>16.308941650000001</v>
      </c>
      <c r="AA3472" s="3">
        <f>AVERAGE(H3471,H3473,H3475)</f>
        <v>8.2540802805000002</v>
      </c>
      <c r="AB3472" s="3">
        <f>AVERAGE(H3472,H3474,H3476)</f>
        <v>10.474188592499999</v>
      </c>
      <c r="AC3472" s="3">
        <f>AVERAGE(I3471,I3473,I3475)</f>
        <v>93.104567755000005</v>
      </c>
      <c r="AD3472" s="3">
        <f>AVERAGE(I3472,I3474,I3476)</f>
        <v>78.637923979999997</v>
      </c>
      <c r="AE3472" s="3">
        <f>AVERAGE(J3471,J3473,J3475)</f>
        <v>31.971602595</v>
      </c>
      <c r="AF3472" s="3">
        <f>AVERAGE(J3472,J3474,J3476)</f>
        <v>32.376125110000004</v>
      </c>
      <c r="AG3472" s="3">
        <f>AVERAGE(K3471,K3473,K3475)</f>
        <v>65.819403775000012</v>
      </c>
      <c r="AH3472" s="3">
        <f>AVERAGE(K3472,K3474,K3476)</f>
        <v>77.673519959999993</v>
      </c>
      <c r="AI3472" s="12">
        <v>43664</v>
      </c>
      <c r="AJ3472" s="13">
        <v>657.43333333333339</v>
      </c>
      <c r="AK3472" s="16">
        <v>2.999012</v>
      </c>
      <c r="AL3472" s="10">
        <f t="shared" ref="AL3472:AL3476" si="1630">IF(AK3472&gt;3, AK3472-3, 3-AK3472)</f>
        <v>9.8799999999998889E-4</v>
      </c>
      <c r="AM3472" s="10">
        <f t="shared" si="1629"/>
        <v>0.66402664930983935</v>
      </c>
      <c r="AN3472" s="14">
        <v>12</v>
      </c>
      <c r="AO3472" s="10">
        <f t="shared" ref="AO3472:AO3476" si="1631">AN3472+273.15</f>
        <v>285.14999999999998</v>
      </c>
      <c r="AP3472" s="14">
        <v>10.5</v>
      </c>
      <c r="AQ3472" s="14">
        <v>37</v>
      </c>
      <c r="AR3472" s="10">
        <f t="shared" ref="AR3472:AR3476" si="1632">AQ3472+273.15</f>
        <v>310.14999999999998</v>
      </c>
      <c r="AS3472" s="14">
        <v>47.1</v>
      </c>
      <c r="AT3472" s="14">
        <v>0.5</v>
      </c>
      <c r="AU3472" s="10">
        <f t="shared" ref="AU3472:AU3476" si="1633">IF(ISNUMBER(AM3472),((AR3472/AO3472)*((AJ3472-(AT3472*AP3472))/(AJ3472-AS3472))*AM3472)," ")</f>
        <v>0.77176756993541018</v>
      </c>
      <c r="AV3472" s="10">
        <f t="shared" ref="AV3472:AV3476" si="1634">IF(ISNUMBER(AM3472), AU3472*G3472, " ")</f>
        <v>13.106168441439008</v>
      </c>
      <c r="AW3472" s="10">
        <f>AVERAGE(AU3471,AU3473,AU3475)</f>
        <v>0.5521579155753531</v>
      </c>
      <c r="AX3472" s="10">
        <f>AVERAGE(AU3472,AU3474,AU3476)</f>
        <v>0.74587847969993748</v>
      </c>
      <c r="AY3472" s="10">
        <f>AVERAGE(AV3471,AV3473,AV3475)</f>
        <v>9.5908561382376849</v>
      </c>
      <c r="AZ3472" s="10">
        <f>AVERAGE(AV3472,AV3474,AV3476)</f>
        <v>12.18191385985134</v>
      </c>
      <c r="BA3472" s="10">
        <f>IF(ISNUMBER(AV3472), AV3472-AV3471, " ")</f>
        <v>4.0510092148179702</v>
      </c>
      <c r="BB3472" s="10">
        <f>IF(ISNUMBER(BA3472), BA3472/O3472, " ")</f>
        <v>0.25583543462054725</v>
      </c>
      <c r="BC3472" s="2">
        <f>AVERAGE(BB3472,BB3474,BB3476)</f>
        <v>0.1710934881465809</v>
      </c>
      <c r="BD3472" s="1" t="s">
        <v>59</v>
      </c>
      <c r="BE3472"/>
    </row>
    <row r="3473" spans="1:57" x14ac:dyDescent="0.3">
      <c r="A3473" s="2"/>
      <c r="D3473" s="9" t="s">
        <v>57</v>
      </c>
      <c r="E3473" s="10">
        <v>13.69379913</v>
      </c>
      <c r="F3473" s="10">
        <v>0.49529495800000001</v>
      </c>
      <c r="G3473" s="10">
        <v>17.585457359999999</v>
      </c>
      <c r="H3473" s="10">
        <v>8.7081967710000008</v>
      </c>
      <c r="I3473" s="10">
        <v>93.814328000000003</v>
      </c>
      <c r="J3473" s="10">
        <v>31.49244127</v>
      </c>
      <c r="K3473" s="10">
        <v>67.350146820000006</v>
      </c>
      <c r="L3473" s="11">
        <v>1.6730324074074075E-2</v>
      </c>
      <c r="M3473" s="11">
        <v>1.7326377314814814E-2</v>
      </c>
      <c r="P3473" s="10"/>
      <c r="Q3473" s="9"/>
      <c r="AJ3473" s="13">
        <v>657.43333333333305</v>
      </c>
      <c r="AK3473" s="16">
        <v>2.999012</v>
      </c>
      <c r="AL3473" s="10">
        <f t="shared" si="1630"/>
        <v>9.8799999999998889E-4</v>
      </c>
      <c r="AM3473" s="10">
        <f t="shared" si="1629"/>
        <v>0.49545812887711016</v>
      </c>
      <c r="AN3473" s="14">
        <v>12</v>
      </c>
      <c r="AO3473" s="10">
        <f t="shared" si="1631"/>
        <v>285.14999999999998</v>
      </c>
      <c r="AP3473" s="14">
        <v>10.5</v>
      </c>
      <c r="AQ3473" s="14">
        <v>37</v>
      </c>
      <c r="AR3473" s="10">
        <f t="shared" si="1632"/>
        <v>310.14999999999998</v>
      </c>
      <c r="AS3473" s="14">
        <v>47.1</v>
      </c>
      <c r="AT3473" s="14">
        <v>0.5</v>
      </c>
      <c r="AU3473" s="10">
        <f t="shared" si="1633"/>
        <v>0.5758481478501809</v>
      </c>
      <c r="AV3473" s="10">
        <f t="shared" si="1634"/>
        <v>10.126553049854332</v>
      </c>
      <c r="AW3473" s="10"/>
      <c r="AX3473" s="10"/>
      <c r="AY3473" s="10"/>
      <c r="AZ3473" s="10"/>
      <c r="BA3473" s="10"/>
      <c r="BB3473" s="10"/>
      <c r="BC3473" s="2"/>
      <c r="BD3473"/>
    </row>
    <row r="3474" spans="1:57" x14ac:dyDescent="0.3">
      <c r="A3474" s="2"/>
      <c r="D3474" s="9" t="s">
        <v>60</v>
      </c>
      <c r="E3474" s="10">
        <v>9.0908602349999992</v>
      </c>
      <c r="F3474" s="10">
        <v>0.61927283389999999</v>
      </c>
      <c r="G3474" s="10">
        <v>15.635868309999999</v>
      </c>
      <c r="H3474" s="10">
        <v>9.7126289349999997</v>
      </c>
      <c r="I3474" s="10">
        <v>80.715474099999994</v>
      </c>
      <c r="J3474" s="10">
        <v>32.215399210000001</v>
      </c>
      <c r="K3474" s="10">
        <v>77.002083450000001</v>
      </c>
      <c r="L3474" s="11">
        <v>1.9523148148148147E-2</v>
      </c>
      <c r="M3474" s="11">
        <v>2.0076377314814816E-2</v>
      </c>
      <c r="N3474" s="10">
        <f>H3474-H3473</f>
        <v>1.0044321639999989</v>
      </c>
      <c r="O3474" s="10">
        <f>I3473-I3474</f>
        <v>13.098853900000009</v>
      </c>
      <c r="P3474" s="10">
        <f>N3474/O3474</f>
        <v>7.6680919694813776E-2</v>
      </c>
      <c r="Q3474" s="9"/>
      <c r="R3474">
        <f>K3474-K3473</f>
        <v>9.6519366299999945</v>
      </c>
      <c r="S3474">
        <f>R3474/O3474</f>
        <v>0.73685352197110832</v>
      </c>
      <c r="AJ3474" s="13">
        <v>657.43333333333305</v>
      </c>
      <c r="AK3474" s="16">
        <v>2.999012</v>
      </c>
      <c r="AL3474" s="10">
        <f t="shared" si="1630"/>
        <v>9.8799999999998889E-4</v>
      </c>
      <c r="AM3474" s="10">
        <f t="shared" si="1629"/>
        <v>0.61947684827536531</v>
      </c>
      <c r="AN3474" s="14">
        <v>12</v>
      </c>
      <c r="AO3474" s="10">
        <f t="shared" si="1631"/>
        <v>285.14999999999998</v>
      </c>
      <c r="AP3474" s="14">
        <v>10.5</v>
      </c>
      <c r="AQ3474" s="14">
        <v>37</v>
      </c>
      <c r="AR3474" s="10">
        <f t="shared" si="1632"/>
        <v>310.14999999999998</v>
      </c>
      <c r="AS3474" s="14">
        <v>47.1</v>
      </c>
      <c r="AT3474" s="14">
        <v>0.5</v>
      </c>
      <c r="AU3474" s="10">
        <f t="shared" si="1633"/>
        <v>0.71998938946446478</v>
      </c>
      <c r="AV3474" s="10">
        <f t="shared" si="1634"/>
        <v>11.257659278263672</v>
      </c>
      <c r="AW3474" s="10"/>
      <c r="AX3474" s="10"/>
      <c r="AY3474" s="10"/>
      <c r="AZ3474" s="10"/>
      <c r="BA3474" s="10">
        <f>IF(ISNUMBER(AV3474), AV3474-AV3473, " ")</f>
        <v>1.1311062284093403</v>
      </c>
      <c r="BB3474" s="10">
        <f>IF(ISNUMBER(BA3474), BA3474/O3474, " ")</f>
        <v>8.6351541672614537E-2</v>
      </c>
      <c r="BC3474" s="2"/>
      <c r="BD3474"/>
      <c r="BE3474"/>
    </row>
    <row r="3475" spans="1:57" x14ac:dyDescent="0.3">
      <c r="A3475" s="2"/>
      <c r="D3475" s="9" t="s">
        <v>57</v>
      </c>
      <c r="E3475" s="10"/>
      <c r="F3475" s="10"/>
      <c r="G3475" s="10"/>
      <c r="H3475" s="10"/>
      <c r="I3475" s="10"/>
      <c r="J3475" s="10"/>
      <c r="K3475" s="10"/>
      <c r="L3475" s="11"/>
      <c r="M3475" s="11"/>
      <c r="P3475" s="10"/>
      <c r="Q3475" s="9"/>
      <c r="AJ3475" s="13">
        <v>657.43333333333305</v>
      </c>
      <c r="AK3475" s="16">
        <v>2.999012</v>
      </c>
      <c r="AL3475" s="10">
        <f t="shared" si="1630"/>
        <v>9.8799999999998889E-4</v>
      </c>
      <c r="AM3475" s="10" t="str">
        <f t="shared" si="1629"/>
        <v xml:space="preserve"> </v>
      </c>
      <c r="AN3475" s="14">
        <v>12</v>
      </c>
      <c r="AO3475" s="10">
        <f t="shared" si="1631"/>
        <v>285.14999999999998</v>
      </c>
      <c r="AP3475" s="14">
        <v>10.5</v>
      </c>
      <c r="AQ3475" s="14">
        <v>37</v>
      </c>
      <c r="AR3475" s="10">
        <f t="shared" si="1632"/>
        <v>310.14999999999998</v>
      </c>
      <c r="AS3475" s="14">
        <v>47.1</v>
      </c>
      <c r="AT3475" s="14">
        <v>0.5</v>
      </c>
      <c r="AU3475" s="10" t="str">
        <f t="shared" si="1633"/>
        <v xml:space="preserve"> </v>
      </c>
      <c r="AV3475" s="10" t="str">
        <f t="shared" si="1634"/>
        <v xml:space="preserve"> </v>
      </c>
      <c r="AW3475" s="10"/>
      <c r="AX3475" s="10"/>
      <c r="AY3475" s="10"/>
      <c r="AZ3475" s="10"/>
      <c r="BA3475" s="10"/>
      <c r="BB3475" s="10"/>
      <c r="BC3475" s="2"/>
      <c r="BD3475"/>
      <c r="BE3475"/>
    </row>
    <row r="3476" spans="1:57" x14ac:dyDescent="0.3">
      <c r="A3476" s="2"/>
      <c r="D3476" s="9" t="s">
        <v>61</v>
      </c>
      <c r="E3476" s="10"/>
      <c r="F3476" s="10"/>
      <c r="G3476" s="10"/>
      <c r="H3476" s="10"/>
      <c r="I3476" s="10"/>
      <c r="J3476" s="10"/>
      <c r="K3476" s="10"/>
      <c r="L3476" s="11"/>
      <c r="M3476" s="11"/>
      <c r="N3476" s="10">
        <f>H3476-H3475</f>
        <v>0</v>
      </c>
      <c r="O3476" s="10">
        <f>I3475-I3476</f>
        <v>0</v>
      </c>
      <c r="P3476" s="10" t="e">
        <f>N3476/O3476</f>
        <v>#DIV/0!</v>
      </c>
      <c r="Q3476" s="9"/>
      <c r="R3476">
        <f>K3476-K3475</f>
        <v>0</v>
      </c>
      <c r="S3476" t="e">
        <f>R3476/O3476</f>
        <v>#DIV/0!</v>
      </c>
      <c r="AJ3476" s="13">
        <v>657.43333333333305</v>
      </c>
      <c r="AK3476" s="16">
        <v>2.999012</v>
      </c>
      <c r="AL3476" s="10">
        <f t="shared" si="1630"/>
        <v>9.8799999999998889E-4</v>
      </c>
      <c r="AM3476" s="10" t="str">
        <f t="shared" si="1629"/>
        <v xml:space="preserve"> </v>
      </c>
      <c r="AN3476" s="14">
        <v>12</v>
      </c>
      <c r="AO3476" s="10">
        <f t="shared" si="1631"/>
        <v>285.14999999999998</v>
      </c>
      <c r="AP3476" s="14">
        <v>10.5</v>
      </c>
      <c r="AQ3476" s="14">
        <v>37</v>
      </c>
      <c r="AR3476" s="10">
        <f t="shared" si="1632"/>
        <v>310.14999999999998</v>
      </c>
      <c r="AS3476" s="14">
        <v>47.1</v>
      </c>
      <c r="AT3476" s="14">
        <v>0.5</v>
      </c>
      <c r="AU3476" s="10" t="str">
        <f t="shared" si="1633"/>
        <v xml:space="preserve"> </v>
      </c>
      <c r="AV3476" s="10" t="str">
        <f t="shared" si="1634"/>
        <v xml:space="preserve"> </v>
      </c>
      <c r="AW3476" s="10"/>
      <c r="AX3476" s="10"/>
      <c r="AY3476" s="10"/>
      <c r="AZ3476" s="10"/>
      <c r="BA3476" s="10" t="str">
        <f>IF(ISNUMBER(AV3476), AV3476-AV3475, " ")</f>
        <v xml:space="preserve"> </v>
      </c>
      <c r="BB3476" s="10" t="str">
        <f>IF(ISNUMBER(BA3476), BA3476/O3476, " ")</f>
        <v xml:space="preserve"> </v>
      </c>
      <c r="BC3476" s="2"/>
      <c r="BD3476"/>
      <c r="BE3476"/>
    </row>
    <row r="3477" spans="1:57" x14ac:dyDescent="0.3">
      <c r="AM3477" s="10" t="str">
        <f t="shared" si="1629"/>
        <v xml:space="preserve"> </v>
      </c>
      <c r="BD3477"/>
      <c r="BE3477"/>
    </row>
    <row r="3478" spans="1:57" x14ac:dyDescent="0.3">
      <c r="AM3478" s="10" t="str">
        <f t="shared" si="1629"/>
        <v xml:space="preserve"> </v>
      </c>
      <c r="BD3478"/>
      <c r="BE3478"/>
    </row>
    <row r="3479" spans="1:57" x14ac:dyDescent="0.3">
      <c r="A3479" s="2"/>
      <c r="D3479" s="9" t="s">
        <v>53</v>
      </c>
      <c r="E3479" s="10"/>
      <c r="F3479" s="10"/>
      <c r="G3479" s="10"/>
      <c r="H3479" s="10"/>
      <c r="I3479" s="10"/>
      <c r="J3479" s="10"/>
      <c r="K3479" s="10"/>
      <c r="L3479" s="10"/>
      <c r="M3479" s="10"/>
      <c r="P3479" s="10"/>
      <c r="Q3479" s="9"/>
      <c r="R3479" s="9"/>
      <c r="AM3479" s="10" t="str">
        <f t="shared" si="1629"/>
        <v xml:space="preserve"> </v>
      </c>
      <c r="BD3479"/>
      <c r="BE3479"/>
    </row>
    <row r="3480" spans="1:57" x14ac:dyDescent="0.3">
      <c r="A3480" s="2"/>
      <c r="D3480" s="9" t="s">
        <v>405</v>
      </c>
      <c r="E3480" s="10"/>
      <c r="F3480" s="2"/>
      <c r="G3480" s="10"/>
      <c r="H3480" s="10"/>
      <c r="I3480" s="10"/>
      <c r="J3480" s="10"/>
      <c r="K3480" s="10"/>
      <c r="L3480" s="10"/>
      <c r="M3480" s="10"/>
      <c r="P3480" s="10"/>
      <c r="Q3480" s="9"/>
      <c r="R3480" s="9"/>
      <c r="AM3480" s="10" t="str">
        <f t="shared" si="1629"/>
        <v xml:space="preserve"> </v>
      </c>
      <c r="BD3480"/>
      <c r="BE3480"/>
    </row>
    <row r="3481" spans="1:57" x14ac:dyDescent="0.3">
      <c r="A3481" s="2"/>
      <c r="D3481" s="9"/>
      <c r="E3481" s="2" t="s">
        <v>0</v>
      </c>
      <c r="F3481" s="2" t="s">
        <v>1</v>
      </c>
      <c r="G3481" s="2" t="s">
        <v>2</v>
      </c>
      <c r="H3481" s="2" t="s">
        <v>3</v>
      </c>
      <c r="I3481" s="2" t="s">
        <v>4</v>
      </c>
      <c r="J3481" s="2" t="s">
        <v>5</v>
      </c>
      <c r="K3481" s="2" t="s">
        <v>6</v>
      </c>
      <c r="L3481" s="2" t="s">
        <v>7</v>
      </c>
      <c r="M3481" s="2" t="s">
        <v>8</v>
      </c>
      <c r="N3481" s="2" t="s">
        <v>9</v>
      </c>
      <c r="O3481" s="2" t="s">
        <v>10</v>
      </c>
      <c r="P3481" s="2" t="s">
        <v>11</v>
      </c>
      <c r="Q3481" s="2" t="s">
        <v>12</v>
      </c>
      <c r="R3481" s="2" t="s">
        <v>13</v>
      </c>
      <c r="S3481" s="2" t="s">
        <v>14</v>
      </c>
      <c r="T3481" s="2" t="s">
        <v>15</v>
      </c>
      <c r="U3481" s="3" t="s">
        <v>16</v>
      </c>
      <c r="V3481" s="3" t="s">
        <v>17</v>
      </c>
      <c r="W3481" s="3" t="s">
        <v>18</v>
      </c>
      <c r="X3481" s="3" t="s">
        <v>19</v>
      </c>
      <c r="Y3481" s="3" t="s">
        <v>20</v>
      </c>
      <c r="Z3481" s="3" t="s">
        <v>21</v>
      </c>
      <c r="AA3481" s="3" t="s">
        <v>22</v>
      </c>
      <c r="AB3481" s="3" t="s">
        <v>23</v>
      </c>
      <c r="AC3481" s="3" t="s">
        <v>24</v>
      </c>
      <c r="AD3481" s="3" t="s">
        <v>25</v>
      </c>
      <c r="AE3481" s="3" t="s">
        <v>26</v>
      </c>
      <c r="AF3481" s="3" t="s">
        <v>27</v>
      </c>
      <c r="AG3481" s="3" t="s">
        <v>28</v>
      </c>
      <c r="AH3481" s="3" t="s">
        <v>29</v>
      </c>
      <c r="AL3481" s="2" t="s">
        <v>33</v>
      </c>
      <c r="AM3481" s="10" t="e">
        <f t="shared" si="1629"/>
        <v>#VALUE!</v>
      </c>
      <c r="AN3481" s="6" t="s">
        <v>35</v>
      </c>
      <c r="AO3481" s="2" t="s">
        <v>36</v>
      </c>
      <c r="AP3481" s="7" t="s">
        <v>37</v>
      </c>
      <c r="AQ3481" s="6" t="s">
        <v>38</v>
      </c>
      <c r="AR3481" s="2" t="s">
        <v>39</v>
      </c>
      <c r="AS3481" s="7" t="s">
        <v>40</v>
      </c>
      <c r="AT3481" s="7" t="s">
        <v>41</v>
      </c>
      <c r="AU3481" s="8" t="s">
        <v>55</v>
      </c>
      <c r="AV3481" s="8" t="s">
        <v>56</v>
      </c>
      <c r="AW3481" s="8" t="s">
        <v>44</v>
      </c>
      <c r="AX3481" s="8" t="s">
        <v>45</v>
      </c>
      <c r="AY3481" s="8" t="s">
        <v>46</v>
      </c>
      <c r="AZ3481" s="8" t="s">
        <v>47</v>
      </c>
      <c r="BA3481" s="2" t="s">
        <v>48</v>
      </c>
      <c r="BB3481" s="2" t="s">
        <v>49</v>
      </c>
      <c r="BC3481" s="2" t="s">
        <v>50</v>
      </c>
      <c r="BD3481"/>
      <c r="BE3481"/>
    </row>
    <row r="3482" spans="1:57" x14ac:dyDescent="0.3">
      <c r="A3482" s="2"/>
      <c r="D3482" s="9" t="s">
        <v>57</v>
      </c>
      <c r="E3482" s="10">
        <v>13.696463789999999</v>
      </c>
      <c r="F3482" s="10">
        <v>0.70300811870000002</v>
      </c>
      <c r="G3482" s="10">
        <v>17.82991174</v>
      </c>
      <c r="H3482" s="10">
        <v>12.523528150000001</v>
      </c>
      <c r="I3482" s="10">
        <v>96.715421390000003</v>
      </c>
      <c r="J3482" s="10">
        <v>28.405601910000001</v>
      </c>
      <c r="K3482" s="10">
        <v>68.302512780000001</v>
      </c>
      <c r="L3482" s="11">
        <v>1.1805555555555556E-3</v>
      </c>
      <c r="M3482" s="11">
        <v>2.0543865740740744E-3</v>
      </c>
      <c r="P3482" s="10"/>
      <c r="Q3482" s="9"/>
      <c r="AJ3482" s="13">
        <v>657.43333333333339</v>
      </c>
      <c r="AK3482" s="16">
        <v>2.999012</v>
      </c>
      <c r="AL3482" s="10">
        <f>IF(AK3482&gt;3, AK3482-3, 3-AK3482)</f>
        <v>9.8799999999998889E-4</v>
      </c>
      <c r="AM3482" s="10">
        <f t="shared" si="1629"/>
        <v>0.7032397189807843</v>
      </c>
      <c r="AN3482" s="14">
        <v>12</v>
      </c>
      <c r="AO3482" s="10">
        <f>AN3482+273.15</f>
        <v>285.14999999999998</v>
      </c>
      <c r="AP3482" s="14">
        <v>10.5</v>
      </c>
      <c r="AQ3482" s="14">
        <v>37</v>
      </c>
      <c r="AR3482" s="10">
        <f>AQ3482+273.15</f>
        <v>310.14999999999998</v>
      </c>
      <c r="AS3482" s="14">
        <v>47.1</v>
      </c>
      <c r="AT3482" s="14">
        <v>0.5</v>
      </c>
      <c r="AU3482" s="10">
        <f>IF(ISNUMBER(AM3482),((AR3482/AO3482)*((AJ3482-(AT3482*AP3482))/(AJ3482-AS3482))*AM3482)," ")</f>
        <v>0.81734311350901168</v>
      </c>
      <c r="AV3482" s="10">
        <f>IF(ISNUMBER(AM3482), AU3482*G3482, " ")</f>
        <v>14.573155575162479</v>
      </c>
      <c r="AW3482" s="10"/>
      <c r="AX3482" s="10"/>
      <c r="AY3482" s="10"/>
      <c r="AZ3482" s="10"/>
      <c r="BA3482" s="10"/>
      <c r="BB3482" s="10"/>
      <c r="BC3482" s="2"/>
      <c r="BD3482"/>
      <c r="BE3482"/>
    </row>
    <row r="3483" spans="1:57" x14ac:dyDescent="0.3">
      <c r="A3483" s="2">
        <v>317</v>
      </c>
      <c r="B3483" s="9" t="s">
        <v>405</v>
      </c>
      <c r="C3483" s="9"/>
      <c r="D3483" s="9" t="s">
        <v>58</v>
      </c>
      <c r="E3483" s="10">
        <v>8.1615003949999991</v>
      </c>
      <c r="F3483" s="10">
        <v>0.89915478530000004</v>
      </c>
      <c r="G3483" s="10">
        <v>21.76411045</v>
      </c>
      <c r="H3483" s="10">
        <v>19.569645690000002</v>
      </c>
      <c r="I3483" s="10">
        <v>87.348906209999996</v>
      </c>
      <c r="J3483" s="10">
        <v>28.296077820000001</v>
      </c>
      <c r="K3483" s="10">
        <v>81.583596189999994</v>
      </c>
      <c r="L3483" s="11">
        <v>3.9178240740740744E-3</v>
      </c>
      <c r="M3483" s="11">
        <v>4.5370254629629632E-3</v>
      </c>
      <c r="N3483" s="10">
        <f>H3483-H3482</f>
        <v>7.0461175400000009</v>
      </c>
      <c r="O3483" s="10">
        <f>I3482-I3483</f>
        <v>9.3665151800000075</v>
      </c>
      <c r="P3483" s="10">
        <f>N3483/O3483</f>
        <v>0.7522667080116765</v>
      </c>
      <c r="Q3483" s="9">
        <f>AVERAGE(P3483,P3485,P3487)</f>
        <v>0.66133874679870541</v>
      </c>
      <c r="R3483">
        <f>K3483-K3482</f>
        <v>13.281083409999994</v>
      </c>
      <c r="S3483">
        <f>R3483/O3483</f>
        <v>1.4179321930058499</v>
      </c>
      <c r="T3483" s="9">
        <f>AVERAGE(S3483,S3485,S3487)</f>
        <v>1.1652385104933183</v>
      </c>
      <c r="U3483" s="3">
        <f>AVERAGE(E3482,E3484,E3486)</f>
        <v>13.688356333333333</v>
      </c>
      <c r="V3483" s="3">
        <f>AVERAGE(E3483,E3485,E3487)</f>
        <v>8.0607071353333328</v>
      </c>
      <c r="W3483" s="3">
        <f>AVERAGE(F3482,F3484,F3486)</f>
        <v>0.60969615300000002</v>
      </c>
      <c r="X3483" s="3">
        <f>AVERAGE(F3483,F3485,F3487)</f>
        <v>0.89414925959999991</v>
      </c>
      <c r="Y3483" s="3">
        <f>AVERAGE(G3482,G3484,G3486)</f>
        <v>19.597814156666665</v>
      </c>
      <c r="Z3483" s="3">
        <f>AVERAGE(G3483,G3485,G3487)</f>
        <v>21.440812693333331</v>
      </c>
      <c r="AA3483" s="3">
        <f>AVERAGE(H3482,H3484,H3486)</f>
        <v>11.852564946666668</v>
      </c>
      <c r="AB3483" s="3">
        <f>AVERAGE(H3483,H3485,H3487)</f>
        <v>19.144257813333336</v>
      </c>
      <c r="AC3483" s="3">
        <f>AVERAGE(I3482,I3484,I3486)</f>
        <v>96.698407983333325</v>
      </c>
      <c r="AD3483" s="3">
        <f>AVERAGE(I3483,I3485,I3487)</f>
        <v>85.549708169999988</v>
      </c>
      <c r="AE3483" s="3">
        <f>AVERAGE(J3482,J3484,J3486)</f>
        <v>28.136680346666669</v>
      </c>
      <c r="AF3483" s="3">
        <f>AVERAGE(J3483,J3485,J3487)</f>
        <v>27.968088586666667</v>
      </c>
      <c r="AG3483" s="3">
        <f>AVERAGE(K3482,K3484,K3486)</f>
        <v>68.852158033333339</v>
      </c>
      <c r="AH3483" s="3">
        <f>AVERAGE(K3483,K3485,K3487)</f>
        <v>81.605512079999997</v>
      </c>
      <c r="AI3483" s="12">
        <v>43664</v>
      </c>
      <c r="AJ3483" s="13">
        <v>657.43333333333339</v>
      </c>
      <c r="AK3483" s="16">
        <v>2.999012</v>
      </c>
      <c r="AL3483" s="10">
        <f t="shared" ref="AL3483:AL3487" si="1635">IF(AK3483&gt;3, AK3483-3, 3-AK3483)</f>
        <v>9.8799999999998889E-4</v>
      </c>
      <c r="AM3483" s="10">
        <f t="shared" si="1629"/>
        <v>0.89945100449748128</v>
      </c>
      <c r="AN3483" s="14">
        <v>12</v>
      </c>
      <c r="AO3483" s="10">
        <f t="shared" ref="AO3483:AO3487" si="1636">AN3483+273.15</f>
        <v>285.14999999999998</v>
      </c>
      <c r="AP3483" s="14">
        <v>10.5</v>
      </c>
      <c r="AQ3483" s="14">
        <v>37</v>
      </c>
      <c r="AR3483" s="10">
        <f t="shared" ref="AR3483:AR3487" si="1637">AQ3483+273.15</f>
        <v>310.14999999999998</v>
      </c>
      <c r="AS3483" s="14">
        <v>47.1</v>
      </c>
      <c r="AT3483" s="14">
        <v>0.5</v>
      </c>
      <c r="AU3483" s="10">
        <f t="shared" ref="AU3483:AU3487" si="1638">IF(ISNUMBER(AM3483),((AR3483/AO3483)*((AJ3483-(AT3483*AP3483))/(AJ3483-AS3483))*AM3483)," ")</f>
        <v>1.0453904474142299</v>
      </c>
      <c r="AV3483" s="10">
        <f t="shared" ref="AV3483:AV3487" si="1639">IF(ISNUMBER(AM3483), AU3483*G3483, " ")</f>
        <v>22.751993160898216</v>
      </c>
      <c r="AW3483" s="10">
        <f>AVERAGE(AU3482,AU3484,AU3486)</f>
        <v>0.70885518777364676</v>
      </c>
      <c r="AX3483" s="10">
        <f>AVERAGE(AU3483,AU3485,AU3487)</f>
        <v>1.039570839003515</v>
      </c>
      <c r="AY3483" s="10">
        <f>AVERAGE(AV3482,AV3484,AV3486)</f>
        <v>13.796185787297842</v>
      </c>
      <c r="AZ3483" s="10">
        <f>AVERAGE(AV3483,AV3485,AV3487)</f>
        <v>22.284839417600455</v>
      </c>
      <c r="BA3483" s="10">
        <f>IF(ISNUMBER(AV3483), AV3483-AV3482, " ")</f>
        <v>8.1788375857357369</v>
      </c>
      <c r="BB3483" s="10">
        <f>IF(ISNUMBER(BA3483), BA3483/O3483, " ")</f>
        <v>0.87319962959113362</v>
      </c>
      <c r="BC3483" s="2">
        <f>AVERAGE(BB3483,BB3485,BB3487)</f>
        <v>0.76971337600801171</v>
      </c>
      <c r="BD3483" s="1" t="s">
        <v>79</v>
      </c>
      <c r="BE3483"/>
    </row>
    <row r="3484" spans="1:57" x14ac:dyDescent="0.3">
      <c r="A3484" s="2"/>
      <c r="D3484" s="9" t="s">
        <v>57</v>
      </c>
      <c r="E3484" s="10">
        <v>13.674049200000001</v>
      </c>
      <c r="F3484" s="10">
        <v>0.56271054890000005</v>
      </c>
      <c r="G3484" s="10">
        <v>20.201569129999999</v>
      </c>
      <c r="H3484" s="10">
        <v>11.370554520000001</v>
      </c>
      <c r="I3484" s="10">
        <v>96.974448710000004</v>
      </c>
      <c r="J3484" s="10">
        <v>28.224917139999999</v>
      </c>
      <c r="K3484" s="10">
        <v>68.616013010000003</v>
      </c>
      <c r="L3484" s="11">
        <v>7.3263888888888892E-3</v>
      </c>
      <c r="M3484" s="11">
        <v>8.0786921296296301E-3</v>
      </c>
      <c r="P3484" s="10"/>
      <c r="Q3484" s="9"/>
      <c r="AJ3484" s="13">
        <v>657.43333333333305</v>
      </c>
      <c r="AK3484" s="16">
        <v>2.999012</v>
      </c>
      <c r="AL3484" s="10">
        <f t="shared" si="1635"/>
        <v>9.8799999999998889E-4</v>
      </c>
      <c r="AM3484" s="10">
        <f t="shared" si="1629"/>
        <v>0.5628959292927137</v>
      </c>
      <c r="AN3484" s="14">
        <v>12</v>
      </c>
      <c r="AO3484" s="10">
        <f t="shared" si="1636"/>
        <v>285.14999999999998</v>
      </c>
      <c r="AP3484" s="14">
        <v>10.5</v>
      </c>
      <c r="AQ3484" s="14">
        <v>37</v>
      </c>
      <c r="AR3484" s="10">
        <f t="shared" si="1637"/>
        <v>310.14999999999998</v>
      </c>
      <c r="AS3484" s="14">
        <v>47.1</v>
      </c>
      <c r="AT3484" s="14">
        <v>0.5</v>
      </c>
      <c r="AU3484" s="10">
        <f t="shared" si="1638"/>
        <v>0.6542279951087725</v>
      </c>
      <c r="AV3484" s="10">
        <f t="shared" si="1639"/>
        <v>13.216432069971169</v>
      </c>
      <c r="AW3484" s="10"/>
      <c r="AX3484" s="10"/>
      <c r="AY3484" s="10"/>
      <c r="AZ3484" s="10"/>
      <c r="BA3484" s="10"/>
      <c r="BB3484" s="10"/>
      <c r="BC3484" s="2"/>
      <c r="BD3484"/>
    </row>
    <row r="3485" spans="1:57" x14ac:dyDescent="0.3">
      <c r="A3485" s="2"/>
      <c r="D3485" s="9" t="s">
        <v>60</v>
      </c>
      <c r="E3485" s="10">
        <v>8.1798167999999993</v>
      </c>
      <c r="F3485" s="10">
        <v>0.86498529120000001</v>
      </c>
      <c r="G3485" s="10">
        <v>21.53781326</v>
      </c>
      <c r="H3485" s="10">
        <v>18.61197447</v>
      </c>
      <c r="I3485" s="10">
        <v>85.248294340000001</v>
      </c>
      <c r="J3485" s="10">
        <v>27.575362770000002</v>
      </c>
      <c r="K3485" s="10">
        <v>81.491770700000004</v>
      </c>
      <c r="L3485" s="11">
        <v>1.0752314814814814E-2</v>
      </c>
      <c r="M3485" s="11">
        <v>1.1412025462962964E-2</v>
      </c>
      <c r="N3485" s="10">
        <f>H3485-H3484</f>
        <v>7.2414199499999992</v>
      </c>
      <c r="O3485" s="10">
        <f>I3484-I3485</f>
        <v>11.726154370000003</v>
      </c>
      <c r="P3485" s="10">
        <f>N3485/O3485</f>
        <v>0.61754431346446592</v>
      </c>
      <c r="Q3485" s="9"/>
      <c r="R3485">
        <f>K3485-K3484</f>
        <v>12.87575769</v>
      </c>
      <c r="S3485">
        <f>R3485/O3485</f>
        <v>1.0980375393096584</v>
      </c>
      <c r="AJ3485" s="13">
        <v>657.43333333333305</v>
      </c>
      <c r="AK3485" s="16">
        <v>2.999012</v>
      </c>
      <c r="AL3485" s="10">
        <f t="shared" si="1635"/>
        <v>9.8799999999998889E-4</v>
      </c>
      <c r="AM3485" s="10">
        <f t="shared" si="1629"/>
        <v>0.86527025353683151</v>
      </c>
      <c r="AN3485" s="14">
        <v>12</v>
      </c>
      <c r="AO3485" s="10">
        <f t="shared" si="1636"/>
        <v>285.14999999999998</v>
      </c>
      <c r="AP3485" s="14">
        <v>10.5</v>
      </c>
      <c r="AQ3485" s="14">
        <v>37</v>
      </c>
      <c r="AR3485" s="10">
        <f t="shared" si="1637"/>
        <v>310.14999999999998</v>
      </c>
      <c r="AS3485" s="14">
        <v>47.1</v>
      </c>
      <c r="AT3485" s="14">
        <v>0.5</v>
      </c>
      <c r="AU3485" s="10">
        <f t="shared" si="1638"/>
        <v>1.0056637359413003</v>
      </c>
      <c r="AV3485" s="10">
        <f t="shared" si="1639"/>
        <v>21.659797747057677</v>
      </c>
      <c r="AW3485" s="10"/>
      <c r="AX3485" s="10"/>
      <c r="AY3485" s="10"/>
      <c r="AZ3485" s="10"/>
      <c r="BA3485" s="10">
        <f>IF(ISNUMBER(AV3485), AV3485-AV3484, " ")</f>
        <v>8.4433656770865078</v>
      </c>
      <c r="BB3485" s="10">
        <f>IF(ISNUMBER(BA3485), BA3485/O3485, " ")</f>
        <v>0.72004558448316802</v>
      </c>
      <c r="BC3485" s="2"/>
      <c r="BD3485"/>
      <c r="BE3485"/>
    </row>
    <row r="3486" spans="1:57" x14ac:dyDescent="0.3">
      <c r="A3486" s="2"/>
      <c r="D3486" s="9" t="s">
        <v>57</v>
      </c>
      <c r="E3486" s="10">
        <v>13.694556009999999</v>
      </c>
      <c r="F3486" s="10">
        <v>0.56336979139999999</v>
      </c>
      <c r="G3486" s="10">
        <v>20.761961599999999</v>
      </c>
      <c r="H3486" s="10">
        <v>11.66361217</v>
      </c>
      <c r="I3486" s="10">
        <v>96.405353849999997</v>
      </c>
      <c r="J3486" s="10">
        <v>27.779521989999999</v>
      </c>
      <c r="K3486" s="10">
        <v>69.637948309999999</v>
      </c>
      <c r="L3486" s="11">
        <v>1.4195601851851853E-2</v>
      </c>
      <c r="M3486" s="11">
        <v>1.4890034722222221E-2</v>
      </c>
      <c r="P3486" s="10"/>
      <c r="Q3486" s="9"/>
      <c r="AJ3486" s="13">
        <v>657.43333333333305</v>
      </c>
      <c r="AK3486" s="16">
        <v>2.999012</v>
      </c>
      <c r="AL3486" s="10">
        <f t="shared" si="1635"/>
        <v>9.8799999999998889E-4</v>
      </c>
      <c r="AM3486" s="10">
        <f t="shared" si="1629"/>
        <v>0.56355538897476898</v>
      </c>
      <c r="AN3486" s="14">
        <v>12</v>
      </c>
      <c r="AO3486" s="10">
        <f t="shared" si="1636"/>
        <v>285.14999999999998</v>
      </c>
      <c r="AP3486" s="14">
        <v>10.5</v>
      </c>
      <c r="AQ3486" s="14">
        <v>37</v>
      </c>
      <c r="AR3486" s="10">
        <f t="shared" si="1637"/>
        <v>310.14999999999998</v>
      </c>
      <c r="AS3486" s="14">
        <v>47.1</v>
      </c>
      <c r="AT3486" s="14">
        <v>0.5</v>
      </c>
      <c r="AU3486" s="10">
        <f t="shared" si="1638"/>
        <v>0.65499445470315643</v>
      </c>
      <c r="AV3486" s="10">
        <f t="shared" si="1639"/>
        <v>13.598969716759873</v>
      </c>
      <c r="AW3486" s="10"/>
      <c r="AX3486" s="10"/>
      <c r="AY3486" s="10"/>
      <c r="AZ3486" s="10"/>
      <c r="BA3486" s="10"/>
      <c r="BB3486" s="10"/>
      <c r="BC3486" s="2"/>
      <c r="BD3486"/>
      <c r="BE3486"/>
    </row>
    <row r="3487" spans="1:57" x14ac:dyDescent="0.3">
      <c r="A3487" s="2"/>
      <c r="D3487" s="9" t="s">
        <v>61</v>
      </c>
      <c r="E3487" s="10">
        <v>7.840804211</v>
      </c>
      <c r="F3487" s="10">
        <v>0.91830770230000003</v>
      </c>
      <c r="G3487" s="10">
        <v>21.020514370000001</v>
      </c>
      <c r="H3487" s="10">
        <v>19.25115328</v>
      </c>
      <c r="I3487" s="10">
        <v>84.051923959999996</v>
      </c>
      <c r="J3487" s="10">
        <v>28.032825169999999</v>
      </c>
      <c r="K3487" s="10">
        <v>81.741169350000007</v>
      </c>
      <c r="L3487" s="11">
        <v>1.7372685185185185E-2</v>
      </c>
      <c r="M3487" s="11">
        <v>1.7784710648148148E-2</v>
      </c>
      <c r="N3487" s="10">
        <f>H3487-H3486</f>
        <v>7.5875411100000001</v>
      </c>
      <c r="O3487" s="10">
        <f>I3486-I3487</f>
        <v>12.353429890000001</v>
      </c>
      <c r="P3487" s="10">
        <f>N3487/O3487</f>
        <v>0.61420521891997393</v>
      </c>
      <c r="Q3487" s="9"/>
      <c r="R3487">
        <f>K3487-K3486</f>
        <v>12.103221040000008</v>
      </c>
      <c r="S3487">
        <f>R3487/O3487</f>
        <v>0.97974579916444626</v>
      </c>
      <c r="AJ3487" s="13">
        <v>657.43333333333305</v>
      </c>
      <c r="AK3487" s="16">
        <v>2.999012</v>
      </c>
      <c r="AL3487" s="10">
        <f t="shared" si="1635"/>
        <v>9.8799999999998889E-4</v>
      </c>
      <c r="AM3487" s="10">
        <f t="shared" si="1629"/>
        <v>0.91861023126949815</v>
      </c>
      <c r="AN3487" s="14">
        <v>12</v>
      </c>
      <c r="AO3487" s="10">
        <f t="shared" si="1636"/>
        <v>285.14999999999998</v>
      </c>
      <c r="AP3487" s="14">
        <v>10.5</v>
      </c>
      <c r="AQ3487" s="14">
        <v>37</v>
      </c>
      <c r="AR3487" s="10">
        <f t="shared" si="1637"/>
        <v>310.14999999999998</v>
      </c>
      <c r="AS3487" s="14">
        <v>47.1</v>
      </c>
      <c r="AT3487" s="14">
        <v>0.5</v>
      </c>
      <c r="AU3487" s="10">
        <f t="shared" si="1638"/>
        <v>1.0676583336550145</v>
      </c>
      <c r="AV3487" s="10">
        <f t="shared" si="1639"/>
        <v>22.442727344845487</v>
      </c>
      <c r="AW3487" s="10"/>
      <c r="AX3487" s="10"/>
      <c r="AY3487" s="10"/>
      <c r="AZ3487" s="10"/>
      <c r="BA3487" s="10">
        <f>IF(ISNUMBER(AV3487), AV3487-AV3486, " ")</f>
        <v>8.8437576280856138</v>
      </c>
      <c r="BB3487" s="10">
        <f>IF(ISNUMBER(BA3487), BA3487/O3487, " ")</f>
        <v>0.71589491394973326</v>
      </c>
      <c r="BC3487" s="2"/>
      <c r="BD3487"/>
      <c r="BE3487"/>
    </row>
    <row r="3488" spans="1:57" x14ac:dyDescent="0.3">
      <c r="AM3488" s="10" t="str">
        <f t="shared" si="1629"/>
        <v xml:space="preserve"> </v>
      </c>
      <c r="BD3488"/>
      <c r="BE3488"/>
    </row>
    <row r="3489" spans="1:57" x14ac:dyDescent="0.3">
      <c r="AM3489" s="10" t="str">
        <f t="shared" si="1629"/>
        <v xml:space="preserve"> </v>
      </c>
      <c r="BD3489"/>
      <c r="BE3489"/>
    </row>
    <row r="3490" spans="1:57" x14ac:dyDescent="0.3">
      <c r="A3490" s="2"/>
      <c r="D3490" s="9" t="s">
        <v>53</v>
      </c>
      <c r="E3490" s="10"/>
      <c r="F3490" s="10"/>
      <c r="G3490" s="10"/>
      <c r="H3490" s="10"/>
      <c r="I3490" s="10"/>
      <c r="J3490" s="10"/>
      <c r="K3490" s="10"/>
      <c r="L3490" s="10"/>
      <c r="M3490" s="10"/>
      <c r="P3490" s="10"/>
      <c r="Q3490" s="9"/>
      <c r="R3490" s="9"/>
      <c r="AM3490" s="10" t="str">
        <f t="shared" si="1629"/>
        <v xml:space="preserve"> </v>
      </c>
      <c r="BD3490"/>
      <c r="BE3490"/>
    </row>
    <row r="3491" spans="1:57" x14ac:dyDescent="0.3">
      <c r="A3491" s="2"/>
      <c r="D3491" s="9" t="s">
        <v>406</v>
      </c>
      <c r="E3491" s="10"/>
      <c r="F3491" s="2"/>
      <c r="G3491" s="10"/>
      <c r="H3491" s="10"/>
      <c r="I3491" s="10"/>
      <c r="J3491" s="10"/>
      <c r="K3491" s="10"/>
      <c r="L3491" s="10"/>
      <c r="M3491" s="10"/>
      <c r="P3491" s="10"/>
      <c r="Q3491" s="9"/>
      <c r="R3491" s="9"/>
      <c r="AM3491" s="10" t="str">
        <f t="shared" si="1629"/>
        <v xml:space="preserve"> </v>
      </c>
      <c r="BD3491"/>
      <c r="BE3491"/>
    </row>
    <row r="3492" spans="1:57" x14ac:dyDescent="0.3">
      <c r="A3492" s="2"/>
      <c r="D3492" s="9"/>
      <c r="E3492" s="2" t="s">
        <v>0</v>
      </c>
      <c r="F3492" s="2" t="s">
        <v>1</v>
      </c>
      <c r="G3492" s="2" t="s">
        <v>2</v>
      </c>
      <c r="H3492" s="2" t="s">
        <v>3</v>
      </c>
      <c r="I3492" s="2" t="s">
        <v>4</v>
      </c>
      <c r="J3492" s="2" t="s">
        <v>5</v>
      </c>
      <c r="K3492" s="2" t="s">
        <v>6</v>
      </c>
      <c r="L3492" s="2" t="s">
        <v>7</v>
      </c>
      <c r="M3492" s="2" t="s">
        <v>8</v>
      </c>
      <c r="N3492" s="2" t="s">
        <v>9</v>
      </c>
      <c r="O3492" s="2" t="s">
        <v>10</v>
      </c>
      <c r="P3492" s="2" t="s">
        <v>11</v>
      </c>
      <c r="Q3492" s="2" t="s">
        <v>12</v>
      </c>
      <c r="R3492" s="2" t="s">
        <v>13</v>
      </c>
      <c r="S3492" s="2" t="s">
        <v>14</v>
      </c>
      <c r="T3492" s="2" t="s">
        <v>15</v>
      </c>
      <c r="U3492" s="3" t="s">
        <v>16</v>
      </c>
      <c r="V3492" s="3" t="s">
        <v>17</v>
      </c>
      <c r="W3492" s="3" t="s">
        <v>18</v>
      </c>
      <c r="X3492" s="3" t="s">
        <v>19</v>
      </c>
      <c r="Y3492" s="3" t="s">
        <v>20</v>
      </c>
      <c r="Z3492" s="3" t="s">
        <v>21</v>
      </c>
      <c r="AA3492" s="3" t="s">
        <v>22</v>
      </c>
      <c r="AB3492" s="3" t="s">
        <v>23</v>
      </c>
      <c r="AC3492" s="3" t="s">
        <v>24</v>
      </c>
      <c r="AD3492" s="3" t="s">
        <v>25</v>
      </c>
      <c r="AE3492" s="3" t="s">
        <v>26</v>
      </c>
      <c r="AF3492" s="3" t="s">
        <v>27</v>
      </c>
      <c r="AG3492" s="3" t="s">
        <v>28</v>
      </c>
      <c r="AH3492" s="3" t="s">
        <v>29</v>
      </c>
      <c r="AL3492" s="2" t="s">
        <v>33</v>
      </c>
      <c r="AM3492" s="10" t="e">
        <f t="shared" si="1629"/>
        <v>#VALUE!</v>
      </c>
      <c r="AN3492" s="6" t="s">
        <v>35</v>
      </c>
      <c r="AO3492" s="2" t="s">
        <v>36</v>
      </c>
      <c r="AP3492" s="7" t="s">
        <v>37</v>
      </c>
      <c r="AQ3492" s="6" t="s">
        <v>38</v>
      </c>
      <c r="AR3492" s="2" t="s">
        <v>39</v>
      </c>
      <c r="AS3492" s="7" t="s">
        <v>40</v>
      </c>
      <c r="AT3492" s="7" t="s">
        <v>41</v>
      </c>
      <c r="AU3492" s="8" t="s">
        <v>55</v>
      </c>
      <c r="AV3492" s="8" t="s">
        <v>56</v>
      </c>
      <c r="AW3492" s="8" t="s">
        <v>44</v>
      </c>
      <c r="AX3492" s="8" t="s">
        <v>45</v>
      </c>
      <c r="AY3492" s="8" t="s">
        <v>46</v>
      </c>
      <c r="AZ3492" s="8" t="s">
        <v>47</v>
      </c>
      <c r="BA3492" s="2" t="s">
        <v>48</v>
      </c>
      <c r="BB3492" s="2" t="s">
        <v>49</v>
      </c>
      <c r="BC3492" s="2" t="s">
        <v>50</v>
      </c>
      <c r="BD3492"/>
      <c r="BE3492"/>
    </row>
    <row r="3493" spans="1:57" x14ac:dyDescent="0.3">
      <c r="A3493" s="2"/>
      <c r="D3493" s="9" t="s">
        <v>57</v>
      </c>
      <c r="E3493" s="10">
        <v>13.71201151</v>
      </c>
      <c r="F3493" s="10">
        <v>0.48815943290000002</v>
      </c>
      <c r="G3493" s="10">
        <v>18.998437200000001</v>
      </c>
      <c r="H3493" s="10">
        <v>9.2522475919999998</v>
      </c>
      <c r="I3493" s="10">
        <v>90.731822030000004</v>
      </c>
      <c r="J3493" s="10">
        <v>34.543069699999997</v>
      </c>
      <c r="K3493" s="10">
        <v>66.389360159999995</v>
      </c>
      <c r="L3493" s="11">
        <v>8.6805555555555551E-4</v>
      </c>
      <c r="M3493" s="11">
        <v>1.5740624999999999E-3</v>
      </c>
      <c r="P3493" s="10"/>
      <c r="Q3493" s="9"/>
      <c r="AJ3493" s="13">
        <v>657.43333333333339</v>
      </c>
      <c r="AK3493" s="16">
        <v>2.999012</v>
      </c>
      <c r="AL3493" s="10">
        <f>IF(AK3493&gt;3, AK3493-3, 3-AK3493)</f>
        <v>9.8799999999998889E-4</v>
      </c>
      <c r="AM3493" s="10">
        <f t="shared" si="1629"/>
        <v>0.48832025303666676</v>
      </c>
      <c r="AN3493" s="14">
        <v>12</v>
      </c>
      <c r="AO3493" s="10">
        <f>AN3493+273.15</f>
        <v>285.14999999999998</v>
      </c>
      <c r="AP3493" s="14">
        <v>10.5</v>
      </c>
      <c r="AQ3493" s="14">
        <v>37</v>
      </c>
      <c r="AR3493" s="10">
        <f>AQ3493+273.15</f>
        <v>310.14999999999998</v>
      </c>
      <c r="AS3493" s="14">
        <v>47.1</v>
      </c>
      <c r="AT3493" s="14">
        <v>0.5</v>
      </c>
      <c r="AU3493" s="10">
        <f>IF(ISNUMBER(AM3493),((AR3493/AO3493)*((AJ3493-(AT3493*AP3493))/(AJ3493-AS3493))*AM3493)," ")</f>
        <v>0.56755212374089969</v>
      </c>
      <c r="AV3493" s="10">
        <f>IF(ISNUMBER(AM3493), AU3493*G3493, " ")</f>
        <v>10.782603380618113</v>
      </c>
      <c r="AW3493" s="10"/>
      <c r="AX3493" s="10"/>
      <c r="AY3493" s="10"/>
      <c r="AZ3493" s="10"/>
      <c r="BA3493" s="10"/>
      <c r="BB3493" s="10"/>
      <c r="BC3493" s="2"/>
      <c r="BD3493"/>
      <c r="BE3493"/>
    </row>
    <row r="3494" spans="1:57" x14ac:dyDescent="0.3">
      <c r="A3494" s="2">
        <v>318</v>
      </c>
      <c r="B3494" s="9" t="s">
        <v>406</v>
      </c>
      <c r="C3494" s="9"/>
      <c r="D3494" s="9" t="s">
        <v>58</v>
      </c>
      <c r="E3494" s="10">
        <v>9.9105381809999997</v>
      </c>
      <c r="F3494" s="10">
        <v>0.50909907929999998</v>
      </c>
      <c r="G3494" s="10">
        <v>20.61213863</v>
      </c>
      <c r="H3494" s="10">
        <v>10.443642280000001</v>
      </c>
      <c r="I3494" s="10">
        <v>81.397026729999993</v>
      </c>
      <c r="J3494" s="10">
        <v>34.303499279999997</v>
      </c>
      <c r="K3494" s="10">
        <v>71.324908899999997</v>
      </c>
      <c r="L3494" s="11">
        <v>3.8541666666666668E-3</v>
      </c>
      <c r="M3494" s="11">
        <v>4.473368055555556E-3</v>
      </c>
      <c r="N3494" s="10">
        <f>H3494-H3493</f>
        <v>1.1913946880000008</v>
      </c>
      <c r="O3494" s="10">
        <f>I3493-I3494</f>
        <v>9.3347953000000103</v>
      </c>
      <c r="P3494" s="10">
        <f>N3494/O3494</f>
        <v>0.12762943907297031</v>
      </c>
      <c r="Q3494" s="9">
        <f>AVERAGE(P3494,P3496,P3498)</f>
        <v>9.6299010595465126E-2</v>
      </c>
      <c r="R3494">
        <f>K3494-K3493</f>
        <v>4.9355487400000015</v>
      </c>
      <c r="S3494">
        <f>R3494/O3494</f>
        <v>0.52872597431247326</v>
      </c>
      <c r="T3494" s="9">
        <f>AVERAGE(S3494,S3496,S3498)</f>
        <v>0.53640396393102396</v>
      </c>
      <c r="U3494" s="3">
        <f>AVERAGE(E3493,E3495,E3497)</f>
        <v>13.721981450000001</v>
      </c>
      <c r="V3494" s="3">
        <f>AVERAGE(E3494,E3496,E3498)</f>
        <v>10.131337387</v>
      </c>
      <c r="W3494" s="3">
        <f>AVERAGE(F3493,F3495,F3497)</f>
        <v>0.47343339973333332</v>
      </c>
      <c r="X3494" s="3">
        <f>AVERAGE(F3494,F3496,F3498)</f>
        <v>0.50603113389999999</v>
      </c>
      <c r="Y3494" s="3">
        <f>AVERAGE(G3493,G3495,G3497)</f>
        <v>19.111562526666663</v>
      </c>
      <c r="Z3494" s="3">
        <f>AVERAGE(G3494,G3496,G3498)</f>
        <v>20.060867166666668</v>
      </c>
      <c r="AA3494" s="3">
        <f>AVERAGE(H3493,H3495,H3497)</f>
        <v>9.0373914083333329</v>
      </c>
      <c r="AB3494" s="3">
        <f>AVERAGE(H3494,H3496,H3498)</f>
        <v>10.073111256999999</v>
      </c>
      <c r="AC3494" s="3">
        <f>AVERAGE(I3493,I3495,I3497)</f>
        <v>91.603077929999998</v>
      </c>
      <c r="AD3494" s="3">
        <f>AVERAGE(I3494,I3496,I3498)</f>
        <v>80.538898786666664</v>
      </c>
      <c r="AE3494" s="3">
        <f>AVERAGE(J3493,J3495,J3497)</f>
        <v>34.605527203333338</v>
      </c>
      <c r="AF3494" s="3">
        <f>AVERAGE(J3494,J3496,J3498)</f>
        <v>34.367232633333337</v>
      </c>
      <c r="AG3494" s="3">
        <f>AVERAGE(K3493,K3495,K3497)</f>
        <v>65.465374953333324</v>
      </c>
      <c r="AH3494" s="3">
        <f>AVERAGE(K3494,K3496,K3498)</f>
        <v>71.404786706666656</v>
      </c>
      <c r="AI3494" s="12">
        <v>43664</v>
      </c>
      <c r="AJ3494" s="13">
        <v>657.43333333333339</v>
      </c>
      <c r="AK3494" s="16">
        <v>2.999012</v>
      </c>
      <c r="AL3494" s="10">
        <f t="shared" ref="AL3494:AL3498" si="1640">IF(AK3494&gt;3, AK3494-3, 3-AK3494)</f>
        <v>9.8799999999998889E-4</v>
      </c>
      <c r="AM3494" s="10">
        <f t="shared" si="1629"/>
        <v>0.50926679783208606</v>
      </c>
      <c r="AN3494" s="14">
        <v>12</v>
      </c>
      <c r="AO3494" s="10">
        <f t="shared" ref="AO3494:AO3498" si="1641">AN3494+273.15</f>
        <v>285.14999999999998</v>
      </c>
      <c r="AP3494" s="14">
        <v>10.5</v>
      </c>
      <c r="AQ3494" s="14">
        <v>37</v>
      </c>
      <c r="AR3494" s="10">
        <f t="shared" ref="AR3494:AR3498" si="1642">AQ3494+273.15</f>
        <v>310.14999999999998</v>
      </c>
      <c r="AS3494" s="14">
        <v>47.1</v>
      </c>
      <c r="AT3494" s="14">
        <v>0.5</v>
      </c>
      <c r="AU3494" s="10">
        <f t="shared" ref="AU3494:AU3498" si="1643">IF(ISNUMBER(AM3494),((AR3494/AO3494)*((AJ3494-(AT3494*AP3494))/(AJ3494-AS3494))*AM3494)," ")</f>
        <v>0.59189732734395695</v>
      </c>
      <c r="AV3494" s="10">
        <f t="shared" ref="AV3494:AV3498" si="1644">IF(ISNUMBER(AM3494), AU3494*G3494, " ")</f>
        <v>12.200269765940131</v>
      </c>
      <c r="AW3494" s="10">
        <f>AVERAGE(AU3493,AU3495,AU3497)</f>
        <v>0.55043109557932224</v>
      </c>
      <c r="AX3494" s="10">
        <f>AVERAGE(AU3494,AU3496,AU3498)</f>
        <v>0.58833042110402811</v>
      </c>
      <c r="AY3494" s="10">
        <f>AVERAGE(AV3493,AV3495,AV3497)</f>
        <v>10.518676601125053</v>
      </c>
      <c r="AZ3494" s="10">
        <f>AVERAGE(AV3494,AV3496,AV3498)</f>
        <v>11.78218296877332</v>
      </c>
      <c r="BA3494" s="10">
        <f>IF(ISNUMBER(AV3494), AV3494-AV3493, " ")</f>
        <v>1.4176663853220184</v>
      </c>
      <c r="BB3494" s="10">
        <f>IF(ISNUMBER(BA3494), BA3494/O3494, " ")</f>
        <v>0.15186903834109966</v>
      </c>
      <c r="BC3494" s="2">
        <f>AVERAGE(BB3494,BB3496,BB3498)</f>
        <v>0.11715678030853939</v>
      </c>
      <c r="BD3494" s="1" t="s">
        <v>59</v>
      </c>
      <c r="BE3494"/>
    </row>
    <row r="3495" spans="1:57" x14ac:dyDescent="0.3">
      <c r="A3495" s="2"/>
      <c r="D3495" s="9" t="s">
        <v>57</v>
      </c>
      <c r="E3495" s="10">
        <v>13.71286145</v>
      </c>
      <c r="F3495" s="10">
        <v>0.46635214739999997</v>
      </c>
      <c r="G3495" s="10">
        <v>19.38201617</v>
      </c>
      <c r="H3495" s="10">
        <v>9.0411780349999997</v>
      </c>
      <c r="I3495" s="10">
        <v>91.775610990000004</v>
      </c>
      <c r="J3495" s="10">
        <v>34.534261180000001</v>
      </c>
      <c r="K3495" s="10">
        <v>65.510107090000005</v>
      </c>
      <c r="L3495" s="11">
        <v>7.4131944444444445E-3</v>
      </c>
      <c r="M3495" s="11">
        <v>7.9860995370370363E-3</v>
      </c>
      <c r="P3495" s="10"/>
      <c r="Q3495" s="9"/>
      <c r="AJ3495" s="13">
        <v>657.43333333333305</v>
      </c>
      <c r="AK3495" s="16">
        <v>2.999012</v>
      </c>
      <c r="AL3495" s="10">
        <f t="shared" si="1640"/>
        <v>9.8799999999998889E-4</v>
      </c>
      <c r="AM3495" s="10">
        <f t="shared" si="1629"/>
        <v>0.46650578330463499</v>
      </c>
      <c r="AN3495" s="14">
        <v>12</v>
      </c>
      <c r="AO3495" s="10">
        <f t="shared" si="1641"/>
        <v>285.14999999999998</v>
      </c>
      <c r="AP3495" s="14">
        <v>10.5</v>
      </c>
      <c r="AQ3495" s="14">
        <v>37</v>
      </c>
      <c r="AR3495" s="10">
        <f t="shared" si="1642"/>
        <v>310.14999999999998</v>
      </c>
      <c r="AS3495" s="14">
        <v>47.1</v>
      </c>
      <c r="AT3495" s="14">
        <v>0.5</v>
      </c>
      <c r="AU3495" s="10">
        <f t="shared" si="1643"/>
        <v>0.54219817098611489</v>
      </c>
      <c r="AV3495" s="10">
        <f t="shared" si="1644"/>
        <v>10.508893717397303</v>
      </c>
      <c r="AW3495" s="10"/>
      <c r="AX3495" s="10"/>
      <c r="AY3495" s="10"/>
      <c r="AZ3495" s="10"/>
      <c r="BA3495" s="10"/>
      <c r="BB3495" s="10"/>
      <c r="BC3495" s="2"/>
      <c r="BD3495"/>
    </row>
    <row r="3496" spans="1:57" x14ac:dyDescent="0.3">
      <c r="A3496" s="2"/>
      <c r="D3496" s="9" t="s">
        <v>60</v>
      </c>
      <c r="E3496" s="10">
        <v>10.301084149999999</v>
      </c>
      <c r="F3496" s="10">
        <v>0.52749791040000005</v>
      </c>
      <c r="G3496" s="10">
        <v>18.59502453</v>
      </c>
      <c r="H3496" s="10">
        <v>9.7119597310000003</v>
      </c>
      <c r="I3496" s="10">
        <v>79.688118509999995</v>
      </c>
      <c r="J3496" s="10">
        <v>34.493331050000002</v>
      </c>
      <c r="K3496" s="10">
        <v>71.800604269999994</v>
      </c>
      <c r="L3496" s="11">
        <v>9.959490740740741E-3</v>
      </c>
      <c r="M3496" s="11">
        <v>1.0416655092592592E-2</v>
      </c>
      <c r="N3496" s="10">
        <f>H3496-H3495</f>
        <v>0.67078169600000059</v>
      </c>
      <c r="O3496" s="10">
        <f>I3495-I3496</f>
        <v>12.087492480000009</v>
      </c>
      <c r="P3496" s="10">
        <f>N3496/O3496</f>
        <v>5.5493866665057075E-2</v>
      </c>
      <c r="Q3496" s="9"/>
      <c r="R3496">
        <f>K3496-K3495</f>
        <v>6.2904971799999885</v>
      </c>
      <c r="S3496">
        <f>R3496/O3496</f>
        <v>0.52041374093164972</v>
      </c>
      <c r="AJ3496" s="13">
        <v>657.43333333333305</v>
      </c>
      <c r="AK3496" s="16">
        <v>2.999012</v>
      </c>
      <c r="AL3496" s="10">
        <f t="shared" si="1640"/>
        <v>9.8799999999998889E-4</v>
      </c>
      <c r="AM3496" s="10">
        <f t="shared" si="1629"/>
        <v>0.5276716902766645</v>
      </c>
      <c r="AN3496" s="14">
        <v>12</v>
      </c>
      <c r="AO3496" s="10">
        <f t="shared" si="1641"/>
        <v>285.14999999999998</v>
      </c>
      <c r="AP3496" s="14">
        <v>10.5</v>
      </c>
      <c r="AQ3496" s="14">
        <v>37</v>
      </c>
      <c r="AR3496" s="10">
        <f t="shared" si="1642"/>
        <v>310.14999999999998</v>
      </c>
      <c r="AS3496" s="14">
        <v>47.1</v>
      </c>
      <c r="AT3496" s="14">
        <v>0.5</v>
      </c>
      <c r="AU3496" s="10">
        <f t="shared" si="1643"/>
        <v>0.61328848556273963</v>
      </c>
      <c r="AV3496" s="10">
        <f t="shared" si="1644"/>
        <v>11.404114433005693</v>
      </c>
      <c r="AW3496" s="10"/>
      <c r="AX3496" s="10"/>
      <c r="AY3496" s="10"/>
      <c r="AZ3496" s="10"/>
      <c r="BA3496" s="10">
        <f>IF(ISNUMBER(AV3496), AV3496-AV3495, " ")</f>
        <v>0.89522071560839045</v>
      </c>
      <c r="BB3496" s="10">
        <f>IF(ISNUMBER(BA3496), BA3496/O3496, " ")</f>
        <v>7.4061739197738868E-2</v>
      </c>
      <c r="BC3496" s="2"/>
      <c r="BD3496"/>
      <c r="BE3496"/>
    </row>
    <row r="3497" spans="1:57" x14ac:dyDescent="0.3">
      <c r="A3497" s="2"/>
      <c r="D3497" s="9" t="s">
        <v>57</v>
      </c>
      <c r="E3497" s="10">
        <v>13.74107139</v>
      </c>
      <c r="F3497" s="10">
        <v>0.46578861890000001</v>
      </c>
      <c r="G3497" s="10">
        <v>18.954234209999999</v>
      </c>
      <c r="H3497" s="10">
        <v>8.8187485980000009</v>
      </c>
      <c r="I3497" s="10">
        <v>92.30180077</v>
      </c>
      <c r="J3497" s="10">
        <v>34.739250730000002</v>
      </c>
      <c r="K3497" s="10">
        <v>64.49665761</v>
      </c>
      <c r="L3497" s="11">
        <v>1.3304398148148149E-2</v>
      </c>
      <c r="M3497" s="11">
        <v>1.3883090277777779E-2</v>
      </c>
      <c r="P3497" s="10"/>
      <c r="Q3497" s="9"/>
      <c r="AJ3497" s="13">
        <v>657.43333333333305</v>
      </c>
      <c r="AK3497" s="16">
        <v>2.999012</v>
      </c>
      <c r="AL3497" s="10">
        <f t="shared" si="1640"/>
        <v>9.8799999999998889E-4</v>
      </c>
      <c r="AM3497" s="10">
        <f t="shared" si="1629"/>
        <v>0.46594206915477498</v>
      </c>
      <c r="AN3497" s="14">
        <v>12</v>
      </c>
      <c r="AO3497" s="10">
        <f t="shared" si="1641"/>
        <v>285.14999999999998</v>
      </c>
      <c r="AP3497" s="14">
        <v>10.5</v>
      </c>
      <c r="AQ3497" s="14">
        <v>37</v>
      </c>
      <c r="AR3497" s="10">
        <f t="shared" si="1642"/>
        <v>310.14999999999998</v>
      </c>
      <c r="AS3497" s="14">
        <v>47.1</v>
      </c>
      <c r="AT3497" s="14">
        <v>0.5</v>
      </c>
      <c r="AU3497" s="10">
        <f t="shared" si="1643"/>
        <v>0.54154299201095202</v>
      </c>
      <c r="AV3497" s="10">
        <f t="shared" si="1644"/>
        <v>10.264532705359743</v>
      </c>
      <c r="AW3497" s="10"/>
      <c r="AX3497" s="10"/>
      <c r="AY3497" s="10"/>
      <c r="AZ3497" s="10"/>
      <c r="BA3497" s="10"/>
      <c r="BB3497" s="10"/>
      <c r="BC3497" s="2"/>
      <c r="BD3497"/>
      <c r="BE3497"/>
    </row>
    <row r="3498" spans="1:57" x14ac:dyDescent="0.3">
      <c r="A3498" s="2"/>
      <c r="D3498" s="9" t="s">
        <v>61</v>
      </c>
      <c r="E3498" s="10">
        <v>10.18238983</v>
      </c>
      <c r="F3498" s="10">
        <v>0.48149641199999998</v>
      </c>
      <c r="G3498" s="10">
        <v>20.97543834</v>
      </c>
      <c r="H3498" s="10">
        <v>10.06373176</v>
      </c>
      <c r="I3498" s="10">
        <v>80.531551120000003</v>
      </c>
      <c r="J3498" s="10">
        <v>34.304867569999999</v>
      </c>
      <c r="K3498" s="10">
        <v>71.088846950000004</v>
      </c>
      <c r="L3498" s="11">
        <v>1.5601851851851851E-2</v>
      </c>
      <c r="M3498" s="11">
        <v>1.6059016203703706E-2</v>
      </c>
      <c r="N3498" s="10">
        <f>H3498-H3497</f>
        <v>1.2449831619999987</v>
      </c>
      <c r="O3498" s="10">
        <f>I3497-I3498</f>
        <v>11.770249649999997</v>
      </c>
      <c r="P3498" s="10">
        <f>N3498/O3498</f>
        <v>0.10577372604836797</v>
      </c>
      <c r="Q3498" s="9"/>
      <c r="R3498">
        <f>K3498-K3497</f>
        <v>6.5921893400000044</v>
      </c>
      <c r="S3498">
        <f>R3498/O3498</f>
        <v>0.56007217654894914</v>
      </c>
      <c r="AJ3498" s="13">
        <v>657.43333333333305</v>
      </c>
      <c r="AK3498" s="16">
        <v>2.999012</v>
      </c>
      <c r="AL3498" s="10">
        <f t="shared" si="1640"/>
        <v>9.8799999999998889E-4</v>
      </c>
      <c r="AM3498" s="10">
        <f t="shared" si="1629"/>
        <v>0.48165503705887136</v>
      </c>
      <c r="AN3498" s="14">
        <v>12</v>
      </c>
      <c r="AO3498" s="10">
        <f t="shared" si="1641"/>
        <v>285.14999999999998</v>
      </c>
      <c r="AP3498" s="14">
        <v>10.5</v>
      </c>
      <c r="AQ3498" s="14">
        <v>37</v>
      </c>
      <c r="AR3498" s="10">
        <f t="shared" si="1642"/>
        <v>310.14999999999998</v>
      </c>
      <c r="AS3498" s="14">
        <v>47.1</v>
      </c>
      <c r="AT3498" s="14">
        <v>0.5</v>
      </c>
      <c r="AU3498" s="10">
        <f t="shared" si="1643"/>
        <v>0.55980545040538776</v>
      </c>
      <c r="AV3498" s="10">
        <f t="shared" si="1644"/>
        <v>11.742164707374139</v>
      </c>
      <c r="AW3498" s="10"/>
      <c r="AX3498" s="10"/>
      <c r="AY3498" s="10"/>
      <c r="AZ3498" s="10"/>
      <c r="BA3498" s="10">
        <f>IF(ISNUMBER(AV3498), AV3498-AV3497, " ")</f>
        <v>1.4776320020143956</v>
      </c>
      <c r="BB3498" s="10">
        <f>IF(ISNUMBER(BA3498), BA3498/O3498, " ")</f>
        <v>0.12553956338677966</v>
      </c>
      <c r="BC3498" s="2"/>
      <c r="BD3498"/>
      <c r="BE3498"/>
    </row>
    <row r="3499" spans="1:57" x14ac:dyDescent="0.3">
      <c r="AM3499" s="10" t="str">
        <f t="shared" si="1629"/>
        <v xml:space="preserve"> </v>
      </c>
      <c r="BD3499"/>
      <c r="BE3499"/>
    </row>
    <row r="3500" spans="1:57" x14ac:dyDescent="0.3">
      <c r="AM3500" s="10" t="str">
        <f t="shared" si="1629"/>
        <v xml:space="preserve"> </v>
      </c>
      <c r="BD3500"/>
      <c r="BE3500"/>
    </row>
    <row r="3501" spans="1:57" x14ac:dyDescent="0.3">
      <c r="A3501" s="2"/>
      <c r="D3501" s="9" t="s">
        <v>53</v>
      </c>
      <c r="E3501" s="10"/>
      <c r="F3501" s="10"/>
      <c r="G3501" s="10"/>
      <c r="H3501" s="10"/>
      <c r="I3501" s="10"/>
      <c r="J3501" s="10"/>
      <c r="K3501" s="10"/>
      <c r="L3501" s="10"/>
      <c r="M3501" s="10"/>
      <c r="P3501" s="10"/>
      <c r="Q3501" s="9"/>
      <c r="R3501" s="9"/>
      <c r="AM3501" s="10" t="str">
        <f t="shared" si="1629"/>
        <v xml:space="preserve"> </v>
      </c>
      <c r="BD3501"/>
      <c r="BE3501"/>
    </row>
    <row r="3502" spans="1:57" x14ac:dyDescent="0.3">
      <c r="A3502" s="2"/>
      <c r="D3502" s="9" t="s">
        <v>407</v>
      </c>
      <c r="E3502" s="10"/>
      <c r="F3502" s="2"/>
      <c r="G3502" s="10"/>
      <c r="H3502" s="10"/>
      <c r="I3502" s="10"/>
      <c r="J3502" s="10"/>
      <c r="K3502" s="10"/>
      <c r="L3502" s="10"/>
      <c r="M3502" s="10"/>
      <c r="P3502" s="10"/>
      <c r="Q3502" s="9"/>
      <c r="R3502" s="9"/>
      <c r="AM3502" s="10" t="str">
        <f t="shared" si="1629"/>
        <v xml:space="preserve"> </v>
      </c>
      <c r="BD3502"/>
      <c r="BE3502"/>
    </row>
    <row r="3503" spans="1:57" x14ac:dyDescent="0.3">
      <c r="A3503" s="2"/>
      <c r="D3503" s="9"/>
      <c r="E3503" s="2" t="s">
        <v>0</v>
      </c>
      <c r="F3503" s="2" t="s">
        <v>1</v>
      </c>
      <c r="G3503" s="2" t="s">
        <v>2</v>
      </c>
      <c r="H3503" s="2" t="s">
        <v>3</v>
      </c>
      <c r="I3503" s="2" t="s">
        <v>4</v>
      </c>
      <c r="J3503" s="2" t="s">
        <v>5</v>
      </c>
      <c r="K3503" s="2" t="s">
        <v>6</v>
      </c>
      <c r="L3503" s="2" t="s">
        <v>7</v>
      </c>
      <c r="M3503" s="2" t="s">
        <v>8</v>
      </c>
      <c r="N3503" s="2" t="s">
        <v>9</v>
      </c>
      <c r="O3503" s="2" t="s">
        <v>10</v>
      </c>
      <c r="P3503" s="2" t="s">
        <v>11</v>
      </c>
      <c r="Q3503" s="2" t="s">
        <v>12</v>
      </c>
      <c r="R3503" s="2" t="s">
        <v>13</v>
      </c>
      <c r="S3503" s="2" t="s">
        <v>14</v>
      </c>
      <c r="T3503" s="2" t="s">
        <v>15</v>
      </c>
      <c r="U3503" s="3" t="s">
        <v>16</v>
      </c>
      <c r="V3503" s="3" t="s">
        <v>17</v>
      </c>
      <c r="W3503" s="3" t="s">
        <v>18</v>
      </c>
      <c r="X3503" s="3" t="s">
        <v>19</v>
      </c>
      <c r="Y3503" s="3" t="s">
        <v>20</v>
      </c>
      <c r="Z3503" s="3" t="s">
        <v>21</v>
      </c>
      <c r="AA3503" s="3" t="s">
        <v>22</v>
      </c>
      <c r="AB3503" s="3" t="s">
        <v>23</v>
      </c>
      <c r="AC3503" s="3" t="s">
        <v>24</v>
      </c>
      <c r="AD3503" s="3" t="s">
        <v>25</v>
      </c>
      <c r="AE3503" s="3" t="s">
        <v>26</v>
      </c>
      <c r="AF3503" s="3" t="s">
        <v>27</v>
      </c>
      <c r="AG3503" s="3" t="s">
        <v>28</v>
      </c>
      <c r="AH3503" s="3" t="s">
        <v>29</v>
      </c>
      <c r="AL3503" s="2" t="s">
        <v>33</v>
      </c>
      <c r="AM3503" s="10" t="e">
        <f t="shared" si="1629"/>
        <v>#VALUE!</v>
      </c>
      <c r="AN3503" s="6" t="s">
        <v>35</v>
      </c>
      <c r="AO3503" s="2" t="s">
        <v>36</v>
      </c>
      <c r="AP3503" s="7" t="s">
        <v>37</v>
      </c>
      <c r="AQ3503" s="6" t="s">
        <v>38</v>
      </c>
      <c r="AR3503" s="2" t="s">
        <v>39</v>
      </c>
      <c r="AS3503" s="7" t="s">
        <v>40</v>
      </c>
      <c r="AT3503" s="7" t="s">
        <v>41</v>
      </c>
      <c r="AU3503" s="8" t="s">
        <v>55</v>
      </c>
      <c r="AV3503" s="8" t="s">
        <v>56</v>
      </c>
      <c r="AW3503" s="8" t="s">
        <v>44</v>
      </c>
      <c r="AX3503" s="8" t="s">
        <v>45</v>
      </c>
      <c r="AY3503" s="8" t="s">
        <v>46</v>
      </c>
      <c r="AZ3503" s="8" t="s">
        <v>47</v>
      </c>
      <c r="BA3503" s="2" t="s">
        <v>48</v>
      </c>
      <c r="BB3503" s="2" t="s">
        <v>49</v>
      </c>
      <c r="BC3503" s="2" t="s">
        <v>50</v>
      </c>
      <c r="BD3503"/>
      <c r="BE3503"/>
    </row>
    <row r="3504" spans="1:57" x14ac:dyDescent="0.3">
      <c r="A3504" s="2"/>
      <c r="D3504" s="9" t="s">
        <v>57</v>
      </c>
      <c r="E3504" s="10">
        <v>13.734557280000001</v>
      </c>
      <c r="F3504" s="10">
        <v>0.57088234069999999</v>
      </c>
      <c r="G3504" s="10">
        <v>18.73992681</v>
      </c>
      <c r="H3504" s="10">
        <v>10.73430744</v>
      </c>
      <c r="I3504" s="10">
        <v>94.937747099999996</v>
      </c>
      <c r="J3504" s="10">
        <v>32.667986200000001</v>
      </c>
      <c r="K3504" s="10">
        <v>69.843901799999998</v>
      </c>
      <c r="L3504" s="11">
        <v>1.3888888888888889E-3</v>
      </c>
      <c r="M3504" s="11">
        <v>2.0543865740740744E-3</v>
      </c>
      <c r="P3504" s="10"/>
      <c r="Q3504" s="9"/>
      <c r="AJ3504" s="13">
        <v>657.43333333333339</v>
      </c>
      <c r="AK3504" s="16">
        <v>2.999012</v>
      </c>
      <c r="AL3504" s="10">
        <f>IF(AK3504&gt;3, AK3504-3, 3-AK3504)</f>
        <v>9.8799999999998889E-4</v>
      </c>
      <c r="AM3504" s="10">
        <f t="shared" si="1629"/>
        <v>0.57107041322275476</v>
      </c>
      <c r="AN3504" s="14">
        <v>12</v>
      </c>
      <c r="AO3504" s="10">
        <f>AN3504+273.15</f>
        <v>285.14999999999998</v>
      </c>
      <c r="AP3504" s="14">
        <v>10.5</v>
      </c>
      <c r="AQ3504" s="14">
        <v>37</v>
      </c>
      <c r="AR3504" s="10">
        <f>AQ3504+273.15</f>
        <v>310.14999999999998</v>
      </c>
      <c r="AS3504" s="14">
        <v>47.1</v>
      </c>
      <c r="AT3504" s="14">
        <v>0.5</v>
      </c>
      <c r="AU3504" s="10">
        <f>IF(ISNUMBER(AM3504),((AR3504/AO3504)*((AJ3504-(AT3504*AP3504))/(AJ3504-AS3504))*AM3504)," ")</f>
        <v>0.66372882102399888</v>
      </c>
      <c r="AV3504" s="10">
        <f>IF(ISNUMBER(AM3504), AU3504*G3504, " ")</f>
        <v>12.438229527677329</v>
      </c>
      <c r="AW3504" s="10"/>
      <c r="AX3504" s="10"/>
      <c r="AY3504" s="10"/>
      <c r="AZ3504" s="10"/>
      <c r="BA3504" s="10"/>
      <c r="BB3504" s="10"/>
      <c r="BC3504" s="2"/>
      <c r="BD3504"/>
      <c r="BE3504"/>
    </row>
    <row r="3505" spans="1:57" x14ac:dyDescent="0.3">
      <c r="A3505" s="2">
        <v>319</v>
      </c>
      <c r="B3505" s="9" t="s">
        <v>407</v>
      </c>
      <c r="C3505" s="9"/>
      <c r="D3505" s="9" t="s">
        <v>58</v>
      </c>
      <c r="E3505" s="10">
        <v>8.9644155659999996</v>
      </c>
      <c r="F3505" s="10">
        <v>0.65994224130000001</v>
      </c>
      <c r="G3505" s="10">
        <v>22.73829362</v>
      </c>
      <c r="H3505" s="10">
        <v>15.00538165</v>
      </c>
      <c r="I3505" s="10">
        <v>83.448609140000002</v>
      </c>
      <c r="J3505" s="10">
        <v>32.866490769999999</v>
      </c>
      <c r="K3505" s="10">
        <v>76.582342569999994</v>
      </c>
      <c r="L3505" s="11">
        <v>4.2245370370370371E-3</v>
      </c>
      <c r="M3505" s="11">
        <v>4.8148032407407402E-3</v>
      </c>
      <c r="N3505" s="10">
        <f>H3505-H3504</f>
        <v>4.2710742100000001</v>
      </c>
      <c r="O3505" s="10">
        <f>I3504-I3505</f>
        <v>11.489137959999994</v>
      </c>
      <c r="P3505" s="10">
        <f>N3505/O3505</f>
        <v>0.37174888358638897</v>
      </c>
      <c r="Q3505" s="9">
        <f>AVERAGE(P3505,P3507,P3509)</f>
        <v>0.31780797757591489</v>
      </c>
      <c r="R3505">
        <f>K3505-K3504</f>
        <v>6.7384407699999969</v>
      </c>
      <c r="S3505">
        <f>R3505/O3505</f>
        <v>0.58650534038847946</v>
      </c>
      <c r="T3505" s="9">
        <f>AVERAGE(S3505,S3507,S3509)</f>
        <v>0.61546007023721228</v>
      </c>
      <c r="U3505" s="3">
        <f>AVERAGE(E3504,E3506,E3508)</f>
        <v>13.713783996666669</v>
      </c>
      <c r="V3505" s="3">
        <f>AVERAGE(E3505,E3507,E3509)</f>
        <v>8.9398589856666657</v>
      </c>
      <c r="W3505" s="3">
        <f>AVERAGE(F3504,F3506,F3508)</f>
        <v>0.55013149043333331</v>
      </c>
      <c r="X3505" s="3">
        <f>AVERAGE(F3505,F3507,F3509)</f>
        <v>0.64553911909999995</v>
      </c>
      <c r="Y3505" s="3">
        <f>AVERAGE(G3504,G3506,G3508)</f>
        <v>19.930042496666665</v>
      </c>
      <c r="Z3505" s="3">
        <f>AVERAGE(G3505,G3507,G3509)</f>
        <v>23.578531639999998</v>
      </c>
      <c r="AA3505" s="3">
        <f>AVERAGE(H3504,H3506,H3508)</f>
        <v>10.953331110000001</v>
      </c>
      <c r="AB3505" s="3">
        <f>AVERAGE(H3505,H3507,H3509)</f>
        <v>15.201275093333335</v>
      </c>
      <c r="AC3505" s="3">
        <f>AVERAGE(I3504,I3506,I3508)</f>
        <v>95.013566293333341</v>
      </c>
      <c r="AD3505" s="3">
        <f>AVERAGE(I3505,I3507,I3509)</f>
        <v>81.489439663333329</v>
      </c>
      <c r="AE3505" s="3">
        <f>AVERAGE(J3504,J3506,J3508)</f>
        <v>32.7104152</v>
      </c>
      <c r="AF3505" s="3">
        <f>AVERAGE(J3505,J3507,J3509)</f>
        <v>32.754276886666666</v>
      </c>
      <c r="AG3505" s="3">
        <f>AVERAGE(K3504,K3506,K3508)</f>
        <v>69.511119516666668</v>
      </c>
      <c r="AH3505" s="3">
        <f>AVERAGE(K3505,K3507,K3509)</f>
        <v>77.850591513333327</v>
      </c>
      <c r="AI3505" s="12">
        <v>43664</v>
      </c>
      <c r="AJ3505" s="13">
        <v>657.43333333333339</v>
      </c>
      <c r="AK3505" s="16">
        <v>2.999012</v>
      </c>
      <c r="AL3505" s="10">
        <f t="shared" ref="AL3505:AL3509" si="1645">IF(AK3505&gt;3, AK3505-3, 3-AK3505)</f>
        <v>9.8799999999998889E-4</v>
      </c>
      <c r="AM3505" s="10">
        <f t="shared" si="1629"/>
        <v>0.66015965387934428</v>
      </c>
      <c r="AN3505" s="14">
        <v>12</v>
      </c>
      <c r="AO3505" s="10">
        <f t="shared" ref="AO3505:AO3509" si="1646">AN3505+273.15</f>
        <v>285.14999999999998</v>
      </c>
      <c r="AP3505" s="14">
        <v>10.5</v>
      </c>
      <c r="AQ3505" s="14">
        <v>37</v>
      </c>
      <c r="AR3505" s="10">
        <f t="shared" ref="AR3505:AR3509" si="1647">AQ3505+273.15</f>
        <v>310.14999999999998</v>
      </c>
      <c r="AS3505" s="14">
        <v>47.1</v>
      </c>
      <c r="AT3505" s="14">
        <v>0.5</v>
      </c>
      <c r="AU3505" s="10">
        <f t="shared" ref="AU3505:AU3509" si="1648">IF(ISNUMBER(AM3505),((AR3505/AO3505)*((AJ3505-(AT3505*AP3505))/(AJ3505-AS3505))*AM3505)," ")</f>
        <v>0.76727313937385611</v>
      </c>
      <c r="AV3505" s="10">
        <f t="shared" ref="AV3505:AV3509" si="1649">IF(ISNUMBER(AM3505), AU3505*G3505, " ")</f>
        <v>17.446481929821925</v>
      </c>
      <c r="AW3505" s="10">
        <f>AVERAGE(AU3504,AU3506,AU3508)</f>
        <v>0.6396031187543294</v>
      </c>
      <c r="AX3505" s="10">
        <f>AVERAGE(AU3505,AU3507,AU3509)</f>
        <v>0.7505275393870906</v>
      </c>
      <c r="AY3505" s="10">
        <f>AVERAGE(AV3504,AV3506,AV3508)</f>
        <v>12.733039707270118</v>
      </c>
      <c r="AZ3505" s="10">
        <f>AVERAGE(AV3505,AV3507,AV3509)</f>
        <v>17.689906120878081</v>
      </c>
      <c r="BA3505" s="10">
        <f>IF(ISNUMBER(AV3505), AV3505-AV3504, " ")</f>
        <v>5.0082524021445955</v>
      </c>
      <c r="BB3505" s="10">
        <f>IF(ISNUMBER(BA3505), BA3505/O3505, " ")</f>
        <v>0.4359119387008038</v>
      </c>
      <c r="BC3505" s="2">
        <f>AVERAGE(BB3505,BB3507,BB3509)</f>
        <v>0.37104771823714716</v>
      </c>
      <c r="BD3505" s="1" t="s">
        <v>59</v>
      </c>
      <c r="BE3505"/>
    </row>
    <row r="3506" spans="1:57" x14ac:dyDescent="0.3">
      <c r="A3506" s="2"/>
      <c r="D3506" s="9" t="s">
        <v>57</v>
      </c>
      <c r="E3506" s="10">
        <v>13.71484716</v>
      </c>
      <c r="F3506" s="10">
        <v>0.5375662739</v>
      </c>
      <c r="G3506" s="10">
        <v>20.478815999999998</v>
      </c>
      <c r="H3506" s="10">
        <v>10.99703573</v>
      </c>
      <c r="I3506" s="10">
        <v>95.451302630000001</v>
      </c>
      <c r="J3506" s="10">
        <v>32.866140649999998</v>
      </c>
      <c r="K3506" s="10">
        <v>70.382733439999996</v>
      </c>
      <c r="L3506" s="11">
        <v>8.0787037037037043E-3</v>
      </c>
      <c r="M3506" s="11">
        <v>8.6631828703703714E-3</v>
      </c>
      <c r="P3506" s="10"/>
      <c r="Q3506" s="9"/>
      <c r="AJ3506" s="13">
        <v>657.43333333333305</v>
      </c>
      <c r="AK3506" s="16">
        <v>2.999012</v>
      </c>
      <c r="AL3506" s="10">
        <f t="shared" si="1645"/>
        <v>9.8799999999998889E-4</v>
      </c>
      <c r="AM3506" s="10">
        <f t="shared" si="1629"/>
        <v>0.53774337071675604</v>
      </c>
      <c r="AN3506" s="14">
        <v>12</v>
      </c>
      <c r="AO3506" s="10">
        <f t="shared" si="1646"/>
        <v>285.14999999999998</v>
      </c>
      <c r="AP3506" s="14">
        <v>10.5</v>
      </c>
      <c r="AQ3506" s="14">
        <v>37</v>
      </c>
      <c r="AR3506" s="10">
        <f t="shared" si="1647"/>
        <v>310.14999999999998</v>
      </c>
      <c r="AS3506" s="14">
        <v>47.1</v>
      </c>
      <c r="AT3506" s="14">
        <v>0.5</v>
      </c>
      <c r="AU3506" s="10">
        <f t="shared" si="1648"/>
        <v>0.62499433554104156</v>
      </c>
      <c r="AV3506" s="10">
        <f t="shared" si="1649"/>
        <v>12.799143998587249</v>
      </c>
      <c r="AW3506" s="10"/>
      <c r="AX3506" s="10"/>
      <c r="AY3506" s="10"/>
      <c r="AZ3506" s="10"/>
      <c r="BA3506" s="10"/>
      <c r="BB3506" s="10"/>
      <c r="BC3506" s="2"/>
      <c r="BD3506"/>
    </row>
    <row r="3507" spans="1:57" x14ac:dyDescent="0.3">
      <c r="A3507" s="2"/>
      <c r="D3507" s="9" t="s">
        <v>60</v>
      </c>
      <c r="E3507" s="10">
        <v>8.917645254</v>
      </c>
      <c r="F3507" s="10">
        <v>0.64061981479999996</v>
      </c>
      <c r="G3507" s="10">
        <v>24.340056109999999</v>
      </c>
      <c r="H3507" s="10">
        <v>15.612192500000001</v>
      </c>
      <c r="I3507" s="10">
        <v>80.518413330000001</v>
      </c>
      <c r="J3507" s="10">
        <v>32.752951600000003</v>
      </c>
      <c r="K3507" s="10">
        <v>79.013854530000003</v>
      </c>
      <c r="L3507" s="11">
        <v>1.1140046296296295E-2</v>
      </c>
      <c r="M3507" s="11">
        <v>1.1660868055555556E-2</v>
      </c>
      <c r="N3507" s="10">
        <f>H3507-H3506</f>
        <v>4.6151567700000005</v>
      </c>
      <c r="O3507" s="10">
        <f>I3506-I3507</f>
        <v>14.932889299999999</v>
      </c>
      <c r="P3507" s="10">
        <f>N3507/O3507</f>
        <v>0.30905986626446103</v>
      </c>
      <c r="Q3507" s="9"/>
      <c r="R3507">
        <f>K3507-K3506</f>
        <v>8.6311210900000077</v>
      </c>
      <c r="S3507">
        <f>R3507/O3507</f>
        <v>0.57799404499703944</v>
      </c>
      <c r="AJ3507" s="13">
        <v>657.43333333333305</v>
      </c>
      <c r="AK3507" s="16">
        <v>2.999012</v>
      </c>
      <c r="AL3507" s="10">
        <f t="shared" si="1645"/>
        <v>9.8799999999998889E-4</v>
      </c>
      <c r="AM3507" s="10">
        <f t="shared" si="1629"/>
        <v>0.64083086176380755</v>
      </c>
      <c r="AN3507" s="14">
        <v>12</v>
      </c>
      <c r="AO3507" s="10">
        <f t="shared" si="1646"/>
        <v>285.14999999999998</v>
      </c>
      <c r="AP3507" s="14">
        <v>10.5</v>
      </c>
      <c r="AQ3507" s="14">
        <v>37</v>
      </c>
      <c r="AR3507" s="10">
        <f t="shared" si="1647"/>
        <v>310.14999999999998</v>
      </c>
      <c r="AS3507" s="14">
        <v>47.1</v>
      </c>
      <c r="AT3507" s="14">
        <v>0.5</v>
      </c>
      <c r="AU3507" s="10">
        <f t="shared" si="1648"/>
        <v>0.74480817514945497</v>
      </c>
      <c r="AV3507" s="10">
        <f t="shared" si="1649"/>
        <v>18.128672774324439</v>
      </c>
      <c r="AW3507" s="10"/>
      <c r="AX3507" s="10"/>
      <c r="AY3507" s="10"/>
      <c r="AZ3507" s="10"/>
      <c r="BA3507" s="10">
        <f>IF(ISNUMBER(AV3507), AV3507-AV3506, " ")</f>
        <v>5.3295287757371899</v>
      </c>
      <c r="BB3507" s="10">
        <f>IF(ISNUMBER(BA3507), BA3507/O3507, " ")</f>
        <v>0.35689869982075001</v>
      </c>
      <c r="BC3507" s="2"/>
      <c r="BD3507"/>
      <c r="BE3507"/>
    </row>
    <row r="3508" spans="1:57" x14ac:dyDescent="0.3">
      <c r="A3508" s="2"/>
      <c r="D3508" s="9" t="s">
        <v>57</v>
      </c>
      <c r="E3508" s="10">
        <v>13.69194755</v>
      </c>
      <c r="F3508" s="10">
        <v>0.54194585669999995</v>
      </c>
      <c r="G3508" s="10">
        <v>20.571384680000001</v>
      </c>
      <c r="H3508" s="10">
        <v>11.128650159999999</v>
      </c>
      <c r="I3508" s="10">
        <v>94.651649149999997</v>
      </c>
      <c r="J3508" s="10">
        <v>32.59711875</v>
      </c>
      <c r="K3508" s="10">
        <v>68.306723309999995</v>
      </c>
      <c r="L3508" s="11">
        <v>1.3813657407407406E-2</v>
      </c>
      <c r="M3508" s="11">
        <v>1.4537025462962962E-2</v>
      </c>
      <c r="P3508" s="10"/>
      <c r="Q3508" s="9"/>
      <c r="AJ3508" s="13">
        <v>657.43333333333305</v>
      </c>
      <c r="AK3508" s="16">
        <v>2.999012</v>
      </c>
      <c r="AL3508" s="10">
        <f t="shared" si="1645"/>
        <v>9.8799999999998889E-4</v>
      </c>
      <c r="AM3508" s="10">
        <f t="shared" si="1629"/>
        <v>0.54212439633452614</v>
      </c>
      <c r="AN3508" s="14">
        <v>12</v>
      </c>
      <c r="AO3508" s="10">
        <f t="shared" si="1646"/>
        <v>285.14999999999998</v>
      </c>
      <c r="AP3508" s="14">
        <v>10.5</v>
      </c>
      <c r="AQ3508" s="14">
        <v>37</v>
      </c>
      <c r="AR3508" s="10">
        <f t="shared" si="1647"/>
        <v>310.14999999999998</v>
      </c>
      <c r="AS3508" s="14">
        <v>47.1</v>
      </c>
      <c r="AT3508" s="14">
        <v>0.5</v>
      </c>
      <c r="AU3508" s="10">
        <f t="shared" si="1648"/>
        <v>0.63008619969794766</v>
      </c>
      <c r="AV3508" s="10">
        <f t="shared" si="1649"/>
        <v>12.961745595545782</v>
      </c>
      <c r="AW3508" s="10"/>
      <c r="AX3508" s="10"/>
      <c r="AY3508" s="10"/>
      <c r="AZ3508" s="10"/>
      <c r="BA3508" s="10"/>
      <c r="BB3508" s="10"/>
      <c r="BC3508" s="2"/>
      <c r="BD3508"/>
      <c r="BE3508"/>
    </row>
    <row r="3509" spans="1:57" x14ac:dyDescent="0.3">
      <c r="A3509" s="2"/>
      <c r="D3509" s="9" t="s">
        <v>61</v>
      </c>
      <c r="E3509" s="10">
        <v>8.9375161369999994</v>
      </c>
      <c r="F3509" s="10">
        <v>0.63605530119999998</v>
      </c>
      <c r="G3509" s="10">
        <v>23.657245190000001</v>
      </c>
      <c r="H3509" s="10">
        <v>14.986251129999999</v>
      </c>
      <c r="I3509" s="10">
        <v>80.501296519999997</v>
      </c>
      <c r="J3509" s="10">
        <v>32.643388289999997</v>
      </c>
      <c r="K3509" s="10">
        <v>77.955577439999999</v>
      </c>
      <c r="L3509" s="11">
        <v>1.7576388888888888E-2</v>
      </c>
      <c r="M3509" s="11">
        <v>1.814119212962963E-2</v>
      </c>
      <c r="N3509" s="10">
        <f>H3509-H3508</f>
        <v>3.85760097</v>
      </c>
      <c r="O3509" s="10">
        <f>I3508-I3509</f>
        <v>14.15035263</v>
      </c>
      <c r="P3509" s="10">
        <f>N3509/O3509</f>
        <v>0.27261518287689485</v>
      </c>
      <c r="Q3509" s="9"/>
      <c r="R3509">
        <f>K3509-K3508</f>
        <v>9.6488541300000037</v>
      </c>
      <c r="S3509">
        <f>R3509/O3509</f>
        <v>0.68188082532611793</v>
      </c>
      <c r="AJ3509" s="13">
        <v>657.43333333333305</v>
      </c>
      <c r="AK3509" s="16">
        <v>2.999012</v>
      </c>
      <c r="AL3509" s="10">
        <f t="shared" si="1645"/>
        <v>9.8799999999998889E-4</v>
      </c>
      <c r="AM3509" s="10">
        <f t="shared" si="1629"/>
        <v>0.63626484442209641</v>
      </c>
      <c r="AN3509" s="14">
        <v>12</v>
      </c>
      <c r="AO3509" s="10">
        <f t="shared" si="1646"/>
        <v>285.14999999999998</v>
      </c>
      <c r="AP3509" s="14">
        <v>10.5</v>
      </c>
      <c r="AQ3509" s="14">
        <v>37</v>
      </c>
      <c r="AR3509" s="10">
        <f t="shared" si="1647"/>
        <v>310.14999999999998</v>
      </c>
      <c r="AS3509" s="14">
        <v>47.1</v>
      </c>
      <c r="AT3509" s="14">
        <v>0.5</v>
      </c>
      <c r="AU3509" s="10">
        <f t="shared" si="1648"/>
        <v>0.73950130363796074</v>
      </c>
      <c r="AV3509" s="10">
        <f t="shared" si="1649"/>
        <v>17.494563658487877</v>
      </c>
      <c r="AW3509" s="10"/>
      <c r="AX3509" s="10"/>
      <c r="AY3509" s="10"/>
      <c r="AZ3509" s="10"/>
      <c r="BA3509" s="10">
        <f>IF(ISNUMBER(AV3509), AV3509-AV3508, " ")</f>
        <v>4.5328180629420949</v>
      </c>
      <c r="BB3509" s="10">
        <f>IF(ISNUMBER(BA3509), BA3509/O3509, " ")</f>
        <v>0.32033251618988767</v>
      </c>
      <c r="BC3509" s="2"/>
      <c r="BD3509"/>
      <c r="BE3509"/>
    </row>
    <row r="3510" spans="1:57" x14ac:dyDescent="0.3">
      <c r="AM3510" s="10" t="str">
        <f t="shared" si="1629"/>
        <v xml:space="preserve"> </v>
      </c>
      <c r="BD3510"/>
      <c r="BE3510"/>
    </row>
    <row r="3511" spans="1:57" x14ac:dyDescent="0.3">
      <c r="AM3511" s="10" t="str">
        <f t="shared" si="1629"/>
        <v xml:space="preserve"> </v>
      </c>
      <c r="BD3511"/>
      <c r="BE3511"/>
    </row>
    <row r="3512" spans="1:57" x14ac:dyDescent="0.3">
      <c r="A3512" s="2"/>
      <c r="D3512" s="9" t="s">
        <v>53</v>
      </c>
      <c r="E3512" s="10"/>
      <c r="F3512" s="10"/>
      <c r="G3512" s="10"/>
      <c r="H3512" s="10"/>
      <c r="I3512" s="10"/>
      <c r="J3512" s="10"/>
      <c r="K3512" s="10"/>
      <c r="L3512" s="10"/>
      <c r="M3512" s="10"/>
      <c r="P3512" s="10"/>
      <c r="Q3512" s="9"/>
      <c r="R3512" s="9"/>
      <c r="AM3512" s="10" t="str">
        <f t="shared" si="1629"/>
        <v xml:space="preserve"> </v>
      </c>
      <c r="BD3512"/>
      <c r="BE3512"/>
    </row>
    <row r="3513" spans="1:57" x14ac:dyDescent="0.3">
      <c r="A3513" s="2"/>
      <c r="D3513" s="9" t="s">
        <v>408</v>
      </c>
      <c r="E3513" s="10"/>
      <c r="F3513" s="2"/>
      <c r="G3513" s="10"/>
      <c r="H3513" s="10"/>
      <c r="I3513" s="10"/>
      <c r="J3513" s="10"/>
      <c r="K3513" s="10"/>
      <c r="L3513" s="10"/>
      <c r="M3513" s="10"/>
      <c r="P3513" s="10"/>
      <c r="Q3513" s="9"/>
      <c r="R3513" s="9"/>
      <c r="AM3513" s="10" t="str">
        <f t="shared" si="1629"/>
        <v xml:space="preserve"> </v>
      </c>
      <c r="BD3513"/>
      <c r="BE3513"/>
    </row>
    <row r="3514" spans="1:57" x14ac:dyDescent="0.3">
      <c r="A3514" s="2"/>
      <c r="D3514" s="9"/>
      <c r="E3514" s="2" t="s">
        <v>0</v>
      </c>
      <c r="F3514" s="2" t="s">
        <v>1</v>
      </c>
      <c r="G3514" s="2" t="s">
        <v>2</v>
      </c>
      <c r="H3514" s="2" t="s">
        <v>3</v>
      </c>
      <c r="I3514" s="2" t="s">
        <v>4</v>
      </c>
      <c r="J3514" s="2" t="s">
        <v>5</v>
      </c>
      <c r="K3514" s="2" t="s">
        <v>6</v>
      </c>
      <c r="L3514" s="2" t="s">
        <v>7</v>
      </c>
      <c r="M3514" s="2" t="s">
        <v>8</v>
      </c>
      <c r="N3514" s="2" t="s">
        <v>9</v>
      </c>
      <c r="O3514" s="2" t="s">
        <v>10</v>
      </c>
      <c r="P3514" s="2" t="s">
        <v>11</v>
      </c>
      <c r="Q3514" s="2" t="s">
        <v>12</v>
      </c>
      <c r="R3514" s="2" t="s">
        <v>13</v>
      </c>
      <c r="S3514" s="2" t="s">
        <v>14</v>
      </c>
      <c r="T3514" s="2" t="s">
        <v>15</v>
      </c>
      <c r="U3514" s="3" t="s">
        <v>16</v>
      </c>
      <c r="V3514" s="3" t="s">
        <v>17</v>
      </c>
      <c r="W3514" s="3" t="s">
        <v>18</v>
      </c>
      <c r="X3514" s="3" t="s">
        <v>19</v>
      </c>
      <c r="Y3514" s="3" t="s">
        <v>20</v>
      </c>
      <c r="Z3514" s="3" t="s">
        <v>21</v>
      </c>
      <c r="AA3514" s="3" t="s">
        <v>22</v>
      </c>
      <c r="AB3514" s="3" t="s">
        <v>23</v>
      </c>
      <c r="AC3514" s="3" t="s">
        <v>24</v>
      </c>
      <c r="AD3514" s="3" t="s">
        <v>25</v>
      </c>
      <c r="AE3514" s="3" t="s">
        <v>26</v>
      </c>
      <c r="AF3514" s="3" t="s">
        <v>27</v>
      </c>
      <c r="AG3514" s="3" t="s">
        <v>28</v>
      </c>
      <c r="AH3514" s="3" t="s">
        <v>29</v>
      </c>
      <c r="AL3514" s="2" t="s">
        <v>33</v>
      </c>
      <c r="AM3514" s="10" t="e">
        <f t="shared" si="1629"/>
        <v>#VALUE!</v>
      </c>
      <c r="AN3514" s="6" t="s">
        <v>35</v>
      </c>
      <c r="AO3514" s="2" t="s">
        <v>36</v>
      </c>
      <c r="AP3514" s="7" t="s">
        <v>37</v>
      </c>
      <c r="AQ3514" s="6" t="s">
        <v>38</v>
      </c>
      <c r="AR3514" s="2" t="s">
        <v>39</v>
      </c>
      <c r="AS3514" s="7" t="s">
        <v>40</v>
      </c>
      <c r="AT3514" s="7" t="s">
        <v>41</v>
      </c>
      <c r="AU3514" s="8" t="s">
        <v>55</v>
      </c>
      <c r="AV3514" s="8" t="s">
        <v>56</v>
      </c>
      <c r="AW3514" s="8" t="s">
        <v>44</v>
      </c>
      <c r="AX3514" s="8" t="s">
        <v>45</v>
      </c>
      <c r="AY3514" s="8" t="s">
        <v>46</v>
      </c>
      <c r="AZ3514" s="8" t="s">
        <v>47</v>
      </c>
      <c r="BA3514" s="2" t="s">
        <v>48</v>
      </c>
      <c r="BB3514" s="2" t="s">
        <v>49</v>
      </c>
      <c r="BC3514" s="2" t="s">
        <v>50</v>
      </c>
      <c r="BD3514"/>
      <c r="BE3514"/>
    </row>
    <row r="3515" spans="1:57" x14ac:dyDescent="0.3">
      <c r="A3515" s="2"/>
      <c r="D3515" s="9" t="s">
        <v>57</v>
      </c>
      <c r="E3515" s="10">
        <v>13.71736909</v>
      </c>
      <c r="F3515" s="10">
        <v>0.52728715589999997</v>
      </c>
      <c r="G3515" s="10">
        <v>22.406988460000001</v>
      </c>
      <c r="H3515" s="10">
        <v>11.80409044</v>
      </c>
      <c r="I3515" s="10">
        <v>90.528459440000006</v>
      </c>
      <c r="J3515" s="10">
        <v>33.112180129999999</v>
      </c>
      <c r="K3515" s="10">
        <v>87.607864410000005</v>
      </c>
      <c r="L3515" s="11">
        <v>1.4583333333333334E-3</v>
      </c>
      <c r="M3515" s="11">
        <v>2.0717476851851852E-3</v>
      </c>
      <c r="P3515" s="10"/>
      <c r="Q3515" s="9"/>
      <c r="AJ3515" s="13">
        <v>657.43333333333339</v>
      </c>
      <c r="AK3515" s="16">
        <v>2.999012</v>
      </c>
      <c r="AL3515" s="10">
        <f>IF(AK3515&gt;3, AK3515-3, 3-AK3515)</f>
        <v>9.8799999999998889E-4</v>
      </c>
      <c r="AM3515" s="10">
        <f t="shared" si="1629"/>
        <v>0.52746086634531641</v>
      </c>
      <c r="AN3515" s="14">
        <v>12</v>
      </c>
      <c r="AO3515" s="10">
        <f>AN3515+273.15</f>
        <v>285.14999999999998</v>
      </c>
      <c r="AP3515" s="14">
        <v>10.5</v>
      </c>
      <c r="AQ3515" s="14">
        <v>37</v>
      </c>
      <c r="AR3515" s="10">
        <f>AQ3515+273.15</f>
        <v>310.14999999999998</v>
      </c>
      <c r="AS3515" s="14">
        <v>47.1</v>
      </c>
      <c r="AT3515" s="14">
        <v>0.5</v>
      </c>
      <c r="AU3515" s="10">
        <f>IF(ISNUMBER(AM3515),((AR3515/AO3515)*((AJ3515-(AT3515*AP3515))/(AJ3515-AS3515))*AM3515)," ")</f>
        <v>0.61304345462407195</v>
      </c>
      <c r="AV3515" s="10">
        <f>IF(ISNUMBER(AM3515), AU3515*G3515, " ")</f>
        <v>13.736457613240114</v>
      </c>
      <c r="AW3515" s="10"/>
      <c r="AX3515" s="10"/>
      <c r="AY3515" s="10"/>
      <c r="AZ3515" s="10"/>
      <c r="BA3515" s="10"/>
      <c r="BB3515" s="10"/>
      <c r="BC3515" s="2"/>
      <c r="BD3515"/>
      <c r="BE3515"/>
    </row>
    <row r="3516" spans="1:57" x14ac:dyDescent="0.3">
      <c r="A3516" s="2">
        <v>320</v>
      </c>
      <c r="B3516" s="9" t="s">
        <v>408</v>
      </c>
      <c r="C3516" s="9"/>
      <c r="D3516" s="9" t="s">
        <v>58</v>
      </c>
      <c r="E3516" s="10">
        <v>9.5587529960000008</v>
      </c>
      <c r="F3516" s="10">
        <v>0.55851081999999996</v>
      </c>
      <c r="G3516" s="10">
        <v>23.655335999999998</v>
      </c>
      <c r="H3516" s="10">
        <v>13.290184419999999</v>
      </c>
      <c r="I3516" s="10">
        <v>75.43660543</v>
      </c>
      <c r="J3516" s="10">
        <v>33.248811680000003</v>
      </c>
      <c r="K3516" s="10">
        <v>100.0569126</v>
      </c>
      <c r="L3516" s="11">
        <v>4.6701388888888886E-3</v>
      </c>
      <c r="M3516" s="11">
        <v>5.4860995370370367E-3</v>
      </c>
      <c r="N3516" s="10">
        <f>H3516-H3515</f>
        <v>1.4860939799999997</v>
      </c>
      <c r="O3516" s="10">
        <f>I3515-I3516</f>
        <v>15.091854010000006</v>
      </c>
      <c r="P3516" s="10">
        <f>N3516/O3516</f>
        <v>9.846994140118899E-2</v>
      </c>
      <c r="Q3516" s="9">
        <f>AVERAGE(P3516,P3518,P3520)</f>
        <v>0.14993334496716129</v>
      </c>
      <c r="R3516">
        <f>K3516-K3515</f>
        <v>12.449048189999999</v>
      </c>
      <c r="S3516">
        <f>R3516/O3516</f>
        <v>0.82488527796194833</v>
      </c>
      <c r="T3516" s="9">
        <f>AVERAGE(S3516,S3518,S3520)</f>
        <v>0.74573752003038407</v>
      </c>
      <c r="U3516" s="3">
        <f>AVERAGE(E3515,E3517,E3519)</f>
        <v>13.719728203333334</v>
      </c>
      <c r="V3516" s="3">
        <f>AVERAGE(E3516,E3518,E3520)</f>
        <v>9.4303317480000004</v>
      </c>
      <c r="W3516" s="3">
        <f>AVERAGE(F3515,F3517,F3519)</f>
        <v>0.52542923213333337</v>
      </c>
      <c r="X3516" s="3">
        <f>AVERAGE(F3516,F3518,F3520)</f>
        <v>0.5526417025</v>
      </c>
      <c r="Y3516" s="3">
        <f>AVERAGE(G3515,G3517,G3519)</f>
        <v>21.120111376666667</v>
      </c>
      <c r="Z3516" s="3">
        <f>AVERAGE(G3516,G3518,G3520)</f>
        <v>23.44150127</v>
      </c>
      <c r="AA3516" s="3">
        <f>AVERAGE(H3515,H3517,H3519)</f>
        <v>11.089570350000001</v>
      </c>
      <c r="AB3516" s="3">
        <f>AVERAGE(H3516,H3518,H3520)</f>
        <v>12.982678066666665</v>
      </c>
      <c r="AC3516" s="3">
        <f>AVERAGE(I3515,I3517,I3519)</f>
        <v>90.464363209999988</v>
      </c>
      <c r="AD3516" s="3">
        <f>AVERAGE(I3516,I3518,I3520)</f>
        <v>77.447448710000003</v>
      </c>
      <c r="AE3516" s="3">
        <f>AVERAGE(J3515,J3517,J3519)</f>
        <v>33.448112606666669</v>
      </c>
      <c r="AF3516" s="3">
        <f>AVERAGE(J3516,J3518,J3520)</f>
        <v>33.38819903666667</v>
      </c>
      <c r="AG3516" s="3">
        <f>AVERAGE(K3515,K3517,K3519)</f>
        <v>86.525261886666669</v>
      </c>
      <c r="AH3516" s="3">
        <f>AVERAGE(K3516,K3518,K3520)</f>
        <v>96.307535656666673</v>
      </c>
      <c r="AI3516" s="12">
        <v>43664</v>
      </c>
      <c r="AJ3516" s="13">
        <v>657.43333333333339</v>
      </c>
      <c r="AK3516" s="16">
        <v>2.999012</v>
      </c>
      <c r="AL3516" s="10">
        <f t="shared" ref="AL3516:AL3520" si="1650">IF(AK3516&gt;3, AK3516-3, 3-AK3516)</f>
        <v>9.8799999999998889E-4</v>
      </c>
      <c r="AM3516" s="10">
        <f t="shared" si="1629"/>
        <v>0.55869481682634148</v>
      </c>
      <c r="AN3516" s="14">
        <v>12</v>
      </c>
      <c r="AO3516" s="10">
        <f t="shared" ref="AO3516:AO3520" si="1651">AN3516+273.15</f>
        <v>285.14999999999998</v>
      </c>
      <c r="AP3516" s="14">
        <v>10.5</v>
      </c>
      <c r="AQ3516" s="14">
        <v>37</v>
      </c>
      <c r="AR3516" s="10">
        <f t="shared" ref="AR3516:AR3520" si="1652">AQ3516+273.15</f>
        <v>310.14999999999998</v>
      </c>
      <c r="AS3516" s="14">
        <v>47.1</v>
      </c>
      <c r="AT3516" s="14">
        <v>0.5</v>
      </c>
      <c r="AU3516" s="10">
        <f t="shared" ref="AU3516:AU3520" si="1653">IF(ISNUMBER(AM3516),((AR3516/AO3516)*((AJ3516-(AT3516*AP3516))/(AJ3516-AS3516))*AM3516)," ")</f>
        <v>0.64934523571565572</v>
      </c>
      <c r="AV3516" s="10">
        <f t="shared" ref="AV3516:AV3520" si="1654">IF(ISNUMBER(AM3516), AU3516*G3516, " ")</f>
        <v>15.360479730853035</v>
      </c>
      <c r="AW3516" s="10">
        <f>AVERAGE(AU3515,AU3517,AU3519)</f>
        <v>0.61088336407075394</v>
      </c>
      <c r="AX3516" s="10">
        <f>AVERAGE(AU3516,AU3518,AU3520)</f>
        <v>0.64252158369315704</v>
      </c>
      <c r="AY3516" s="10">
        <f>AVERAGE(AV3515,AV3517,AV3519)</f>
        <v>12.898551813675462</v>
      </c>
      <c r="AZ3516" s="10">
        <f>AVERAGE(AV3516,AV3518,AV3520)</f>
        <v>15.060980808496572</v>
      </c>
      <c r="BA3516" s="10">
        <f>IF(ISNUMBER(AV3516), AV3516-AV3515, " ")</f>
        <v>1.6240221176129204</v>
      </c>
      <c r="BB3516" s="10">
        <f>IF(ISNUMBER(BA3516), BA3516/O3516, " ")</f>
        <v>0.10760918549416314</v>
      </c>
      <c r="BC3516" s="2">
        <f>AVERAGE(BB3516,BB3518,BB3520)</f>
        <v>0.17164546081116169</v>
      </c>
      <c r="BD3516" s="1" t="s">
        <v>59</v>
      </c>
      <c r="BE3516"/>
    </row>
    <row r="3517" spans="1:57" x14ac:dyDescent="0.3">
      <c r="A3517" s="2"/>
      <c r="D3517" s="9" t="s">
        <v>57</v>
      </c>
      <c r="E3517" s="10">
        <v>13.71456908</v>
      </c>
      <c r="F3517" s="10">
        <v>0.53581206699999995</v>
      </c>
      <c r="G3517" s="10">
        <v>19.933454749999999</v>
      </c>
      <c r="H3517" s="10">
        <v>10.67911572</v>
      </c>
      <c r="I3517" s="10">
        <v>90.37126284</v>
      </c>
      <c r="J3517" s="10">
        <v>33.567400970000001</v>
      </c>
      <c r="K3517" s="10">
        <v>87.177481650000004</v>
      </c>
      <c r="L3517" s="11">
        <v>8.0787037037037043E-3</v>
      </c>
      <c r="M3517" s="11">
        <v>8.9641087962962964E-3</v>
      </c>
      <c r="P3517" s="10"/>
      <c r="Q3517" s="9"/>
      <c r="AJ3517" s="13">
        <v>657.43333333333305</v>
      </c>
      <c r="AK3517" s="16">
        <v>2.999012</v>
      </c>
      <c r="AL3517" s="10">
        <f t="shared" si="1650"/>
        <v>9.8799999999998889E-4</v>
      </c>
      <c r="AM3517" s="10">
        <f t="shared" si="1629"/>
        <v>0.53598858590762555</v>
      </c>
      <c r="AN3517" s="14">
        <v>12</v>
      </c>
      <c r="AO3517" s="10">
        <f t="shared" si="1651"/>
        <v>285.14999999999998</v>
      </c>
      <c r="AP3517" s="14">
        <v>10.5</v>
      </c>
      <c r="AQ3517" s="14">
        <v>37</v>
      </c>
      <c r="AR3517" s="10">
        <f t="shared" si="1652"/>
        <v>310.14999999999998</v>
      </c>
      <c r="AS3517" s="14">
        <v>47.1</v>
      </c>
      <c r="AT3517" s="14">
        <v>0.5</v>
      </c>
      <c r="AU3517" s="10">
        <f t="shared" si="1653"/>
        <v>0.62295483003428243</v>
      </c>
      <c r="AV3517" s="10">
        <f t="shared" si="1654"/>
        <v>12.417641915782308</v>
      </c>
      <c r="AW3517" s="10"/>
      <c r="AX3517" s="10"/>
      <c r="AY3517" s="10"/>
      <c r="AZ3517" s="10"/>
      <c r="BA3517" s="10"/>
      <c r="BB3517" s="10"/>
      <c r="BC3517" s="2"/>
      <c r="BD3517"/>
    </row>
    <row r="3518" spans="1:57" x14ac:dyDescent="0.3">
      <c r="A3518" s="2"/>
      <c r="D3518" s="9" t="s">
        <v>60</v>
      </c>
      <c r="E3518" s="10">
        <v>9.4089314559999995</v>
      </c>
      <c r="F3518" s="10">
        <v>0.55370608229999996</v>
      </c>
      <c r="G3518" s="10">
        <v>22.876684480000002</v>
      </c>
      <c r="H3518" s="10">
        <v>12.678627179999999</v>
      </c>
      <c r="I3518" s="10">
        <v>79.446183340000005</v>
      </c>
      <c r="J3518" s="10">
        <v>33.046766239999997</v>
      </c>
      <c r="K3518" s="10">
        <v>95.001813979999994</v>
      </c>
      <c r="L3518" s="11">
        <v>1.0954861111111111E-2</v>
      </c>
      <c r="M3518" s="11">
        <v>1.1585636574074075E-2</v>
      </c>
      <c r="N3518" s="10">
        <f>H3518-H3517</f>
        <v>1.999511459999999</v>
      </c>
      <c r="O3518" s="10">
        <f>I3517-I3518</f>
        <v>10.925079499999995</v>
      </c>
      <c r="P3518" s="10">
        <f>N3518/O3518</f>
        <v>0.1830203121176372</v>
      </c>
      <c r="Q3518" s="9"/>
      <c r="R3518">
        <f>K3518-K3517</f>
        <v>7.8243323299999901</v>
      </c>
      <c r="S3518">
        <f>R3518/O3518</f>
        <v>0.71618081406181011</v>
      </c>
      <c r="AJ3518" s="13">
        <v>657.43333333333305</v>
      </c>
      <c r="AK3518" s="16">
        <v>2.999012</v>
      </c>
      <c r="AL3518" s="10">
        <f t="shared" si="1650"/>
        <v>9.8799999999998889E-4</v>
      </c>
      <c r="AM3518" s="10">
        <f t="shared" si="1629"/>
        <v>0.55388849624476322</v>
      </c>
      <c r="AN3518" s="14">
        <v>12</v>
      </c>
      <c r="AO3518" s="10">
        <f t="shared" si="1651"/>
        <v>285.14999999999998</v>
      </c>
      <c r="AP3518" s="14">
        <v>10.5</v>
      </c>
      <c r="AQ3518" s="14">
        <v>37</v>
      </c>
      <c r="AR3518" s="10">
        <f t="shared" si="1652"/>
        <v>310.14999999999998</v>
      </c>
      <c r="AS3518" s="14">
        <v>47.1</v>
      </c>
      <c r="AT3518" s="14">
        <v>0.5</v>
      </c>
      <c r="AU3518" s="10">
        <f t="shared" si="1653"/>
        <v>0.64375907082388439</v>
      </c>
      <c r="AV3518" s="10">
        <f t="shared" si="1654"/>
        <v>14.727073144375979</v>
      </c>
      <c r="AW3518" s="10"/>
      <c r="AX3518" s="10"/>
      <c r="AY3518" s="10"/>
      <c r="AZ3518" s="10"/>
      <c r="BA3518" s="10">
        <f>IF(ISNUMBER(AV3518), AV3518-AV3517, " ")</f>
        <v>2.3094312285936702</v>
      </c>
      <c r="BB3518" s="10">
        <f>IF(ISNUMBER(BA3518), BA3518/O3518, " ")</f>
        <v>0.21138804789417515</v>
      </c>
      <c r="BC3518" s="2"/>
      <c r="BD3518"/>
      <c r="BE3518"/>
    </row>
    <row r="3519" spans="1:57" x14ac:dyDescent="0.3">
      <c r="A3519" s="2"/>
      <c r="D3519" s="9" t="s">
        <v>57</v>
      </c>
      <c r="E3519" s="10">
        <v>13.72724644</v>
      </c>
      <c r="F3519" s="10">
        <v>0.51318847349999996</v>
      </c>
      <c r="G3519" s="10">
        <v>21.019890920000002</v>
      </c>
      <c r="H3519" s="10">
        <v>10.78550489</v>
      </c>
      <c r="I3519" s="10">
        <v>90.49336735</v>
      </c>
      <c r="J3519" s="10">
        <v>33.66475672</v>
      </c>
      <c r="K3519" s="10">
        <v>84.790439599999999</v>
      </c>
      <c r="L3519" s="11">
        <v>1.4716435185185185E-2</v>
      </c>
      <c r="M3519" s="11">
        <v>1.5271979166666666E-2</v>
      </c>
      <c r="P3519" s="10"/>
      <c r="Q3519" s="9"/>
      <c r="AJ3519" s="13">
        <v>657.43333333333305</v>
      </c>
      <c r="AK3519" s="16">
        <v>2.999012</v>
      </c>
      <c r="AL3519" s="10">
        <f t="shared" si="1650"/>
        <v>9.8799999999998889E-4</v>
      </c>
      <c r="AM3519" s="10">
        <f t="shared" si="1629"/>
        <v>0.51335753924959282</v>
      </c>
      <c r="AN3519" s="14">
        <v>12</v>
      </c>
      <c r="AO3519" s="10">
        <f t="shared" si="1651"/>
        <v>285.14999999999998</v>
      </c>
      <c r="AP3519" s="14">
        <v>10.5</v>
      </c>
      <c r="AQ3519" s="14">
        <v>37</v>
      </c>
      <c r="AR3519" s="10">
        <f t="shared" si="1652"/>
        <v>310.14999999999998</v>
      </c>
      <c r="AS3519" s="14">
        <v>47.1</v>
      </c>
      <c r="AT3519" s="14">
        <v>0.5</v>
      </c>
      <c r="AU3519" s="10">
        <f t="shared" si="1653"/>
        <v>0.59665180755390745</v>
      </c>
      <c r="AV3519" s="10">
        <f t="shared" si="1654"/>
        <v>12.541555912003968</v>
      </c>
      <c r="AW3519" s="10"/>
      <c r="AX3519" s="10"/>
      <c r="AY3519" s="10"/>
      <c r="AZ3519" s="10"/>
      <c r="BA3519" s="10"/>
      <c r="BB3519" s="10"/>
      <c r="BC3519" s="2"/>
      <c r="BD3519"/>
      <c r="BE3519"/>
    </row>
    <row r="3520" spans="1:57" x14ac:dyDescent="0.3">
      <c r="A3520" s="2"/>
      <c r="D3520" s="9" t="s">
        <v>61</v>
      </c>
      <c r="E3520" s="10">
        <v>9.3233107919999991</v>
      </c>
      <c r="F3520" s="10">
        <v>0.54570820519999996</v>
      </c>
      <c r="G3520" s="10">
        <v>23.79248333</v>
      </c>
      <c r="H3520" s="10">
        <v>12.9792226</v>
      </c>
      <c r="I3520" s="10">
        <v>77.459557360000005</v>
      </c>
      <c r="J3520" s="10">
        <v>33.869019190000003</v>
      </c>
      <c r="K3520" s="10">
        <v>93.863880390000006</v>
      </c>
      <c r="L3520" s="11">
        <v>1.7664351851851851E-2</v>
      </c>
      <c r="M3520" s="11">
        <v>1.8194432870370369E-2</v>
      </c>
      <c r="N3520" s="10">
        <f>H3520-H3519</f>
        <v>2.1937177099999996</v>
      </c>
      <c r="O3520" s="10">
        <f>I3519-I3520</f>
        <v>13.033809989999995</v>
      </c>
      <c r="P3520" s="10">
        <f>N3520/O3520</f>
        <v>0.16830978138265773</v>
      </c>
      <c r="Q3520" s="9"/>
      <c r="R3520">
        <f>K3520-K3519</f>
        <v>9.0734407900000065</v>
      </c>
      <c r="S3520">
        <f>R3520/O3520</f>
        <v>0.69614646806739355</v>
      </c>
      <c r="AJ3520" s="13">
        <v>657.43333333333305</v>
      </c>
      <c r="AK3520" s="16">
        <v>2.999012</v>
      </c>
      <c r="AL3520" s="10">
        <f t="shared" si="1650"/>
        <v>9.8799999999998889E-4</v>
      </c>
      <c r="AM3520" s="10">
        <f t="shared" si="1629"/>
        <v>0.54588798430949925</v>
      </c>
      <c r="AN3520" s="14">
        <v>12</v>
      </c>
      <c r="AO3520" s="10">
        <f t="shared" si="1651"/>
        <v>285.14999999999998</v>
      </c>
      <c r="AP3520" s="14">
        <v>10.5</v>
      </c>
      <c r="AQ3520" s="14">
        <v>37</v>
      </c>
      <c r="AR3520" s="10">
        <f t="shared" si="1652"/>
        <v>310.14999999999998</v>
      </c>
      <c r="AS3520" s="14">
        <v>47.1</v>
      </c>
      <c r="AT3520" s="14">
        <v>0.5</v>
      </c>
      <c r="AU3520" s="10">
        <f t="shared" si="1653"/>
        <v>0.63446044453993111</v>
      </c>
      <c r="AV3520" s="10">
        <f t="shared" si="1654"/>
        <v>15.0953895502607</v>
      </c>
      <c r="AW3520" s="10"/>
      <c r="AX3520" s="10"/>
      <c r="AY3520" s="10"/>
      <c r="AZ3520" s="10"/>
      <c r="BA3520" s="10">
        <f>IF(ISNUMBER(AV3520), AV3520-AV3519, " ")</f>
        <v>2.5538336382567319</v>
      </c>
      <c r="BB3520" s="10">
        <f>IF(ISNUMBER(BA3520), BA3520/O3520, " ")</f>
        <v>0.19593914904514678</v>
      </c>
      <c r="BC3520" s="2"/>
      <c r="BD3520"/>
      <c r="BE3520"/>
    </row>
    <row r="3521" spans="1:57" x14ac:dyDescent="0.3">
      <c r="AM3521" s="10" t="str">
        <f t="shared" si="1629"/>
        <v xml:space="preserve"> </v>
      </c>
      <c r="BD3521"/>
      <c r="BE3521"/>
    </row>
    <row r="3522" spans="1:57" x14ac:dyDescent="0.3">
      <c r="AM3522" s="10" t="str">
        <f t="shared" si="1629"/>
        <v xml:space="preserve"> </v>
      </c>
      <c r="BD3522"/>
      <c r="BE3522"/>
    </row>
    <row r="3523" spans="1:57" x14ac:dyDescent="0.3">
      <c r="A3523" s="2"/>
      <c r="D3523" s="9" t="s">
        <v>53</v>
      </c>
      <c r="E3523" s="10"/>
      <c r="F3523" s="10"/>
      <c r="G3523" s="10"/>
      <c r="H3523" s="10"/>
      <c r="I3523" s="10"/>
      <c r="J3523" s="10"/>
      <c r="K3523" s="10"/>
      <c r="L3523" s="10"/>
      <c r="M3523" s="10"/>
      <c r="P3523" s="10"/>
      <c r="Q3523" s="9"/>
      <c r="R3523" s="9"/>
      <c r="AM3523" s="10" t="str">
        <f t="shared" si="1629"/>
        <v xml:space="preserve"> </v>
      </c>
      <c r="BD3523"/>
      <c r="BE3523"/>
    </row>
    <row r="3524" spans="1:57" x14ac:dyDescent="0.3">
      <c r="A3524" s="2"/>
      <c r="D3524" s="9" t="s">
        <v>409</v>
      </c>
      <c r="E3524" s="10"/>
      <c r="F3524" s="2"/>
      <c r="G3524" s="10"/>
      <c r="H3524" s="10"/>
      <c r="I3524" s="10"/>
      <c r="J3524" s="10"/>
      <c r="K3524" s="10"/>
      <c r="L3524" s="10"/>
      <c r="M3524" s="10"/>
      <c r="P3524" s="10"/>
      <c r="Q3524" s="9"/>
      <c r="R3524" s="9"/>
      <c r="AM3524" s="10" t="str">
        <f t="shared" si="1629"/>
        <v xml:space="preserve"> </v>
      </c>
      <c r="BD3524"/>
      <c r="BE3524"/>
    </row>
    <row r="3525" spans="1:57" x14ac:dyDescent="0.3">
      <c r="A3525" s="2"/>
      <c r="D3525" s="9"/>
      <c r="E3525" s="2" t="s">
        <v>0</v>
      </c>
      <c r="F3525" s="2" t="s">
        <v>1</v>
      </c>
      <c r="G3525" s="2" t="s">
        <v>2</v>
      </c>
      <c r="H3525" s="2" t="s">
        <v>3</v>
      </c>
      <c r="I3525" s="2" t="s">
        <v>4</v>
      </c>
      <c r="J3525" s="2" t="s">
        <v>5</v>
      </c>
      <c r="K3525" s="2" t="s">
        <v>6</v>
      </c>
      <c r="L3525" s="2" t="s">
        <v>7</v>
      </c>
      <c r="M3525" s="2" t="s">
        <v>8</v>
      </c>
      <c r="N3525" s="2" t="s">
        <v>9</v>
      </c>
      <c r="O3525" s="2" t="s">
        <v>10</v>
      </c>
      <c r="P3525" s="2" t="s">
        <v>11</v>
      </c>
      <c r="Q3525" s="2" t="s">
        <v>12</v>
      </c>
      <c r="R3525" s="2" t="s">
        <v>13</v>
      </c>
      <c r="S3525" s="2" t="s">
        <v>14</v>
      </c>
      <c r="T3525" s="2" t="s">
        <v>15</v>
      </c>
      <c r="U3525" s="3" t="s">
        <v>16</v>
      </c>
      <c r="V3525" s="3" t="s">
        <v>17</v>
      </c>
      <c r="W3525" s="3" t="s">
        <v>18</v>
      </c>
      <c r="X3525" s="3" t="s">
        <v>19</v>
      </c>
      <c r="Y3525" s="3" t="s">
        <v>20</v>
      </c>
      <c r="Z3525" s="3" t="s">
        <v>21</v>
      </c>
      <c r="AA3525" s="3" t="s">
        <v>22</v>
      </c>
      <c r="AB3525" s="3" t="s">
        <v>23</v>
      </c>
      <c r="AC3525" s="3" t="s">
        <v>24</v>
      </c>
      <c r="AD3525" s="3" t="s">
        <v>25</v>
      </c>
      <c r="AE3525" s="3" t="s">
        <v>26</v>
      </c>
      <c r="AF3525" s="3" t="s">
        <v>27</v>
      </c>
      <c r="AG3525" s="3" t="s">
        <v>28</v>
      </c>
      <c r="AH3525" s="3" t="s">
        <v>29</v>
      </c>
      <c r="AL3525" s="2" t="s">
        <v>33</v>
      </c>
      <c r="AM3525" s="10" t="e">
        <f t="shared" si="1629"/>
        <v>#VALUE!</v>
      </c>
      <c r="AN3525" s="6" t="s">
        <v>35</v>
      </c>
      <c r="AO3525" s="2" t="s">
        <v>36</v>
      </c>
      <c r="AP3525" s="7" t="s">
        <v>37</v>
      </c>
      <c r="AQ3525" s="6" t="s">
        <v>38</v>
      </c>
      <c r="AR3525" s="2" t="s">
        <v>39</v>
      </c>
      <c r="AS3525" s="7" t="s">
        <v>40</v>
      </c>
      <c r="AT3525" s="7" t="s">
        <v>41</v>
      </c>
      <c r="AU3525" s="8" t="s">
        <v>55</v>
      </c>
      <c r="AV3525" s="8" t="s">
        <v>56</v>
      </c>
      <c r="AW3525" s="8" t="s">
        <v>44</v>
      </c>
      <c r="AX3525" s="8" t="s">
        <v>45</v>
      </c>
      <c r="AY3525" s="8" t="s">
        <v>46</v>
      </c>
      <c r="AZ3525" s="8" t="s">
        <v>47</v>
      </c>
      <c r="BA3525" s="2" t="s">
        <v>48</v>
      </c>
      <c r="BB3525" s="2" t="s">
        <v>49</v>
      </c>
      <c r="BC3525" s="2" t="s">
        <v>50</v>
      </c>
      <c r="BD3525"/>
      <c r="BE3525"/>
    </row>
    <row r="3526" spans="1:57" x14ac:dyDescent="0.3">
      <c r="A3526" s="2"/>
      <c r="D3526" s="9" t="s">
        <v>57</v>
      </c>
      <c r="E3526" s="10"/>
      <c r="F3526" s="10"/>
      <c r="G3526" s="10"/>
      <c r="H3526" s="10"/>
      <c r="I3526" s="10"/>
      <c r="J3526" s="10"/>
      <c r="K3526" s="10"/>
      <c r="L3526" s="11"/>
      <c r="M3526" s="11"/>
      <c r="P3526" s="10"/>
      <c r="Q3526" s="9"/>
      <c r="AJ3526" s="13">
        <v>657.43333333333339</v>
      </c>
      <c r="AK3526" s="16">
        <v>2.999012</v>
      </c>
      <c r="AL3526" s="10">
        <f>IF(AK3526&gt;3, AK3526-3, 3-AK3526)</f>
        <v>9.8799999999998889E-4</v>
      </c>
      <c r="AM3526" s="10" t="str">
        <f t="shared" si="1629"/>
        <v xml:space="preserve"> </v>
      </c>
      <c r="AN3526" s="14">
        <v>12</v>
      </c>
      <c r="AO3526" s="10">
        <f>AN3526+273.15</f>
        <v>285.14999999999998</v>
      </c>
      <c r="AP3526" s="14">
        <v>10.5</v>
      </c>
      <c r="AQ3526" s="14">
        <v>37</v>
      </c>
      <c r="AR3526" s="10">
        <f>AQ3526+273.15</f>
        <v>310.14999999999998</v>
      </c>
      <c r="AS3526" s="14">
        <v>47.1</v>
      </c>
      <c r="AT3526" s="14">
        <v>0.5</v>
      </c>
      <c r="AU3526" s="10" t="str">
        <f>IF(ISNUMBER(AM3526),((AR3526/AO3526)*((AJ3526-(AT3526*AP3526))/(AJ3526-AS3526))*AM3526)," ")</f>
        <v xml:space="preserve"> </v>
      </c>
      <c r="AV3526" s="10" t="str">
        <f>IF(ISNUMBER(AM3526), AU3526*G3526, " ")</f>
        <v xml:space="preserve"> </v>
      </c>
      <c r="AW3526" s="10"/>
      <c r="AX3526" s="10"/>
      <c r="AY3526" s="10"/>
      <c r="AZ3526" s="10"/>
      <c r="BA3526" s="10"/>
      <c r="BB3526" s="10"/>
      <c r="BC3526" s="2"/>
      <c r="BD3526"/>
      <c r="BE3526"/>
    </row>
    <row r="3527" spans="1:57" x14ac:dyDescent="0.3">
      <c r="A3527" s="2">
        <v>321</v>
      </c>
      <c r="B3527" s="9" t="s">
        <v>409</v>
      </c>
      <c r="C3527" s="9"/>
      <c r="D3527" s="9" t="s">
        <v>58</v>
      </c>
      <c r="E3527" s="10"/>
      <c r="F3527" s="10"/>
      <c r="G3527" s="10"/>
      <c r="H3527" s="10"/>
      <c r="I3527" s="10"/>
      <c r="J3527" s="10"/>
      <c r="K3527" s="10"/>
      <c r="L3527" s="11"/>
      <c r="M3527" s="11"/>
      <c r="N3527" s="10">
        <f>H3527-H3526</f>
        <v>0</v>
      </c>
      <c r="O3527" s="10">
        <f>I3526-I3527</f>
        <v>0</v>
      </c>
      <c r="P3527" s="10" t="e">
        <f>N3527/O3527</f>
        <v>#DIV/0!</v>
      </c>
      <c r="Q3527" s="9">
        <f>AVERAGE(P3529)</f>
        <v>0.25178335450347883</v>
      </c>
      <c r="R3527">
        <f>K3527-K3526</f>
        <v>0</v>
      </c>
      <c r="S3527" t="e">
        <f>R3527/O3527</f>
        <v>#DIV/0!</v>
      </c>
      <c r="T3527" s="9">
        <f>AVERAGE(S3529)</f>
        <v>0.81349642552660195</v>
      </c>
      <c r="U3527" s="3">
        <f>AVERAGE(E3526,E3528,E3530)</f>
        <v>13.731388109999999</v>
      </c>
      <c r="V3527" s="3">
        <f>AVERAGE(E3527,E3529,E3531)</f>
        <v>8.0100583239999992</v>
      </c>
      <c r="W3527" s="3">
        <f>AVERAGE(F3526,F3528,F3530)</f>
        <v>0.58883552699999997</v>
      </c>
      <c r="X3527" s="3">
        <f>AVERAGE(F3527,F3529,F3531)</f>
        <v>0.73468791460000005</v>
      </c>
      <c r="Y3527" s="3">
        <f>AVERAGE(G3526,G3528,G3530)</f>
        <v>20.384334979999998</v>
      </c>
      <c r="Z3527" s="3">
        <f>AVERAGE(G3527,G3529,G3531)</f>
        <v>21.96180094</v>
      </c>
      <c r="AA3527" s="3">
        <f>AVERAGE(H3526,H3528,H3530)</f>
        <v>12.009662629999999</v>
      </c>
      <c r="AB3527" s="3">
        <f>AVERAGE(H3527,H3529,H3531)</f>
        <v>16.147470219999999</v>
      </c>
      <c r="AC3527" s="3">
        <f>AVERAGE(I3526,I3528,I3530)</f>
        <v>91.880248589999994</v>
      </c>
      <c r="AD3527" s="3">
        <f>AVERAGE(I3527,I3529,I3531)</f>
        <v>75.446248819999994</v>
      </c>
      <c r="AE3527" s="3">
        <f>AVERAGE(J3526,J3528,J3530)</f>
        <v>31.843446790000002</v>
      </c>
      <c r="AF3527" s="3">
        <f>AVERAGE(J3527,J3529,J3531)</f>
        <v>32.257552660000002</v>
      </c>
      <c r="AG3527" s="3">
        <f>AVERAGE(K3526,K3528,K3530)</f>
        <v>74.863556290000005</v>
      </c>
      <c r="AH3527" s="3">
        <f>AVERAGE(K3527,K3529,K3531)</f>
        <v>88.232556360000004</v>
      </c>
      <c r="AI3527" s="12">
        <v>43664</v>
      </c>
      <c r="AJ3527" s="13">
        <v>657.43333333333339</v>
      </c>
      <c r="AK3527" s="16">
        <v>2.999012</v>
      </c>
      <c r="AL3527" s="10">
        <f t="shared" ref="AL3527:AL3531" si="1655">IF(AK3527&gt;3, AK3527-3, 3-AK3527)</f>
        <v>9.8799999999998889E-4</v>
      </c>
      <c r="AM3527" s="10" t="str">
        <f t="shared" ref="AM3527:AM3590" si="1656">IF(F3527&lt;=0," ",((F3527*3)/AK3527))</f>
        <v xml:space="preserve"> </v>
      </c>
      <c r="AN3527" s="14">
        <v>12</v>
      </c>
      <c r="AO3527" s="10">
        <f t="shared" ref="AO3527:AO3531" si="1657">AN3527+273.15</f>
        <v>285.14999999999998</v>
      </c>
      <c r="AP3527" s="14">
        <v>10.5</v>
      </c>
      <c r="AQ3527" s="14">
        <v>37</v>
      </c>
      <c r="AR3527" s="10">
        <f t="shared" ref="AR3527:AR3531" si="1658">AQ3527+273.15</f>
        <v>310.14999999999998</v>
      </c>
      <c r="AS3527" s="14">
        <v>47.1</v>
      </c>
      <c r="AT3527" s="14">
        <v>0.5</v>
      </c>
      <c r="AU3527" s="10" t="str">
        <f t="shared" ref="AU3527:AU3531" si="1659">IF(ISNUMBER(AM3527),((AR3527/AO3527)*((AJ3527-(AT3527*AP3527))/(AJ3527-AS3527))*AM3527)," ")</f>
        <v xml:space="preserve"> </v>
      </c>
      <c r="AV3527" s="10" t="str">
        <f t="shared" ref="AV3527:AV3531" si="1660">IF(ISNUMBER(AM3527), AU3527*G3527, " ")</f>
        <v xml:space="preserve"> </v>
      </c>
      <c r="AW3527" s="10">
        <f>AVERAGE(AU3526,AU3528,AU3530)</f>
        <v>0.68460185619603098</v>
      </c>
      <c r="AX3527" s="10">
        <f>AVERAGE(AU3527,AU3529,AU3531)</f>
        <v>0.85417521021952725</v>
      </c>
      <c r="AY3527" s="10">
        <f>AVERAGE(AV3526,AV3528,AV3530)</f>
        <v>13.955153564629683</v>
      </c>
      <c r="AZ3527" s="10">
        <f>AVERAGE(AV3527,AV3529,AV3531)</f>
        <v>18.759225934723911</v>
      </c>
      <c r="BA3527" s="10" t="str">
        <f>IF(ISNUMBER(AV3527), AV3527-AV3526, " ")</f>
        <v xml:space="preserve"> </v>
      </c>
      <c r="BB3527" s="10" t="str">
        <f>IF(ISNUMBER(BA3527), BA3527/O3527, " ")</f>
        <v xml:space="preserve"> </v>
      </c>
      <c r="BC3527" s="2">
        <f>AVERAGE(BB3527,BB3529,BB3531)</f>
        <v>0.2923252061171368</v>
      </c>
      <c r="BD3527" s="1" t="s">
        <v>59</v>
      </c>
      <c r="BE3527"/>
    </row>
    <row r="3528" spans="1:57" x14ac:dyDescent="0.3">
      <c r="A3528" s="2"/>
      <c r="D3528" s="9" t="s">
        <v>57</v>
      </c>
      <c r="E3528" s="10">
        <v>13.731388109999999</v>
      </c>
      <c r="F3528" s="10">
        <v>0.58883552699999997</v>
      </c>
      <c r="G3528" s="10">
        <v>20.384334979999998</v>
      </c>
      <c r="H3528" s="10">
        <v>12.009662629999999</v>
      </c>
      <c r="I3528" s="10">
        <v>91.880248589999994</v>
      </c>
      <c r="J3528" s="10">
        <v>31.843446790000002</v>
      </c>
      <c r="K3528" s="10">
        <v>74.863556290000005</v>
      </c>
      <c r="L3528" s="11">
        <v>8.2870370370370372E-3</v>
      </c>
      <c r="M3528" s="11">
        <v>8.7152662037037042E-3</v>
      </c>
      <c r="P3528" s="10"/>
      <c r="Q3528" s="9"/>
      <c r="AJ3528" s="13">
        <v>657.43333333333305</v>
      </c>
      <c r="AK3528" s="16">
        <v>2.999012</v>
      </c>
      <c r="AL3528" s="10">
        <f t="shared" si="1655"/>
        <v>9.8799999999998889E-4</v>
      </c>
      <c r="AM3528" s="10">
        <f t="shared" si="1656"/>
        <v>0.58902951405329484</v>
      </c>
      <c r="AN3528" s="14">
        <v>12</v>
      </c>
      <c r="AO3528" s="10">
        <f t="shared" si="1657"/>
        <v>285.14999999999998</v>
      </c>
      <c r="AP3528" s="14">
        <v>10.5</v>
      </c>
      <c r="AQ3528" s="14">
        <v>37</v>
      </c>
      <c r="AR3528" s="10">
        <f t="shared" si="1658"/>
        <v>310.14999999999998</v>
      </c>
      <c r="AS3528" s="14">
        <v>47.1</v>
      </c>
      <c r="AT3528" s="14">
        <v>0.5</v>
      </c>
      <c r="AU3528" s="10">
        <f t="shared" si="1659"/>
        <v>0.68460185619603098</v>
      </c>
      <c r="AV3528" s="10">
        <f t="shared" si="1660"/>
        <v>13.955153564629683</v>
      </c>
      <c r="AW3528" s="10"/>
      <c r="AX3528" s="10"/>
      <c r="AY3528" s="10"/>
      <c r="AZ3528" s="10"/>
      <c r="BA3528" s="10"/>
      <c r="BB3528" s="10"/>
      <c r="BC3528" s="2"/>
      <c r="BD3528"/>
    </row>
    <row r="3529" spans="1:57" x14ac:dyDescent="0.3">
      <c r="A3529" s="2"/>
      <c r="D3529" s="9" t="s">
        <v>60</v>
      </c>
      <c r="E3529" s="10">
        <v>8.0100583239999992</v>
      </c>
      <c r="F3529" s="10">
        <v>0.73468791460000005</v>
      </c>
      <c r="G3529" s="10">
        <v>21.96180094</v>
      </c>
      <c r="H3529" s="10">
        <v>16.147470219999999</v>
      </c>
      <c r="I3529" s="10">
        <v>75.446248819999994</v>
      </c>
      <c r="J3529" s="10">
        <v>32.257552660000002</v>
      </c>
      <c r="K3529" s="10">
        <v>88.232556360000004</v>
      </c>
      <c r="L3529" s="11">
        <v>1.1822916666666667E-2</v>
      </c>
      <c r="M3529" s="11">
        <v>1.2378460648148147E-2</v>
      </c>
      <c r="N3529" s="10">
        <f>H3529-H3528</f>
        <v>4.1378075899999995</v>
      </c>
      <c r="O3529" s="10">
        <f>I3528-I3529</f>
        <v>16.43399977</v>
      </c>
      <c r="P3529" s="10">
        <f>N3529/O3529</f>
        <v>0.25178335450347883</v>
      </c>
      <c r="Q3529" s="9"/>
      <c r="R3529">
        <f>K3529-K3528</f>
        <v>13.369000069999998</v>
      </c>
      <c r="S3529">
        <f>R3529/O3529</f>
        <v>0.81349642552660195</v>
      </c>
      <c r="AJ3529" s="13">
        <v>657.43333333333305</v>
      </c>
      <c r="AK3529" s="16">
        <v>2.999012</v>
      </c>
      <c r="AL3529" s="10">
        <f t="shared" si="1655"/>
        <v>9.8799999999998889E-4</v>
      </c>
      <c r="AM3529" s="10">
        <f t="shared" si="1656"/>
        <v>0.73492995153070406</v>
      </c>
      <c r="AN3529" s="14">
        <v>12</v>
      </c>
      <c r="AO3529" s="10">
        <f t="shared" si="1657"/>
        <v>285.14999999999998</v>
      </c>
      <c r="AP3529" s="14">
        <v>10.5</v>
      </c>
      <c r="AQ3529" s="14">
        <v>37</v>
      </c>
      <c r="AR3529" s="10">
        <f t="shared" si="1658"/>
        <v>310.14999999999998</v>
      </c>
      <c r="AS3529" s="14">
        <v>47.1</v>
      </c>
      <c r="AT3529" s="14">
        <v>0.5</v>
      </c>
      <c r="AU3529" s="10">
        <f t="shared" si="1659"/>
        <v>0.85417521021952725</v>
      </c>
      <c r="AV3529" s="10">
        <f t="shared" si="1660"/>
        <v>18.759225934723911</v>
      </c>
      <c r="AW3529" s="10"/>
      <c r="AX3529" s="10"/>
      <c r="AY3529" s="10"/>
      <c r="AZ3529" s="10"/>
      <c r="BA3529" s="10">
        <f>IF(ISNUMBER(AV3529), AV3529-AV3528, " ")</f>
        <v>4.8040723700942287</v>
      </c>
      <c r="BB3529" s="10">
        <f>IF(ISNUMBER(BA3529), BA3529/O3529, " ")</f>
        <v>0.2923252061171368</v>
      </c>
      <c r="BC3529" s="2"/>
      <c r="BD3529"/>
      <c r="BE3529"/>
    </row>
    <row r="3530" spans="1:57" x14ac:dyDescent="0.3">
      <c r="A3530" s="2"/>
      <c r="D3530" s="9" t="s">
        <v>57</v>
      </c>
      <c r="E3530" s="10"/>
      <c r="F3530" s="10"/>
      <c r="G3530" s="10"/>
      <c r="H3530" s="10"/>
      <c r="I3530" s="10"/>
      <c r="J3530" s="10"/>
      <c r="K3530" s="10"/>
      <c r="L3530" s="11"/>
      <c r="M3530" s="11"/>
      <c r="P3530" s="10"/>
      <c r="Q3530" s="9"/>
      <c r="AJ3530" s="13">
        <v>657.43333333333305</v>
      </c>
      <c r="AK3530" s="16">
        <v>2.999012</v>
      </c>
      <c r="AL3530" s="10">
        <f t="shared" si="1655"/>
        <v>9.8799999999998889E-4</v>
      </c>
      <c r="AM3530" s="10" t="str">
        <f t="shared" si="1656"/>
        <v xml:space="preserve"> </v>
      </c>
      <c r="AN3530" s="14">
        <v>12</v>
      </c>
      <c r="AO3530" s="10">
        <f t="shared" si="1657"/>
        <v>285.14999999999998</v>
      </c>
      <c r="AP3530" s="14">
        <v>10.5</v>
      </c>
      <c r="AQ3530" s="14">
        <v>37</v>
      </c>
      <c r="AR3530" s="10">
        <f t="shared" si="1658"/>
        <v>310.14999999999998</v>
      </c>
      <c r="AS3530" s="14">
        <v>47.1</v>
      </c>
      <c r="AT3530" s="14">
        <v>0.5</v>
      </c>
      <c r="AU3530" s="10" t="str">
        <f t="shared" si="1659"/>
        <v xml:space="preserve"> </v>
      </c>
      <c r="AV3530" s="10" t="str">
        <f t="shared" si="1660"/>
        <v xml:space="preserve"> </v>
      </c>
      <c r="AW3530" s="10"/>
      <c r="AX3530" s="10"/>
      <c r="AY3530" s="10"/>
      <c r="AZ3530" s="10"/>
      <c r="BA3530" s="10"/>
      <c r="BB3530" s="10"/>
      <c r="BC3530" s="2"/>
      <c r="BD3530"/>
      <c r="BE3530"/>
    </row>
    <row r="3531" spans="1:57" x14ac:dyDescent="0.3">
      <c r="A3531" s="2"/>
      <c r="D3531" s="9" t="s">
        <v>61</v>
      </c>
      <c r="E3531" s="10"/>
      <c r="F3531" s="10"/>
      <c r="G3531" s="10"/>
      <c r="H3531" s="10"/>
      <c r="I3531" s="10"/>
      <c r="J3531" s="10"/>
      <c r="K3531" s="10"/>
      <c r="L3531" s="11"/>
      <c r="M3531" s="11"/>
      <c r="N3531" s="10">
        <f>H3531-H3530</f>
        <v>0</v>
      </c>
      <c r="O3531" s="10">
        <f>I3530-I3531</f>
        <v>0</v>
      </c>
      <c r="P3531" s="10" t="e">
        <f>N3531/O3531</f>
        <v>#DIV/0!</v>
      </c>
      <c r="Q3531" s="9"/>
      <c r="R3531">
        <f>K3531-K3530</f>
        <v>0</v>
      </c>
      <c r="S3531" t="e">
        <f>R3531/O3531</f>
        <v>#DIV/0!</v>
      </c>
      <c r="AJ3531" s="13">
        <v>657.43333333333305</v>
      </c>
      <c r="AK3531" s="16">
        <v>2.999012</v>
      </c>
      <c r="AL3531" s="10">
        <f t="shared" si="1655"/>
        <v>9.8799999999998889E-4</v>
      </c>
      <c r="AM3531" s="10" t="str">
        <f t="shared" si="1656"/>
        <v xml:space="preserve"> </v>
      </c>
      <c r="AN3531" s="14">
        <v>12</v>
      </c>
      <c r="AO3531" s="10">
        <f t="shared" si="1657"/>
        <v>285.14999999999998</v>
      </c>
      <c r="AP3531" s="14">
        <v>10.5</v>
      </c>
      <c r="AQ3531" s="14">
        <v>37</v>
      </c>
      <c r="AR3531" s="10">
        <f t="shared" si="1658"/>
        <v>310.14999999999998</v>
      </c>
      <c r="AS3531" s="14">
        <v>47.1</v>
      </c>
      <c r="AT3531" s="14">
        <v>0.5</v>
      </c>
      <c r="AU3531" s="10" t="str">
        <f t="shared" si="1659"/>
        <v xml:space="preserve"> </v>
      </c>
      <c r="AV3531" s="10" t="str">
        <f t="shared" si="1660"/>
        <v xml:space="preserve"> </v>
      </c>
      <c r="AW3531" s="10"/>
      <c r="AX3531" s="10"/>
      <c r="AY3531" s="10"/>
      <c r="AZ3531" s="10"/>
      <c r="BA3531" s="10" t="str">
        <f>IF(ISNUMBER(AV3531), AV3531-AV3530, " ")</f>
        <v xml:space="preserve"> </v>
      </c>
      <c r="BB3531" s="10" t="str">
        <f>IF(ISNUMBER(BA3531), BA3531/O3531, " ")</f>
        <v xml:space="preserve"> </v>
      </c>
      <c r="BC3531" s="2"/>
      <c r="BD3531"/>
      <c r="BE3531"/>
    </row>
    <row r="3532" spans="1:57" x14ac:dyDescent="0.3">
      <c r="AM3532" s="10" t="str">
        <f t="shared" si="1656"/>
        <v xml:space="preserve"> </v>
      </c>
      <c r="BD3532"/>
      <c r="BE3532"/>
    </row>
    <row r="3533" spans="1:57" x14ac:dyDescent="0.3">
      <c r="AM3533" s="10" t="str">
        <f t="shared" si="1656"/>
        <v xml:space="preserve"> </v>
      </c>
      <c r="BD3533"/>
      <c r="BE3533"/>
    </row>
    <row r="3534" spans="1:57" x14ac:dyDescent="0.3">
      <c r="A3534" s="2"/>
      <c r="D3534" s="9" t="s">
        <v>53</v>
      </c>
      <c r="E3534" s="10"/>
      <c r="F3534" s="10"/>
      <c r="G3534" s="10"/>
      <c r="H3534" s="10"/>
      <c r="I3534" s="10"/>
      <c r="J3534" s="10"/>
      <c r="K3534" s="10"/>
      <c r="L3534" s="10"/>
      <c r="M3534" s="10"/>
      <c r="P3534" s="10"/>
      <c r="Q3534" s="9"/>
      <c r="R3534" s="9"/>
      <c r="AM3534" s="10" t="str">
        <f t="shared" si="1656"/>
        <v xml:space="preserve"> </v>
      </c>
      <c r="BD3534"/>
      <c r="BE3534"/>
    </row>
    <row r="3535" spans="1:57" x14ac:dyDescent="0.3">
      <c r="A3535" s="2"/>
      <c r="D3535" s="9" t="s">
        <v>410</v>
      </c>
      <c r="E3535" s="10"/>
      <c r="F3535" s="2"/>
      <c r="G3535" s="10"/>
      <c r="H3535" s="10"/>
      <c r="I3535" s="10"/>
      <c r="J3535" s="10"/>
      <c r="K3535" s="10"/>
      <c r="L3535" s="10"/>
      <c r="M3535" s="10"/>
      <c r="P3535" s="10"/>
      <c r="Q3535" s="9"/>
      <c r="R3535" s="9"/>
      <c r="AM3535" s="10" t="str">
        <f t="shared" si="1656"/>
        <v xml:space="preserve"> </v>
      </c>
      <c r="BD3535"/>
      <c r="BE3535"/>
    </row>
    <row r="3536" spans="1:57" x14ac:dyDescent="0.3">
      <c r="A3536" s="2"/>
      <c r="D3536" s="9"/>
      <c r="E3536" s="2" t="s">
        <v>0</v>
      </c>
      <c r="F3536" s="2" t="s">
        <v>1</v>
      </c>
      <c r="G3536" s="2" t="s">
        <v>2</v>
      </c>
      <c r="H3536" s="2" t="s">
        <v>3</v>
      </c>
      <c r="I3536" s="2" t="s">
        <v>4</v>
      </c>
      <c r="J3536" s="2" t="s">
        <v>5</v>
      </c>
      <c r="K3536" s="2" t="s">
        <v>6</v>
      </c>
      <c r="L3536" s="2" t="s">
        <v>7</v>
      </c>
      <c r="M3536" s="2" t="s">
        <v>8</v>
      </c>
      <c r="N3536" s="2" t="s">
        <v>9</v>
      </c>
      <c r="O3536" s="2" t="s">
        <v>10</v>
      </c>
      <c r="P3536" s="2" t="s">
        <v>11</v>
      </c>
      <c r="Q3536" s="2" t="s">
        <v>12</v>
      </c>
      <c r="R3536" s="2" t="s">
        <v>13</v>
      </c>
      <c r="S3536" s="2" t="s">
        <v>14</v>
      </c>
      <c r="T3536" s="2" t="s">
        <v>15</v>
      </c>
      <c r="U3536" s="3" t="s">
        <v>16</v>
      </c>
      <c r="V3536" s="3" t="s">
        <v>17</v>
      </c>
      <c r="W3536" s="3" t="s">
        <v>18</v>
      </c>
      <c r="X3536" s="3" t="s">
        <v>19</v>
      </c>
      <c r="Y3536" s="3" t="s">
        <v>20</v>
      </c>
      <c r="Z3536" s="3" t="s">
        <v>21</v>
      </c>
      <c r="AA3536" s="3" t="s">
        <v>22</v>
      </c>
      <c r="AB3536" s="3" t="s">
        <v>23</v>
      </c>
      <c r="AC3536" s="3" t="s">
        <v>24</v>
      </c>
      <c r="AD3536" s="3" t="s">
        <v>25</v>
      </c>
      <c r="AE3536" s="3" t="s">
        <v>26</v>
      </c>
      <c r="AF3536" s="3" t="s">
        <v>27</v>
      </c>
      <c r="AG3536" s="3" t="s">
        <v>28</v>
      </c>
      <c r="AH3536" s="3" t="s">
        <v>29</v>
      </c>
      <c r="AL3536" s="2" t="s">
        <v>33</v>
      </c>
      <c r="AM3536" s="10" t="e">
        <f t="shared" si="1656"/>
        <v>#VALUE!</v>
      </c>
      <c r="AN3536" s="6" t="s">
        <v>35</v>
      </c>
      <c r="AO3536" s="2" t="s">
        <v>36</v>
      </c>
      <c r="AP3536" s="7" t="s">
        <v>37</v>
      </c>
      <c r="AQ3536" s="6" t="s">
        <v>38</v>
      </c>
      <c r="AR3536" s="2" t="s">
        <v>39</v>
      </c>
      <c r="AS3536" s="7" t="s">
        <v>40</v>
      </c>
      <c r="AT3536" s="7" t="s">
        <v>41</v>
      </c>
      <c r="AU3536" s="8" t="s">
        <v>55</v>
      </c>
      <c r="AV3536" s="8" t="s">
        <v>56</v>
      </c>
      <c r="AW3536" s="8" t="s">
        <v>44</v>
      </c>
      <c r="AX3536" s="8" t="s">
        <v>45</v>
      </c>
      <c r="AY3536" s="8" t="s">
        <v>46</v>
      </c>
      <c r="AZ3536" s="8" t="s">
        <v>47</v>
      </c>
      <c r="BA3536" s="2" t="s">
        <v>48</v>
      </c>
      <c r="BB3536" s="2" t="s">
        <v>49</v>
      </c>
      <c r="BC3536" s="2" t="s">
        <v>50</v>
      </c>
      <c r="BD3536"/>
      <c r="BE3536"/>
    </row>
    <row r="3537" spans="1:57" x14ac:dyDescent="0.3">
      <c r="A3537" s="2"/>
      <c r="D3537" s="9" t="s">
        <v>57</v>
      </c>
      <c r="E3537" s="10">
        <v>13.74812584</v>
      </c>
      <c r="F3537" s="10">
        <v>0.51304528400000005</v>
      </c>
      <c r="G3537" s="10">
        <v>20.338806210000001</v>
      </c>
      <c r="H3537" s="10">
        <v>10.43541639</v>
      </c>
      <c r="I3537" s="10">
        <v>90.597875619999996</v>
      </c>
      <c r="J3537" s="10">
        <v>36.264495740000001</v>
      </c>
      <c r="K3537" s="10">
        <v>66.521650170000001</v>
      </c>
      <c r="L3537" s="11">
        <v>1.3599537037037037E-3</v>
      </c>
      <c r="M3537" s="11">
        <v>2.0138773148148147E-3</v>
      </c>
      <c r="P3537" s="10"/>
      <c r="Q3537" s="9"/>
      <c r="AJ3537" s="13">
        <v>657.43333333333339</v>
      </c>
      <c r="AK3537" s="16">
        <v>2.999012</v>
      </c>
      <c r="AL3537" s="10">
        <f>IF(AK3537&gt;3, AK3537-3, 3-AK3537)</f>
        <v>9.8799999999998889E-4</v>
      </c>
      <c r="AM3537" s="10">
        <f t="shared" si="1656"/>
        <v>0.51321430257698208</v>
      </c>
      <c r="AN3537" s="14">
        <v>12</v>
      </c>
      <c r="AO3537" s="10">
        <f>AN3537+273.15</f>
        <v>285.14999999999998</v>
      </c>
      <c r="AP3537" s="14">
        <v>10.5</v>
      </c>
      <c r="AQ3537" s="14">
        <v>37</v>
      </c>
      <c r="AR3537" s="10">
        <f>AQ3537+273.15</f>
        <v>310.14999999999998</v>
      </c>
      <c r="AS3537" s="14">
        <v>47.1</v>
      </c>
      <c r="AT3537" s="14">
        <v>0.5</v>
      </c>
      <c r="AU3537" s="10">
        <f>IF(ISNUMBER(AM3537),((AR3537/AO3537)*((AJ3537-(AT3537*AP3537))/(AJ3537-AS3537))*AM3537)," ")</f>
        <v>0.59648533017101724</v>
      </c>
      <c r="AV3537" s="10">
        <f>IF(ISNUMBER(AM3537), AU3537*G3537, " ")</f>
        <v>12.131799537456187</v>
      </c>
      <c r="AW3537" s="10"/>
      <c r="AX3537" s="10"/>
      <c r="AY3537" s="10"/>
      <c r="AZ3537" s="10"/>
      <c r="BA3537" s="10"/>
      <c r="BB3537" s="10"/>
      <c r="BC3537" s="2"/>
      <c r="BD3537"/>
      <c r="BE3537"/>
    </row>
    <row r="3538" spans="1:57" x14ac:dyDescent="0.3">
      <c r="A3538" s="2">
        <v>322</v>
      </c>
      <c r="B3538" s="9" t="s">
        <v>410</v>
      </c>
      <c r="C3538" s="9"/>
      <c r="D3538" s="9" t="s">
        <v>58</v>
      </c>
      <c r="E3538" s="10">
        <v>9.8452486629999996</v>
      </c>
      <c r="F3538" s="10">
        <v>0.50749620259999995</v>
      </c>
      <c r="G3538" s="10">
        <v>21.43719557</v>
      </c>
      <c r="H3538" s="10">
        <v>10.88830147</v>
      </c>
      <c r="I3538" s="10">
        <v>77.527894720000006</v>
      </c>
      <c r="J3538" s="10">
        <v>36.720770399999999</v>
      </c>
      <c r="K3538" s="10">
        <v>72.894817070000002</v>
      </c>
      <c r="L3538" s="11">
        <v>4.5717592592592589E-3</v>
      </c>
      <c r="M3538" s="11">
        <v>5.4687384259259264E-3</v>
      </c>
      <c r="N3538" s="10">
        <f>H3538-H3537</f>
        <v>0.45288507999999972</v>
      </c>
      <c r="O3538" s="10">
        <f>I3537-I3538</f>
        <v>13.06998089999999</v>
      </c>
      <c r="P3538" s="10">
        <f>N3538/O3538</f>
        <v>3.4650783613616454E-2</v>
      </c>
      <c r="Q3538" s="9">
        <f>AVERAGE(P3538,P3540,P3542)</f>
        <v>0.11162861680647906</v>
      </c>
      <c r="R3538">
        <f>K3538-K3537</f>
        <v>6.3731669000000011</v>
      </c>
      <c r="S3538">
        <f>R3538/O3538</f>
        <v>0.48761868504337341</v>
      </c>
      <c r="T3538" s="9">
        <f>AVERAGE(S3538,S3540,S3542)</f>
        <v>0.55856559079802814</v>
      </c>
      <c r="U3538" s="3">
        <f>AVERAGE(E3537,E3539,E3541)</f>
        <v>13.757975433333334</v>
      </c>
      <c r="V3538" s="3">
        <f>AVERAGE(E3538,E3540,E3542)</f>
        <v>9.2064826293333351</v>
      </c>
      <c r="W3538" s="3">
        <f>AVERAGE(F3537,F3539,F3541)</f>
        <v>0.52811481343333344</v>
      </c>
      <c r="X3538" s="3">
        <f>AVERAGE(F3538,F3540,F3542)</f>
        <v>0.5605614443000001</v>
      </c>
      <c r="Y3538" s="3">
        <f>AVERAGE(G3537,G3539,G3541)</f>
        <v>19.950241486666666</v>
      </c>
      <c r="Z3538" s="3">
        <f>AVERAGE(G3538,G3540,G3542)</f>
        <v>21.770832926666667</v>
      </c>
      <c r="AA3538" s="3">
        <f>AVERAGE(H3537,H3539,H3541)</f>
        <v>10.460956503333334</v>
      </c>
      <c r="AB3538" s="3">
        <f>AVERAGE(H3538,H3540,H3542)</f>
        <v>12.105563269999999</v>
      </c>
      <c r="AC3538" s="3">
        <f>AVERAGE(I3537,I3539,I3541)</f>
        <v>91.398717719999993</v>
      </c>
      <c r="AD3538" s="3">
        <f>AVERAGE(I3538,I3540,I3542)</f>
        <v>76.974487633333339</v>
      </c>
      <c r="AE3538" s="3">
        <f>AVERAGE(J3537,J3539,J3541)</f>
        <v>36.544813323333329</v>
      </c>
      <c r="AF3538" s="3">
        <f>AVERAGE(J3538,J3540,J3542)</f>
        <v>36.888992463333331</v>
      </c>
      <c r="AG3538" s="3">
        <f>AVERAGE(K3537,K3539,K3541)</f>
        <v>67.59748682</v>
      </c>
      <c r="AH3538" s="3">
        <f>AVERAGE(K3538,K3540,K3542)</f>
        <v>76.231529316666666</v>
      </c>
      <c r="AI3538" s="12">
        <v>43664</v>
      </c>
      <c r="AJ3538" s="13">
        <v>657.43333333333339</v>
      </c>
      <c r="AK3538" s="16">
        <v>2.999012</v>
      </c>
      <c r="AL3538" s="10">
        <f t="shared" ref="AL3538:AL3542" si="1661">IF(AK3538&gt;3, AK3538-3, 3-AK3538)</f>
        <v>9.8799999999998889E-4</v>
      </c>
      <c r="AM3538" s="10">
        <f t="shared" si="1656"/>
        <v>0.50766339307745345</v>
      </c>
      <c r="AN3538" s="14">
        <v>12</v>
      </c>
      <c r="AO3538" s="10">
        <f t="shared" ref="AO3538:AO3542" si="1662">AN3538+273.15</f>
        <v>285.14999999999998</v>
      </c>
      <c r="AP3538" s="14">
        <v>10.5</v>
      </c>
      <c r="AQ3538" s="14">
        <v>37</v>
      </c>
      <c r="AR3538" s="10">
        <f t="shared" ref="AR3538:AR3542" si="1663">AQ3538+273.15</f>
        <v>310.14999999999998</v>
      </c>
      <c r="AS3538" s="14">
        <v>47.1</v>
      </c>
      <c r="AT3538" s="14">
        <v>0.5</v>
      </c>
      <c r="AU3538" s="10">
        <f t="shared" ref="AU3538:AU3542" si="1664">IF(ISNUMBER(AM3538),((AR3538/AO3538)*((AJ3538-(AT3538*AP3538))/(AJ3538-AS3538))*AM3538)," ")</f>
        <v>0.59003376389753226</v>
      </c>
      <c r="AV3538" s="10">
        <f t="shared" ref="AV3538:AV3542" si="1665">IF(ISNUMBER(AM3538), AU3538*G3538, " ")</f>
        <v>12.648669189574605</v>
      </c>
      <c r="AW3538" s="10">
        <f>AVERAGE(AU3537,AU3539,AU3541)</f>
        <v>0.61400571973484308</v>
      </c>
      <c r="AX3538" s="10">
        <f>AVERAGE(AU3538,AU3540,AU3542)</f>
        <v>0.65172936700150574</v>
      </c>
      <c r="AY3538" s="10">
        <f>AVERAGE(AV3537,AV3539,AV3541)</f>
        <v>12.182870577305565</v>
      </c>
      <c r="AZ3538" s="10">
        <f>AVERAGE(AV3538,AV3540,AV3542)</f>
        <v>14.056070079608887</v>
      </c>
      <c r="BA3538" s="10">
        <f>IF(ISNUMBER(AV3538), AV3538-AV3537, " ")</f>
        <v>0.51686965211841773</v>
      </c>
      <c r="BB3538" s="10">
        <f>IF(ISNUMBER(BA3538), BA3538/O3538, " ")</f>
        <v>3.9546320386621078E-2</v>
      </c>
      <c r="BC3538" s="2">
        <f>AVERAGE(BB3538,BB3540,BB3542)</f>
        <v>0.12712545645177104</v>
      </c>
      <c r="BD3538" s="1" t="s">
        <v>59</v>
      </c>
      <c r="BE3538"/>
    </row>
    <row r="3539" spans="1:57" x14ac:dyDescent="0.3">
      <c r="A3539" s="2"/>
      <c r="D3539" s="9" t="s">
        <v>57</v>
      </c>
      <c r="E3539" s="10">
        <v>13.740768389999999</v>
      </c>
      <c r="F3539" s="10">
        <v>0.49584873889999997</v>
      </c>
      <c r="G3539" s="10">
        <v>21.807478710000002</v>
      </c>
      <c r="H3539" s="10">
        <v>10.807974189999999</v>
      </c>
      <c r="I3539" s="10">
        <v>90.527299560000003</v>
      </c>
      <c r="J3539" s="10">
        <v>36.205828390000001</v>
      </c>
      <c r="K3539" s="10">
        <v>68.445851020000006</v>
      </c>
      <c r="L3539" s="11">
        <v>8.3796296296296292E-3</v>
      </c>
      <c r="M3539" s="11">
        <v>8.9930439814814821E-3</v>
      </c>
      <c r="P3539" s="10"/>
      <c r="Q3539" s="9"/>
      <c r="AJ3539" s="13">
        <v>657.43333333333305</v>
      </c>
      <c r="AK3539" s="16">
        <v>2.999012</v>
      </c>
      <c r="AL3539" s="10">
        <f t="shared" si="1661"/>
        <v>9.8799999999998889E-4</v>
      </c>
      <c r="AM3539" s="10">
        <f t="shared" si="1656"/>
        <v>0.49601209221570303</v>
      </c>
      <c r="AN3539" s="14">
        <v>12</v>
      </c>
      <c r="AO3539" s="10">
        <f t="shared" si="1662"/>
        <v>285.14999999999998</v>
      </c>
      <c r="AP3539" s="14">
        <v>10.5</v>
      </c>
      <c r="AQ3539" s="14">
        <v>37</v>
      </c>
      <c r="AR3539" s="10">
        <f t="shared" si="1663"/>
        <v>310.14999999999998</v>
      </c>
      <c r="AS3539" s="14">
        <v>47.1</v>
      </c>
      <c r="AT3539" s="14">
        <v>0.5</v>
      </c>
      <c r="AU3539" s="10">
        <f t="shared" si="1664"/>
        <v>0.5764919939068166</v>
      </c>
      <c r="AV3539" s="10">
        <f t="shared" si="1665"/>
        <v>12.571836883608354</v>
      </c>
      <c r="AW3539" s="10"/>
      <c r="AX3539" s="10"/>
      <c r="AY3539" s="10"/>
      <c r="AZ3539" s="10"/>
      <c r="BA3539" s="10"/>
      <c r="BB3539" s="10"/>
      <c r="BC3539" s="2"/>
      <c r="BD3539"/>
    </row>
    <row r="3540" spans="1:57" x14ac:dyDescent="0.3">
      <c r="A3540" s="2"/>
      <c r="D3540" s="9" t="s">
        <v>60</v>
      </c>
      <c r="E3540" s="10">
        <v>9.7664768360000007</v>
      </c>
      <c r="F3540" s="10">
        <v>0.52045091409999999</v>
      </c>
      <c r="G3540" s="10">
        <v>24.704361299999999</v>
      </c>
      <c r="H3540" s="10">
        <v>12.897992159999999</v>
      </c>
      <c r="I3540" s="10">
        <v>77.635261029999995</v>
      </c>
      <c r="J3540" s="10">
        <v>36.496328380000001</v>
      </c>
      <c r="K3540" s="10">
        <v>71.472823579999996</v>
      </c>
      <c r="L3540" s="11">
        <v>1.1284722222222222E-2</v>
      </c>
      <c r="M3540" s="11">
        <v>1.1817118055555555E-2</v>
      </c>
      <c r="N3540" s="10">
        <f>H3540-H3539</f>
        <v>2.0900179699999999</v>
      </c>
      <c r="O3540" s="10">
        <f>I3539-I3540</f>
        <v>12.892038530000008</v>
      </c>
      <c r="P3540" s="10">
        <f>N3540/O3540</f>
        <v>0.16211695032841317</v>
      </c>
      <c r="Q3540" s="9"/>
      <c r="R3540">
        <f>K3540-K3539</f>
        <v>3.0269725599999902</v>
      </c>
      <c r="S3540">
        <f>R3540/O3540</f>
        <v>0.23479394301810144</v>
      </c>
      <c r="AJ3540" s="13">
        <v>657.43333333333305</v>
      </c>
      <c r="AK3540" s="16">
        <v>2.999012</v>
      </c>
      <c r="AL3540" s="10">
        <f t="shared" si="1661"/>
        <v>9.8799999999998889E-4</v>
      </c>
      <c r="AM3540" s="10">
        <f t="shared" si="1656"/>
        <v>0.52062237240131082</v>
      </c>
      <c r="AN3540" s="14">
        <v>12</v>
      </c>
      <c r="AO3540" s="10">
        <f t="shared" si="1662"/>
        <v>285.14999999999998</v>
      </c>
      <c r="AP3540" s="14">
        <v>10.5</v>
      </c>
      <c r="AQ3540" s="14">
        <v>37</v>
      </c>
      <c r="AR3540" s="10">
        <f t="shared" si="1663"/>
        <v>310.14999999999998</v>
      </c>
      <c r="AS3540" s="14">
        <v>47.1</v>
      </c>
      <c r="AT3540" s="14">
        <v>0.5</v>
      </c>
      <c r="AU3540" s="10">
        <f t="shared" si="1664"/>
        <v>0.605095388294703</v>
      </c>
      <c r="AV3540" s="10">
        <f t="shared" si="1665"/>
        <v>14.948495093396133</v>
      </c>
      <c r="AW3540" s="10"/>
      <c r="AX3540" s="10"/>
      <c r="AY3540" s="10"/>
      <c r="AZ3540" s="10"/>
      <c r="BA3540" s="10">
        <f>IF(ISNUMBER(AV3540), AV3540-AV3539, " ")</f>
        <v>2.3766582097877791</v>
      </c>
      <c r="BB3540" s="10">
        <f>IF(ISNUMBER(BA3540), BA3540/O3540, " ")</f>
        <v>0.18435084600912821</v>
      </c>
      <c r="BC3540" s="2"/>
      <c r="BD3540"/>
      <c r="BE3540"/>
    </row>
    <row r="3541" spans="1:57" x14ac:dyDescent="0.3">
      <c r="A3541" s="2"/>
      <c r="D3541" s="9" t="s">
        <v>57</v>
      </c>
      <c r="E3541" s="10">
        <v>13.78503207</v>
      </c>
      <c r="F3541" s="10">
        <v>0.57545041740000002</v>
      </c>
      <c r="G3541" s="10">
        <v>17.704439539999999</v>
      </c>
      <c r="H3541" s="10">
        <v>10.139478929999999</v>
      </c>
      <c r="I3541" s="10">
        <v>93.070977979999995</v>
      </c>
      <c r="J3541" s="10">
        <v>37.164115840000001</v>
      </c>
      <c r="K3541" s="10">
        <v>67.824959269999994</v>
      </c>
      <c r="L3541" s="11">
        <v>2.1527777777777778E-3</v>
      </c>
      <c r="M3541" s="11">
        <v>2.818275462962963E-3</v>
      </c>
      <c r="P3541" s="10"/>
      <c r="Q3541" s="9"/>
      <c r="AJ3541" s="13">
        <v>657.43333333333305</v>
      </c>
      <c r="AK3541" s="16">
        <v>2.999012</v>
      </c>
      <c r="AL3541" s="10">
        <f t="shared" si="1661"/>
        <v>9.8799999999998889E-4</v>
      </c>
      <c r="AM3541" s="10">
        <f t="shared" si="1656"/>
        <v>0.5756399948383002</v>
      </c>
      <c r="AN3541" s="14">
        <v>12</v>
      </c>
      <c r="AO3541" s="10">
        <f t="shared" si="1662"/>
        <v>285.14999999999998</v>
      </c>
      <c r="AP3541" s="14">
        <v>10.5</v>
      </c>
      <c r="AQ3541" s="14">
        <v>37</v>
      </c>
      <c r="AR3541" s="10">
        <f t="shared" si="1663"/>
        <v>310.14999999999998</v>
      </c>
      <c r="AS3541" s="14">
        <v>47.1</v>
      </c>
      <c r="AT3541" s="14">
        <v>0.5</v>
      </c>
      <c r="AU3541" s="10">
        <f t="shared" si="1664"/>
        <v>0.66903983512669563</v>
      </c>
      <c r="AV3541" s="10">
        <f t="shared" si="1665"/>
        <v>11.844975310852151</v>
      </c>
      <c r="AW3541" s="10"/>
      <c r="AX3541" s="10"/>
      <c r="AY3541" s="10"/>
      <c r="AZ3541" s="10"/>
      <c r="BA3541" s="10"/>
      <c r="BB3541" s="10"/>
      <c r="BC3541" s="2"/>
      <c r="BD3541"/>
      <c r="BE3541"/>
    </row>
    <row r="3542" spans="1:57" x14ac:dyDescent="0.3">
      <c r="A3542" s="2"/>
      <c r="D3542" s="9" t="s">
        <v>61</v>
      </c>
      <c r="E3542" s="10">
        <v>8.0077223889999996</v>
      </c>
      <c r="F3542" s="10">
        <v>0.65373721620000003</v>
      </c>
      <c r="G3542" s="10">
        <v>19.17094191</v>
      </c>
      <c r="H3542" s="10">
        <v>12.53039618</v>
      </c>
      <c r="I3542" s="10">
        <v>75.760307150000003</v>
      </c>
      <c r="J3542" s="10">
        <v>37.449878609999999</v>
      </c>
      <c r="K3542" s="10">
        <v>84.3269473</v>
      </c>
      <c r="L3542" s="11">
        <v>6.0995370370370361E-3</v>
      </c>
      <c r="M3542" s="11">
        <v>6.8576273148148147E-3</v>
      </c>
      <c r="N3542" s="10">
        <f>H3542-H3541</f>
        <v>2.3909172500000011</v>
      </c>
      <c r="O3542" s="10">
        <f>I3541-I3542</f>
        <v>17.310670829999992</v>
      </c>
      <c r="P3542" s="10">
        <f>N3542/O3542</f>
        <v>0.1381181164774076</v>
      </c>
      <c r="Q3542" s="9"/>
      <c r="R3542">
        <f>K3542-K3541</f>
        <v>16.501988030000007</v>
      </c>
      <c r="S3542">
        <f>R3542/O3542</f>
        <v>0.95328414433260955</v>
      </c>
      <c r="AJ3542" s="13">
        <v>657.43333333333305</v>
      </c>
      <c r="AK3542" s="16">
        <v>2.999012</v>
      </c>
      <c r="AL3542" s="10">
        <f t="shared" si="1661"/>
        <v>9.8799999999998889E-4</v>
      </c>
      <c r="AM3542" s="10">
        <f t="shared" si="1656"/>
        <v>0.65395258458452321</v>
      </c>
      <c r="AN3542" s="14">
        <v>12</v>
      </c>
      <c r="AO3542" s="10">
        <f t="shared" si="1662"/>
        <v>285.14999999999998</v>
      </c>
      <c r="AP3542" s="14">
        <v>10.5</v>
      </c>
      <c r="AQ3542" s="14">
        <v>37</v>
      </c>
      <c r="AR3542" s="10">
        <f t="shared" si="1663"/>
        <v>310.14999999999998</v>
      </c>
      <c r="AS3542" s="14">
        <v>47.1</v>
      </c>
      <c r="AT3542" s="14">
        <v>0.5</v>
      </c>
      <c r="AU3542" s="10">
        <f t="shared" si="1664"/>
        <v>0.76005894881228198</v>
      </c>
      <c r="AV3542" s="10">
        <f t="shared" si="1665"/>
        <v>14.57104595585592</v>
      </c>
      <c r="AW3542" s="10"/>
      <c r="AX3542" s="10"/>
      <c r="AY3542" s="10"/>
      <c r="AZ3542" s="10"/>
      <c r="BA3542" s="10">
        <f>IF(ISNUMBER(AV3542), AV3542-AV3541, " ")</f>
        <v>2.7260706450037695</v>
      </c>
      <c r="BB3542" s="10">
        <f>IF(ISNUMBER(BA3542), BA3542/O3542, " ")</f>
        <v>0.1574792029595638</v>
      </c>
      <c r="BC3542" s="2"/>
      <c r="BD3542"/>
      <c r="BE3542"/>
    </row>
    <row r="3543" spans="1:57" x14ac:dyDescent="0.3">
      <c r="AM3543" s="10" t="str">
        <f t="shared" si="1656"/>
        <v xml:space="preserve"> </v>
      </c>
      <c r="BD3543"/>
      <c r="BE3543"/>
    </row>
    <row r="3544" spans="1:57" x14ac:dyDescent="0.3">
      <c r="AM3544" s="10" t="str">
        <f t="shared" si="1656"/>
        <v xml:space="preserve"> </v>
      </c>
      <c r="BD3544"/>
      <c r="BE3544"/>
    </row>
    <row r="3545" spans="1:57" x14ac:dyDescent="0.3">
      <c r="A3545" s="2"/>
      <c r="D3545" s="9" t="s">
        <v>53</v>
      </c>
      <c r="E3545" s="10"/>
      <c r="F3545" s="10"/>
      <c r="G3545" s="10"/>
      <c r="H3545" s="10"/>
      <c r="I3545" s="10"/>
      <c r="J3545" s="10"/>
      <c r="K3545" s="10"/>
      <c r="L3545" s="10"/>
      <c r="M3545" s="10"/>
      <c r="P3545" s="10"/>
      <c r="Q3545" s="9"/>
      <c r="R3545" s="9"/>
      <c r="AM3545" s="10" t="str">
        <f t="shared" si="1656"/>
        <v xml:space="preserve"> </v>
      </c>
      <c r="BD3545"/>
      <c r="BE3545"/>
    </row>
    <row r="3546" spans="1:57" x14ac:dyDescent="0.3">
      <c r="A3546" s="2"/>
      <c r="D3546" s="9" t="s">
        <v>411</v>
      </c>
      <c r="E3546" s="10"/>
      <c r="F3546" s="2"/>
      <c r="G3546" s="10"/>
      <c r="H3546" s="10"/>
      <c r="I3546" s="10"/>
      <c r="J3546" s="10"/>
      <c r="K3546" s="10"/>
      <c r="L3546" s="10"/>
      <c r="M3546" s="10"/>
      <c r="P3546" s="10"/>
      <c r="Q3546" s="9"/>
      <c r="R3546" s="9"/>
      <c r="AM3546" s="10" t="str">
        <f t="shared" si="1656"/>
        <v xml:space="preserve"> </v>
      </c>
      <c r="BD3546"/>
      <c r="BE3546"/>
    </row>
    <row r="3547" spans="1:57" x14ac:dyDescent="0.3">
      <c r="A3547" s="2"/>
      <c r="D3547" s="9"/>
      <c r="E3547" s="2" t="s">
        <v>0</v>
      </c>
      <c r="F3547" s="2" t="s">
        <v>1</v>
      </c>
      <c r="G3547" s="2" t="s">
        <v>2</v>
      </c>
      <c r="H3547" s="2" t="s">
        <v>3</v>
      </c>
      <c r="I3547" s="2" t="s">
        <v>4</v>
      </c>
      <c r="J3547" s="2" t="s">
        <v>5</v>
      </c>
      <c r="K3547" s="2" t="s">
        <v>6</v>
      </c>
      <c r="L3547" s="2" t="s">
        <v>7</v>
      </c>
      <c r="M3547" s="2" t="s">
        <v>8</v>
      </c>
      <c r="N3547" s="2" t="s">
        <v>9</v>
      </c>
      <c r="O3547" s="2" t="s">
        <v>10</v>
      </c>
      <c r="P3547" s="2" t="s">
        <v>11</v>
      </c>
      <c r="Q3547" s="2" t="s">
        <v>12</v>
      </c>
      <c r="R3547" s="2" t="s">
        <v>13</v>
      </c>
      <c r="S3547" s="2" t="s">
        <v>14</v>
      </c>
      <c r="T3547" s="2" t="s">
        <v>15</v>
      </c>
      <c r="U3547" s="3" t="s">
        <v>16</v>
      </c>
      <c r="V3547" s="3" t="s">
        <v>17</v>
      </c>
      <c r="W3547" s="3" t="s">
        <v>18</v>
      </c>
      <c r="X3547" s="3" t="s">
        <v>19</v>
      </c>
      <c r="Y3547" s="3" t="s">
        <v>20</v>
      </c>
      <c r="Z3547" s="3" t="s">
        <v>21</v>
      </c>
      <c r="AA3547" s="3" t="s">
        <v>22</v>
      </c>
      <c r="AB3547" s="3" t="s">
        <v>23</v>
      </c>
      <c r="AC3547" s="3" t="s">
        <v>24</v>
      </c>
      <c r="AD3547" s="3" t="s">
        <v>25</v>
      </c>
      <c r="AE3547" s="3" t="s">
        <v>26</v>
      </c>
      <c r="AF3547" s="3" t="s">
        <v>27</v>
      </c>
      <c r="AG3547" s="3" t="s">
        <v>28</v>
      </c>
      <c r="AH3547" s="3" t="s">
        <v>29</v>
      </c>
      <c r="AL3547" s="2" t="s">
        <v>33</v>
      </c>
      <c r="AM3547" s="10" t="e">
        <f t="shared" si="1656"/>
        <v>#VALUE!</v>
      </c>
      <c r="AN3547" s="6" t="s">
        <v>35</v>
      </c>
      <c r="AO3547" s="2" t="s">
        <v>36</v>
      </c>
      <c r="AP3547" s="7" t="s">
        <v>37</v>
      </c>
      <c r="AQ3547" s="6" t="s">
        <v>38</v>
      </c>
      <c r="AR3547" s="2" t="s">
        <v>39</v>
      </c>
      <c r="AS3547" s="7" t="s">
        <v>40</v>
      </c>
      <c r="AT3547" s="7" t="s">
        <v>41</v>
      </c>
      <c r="AU3547" s="8" t="s">
        <v>55</v>
      </c>
      <c r="AV3547" s="8" t="s">
        <v>56</v>
      </c>
      <c r="AW3547" s="8" t="s">
        <v>44</v>
      </c>
      <c r="AX3547" s="8" t="s">
        <v>45</v>
      </c>
      <c r="AY3547" s="8" t="s">
        <v>46</v>
      </c>
      <c r="AZ3547" s="8" t="s">
        <v>47</v>
      </c>
      <c r="BA3547" s="2" t="s">
        <v>48</v>
      </c>
      <c r="BB3547" s="2" t="s">
        <v>49</v>
      </c>
      <c r="BC3547" s="2" t="s">
        <v>50</v>
      </c>
      <c r="BD3547"/>
      <c r="BE3547"/>
    </row>
    <row r="3548" spans="1:57" x14ac:dyDescent="0.3">
      <c r="A3548" s="2"/>
      <c r="D3548" s="9" t="s">
        <v>57</v>
      </c>
      <c r="E3548" s="10">
        <v>13.777684320000001</v>
      </c>
      <c r="F3548" s="10">
        <v>0.54864643130000001</v>
      </c>
      <c r="G3548" s="10">
        <v>18.334281140000002</v>
      </c>
      <c r="H3548" s="10">
        <v>10.046109700000001</v>
      </c>
      <c r="I3548" s="10">
        <v>90.428800809999998</v>
      </c>
      <c r="J3548" s="10">
        <v>33.680399719999997</v>
      </c>
      <c r="K3548" s="10">
        <v>74.162202719999996</v>
      </c>
      <c r="L3548" s="11">
        <v>8.7962962962962962E-4</v>
      </c>
      <c r="M3548" s="11">
        <v>1.4988310185185185E-3</v>
      </c>
      <c r="P3548" s="10"/>
      <c r="Q3548" s="9"/>
      <c r="AJ3548" s="13">
        <v>657.43333333333339</v>
      </c>
      <c r="AK3548" s="16">
        <v>2.999012</v>
      </c>
      <c r="AL3548" s="10">
        <f>IF(AK3548&gt;3, AK3548-3, 3-AK3548)</f>
        <v>9.8799999999998889E-4</v>
      </c>
      <c r="AM3548" s="10">
        <f t="shared" si="1656"/>
        <v>0.54882717838408124</v>
      </c>
      <c r="AN3548" s="14">
        <v>12</v>
      </c>
      <c r="AO3548" s="10">
        <f>AN3548+273.15</f>
        <v>285.14999999999998</v>
      </c>
      <c r="AP3548" s="14">
        <v>10.5</v>
      </c>
      <c r="AQ3548" s="14">
        <v>37</v>
      </c>
      <c r="AR3548" s="10">
        <f>AQ3548+273.15</f>
        <v>310.14999999999998</v>
      </c>
      <c r="AS3548" s="14">
        <v>47.1</v>
      </c>
      <c r="AT3548" s="14">
        <v>0.5</v>
      </c>
      <c r="AU3548" s="10">
        <f>IF(ISNUMBER(AM3548),((AR3548/AO3548)*((AJ3548-(AT3548*AP3548))/(AJ3548-AS3548))*AM3548)," ")</f>
        <v>0.63787653434726987</v>
      </c>
      <c r="AV3548" s="10">
        <f>IF(ISNUMBER(AM3548), AU3548*G3548, " ")</f>
        <v>11.695007713331714</v>
      </c>
      <c r="AW3548" s="10"/>
      <c r="AX3548" s="10"/>
      <c r="AY3548" s="10"/>
      <c r="AZ3548" s="10"/>
      <c r="BA3548" s="10"/>
      <c r="BB3548" s="10"/>
      <c r="BC3548" s="2"/>
      <c r="BD3548"/>
      <c r="BE3548"/>
    </row>
    <row r="3549" spans="1:57" x14ac:dyDescent="0.3">
      <c r="A3549" s="2">
        <v>323</v>
      </c>
      <c r="B3549" s="9" t="s">
        <v>411</v>
      </c>
      <c r="C3549" s="9"/>
      <c r="D3549" s="9" t="s">
        <v>58</v>
      </c>
      <c r="E3549" s="10">
        <v>8.9033074229999993</v>
      </c>
      <c r="F3549" s="10">
        <v>0.65388687889999997</v>
      </c>
      <c r="G3549" s="10">
        <v>23.441862010000001</v>
      </c>
      <c r="H3549" s="10">
        <v>15.341742379999999</v>
      </c>
      <c r="I3549" s="10">
        <v>78.196554030000001</v>
      </c>
      <c r="J3549" s="10">
        <v>33.279841810000001</v>
      </c>
      <c r="K3549" s="10">
        <v>80.683246740000001</v>
      </c>
      <c r="L3549" s="11">
        <v>4.8668981481481488E-3</v>
      </c>
      <c r="M3549" s="11">
        <v>5.4860995370370367E-3</v>
      </c>
      <c r="N3549" s="10">
        <f>H3549-H3548</f>
        <v>5.2956326799999989</v>
      </c>
      <c r="O3549" s="10">
        <f>I3548-I3549</f>
        <v>12.232246779999997</v>
      </c>
      <c r="P3549" s="10">
        <f>N3549/O3549</f>
        <v>0.43292395708190579</v>
      </c>
      <c r="Q3549" s="9">
        <f>AVERAGE(P3549,P3551,P3553)</f>
        <v>0.30346158463003431</v>
      </c>
      <c r="R3549">
        <f>K3549-K3548</f>
        <v>6.521044020000005</v>
      </c>
      <c r="S3549">
        <f>R3549/O3549</f>
        <v>0.53310271917192364</v>
      </c>
      <c r="T3549" s="9">
        <f>AVERAGE(S3549,S3551,S3553)</f>
        <v>0.4257255064632986</v>
      </c>
      <c r="U3549" s="3">
        <f>AVERAGE(E3548,E3550,E3552)</f>
        <v>13.78174883</v>
      </c>
      <c r="V3549" s="3">
        <f>AVERAGE(E3549,E3551,E3553)</f>
        <v>9.0077303136666647</v>
      </c>
      <c r="W3549" s="3">
        <f>AVERAGE(F3548,F3550,F3552)</f>
        <v>0.54615471206666666</v>
      </c>
      <c r="X3549" s="3">
        <f>AVERAGE(F3549,F3551,F3553)</f>
        <v>0.64784360429999999</v>
      </c>
      <c r="Y3549" s="3">
        <f>AVERAGE(G3548,G3550,G3552)</f>
        <v>19.861743046666668</v>
      </c>
      <c r="Z3549" s="3">
        <f>AVERAGE(G3549,G3551,G3553)</f>
        <v>22.719018869999999</v>
      </c>
      <c r="AA3549" s="3">
        <f>AVERAGE(H3548,H3550,H3552)</f>
        <v>10.828701440000001</v>
      </c>
      <c r="AB3549" s="3">
        <f>AVERAGE(H3549,H3551,H3553)</f>
        <v>14.722521183333333</v>
      </c>
      <c r="AC3549" s="3">
        <f>AVERAGE(I3548,I3550,I3552)</f>
        <v>90.687119300000006</v>
      </c>
      <c r="AD3549" s="3">
        <f>AVERAGE(I3549,I3551,I3553)</f>
        <v>77.737691816666668</v>
      </c>
      <c r="AE3549" s="3">
        <f>AVERAGE(J3548,J3550,J3552)</f>
        <v>32.911479736666671</v>
      </c>
      <c r="AF3549" s="3">
        <f>AVERAGE(J3549,J3551,J3553)</f>
        <v>32.916055973333336</v>
      </c>
      <c r="AG3549" s="3">
        <f>AVERAGE(K3548,K3550,K3552)</f>
        <v>74.054031670000001</v>
      </c>
      <c r="AH3549" s="3">
        <f>AVERAGE(K3549,K3551,K3553)</f>
        <v>79.541313779999996</v>
      </c>
      <c r="AI3549" s="12">
        <v>43664</v>
      </c>
      <c r="AJ3549" s="13">
        <v>657.43333333333339</v>
      </c>
      <c r="AK3549" s="16">
        <v>2.999012</v>
      </c>
      <c r="AL3549" s="10">
        <f t="shared" ref="AL3549:AL3553" si="1666">IF(AK3549&gt;3, AK3549-3, 3-AK3549)</f>
        <v>9.8799999999998889E-4</v>
      </c>
      <c r="AM3549" s="10">
        <f t="shared" si="1656"/>
        <v>0.65410229658967689</v>
      </c>
      <c r="AN3549" s="14">
        <v>12</v>
      </c>
      <c r="AO3549" s="10">
        <f t="shared" ref="AO3549:AO3553" si="1667">AN3549+273.15</f>
        <v>285.14999999999998</v>
      </c>
      <c r="AP3549" s="14">
        <v>10.5</v>
      </c>
      <c r="AQ3549" s="14">
        <v>37</v>
      </c>
      <c r="AR3549" s="10">
        <f t="shared" ref="AR3549:AR3553" si="1668">AQ3549+273.15</f>
        <v>310.14999999999998</v>
      </c>
      <c r="AS3549" s="14">
        <v>47.1</v>
      </c>
      <c r="AT3549" s="14">
        <v>0.5</v>
      </c>
      <c r="AU3549" s="10">
        <f t="shared" ref="AU3549:AU3553" si="1669">IF(ISNUMBER(AM3549),((AR3549/AO3549)*((AJ3549-(AT3549*AP3549))/(AJ3549-AS3549))*AM3549)," ")</f>
        <v>0.76023295217574294</v>
      </c>
      <c r="AV3549" s="10">
        <f t="shared" ref="AV3549:AV3553" si="1670">IF(ISNUMBER(AM3549), AU3549*G3549, " ")</f>
        <v>17.821275960358697</v>
      </c>
      <c r="AW3549" s="10">
        <f>AVERAGE(AU3548,AU3550,AU3552)</f>
        <v>0.63497956985711712</v>
      </c>
      <c r="AX3549" s="10">
        <f>AVERAGE(AU3549,AU3551,AU3553)</f>
        <v>0.75320681869880968</v>
      </c>
      <c r="AY3549" s="10">
        <f>AVERAGE(AV3548,AV3550,AV3552)</f>
        <v>12.608407604999877</v>
      </c>
      <c r="AZ3549" s="10">
        <f>AVERAGE(AV3549,AV3551,AV3553)</f>
        <v>17.107852583916994</v>
      </c>
      <c r="BA3549" s="10">
        <f>IF(ISNUMBER(AV3549), AV3549-AV3548, " ")</f>
        <v>6.1262682470269834</v>
      </c>
      <c r="BB3549" s="10">
        <f>IF(ISNUMBER(BA3549), BA3549/O3549, " ")</f>
        <v>0.5008293535283781</v>
      </c>
      <c r="BC3549" s="2">
        <f>AVERAGE(BB3549,BB3551,BB3553)</f>
        <v>0.35063146483513025</v>
      </c>
      <c r="BD3549" s="1" t="s">
        <v>59</v>
      </c>
      <c r="BE3549"/>
    </row>
    <row r="3550" spans="1:57" x14ac:dyDescent="0.3">
      <c r="A3550" s="2"/>
      <c r="D3550" s="9" t="s">
        <v>57</v>
      </c>
      <c r="E3550" s="10">
        <v>13.778585189999999</v>
      </c>
      <c r="F3550" s="10">
        <v>0.54719106049999999</v>
      </c>
      <c r="G3550" s="10">
        <v>19.957863060000001</v>
      </c>
      <c r="H3550" s="10">
        <v>10.925023899999999</v>
      </c>
      <c r="I3550" s="10">
        <v>90.626518910000001</v>
      </c>
      <c r="J3550" s="10">
        <v>32.686614810000002</v>
      </c>
      <c r="K3550" s="10">
        <v>74.344208980000005</v>
      </c>
      <c r="L3550" s="11">
        <v>7.5000000000000006E-3</v>
      </c>
      <c r="M3550" s="11">
        <v>8.2580902777777774E-3</v>
      </c>
      <c r="P3550" s="10"/>
      <c r="Q3550" s="9"/>
      <c r="AJ3550" s="13">
        <v>657.43333333333305</v>
      </c>
      <c r="AK3550" s="16">
        <v>2.999012</v>
      </c>
      <c r="AL3550" s="10">
        <f t="shared" si="1666"/>
        <v>9.8799999999998889E-4</v>
      </c>
      <c r="AM3550" s="10">
        <f t="shared" si="1656"/>
        <v>0.5473713281240622</v>
      </c>
      <c r="AN3550" s="14">
        <v>12</v>
      </c>
      <c r="AO3550" s="10">
        <f t="shared" si="1667"/>
        <v>285.14999999999998</v>
      </c>
      <c r="AP3550" s="14">
        <v>10.5</v>
      </c>
      <c r="AQ3550" s="14">
        <v>37</v>
      </c>
      <c r="AR3550" s="10">
        <f t="shared" si="1668"/>
        <v>310.14999999999998</v>
      </c>
      <c r="AS3550" s="14">
        <v>47.1</v>
      </c>
      <c r="AT3550" s="14">
        <v>0.5</v>
      </c>
      <c r="AU3550" s="10">
        <f t="shared" si="1669"/>
        <v>0.63618446668924367</v>
      </c>
      <c r="AV3550" s="10">
        <f t="shared" si="1670"/>
        <v>12.696882467083057</v>
      </c>
      <c r="AW3550" s="10"/>
      <c r="AX3550" s="10"/>
      <c r="AY3550" s="10"/>
      <c r="AZ3550" s="10"/>
      <c r="BA3550" s="10"/>
      <c r="BB3550" s="10"/>
      <c r="BC3550" s="2"/>
      <c r="BD3550"/>
    </row>
    <row r="3551" spans="1:57" x14ac:dyDescent="0.3">
      <c r="A3551" s="2"/>
      <c r="D3551" s="9" t="s">
        <v>60</v>
      </c>
      <c r="E3551" s="10">
        <v>8.8230620789999996</v>
      </c>
      <c r="F3551" s="10">
        <v>0.66704174719999998</v>
      </c>
      <c r="G3551" s="10">
        <v>21.96237035</v>
      </c>
      <c r="H3551" s="10">
        <v>14.65976979</v>
      </c>
      <c r="I3551" s="10">
        <v>76.817964739999994</v>
      </c>
      <c r="J3551" s="10">
        <v>32.864858099999999</v>
      </c>
      <c r="K3551" s="10">
        <v>80.014697089999999</v>
      </c>
      <c r="L3551" s="11">
        <v>1.1105324074074075E-2</v>
      </c>
      <c r="M3551" s="11">
        <v>1.1817118055555555E-2</v>
      </c>
      <c r="N3551" s="10">
        <f>H3551-H3550</f>
        <v>3.734745890000001</v>
      </c>
      <c r="O3551" s="10">
        <f>I3550-I3551</f>
        <v>13.808554170000008</v>
      </c>
      <c r="P3551" s="10">
        <f>N3551/O3551</f>
        <v>0.27046610702472978</v>
      </c>
      <c r="Q3551" s="9"/>
      <c r="R3551">
        <f>K3551-K3550</f>
        <v>5.6704881099999938</v>
      </c>
      <c r="S3551">
        <f>R3551/O3551</f>
        <v>0.41065038672328941</v>
      </c>
      <c r="AJ3551" s="13">
        <v>657.43333333333305</v>
      </c>
      <c r="AK3551" s="16">
        <v>2.999012</v>
      </c>
      <c r="AL3551" s="10">
        <f t="shared" si="1666"/>
        <v>9.8799999999998889E-4</v>
      </c>
      <c r="AM3551" s="10">
        <f t="shared" si="1656"/>
        <v>0.66726149865355655</v>
      </c>
      <c r="AN3551" s="14">
        <v>12</v>
      </c>
      <c r="AO3551" s="10">
        <f t="shared" si="1667"/>
        <v>285.14999999999998</v>
      </c>
      <c r="AP3551" s="14">
        <v>10.5</v>
      </c>
      <c r="AQ3551" s="14">
        <v>37</v>
      </c>
      <c r="AR3551" s="10">
        <f t="shared" si="1668"/>
        <v>310.14999999999998</v>
      </c>
      <c r="AS3551" s="14">
        <v>47.1</v>
      </c>
      <c r="AT3551" s="14">
        <v>0.5</v>
      </c>
      <c r="AU3551" s="10">
        <f t="shared" si="1669"/>
        <v>0.77552728623550538</v>
      </c>
      <c r="AV3551" s="10">
        <f t="shared" si="1670"/>
        <v>17.032417476834627</v>
      </c>
      <c r="AW3551" s="10"/>
      <c r="AX3551" s="10"/>
      <c r="AY3551" s="10"/>
      <c r="AZ3551" s="10"/>
      <c r="BA3551" s="10">
        <f>IF(ISNUMBER(AV3551), AV3551-AV3550, " ")</f>
        <v>4.3355350097515704</v>
      </c>
      <c r="BB3551" s="10">
        <f>IF(ISNUMBER(BA3551), BA3551/O3551, " ")</f>
        <v>0.31397458100072528</v>
      </c>
      <c r="BC3551" s="2"/>
      <c r="BD3551"/>
      <c r="BE3551"/>
    </row>
    <row r="3552" spans="1:57" x14ac:dyDescent="0.3">
      <c r="A3552" s="2"/>
      <c r="D3552" s="9" t="s">
        <v>57</v>
      </c>
      <c r="E3552" s="10">
        <v>13.788976979999999</v>
      </c>
      <c r="F3552" s="10">
        <v>0.54262664439999997</v>
      </c>
      <c r="G3552" s="10">
        <v>21.29308494</v>
      </c>
      <c r="H3552" s="10">
        <v>11.514970720000001</v>
      </c>
      <c r="I3552" s="10">
        <v>91.006038180000004</v>
      </c>
      <c r="J3552" s="10">
        <v>32.367424679999999</v>
      </c>
      <c r="K3552" s="10">
        <v>73.655683310000001</v>
      </c>
      <c r="L3552" s="11">
        <v>1.4699074074074074E-2</v>
      </c>
      <c r="M3552" s="11">
        <v>1.5295127314814817E-2</v>
      </c>
      <c r="P3552" s="10"/>
      <c r="Q3552" s="9"/>
      <c r="AJ3552" s="13">
        <v>657.43333333333305</v>
      </c>
      <c r="AK3552" s="16">
        <v>2.999012</v>
      </c>
      <c r="AL3552" s="10">
        <f t="shared" si="1666"/>
        <v>9.8799999999998889E-4</v>
      </c>
      <c r="AM3552" s="10">
        <f t="shared" si="1656"/>
        <v>0.54280540831447155</v>
      </c>
      <c r="AN3552" s="14">
        <v>12</v>
      </c>
      <c r="AO3552" s="10">
        <f t="shared" si="1667"/>
        <v>285.14999999999998</v>
      </c>
      <c r="AP3552" s="14">
        <v>10.5</v>
      </c>
      <c r="AQ3552" s="14">
        <v>37</v>
      </c>
      <c r="AR3552" s="10">
        <f t="shared" si="1668"/>
        <v>310.14999999999998</v>
      </c>
      <c r="AS3552" s="14">
        <v>47.1</v>
      </c>
      <c r="AT3552" s="14">
        <v>0.5</v>
      </c>
      <c r="AU3552" s="10">
        <f t="shared" si="1669"/>
        <v>0.63087770853483782</v>
      </c>
      <c r="AV3552" s="10">
        <f t="shared" si="1670"/>
        <v>13.433332634584865</v>
      </c>
      <c r="AW3552" s="10"/>
      <c r="AX3552" s="10"/>
      <c r="AY3552" s="10"/>
      <c r="AZ3552" s="10"/>
      <c r="BA3552" s="10"/>
      <c r="BB3552" s="10"/>
      <c r="BC3552" s="2"/>
      <c r="BD3552"/>
      <c r="BE3552"/>
    </row>
    <row r="3553" spans="1:57" x14ac:dyDescent="0.3">
      <c r="A3553" s="2"/>
      <c r="D3553" s="9" t="s">
        <v>61</v>
      </c>
      <c r="E3553" s="10">
        <v>9.2968214390000004</v>
      </c>
      <c r="F3553" s="10">
        <v>0.62260218680000001</v>
      </c>
      <c r="G3553" s="10">
        <v>22.75282425</v>
      </c>
      <c r="H3553" s="10">
        <v>14.166051380000001</v>
      </c>
      <c r="I3553" s="10">
        <v>78.198556679999996</v>
      </c>
      <c r="J3553" s="10">
        <v>32.60346801</v>
      </c>
      <c r="K3553" s="10">
        <v>77.925997510000002</v>
      </c>
      <c r="L3553" s="11">
        <v>1.7239583333333332E-2</v>
      </c>
      <c r="M3553" s="11">
        <v>1.7812488425925928E-2</v>
      </c>
      <c r="N3553" s="10">
        <f>H3553-H3552</f>
        <v>2.6510806599999999</v>
      </c>
      <c r="O3553" s="10">
        <f>I3552-I3553</f>
        <v>12.807481500000009</v>
      </c>
      <c r="P3553" s="10">
        <f>N3553/O3553</f>
        <v>0.20699468978346744</v>
      </c>
      <c r="Q3553" s="9"/>
      <c r="R3553">
        <f>K3553-K3552</f>
        <v>4.2703142000000014</v>
      </c>
      <c r="S3553">
        <f>R3553/O3553</f>
        <v>0.33342341349468269</v>
      </c>
      <c r="AJ3553" s="13">
        <v>657.43333333333305</v>
      </c>
      <c r="AK3553" s="16">
        <v>2.999012</v>
      </c>
      <c r="AL3553" s="10">
        <f t="shared" si="1666"/>
        <v>9.8799999999998889E-4</v>
      </c>
      <c r="AM3553" s="10">
        <f t="shared" si="1656"/>
        <v>0.62280729800347578</v>
      </c>
      <c r="AN3553" s="14">
        <v>12</v>
      </c>
      <c r="AO3553" s="10">
        <f t="shared" si="1667"/>
        <v>285.14999999999998</v>
      </c>
      <c r="AP3553" s="14">
        <v>10.5</v>
      </c>
      <c r="AQ3553" s="14">
        <v>37</v>
      </c>
      <c r="AR3553" s="10">
        <f t="shared" si="1668"/>
        <v>310.14999999999998</v>
      </c>
      <c r="AS3553" s="14">
        <v>47.1</v>
      </c>
      <c r="AT3553" s="14">
        <v>0.5</v>
      </c>
      <c r="AU3553" s="10">
        <f t="shared" si="1669"/>
        <v>0.72386021768518061</v>
      </c>
      <c r="AV3553" s="10">
        <f t="shared" si="1670"/>
        <v>16.469864314557658</v>
      </c>
      <c r="AW3553" s="10"/>
      <c r="AX3553" s="10"/>
      <c r="AY3553" s="10"/>
      <c r="AZ3553" s="10"/>
      <c r="BA3553" s="10">
        <f>IF(ISNUMBER(AV3553), AV3553-AV3552, " ")</f>
        <v>3.0365316799727928</v>
      </c>
      <c r="BB3553" s="10">
        <f>IF(ISNUMBER(BA3553), BA3553/O3553, " ")</f>
        <v>0.23709045997628736</v>
      </c>
      <c r="BC3553" s="2"/>
      <c r="BD3553"/>
      <c r="BE3553"/>
    </row>
    <row r="3554" spans="1:57" x14ac:dyDescent="0.3">
      <c r="AM3554" s="10" t="str">
        <f t="shared" si="1656"/>
        <v xml:space="preserve"> </v>
      </c>
      <c r="BD3554"/>
      <c r="BE3554"/>
    </row>
    <row r="3555" spans="1:57" x14ac:dyDescent="0.3">
      <c r="AM3555" s="10" t="str">
        <f t="shared" si="1656"/>
        <v xml:space="preserve"> </v>
      </c>
      <c r="BD3555"/>
      <c r="BE3555"/>
    </row>
    <row r="3556" spans="1:57" x14ac:dyDescent="0.3">
      <c r="A3556" s="2"/>
      <c r="D3556" s="9" t="s">
        <v>53</v>
      </c>
      <c r="E3556" s="10"/>
      <c r="F3556" s="10"/>
      <c r="G3556" s="10"/>
      <c r="H3556" s="10"/>
      <c r="I3556" s="10"/>
      <c r="J3556" s="10"/>
      <c r="K3556" s="10"/>
      <c r="L3556" s="10"/>
      <c r="M3556" s="10"/>
      <c r="P3556" s="10"/>
      <c r="Q3556" s="9"/>
      <c r="R3556" s="9"/>
      <c r="AM3556" s="10" t="str">
        <f t="shared" si="1656"/>
        <v xml:space="preserve"> </v>
      </c>
      <c r="BD3556"/>
      <c r="BE3556"/>
    </row>
    <row r="3557" spans="1:57" x14ac:dyDescent="0.3">
      <c r="A3557" s="2"/>
      <c r="D3557" s="9" t="s">
        <v>412</v>
      </c>
      <c r="E3557" s="10"/>
      <c r="F3557" s="2"/>
      <c r="G3557" s="10"/>
      <c r="H3557" s="10"/>
      <c r="I3557" s="10"/>
      <c r="J3557" s="10"/>
      <c r="K3557" s="10"/>
      <c r="L3557" s="10"/>
      <c r="M3557" s="10"/>
      <c r="P3557" s="10"/>
      <c r="Q3557" s="9"/>
      <c r="R3557" s="9"/>
      <c r="AM3557" s="10" t="str">
        <f t="shared" si="1656"/>
        <v xml:space="preserve"> </v>
      </c>
      <c r="BD3557"/>
      <c r="BE3557"/>
    </row>
    <row r="3558" spans="1:57" x14ac:dyDescent="0.3">
      <c r="A3558" s="2"/>
      <c r="D3558" s="9"/>
      <c r="E3558" s="2" t="s">
        <v>0</v>
      </c>
      <c r="F3558" s="2" t="s">
        <v>1</v>
      </c>
      <c r="G3558" s="2" t="s">
        <v>2</v>
      </c>
      <c r="H3558" s="2" t="s">
        <v>3</v>
      </c>
      <c r="I3558" s="2" t="s">
        <v>4</v>
      </c>
      <c r="J3558" s="2" t="s">
        <v>5</v>
      </c>
      <c r="K3558" s="2" t="s">
        <v>6</v>
      </c>
      <c r="L3558" s="2" t="s">
        <v>7</v>
      </c>
      <c r="M3558" s="2" t="s">
        <v>8</v>
      </c>
      <c r="N3558" s="2" t="s">
        <v>9</v>
      </c>
      <c r="O3558" s="2" t="s">
        <v>10</v>
      </c>
      <c r="P3558" s="2" t="s">
        <v>11</v>
      </c>
      <c r="Q3558" s="2" t="s">
        <v>12</v>
      </c>
      <c r="R3558" s="2" t="s">
        <v>13</v>
      </c>
      <c r="S3558" s="2" t="s">
        <v>14</v>
      </c>
      <c r="T3558" s="2" t="s">
        <v>15</v>
      </c>
      <c r="U3558" s="3" t="s">
        <v>16</v>
      </c>
      <c r="V3558" s="3" t="s">
        <v>17</v>
      </c>
      <c r="W3558" s="3" t="s">
        <v>18</v>
      </c>
      <c r="X3558" s="3" t="s">
        <v>19</v>
      </c>
      <c r="Y3558" s="3" t="s">
        <v>20</v>
      </c>
      <c r="Z3558" s="3" t="s">
        <v>21</v>
      </c>
      <c r="AA3558" s="3" t="s">
        <v>22</v>
      </c>
      <c r="AB3558" s="3" t="s">
        <v>23</v>
      </c>
      <c r="AC3558" s="3" t="s">
        <v>24</v>
      </c>
      <c r="AD3558" s="3" t="s">
        <v>25</v>
      </c>
      <c r="AE3558" s="3" t="s">
        <v>26</v>
      </c>
      <c r="AF3558" s="3" t="s">
        <v>27</v>
      </c>
      <c r="AG3558" s="3" t="s">
        <v>28</v>
      </c>
      <c r="AH3558" s="3" t="s">
        <v>29</v>
      </c>
      <c r="AL3558" s="2" t="s">
        <v>33</v>
      </c>
      <c r="AM3558" s="10" t="e">
        <f t="shared" si="1656"/>
        <v>#VALUE!</v>
      </c>
      <c r="AN3558" s="6" t="s">
        <v>35</v>
      </c>
      <c r="AO3558" s="2" t="s">
        <v>36</v>
      </c>
      <c r="AP3558" s="7" t="s">
        <v>37</v>
      </c>
      <c r="AQ3558" s="6" t="s">
        <v>38</v>
      </c>
      <c r="AR3558" s="2" t="s">
        <v>39</v>
      </c>
      <c r="AS3558" s="7" t="s">
        <v>40</v>
      </c>
      <c r="AT3558" s="7" t="s">
        <v>41</v>
      </c>
      <c r="AU3558" s="8" t="s">
        <v>55</v>
      </c>
      <c r="AV3558" s="8" t="s">
        <v>56</v>
      </c>
      <c r="AW3558" s="8" t="s">
        <v>44</v>
      </c>
      <c r="AX3558" s="8" t="s">
        <v>45</v>
      </c>
      <c r="AY3558" s="8" t="s">
        <v>46</v>
      </c>
      <c r="AZ3558" s="8" t="s">
        <v>47</v>
      </c>
      <c r="BA3558" s="2" t="s">
        <v>48</v>
      </c>
      <c r="BB3558" s="2" t="s">
        <v>49</v>
      </c>
      <c r="BC3558" s="2" t="s">
        <v>50</v>
      </c>
      <c r="BD3558"/>
      <c r="BE3558"/>
    </row>
    <row r="3559" spans="1:57" x14ac:dyDescent="0.3">
      <c r="A3559" s="2"/>
      <c r="D3559" s="9" t="s">
        <v>57</v>
      </c>
      <c r="E3559" s="10">
        <v>13.79923778</v>
      </c>
      <c r="F3559" s="10">
        <v>0.62036321049999998</v>
      </c>
      <c r="G3559" s="10">
        <v>11.9577217</v>
      </c>
      <c r="H3559" s="10">
        <v>7.3572092050000002</v>
      </c>
      <c r="I3559" s="10">
        <v>93.807493339999994</v>
      </c>
      <c r="J3559" s="10">
        <v>33.1266982</v>
      </c>
      <c r="K3559" s="10">
        <v>51.770309769999997</v>
      </c>
      <c r="L3559" s="11">
        <v>7.233796296296297E-4</v>
      </c>
      <c r="M3559" s="11">
        <v>1.7766087962962963E-3</v>
      </c>
      <c r="P3559" s="10"/>
      <c r="Q3559" s="9"/>
      <c r="AJ3559" s="13">
        <v>657.43333333333339</v>
      </c>
      <c r="AK3559" s="16">
        <v>2.999012</v>
      </c>
      <c r="AL3559" s="10">
        <f>IF(AK3559&gt;3, AK3559-3, 3-AK3559)</f>
        <v>9.8799999999998889E-4</v>
      </c>
      <c r="AM3559" s="10">
        <f t="shared" si="1656"/>
        <v>0.6205675840910273</v>
      </c>
      <c r="AN3559" s="14">
        <v>12</v>
      </c>
      <c r="AO3559" s="10">
        <f>AN3559+273.15</f>
        <v>285.14999999999998</v>
      </c>
      <c r="AP3559" s="14">
        <v>10.5</v>
      </c>
      <c r="AQ3559" s="14">
        <v>37</v>
      </c>
      <c r="AR3559" s="10">
        <f>AQ3559+273.15</f>
        <v>310.14999999999998</v>
      </c>
      <c r="AS3559" s="14">
        <v>47.1</v>
      </c>
      <c r="AT3559" s="14">
        <v>0.5</v>
      </c>
      <c r="AU3559" s="10">
        <f>IF(ISNUMBER(AM3559),((AR3559/AO3559)*((AJ3559-(AT3559*AP3559))/(AJ3559-AS3559))*AM3559)," ")</f>
        <v>0.72125710143170274</v>
      </c>
      <c r="AV3559" s="10">
        <f>IF(ISNUMBER(AM3559), AU3559*G3559, " ")</f>
        <v>8.6245916930689734</v>
      </c>
      <c r="AW3559" s="10"/>
      <c r="AX3559" s="10"/>
      <c r="AY3559" s="10"/>
      <c r="AZ3559" s="10"/>
      <c r="BA3559" s="10"/>
      <c r="BB3559" s="10"/>
      <c r="BC3559" s="2"/>
      <c r="BD3559"/>
      <c r="BE3559"/>
    </row>
    <row r="3560" spans="1:57" x14ac:dyDescent="0.3">
      <c r="A3560" s="2">
        <v>324</v>
      </c>
      <c r="B3560" s="9" t="s">
        <v>412</v>
      </c>
      <c r="C3560" s="9"/>
      <c r="D3560" s="9" t="s">
        <v>58</v>
      </c>
      <c r="E3560" s="10">
        <v>8.7324627590000006</v>
      </c>
      <c r="F3560" s="10">
        <v>0.76706064699999998</v>
      </c>
      <c r="G3560" s="10">
        <v>13.449384950000001</v>
      </c>
      <c r="H3560" s="10">
        <v>10.25239955</v>
      </c>
      <c r="I3560" s="10">
        <v>80.563529090000003</v>
      </c>
      <c r="J3560" s="10">
        <v>33.082925600000003</v>
      </c>
      <c r="K3560" s="10">
        <v>58.544799879999999</v>
      </c>
      <c r="L3560" s="11">
        <v>5.2546296296296299E-3</v>
      </c>
      <c r="M3560" s="11">
        <v>6.0705902777777772E-3</v>
      </c>
      <c r="N3560" s="10">
        <f>H3560-H3559</f>
        <v>2.8951903449999996</v>
      </c>
      <c r="O3560" s="10">
        <f>I3559-I3560</f>
        <v>13.243964249999991</v>
      </c>
      <c r="P3560" s="10">
        <f>N3560/O3560</f>
        <v>0.21860451224035898</v>
      </c>
      <c r="Q3560" s="9">
        <f>AVERAGE(P3560,P3562,P3564)</f>
        <v>0.18586673118777264</v>
      </c>
      <c r="R3560">
        <f>K3560-K3559</f>
        <v>6.7744901100000021</v>
      </c>
      <c r="S3560">
        <f>R3560/O3560</f>
        <v>0.51151528214069342</v>
      </c>
      <c r="T3560" s="9">
        <f>AVERAGE(S3560,S3562,S3564)</f>
        <v>0.40137391175492981</v>
      </c>
      <c r="U3560" s="3">
        <f>AVERAGE(E3559,E3561,E3563)</f>
        <v>13.777815526666666</v>
      </c>
      <c r="V3560" s="3">
        <f>AVERAGE(E3560,E3562,E3564)</f>
        <v>9.1095859953333331</v>
      </c>
      <c r="W3560" s="3">
        <f>AVERAGE(F3559,F3561,F3563)</f>
        <v>0.55725709283333336</v>
      </c>
      <c r="X3560" s="3">
        <f>AVERAGE(F3560,F3562,F3564)</f>
        <v>0.70233792313333332</v>
      </c>
      <c r="Y3560" s="3">
        <f>AVERAGE(G3559,G3561,G3563)</f>
        <v>13.56990313</v>
      </c>
      <c r="Z3560" s="3">
        <f>AVERAGE(G3560,G3562,G3564)</f>
        <v>14.107220959999999</v>
      </c>
      <c r="AA3560" s="3">
        <f>AVERAGE(H3559,H3561,H3563)</f>
        <v>7.4799922733333331</v>
      </c>
      <c r="AB3560" s="3">
        <f>AVERAGE(H3560,H3562,H3564)</f>
        <v>9.8209647799999988</v>
      </c>
      <c r="AC3560" s="3">
        <f>AVERAGE(I3559,I3561,I3563)</f>
        <v>93.371788663333334</v>
      </c>
      <c r="AD3560" s="3">
        <f>AVERAGE(I3560,I3562,I3564)</f>
        <v>80.896923903333331</v>
      </c>
      <c r="AE3560" s="3">
        <f>AVERAGE(J3559,J3561,J3563)</f>
        <v>33.22645116333333</v>
      </c>
      <c r="AF3560" s="3">
        <f>AVERAGE(J3560,J3562,J3564)</f>
        <v>32.916426873333336</v>
      </c>
      <c r="AG3560" s="3">
        <f>AVERAGE(K3559,K3561,K3563)</f>
        <v>54.618293623333329</v>
      </c>
      <c r="AH3560" s="3">
        <f>AVERAGE(K3560,K3562,K3564)</f>
        <v>59.644625516666672</v>
      </c>
      <c r="AI3560" s="12">
        <v>43664</v>
      </c>
      <c r="AJ3560" s="13">
        <v>657.43333333333339</v>
      </c>
      <c r="AK3560" s="16">
        <v>2.999012</v>
      </c>
      <c r="AL3560" s="10">
        <f t="shared" ref="AL3560:AL3564" si="1671">IF(AK3560&gt;3, AK3560-3, 3-AK3560)</f>
        <v>9.8799999999998889E-4</v>
      </c>
      <c r="AM3560" s="10">
        <f t="shared" si="1656"/>
        <v>0.76731334886289215</v>
      </c>
      <c r="AN3560" s="14">
        <v>12</v>
      </c>
      <c r="AO3560" s="10">
        <f t="shared" ref="AO3560:AO3564" si="1672">AN3560+273.15</f>
        <v>285.14999999999998</v>
      </c>
      <c r="AP3560" s="14">
        <v>10.5</v>
      </c>
      <c r="AQ3560" s="14">
        <v>37</v>
      </c>
      <c r="AR3560" s="10">
        <f t="shared" ref="AR3560:AR3564" si="1673">AQ3560+273.15</f>
        <v>310.14999999999998</v>
      </c>
      <c r="AS3560" s="14">
        <v>47.1</v>
      </c>
      <c r="AT3560" s="14">
        <v>0.5</v>
      </c>
      <c r="AU3560" s="10">
        <f t="shared" ref="AU3560:AU3564" si="1674">IF(ISNUMBER(AM3560),((AR3560/AO3560)*((AJ3560-(AT3560*AP3560))/(AJ3560-AS3560))*AM3560)," ")</f>
        <v>0.8918129404089582</v>
      </c>
      <c r="AV3560" s="10">
        <f t="shared" ref="AV3560:AV3564" si="1675">IF(ISNUMBER(AM3560), AU3560*G3560, " ")</f>
        <v>11.994335538951489</v>
      </c>
      <c r="AW3560" s="10">
        <f>AVERAGE(AU3559,AU3561,AU3563)</f>
        <v>0.64788760636737852</v>
      </c>
      <c r="AX3560" s="10">
        <f>AVERAGE(AU3560,AU3562,AU3564)</f>
        <v>0.81656391947618567</v>
      </c>
      <c r="AY3560" s="10">
        <f>AVERAGE(AV3559,AV3561,AV3563)</f>
        <v>8.7322485424214999</v>
      </c>
      <c r="AZ3560" s="10">
        <f>AVERAGE(AV3560,AV3562,AV3564)</f>
        <v>11.496406758806904</v>
      </c>
      <c r="BA3560" s="10">
        <f>IF(ISNUMBER(AV3560), AV3560-AV3559, " ")</f>
        <v>3.3697438458825157</v>
      </c>
      <c r="BB3560" s="10">
        <f>IF(ISNUMBER(BA3560), BA3560/O3560, " ")</f>
        <v>0.25443619314228505</v>
      </c>
      <c r="BC3560" s="2">
        <f>AVERAGE(BB3560,BB3562,BB3564)</f>
        <v>0.21969497964833082</v>
      </c>
      <c r="BD3560" s="1" t="s">
        <v>59</v>
      </c>
      <c r="BE3560"/>
    </row>
    <row r="3561" spans="1:57" x14ac:dyDescent="0.3">
      <c r="A3561" s="2"/>
      <c r="D3561" s="9" t="s">
        <v>57</v>
      </c>
      <c r="E3561" s="10">
        <v>13.76808838</v>
      </c>
      <c r="F3561" s="10">
        <v>0.53899676269999997</v>
      </c>
      <c r="G3561" s="10">
        <v>14.339010099999999</v>
      </c>
      <c r="H3561" s="10">
        <v>7.701799244</v>
      </c>
      <c r="I3561" s="10">
        <v>92.212768659999995</v>
      </c>
      <c r="J3561" s="10">
        <v>33.800897839999998</v>
      </c>
      <c r="K3561" s="10">
        <v>57.868739079999997</v>
      </c>
      <c r="L3561" s="11">
        <v>1.0700231481481482E-2</v>
      </c>
      <c r="M3561" s="11">
        <v>1.1423599537037038E-2</v>
      </c>
      <c r="P3561" s="10"/>
      <c r="Q3561" s="9"/>
      <c r="AJ3561" s="13">
        <v>657.43333333333305</v>
      </c>
      <c r="AK3561" s="16">
        <v>2.999012</v>
      </c>
      <c r="AL3561" s="10">
        <f t="shared" si="1671"/>
        <v>9.8799999999998889E-4</v>
      </c>
      <c r="AM3561" s="10">
        <f t="shared" si="1656"/>
        <v>0.53917433077960331</v>
      </c>
      <c r="AN3561" s="14">
        <v>12</v>
      </c>
      <c r="AO3561" s="10">
        <f t="shared" si="1672"/>
        <v>285.14999999999998</v>
      </c>
      <c r="AP3561" s="14">
        <v>10.5</v>
      </c>
      <c r="AQ3561" s="14">
        <v>37</v>
      </c>
      <c r="AR3561" s="10">
        <f t="shared" si="1673"/>
        <v>310.14999999999998</v>
      </c>
      <c r="AS3561" s="14">
        <v>47.1</v>
      </c>
      <c r="AT3561" s="14">
        <v>0.5</v>
      </c>
      <c r="AU3561" s="10">
        <f t="shared" si="1674"/>
        <v>0.62665747447006803</v>
      </c>
      <c r="AV3561" s="10">
        <f t="shared" si="1675"/>
        <v>8.985647855666798</v>
      </c>
      <c r="AW3561" s="10"/>
      <c r="AX3561" s="10"/>
      <c r="AY3561" s="10"/>
      <c r="AZ3561" s="10"/>
      <c r="BA3561" s="10"/>
      <c r="BB3561" s="10"/>
      <c r="BC3561" s="2"/>
      <c r="BD3561"/>
    </row>
    <row r="3562" spans="1:57" x14ac:dyDescent="0.3">
      <c r="A3562" s="2"/>
      <c r="D3562" s="9" t="s">
        <v>60</v>
      </c>
      <c r="E3562" s="10">
        <v>8.9659273850000005</v>
      </c>
      <c r="F3562" s="10">
        <v>0.70308902780000004</v>
      </c>
      <c r="G3562" s="10">
        <v>14.50276139</v>
      </c>
      <c r="H3562" s="10">
        <v>10.140444629999999</v>
      </c>
      <c r="I3562" s="10">
        <v>79.443722449999996</v>
      </c>
      <c r="J3562" s="10">
        <v>32.998448500000002</v>
      </c>
      <c r="K3562" s="10">
        <v>61.638594959999999</v>
      </c>
      <c r="L3562" s="11">
        <v>1.3958333333333335E-2</v>
      </c>
      <c r="M3562" s="11">
        <v>1.4571747685185184E-2</v>
      </c>
      <c r="N3562" s="10">
        <f>H3562-H3561</f>
        <v>2.4386453859999992</v>
      </c>
      <c r="O3562" s="10">
        <f>I3561-I3562</f>
        <v>12.769046209999999</v>
      </c>
      <c r="P3562" s="10">
        <f>N3562/O3562</f>
        <v>0.19098101345190444</v>
      </c>
      <c r="Q3562" s="9"/>
      <c r="R3562">
        <f>K3562-K3561</f>
        <v>3.7698558800000015</v>
      </c>
      <c r="S3562">
        <f>R3562/O3562</f>
        <v>0.29523394449365076</v>
      </c>
      <c r="AJ3562" s="13">
        <v>657.43333333333305</v>
      </c>
      <c r="AK3562" s="16">
        <v>2.999012</v>
      </c>
      <c r="AL3562" s="10">
        <f t="shared" si="1671"/>
        <v>9.8799999999998889E-4</v>
      </c>
      <c r="AM3562" s="10">
        <f t="shared" si="1656"/>
        <v>0.70332065473562633</v>
      </c>
      <c r="AN3562" s="14">
        <v>12</v>
      </c>
      <c r="AO3562" s="10">
        <f t="shared" si="1672"/>
        <v>285.14999999999998</v>
      </c>
      <c r="AP3562" s="14">
        <v>10.5</v>
      </c>
      <c r="AQ3562" s="14">
        <v>37</v>
      </c>
      <c r="AR3562" s="10">
        <f t="shared" si="1673"/>
        <v>310.14999999999998</v>
      </c>
      <c r="AS3562" s="14">
        <v>47.1</v>
      </c>
      <c r="AT3562" s="14">
        <v>0.5</v>
      </c>
      <c r="AU3562" s="10">
        <f t="shared" si="1674"/>
        <v>0.81743718140658805</v>
      </c>
      <c r="AV3562" s="10">
        <f t="shared" si="1675"/>
        <v>11.855096393253891</v>
      </c>
      <c r="AW3562" s="10"/>
      <c r="AX3562" s="10"/>
      <c r="AY3562" s="10"/>
      <c r="AZ3562" s="10"/>
      <c r="BA3562" s="10">
        <f>IF(ISNUMBER(AV3562), AV3562-AV3561, " ")</f>
        <v>2.8694485375870933</v>
      </c>
      <c r="BB3562" s="10">
        <f>IF(ISNUMBER(BA3562), BA3562/O3562, " ")</f>
        <v>0.2247190972916914</v>
      </c>
      <c r="BC3562" s="2"/>
      <c r="BD3562"/>
      <c r="BE3562"/>
    </row>
    <row r="3563" spans="1:57" x14ac:dyDescent="0.3">
      <c r="A3563" s="2"/>
      <c r="D3563" s="9" t="s">
        <v>57</v>
      </c>
      <c r="E3563" s="10">
        <v>13.76612042</v>
      </c>
      <c r="F3563" s="10">
        <v>0.51241130530000001</v>
      </c>
      <c r="G3563" s="10">
        <v>14.412977590000001</v>
      </c>
      <c r="H3563" s="10">
        <v>7.3809683709999998</v>
      </c>
      <c r="I3563" s="10">
        <v>94.095103989999998</v>
      </c>
      <c r="J3563" s="10">
        <v>32.751757449999999</v>
      </c>
      <c r="K3563" s="10">
        <v>54.215832020000001</v>
      </c>
      <c r="L3563" s="11">
        <v>1.7112268518518516E-2</v>
      </c>
      <c r="M3563" s="11">
        <v>1.7980312499999998E-2</v>
      </c>
      <c r="P3563" s="10"/>
      <c r="Q3563" s="9"/>
      <c r="AJ3563" s="13">
        <v>657.43333333333305</v>
      </c>
      <c r="AK3563" s="16">
        <v>2.999012</v>
      </c>
      <c r="AL3563" s="10">
        <f t="shared" si="1671"/>
        <v>9.8799999999998889E-4</v>
      </c>
      <c r="AM3563" s="10">
        <f t="shared" si="1656"/>
        <v>0.51258011501787915</v>
      </c>
      <c r="AN3563" s="14">
        <v>12</v>
      </c>
      <c r="AO3563" s="10">
        <f t="shared" si="1672"/>
        <v>285.14999999999998</v>
      </c>
      <c r="AP3563" s="14">
        <v>10.5</v>
      </c>
      <c r="AQ3563" s="14">
        <v>37</v>
      </c>
      <c r="AR3563" s="10">
        <f t="shared" si="1673"/>
        <v>310.14999999999998</v>
      </c>
      <c r="AS3563" s="14">
        <v>47.1</v>
      </c>
      <c r="AT3563" s="14">
        <v>0.5</v>
      </c>
      <c r="AU3563" s="10">
        <f t="shared" si="1674"/>
        <v>0.59574824320036501</v>
      </c>
      <c r="AV3563" s="10">
        <f t="shared" si="1675"/>
        <v>8.5865060785287319</v>
      </c>
      <c r="AW3563" s="10"/>
      <c r="AX3563" s="10"/>
      <c r="AY3563" s="10"/>
      <c r="AZ3563" s="10"/>
      <c r="BA3563" s="10"/>
      <c r="BB3563" s="10"/>
      <c r="BC3563" s="2"/>
      <c r="BD3563"/>
      <c r="BE3563"/>
    </row>
    <row r="3564" spans="1:57" x14ac:dyDescent="0.3">
      <c r="A3564" s="2"/>
      <c r="D3564" s="9" t="s">
        <v>61</v>
      </c>
      <c r="E3564" s="10">
        <v>9.6303678420000001</v>
      </c>
      <c r="F3564" s="10">
        <v>0.63686409460000004</v>
      </c>
      <c r="G3564" s="10">
        <v>14.369516539999999</v>
      </c>
      <c r="H3564" s="10">
        <v>9.0700501599999992</v>
      </c>
      <c r="I3564" s="10">
        <v>82.683520169999994</v>
      </c>
      <c r="J3564" s="10">
        <v>32.667906520000003</v>
      </c>
      <c r="K3564" s="10">
        <v>58.750481710000003</v>
      </c>
      <c r="L3564" s="11">
        <v>2.0393518518518519E-2</v>
      </c>
      <c r="M3564" s="11">
        <v>2.1203692129629633E-2</v>
      </c>
      <c r="N3564" s="10">
        <f>H3564-H3563</f>
        <v>1.6890817889999994</v>
      </c>
      <c r="O3564" s="10">
        <f>I3563-I3564</f>
        <v>11.411583820000004</v>
      </c>
      <c r="P3564" s="10">
        <f>N3564/O3564</f>
        <v>0.14801466787105444</v>
      </c>
      <c r="Q3564" s="9"/>
      <c r="R3564">
        <f>K3564-K3563</f>
        <v>4.534649690000002</v>
      </c>
      <c r="S3564">
        <f>R3564/O3564</f>
        <v>0.39737250863044532</v>
      </c>
      <c r="AJ3564" s="13">
        <v>657.43333333333305</v>
      </c>
      <c r="AK3564" s="16">
        <v>2.999012</v>
      </c>
      <c r="AL3564" s="10">
        <f t="shared" si="1671"/>
        <v>9.8799999999998889E-4</v>
      </c>
      <c r="AM3564" s="10">
        <f t="shared" si="1656"/>
        <v>0.63707390427247379</v>
      </c>
      <c r="AN3564" s="14">
        <v>12</v>
      </c>
      <c r="AO3564" s="10">
        <f t="shared" si="1672"/>
        <v>285.14999999999998</v>
      </c>
      <c r="AP3564" s="14">
        <v>10.5</v>
      </c>
      <c r="AQ3564" s="14">
        <v>37</v>
      </c>
      <c r="AR3564" s="10">
        <f t="shared" si="1673"/>
        <v>310.14999999999998</v>
      </c>
      <c r="AS3564" s="14">
        <v>47.1</v>
      </c>
      <c r="AT3564" s="14">
        <v>0.5</v>
      </c>
      <c r="AU3564" s="10">
        <f t="shared" si="1674"/>
        <v>0.74044163661301088</v>
      </c>
      <c r="AV3564" s="10">
        <f t="shared" si="1675"/>
        <v>10.639788344215329</v>
      </c>
      <c r="AW3564" s="10"/>
      <c r="AX3564" s="10"/>
      <c r="AY3564" s="10"/>
      <c r="AZ3564" s="10"/>
      <c r="BA3564" s="10">
        <f>IF(ISNUMBER(AV3564), AV3564-AV3563, " ")</f>
        <v>2.0532822656865974</v>
      </c>
      <c r="BB3564" s="10">
        <f>IF(ISNUMBER(BA3564), BA3564/O3564, " ")</f>
        <v>0.17992964851101595</v>
      </c>
      <c r="BC3564" s="2"/>
      <c r="BD3564"/>
      <c r="BE3564"/>
    </row>
    <row r="3565" spans="1:57" x14ac:dyDescent="0.3">
      <c r="AM3565" s="10" t="str">
        <f t="shared" si="1656"/>
        <v xml:space="preserve"> </v>
      </c>
      <c r="BD3565"/>
      <c r="BE3565"/>
    </row>
    <row r="3566" spans="1:57" x14ac:dyDescent="0.3">
      <c r="AM3566" s="10" t="str">
        <f t="shared" si="1656"/>
        <v xml:space="preserve"> </v>
      </c>
      <c r="BD3566"/>
      <c r="BE3566"/>
    </row>
    <row r="3567" spans="1:57" x14ac:dyDescent="0.3">
      <c r="A3567" s="2"/>
      <c r="D3567" s="9" t="s">
        <v>53</v>
      </c>
      <c r="E3567" s="10"/>
      <c r="F3567" s="10"/>
      <c r="G3567" s="10"/>
      <c r="H3567" s="10"/>
      <c r="I3567" s="10"/>
      <c r="J3567" s="10"/>
      <c r="K3567" s="10"/>
      <c r="L3567" s="10"/>
      <c r="M3567" s="10"/>
      <c r="P3567" s="10"/>
      <c r="Q3567" s="9"/>
      <c r="R3567" s="9"/>
      <c r="AM3567" s="10" t="str">
        <f t="shared" si="1656"/>
        <v xml:space="preserve"> </v>
      </c>
      <c r="BD3567"/>
      <c r="BE3567"/>
    </row>
    <row r="3568" spans="1:57" x14ac:dyDescent="0.3">
      <c r="A3568" s="2"/>
      <c r="D3568" s="9" t="s">
        <v>413</v>
      </c>
      <c r="E3568" s="10"/>
      <c r="F3568" s="2"/>
      <c r="G3568" s="10"/>
      <c r="H3568" s="10"/>
      <c r="I3568" s="10"/>
      <c r="J3568" s="10"/>
      <c r="K3568" s="10"/>
      <c r="L3568" s="10"/>
      <c r="M3568" s="10"/>
      <c r="P3568" s="10"/>
      <c r="Q3568" s="9"/>
      <c r="R3568" s="9"/>
      <c r="AM3568" s="10" t="str">
        <f t="shared" si="1656"/>
        <v xml:space="preserve"> </v>
      </c>
      <c r="BD3568"/>
      <c r="BE3568"/>
    </row>
    <row r="3569" spans="1:57" x14ac:dyDescent="0.3">
      <c r="A3569" s="2"/>
      <c r="D3569" s="9"/>
      <c r="E3569" s="2" t="s">
        <v>0</v>
      </c>
      <c r="F3569" s="2" t="s">
        <v>1</v>
      </c>
      <c r="G3569" s="2" t="s">
        <v>2</v>
      </c>
      <c r="H3569" s="2" t="s">
        <v>3</v>
      </c>
      <c r="I3569" s="2" t="s">
        <v>4</v>
      </c>
      <c r="J3569" s="2" t="s">
        <v>5</v>
      </c>
      <c r="K3569" s="2" t="s">
        <v>6</v>
      </c>
      <c r="L3569" s="2" t="s">
        <v>7</v>
      </c>
      <c r="M3569" s="2" t="s">
        <v>8</v>
      </c>
      <c r="N3569" s="2" t="s">
        <v>9</v>
      </c>
      <c r="O3569" s="2" t="s">
        <v>10</v>
      </c>
      <c r="P3569" s="2" t="s">
        <v>11</v>
      </c>
      <c r="Q3569" s="2" t="s">
        <v>12</v>
      </c>
      <c r="R3569" s="2" t="s">
        <v>13</v>
      </c>
      <c r="S3569" s="2" t="s">
        <v>14</v>
      </c>
      <c r="T3569" s="2" t="s">
        <v>15</v>
      </c>
      <c r="U3569" s="3" t="s">
        <v>16</v>
      </c>
      <c r="V3569" s="3" t="s">
        <v>17</v>
      </c>
      <c r="W3569" s="3" t="s">
        <v>18</v>
      </c>
      <c r="X3569" s="3" t="s">
        <v>19</v>
      </c>
      <c r="Y3569" s="3" t="s">
        <v>20</v>
      </c>
      <c r="Z3569" s="3" t="s">
        <v>21</v>
      </c>
      <c r="AA3569" s="3" t="s">
        <v>22</v>
      </c>
      <c r="AB3569" s="3" t="s">
        <v>23</v>
      </c>
      <c r="AC3569" s="3" t="s">
        <v>24</v>
      </c>
      <c r="AD3569" s="3" t="s">
        <v>25</v>
      </c>
      <c r="AE3569" s="3" t="s">
        <v>26</v>
      </c>
      <c r="AF3569" s="3" t="s">
        <v>27</v>
      </c>
      <c r="AG3569" s="3" t="s">
        <v>28</v>
      </c>
      <c r="AH3569" s="3" t="s">
        <v>29</v>
      </c>
      <c r="AL3569" s="2" t="s">
        <v>33</v>
      </c>
      <c r="AM3569" s="10" t="e">
        <f t="shared" si="1656"/>
        <v>#VALUE!</v>
      </c>
      <c r="AN3569" s="6" t="s">
        <v>35</v>
      </c>
      <c r="AO3569" s="2" t="s">
        <v>36</v>
      </c>
      <c r="AP3569" s="7" t="s">
        <v>37</v>
      </c>
      <c r="AQ3569" s="6" t="s">
        <v>38</v>
      </c>
      <c r="AR3569" s="2" t="s">
        <v>39</v>
      </c>
      <c r="AS3569" s="7" t="s">
        <v>40</v>
      </c>
      <c r="AT3569" s="7" t="s">
        <v>41</v>
      </c>
      <c r="AU3569" s="8" t="s">
        <v>55</v>
      </c>
      <c r="AV3569" s="8" t="s">
        <v>56</v>
      </c>
      <c r="AW3569" s="8" t="s">
        <v>44</v>
      </c>
      <c r="AX3569" s="8" t="s">
        <v>45</v>
      </c>
      <c r="AY3569" s="8" t="s">
        <v>46</v>
      </c>
      <c r="AZ3569" s="8" t="s">
        <v>47</v>
      </c>
      <c r="BA3569" s="2" t="s">
        <v>48</v>
      </c>
      <c r="BB3569" s="2" t="s">
        <v>49</v>
      </c>
      <c r="BC3569" s="2" t="s">
        <v>50</v>
      </c>
      <c r="BD3569"/>
      <c r="BE3569"/>
    </row>
    <row r="3570" spans="1:57" x14ac:dyDescent="0.3">
      <c r="A3570" s="2"/>
      <c r="D3570" s="9" t="s">
        <v>57</v>
      </c>
      <c r="E3570" s="10">
        <v>13.630033559999999</v>
      </c>
      <c r="F3570" s="10">
        <v>0.64369444310000001</v>
      </c>
      <c r="G3570" s="10">
        <v>16.554889509999999</v>
      </c>
      <c r="H3570" s="10">
        <v>10.650598799999999</v>
      </c>
      <c r="I3570" s="10">
        <v>94.980217109999998</v>
      </c>
      <c r="J3570" s="10">
        <v>28.95991077</v>
      </c>
      <c r="K3570" s="10">
        <v>77.843020139999993</v>
      </c>
      <c r="L3570" s="11">
        <v>1.4756944444444444E-3</v>
      </c>
      <c r="M3570" s="11">
        <v>2.1064699074074076E-3</v>
      </c>
      <c r="P3570" s="10"/>
      <c r="Q3570" s="9"/>
      <c r="AJ3570" s="13">
        <v>659.65000000000009</v>
      </c>
      <c r="AK3570" s="16">
        <v>2.1339410000000001</v>
      </c>
      <c r="AL3570" s="10">
        <f>IF(AK3570&gt;3, AK3570-3, 3-AK3570)</f>
        <v>0.86605899999999991</v>
      </c>
      <c r="AM3570" s="10">
        <f t="shared" si="1656"/>
        <v>0.90493754480559674</v>
      </c>
      <c r="AN3570" s="14">
        <v>12</v>
      </c>
      <c r="AO3570" s="10">
        <f>AN3570+273.15</f>
        <v>285.14999999999998</v>
      </c>
      <c r="AP3570" s="14">
        <v>10.5</v>
      </c>
      <c r="AQ3570" s="14">
        <v>37</v>
      </c>
      <c r="AR3570" s="10">
        <f>AQ3570+273.15</f>
        <v>310.14999999999998</v>
      </c>
      <c r="AS3570" s="14">
        <v>47.1</v>
      </c>
      <c r="AT3570" s="14">
        <v>0.5</v>
      </c>
      <c r="AU3570" s="10">
        <f>IF(ISNUMBER(AM3570),((AR3570/AO3570)*((AJ3570-(AT3570*AP3570))/(AJ3570-AS3570))*AM3570)," ")</f>
        <v>1.0515229674042401</v>
      </c>
      <c r="AV3570" s="10">
        <f>IF(ISNUMBER(AM3570), AU3570*G3570, " ")</f>
        <v>17.407846542604524</v>
      </c>
      <c r="AW3570" s="10"/>
      <c r="AX3570" s="10"/>
      <c r="AY3570" s="10"/>
      <c r="AZ3570" s="10"/>
      <c r="BA3570" s="10"/>
      <c r="BB3570" s="10"/>
      <c r="BC3570" s="2"/>
      <c r="BD3570"/>
      <c r="BE3570"/>
    </row>
    <row r="3571" spans="1:57" x14ac:dyDescent="0.3">
      <c r="A3571" s="2">
        <v>325</v>
      </c>
      <c r="B3571" s="9" t="s">
        <v>413</v>
      </c>
      <c r="C3571" s="9"/>
      <c r="D3571" s="9" t="s">
        <v>58</v>
      </c>
      <c r="E3571" s="10">
        <v>8.529123104</v>
      </c>
      <c r="F3571" s="10">
        <v>0.82089320349999995</v>
      </c>
      <c r="G3571" s="10">
        <v>16.095125469999999</v>
      </c>
      <c r="H3571" s="10">
        <v>13.20201638</v>
      </c>
      <c r="I3571" s="10">
        <v>83.51089451</v>
      </c>
      <c r="J3571" s="10">
        <v>29.168354959999998</v>
      </c>
      <c r="K3571" s="10">
        <v>83.658540590000001</v>
      </c>
      <c r="L3571" s="11">
        <v>4.3923611111111116E-3</v>
      </c>
      <c r="M3571" s="11">
        <v>4.9652662037037035E-3</v>
      </c>
      <c r="N3571" s="10">
        <f>H3571-H3570</f>
        <v>2.5514175800000007</v>
      </c>
      <c r="O3571" s="10">
        <f>I3570-I3571</f>
        <v>11.469322599999998</v>
      </c>
      <c r="P3571" s="10">
        <f>N3571/O3571</f>
        <v>0.22245582141006315</v>
      </c>
      <c r="Q3571" s="9">
        <f>AVERAGE(P3571,P3573,P3575)</f>
        <v>0.23566763025462456</v>
      </c>
      <c r="R3571">
        <f>K3571-K3570</f>
        <v>5.8155204500000082</v>
      </c>
      <c r="S3571">
        <f>R3571/O3571</f>
        <v>0.50705003711378815</v>
      </c>
      <c r="T3571" s="9">
        <f>AVERAGE(S3571,S3573,S3575)</f>
        <v>0.50264438107609644</v>
      </c>
      <c r="U3571" s="3">
        <f>AVERAGE(E3570,E3572,E3574)</f>
        <v>13.639993903333334</v>
      </c>
      <c r="V3571" s="3">
        <f>AVERAGE(E3571,E3573,E3575)</f>
        <v>8.8389722596666669</v>
      </c>
      <c r="W3571" s="3">
        <f>AVERAGE(F3570,F3572,F3574)</f>
        <v>0.59072616616666662</v>
      </c>
      <c r="X3571" s="3">
        <f>AVERAGE(F3571,F3573,F3575)</f>
        <v>0.71288451410000009</v>
      </c>
      <c r="Y3571" s="3">
        <f>AVERAGE(G3570,G3572,G3574)</f>
        <v>15.658548420000001</v>
      </c>
      <c r="Z3571" s="3">
        <f>AVERAGE(G3571,G3573,G3575)</f>
        <v>16.772702173333332</v>
      </c>
      <c r="AA3571" s="3">
        <f>AVERAGE(H3570,H3572,H3574)</f>
        <v>9.1879441649999993</v>
      </c>
      <c r="AB3571" s="3">
        <f>AVERAGE(H3571,H3573,H3575)</f>
        <v>11.906587549999999</v>
      </c>
      <c r="AC3571" s="3">
        <f>AVERAGE(I3570,I3572,I3574)</f>
        <v>94.98941619</v>
      </c>
      <c r="AD3571" s="3">
        <f>AVERAGE(I3571,I3573,I3575)</f>
        <v>83.372546979999996</v>
      </c>
      <c r="AE3571" s="3">
        <f>AVERAGE(J3570,J3572,J3574)</f>
        <v>28.612199456666662</v>
      </c>
      <c r="AF3571" s="3">
        <f>AVERAGE(J3571,J3573,J3575)</f>
        <v>28.767962703333328</v>
      </c>
      <c r="AG3571" s="3">
        <f>AVERAGE(K3570,K3572,K3574)</f>
        <v>80.05905301</v>
      </c>
      <c r="AH3571" s="3">
        <f>AVERAGE(K3571,K3573,K3575)</f>
        <v>85.879983146666675</v>
      </c>
      <c r="AI3571" s="12">
        <v>43667</v>
      </c>
      <c r="AJ3571" s="13">
        <v>659.65000000000009</v>
      </c>
      <c r="AK3571" s="16">
        <v>2.1339410000000001</v>
      </c>
      <c r="AL3571" s="10">
        <f t="shared" ref="AL3571:AL3575" si="1676">IF(AK3571&gt;3, AK3571-3, 3-AK3571)</f>
        <v>0.86605899999999991</v>
      </c>
      <c r="AM3571" s="10">
        <f t="shared" si="1656"/>
        <v>1.1540523428248484</v>
      </c>
      <c r="AN3571" s="14">
        <v>12</v>
      </c>
      <c r="AO3571" s="10">
        <f t="shared" ref="AO3571:AO3575" si="1677">AN3571+273.15</f>
        <v>285.14999999999998</v>
      </c>
      <c r="AP3571" s="14">
        <v>10.5</v>
      </c>
      <c r="AQ3571" s="14">
        <v>37</v>
      </c>
      <c r="AR3571" s="10">
        <f t="shared" ref="AR3571:AR3575" si="1678">AQ3571+273.15</f>
        <v>310.14999999999998</v>
      </c>
      <c r="AS3571" s="14">
        <v>47.1</v>
      </c>
      <c r="AT3571" s="14">
        <v>0.5</v>
      </c>
      <c r="AU3571" s="10">
        <f t="shared" ref="AU3571:AU3575" si="1679">IF(ISNUMBER(AM3571),((AR3571/AO3571)*((AJ3571-(AT3571*AP3571))/(AJ3571-AS3571))*AM3571)," ")</f>
        <v>1.3409903821900691</v>
      </c>
      <c r="AV3571" s="10">
        <f t="shared" ref="AV3571:AV3575" si="1680">IF(ISNUMBER(AM3571), AU3571*G3571, " ")</f>
        <v>21.583408455412414</v>
      </c>
      <c r="AW3571" s="10">
        <f>AVERAGE(AU3570,AU3572,AU3574)</f>
        <v>0.96499532942900368</v>
      </c>
      <c r="AX3571" s="10">
        <f>AVERAGE(AU3571,AU3573,AU3575)</f>
        <v>1.1645501180231672</v>
      </c>
      <c r="AY3571" s="10">
        <f>AVERAGE(AV3570,AV3572,AV3574)</f>
        <v>15.168426683858144</v>
      </c>
      <c r="AZ3571" s="10">
        <f>AVERAGE(AV3571,AV3573,AV3575)</f>
        <v>19.469872748510173</v>
      </c>
      <c r="BA3571" s="10">
        <f>IF(ISNUMBER(AV3571), AV3571-AV3570, " ")</f>
        <v>4.1755619128078898</v>
      </c>
      <c r="BB3571" s="10">
        <f>IF(ISNUMBER(BA3571), BA3571/O3571, " ")</f>
        <v>0.36406351607965848</v>
      </c>
      <c r="BC3571" s="2">
        <f>AVERAGE(BB3571,BB3573,BB3575)</f>
        <v>0.37332185038356491</v>
      </c>
      <c r="BD3571" s="1" t="s">
        <v>79</v>
      </c>
      <c r="BE3571"/>
    </row>
    <row r="3572" spans="1:57" x14ac:dyDescent="0.3">
      <c r="A3572" s="2"/>
      <c r="D3572" s="9" t="s">
        <v>57</v>
      </c>
      <c r="E3572" s="10">
        <v>13.651729810000001</v>
      </c>
      <c r="F3572" s="10">
        <v>0.5941099728</v>
      </c>
      <c r="G3572" s="10">
        <v>15.801303949999999</v>
      </c>
      <c r="H3572" s="10">
        <v>9.1602313179999992</v>
      </c>
      <c r="I3572" s="10">
        <v>95.589132809999995</v>
      </c>
      <c r="J3572" s="10">
        <v>28.208282149999999</v>
      </c>
      <c r="K3572" s="10">
        <v>79.735933959999997</v>
      </c>
      <c r="L3572" s="11">
        <v>4.1261574074074074E-3</v>
      </c>
      <c r="M3572" s="11">
        <v>4.8148032407407402E-3</v>
      </c>
      <c r="P3572" s="10"/>
      <c r="Q3572" s="9"/>
      <c r="AJ3572" s="13">
        <v>659.65</v>
      </c>
      <c r="AK3572" s="16">
        <v>2.1339410000000001</v>
      </c>
      <c r="AL3572" s="10">
        <f t="shared" si="1676"/>
        <v>0.86605899999999991</v>
      </c>
      <c r="AM3572" s="10">
        <f t="shared" si="1656"/>
        <v>0.83522923942133354</v>
      </c>
      <c r="AN3572" s="14">
        <v>12</v>
      </c>
      <c r="AO3572" s="10">
        <f t="shared" si="1677"/>
        <v>285.14999999999998</v>
      </c>
      <c r="AP3572" s="14">
        <v>10.5</v>
      </c>
      <c r="AQ3572" s="14">
        <v>37</v>
      </c>
      <c r="AR3572" s="10">
        <f t="shared" si="1678"/>
        <v>310.14999999999998</v>
      </c>
      <c r="AS3572" s="14">
        <v>47.1</v>
      </c>
      <c r="AT3572" s="14">
        <v>0.5</v>
      </c>
      <c r="AU3572" s="10">
        <f t="shared" si="1679"/>
        <v>0.97052303039076582</v>
      </c>
      <c r="AV3572" s="10">
        <f t="shared" si="1680"/>
        <v>15.335529393679577</v>
      </c>
      <c r="AW3572" s="10"/>
      <c r="AX3572" s="10"/>
      <c r="AY3572" s="10"/>
      <c r="AZ3572" s="10"/>
      <c r="BA3572" s="10"/>
      <c r="BB3572" s="10"/>
      <c r="BC3572" s="2"/>
      <c r="BD3572"/>
    </row>
    <row r="3573" spans="1:57" x14ac:dyDescent="0.3">
      <c r="A3573" s="2"/>
      <c r="D3573" s="9" t="s">
        <v>60</v>
      </c>
      <c r="E3573" s="10">
        <v>9.1314833059999998</v>
      </c>
      <c r="F3573" s="10">
        <v>0.64705459750000005</v>
      </c>
      <c r="G3573" s="10">
        <v>17.344717129999999</v>
      </c>
      <c r="H3573" s="10">
        <v>11.216249080000001</v>
      </c>
      <c r="I3573" s="10">
        <v>83.483274039999998</v>
      </c>
      <c r="J3573" s="10">
        <v>28.114991629999999</v>
      </c>
      <c r="K3573" s="10">
        <v>85.011431259999995</v>
      </c>
      <c r="L3573" s="11">
        <v>7.3611111111111108E-3</v>
      </c>
      <c r="M3573" s="11">
        <v>7.9340162037037035E-3</v>
      </c>
      <c r="N3573" s="10">
        <f>H3573-H3572</f>
        <v>2.0560177620000015</v>
      </c>
      <c r="O3573" s="10">
        <f>I3572-I3573</f>
        <v>12.105858769999998</v>
      </c>
      <c r="P3573" s="10">
        <f>N3573/O3573</f>
        <v>0.16983658913113209</v>
      </c>
      <c r="Q3573" s="9"/>
      <c r="R3573">
        <f>K3573-K3572</f>
        <v>5.2754972999999978</v>
      </c>
      <c r="S3573">
        <f>R3573/O3573</f>
        <v>0.43578050927484913</v>
      </c>
      <c r="AJ3573" s="13">
        <v>659.65</v>
      </c>
      <c r="AK3573" s="16">
        <v>2.1339410000000001</v>
      </c>
      <c r="AL3573" s="10">
        <f t="shared" si="1676"/>
        <v>0.86605899999999991</v>
      </c>
      <c r="AM3573" s="10">
        <f t="shared" si="1656"/>
        <v>0.90966141636530728</v>
      </c>
      <c r="AN3573" s="14">
        <v>12</v>
      </c>
      <c r="AO3573" s="10">
        <f t="shared" si="1677"/>
        <v>285.14999999999998</v>
      </c>
      <c r="AP3573" s="14">
        <v>10.5</v>
      </c>
      <c r="AQ3573" s="14">
        <v>37</v>
      </c>
      <c r="AR3573" s="10">
        <f t="shared" si="1678"/>
        <v>310.14999999999998</v>
      </c>
      <c r="AS3573" s="14">
        <v>47.1</v>
      </c>
      <c r="AT3573" s="14">
        <v>0.5</v>
      </c>
      <c r="AU3573" s="10">
        <f t="shared" si="1679"/>
        <v>1.0570120306756401</v>
      </c>
      <c r="AV3573" s="10">
        <f t="shared" si="1680"/>
        <v>18.333574675075859</v>
      </c>
      <c r="AW3573" s="10"/>
      <c r="AX3573" s="10"/>
      <c r="AY3573" s="10"/>
      <c r="AZ3573" s="10"/>
      <c r="BA3573" s="10">
        <f>IF(ISNUMBER(AV3573), AV3573-AV3572, " ")</f>
        <v>2.9980452813962817</v>
      </c>
      <c r="BB3573" s="10">
        <f>IF(ISNUMBER(BA3573), BA3573/O3573, " ")</f>
        <v>0.24765242502463808</v>
      </c>
      <c r="BC3573" s="2"/>
      <c r="BD3573"/>
      <c r="BE3573"/>
    </row>
    <row r="3574" spans="1:57" x14ac:dyDescent="0.3">
      <c r="A3574" s="2"/>
      <c r="D3574" s="9" t="s">
        <v>57</v>
      </c>
      <c r="E3574" s="10">
        <v>13.63821834</v>
      </c>
      <c r="F3574" s="10">
        <v>0.53437408259999997</v>
      </c>
      <c r="G3574" s="10">
        <v>14.6194518</v>
      </c>
      <c r="H3574" s="10">
        <v>7.7530023769999996</v>
      </c>
      <c r="I3574" s="10">
        <v>94.398898650000007</v>
      </c>
      <c r="J3574" s="10">
        <v>28.668405450000002</v>
      </c>
      <c r="K3574" s="10">
        <v>82.598204929999994</v>
      </c>
      <c r="L3574" s="11">
        <v>1.0850694444444446E-2</v>
      </c>
      <c r="M3574" s="11">
        <v>1.1504618055555554E-2</v>
      </c>
      <c r="P3574" s="10"/>
      <c r="Q3574" s="9"/>
      <c r="AJ3574" s="13">
        <v>659.65</v>
      </c>
      <c r="AK3574" s="16">
        <v>2.1339410000000001</v>
      </c>
      <c r="AL3574" s="10">
        <f t="shared" si="1676"/>
        <v>0.86605899999999991</v>
      </c>
      <c r="AM3574" s="10">
        <f t="shared" si="1656"/>
        <v>0.75124956491299433</v>
      </c>
      <c r="AN3574" s="14">
        <v>12</v>
      </c>
      <c r="AO3574" s="10">
        <f t="shared" si="1677"/>
        <v>285.14999999999998</v>
      </c>
      <c r="AP3574" s="14">
        <v>10.5</v>
      </c>
      <c r="AQ3574" s="14">
        <v>37</v>
      </c>
      <c r="AR3574" s="10">
        <f t="shared" si="1678"/>
        <v>310.14999999999998</v>
      </c>
      <c r="AS3574" s="14">
        <v>47.1</v>
      </c>
      <c r="AT3574" s="14">
        <v>0.5</v>
      </c>
      <c r="AU3574" s="10">
        <f t="shared" si="1679"/>
        <v>0.8729399904920051</v>
      </c>
      <c r="AV3574" s="10">
        <f t="shared" si="1680"/>
        <v>12.761904115290328</v>
      </c>
      <c r="AW3574" s="10"/>
      <c r="AX3574" s="10"/>
      <c r="AY3574" s="10"/>
      <c r="AZ3574" s="10"/>
      <c r="BA3574" s="10"/>
      <c r="BB3574" s="10"/>
      <c r="BC3574" s="2"/>
      <c r="BD3574"/>
      <c r="BE3574"/>
    </row>
    <row r="3575" spans="1:57" x14ac:dyDescent="0.3">
      <c r="A3575" s="2"/>
      <c r="D3575" s="9" t="s">
        <v>61</v>
      </c>
      <c r="E3575" s="10">
        <v>8.8563103689999991</v>
      </c>
      <c r="F3575" s="10">
        <v>0.67070574130000005</v>
      </c>
      <c r="G3575" s="10">
        <v>16.878263919999998</v>
      </c>
      <c r="H3575" s="10">
        <v>11.301497189999999</v>
      </c>
      <c r="I3575" s="10">
        <v>83.123472390000003</v>
      </c>
      <c r="J3575" s="10">
        <v>29.020541519999998</v>
      </c>
      <c r="K3575" s="10">
        <v>88.969977589999999</v>
      </c>
      <c r="L3575" s="11">
        <v>1.4322916666666666E-2</v>
      </c>
      <c r="M3575" s="11">
        <v>1.5011562499999999E-2</v>
      </c>
      <c r="N3575" s="10">
        <f>H3575-H3574</f>
        <v>3.5484948129999996</v>
      </c>
      <c r="O3575" s="10">
        <f>I3574-I3575</f>
        <v>11.275426260000003</v>
      </c>
      <c r="P3575" s="10">
        <f>N3575/O3575</f>
        <v>0.31471048022267839</v>
      </c>
      <c r="Q3575" s="9"/>
      <c r="R3575">
        <f>K3575-K3574</f>
        <v>6.3717726600000049</v>
      </c>
      <c r="S3575">
        <f>R3575/O3575</f>
        <v>0.56510259683965181</v>
      </c>
      <c r="AJ3575" s="13">
        <v>659.65</v>
      </c>
      <c r="AK3575" s="16">
        <v>2.1339410000000001</v>
      </c>
      <c r="AL3575" s="10">
        <f t="shared" si="1676"/>
        <v>0.86605899999999991</v>
      </c>
      <c r="AM3575" s="10">
        <f t="shared" si="1656"/>
        <v>0.94291136629363237</v>
      </c>
      <c r="AN3575" s="14">
        <v>12</v>
      </c>
      <c r="AO3575" s="10">
        <f t="shared" si="1677"/>
        <v>285.14999999999998</v>
      </c>
      <c r="AP3575" s="14">
        <v>10.5</v>
      </c>
      <c r="AQ3575" s="14">
        <v>37</v>
      </c>
      <c r="AR3575" s="10">
        <f t="shared" si="1678"/>
        <v>310.14999999999998</v>
      </c>
      <c r="AS3575" s="14">
        <v>47.1</v>
      </c>
      <c r="AT3575" s="14">
        <v>0.5</v>
      </c>
      <c r="AU3575" s="10">
        <f t="shared" si="1679"/>
        <v>1.0956479412037923</v>
      </c>
      <c r="AV3575" s="10">
        <f t="shared" si="1680"/>
        <v>18.492635115042248</v>
      </c>
      <c r="AW3575" s="10"/>
      <c r="AX3575" s="10"/>
      <c r="AY3575" s="10"/>
      <c r="AZ3575" s="10"/>
      <c r="BA3575" s="10">
        <f>IF(ISNUMBER(AV3575), AV3575-AV3574, " ")</f>
        <v>5.7307309997519198</v>
      </c>
      <c r="BB3575" s="10">
        <f>IF(ISNUMBER(BA3575), BA3575/O3575, " ")</f>
        <v>0.50824961004639824</v>
      </c>
      <c r="BC3575" s="2"/>
      <c r="BD3575"/>
      <c r="BE3575"/>
    </row>
    <row r="3576" spans="1:57" x14ac:dyDescent="0.3">
      <c r="AM3576" s="10" t="str">
        <f t="shared" si="1656"/>
        <v xml:space="preserve"> </v>
      </c>
      <c r="BD3576"/>
      <c r="BE3576"/>
    </row>
    <row r="3577" spans="1:57" x14ac:dyDescent="0.3">
      <c r="AM3577" s="10" t="str">
        <f t="shared" si="1656"/>
        <v xml:space="preserve"> </v>
      </c>
      <c r="BD3577"/>
      <c r="BE3577"/>
    </row>
    <row r="3578" spans="1:57" x14ac:dyDescent="0.3">
      <c r="A3578" s="2"/>
      <c r="D3578" s="9" t="s">
        <v>53</v>
      </c>
      <c r="E3578" s="10"/>
      <c r="F3578" s="10"/>
      <c r="G3578" s="10"/>
      <c r="H3578" s="10"/>
      <c r="I3578" s="10"/>
      <c r="J3578" s="10"/>
      <c r="K3578" s="10"/>
      <c r="L3578" s="10"/>
      <c r="M3578" s="10"/>
      <c r="P3578" s="10"/>
      <c r="Q3578" s="9"/>
      <c r="R3578" s="9"/>
      <c r="AM3578" s="10" t="str">
        <f t="shared" si="1656"/>
        <v xml:space="preserve"> </v>
      </c>
      <c r="BD3578"/>
      <c r="BE3578"/>
    </row>
    <row r="3579" spans="1:57" x14ac:dyDescent="0.3">
      <c r="A3579" s="2"/>
      <c r="D3579" s="9" t="s">
        <v>414</v>
      </c>
      <c r="E3579" s="10"/>
      <c r="F3579" s="2"/>
      <c r="G3579" s="10"/>
      <c r="H3579" s="10"/>
      <c r="I3579" s="10"/>
      <c r="J3579" s="10"/>
      <c r="K3579" s="10"/>
      <c r="L3579" s="10"/>
      <c r="M3579" s="10"/>
      <c r="P3579" s="10"/>
      <c r="Q3579" s="9"/>
      <c r="R3579" s="9"/>
      <c r="AM3579" s="10" t="str">
        <f t="shared" si="1656"/>
        <v xml:space="preserve"> </v>
      </c>
      <c r="BD3579"/>
      <c r="BE3579"/>
    </row>
    <row r="3580" spans="1:57" x14ac:dyDescent="0.3">
      <c r="A3580" s="2"/>
      <c r="D3580" s="9"/>
      <c r="E3580" s="2" t="s">
        <v>0</v>
      </c>
      <c r="F3580" s="2" t="s">
        <v>1</v>
      </c>
      <c r="G3580" s="2" t="s">
        <v>2</v>
      </c>
      <c r="H3580" s="2" t="s">
        <v>3</v>
      </c>
      <c r="I3580" s="2" t="s">
        <v>4</v>
      </c>
      <c r="J3580" s="2" t="s">
        <v>5</v>
      </c>
      <c r="K3580" s="2" t="s">
        <v>6</v>
      </c>
      <c r="L3580" s="2" t="s">
        <v>7</v>
      </c>
      <c r="M3580" s="2" t="s">
        <v>8</v>
      </c>
      <c r="N3580" s="2" t="s">
        <v>9</v>
      </c>
      <c r="O3580" s="2" t="s">
        <v>10</v>
      </c>
      <c r="P3580" s="2" t="s">
        <v>11</v>
      </c>
      <c r="Q3580" s="2" t="s">
        <v>12</v>
      </c>
      <c r="R3580" s="2" t="s">
        <v>13</v>
      </c>
      <c r="S3580" s="2" t="s">
        <v>14</v>
      </c>
      <c r="T3580" s="2" t="s">
        <v>15</v>
      </c>
      <c r="U3580" s="3" t="s">
        <v>16</v>
      </c>
      <c r="V3580" s="3" t="s">
        <v>17</v>
      </c>
      <c r="W3580" s="3" t="s">
        <v>18</v>
      </c>
      <c r="X3580" s="3" t="s">
        <v>19</v>
      </c>
      <c r="Y3580" s="3" t="s">
        <v>20</v>
      </c>
      <c r="Z3580" s="3" t="s">
        <v>21</v>
      </c>
      <c r="AA3580" s="3" t="s">
        <v>22</v>
      </c>
      <c r="AB3580" s="3" t="s">
        <v>23</v>
      </c>
      <c r="AC3580" s="3" t="s">
        <v>24</v>
      </c>
      <c r="AD3580" s="3" t="s">
        <v>25</v>
      </c>
      <c r="AE3580" s="3" t="s">
        <v>26</v>
      </c>
      <c r="AF3580" s="3" t="s">
        <v>27</v>
      </c>
      <c r="AG3580" s="3" t="s">
        <v>28</v>
      </c>
      <c r="AH3580" s="3" t="s">
        <v>29</v>
      </c>
      <c r="AL3580" s="2" t="s">
        <v>33</v>
      </c>
      <c r="AM3580" s="10" t="e">
        <f t="shared" si="1656"/>
        <v>#VALUE!</v>
      </c>
      <c r="AN3580" s="6" t="s">
        <v>35</v>
      </c>
      <c r="AO3580" s="2" t="s">
        <v>36</v>
      </c>
      <c r="AP3580" s="7" t="s">
        <v>37</v>
      </c>
      <c r="AQ3580" s="6" t="s">
        <v>38</v>
      </c>
      <c r="AR3580" s="2" t="s">
        <v>39</v>
      </c>
      <c r="AS3580" s="7" t="s">
        <v>40</v>
      </c>
      <c r="AT3580" s="7" t="s">
        <v>41</v>
      </c>
      <c r="AU3580" s="8" t="s">
        <v>55</v>
      </c>
      <c r="AV3580" s="8" t="s">
        <v>56</v>
      </c>
      <c r="AW3580" s="8" t="s">
        <v>44</v>
      </c>
      <c r="AX3580" s="8" t="s">
        <v>45</v>
      </c>
      <c r="AY3580" s="8" t="s">
        <v>46</v>
      </c>
      <c r="AZ3580" s="8" t="s">
        <v>47</v>
      </c>
      <c r="BA3580" s="2" t="s">
        <v>48</v>
      </c>
      <c r="BB3580" s="2" t="s">
        <v>49</v>
      </c>
      <c r="BC3580" s="2" t="s">
        <v>50</v>
      </c>
      <c r="BD3580"/>
      <c r="BE3580"/>
    </row>
    <row r="3581" spans="1:57" x14ac:dyDescent="0.3">
      <c r="A3581" s="2"/>
      <c r="D3581" s="9" t="s">
        <v>57</v>
      </c>
      <c r="E3581" s="10">
        <v>13.64059715</v>
      </c>
      <c r="F3581" s="10">
        <v>0.65784589800000004</v>
      </c>
      <c r="G3581" s="10">
        <v>13.00747138</v>
      </c>
      <c r="H3581" s="10">
        <v>8.5065207479999998</v>
      </c>
      <c r="I3581" s="10">
        <v>94.860265490000003</v>
      </c>
      <c r="J3581" s="10">
        <v>32.293206290000001</v>
      </c>
      <c r="K3581" s="10">
        <v>72.916477950000001</v>
      </c>
      <c r="L3581" s="11">
        <v>2.0775462962962965E-3</v>
      </c>
      <c r="M3581" s="11">
        <v>3.1192013888888888E-3</v>
      </c>
      <c r="P3581" s="10"/>
      <c r="Q3581" s="9"/>
      <c r="AJ3581" s="13">
        <v>659.65000000000009</v>
      </c>
      <c r="AK3581" s="16">
        <v>2.1339410000000001</v>
      </c>
      <c r="AL3581" s="10">
        <f>IF(AK3581&gt;3, AK3581-3, 3-AK3581)</f>
        <v>0.86605899999999991</v>
      </c>
      <c r="AM3581" s="10">
        <f t="shared" si="1656"/>
        <v>0.92483236134457325</v>
      </c>
      <c r="AN3581" s="14">
        <v>12</v>
      </c>
      <c r="AO3581" s="10">
        <f>AN3581+273.15</f>
        <v>285.14999999999998</v>
      </c>
      <c r="AP3581" s="14">
        <v>10.5</v>
      </c>
      <c r="AQ3581" s="14">
        <v>37</v>
      </c>
      <c r="AR3581" s="10">
        <f>AQ3581+273.15</f>
        <v>310.14999999999998</v>
      </c>
      <c r="AS3581" s="14">
        <v>47.1</v>
      </c>
      <c r="AT3581" s="14">
        <v>0.5</v>
      </c>
      <c r="AU3581" s="10">
        <f>IF(ISNUMBER(AM3581),((AR3581/AO3581)*((AJ3581-(AT3581*AP3581))/(AJ3581-AS3581))*AM3581)," ")</f>
        <v>1.0746404263306697</v>
      </c>
      <c r="AV3581" s="10">
        <f>IF(ISNUMBER(AM3581), AU3581*G3581, " ")</f>
        <v>13.978354589287184</v>
      </c>
      <c r="AW3581" s="10"/>
      <c r="AX3581" s="10"/>
      <c r="AY3581" s="10"/>
      <c r="AZ3581" s="10"/>
      <c r="BA3581" s="10"/>
      <c r="BB3581" s="10"/>
      <c r="BC3581" s="2"/>
      <c r="BD3581"/>
      <c r="BE3581"/>
    </row>
    <row r="3582" spans="1:57" x14ac:dyDescent="0.3">
      <c r="A3582" s="2">
        <v>326</v>
      </c>
      <c r="B3582" s="9" t="s">
        <v>414</v>
      </c>
      <c r="C3582" s="9"/>
      <c r="D3582" s="9" t="s">
        <v>58</v>
      </c>
      <c r="E3582" s="10">
        <v>8.3190149640000008</v>
      </c>
      <c r="F3582" s="10">
        <v>0.81894951989999998</v>
      </c>
      <c r="G3582" s="10">
        <v>17.15175348</v>
      </c>
      <c r="H3582" s="10">
        <v>13.99888595</v>
      </c>
      <c r="I3582" s="10">
        <v>85.194010629999994</v>
      </c>
      <c r="J3582" s="10">
        <v>31.455767680000001</v>
      </c>
      <c r="K3582" s="10">
        <v>84.648304049999993</v>
      </c>
      <c r="L3582" s="11">
        <v>5.4629629629629637E-3</v>
      </c>
      <c r="M3582" s="11">
        <v>6.1573958333333333E-3</v>
      </c>
      <c r="N3582" s="10">
        <f>H3582-H3581</f>
        <v>5.4923652020000002</v>
      </c>
      <c r="O3582" s="10">
        <f>I3581-I3582</f>
        <v>9.6662548600000093</v>
      </c>
      <c r="P3582" s="10">
        <f>N3582/O3582</f>
        <v>0.56819991626001831</v>
      </c>
      <c r="Q3582" s="9">
        <f>AVERAGE(P3582,P3584)</f>
        <v>0.54401783271017456</v>
      </c>
      <c r="R3582">
        <f>K3582-K3581</f>
        <v>11.731826099999992</v>
      </c>
      <c r="S3582">
        <f>R3582/O3582</f>
        <v>1.2136888867422206</v>
      </c>
      <c r="T3582" s="9">
        <f>AVERAGE(S3582,S3584)</f>
        <v>1.2189581213593492</v>
      </c>
      <c r="U3582" s="3">
        <f>AVERAGE(E3581,E3583,E3585)</f>
        <v>13.638838334999999</v>
      </c>
      <c r="V3582" s="3">
        <f>AVERAGE(E3582,E3584,E3586)</f>
        <v>8.2002905940000002</v>
      </c>
      <c r="W3582" s="3">
        <f>AVERAGE(F3581,F3583,F3585)</f>
        <v>0.61438129465000002</v>
      </c>
      <c r="X3582" s="3">
        <f>AVERAGE(F3582,F3584,F3586)</f>
        <v>0.84247223954999995</v>
      </c>
      <c r="Y3582" s="3">
        <f>AVERAGE(G3581,G3583,G3585)</f>
        <v>14.09534307</v>
      </c>
      <c r="Z3582" s="3">
        <f>AVERAGE(G3582,G3584,G3586)</f>
        <v>16.825015540000003</v>
      </c>
      <c r="AA3582" s="3">
        <f>AVERAGE(H3581,H3583,H3585)</f>
        <v>8.5875643144999998</v>
      </c>
      <c r="AB3582" s="3">
        <f>AVERAGE(H3582,H3584,H3586)</f>
        <v>14.109961670000001</v>
      </c>
      <c r="AC3582" s="3">
        <f>AVERAGE(I3581,I3583,I3585)</f>
        <v>94.618717915000005</v>
      </c>
      <c r="AD3582" s="3">
        <f>AVERAGE(I3582,I3584,I3586)</f>
        <v>84.445029049999988</v>
      </c>
      <c r="AE3582" s="3">
        <f>AVERAGE(J3581,J3583,J3585)</f>
        <v>31.65800072</v>
      </c>
      <c r="AF3582" s="3">
        <f>AVERAGE(J3582,J3584,J3586)</f>
        <v>30.982653735</v>
      </c>
      <c r="AG3582" s="3">
        <f>AVERAGE(K3581,K3583,K3585)</f>
        <v>75.09886904999999</v>
      </c>
      <c r="AH3582" s="3">
        <f>AVERAGE(K3582,K3584,K3586)</f>
        <v>87.502843504999987</v>
      </c>
      <c r="AI3582" s="12">
        <v>43667</v>
      </c>
      <c r="AJ3582" s="13">
        <v>659.65000000000009</v>
      </c>
      <c r="AK3582" s="16">
        <v>2.1339410000000001</v>
      </c>
      <c r="AL3582" s="10">
        <f t="shared" ref="AL3582:AL3586" si="1681">IF(AK3582&gt;3, AK3582-3, 3-AK3582)</f>
        <v>0.86605899999999991</v>
      </c>
      <c r="AM3582" s="10">
        <f t="shared" si="1656"/>
        <v>1.1513198161055063</v>
      </c>
      <c r="AN3582" s="14">
        <v>12</v>
      </c>
      <c r="AO3582" s="10">
        <f t="shared" ref="AO3582:AO3586" si="1682">AN3582+273.15</f>
        <v>285.14999999999998</v>
      </c>
      <c r="AP3582" s="14">
        <v>10.5</v>
      </c>
      <c r="AQ3582" s="14">
        <v>37</v>
      </c>
      <c r="AR3582" s="10">
        <f t="shared" ref="AR3582:AR3586" si="1683">AQ3582+273.15</f>
        <v>310.14999999999998</v>
      </c>
      <c r="AS3582" s="14">
        <v>47.1</v>
      </c>
      <c r="AT3582" s="14">
        <v>0.5</v>
      </c>
      <c r="AU3582" s="10">
        <f t="shared" ref="AU3582:AU3586" si="1684">IF(ISNUMBER(AM3582),((AR3582/AO3582)*((AJ3582-(AT3582*AP3582))/(AJ3582-AS3582))*AM3582)," ")</f>
        <v>1.3378152298042199</v>
      </c>
      <c r="AV3582" s="10">
        <f t="shared" ref="AV3582:AV3586" si="1685">IF(ISNUMBER(AM3582), AU3582*G3582, " ")</f>
        <v>22.945877023391528</v>
      </c>
      <c r="AW3582" s="10">
        <f>AVERAGE(AU3581,AU3583,AU3585)</f>
        <v>1.0036377492351025</v>
      </c>
      <c r="AX3582" s="10">
        <f>AVERAGE(AU3582,AU3584,AU3586)</f>
        <v>1.3762413498879433</v>
      </c>
      <c r="AY3582" s="10">
        <f>AVERAGE(AV3581,AV3583,AV3585)</f>
        <v>14.06937659114492</v>
      </c>
      <c r="AZ3582" s="10">
        <f>AVERAGE(AV3582,AV3584,AV3586)</f>
        <v>23.142726827336872</v>
      </c>
      <c r="BA3582" s="10">
        <f>IF(ISNUMBER(AV3582), AV3582-AV3581, " ")</f>
        <v>8.9675224341043442</v>
      </c>
      <c r="BB3582" s="10">
        <f>IF(ISNUMBER(BA3582), BA3582/O3582, " ")</f>
        <v>0.92771425582961875</v>
      </c>
      <c r="BC3582" s="2">
        <f>AVERAGE(BB3582,BB3584,BB3586)</f>
        <v>0.89354875069639217</v>
      </c>
      <c r="BD3582" s="1" t="s">
        <v>79</v>
      </c>
      <c r="BE3582"/>
    </row>
    <row r="3583" spans="1:57" x14ac:dyDescent="0.3">
      <c r="A3583" s="2"/>
      <c r="D3583" s="9" t="s">
        <v>57</v>
      </c>
      <c r="E3583" s="10">
        <v>13.63707952</v>
      </c>
      <c r="F3583" s="10">
        <v>0.5709166913</v>
      </c>
      <c r="G3583" s="10">
        <v>15.18321476</v>
      </c>
      <c r="H3583" s="10">
        <v>8.6686078809999998</v>
      </c>
      <c r="I3583" s="10">
        <v>94.377170340000006</v>
      </c>
      <c r="J3583" s="10">
        <v>31.02279515</v>
      </c>
      <c r="K3583" s="10">
        <v>77.281260149999994</v>
      </c>
      <c r="L3583" s="11">
        <v>8.6284722222222231E-3</v>
      </c>
      <c r="M3583" s="11">
        <v>9.293969907407407E-3</v>
      </c>
      <c r="P3583" s="10"/>
      <c r="Q3583" s="9"/>
      <c r="AJ3583" s="13">
        <v>659.65</v>
      </c>
      <c r="AK3583" s="16">
        <v>2.1339410000000001</v>
      </c>
      <c r="AL3583" s="10">
        <f t="shared" si="1681"/>
        <v>0.86605899999999991</v>
      </c>
      <c r="AM3583" s="10">
        <f t="shared" si="1656"/>
        <v>0.80262297500258917</v>
      </c>
      <c r="AN3583" s="14">
        <v>12</v>
      </c>
      <c r="AO3583" s="10">
        <f t="shared" si="1682"/>
        <v>285.14999999999998</v>
      </c>
      <c r="AP3583" s="14">
        <v>10.5</v>
      </c>
      <c r="AQ3583" s="14">
        <v>37</v>
      </c>
      <c r="AR3583" s="10">
        <f t="shared" si="1683"/>
        <v>310.14999999999998</v>
      </c>
      <c r="AS3583" s="14">
        <v>47.1</v>
      </c>
      <c r="AT3583" s="14">
        <v>0.5</v>
      </c>
      <c r="AU3583" s="10">
        <f t="shared" si="1684"/>
        <v>0.93263507213953534</v>
      </c>
      <c r="AV3583" s="10">
        <f t="shared" si="1685"/>
        <v>14.160398593002657</v>
      </c>
      <c r="AW3583" s="10"/>
      <c r="AX3583" s="10"/>
      <c r="AY3583" s="10"/>
      <c r="AZ3583" s="10"/>
      <c r="BA3583" s="10"/>
      <c r="BB3583" s="10"/>
      <c r="BC3583" s="2"/>
      <c r="BD3583"/>
    </row>
    <row r="3584" spans="1:57" x14ac:dyDescent="0.3">
      <c r="A3584" s="2"/>
      <c r="D3584" s="9" t="s">
        <v>60</v>
      </c>
      <c r="E3584" s="10">
        <v>8.0815662239999995</v>
      </c>
      <c r="F3584" s="10">
        <v>0.86599495920000003</v>
      </c>
      <c r="G3584" s="10">
        <v>16.498277600000002</v>
      </c>
      <c r="H3584" s="10">
        <v>14.221037389999999</v>
      </c>
      <c r="I3584" s="10">
        <v>83.696047469999996</v>
      </c>
      <c r="J3584" s="10">
        <v>30.509539790000002</v>
      </c>
      <c r="K3584" s="10">
        <v>90.357382959999995</v>
      </c>
      <c r="L3584" s="11">
        <v>1.2337962962962962E-2</v>
      </c>
      <c r="M3584" s="11">
        <v>1.3258090277777778E-2</v>
      </c>
      <c r="N3584" s="10">
        <f>H3584-H3583</f>
        <v>5.5524295089999995</v>
      </c>
      <c r="O3584" s="10">
        <f>I3583-I3584</f>
        <v>10.68112287000001</v>
      </c>
      <c r="P3584" s="10">
        <f>N3584/O3584</f>
        <v>0.51983574916033093</v>
      </c>
      <c r="Q3584" s="9"/>
      <c r="R3584">
        <f>K3584-K3583</f>
        <v>13.076122810000001</v>
      </c>
      <c r="S3584">
        <f>R3584/O3584</f>
        <v>1.2242273559764778</v>
      </c>
      <c r="AJ3584" s="13">
        <v>659.65</v>
      </c>
      <c r="AK3584" s="16">
        <v>2.1339410000000001</v>
      </c>
      <c r="AL3584" s="10">
        <f t="shared" si="1681"/>
        <v>0.86605899999999991</v>
      </c>
      <c r="AM3584" s="10">
        <f t="shared" si="1656"/>
        <v>1.2174586258945304</v>
      </c>
      <c r="AN3584" s="14">
        <v>12</v>
      </c>
      <c r="AO3584" s="10">
        <f t="shared" si="1682"/>
        <v>285.14999999999998</v>
      </c>
      <c r="AP3584" s="14">
        <v>10.5</v>
      </c>
      <c r="AQ3584" s="14">
        <v>37</v>
      </c>
      <c r="AR3584" s="10">
        <f t="shared" si="1683"/>
        <v>310.14999999999998</v>
      </c>
      <c r="AS3584" s="14">
        <v>47.1</v>
      </c>
      <c r="AT3584" s="14">
        <v>0.5</v>
      </c>
      <c r="AU3584" s="10">
        <f t="shared" si="1684"/>
        <v>1.4146674699716666</v>
      </c>
      <c r="AV3584" s="10">
        <f t="shared" si="1685"/>
        <v>23.33957663128222</v>
      </c>
      <c r="AW3584" s="10"/>
      <c r="AX3584" s="10"/>
      <c r="AY3584" s="10"/>
      <c r="AZ3584" s="10"/>
      <c r="BA3584" s="10">
        <f>IF(ISNUMBER(AV3584), AV3584-AV3583, " ")</f>
        <v>9.1791780382795629</v>
      </c>
      <c r="BB3584" s="10">
        <f>IF(ISNUMBER(BA3584), BA3584/O3584, " ")</f>
        <v>0.85938324556316559</v>
      </c>
      <c r="BC3584" s="2"/>
      <c r="BD3584"/>
      <c r="BE3584"/>
    </row>
    <row r="3585" spans="1:57" x14ac:dyDescent="0.3">
      <c r="A3585" s="2"/>
      <c r="D3585" s="9" t="s">
        <v>57</v>
      </c>
      <c r="E3585" s="10"/>
      <c r="F3585" s="10"/>
      <c r="G3585" s="10"/>
      <c r="H3585" s="10"/>
      <c r="I3585" s="10"/>
      <c r="J3585" s="10"/>
      <c r="K3585" s="10"/>
      <c r="L3585" s="11"/>
      <c r="M3585" s="11"/>
      <c r="P3585" s="10"/>
      <c r="Q3585" s="9"/>
      <c r="AJ3585" s="13">
        <v>659.65</v>
      </c>
      <c r="AK3585" s="16">
        <v>2.1339410000000001</v>
      </c>
      <c r="AL3585" s="10">
        <f t="shared" si="1681"/>
        <v>0.86605899999999991</v>
      </c>
      <c r="AM3585" s="10" t="str">
        <f t="shared" si="1656"/>
        <v xml:space="preserve"> </v>
      </c>
      <c r="AN3585" s="14">
        <v>12</v>
      </c>
      <c r="AO3585" s="10">
        <f t="shared" si="1682"/>
        <v>285.14999999999998</v>
      </c>
      <c r="AP3585" s="14">
        <v>10.5</v>
      </c>
      <c r="AQ3585" s="14">
        <v>37</v>
      </c>
      <c r="AR3585" s="10">
        <f t="shared" si="1683"/>
        <v>310.14999999999998</v>
      </c>
      <c r="AS3585" s="14">
        <v>47.1</v>
      </c>
      <c r="AT3585" s="14">
        <v>0.5</v>
      </c>
      <c r="AU3585" s="10" t="str">
        <f t="shared" si="1684"/>
        <v xml:space="preserve"> </v>
      </c>
      <c r="AV3585" s="10" t="str">
        <f t="shared" si="1685"/>
        <v xml:space="preserve"> </v>
      </c>
      <c r="AW3585" s="10"/>
      <c r="AX3585" s="10"/>
      <c r="AY3585" s="10"/>
      <c r="AZ3585" s="10"/>
      <c r="BA3585" s="10"/>
      <c r="BB3585" s="10"/>
      <c r="BC3585" s="2"/>
      <c r="BD3585"/>
      <c r="BE3585"/>
    </row>
    <row r="3586" spans="1:57" x14ac:dyDescent="0.3">
      <c r="A3586" s="2"/>
      <c r="D3586" s="9" t="s">
        <v>61</v>
      </c>
      <c r="E3586" s="10"/>
      <c r="F3586" s="10"/>
      <c r="G3586" s="10"/>
      <c r="H3586" s="10"/>
      <c r="I3586" s="10"/>
      <c r="J3586" s="10"/>
      <c r="K3586" s="10"/>
      <c r="L3586" s="11"/>
      <c r="M3586" s="11"/>
      <c r="N3586" s="10">
        <f>H3586-H3585</f>
        <v>0</v>
      </c>
      <c r="O3586" s="10">
        <f>I3585-I3586</f>
        <v>0</v>
      </c>
      <c r="P3586" s="10" t="e">
        <f>N3586/O3586</f>
        <v>#DIV/0!</v>
      </c>
      <c r="Q3586" s="9"/>
      <c r="R3586">
        <f>K3586-K3585</f>
        <v>0</v>
      </c>
      <c r="S3586" t="e">
        <f>R3586/O3586</f>
        <v>#DIV/0!</v>
      </c>
      <c r="AJ3586" s="13">
        <v>659.65</v>
      </c>
      <c r="AK3586" s="16">
        <v>2.1339410000000001</v>
      </c>
      <c r="AL3586" s="10">
        <f t="shared" si="1681"/>
        <v>0.86605899999999991</v>
      </c>
      <c r="AM3586" s="10" t="str">
        <f t="shared" si="1656"/>
        <v xml:space="preserve"> </v>
      </c>
      <c r="AN3586" s="14">
        <v>12</v>
      </c>
      <c r="AO3586" s="10">
        <f t="shared" si="1682"/>
        <v>285.14999999999998</v>
      </c>
      <c r="AP3586" s="14">
        <v>10.5</v>
      </c>
      <c r="AQ3586" s="14">
        <v>37</v>
      </c>
      <c r="AR3586" s="10">
        <f t="shared" si="1683"/>
        <v>310.14999999999998</v>
      </c>
      <c r="AS3586" s="14">
        <v>47.1</v>
      </c>
      <c r="AT3586" s="14">
        <v>0.5</v>
      </c>
      <c r="AU3586" s="10" t="str">
        <f t="shared" si="1684"/>
        <v xml:space="preserve"> </v>
      </c>
      <c r="AV3586" s="10" t="str">
        <f t="shared" si="1685"/>
        <v xml:space="preserve"> </v>
      </c>
      <c r="AW3586" s="10"/>
      <c r="AX3586" s="10"/>
      <c r="AY3586" s="10"/>
      <c r="AZ3586" s="10"/>
      <c r="BA3586" s="10" t="str">
        <f>IF(ISNUMBER(AV3586), AV3586-AV3585, " ")</f>
        <v xml:space="preserve"> </v>
      </c>
      <c r="BB3586" s="10" t="str">
        <f>IF(ISNUMBER(BA3586), BA3586/O3586, " ")</f>
        <v xml:space="preserve"> </v>
      </c>
      <c r="BC3586" s="2"/>
      <c r="BD3586"/>
      <c r="BE3586"/>
    </row>
    <row r="3587" spans="1:57" x14ac:dyDescent="0.3">
      <c r="AM3587" s="10" t="str">
        <f t="shared" si="1656"/>
        <v xml:space="preserve"> </v>
      </c>
      <c r="BD3587"/>
      <c r="BE3587"/>
    </row>
    <row r="3588" spans="1:57" x14ac:dyDescent="0.3">
      <c r="AM3588" s="10" t="str">
        <f t="shared" si="1656"/>
        <v xml:space="preserve"> </v>
      </c>
      <c r="BD3588"/>
      <c r="BE3588"/>
    </row>
    <row r="3589" spans="1:57" x14ac:dyDescent="0.3">
      <c r="A3589" s="2"/>
      <c r="D3589" s="9" t="s">
        <v>53</v>
      </c>
      <c r="E3589" s="10"/>
      <c r="F3589" s="10"/>
      <c r="G3589" s="10"/>
      <c r="H3589" s="10"/>
      <c r="I3589" s="10"/>
      <c r="J3589" s="10"/>
      <c r="K3589" s="10"/>
      <c r="L3589" s="10"/>
      <c r="M3589" s="10"/>
      <c r="P3589" s="10"/>
      <c r="Q3589" s="9"/>
      <c r="R3589" s="9"/>
      <c r="AM3589" s="10" t="str">
        <f t="shared" si="1656"/>
        <v xml:space="preserve"> </v>
      </c>
      <c r="BD3589"/>
      <c r="BE3589"/>
    </row>
    <row r="3590" spans="1:57" x14ac:dyDescent="0.3">
      <c r="A3590" s="2"/>
      <c r="D3590" s="9" t="s">
        <v>415</v>
      </c>
      <c r="E3590" s="10"/>
      <c r="F3590" s="2"/>
      <c r="G3590" s="10"/>
      <c r="H3590" s="10"/>
      <c r="I3590" s="10"/>
      <c r="J3590" s="10"/>
      <c r="K3590" s="10"/>
      <c r="L3590" s="10"/>
      <c r="M3590" s="10"/>
      <c r="P3590" s="10"/>
      <c r="Q3590" s="9"/>
      <c r="R3590" s="9"/>
      <c r="AM3590" s="10" t="str">
        <f t="shared" si="1656"/>
        <v xml:space="preserve"> </v>
      </c>
      <c r="BD3590"/>
      <c r="BE3590"/>
    </row>
    <row r="3591" spans="1:57" x14ac:dyDescent="0.3">
      <c r="A3591" s="2"/>
      <c r="D3591" s="9"/>
      <c r="E3591" s="2" t="s">
        <v>0</v>
      </c>
      <c r="F3591" s="2" t="s">
        <v>1</v>
      </c>
      <c r="G3591" s="2" t="s">
        <v>2</v>
      </c>
      <c r="H3591" s="2" t="s">
        <v>3</v>
      </c>
      <c r="I3591" s="2" t="s">
        <v>4</v>
      </c>
      <c r="J3591" s="2" t="s">
        <v>5</v>
      </c>
      <c r="K3591" s="2" t="s">
        <v>6</v>
      </c>
      <c r="L3591" s="2" t="s">
        <v>7</v>
      </c>
      <c r="M3591" s="2" t="s">
        <v>8</v>
      </c>
      <c r="N3591" s="2" t="s">
        <v>9</v>
      </c>
      <c r="O3591" s="2" t="s">
        <v>10</v>
      </c>
      <c r="P3591" s="2" t="s">
        <v>11</v>
      </c>
      <c r="Q3591" s="2" t="s">
        <v>12</v>
      </c>
      <c r="R3591" s="2" t="s">
        <v>13</v>
      </c>
      <c r="S3591" s="2" t="s">
        <v>14</v>
      </c>
      <c r="T3591" s="2" t="s">
        <v>15</v>
      </c>
      <c r="U3591" s="3" t="s">
        <v>16</v>
      </c>
      <c r="V3591" s="3" t="s">
        <v>17</v>
      </c>
      <c r="W3591" s="3" t="s">
        <v>18</v>
      </c>
      <c r="X3591" s="3" t="s">
        <v>19</v>
      </c>
      <c r="Y3591" s="3" t="s">
        <v>20</v>
      </c>
      <c r="Z3591" s="3" t="s">
        <v>21</v>
      </c>
      <c r="AA3591" s="3" t="s">
        <v>22</v>
      </c>
      <c r="AB3591" s="3" t="s">
        <v>23</v>
      </c>
      <c r="AC3591" s="3" t="s">
        <v>24</v>
      </c>
      <c r="AD3591" s="3" t="s">
        <v>25</v>
      </c>
      <c r="AE3591" s="3" t="s">
        <v>26</v>
      </c>
      <c r="AF3591" s="3" t="s">
        <v>27</v>
      </c>
      <c r="AG3591" s="3" t="s">
        <v>28</v>
      </c>
      <c r="AH3591" s="3" t="s">
        <v>29</v>
      </c>
      <c r="AL3591" s="2" t="s">
        <v>33</v>
      </c>
      <c r="AM3591" s="10" t="e">
        <f t="shared" ref="AM3591:AM3654" si="1686">IF(F3591&lt;=0," ",((F3591*3)/AK3591))</f>
        <v>#VALUE!</v>
      </c>
      <c r="AN3591" s="6" t="s">
        <v>35</v>
      </c>
      <c r="AO3591" s="2" t="s">
        <v>36</v>
      </c>
      <c r="AP3591" s="7" t="s">
        <v>37</v>
      </c>
      <c r="AQ3591" s="6" t="s">
        <v>38</v>
      </c>
      <c r="AR3591" s="2" t="s">
        <v>39</v>
      </c>
      <c r="AS3591" s="7" t="s">
        <v>40</v>
      </c>
      <c r="AT3591" s="7" t="s">
        <v>41</v>
      </c>
      <c r="AU3591" s="8" t="s">
        <v>55</v>
      </c>
      <c r="AV3591" s="8" t="s">
        <v>56</v>
      </c>
      <c r="AW3591" s="8" t="s">
        <v>44</v>
      </c>
      <c r="AX3591" s="8" t="s">
        <v>45</v>
      </c>
      <c r="AY3591" s="8" t="s">
        <v>46</v>
      </c>
      <c r="AZ3591" s="8" t="s">
        <v>47</v>
      </c>
      <c r="BA3591" s="2" t="s">
        <v>48</v>
      </c>
      <c r="BB3591" s="2" t="s">
        <v>49</v>
      </c>
      <c r="BC3591" s="2" t="s">
        <v>50</v>
      </c>
      <c r="BD3591"/>
      <c r="BE3591"/>
    </row>
    <row r="3592" spans="1:57" x14ac:dyDescent="0.3">
      <c r="A3592" s="2"/>
      <c r="D3592" s="9" t="s">
        <v>57</v>
      </c>
      <c r="E3592" s="10">
        <v>13.643400059999999</v>
      </c>
      <c r="F3592" s="10">
        <v>0.52222139739999995</v>
      </c>
      <c r="G3592" s="10">
        <v>20.520979279999999</v>
      </c>
      <c r="H3592" s="10">
        <v>10.683488349999999</v>
      </c>
      <c r="I3592" s="10">
        <v>91.481875919999993</v>
      </c>
      <c r="J3592" s="10">
        <v>31.480336810000001</v>
      </c>
      <c r="K3592" s="10">
        <v>73.662625469999995</v>
      </c>
      <c r="L3592" s="11">
        <v>4.2303240740740747E-3</v>
      </c>
      <c r="M3592" s="11">
        <v>4.9131828703703698E-3</v>
      </c>
      <c r="P3592" s="10"/>
      <c r="Q3592" s="9"/>
      <c r="AJ3592" s="13">
        <v>659.65000000000009</v>
      </c>
      <c r="AK3592" s="16">
        <v>2.1339410000000001</v>
      </c>
      <c r="AL3592" s="10">
        <f>IF(AK3592&gt;3, AK3592-3, 3-AK3592)</f>
        <v>0.86605899999999991</v>
      </c>
      <c r="AM3592" s="10">
        <f t="shared" si="1686"/>
        <v>0.73416471786239623</v>
      </c>
      <c r="AN3592" s="14">
        <v>12</v>
      </c>
      <c r="AO3592" s="10">
        <f>AN3592+273.15</f>
        <v>285.14999999999998</v>
      </c>
      <c r="AP3592" s="14">
        <v>10.5</v>
      </c>
      <c r="AQ3592" s="14">
        <v>37</v>
      </c>
      <c r="AR3592" s="10">
        <f>AQ3592+273.15</f>
        <v>310.14999999999998</v>
      </c>
      <c r="AS3592" s="14">
        <v>47.1</v>
      </c>
      <c r="AT3592" s="14">
        <v>0.5</v>
      </c>
      <c r="AU3592" s="10">
        <f>IF(ISNUMBER(AM3592),((AR3592/AO3592)*((AJ3592-(AT3592*AP3592))/(AJ3592-AS3592))*AM3592)," ")</f>
        <v>0.85308767121161555</v>
      </c>
      <c r="AV3592" s="10">
        <f>IF(ISNUMBER(AM3592), AU3592*G3592, " ")</f>
        <v>17.506194424957013</v>
      </c>
      <c r="AW3592" s="10"/>
      <c r="AX3592" s="10"/>
      <c r="AY3592" s="10"/>
      <c r="AZ3592" s="10"/>
      <c r="BA3592" s="10"/>
      <c r="BB3592" s="10"/>
      <c r="BC3592" s="2"/>
      <c r="BD3592"/>
      <c r="BE3592"/>
    </row>
    <row r="3593" spans="1:57" x14ac:dyDescent="0.3">
      <c r="A3593" s="2">
        <v>327</v>
      </c>
      <c r="B3593" s="9" t="s">
        <v>415</v>
      </c>
      <c r="C3593" s="9"/>
      <c r="D3593" s="9" t="s">
        <v>58</v>
      </c>
      <c r="E3593" s="10">
        <v>9.9096077810000001</v>
      </c>
      <c r="F3593" s="10">
        <v>0.60914814409999996</v>
      </c>
      <c r="G3593" s="10">
        <v>17.07324058</v>
      </c>
      <c r="H3593" s="10">
        <v>10.387245719999999</v>
      </c>
      <c r="I3593" s="10">
        <v>79.966663830000002</v>
      </c>
      <c r="J3593" s="10">
        <v>31.705186019999999</v>
      </c>
      <c r="K3593" s="10">
        <v>81.756373830000001</v>
      </c>
      <c r="L3593" s="11">
        <v>6.8402777777777776E-3</v>
      </c>
      <c r="M3593" s="11">
        <v>7.4421180555555551E-3</v>
      </c>
      <c r="N3593" s="10">
        <f>H3593-H3592</f>
        <v>-0.29624263000000006</v>
      </c>
      <c r="O3593" s="10">
        <f>I3592-I3593</f>
        <v>11.515212089999991</v>
      </c>
      <c r="P3593" s="10">
        <f>N3593/O3593</f>
        <v>-2.5726198326582475E-2</v>
      </c>
      <c r="Q3593" s="9">
        <f>AVERAGE(P3593,P3595)</f>
        <v>1.2864046178482986E-2</v>
      </c>
      <c r="R3593">
        <f>K3593-K3592</f>
        <v>8.0937483600000064</v>
      </c>
      <c r="S3593">
        <f>R3593/O3593</f>
        <v>0.70287444961858381</v>
      </c>
      <c r="T3593" s="9">
        <f>AVERAGE(S3593,S3595)</f>
        <v>0.5794315166824151</v>
      </c>
      <c r="U3593" s="3">
        <f>AVERAGE(E3592,E3594,E3596)</f>
        <v>13.643023045</v>
      </c>
      <c r="V3593" s="3">
        <f>AVERAGE(E3593,E3595,E3597)</f>
        <v>10.0533903005</v>
      </c>
      <c r="W3593" s="3">
        <f>AVERAGE(F3592,F3594,F3596)</f>
        <v>0.56571303854999999</v>
      </c>
      <c r="X3593" s="3">
        <f>AVERAGE(F3593,F3595,F3597)</f>
        <v>0.63343076549999999</v>
      </c>
      <c r="Y3593" s="3">
        <f>AVERAGE(G3592,G3594,G3596)</f>
        <v>18.722437329999998</v>
      </c>
      <c r="Z3593" s="3">
        <f>AVERAGE(G3593,G3595,G3597)</f>
        <v>16.681321329999999</v>
      </c>
      <c r="AA3593" s="3">
        <f>AVERAGE(H3592,H3594,H3596)</f>
        <v>10.386483349999999</v>
      </c>
      <c r="AB3593" s="3">
        <f>AVERAGE(H3593,H3595,H3597)</f>
        <v>10.52752169</v>
      </c>
      <c r="AC3593" s="3">
        <f>AVERAGE(I3592,I3594,I3596)</f>
        <v>91.344500495000005</v>
      </c>
      <c r="AD3593" s="3">
        <f>AVERAGE(I3593,I3595,I3597)</f>
        <v>79.967156015</v>
      </c>
      <c r="AE3593" s="3">
        <f>AVERAGE(J3592,J3594,J3596)</f>
        <v>31.740408524999999</v>
      </c>
      <c r="AF3593" s="3">
        <f>AVERAGE(J3593,J3595,J3597)</f>
        <v>32.057473184999999</v>
      </c>
      <c r="AG3593" s="3">
        <f>AVERAGE(K3592,K3594,K3596)</f>
        <v>75.738193914999997</v>
      </c>
      <c r="AH3593" s="3">
        <f>AVERAGE(K3593,K3595,K3597)</f>
        <v>82.347604665000006</v>
      </c>
      <c r="AI3593" s="12">
        <v>43667</v>
      </c>
      <c r="AJ3593" s="13">
        <v>659.65000000000009</v>
      </c>
      <c r="AK3593" s="16">
        <v>2.1339410000000001</v>
      </c>
      <c r="AL3593" s="10">
        <f t="shared" ref="AL3593:AL3597" si="1687">IF(AK3593&gt;3, AK3593-3, 3-AK3593)</f>
        <v>0.86605899999999991</v>
      </c>
      <c r="AM3593" s="10">
        <f t="shared" si="1686"/>
        <v>0.85637064581448119</v>
      </c>
      <c r="AN3593" s="14">
        <v>12</v>
      </c>
      <c r="AO3593" s="10">
        <f t="shared" ref="AO3593:AO3597" si="1688">AN3593+273.15</f>
        <v>285.14999999999998</v>
      </c>
      <c r="AP3593" s="14">
        <v>10.5</v>
      </c>
      <c r="AQ3593" s="14">
        <v>37</v>
      </c>
      <c r="AR3593" s="10">
        <f t="shared" ref="AR3593:AR3597" si="1689">AQ3593+273.15</f>
        <v>310.14999999999998</v>
      </c>
      <c r="AS3593" s="14">
        <v>47.1</v>
      </c>
      <c r="AT3593" s="14">
        <v>0.5</v>
      </c>
      <c r="AU3593" s="10">
        <f t="shared" ref="AU3593:AU3597" si="1690">IF(ISNUMBER(AM3593),((AR3593/AO3593)*((AJ3593-(AT3593*AP3593))/(AJ3593-AS3593))*AM3593)," ")</f>
        <v>0.99508900680894752</v>
      </c>
      <c r="AV3593" s="10">
        <f t="shared" ref="AV3593:AV3597" si="1691">IF(ISNUMBER(AM3593), AU3593*G3593, " ")</f>
        <v>16.989394011762418</v>
      </c>
      <c r="AW3593" s="10">
        <f>AVERAGE(AU3592,AU3594,AU3596)</f>
        <v>0.92413451657365298</v>
      </c>
      <c r="AX3593" s="10">
        <f>AVERAGE(AU3593,AU3595,AU3597)</f>
        <v>1.0347564831785003</v>
      </c>
      <c r="AY3593" s="10">
        <f>AVERAGE(AV3592,AV3594,AV3596)</f>
        <v>17.174269839241276</v>
      </c>
      <c r="AZ3593" s="10">
        <f>AVERAGE(AV3593,AV3595,AV3597)</f>
        <v>17.245558946613155</v>
      </c>
      <c r="BA3593" s="10">
        <f>IF(ISNUMBER(AV3593), AV3593-AV3592, " ")</f>
        <v>-0.51680041319459491</v>
      </c>
      <c r="BB3593" s="10">
        <f>IF(ISNUMBER(BA3593), BA3593/O3593, " ")</f>
        <v>-4.4879799794863812E-2</v>
      </c>
      <c r="BC3593" s="2">
        <f>AVERAGE(BB3593,BB3595,BB3597)</f>
        <v>6.8932548198639143E-3</v>
      </c>
      <c r="BD3593" s="1" t="s">
        <v>59</v>
      </c>
      <c r="BE3593"/>
    </row>
    <row r="3594" spans="1:57" x14ac:dyDescent="0.3">
      <c r="A3594" s="2"/>
      <c r="D3594" s="9" t="s">
        <v>57</v>
      </c>
      <c r="E3594" s="10">
        <v>13.64264603</v>
      </c>
      <c r="F3594" s="10">
        <v>0.60920467970000003</v>
      </c>
      <c r="G3594" s="10">
        <v>16.923895380000001</v>
      </c>
      <c r="H3594" s="10">
        <v>10.08947835</v>
      </c>
      <c r="I3594" s="10">
        <v>91.207125070000004</v>
      </c>
      <c r="J3594" s="10">
        <v>32.000480240000002</v>
      </c>
      <c r="K3594" s="10">
        <v>77.813762359999998</v>
      </c>
      <c r="L3594" s="11">
        <v>1.1006944444444444E-2</v>
      </c>
      <c r="M3594" s="11">
        <v>1.1637719907407406E-2</v>
      </c>
      <c r="P3594" s="10"/>
      <c r="Q3594" s="9"/>
      <c r="AJ3594" s="13">
        <v>659.65</v>
      </c>
      <c r="AK3594" s="16">
        <v>2.1339410000000001</v>
      </c>
      <c r="AL3594" s="10">
        <f t="shared" si="1687"/>
        <v>0.86605899999999991</v>
      </c>
      <c r="AM3594" s="10">
        <f t="shared" si="1686"/>
        <v>0.856450126362444</v>
      </c>
      <c r="AN3594" s="14">
        <v>12</v>
      </c>
      <c r="AO3594" s="10">
        <f t="shared" si="1688"/>
        <v>285.14999999999998</v>
      </c>
      <c r="AP3594" s="14">
        <v>10.5</v>
      </c>
      <c r="AQ3594" s="14">
        <v>37</v>
      </c>
      <c r="AR3594" s="10">
        <f t="shared" si="1689"/>
        <v>310.14999999999998</v>
      </c>
      <c r="AS3594" s="14">
        <v>47.1</v>
      </c>
      <c r="AT3594" s="14">
        <v>0.5</v>
      </c>
      <c r="AU3594" s="10">
        <f t="shared" si="1690"/>
        <v>0.99518136193569029</v>
      </c>
      <c r="AV3594" s="10">
        <f t="shared" si="1691"/>
        <v>16.842345253525536</v>
      </c>
      <c r="AW3594" s="10"/>
      <c r="AX3594" s="10"/>
      <c r="AY3594" s="10"/>
      <c r="AZ3594" s="10"/>
      <c r="BA3594" s="10"/>
      <c r="BB3594" s="10"/>
      <c r="BC3594" s="2"/>
      <c r="BD3594"/>
    </row>
    <row r="3595" spans="1:57" x14ac:dyDescent="0.3">
      <c r="A3595" s="2"/>
      <c r="D3595" s="9" t="s">
        <v>60</v>
      </c>
      <c r="E3595" s="10">
        <v>10.19717282</v>
      </c>
      <c r="F3595" s="10">
        <v>0.65771338690000003</v>
      </c>
      <c r="G3595" s="10">
        <v>16.289402079999999</v>
      </c>
      <c r="H3595" s="10">
        <v>10.66779766</v>
      </c>
      <c r="I3595" s="10">
        <v>79.967648199999999</v>
      </c>
      <c r="J3595" s="10">
        <v>32.409760349999999</v>
      </c>
      <c r="K3595" s="10">
        <v>82.938835499999996</v>
      </c>
      <c r="L3595" s="11">
        <v>1.3605324074074074E-2</v>
      </c>
      <c r="M3595" s="11">
        <v>1.4189803240740741E-2</v>
      </c>
      <c r="N3595" s="10">
        <f>H3595-H3594</f>
        <v>0.57831930999999948</v>
      </c>
      <c r="O3595" s="10">
        <f>I3594-I3595</f>
        <v>11.239476870000004</v>
      </c>
      <c r="P3595" s="10">
        <f>N3595/O3595</f>
        <v>5.1454290683548447E-2</v>
      </c>
      <c r="Q3595" s="9"/>
      <c r="R3595">
        <f>K3595-K3594</f>
        <v>5.1250731399999978</v>
      </c>
      <c r="S3595">
        <f>R3595/O3595</f>
        <v>0.45598858374624651</v>
      </c>
      <c r="AJ3595" s="13">
        <v>659.65</v>
      </c>
      <c r="AK3595" s="16">
        <v>2.1339410000000001</v>
      </c>
      <c r="AL3595" s="10">
        <f t="shared" si="1687"/>
        <v>0.86605899999999991</v>
      </c>
      <c r="AM3595" s="10">
        <f t="shared" si="1686"/>
        <v>0.92464607067393145</v>
      </c>
      <c r="AN3595" s="14">
        <v>12</v>
      </c>
      <c r="AO3595" s="10">
        <f t="shared" si="1688"/>
        <v>285.14999999999998</v>
      </c>
      <c r="AP3595" s="14">
        <v>10.5</v>
      </c>
      <c r="AQ3595" s="14">
        <v>37</v>
      </c>
      <c r="AR3595" s="10">
        <f t="shared" si="1689"/>
        <v>310.14999999999998</v>
      </c>
      <c r="AS3595" s="14">
        <v>47.1</v>
      </c>
      <c r="AT3595" s="14">
        <v>0.5</v>
      </c>
      <c r="AU3595" s="10">
        <f t="shared" si="1690"/>
        <v>1.0744239595480531</v>
      </c>
      <c r="AV3595" s="10">
        <f t="shared" si="1691"/>
        <v>17.501723881463892</v>
      </c>
      <c r="AW3595" s="10"/>
      <c r="AX3595" s="10"/>
      <c r="AY3595" s="10"/>
      <c r="AZ3595" s="10"/>
      <c r="BA3595" s="10">
        <f>IF(ISNUMBER(AV3595), AV3595-AV3594, " ")</f>
        <v>0.65937862793835578</v>
      </c>
      <c r="BB3595" s="10">
        <f>IF(ISNUMBER(BA3595), BA3595/O3595, " ")</f>
        <v>5.866630943459164E-2</v>
      </c>
      <c r="BC3595" s="2"/>
      <c r="BD3595"/>
      <c r="BE3595"/>
    </row>
    <row r="3596" spans="1:57" x14ac:dyDescent="0.3">
      <c r="A3596" s="2"/>
      <c r="D3596" s="9" t="s">
        <v>57</v>
      </c>
      <c r="E3596" s="10"/>
      <c r="F3596" s="10"/>
      <c r="G3596" s="10"/>
      <c r="H3596" s="10"/>
      <c r="I3596" s="10"/>
      <c r="J3596" s="10"/>
      <c r="K3596" s="10"/>
      <c r="L3596" s="11"/>
      <c r="M3596" s="11"/>
      <c r="P3596" s="10"/>
      <c r="Q3596" s="9"/>
      <c r="AJ3596" s="13">
        <v>659.65</v>
      </c>
      <c r="AK3596" s="16">
        <v>2.1339410000000001</v>
      </c>
      <c r="AL3596" s="10">
        <f t="shared" si="1687"/>
        <v>0.86605899999999991</v>
      </c>
      <c r="AM3596" s="10" t="str">
        <f t="shared" si="1686"/>
        <v xml:space="preserve"> </v>
      </c>
      <c r="AN3596" s="14">
        <v>12</v>
      </c>
      <c r="AO3596" s="10">
        <f t="shared" si="1688"/>
        <v>285.14999999999998</v>
      </c>
      <c r="AP3596" s="14">
        <v>10.5</v>
      </c>
      <c r="AQ3596" s="14">
        <v>37</v>
      </c>
      <c r="AR3596" s="10">
        <f t="shared" si="1689"/>
        <v>310.14999999999998</v>
      </c>
      <c r="AS3596" s="14">
        <v>47.1</v>
      </c>
      <c r="AT3596" s="14">
        <v>0.5</v>
      </c>
      <c r="AU3596" s="10" t="str">
        <f t="shared" si="1690"/>
        <v xml:space="preserve"> </v>
      </c>
      <c r="AV3596" s="10" t="str">
        <f t="shared" si="1691"/>
        <v xml:space="preserve"> </v>
      </c>
      <c r="AW3596" s="10"/>
      <c r="AX3596" s="10"/>
      <c r="AY3596" s="10"/>
      <c r="AZ3596" s="10"/>
      <c r="BA3596" s="10"/>
      <c r="BB3596" s="10"/>
      <c r="BC3596" s="2"/>
      <c r="BD3596"/>
      <c r="BE3596"/>
    </row>
    <row r="3597" spans="1:57" x14ac:dyDescent="0.3">
      <c r="A3597" s="2"/>
      <c r="D3597" s="9" t="s">
        <v>61</v>
      </c>
      <c r="E3597" s="10"/>
      <c r="F3597" s="10"/>
      <c r="G3597" s="10"/>
      <c r="H3597" s="10"/>
      <c r="I3597" s="10"/>
      <c r="J3597" s="10"/>
      <c r="K3597" s="10"/>
      <c r="L3597" s="11"/>
      <c r="M3597" s="11"/>
      <c r="N3597" s="10">
        <f>H3597-H3596</f>
        <v>0</v>
      </c>
      <c r="O3597" s="10">
        <f>I3596-I3597</f>
        <v>0</v>
      </c>
      <c r="P3597" s="10" t="e">
        <f>N3597/O3597</f>
        <v>#DIV/0!</v>
      </c>
      <c r="Q3597" s="9"/>
      <c r="R3597">
        <f>K3597-K3596</f>
        <v>0</v>
      </c>
      <c r="S3597" t="e">
        <f>R3597/O3597</f>
        <v>#DIV/0!</v>
      </c>
      <c r="AJ3597" s="13">
        <v>659.65</v>
      </c>
      <c r="AK3597" s="16">
        <v>2.1339410000000001</v>
      </c>
      <c r="AL3597" s="10">
        <f t="shared" si="1687"/>
        <v>0.86605899999999991</v>
      </c>
      <c r="AM3597" s="10" t="str">
        <f t="shared" si="1686"/>
        <v xml:space="preserve"> </v>
      </c>
      <c r="AN3597" s="14">
        <v>12</v>
      </c>
      <c r="AO3597" s="10">
        <f t="shared" si="1688"/>
        <v>285.14999999999998</v>
      </c>
      <c r="AP3597" s="14">
        <v>10.5</v>
      </c>
      <c r="AQ3597" s="14">
        <v>37</v>
      </c>
      <c r="AR3597" s="10">
        <f t="shared" si="1689"/>
        <v>310.14999999999998</v>
      </c>
      <c r="AS3597" s="14">
        <v>47.1</v>
      </c>
      <c r="AT3597" s="14">
        <v>0.5</v>
      </c>
      <c r="AU3597" s="10" t="str">
        <f t="shared" si="1690"/>
        <v xml:space="preserve"> </v>
      </c>
      <c r="AV3597" s="10" t="str">
        <f t="shared" si="1691"/>
        <v xml:space="preserve"> </v>
      </c>
      <c r="AW3597" s="10"/>
      <c r="AX3597" s="10"/>
      <c r="AY3597" s="10"/>
      <c r="AZ3597" s="10"/>
      <c r="BA3597" s="10" t="str">
        <f>IF(ISNUMBER(AV3597), AV3597-AV3596, " ")</f>
        <v xml:space="preserve"> </v>
      </c>
      <c r="BB3597" s="10" t="str">
        <f>IF(ISNUMBER(BA3597), BA3597/O3597, " ")</f>
        <v xml:space="preserve"> </v>
      </c>
      <c r="BC3597" s="2"/>
      <c r="BD3597"/>
      <c r="BE3597"/>
    </row>
    <row r="3598" spans="1:57" x14ac:dyDescent="0.3">
      <c r="AM3598" s="10" t="str">
        <f t="shared" si="1686"/>
        <v xml:space="preserve"> </v>
      </c>
      <c r="BD3598"/>
      <c r="BE3598"/>
    </row>
    <row r="3599" spans="1:57" x14ac:dyDescent="0.3">
      <c r="AM3599" s="10" t="str">
        <f t="shared" si="1686"/>
        <v xml:space="preserve"> </v>
      </c>
      <c r="BD3599"/>
      <c r="BE3599"/>
    </row>
    <row r="3600" spans="1:57" x14ac:dyDescent="0.3">
      <c r="A3600" s="2"/>
      <c r="D3600" s="9" t="s">
        <v>53</v>
      </c>
      <c r="E3600" s="10"/>
      <c r="F3600" s="10"/>
      <c r="G3600" s="10"/>
      <c r="H3600" s="10"/>
      <c r="I3600" s="10"/>
      <c r="J3600" s="10"/>
      <c r="K3600" s="10"/>
      <c r="L3600" s="10"/>
      <c r="M3600" s="10"/>
      <c r="P3600" s="10"/>
      <c r="Q3600" s="9"/>
      <c r="R3600" s="9"/>
      <c r="AM3600" s="10" t="str">
        <f t="shared" si="1686"/>
        <v xml:space="preserve"> </v>
      </c>
      <c r="BD3600"/>
      <c r="BE3600"/>
    </row>
    <row r="3601" spans="1:57" x14ac:dyDescent="0.3">
      <c r="A3601" s="2"/>
      <c r="D3601" s="9" t="s">
        <v>416</v>
      </c>
      <c r="E3601" s="10"/>
      <c r="F3601" s="2"/>
      <c r="G3601" s="10"/>
      <c r="H3601" s="10"/>
      <c r="I3601" s="10"/>
      <c r="J3601" s="10"/>
      <c r="K3601" s="10"/>
      <c r="L3601" s="10"/>
      <c r="M3601" s="10"/>
      <c r="P3601" s="10"/>
      <c r="Q3601" s="9"/>
      <c r="R3601" s="9"/>
      <c r="AM3601" s="10" t="str">
        <f t="shared" si="1686"/>
        <v xml:space="preserve"> </v>
      </c>
      <c r="BD3601"/>
      <c r="BE3601"/>
    </row>
    <row r="3602" spans="1:57" x14ac:dyDescent="0.3">
      <c r="A3602" s="2"/>
      <c r="D3602" s="9"/>
      <c r="E3602" s="2" t="s">
        <v>0</v>
      </c>
      <c r="F3602" s="2" t="s">
        <v>1</v>
      </c>
      <c r="G3602" s="2" t="s">
        <v>2</v>
      </c>
      <c r="H3602" s="2" t="s">
        <v>3</v>
      </c>
      <c r="I3602" s="2" t="s">
        <v>4</v>
      </c>
      <c r="J3602" s="2" t="s">
        <v>5</v>
      </c>
      <c r="K3602" s="2" t="s">
        <v>6</v>
      </c>
      <c r="L3602" s="2" t="s">
        <v>7</v>
      </c>
      <c r="M3602" s="2" t="s">
        <v>8</v>
      </c>
      <c r="N3602" s="2" t="s">
        <v>9</v>
      </c>
      <c r="O3602" s="2" t="s">
        <v>10</v>
      </c>
      <c r="P3602" s="2" t="s">
        <v>11</v>
      </c>
      <c r="Q3602" s="2" t="s">
        <v>12</v>
      </c>
      <c r="R3602" s="2" t="s">
        <v>13</v>
      </c>
      <c r="S3602" s="2" t="s">
        <v>14</v>
      </c>
      <c r="T3602" s="2" t="s">
        <v>15</v>
      </c>
      <c r="U3602" s="3" t="s">
        <v>16</v>
      </c>
      <c r="V3602" s="3" t="s">
        <v>17</v>
      </c>
      <c r="W3602" s="3" t="s">
        <v>18</v>
      </c>
      <c r="X3602" s="3" t="s">
        <v>19</v>
      </c>
      <c r="Y3602" s="3" t="s">
        <v>20</v>
      </c>
      <c r="Z3602" s="3" t="s">
        <v>21</v>
      </c>
      <c r="AA3602" s="3" t="s">
        <v>22</v>
      </c>
      <c r="AB3602" s="3" t="s">
        <v>23</v>
      </c>
      <c r="AC3602" s="3" t="s">
        <v>24</v>
      </c>
      <c r="AD3602" s="3" t="s">
        <v>25</v>
      </c>
      <c r="AE3602" s="3" t="s">
        <v>26</v>
      </c>
      <c r="AF3602" s="3" t="s">
        <v>27</v>
      </c>
      <c r="AG3602" s="3" t="s">
        <v>28</v>
      </c>
      <c r="AH3602" s="3" t="s">
        <v>29</v>
      </c>
      <c r="AL3602" s="2" t="s">
        <v>33</v>
      </c>
      <c r="AM3602" s="10" t="e">
        <f t="shared" si="1686"/>
        <v>#VALUE!</v>
      </c>
      <c r="AN3602" s="6" t="s">
        <v>35</v>
      </c>
      <c r="AO3602" s="2" t="s">
        <v>36</v>
      </c>
      <c r="AP3602" s="7" t="s">
        <v>37</v>
      </c>
      <c r="AQ3602" s="6" t="s">
        <v>38</v>
      </c>
      <c r="AR3602" s="2" t="s">
        <v>39</v>
      </c>
      <c r="AS3602" s="7" t="s">
        <v>40</v>
      </c>
      <c r="AT3602" s="7" t="s">
        <v>41</v>
      </c>
      <c r="AU3602" s="8" t="s">
        <v>55</v>
      </c>
      <c r="AV3602" s="8" t="s">
        <v>56</v>
      </c>
      <c r="AW3602" s="8" t="s">
        <v>44</v>
      </c>
      <c r="AX3602" s="8" t="s">
        <v>45</v>
      </c>
      <c r="AY3602" s="8" t="s">
        <v>46</v>
      </c>
      <c r="AZ3602" s="8" t="s">
        <v>47</v>
      </c>
      <c r="BA3602" s="2" t="s">
        <v>48</v>
      </c>
      <c r="BB3602" s="2" t="s">
        <v>49</v>
      </c>
      <c r="BC3602" s="2" t="s">
        <v>50</v>
      </c>
      <c r="BD3602"/>
      <c r="BE3602"/>
    </row>
    <row r="3603" spans="1:57" x14ac:dyDescent="0.3">
      <c r="A3603" s="2"/>
      <c r="D3603" s="9" t="s">
        <v>57</v>
      </c>
      <c r="E3603" s="10">
        <v>13.622077579999999</v>
      </c>
      <c r="F3603" s="10">
        <v>0.66387529570000003</v>
      </c>
      <c r="G3603" s="10">
        <v>17.06383233</v>
      </c>
      <c r="H3603" s="10">
        <v>11.31545964</v>
      </c>
      <c r="I3603" s="10">
        <v>89.987216099999998</v>
      </c>
      <c r="J3603" s="10">
        <v>36.82037759</v>
      </c>
      <c r="K3603" s="10">
        <v>70.819118230000001</v>
      </c>
      <c r="L3603" s="11">
        <v>1.3136574074074075E-3</v>
      </c>
      <c r="M3603" s="11">
        <v>2.2337847222222225E-3</v>
      </c>
      <c r="P3603" s="10"/>
      <c r="Q3603" s="9"/>
      <c r="AJ3603" s="13">
        <v>659.65000000000009</v>
      </c>
      <c r="AK3603" s="16">
        <v>2.1339410000000001</v>
      </c>
      <c r="AL3603" s="10">
        <f>IF(AK3603&gt;3, AK3603-3, 3-AK3603)</f>
        <v>0.86605899999999991</v>
      </c>
      <c r="AM3603" s="10">
        <f t="shared" si="1686"/>
        <v>0.9333087874032131</v>
      </c>
      <c r="AN3603" s="14">
        <v>12</v>
      </c>
      <c r="AO3603" s="10">
        <f>AN3603+273.15</f>
        <v>285.14999999999998</v>
      </c>
      <c r="AP3603" s="14">
        <v>10.5</v>
      </c>
      <c r="AQ3603" s="14">
        <v>37</v>
      </c>
      <c r="AR3603" s="10">
        <f>AQ3603+273.15</f>
        <v>310.14999999999998</v>
      </c>
      <c r="AS3603" s="14">
        <v>47.1</v>
      </c>
      <c r="AT3603" s="14">
        <v>0.5</v>
      </c>
      <c r="AU3603" s="10">
        <f>IF(ISNUMBER(AM3603),((AR3603/AO3603)*((AJ3603-(AT3603*AP3603))/(AJ3603-AS3603))*AM3603)," ")</f>
        <v>1.0844898979691555</v>
      </c>
      <c r="AV3603" s="10">
        <f>IF(ISNUMBER(AM3603), AU3603*G3603, " ")</f>
        <v>18.505553782524476</v>
      </c>
      <c r="AW3603" s="10"/>
      <c r="AX3603" s="10"/>
      <c r="AY3603" s="10"/>
      <c r="AZ3603" s="10"/>
      <c r="BA3603" s="10"/>
      <c r="BB3603" s="10"/>
      <c r="BC3603" s="2"/>
      <c r="BD3603"/>
      <c r="BE3603"/>
    </row>
    <row r="3604" spans="1:57" x14ac:dyDescent="0.3">
      <c r="A3604" s="2">
        <v>328</v>
      </c>
      <c r="B3604" s="9" t="s">
        <v>416</v>
      </c>
      <c r="C3604" s="9"/>
      <c r="D3604" s="9" t="s">
        <v>58</v>
      </c>
      <c r="E3604" s="10">
        <v>8.7729833199999998</v>
      </c>
      <c r="F3604" s="10">
        <v>0.75958714520000004</v>
      </c>
      <c r="G3604" s="10">
        <v>16.97422967</v>
      </c>
      <c r="H3604" s="10">
        <v>12.92107835</v>
      </c>
      <c r="I3604" s="10">
        <v>77.040124989999995</v>
      </c>
      <c r="J3604" s="10">
        <v>36.837681619999998</v>
      </c>
      <c r="K3604" s="10">
        <v>86.175837610000002</v>
      </c>
      <c r="L3604" s="11">
        <v>5.1273148148148146E-3</v>
      </c>
      <c r="M3604" s="11">
        <v>5.8333217592592586E-3</v>
      </c>
      <c r="N3604" s="10">
        <f>H3604-H3603</f>
        <v>1.6056187099999999</v>
      </c>
      <c r="O3604" s="10">
        <f>I3603-I3604</f>
        <v>12.947091110000002</v>
      </c>
      <c r="P3604" s="10">
        <f>N3604/O3604</f>
        <v>0.12401385734899641</v>
      </c>
      <c r="Q3604" s="9">
        <f>AVERAGE(P3604,P3606,P3608)</f>
        <v>0.14150202618673727</v>
      </c>
      <c r="R3604">
        <f>K3604-K3603</f>
        <v>15.356719380000001</v>
      </c>
      <c r="S3604">
        <f>R3604/O3604</f>
        <v>1.1861134867691525</v>
      </c>
      <c r="T3604" s="9">
        <f>AVERAGE(S3604,S3606,S3608)</f>
        <v>0.9882932150185022</v>
      </c>
      <c r="U3604" s="3">
        <f>AVERAGE(E3603,E3605,E3607)</f>
        <v>13.637710696666666</v>
      </c>
      <c r="V3604" s="3">
        <f>AVERAGE(E3604,E3606,E3608)</f>
        <v>9.4502871330000016</v>
      </c>
      <c r="W3604" s="3">
        <f>AVERAGE(F3603,F3605,F3607)</f>
        <v>0.61299802749999999</v>
      </c>
      <c r="X3604" s="3">
        <f>AVERAGE(F3604,F3606,F3608)</f>
        <v>0.68843870486666658</v>
      </c>
      <c r="Y3604" s="3">
        <f>AVERAGE(G3603,G3605,G3607)</f>
        <v>16.524645336666669</v>
      </c>
      <c r="Z3604" s="3">
        <f>AVERAGE(G3604,G3606,G3608)</f>
        <v>17.383073243333332</v>
      </c>
      <c r="AA3604" s="3">
        <f>AVERAGE(H3603,H3605,H3607)</f>
        <v>10.105374484666667</v>
      </c>
      <c r="AB3604" s="3">
        <f>AVERAGE(H3604,H3606,H3608)</f>
        <v>11.949793106666666</v>
      </c>
      <c r="AC3604" s="3">
        <f>AVERAGE(I3603,I3605,I3607)</f>
        <v>90.973378586666669</v>
      </c>
      <c r="AD3604" s="3">
        <f>AVERAGE(I3604,I3606,I3608)</f>
        <v>77.329238806666652</v>
      </c>
      <c r="AE3604" s="3">
        <f>AVERAGE(J3603,J3605,J3607)</f>
        <v>35.843742706666667</v>
      </c>
      <c r="AF3604" s="3">
        <f>AVERAGE(J3604,J3606,J3608)</f>
        <v>35.82050649666666</v>
      </c>
      <c r="AG3604" s="3">
        <f>AVERAGE(K3603,K3605,K3607)</f>
        <v>72.334266850000006</v>
      </c>
      <c r="AH3604" s="3">
        <f>AVERAGE(K3604,K3606,K3608)</f>
        <v>85.709806276666654</v>
      </c>
      <c r="AI3604" s="12">
        <v>43667</v>
      </c>
      <c r="AJ3604" s="13">
        <v>659.65000000000009</v>
      </c>
      <c r="AK3604" s="16">
        <v>2.1339410000000001</v>
      </c>
      <c r="AL3604" s="10">
        <f t="shared" ref="AL3604:AL3608" si="1692">IF(AK3604&gt;3, AK3604-3, 3-AK3604)</f>
        <v>0.86605899999999991</v>
      </c>
      <c r="AM3604" s="10">
        <f t="shared" si="1686"/>
        <v>1.0678652481957092</v>
      </c>
      <c r="AN3604" s="14">
        <v>12</v>
      </c>
      <c r="AO3604" s="10">
        <f t="shared" ref="AO3604:AO3608" si="1693">AN3604+273.15</f>
        <v>285.14999999999998</v>
      </c>
      <c r="AP3604" s="14">
        <v>10.5</v>
      </c>
      <c r="AQ3604" s="14">
        <v>37</v>
      </c>
      <c r="AR3604" s="10">
        <f t="shared" ref="AR3604:AR3608" si="1694">AQ3604+273.15</f>
        <v>310.14999999999998</v>
      </c>
      <c r="AS3604" s="14">
        <v>47.1</v>
      </c>
      <c r="AT3604" s="14">
        <v>0.5</v>
      </c>
      <c r="AU3604" s="10">
        <f t="shared" ref="AU3604:AU3608" si="1695">IF(ISNUMBER(AM3604),((AR3604/AO3604)*((AJ3604-(AT3604*AP3604))/(AJ3604-AS3604))*AM3604)," ")</f>
        <v>1.2408423553824826</v>
      </c>
      <c r="AV3604" s="10">
        <f t="shared" ref="AV3604:AV3608" si="1696">IF(ISNUMBER(AM3604), AU3604*G3604, " ")</f>
        <v>21.06234312452602</v>
      </c>
      <c r="AW3604" s="10">
        <f>AVERAGE(AU3603,AU3605,AU3607)</f>
        <v>1.0013780789926876</v>
      </c>
      <c r="AX3604" s="10">
        <f>AVERAGE(AU3604,AU3606,AU3608)</f>
        <v>1.1246160621350392</v>
      </c>
      <c r="AY3604" s="10">
        <f>AVERAGE(AV3603,AV3605,AV3607)</f>
        <v>16.564477044398313</v>
      </c>
      <c r="AZ3604" s="10">
        <f>AVERAGE(AV3604,AV3606,AV3608)</f>
        <v>19.52307945077737</v>
      </c>
      <c r="BA3604" s="10">
        <f>IF(ISNUMBER(AV3604), AV3604-AV3603, " ")</f>
        <v>2.5567893420015437</v>
      </c>
      <c r="BB3604" s="10">
        <f>IF(ISNUMBER(BA3604), BA3604/O3604, " ")</f>
        <v>0.19747982927429505</v>
      </c>
      <c r="BC3604" s="2">
        <f>AVERAGE(BB3604,BB3606,BB3608)</f>
        <v>0.22767257711595534</v>
      </c>
      <c r="BD3604" s="1" t="s">
        <v>79</v>
      </c>
      <c r="BE3604"/>
    </row>
    <row r="3605" spans="1:57" x14ac:dyDescent="0.3">
      <c r="A3605" s="2"/>
      <c r="D3605" s="9" t="s">
        <v>57</v>
      </c>
      <c r="E3605" s="10">
        <v>13.632839580000001</v>
      </c>
      <c r="F3605" s="10">
        <v>0.60227350329999996</v>
      </c>
      <c r="G3605" s="10">
        <v>15.92137537</v>
      </c>
      <c r="H3605" s="10">
        <v>9.5257841610000007</v>
      </c>
      <c r="I3605" s="10">
        <v>91.570853409999998</v>
      </c>
      <c r="J3605" s="10">
        <v>35.593314919999997</v>
      </c>
      <c r="K3605" s="10">
        <v>72.575544449999995</v>
      </c>
      <c r="L3605" s="11">
        <v>8.697916666666668E-3</v>
      </c>
      <c r="M3605" s="11">
        <v>9.3749884259259255E-3</v>
      </c>
      <c r="P3605" s="10"/>
      <c r="Q3605" s="9"/>
      <c r="AJ3605" s="13">
        <v>659.65</v>
      </c>
      <c r="AK3605" s="16">
        <v>2.1339410000000001</v>
      </c>
      <c r="AL3605" s="10">
        <f t="shared" si="1692"/>
        <v>0.86605899999999991</v>
      </c>
      <c r="AM3605" s="10">
        <f t="shared" si="1686"/>
        <v>0.8467059351219175</v>
      </c>
      <c r="AN3605" s="14">
        <v>12</v>
      </c>
      <c r="AO3605" s="10">
        <f t="shared" si="1693"/>
        <v>285.14999999999998</v>
      </c>
      <c r="AP3605" s="14">
        <v>10.5</v>
      </c>
      <c r="AQ3605" s="14">
        <v>37</v>
      </c>
      <c r="AR3605" s="10">
        <f t="shared" si="1694"/>
        <v>310.14999999999998</v>
      </c>
      <c r="AS3605" s="14">
        <v>47.1</v>
      </c>
      <c r="AT3605" s="14">
        <v>0.5</v>
      </c>
      <c r="AU3605" s="10">
        <f t="shared" si="1695"/>
        <v>0.98385876741299971</v>
      </c>
      <c r="AV3605" s="10">
        <f t="shared" si="1696"/>
        <v>15.664384747047892</v>
      </c>
      <c r="AW3605" s="10"/>
      <c r="AX3605" s="10"/>
      <c r="AY3605" s="10"/>
      <c r="AZ3605" s="10"/>
      <c r="BA3605" s="10"/>
      <c r="BB3605" s="10"/>
      <c r="BC3605" s="2"/>
      <c r="BD3605"/>
    </row>
    <row r="3606" spans="1:57" x14ac:dyDescent="0.3">
      <c r="A3606" s="2"/>
      <c r="D3606" s="9" t="s">
        <v>60</v>
      </c>
      <c r="E3606" s="10">
        <v>9.7350266560000005</v>
      </c>
      <c r="F3606" s="10">
        <v>0.63084869889999995</v>
      </c>
      <c r="G3606" s="10">
        <v>17.68946</v>
      </c>
      <c r="H3606" s="10">
        <v>11.166055569999999</v>
      </c>
      <c r="I3606" s="10">
        <v>74.905196950000004</v>
      </c>
      <c r="J3606" s="10">
        <v>35.263089999999998</v>
      </c>
      <c r="K3606" s="10">
        <v>87.024297959999998</v>
      </c>
      <c r="L3606" s="11">
        <v>1.1753472222222222E-2</v>
      </c>
      <c r="M3606" s="11">
        <v>1.2378460648148147E-2</v>
      </c>
      <c r="N3606" s="10">
        <f>H3606-H3605</f>
        <v>1.6402714089999986</v>
      </c>
      <c r="O3606" s="10">
        <f>I3605-I3606</f>
        <v>16.665656459999994</v>
      </c>
      <c r="P3606" s="10">
        <f>N3606/O3606</f>
        <v>9.8422250148794868E-2</v>
      </c>
      <c r="Q3606" s="9"/>
      <c r="R3606">
        <f>K3606-K3605</f>
        <v>14.448753510000003</v>
      </c>
      <c r="S3606">
        <f>R3606/O3606</f>
        <v>0.86697776020279305</v>
      </c>
      <c r="AJ3606" s="13">
        <v>659.65</v>
      </c>
      <c r="AK3606" s="16">
        <v>2.1339410000000001</v>
      </c>
      <c r="AL3606" s="10">
        <f t="shared" si="1692"/>
        <v>0.86605899999999991</v>
      </c>
      <c r="AM3606" s="10">
        <f t="shared" si="1686"/>
        <v>0.88687836106996387</v>
      </c>
      <c r="AN3606" s="14">
        <v>12</v>
      </c>
      <c r="AO3606" s="10">
        <f t="shared" si="1693"/>
        <v>285.14999999999998</v>
      </c>
      <c r="AP3606" s="14">
        <v>10.5</v>
      </c>
      <c r="AQ3606" s="14">
        <v>37</v>
      </c>
      <c r="AR3606" s="10">
        <f t="shared" si="1694"/>
        <v>310.14999999999998</v>
      </c>
      <c r="AS3606" s="14">
        <v>47.1</v>
      </c>
      <c r="AT3606" s="14">
        <v>0.5</v>
      </c>
      <c r="AU3606" s="10">
        <f t="shared" si="1695"/>
        <v>1.030538484464403</v>
      </c>
      <c r="AV3606" s="10">
        <f t="shared" si="1696"/>
        <v>18.229669299393677</v>
      </c>
      <c r="AW3606" s="10"/>
      <c r="AX3606" s="10"/>
      <c r="AY3606" s="10"/>
      <c r="AZ3606" s="10"/>
      <c r="BA3606" s="10">
        <f>IF(ISNUMBER(AV3606), AV3606-AV3605, " ")</f>
        <v>2.5652845523457852</v>
      </c>
      <c r="BB3606" s="10">
        <f>IF(ISNUMBER(BA3606), BA3606/O3606, " ")</f>
        <v>0.15392640298945573</v>
      </c>
      <c r="BC3606" s="2"/>
      <c r="BD3606"/>
      <c r="BE3606"/>
    </row>
    <row r="3607" spans="1:57" x14ac:dyDescent="0.3">
      <c r="A3607" s="2"/>
      <c r="D3607" s="9" t="s">
        <v>57</v>
      </c>
      <c r="E3607" s="10">
        <v>13.65821493</v>
      </c>
      <c r="F3607" s="10">
        <v>0.57284528349999997</v>
      </c>
      <c r="G3607" s="10">
        <v>16.58872831</v>
      </c>
      <c r="H3607" s="10">
        <v>9.4748796530000003</v>
      </c>
      <c r="I3607" s="10">
        <v>91.362066249999998</v>
      </c>
      <c r="J3607" s="10">
        <v>35.117535609999997</v>
      </c>
      <c r="K3607" s="10">
        <v>73.608137869999993</v>
      </c>
      <c r="L3607" s="11">
        <v>1.5243055555555557E-2</v>
      </c>
      <c r="M3607" s="11">
        <v>1.5954849537037036E-2</v>
      </c>
      <c r="P3607" s="10"/>
      <c r="Q3607" s="9"/>
      <c r="AJ3607" s="13">
        <v>659.65</v>
      </c>
      <c r="AK3607" s="16">
        <v>2.1339410000000001</v>
      </c>
      <c r="AL3607" s="10">
        <f t="shared" si="1692"/>
        <v>0.86605899999999991</v>
      </c>
      <c r="AM3607" s="10">
        <f t="shared" si="1686"/>
        <v>0.80533428548399411</v>
      </c>
      <c r="AN3607" s="14">
        <v>12</v>
      </c>
      <c r="AO3607" s="10">
        <f t="shared" si="1693"/>
        <v>285.14999999999998</v>
      </c>
      <c r="AP3607" s="14">
        <v>10.5</v>
      </c>
      <c r="AQ3607" s="14">
        <v>37</v>
      </c>
      <c r="AR3607" s="10">
        <f t="shared" si="1694"/>
        <v>310.14999999999998</v>
      </c>
      <c r="AS3607" s="14">
        <v>47.1</v>
      </c>
      <c r="AT3607" s="14">
        <v>0.5</v>
      </c>
      <c r="AU3607" s="10">
        <f t="shared" si="1695"/>
        <v>0.93578557159590792</v>
      </c>
      <c r="AV3607" s="10">
        <f t="shared" si="1696"/>
        <v>15.52349260362257</v>
      </c>
      <c r="AW3607" s="10"/>
      <c r="AX3607" s="10"/>
      <c r="AY3607" s="10"/>
      <c r="AZ3607" s="10"/>
      <c r="BA3607" s="10"/>
      <c r="BB3607" s="10"/>
      <c r="BC3607" s="2"/>
      <c r="BD3607"/>
      <c r="BE3607"/>
    </row>
    <row r="3608" spans="1:57" x14ac:dyDescent="0.3">
      <c r="A3608" s="2"/>
      <c r="D3608" s="9" t="s">
        <v>61</v>
      </c>
      <c r="E3608" s="10">
        <v>9.8428514230000008</v>
      </c>
      <c r="F3608" s="10">
        <v>0.67488027049999999</v>
      </c>
      <c r="G3608" s="10">
        <v>17.485530059999999</v>
      </c>
      <c r="H3608" s="10">
        <v>11.762245399999999</v>
      </c>
      <c r="I3608" s="10">
        <v>80.042394479999999</v>
      </c>
      <c r="J3608" s="10">
        <v>35.360747869999997</v>
      </c>
      <c r="K3608" s="10">
        <v>83.929283260000005</v>
      </c>
      <c r="L3608" s="11">
        <v>1.7358796296296296E-2</v>
      </c>
      <c r="M3608" s="11">
        <v>1.7849525462962961E-2</v>
      </c>
      <c r="N3608" s="10">
        <f>H3608-H3607</f>
        <v>2.2873657469999991</v>
      </c>
      <c r="O3608" s="10">
        <f>I3607-I3608</f>
        <v>11.319671769999999</v>
      </c>
      <c r="P3608" s="10">
        <f>N3608/O3608</f>
        <v>0.20206997106242058</v>
      </c>
      <c r="Q3608" s="9"/>
      <c r="R3608">
        <f>K3608-K3607</f>
        <v>10.321145390000012</v>
      </c>
      <c r="S3608">
        <f>R3608/O3608</f>
        <v>0.91178839808356149</v>
      </c>
      <c r="AJ3608" s="13">
        <v>659.65</v>
      </c>
      <c r="AK3608" s="16">
        <v>2.1339410000000001</v>
      </c>
      <c r="AL3608" s="10">
        <f t="shared" si="1692"/>
        <v>0.86605899999999991</v>
      </c>
      <c r="AM3608" s="10">
        <f t="shared" si="1686"/>
        <v>0.94878012630152364</v>
      </c>
      <c r="AN3608" s="14">
        <v>12</v>
      </c>
      <c r="AO3608" s="10">
        <f t="shared" si="1693"/>
        <v>285.14999999999998</v>
      </c>
      <c r="AP3608" s="14">
        <v>10.5</v>
      </c>
      <c r="AQ3608" s="14">
        <v>37</v>
      </c>
      <c r="AR3608" s="10">
        <f t="shared" si="1694"/>
        <v>310.14999999999998</v>
      </c>
      <c r="AS3608" s="14">
        <v>47.1</v>
      </c>
      <c r="AT3608" s="14">
        <v>0.5</v>
      </c>
      <c r="AU3608" s="10">
        <f t="shared" si="1695"/>
        <v>1.1024673465582324</v>
      </c>
      <c r="AV3608" s="10">
        <f t="shared" si="1696"/>
        <v>19.27722592841241</v>
      </c>
      <c r="AW3608" s="10"/>
      <c r="AX3608" s="10"/>
      <c r="AY3608" s="10"/>
      <c r="AZ3608" s="10"/>
      <c r="BA3608" s="10">
        <f>IF(ISNUMBER(AV3608), AV3608-AV3607, " ")</f>
        <v>3.7537333247898399</v>
      </c>
      <c r="BB3608" s="10">
        <f>IF(ISNUMBER(BA3608), BA3608/O3608, " ")</f>
        <v>0.33161149908411525</v>
      </c>
      <c r="BC3608" s="2"/>
      <c r="BD3608"/>
      <c r="BE3608"/>
    </row>
    <row r="3609" spans="1:57" x14ac:dyDescent="0.3">
      <c r="AM3609" s="10" t="str">
        <f t="shared" si="1686"/>
        <v xml:space="preserve"> </v>
      </c>
      <c r="BD3609"/>
      <c r="BE3609"/>
    </row>
    <row r="3610" spans="1:57" x14ac:dyDescent="0.3">
      <c r="AM3610" s="10" t="str">
        <f t="shared" si="1686"/>
        <v xml:space="preserve"> </v>
      </c>
      <c r="BD3610"/>
      <c r="BE3610"/>
    </row>
    <row r="3611" spans="1:57" x14ac:dyDescent="0.3">
      <c r="A3611" s="2"/>
      <c r="D3611" s="9" t="s">
        <v>53</v>
      </c>
      <c r="E3611" s="10"/>
      <c r="F3611" s="10"/>
      <c r="G3611" s="10"/>
      <c r="H3611" s="10"/>
      <c r="I3611" s="10"/>
      <c r="J3611" s="10"/>
      <c r="K3611" s="10"/>
      <c r="L3611" s="10"/>
      <c r="M3611" s="10"/>
      <c r="P3611" s="10"/>
      <c r="Q3611" s="9"/>
      <c r="R3611" s="9"/>
      <c r="AM3611" s="10" t="str">
        <f t="shared" si="1686"/>
        <v xml:space="preserve"> </v>
      </c>
      <c r="BD3611"/>
      <c r="BE3611"/>
    </row>
    <row r="3612" spans="1:57" x14ac:dyDescent="0.3">
      <c r="A3612" s="2"/>
      <c r="D3612" s="9" t="s">
        <v>417</v>
      </c>
      <c r="E3612" s="10"/>
      <c r="F3612" s="2"/>
      <c r="G3612" s="10"/>
      <c r="H3612" s="10"/>
      <c r="I3612" s="10"/>
      <c r="J3612" s="10"/>
      <c r="K3612" s="10"/>
      <c r="L3612" s="10"/>
      <c r="M3612" s="10"/>
      <c r="P3612" s="10"/>
      <c r="Q3612" s="9"/>
      <c r="R3612" s="9"/>
      <c r="AM3612" s="10" t="str">
        <f t="shared" si="1686"/>
        <v xml:space="preserve"> </v>
      </c>
      <c r="BD3612"/>
      <c r="BE3612"/>
    </row>
    <row r="3613" spans="1:57" x14ac:dyDescent="0.3">
      <c r="A3613" s="2"/>
      <c r="D3613" s="9"/>
      <c r="E3613" s="2" t="s">
        <v>0</v>
      </c>
      <c r="F3613" s="2" t="s">
        <v>1</v>
      </c>
      <c r="G3613" s="2" t="s">
        <v>2</v>
      </c>
      <c r="H3613" s="2" t="s">
        <v>3</v>
      </c>
      <c r="I3613" s="2" t="s">
        <v>4</v>
      </c>
      <c r="J3613" s="2" t="s">
        <v>5</v>
      </c>
      <c r="K3613" s="2" t="s">
        <v>6</v>
      </c>
      <c r="L3613" s="2" t="s">
        <v>7</v>
      </c>
      <c r="M3613" s="2" t="s">
        <v>8</v>
      </c>
      <c r="N3613" s="2" t="s">
        <v>9</v>
      </c>
      <c r="O3613" s="2" t="s">
        <v>10</v>
      </c>
      <c r="P3613" s="2" t="s">
        <v>11</v>
      </c>
      <c r="Q3613" s="2" t="s">
        <v>12</v>
      </c>
      <c r="R3613" s="2" t="s">
        <v>13</v>
      </c>
      <c r="S3613" s="2" t="s">
        <v>14</v>
      </c>
      <c r="T3613" s="2" t="s">
        <v>15</v>
      </c>
      <c r="U3613" s="3" t="s">
        <v>16</v>
      </c>
      <c r="V3613" s="3" t="s">
        <v>17</v>
      </c>
      <c r="W3613" s="3" t="s">
        <v>18</v>
      </c>
      <c r="X3613" s="3" t="s">
        <v>19</v>
      </c>
      <c r="Y3613" s="3" t="s">
        <v>20</v>
      </c>
      <c r="Z3613" s="3" t="s">
        <v>21</v>
      </c>
      <c r="AA3613" s="3" t="s">
        <v>22</v>
      </c>
      <c r="AB3613" s="3" t="s">
        <v>23</v>
      </c>
      <c r="AC3613" s="3" t="s">
        <v>24</v>
      </c>
      <c r="AD3613" s="3" t="s">
        <v>25</v>
      </c>
      <c r="AE3613" s="3" t="s">
        <v>26</v>
      </c>
      <c r="AF3613" s="3" t="s">
        <v>27</v>
      </c>
      <c r="AG3613" s="3" t="s">
        <v>28</v>
      </c>
      <c r="AH3613" s="3" t="s">
        <v>29</v>
      </c>
      <c r="AL3613" s="2" t="s">
        <v>33</v>
      </c>
      <c r="AM3613" s="10" t="e">
        <f t="shared" si="1686"/>
        <v>#VALUE!</v>
      </c>
      <c r="AN3613" s="6" t="s">
        <v>35</v>
      </c>
      <c r="AO3613" s="2" t="s">
        <v>36</v>
      </c>
      <c r="AP3613" s="7" t="s">
        <v>37</v>
      </c>
      <c r="AQ3613" s="6" t="s">
        <v>38</v>
      </c>
      <c r="AR3613" s="2" t="s">
        <v>39</v>
      </c>
      <c r="AS3613" s="7" t="s">
        <v>40</v>
      </c>
      <c r="AT3613" s="7" t="s">
        <v>41</v>
      </c>
      <c r="AU3613" s="8" t="s">
        <v>55</v>
      </c>
      <c r="AV3613" s="8" t="s">
        <v>56</v>
      </c>
      <c r="AW3613" s="8" t="s">
        <v>44</v>
      </c>
      <c r="AX3613" s="8" t="s">
        <v>45</v>
      </c>
      <c r="AY3613" s="8" t="s">
        <v>46</v>
      </c>
      <c r="AZ3613" s="8" t="s">
        <v>47</v>
      </c>
      <c r="BA3613" s="2" t="s">
        <v>48</v>
      </c>
      <c r="BB3613" s="2" t="s">
        <v>49</v>
      </c>
      <c r="BC3613" s="2" t="s">
        <v>50</v>
      </c>
      <c r="BD3613"/>
      <c r="BE3613"/>
    </row>
    <row r="3614" spans="1:57" x14ac:dyDescent="0.3">
      <c r="A3614" s="2"/>
      <c r="D3614" s="9" t="s">
        <v>57</v>
      </c>
      <c r="E3614" s="10">
        <v>13.70038628</v>
      </c>
      <c r="F3614" s="10">
        <v>0.47244151000000001</v>
      </c>
      <c r="G3614" s="10">
        <v>21.690358639999999</v>
      </c>
      <c r="H3614" s="10">
        <v>10.24592925</v>
      </c>
      <c r="I3614" s="10">
        <v>92.094031920000006</v>
      </c>
      <c r="J3614" s="10">
        <v>31.426145210000001</v>
      </c>
      <c r="K3614" s="10">
        <v>59.516100539999996</v>
      </c>
      <c r="L3614" s="11">
        <v>1.765046296296296E-3</v>
      </c>
      <c r="M3614" s="11">
        <v>2.4073958333333334E-3</v>
      </c>
      <c r="P3614" s="10"/>
      <c r="Q3614" s="9"/>
      <c r="AJ3614" s="13">
        <v>659.65000000000009</v>
      </c>
      <c r="AK3614" s="16">
        <v>2.1339410000000001</v>
      </c>
      <c r="AL3614" s="10">
        <f>IF(AK3614&gt;3, AK3614-3, 3-AK3614)</f>
        <v>0.86605899999999991</v>
      </c>
      <c r="AM3614" s="10">
        <f t="shared" si="1686"/>
        <v>0.66418168543553924</v>
      </c>
      <c r="AN3614" s="14">
        <v>12</v>
      </c>
      <c r="AO3614" s="10">
        <f>AN3614+273.15</f>
        <v>285.14999999999998</v>
      </c>
      <c r="AP3614" s="14">
        <v>10.5</v>
      </c>
      <c r="AQ3614" s="14">
        <v>37</v>
      </c>
      <c r="AR3614" s="10">
        <f>AQ3614+273.15</f>
        <v>310.14999999999998</v>
      </c>
      <c r="AS3614" s="14">
        <v>47.1</v>
      </c>
      <c r="AT3614" s="14">
        <v>0.5</v>
      </c>
      <c r="AU3614" s="10">
        <f>IF(ISNUMBER(AM3614),((AR3614/AO3614)*((AJ3614-(AT3614*AP3614))/(AJ3614-AS3614))*AM3614)," ")</f>
        <v>0.77176850576440836</v>
      </c>
      <c r="AV3614" s="10">
        <f>IF(ISNUMBER(AM3614), AU3614*G3614, " ")</f>
        <v>16.739935677086926</v>
      </c>
      <c r="AW3614" s="10"/>
      <c r="AX3614" s="10"/>
      <c r="AY3614" s="10"/>
      <c r="AZ3614" s="10"/>
      <c r="BA3614" s="10"/>
      <c r="BB3614" s="10"/>
      <c r="BC3614" s="2"/>
      <c r="BD3614"/>
      <c r="BE3614"/>
    </row>
    <row r="3615" spans="1:57" x14ac:dyDescent="0.3">
      <c r="A3615" s="2">
        <v>329</v>
      </c>
      <c r="B3615" s="9" t="s">
        <v>417</v>
      </c>
      <c r="C3615" s="9"/>
      <c r="D3615" s="9" t="s">
        <v>58</v>
      </c>
      <c r="E3615" s="10">
        <v>9.6200802670000005</v>
      </c>
      <c r="F3615" s="10">
        <v>0.54004338630000004</v>
      </c>
      <c r="G3615" s="10">
        <v>21.70569729</v>
      </c>
      <c r="H3615" s="10">
        <v>11.7254857</v>
      </c>
      <c r="I3615" s="10">
        <v>80.004006110000006</v>
      </c>
      <c r="J3615" s="10">
        <v>31.801036889999999</v>
      </c>
      <c r="K3615" s="10">
        <v>70.602381600000001</v>
      </c>
      <c r="L3615" s="11">
        <v>4.2650462962962963E-3</v>
      </c>
      <c r="M3615" s="11">
        <v>4.7800810185185186E-3</v>
      </c>
      <c r="N3615" s="10">
        <f>H3615-H3614</f>
        <v>1.4795564500000005</v>
      </c>
      <c r="O3615" s="10">
        <f>I3614-I3615</f>
        <v>12.09002581</v>
      </c>
      <c r="P3615" s="10">
        <f>N3615/O3615</f>
        <v>0.1223782705886548</v>
      </c>
      <c r="Q3615" s="9">
        <f>AVERAGE(P3615,P3617,P3619)</f>
        <v>9.6081418205495386E-2</v>
      </c>
      <c r="R3615">
        <f>K3615-K3614</f>
        <v>11.086281060000005</v>
      </c>
      <c r="S3615">
        <f>R3615/O3615</f>
        <v>0.91697745184548984</v>
      </c>
      <c r="T3615" s="9">
        <f>AVERAGE(S3615,S3617,S3619)</f>
        <v>0.80193661578678466</v>
      </c>
      <c r="U3615" s="3">
        <f>AVERAGE(E3614,E3616,E3618)</f>
        <v>13.700309756666668</v>
      </c>
      <c r="V3615" s="3">
        <f>AVERAGE(E3615,E3617,E3619)</f>
        <v>9.8601950463333328</v>
      </c>
      <c r="W3615" s="3">
        <f>AVERAGE(F3614,F3616,F3618)</f>
        <v>0.45646136243333335</v>
      </c>
      <c r="X3615" s="3">
        <f>AVERAGE(F3615,F3617,F3619)</f>
        <v>0.48958765993333336</v>
      </c>
      <c r="Y3615" s="3">
        <f>AVERAGE(G3614,G3616,G3618)</f>
        <v>22.499139369999998</v>
      </c>
      <c r="Z3615" s="3">
        <f>AVERAGE(G3615,G3617,G3619)</f>
        <v>23.598978759999998</v>
      </c>
      <c r="AA3615" s="3">
        <f>AVERAGE(H3614,H3616,H3618)</f>
        <v>10.244721768</v>
      </c>
      <c r="AB3615" s="3">
        <f>AVERAGE(H3615,H3617,H3619)</f>
        <v>11.478199056666666</v>
      </c>
      <c r="AC3615" s="3">
        <f>AVERAGE(I3614,I3616,I3618)</f>
        <v>92.189413213333339</v>
      </c>
      <c r="AD3615" s="3">
        <f>AVERAGE(I3615,I3617,I3619)</f>
        <v>78.86391999333334</v>
      </c>
      <c r="AE3615" s="3">
        <f>AVERAGE(J3614,J3616,J3618)</f>
        <v>31.522907313333334</v>
      </c>
      <c r="AF3615" s="3">
        <f>AVERAGE(J3615,J3617,J3619)</f>
        <v>31.74136231</v>
      </c>
      <c r="AG3615" s="3">
        <f>AVERAGE(K3614,K3616,K3618)</f>
        <v>58.671462689999998</v>
      </c>
      <c r="AH3615" s="3">
        <f>AVERAGE(K3615,K3617,K3619)</f>
        <v>69.32154649666667</v>
      </c>
      <c r="AI3615" s="12">
        <v>43667</v>
      </c>
      <c r="AJ3615" s="13">
        <v>659.65000000000009</v>
      </c>
      <c r="AK3615" s="16">
        <v>2.1339410000000001</v>
      </c>
      <c r="AL3615" s="10">
        <f t="shared" ref="AL3615:AL3619" si="1697">IF(AK3615&gt;3, AK3615-3, 3-AK3615)</f>
        <v>0.86605899999999991</v>
      </c>
      <c r="AM3615" s="10">
        <f t="shared" si="1686"/>
        <v>0.75921975298286126</v>
      </c>
      <c r="AN3615" s="14">
        <v>12</v>
      </c>
      <c r="AO3615" s="10">
        <f t="shared" ref="AO3615:AO3619" si="1698">AN3615+273.15</f>
        <v>285.14999999999998</v>
      </c>
      <c r="AP3615" s="14">
        <v>10.5</v>
      </c>
      <c r="AQ3615" s="14">
        <v>37</v>
      </c>
      <c r="AR3615" s="10">
        <f t="shared" ref="AR3615:AR3619" si="1699">AQ3615+273.15</f>
        <v>310.14999999999998</v>
      </c>
      <c r="AS3615" s="14">
        <v>47.1</v>
      </c>
      <c r="AT3615" s="14">
        <v>0.5</v>
      </c>
      <c r="AU3615" s="10">
        <f t="shared" ref="AU3615:AU3619" si="1700">IF(ISNUMBER(AM3615),((AR3615/AO3615)*((AJ3615-(AT3615*AP3615))/(AJ3615-AS3615))*AM3615)," ")</f>
        <v>0.88220122167652493</v>
      </c>
      <c r="AV3615" s="10">
        <f t="shared" ref="AV3615:AV3619" si="1701">IF(ISNUMBER(AM3615), AU3615*G3615, " ")</f>
        <v>19.148792666578835</v>
      </c>
      <c r="AW3615" s="10">
        <f>AVERAGE(AU3614,AU3616,AU3618)</f>
        <v>0.7456637407334501</v>
      </c>
      <c r="AX3615" s="10">
        <f>AVERAGE(AU3615,AU3617,AU3619)</f>
        <v>0.79977802278094057</v>
      </c>
      <c r="AY3615" s="10">
        <f>AVERAGE(AV3614,AV3616,AV3618)</f>
        <v>16.78362055731699</v>
      </c>
      <c r="AZ3615" s="10">
        <f>AVERAGE(AV3615,AV3617,AV3619)</f>
        <v>18.769486801315153</v>
      </c>
      <c r="BA3615" s="10">
        <f>IF(ISNUMBER(AV3615), AV3615-AV3614, " ")</f>
        <v>2.408856989491909</v>
      </c>
      <c r="BB3615" s="10">
        <f>IF(ISNUMBER(BA3615), BA3615/O3615, " ")</f>
        <v>0.19924332895133073</v>
      </c>
      <c r="BC3615" s="2">
        <f>AVERAGE(BB3615,BB3617,BB3619)</f>
        <v>0.15497391414343606</v>
      </c>
      <c r="BD3615" s="1" t="s">
        <v>59</v>
      </c>
      <c r="BE3615"/>
    </row>
    <row r="3616" spans="1:57" x14ac:dyDescent="0.3">
      <c r="A3616" s="2"/>
      <c r="D3616" s="9" t="s">
        <v>57</v>
      </c>
      <c r="E3616" s="10">
        <v>13.692269039999999</v>
      </c>
      <c r="F3616" s="10">
        <v>0.4635015368</v>
      </c>
      <c r="G3616" s="10">
        <v>23.96559689</v>
      </c>
      <c r="H3616" s="10">
        <v>11.0295352</v>
      </c>
      <c r="I3616" s="10">
        <v>92.76875733</v>
      </c>
      <c r="J3616" s="10">
        <v>31.29475236</v>
      </c>
      <c r="K3616" s="10">
        <v>57.45409394</v>
      </c>
      <c r="L3616" s="11">
        <v>7.013888888888889E-3</v>
      </c>
      <c r="M3616" s="11">
        <v>7.6562384259259257E-3</v>
      </c>
      <c r="P3616" s="10"/>
      <c r="Q3616" s="9"/>
      <c r="AJ3616" s="13">
        <v>659.65</v>
      </c>
      <c r="AK3616" s="16">
        <v>2.1339410000000001</v>
      </c>
      <c r="AL3616" s="10">
        <f t="shared" si="1697"/>
        <v>0.86605899999999991</v>
      </c>
      <c r="AM3616" s="10">
        <f t="shared" si="1686"/>
        <v>0.65161342811258605</v>
      </c>
      <c r="AN3616" s="14">
        <v>12</v>
      </c>
      <c r="AO3616" s="10">
        <f t="shared" si="1698"/>
        <v>285.14999999999998</v>
      </c>
      <c r="AP3616" s="14">
        <v>10.5</v>
      </c>
      <c r="AQ3616" s="14">
        <v>37</v>
      </c>
      <c r="AR3616" s="10">
        <f t="shared" si="1699"/>
        <v>310.14999999999998</v>
      </c>
      <c r="AS3616" s="14">
        <v>47.1</v>
      </c>
      <c r="AT3616" s="14">
        <v>0.5</v>
      </c>
      <c r="AU3616" s="10">
        <f t="shared" si="1700"/>
        <v>0.7571643915786378</v>
      </c>
      <c r="AV3616" s="10">
        <f t="shared" si="1701"/>
        <v>18.145896588035743</v>
      </c>
      <c r="AW3616" s="10"/>
      <c r="AX3616" s="10"/>
      <c r="AY3616" s="10"/>
      <c r="AZ3616" s="10"/>
      <c r="BA3616" s="10"/>
      <c r="BB3616" s="10"/>
      <c r="BC3616" s="2"/>
      <c r="BD3616"/>
    </row>
    <row r="3617" spans="1:57" x14ac:dyDescent="0.3">
      <c r="A3617" s="2"/>
      <c r="D3617" s="9" t="s">
        <v>60</v>
      </c>
      <c r="E3617" s="10">
        <v>9.8628975519999997</v>
      </c>
      <c r="F3617" s="10">
        <v>0.48737291370000002</v>
      </c>
      <c r="G3617" s="10">
        <v>23.490948710000001</v>
      </c>
      <c r="H3617" s="10">
        <v>11.4253819</v>
      </c>
      <c r="I3617" s="10">
        <v>78.00731073</v>
      </c>
      <c r="J3617" s="10">
        <v>31.663757440000001</v>
      </c>
      <c r="K3617" s="10">
        <v>69.388481409999997</v>
      </c>
      <c r="L3617" s="11">
        <v>1.0474537037037037E-2</v>
      </c>
      <c r="M3617" s="11">
        <v>1.106480324074074E-2</v>
      </c>
      <c r="N3617" s="10">
        <f>H3617-H3616</f>
        <v>0.39584669999999988</v>
      </c>
      <c r="O3617" s="10">
        <f>I3616-I3617</f>
        <v>14.761446599999999</v>
      </c>
      <c r="P3617" s="10">
        <f>N3617/O3617</f>
        <v>2.681625390292032E-2</v>
      </c>
      <c r="Q3617" s="9"/>
      <c r="R3617">
        <f>K3617-K3616</f>
        <v>11.934387469999997</v>
      </c>
      <c r="S3617">
        <f>R3617/O3617</f>
        <v>0.80848359875515163</v>
      </c>
      <c r="AJ3617" s="13">
        <v>659.65</v>
      </c>
      <c r="AK3617" s="16">
        <v>2.1339410000000001</v>
      </c>
      <c r="AL3617" s="10">
        <f t="shared" si="1697"/>
        <v>0.86605899999999991</v>
      </c>
      <c r="AM3617" s="10">
        <f t="shared" si="1686"/>
        <v>0.68517299264600096</v>
      </c>
      <c r="AN3617" s="14">
        <v>12</v>
      </c>
      <c r="AO3617" s="10">
        <f t="shared" si="1698"/>
        <v>285.14999999999998</v>
      </c>
      <c r="AP3617" s="14">
        <v>10.5</v>
      </c>
      <c r="AQ3617" s="14">
        <v>37</v>
      </c>
      <c r="AR3617" s="10">
        <f t="shared" si="1699"/>
        <v>310.14999999999998</v>
      </c>
      <c r="AS3617" s="14">
        <v>47.1</v>
      </c>
      <c r="AT3617" s="14">
        <v>0.5</v>
      </c>
      <c r="AU3617" s="10">
        <f t="shared" si="1700"/>
        <v>0.79616006933068795</v>
      </c>
      <c r="AV3617" s="10">
        <f t="shared" si="1701"/>
        <v>18.702555353597237</v>
      </c>
      <c r="AW3617" s="10"/>
      <c r="AX3617" s="10"/>
      <c r="AY3617" s="10"/>
      <c r="AZ3617" s="10"/>
      <c r="BA3617" s="10">
        <f>IF(ISNUMBER(AV3617), AV3617-AV3616, " ")</f>
        <v>0.55665876556149385</v>
      </c>
      <c r="BB3617" s="10">
        <f>IF(ISNUMBER(BA3617), BA3617/O3617, " ")</f>
        <v>3.7710312589654585E-2</v>
      </c>
      <c r="BC3617" s="2"/>
      <c r="BD3617"/>
      <c r="BE3617"/>
    </row>
    <row r="3618" spans="1:57" x14ac:dyDescent="0.3">
      <c r="A3618" s="2"/>
      <c r="D3618" s="9" t="s">
        <v>57</v>
      </c>
      <c r="E3618" s="10">
        <v>13.708273950000001</v>
      </c>
      <c r="F3618" s="10">
        <v>0.43344104049999999</v>
      </c>
      <c r="G3618" s="10">
        <v>21.841462580000002</v>
      </c>
      <c r="H3618" s="10">
        <v>9.4587008539999999</v>
      </c>
      <c r="I3618" s="10">
        <v>91.705450389999996</v>
      </c>
      <c r="J3618" s="10">
        <v>31.847824370000001</v>
      </c>
      <c r="K3618" s="10">
        <v>59.044193589999999</v>
      </c>
      <c r="L3618" s="11">
        <v>1.3946759259259258E-2</v>
      </c>
      <c r="M3618" s="11">
        <v>1.4577534722222223E-2</v>
      </c>
      <c r="P3618" s="10"/>
      <c r="Q3618" s="9"/>
      <c r="AJ3618" s="13">
        <v>659.65</v>
      </c>
      <c r="AK3618" s="16">
        <v>2.1339410000000001</v>
      </c>
      <c r="AL3618" s="10">
        <f t="shared" si="1697"/>
        <v>0.86605899999999991</v>
      </c>
      <c r="AM3618" s="10">
        <f t="shared" si="1686"/>
        <v>0.609352892840055</v>
      </c>
      <c r="AN3618" s="14">
        <v>12</v>
      </c>
      <c r="AO3618" s="10">
        <f t="shared" si="1698"/>
        <v>285.14999999999998</v>
      </c>
      <c r="AP3618" s="14">
        <v>10.5</v>
      </c>
      <c r="AQ3618" s="14">
        <v>37</v>
      </c>
      <c r="AR3618" s="10">
        <f t="shared" si="1699"/>
        <v>310.14999999999998</v>
      </c>
      <c r="AS3618" s="14">
        <v>47.1</v>
      </c>
      <c r="AT3618" s="14">
        <v>0.5</v>
      </c>
      <c r="AU3618" s="10">
        <f t="shared" si="1700"/>
        <v>0.70805832485730424</v>
      </c>
      <c r="AV3618" s="10">
        <f t="shared" si="1701"/>
        <v>15.465029406828295</v>
      </c>
      <c r="AW3618" s="10"/>
      <c r="AX3618" s="10"/>
      <c r="AY3618" s="10"/>
      <c r="AZ3618" s="10"/>
      <c r="BA3618" s="10"/>
      <c r="BB3618" s="10"/>
      <c r="BC3618" s="2"/>
      <c r="BD3618"/>
      <c r="BE3618"/>
    </row>
    <row r="3619" spans="1:57" x14ac:dyDescent="0.3">
      <c r="A3619" s="2"/>
      <c r="D3619" s="9" t="s">
        <v>61</v>
      </c>
      <c r="E3619" s="10">
        <v>10.09760732</v>
      </c>
      <c r="F3619" s="10">
        <v>0.44134667979999997</v>
      </c>
      <c r="G3619" s="10">
        <v>25.600290279999999</v>
      </c>
      <c r="H3619" s="10">
        <v>11.28372957</v>
      </c>
      <c r="I3619" s="10">
        <v>78.58044314</v>
      </c>
      <c r="J3619" s="10">
        <v>31.759292599999998</v>
      </c>
      <c r="K3619" s="10">
        <v>67.973776479999998</v>
      </c>
      <c r="L3619" s="11">
        <v>1.6342592592592593E-2</v>
      </c>
      <c r="M3619" s="11">
        <v>1.6938645833333332E-2</v>
      </c>
      <c r="N3619" s="10">
        <f>H3619-H3618</f>
        <v>1.8250287160000003</v>
      </c>
      <c r="O3619" s="10">
        <f>I3618-I3619</f>
        <v>13.125007249999996</v>
      </c>
      <c r="P3619" s="10">
        <f>N3619/O3619</f>
        <v>0.13904973012491104</v>
      </c>
      <c r="Q3619" s="9"/>
      <c r="R3619">
        <f>K3619-K3618</f>
        <v>8.9295828899999989</v>
      </c>
      <c r="S3619">
        <f>R3619/O3619</f>
        <v>0.68034879675971238</v>
      </c>
      <c r="AJ3619" s="13">
        <v>659.65</v>
      </c>
      <c r="AK3619" s="16">
        <v>2.1339410000000001</v>
      </c>
      <c r="AL3619" s="10">
        <f t="shared" si="1697"/>
        <v>0.86605899999999991</v>
      </c>
      <c r="AM3619" s="10">
        <f t="shared" si="1686"/>
        <v>0.62046703231251465</v>
      </c>
      <c r="AN3619" s="14">
        <v>12</v>
      </c>
      <c r="AO3619" s="10">
        <f t="shared" si="1698"/>
        <v>285.14999999999998</v>
      </c>
      <c r="AP3619" s="14">
        <v>10.5</v>
      </c>
      <c r="AQ3619" s="14">
        <v>37</v>
      </c>
      <c r="AR3619" s="10">
        <f t="shared" si="1699"/>
        <v>310.14999999999998</v>
      </c>
      <c r="AS3619" s="14">
        <v>47.1</v>
      </c>
      <c r="AT3619" s="14">
        <v>0.5</v>
      </c>
      <c r="AU3619" s="10">
        <f t="shared" si="1700"/>
        <v>0.72097277733560872</v>
      </c>
      <c r="AV3619" s="10">
        <f t="shared" si="1701"/>
        <v>18.457112383769388</v>
      </c>
      <c r="AW3619" s="10"/>
      <c r="AX3619" s="10"/>
      <c r="AY3619" s="10"/>
      <c r="AZ3619" s="10"/>
      <c r="BA3619" s="10">
        <f>IF(ISNUMBER(AV3619), AV3619-AV3618, " ")</f>
        <v>2.9920829769410933</v>
      </c>
      <c r="BB3619" s="10">
        <f>IF(ISNUMBER(BA3619), BA3619/O3619, " ")</f>
        <v>0.22796810088932287</v>
      </c>
      <c r="BC3619" s="2"/>
      <c r="BD3619"/>
      <c r="BE3619"/>
    </row>
    <row r="3620" spans="1:57" x14ac:dyDescent="0.3">
      <c r="AM3620" s="10" t="str">
        <f t="shared" si="1686"/>
        <v xml:space="preserve"> </v>
      </c>
      <c r="BD3620"/>
      <c r="BE3620"/>
    </row>
    <row r="3621" spans="1:57" x14ac:dyDescent="0.3">
      <c r="AM3621" s="10" t="str">
        <f t="shared" si="1686"/>
        <v xml:space="preserve"> </v>
      </c>
      <c r="BD3621"/>
      <c r="BE3621"/>
    </row>
    <row r="3622" spans="1:57" x14ac:dyDescent="0.3">
      <c r="A3622" s="2"/>
      <c r="D3622" s="9" t="s">
        <v>53</v>
      </c>
      <c r="E3622" s="10"/>
      <c r="F3622" s="10"/>
      <c r="G3622" s="10"/>
      <c r="H3622" s="10"/>
      <c r="I3622" s="10"/>
      <c r="J3622" s="10"/>
      <c r="K3622" s="10"/>
      <c r="L3622" s="10"/>
      <c r="M3622" s="10"/>
      <c r="P3622" s="10"/>
      <c r="Q3622" s="9"/>
      <c r="R3622" s="9"/>
      <c r="AM3622" s="10" t="str">
        <f t="shared" si="1686"/>
        <v xml:space="preserve"> </v>
      </c>
      <c r="BD3622"/>
      <c r="BE3622"/>
    </row>
    <row r="3623" spans="1:57" x14ac:dyDescent="0.3">
      <c r="A3623" s="2"/>
      <c r="D3623" s="9" t="s">
        <v>418</v>
      </c>
      <c r="E3623" s="10"/>
      <c r="F3623" s="2"/>
      <c r="G3623" s="10"/>
      <c r="H3623" s="10"/>
      <c r="I3623" s="10"/>
      <c r="J3623" s="10"/>
      <c r="K3623" s="10"/>
      <c r="L3623" s="10"/>
      <c r="M3623" s="10"/>
      <c r="P3623" s="10"/>
      <c r="Q3623" s="9"/>
      <c r="R3623" s="9"/>
      <c r="AM3623" s="10" t="str">
        <f t="shared" si="1686"/>
        <v xml:space="preserve"> </v>
      </c>
      <c r="BD3623"/>
      <c r="BE3623"/>
    </row>
    <row r="3624" spans="1:57" x14ac:dyDescent="0.3">
      <c r="A3624" s="2"/>
      <c r="D3624" s="9"/>
      <c r="E3624" s="2" t="s">
        <v>0</v>
      </c>
      <c r="F3624" s="2" t="s">
        <v>1</v>
      </c>
      <c r="G3624" s="2" t="s">
        <v>2</v>
      </c>
      <c r="H3624" s="2" t="s">
        <v>3</v>
      </c>
      <c r="I3624" s="2" t="s">
        <v>4</v>
      </c>
      <c r="J3624" s="2" t="s">
        <v>5</v>
      </c>
      <c r="K3624" s="2" t="s">
        <v>6</v>
      </c>
      <c r="L3624" s="2" t="s">
        <v>7</v>
      </c>
      <c r="M3624" s="2" t="s">
        <v>8</v>
      </c>
      <c r="N3624" s="2" t="s">
        <v>9</v>
      </c>
      <c r="O3624" s="2" t="s">
        <v>10</v>
      </c>
      <c r="P3624" s="2" t="s">
        <v>11</v>
      </c>
      <c r="Q3624" s="2" t="s">
        <v>12</v>
      </c>
      <c r="R3624" s="2" t="s">
        <v>13</v>
      </c>
      <c r="S3624" s="2" t="s">
        <v>14</v>
      </c>
      <c r="T3624" s="2" t="s">
        <v>15</v>
      </c>
      <c r="U3624" s="3" t="s">
        <v>16</v>
      </c>
      <c r="V3624" s="3" t="s">
        <v>17</v>
      </c>
      <c r="W3624" s="3" t="s">
        <v>18</v>
      </c>
      <c r="X3624" s="3" t="s">
        <v>19</v>
      </c>
      <c r="Y3624" s="3" t="s">
        <v>20</v>
      </c>
      <c r="Z3624" s="3" t="s">
        <v>21</v>
      </c>
      <c r="AA3624" s="3" t="s">
        <v>22</v>
      </c>
      <c r="AB3624" s="3" t="s">
        <v>23</v>
      </c>
      <c r="AC3624" s="3" t="s">
        <v>24</v>
      </c>
      <c r="AD3624" s="3" t="s">
        <v>25</v>
      </c>
      <c r="AE3624" s="3" t="s">
        <v>26</v>
      </c>
      <c r="AF3624" s="3" t="s">
        <v>27</v>
      </c>
      <c r="AG3624" s="3" t="s">
        <v>28</v>
      </c>
      <c r="AH3624" s="3" t="s">
        <v>29</v>
      </c>
      <c r="AL3624" s="2" t="s">
        <v>33</v>
      </c>
      <c r="AM3624" s="10" t="e">
        <f t="shared" si="1686"/>
        <v>#VALUE!</v>
      </c>
      <c r="AN3624" s="6" t="s">
        <v>35</v>
      </c>
      <c r="AO3624" s="2" t="s">
        <v>36</v>
      </c>
      <c r="AP3624" s="7" t="s">
        <v>37</v>
      </c>
      <c r="AQ3624" s="6" t="s">
        <v>38</v>
      </c>
      <c r="AR3624" s="2" t="s">
        <v>39</v>
      </c>
      <c r="AS3624" s="7" t="s">
        <v>40</v>
      </c>
      <c r="AT3624" s="7" t="s">
        <v>41</v>
      </c>
      <c r="AU3624" s="8" t="s">
        <v>55</v>
      </c>
      <c r="AV3624" s="8" t="s">
        <v>56</v>
      </c>
      <c r="AW3624" s="8" t="s">
        <v>44</v>
      </c>
      <c r="AX3624" s="8" t="s">
        <v>45</v>
      </c>
      <c r="AY3624" s="8" t="s">
        <v>46</v>
      </c>
      <c r="AZ3624" s="8" t="s">
        <v>47</v>
      </c>
      <c r="BA3624" s="2" t="s">
        <v>48</v>
      </c>
      <c r="BB3624" s="2" t="s">
        <v>49</v>
      </c>
      <c r="BC3624" s="2" t="s">
        <v>50</v>
      </c>
      <c r="BD3624"/>
      <c r="BE3624"/>
    </row>
    <row r="3625" spans="1:57" x14ac:dyDescent="0.3">
      <c r="A3625" s="2"/>
      <c r="D3625" s="9" t="s">
        <v>57</v>
      </c>
      <c r="E3625" s="10">
        <v>13.70377122</v>
      </c>
      <c r="F3625" s="10">
        <v>0.63976598269999996</v>
      </c>
      <c r="G3625" s="10">
        <v>14.443681550000001</v>
      </c>
      <c r="H3625" s="10">
        <v>9.123752562</v>
      </c>
      <c r="I3625" s="10">
        <v>92.252812140000003</v>
      </c>
      <c r="J3625" s="10">
        <v>34.544731990000002</v>
      </c>
      <c r="K3625" s="10">
        <v>78.427586230000003</v>
      </c>
      <c r="L3625" s="11">
        <v>1.5393518518518519E-3</v>
      </c>
      <c r="M3625" s="11">
        <v>2.4363310185185187E-3</v>
      </c>
      <c r="P3625" s="10"/>
      <c r="Q3625" s="9"/>
      <c r="AJ3625" s="13">
        <v>659.65000000000009</v>
      </c>
      <c r="AK3625" s="16">
        <v>2.1339410000000001</v>
      </c>
      <c r="AL3625" s="10">
        <f>IF(AK3625&gt;3, AK3625-3, 3-AK3625)</f>
        <v>0.86605899999999991</v>
      </c>
      <c r="AM3625" s="10">
        <f t="shared" si="1686"/>
        <v>0.89941472051007965</v>
      </c>
      <c r="AN3625" s="14">
        <v>12</v>
      </c>
      <c r="AO3625" s="10">
        <f>AN3625+273.15</f>
        <v>285.14999999999998</v>
      </c>
      <c r="AP3625" s="14">
        <v>10.5</v>
      </c>
      <c r="AQ3625" s="14">
        <v>37</v>
      </c>
      <c r="AR3625" s="10">
        <f>AQ3625+273.15</f>
        <v>310.14999999999998</v>
      </c>
      <c r="AS3625" s="14">
        <v>47.1</v>
      </c>
      <c r="AT3625" s="14">
        <v>0.5</v>
      </c>
      <c r="AU3625" s="10">
        <f>IF(ISNUMBER(AM3625),((AR3625/AO3625)*((AJ3625-(AT3625*AP3625))/(AJ3625-AS3625))*AM3625)," ")</f>
        <v>1.0451055338200008</v>
      </c>
      <c r="AV3625" s="10">
        <f>IF(ISNUMBER(AM3625), AU3625*G3625, " ")</f>
        <v>15.095171516638848</v>
      </c>
      <c r="AW3625" s="10"/>
      <c r="AX3625" s="10"/>
      <c r="AY3625" s="10"/>
      <c r="AZ3625" s="10"/>
      <c r="BA3625" s="10"/>
      <c r="BB3625" s="10"/>
      <c r="BC3625" s="2"/>
      <c r="BD3625"/>
      <c r="BE3625"/>
    </row>
    <row r="3626" spans="1:57" x14ac:dyDescent="0.3">
      <c r="A3626" s="2">
        <v>330</v>
      </c>
      <c r="B3626" s="9" t="s">
        <v>418</v>
      </c>
      <c r="C3626" s="9"/>
      <c r="D3626" s="9" t="s">
        <v>58</v>
      </c>
      <c r="E3626" s="10">
        <v>8.6003834349999995</v>
      </c>
      <c r="F3626" s="10">
        <v>0.86161648599999996</v>
      </c>
      <c r="G3626" s="10">
        <v>15.115045869999999</v>
      </c>
      <c r="H3626" s="10">
        <v>12.759706919999999</v>
      </c>
      <c r="I3626" s="10">
        <v>77.969871400000002</v>
      </c>
      <c r="J3626" s="10">
        <v>34.428726849999997</v>
      </c>
      <c r="K3626" s="10">
        <v>85.546444320000006</v>
      </c>
      <c r="L3626" s="11">
        <v>5.1273148148148146E-3</v>
      </c>
      <c r="M3626" s="11">
        <v>5.8854050925925931E-3</v>
      </c>
      <c r="N3626" s="10">
        <f>H3626-H3625</f>
        <v>3.6359543579999993</v>
      </c>
      <c r="O3626" s="10">
        <f>I3625-I3626</f>
        <v>14.282940740000001</v>
      </c>
      <c r="P3626" s="10">
        <f>N3626/O3626</f>
        <v>0.25456622863507022</v>
      </c>
      <c r="Q3626" s="9">
        <f>AVERAGE(P3626,P3628,P3630)</f>
        <v>0.17703413516336666</v>
      </c>
      <c r="R3626">
        <f>K3626-K3625</f>
        <v>7.1188580900000034</v>
      </c>
      <c r="S3626">
        <f>R3626/O3626</f>
        <v>0.49841683303098289</v>
      </c>
      <c r="T3626" s="9">
        <f>AVERAGE(S3626,S3628,S3630)</f>
        <v>0.60134981421411371</v>
      </c>
      <c r="U3626" s="3">
        <f>AVERAGE(E3625,E3627,E3629)</f>
        <v>13.712984453333334</v>
      </c>
      <c r="V3626" s="3">
        <f>AVERAGE(E3626,E3628,E3630)</f>
        <v>9.2856931543333321</v>
      </c>
      <c r="W3626" s="3">
        <f>AVERAGE(F3625,F3627,F3629)</f>
        <v>0.54665443303333328</v>
      </c>
      <c r="X3626" s="3">
        <f>AVERAGE(F3626,F3628,F3630)</f>
        <v>0.69301944813333327</v>
      </c>
      <c r="Y3626" s="3">
        <f>AVERAGE(G3625,G3627,G3629)</f>
        <v>15.554580373333332</v>
      </c>
      <c r="Z3626" s="3">
        <f>AVERAGE(G3626,G3628,G3630)</f>
        <v>16.075207236666667</v>
      </c>
      <c r="AA3626" s="3">
        <f>AVERAGE(H3625,H3627,H3629)</f>
        <v>8.385675226666665</v>
      </c>
      <c r="AB3626" s="3">
        <f>AVERAGE(H3626,H3628,H3630)</f>
        <v>10.922564513333333</v>
      </c>
      <c r="AC3626" s="3">
        <f>AVERAGE(I3625,I3627,I3629)</f>
        <v>90.868227783333339</v>
      </c>
      <c r="AD3626" s="3">
        <f>AVERAGE(I3626,I3628,I3630)</f>
        <v>76.552914356666662</v>
      </c>
      <c r="AE3626" s="3">
        <f>AVERAGE(J3625,J3627,J3629)</f>
        <v>34.860260303333341</v>
      </c>
      <c r="AF3626" s="3">
        <f>AVERAGE(J3626,J3628,J3630)</f>
        <v>34.498281069999997</v>
      </c>
      <c r="AG3626" s="3">
        <f>AVERAGE(K3625,K3627,K3629)</f>
        <v>76.787290503333338</v>
      </c>
      <c r="AH3626" s="3">
        <f>AVERAGE(K3626,K3628,K3630)</f>
        <v>85.387342586666662</v>
      </c>
      <c r="AI3626" s="12">
        <v>43667</v>
      </c>
      <c r="AJ3626" s="13">
        <v>659.65000000000009</v>
      </c>
      <c r="AK3626" s="16">
        <v>2.1339410000000001</v>
      </c>
      <c r="AL3626" s="10">
        <f t="shared" ref="AL3626:AL3630" si="1702">IF(AK3626&gt;3, AK3626-3, 3-AK3626)</f>
        <v>0.86605899999999991</v>
      </c>
      <c r="AM3626" s="10">
        <f t="shared" si="1686"/>
        <v>1.2113031513054953</v>
      </c>
      <c r="AN3626" s="14">
        <v>12</v>
      </c>
      <c r="AO3626" s="10">
        <f t="shared" ref="AO3626:AO3630" si="1703">AN3626+273.15</f>
        <v>285.14999999999998</v>
      </c>
      <c r="AP3626" s="14">
        <v>10.5</v>
      </c>
      <c r="AQ3626" s="14">
        <v>37</v>
      </c>
      <c r="AR3626" s="10">
        <f t="shared" ref="AR3626:AR3630" si="1704">AQ3626+273.15</f>
        <v>310.14999999999998</v>
      </c>
      <c r="AS3626" s="14">
        <v>47.1</v>
      </c>
      <c r="AT3626" s="14">
        <v>0.5</v>
      </c>
      <c r="AU3626" s="10">
        <f t="shared" ref="AU3626:AU3630" si="1705">IF(ISNUMBER(AM3626),((AR3626/AO3626)*((AJ3626-(AT3626*AP3626))/(AJ3626-AS3626))*AM3626)," ")</f>
        <v>1.4075149068552428</v>
      </c>
      <c r="AV3626" s="10">
        <f t="shared" ref="AV3626:AV3630" si="1706">IF(ISNUMBER(AM3626), AU3626*G3626, " ")</f>
        <v>21.274652379825771</v>
      </c>
      <c r="AW3626" s="10">
        <f>AVERAGE(AU3625,AU3627,AU3629)</f>
        <v>0.89300086046974458</v>
      </c>
      <c r="AX3626" s="10">
        <f>AVERAGE(AU3626,AU3628,AU3630)</f>
        <v>1.132099048518276</v>
      </c>
      <c r="AY3626" s="10">
        <f>AVERAGE(AV3625,AV3627,AV3629)</f>
        <v>13.792231019461966</v>
      </c>
      <c r="AZ3626" s="10">
        <f>AVERAGE(AV3626,AV3628,AV3630)</f>
        <v>18.046602264668774</v>
      </c>
      <c r="BA3626" s="10">
        <f>IF(ISNUMBER(AV3626), AV3626-AV3625, " ")</f>
        <v>6.1794808631869227</v>
      </c>
      <c r="BB3626" s="10">
        <f>IF(ISNUMBER(BA3626), BA3626/O3626, " ")</f>
        <v>0.43264765818715584</v>
      </c>
      <c r="BC3626" s="2">
        <f>AVERAGE(BB3626,BB3628,BB3630)</f>
        <v>0.29687117895116283</v>
      </c>
      <c r="BD3626" s="1" t="s">
        <v>59</v>
      </c>
      <c r="BE3626"/>
    </row>
    <row r="3627" spans="1:57" x14ac:dyDescent="0.3">
      <c r="A3627" s="2"/>
      <c r="D3627" s="9" t="s">
        <v>57</v>
      </c>
      <c r="E3627" s="10">
        <v>13.713037890000001</v>
      </c>
      <c r="F3627" s="10">
        <v>0.48335703730000001</v>
      </c>
      <c r="G3627" s="10">
        <v>16.852452230000001</v>
      </c>
      <c r="H3627" s="10">
        <v>8.0924654399999998</v>
      </c>
      <c r="I3627" s="10">
        <v>89.188958999999997</v>
      </c>
      <c r="J3627" s="10">
        <v>35.395798820000003</v>
      </c>
      <c r="K3627" s="10">
        <v>77.191792530000001</v>
      </c>
      <c r="L3627" s="11">
        <v>1.3061342592592591E-2</v>
      </c>
      <c r="M3627" s="11">
        <v>1.3859942129629632E-2</v>
      </c>
      <c r="P3627" s="10"/>
      <c r="Q3627" s="9"/>
      <c r="AJ3627" s="13">
        <v>659.65</v>
      </c>
      <c r="AK3627" s="16">
        <v>2.1339410000000001</v>
      </c>
      <c r="AL3627" s="10">
        <f t="shared" si="1702"/>
        <v>0.86605899999999991</v>
      </c>
      <c r="AM3627" s="10">
        <f t="shared" si="1686"/>
        <v>0.67952727460599893</v>
      </c>
      <c r="AN3627" s="14">
        <v>12</v>
      </c>
      <c r="AO3627" s="10">
        <f t="shared" si="1703"/>
        <v>285.14999999999998</v>
      </c>
      <c r="AP3627" s="14">
        <v>10.5</v>
      </c>
      <c r="AQ3627" s="14">
        <v>37</v>
      </c>
      <c r="AR3627" s="10">
        <f t="shared" si="1704"/>
        <v>310.14999999999998</v>
      </c>
      <c r="AS3627" s="14">
        <v>47.1</v>
      </c>
      <c r="AT3627" s="14">
        <v>0.5</v>
      </c>
      <c r="AU3627" s="10">
        <f t="shared" si="1705"/>
        <v>0.78959983517903065</v>
      </c>
      <c r="AV3627" s="10">
        <f t="shared" si="1706"/>
        <v>13.306693503170488</v>
      </c>
      <c r="AW3627" s="10"/>
      <c r="AX3627" s="10"/>
      <c r="AY3627" s="10"/>
      <c r="AZ3627" s="10"/>
      <c r="BA3627" s="10"/>
      <c r="BB3627" s="10"/>
      <c r="BC3627" s="2"/>
      <c r="BD3627"/>
    </row>
    <row r="3628" spans="1:57" x14ac:dyDescent="0.3">
      <c r="A3628" s="2"/>
      <c r="D3628" s="9" t="s">
        <v>60</v>
      </c>
      <c r="E3628" s="10">
        <v>9.3305661059999991</v>
      </c>
      <c r="F3628" s="10">
        <v>0.6559959756</v>
      </c>
      <c r="G3628" s="10">
        <v>16.16871386</v>
      </c>
      <c r="H3628" s="10">
        <v>10.49544751</v>
      </c>
      <c r="I3628" s="10">
        <v>74.643325349999998</v>
      </c>
      <c r="J3628" s="10">
        <v>35.113561259999997</v>
      </c>
      <c r="K3628" s="10">
        <v>85.655756909999994</v>
      </c>
      <c r="L3628" s="11">
        <v>1.6348379629629629E-2</v>
      </c>
      <c r="M3628" s="11">
        <v>1.7274293981481479E-2</v>
      </c>
      <c r="N3628" s="10">
        <f>H3628-H3627</f>
        <v>2.4029820700000002</v>
      </c>
      <c r="O3628" s="10">
        <f>I3627-I3628</f>
        <v>14.545633649999999</v>
      </c>
      <c r="P3628" s="10">
        <f>N3628/O3628</f>
        <v>0.16520298309589285</v>
      </c>
      <c r="Q3628" s="9"/>
      <c r="R3628">
        <f>K3628-K3627</f>
        <v>8.4639643799999931</v>
      </c>
      <c r="S3628">
        <f>R3628/O3628</f>
        <v>0.58189038605409904</v>
      </c>
      <c r="AJ3628" s="13">
        <v>659.65</v>
      </c>
      <c r="AK3628" s="16">
        <v>2.1339410000000001</v>
      </c>
      <c r="AL3628" s="10">
        <f t="shared" si="1702"/>
        <v>0.86605899999999991</v>
      </c>
      <c r="AM3628" s="10">
        <f t="shared" si="1686"/>
        <v>0.92223164876629671</v>
      </c>
      <c r="AN3628" s="14">
        <v>12</v>
      </c>
      <c r="AO3628" s="10">
        <f t="shared" si="1703"/>
        <v>285.14999999999998</v>
      </c>
      <c r="AP3628" s="14">
        <v>10.5</v>
      </c>
      <c r="AQ3628" s="14">
        <v>37</v>
      </c>
      <c r="AR3628" s="10">
        <f t="shared" si="1704"/>
        <v>310.14999999999998</v>
      </c>
      <c r="AS3628" s="14">
        <v>47.1</v>
      </c>
      <c r="AT3628" s="14">
        <v>0.5</v>
      </c>
      <c r="AU3628" s="10">
        <f t="shared" si="1705"/>
        <v>1.0716184398705297</v>
      </c>
      <c r="AV3628" s="10">
        <f t="shared" si="1706"/>
        <v>17.326691921366212</v>
      </c>
      <c r="AW3628" s="10"/>
      <c r="AX3628" s="10"/>
      <c r="AY3628" s="10"/>
      <c r="AZ3628" s="10"/>
      <c r="BA3628" s="10">
        <f>IF(ISNUMBER(AV3628), AV3628-AV3627, " ")</f>
        <v>4.0199984181957245</v>
      </c>
      <c r="BB3628" s="10">
        <f>IF(ISNUMBER(BA3628), BA3628/O3628, " ")</f>
        <v>0.27637148816790974</v>
      </c>
      <c r="BC3628" s="2"/>
      <c r="BD3628"/>
      <c r="BE3628"/>
    </row>
    <row r="3629" spans="1:57" x14ac:dyDescent="0.3">
      <c r="A3629" s="2"/>
      <c r="D3629" s="9" t="s">
        <v>57</v>
      </c>
      <c r="E3629" s="10">
        <v>13.722144249999999</v>
      </c>
      <c r="F3629" s="10">
        <v>0.51684027909999997</v>
      </c>
      <c r="G3629" s="10">
        <v>15.367607339999999</v>
      </c>
      <c r="H3629" s="10">
        <v>7.9408076779999996</v>
      </c>
      <c r="I3629" s="10">
        <v>91.162912210000002</v>
      </c>
      <c r="J3629" s="10">
        <v>34.640250100000003</v>
      </c>
      <c r="K3629" s="10">
        <v>74.742492749999997</v>
      </c>
      <c r="L3629" s="11">
        <v>2.0254629629629629E-2</v>
      </c>
      <c r="M3629" s="11">
        <v>2.1302071759259258E-2</v>
      </c>
      <c r="P3629" s="10"/>
      <c r="Q3629" s="9"/>
      <c r="AJ3629" s="13">
        <v>659.65</v>
      </c>
      <c r="AK3629" s="16">
        <v>2.1339410000000001</v>
      </c>
      <c r="AL3629" s="10">
        <f t="shared" si="1702"/>
        <v>0.86605899999999991</v>
      </c>
      <c r="AM3629" s="10">
        <f t="shared" si="1686"/>
        <v>0.72659967510816836</v>
      </c>
      <c r="AN3629" s="14">
        <v>12</v>
      </c>
      <c r="AO3629" s="10">
        <f t="shared" si="1703"/>
        <v>285.14999999999998</v>
      </c>
      <c r="AP3629" s="14">
        <v>10.5</v>
      </c>
      <c r="AQ3629" s="14">
        <v>37</v>
      </c>
      <c r="AR3629" s="10">
        <f t="shared" si="1704"/>
        <v>310.14999999999998</v>
      </c>
      <c r="AS3629" s="14">
        <v>47.1</v>
      </c>
      <c r="AT3629" s="14">
        <v>0.5</v>
      </c>
      <c r="AU3629" s="10">
        <f t="shared" si="1705"/>
        <v>0.84429721241020239</v>
      </c>
      <c r="AV3629" s="10">
        <f t="shared" si="1706"/>
        <v>12.974828038576565</v>
      </c>
      <c r="AW3629" s="10"/>
      <c r="AX3629" s="10"/>
      <c r="AY3629" s="10"/>
      <c r="AZ3629" s="10"/>
      <c r="BA3629" s="10"/>
      <c r="BB3629" s="10"/>
      <c r="BC3629" s="2"/>
      <c r="BD3629"/>
      <c r="BE3629"/>
    </row>
    <row r="3630" spans="1:57" x14ac:dyDescent="0.3">
      <c r="A3630" s="2"/>
      <c r="D3630" s="9" t="s">
        <v>61</v>
      </c>
      <c r="E3630" s="10">
        <v>9.9261299219999994</v>
      </c>
      <c r="F3630" s="10">
        <v>0.56144588279999996</v>
      </c>
      <c r="G3630" s="10">
        <v>16.941861979999999</v>
      </c>
      <c r="H3630" s="10">
        <v>9.5125391100000005</v>
      </c>
      <c r="I3630" s="10">
        <v>77.04554632</v>
      </c>
      <c r="J3630" s="10">
        <v>33.952555099999998</v>
      </c>
      <c r="K3630" s="10">
        <v>84.959826530000001</v>
      </c>
      <c r="L3630" s="11">
        <v>2.4131944444444445E-2</v>
      </c>
      <c r="M3630" s="11">
        <v>2.4855312500000001E-2</v>
      </c>
      <c r="N3630" s="10">
        <f>H3630-H3629</f>
        <v>1.5717314320000009</v>
      </c>
      <c r="O3630" s="10">
        <f>I3629-I3630</f>
        <v>14.117365890000002</v>
      </c>
      <c r="P3630" s="10">
        <f>N3630/O3630</f>
        <v>0.11133319375913693</v>
      </c>
      <c r="Q3630" s="9"/>
      <c r="R3630">
        <f>K3630-K3629</f>
        <v>10.217333780000004</v>
      </c>
      <c r="S3630">
        <f>R3630/O3630</f>
        <v>0.72374222355725903</v>
      </c>
      <c r="AJ3630" s="13">
        <v>659.65</v>
      </c>
      <c r="AK3630" s="16">
        <v>2.1339410000000001</v>
      </c>
      <c r="AL3630" s="10">
        <f t="shared" si="1702"/>
        <v>0.86605899999999991</v>
      </c>
      <c r="AM3630" s="10">
        <f t="shared" si="1686"/>
        <v>0.78930844311065762</v>
      </c>
      <c r="AN3630" s="14">
        <v>12</v>
      </c>
      <c r="AO3630" s="10">
        <f t="shared" si="1703"/>
        <v>285.14999999999998</v>
      </c>
      <c r="AP3630" s="14">
        <v>10.5</v>
      </c>
      <c r="AQ3630" s="14">
        <v>37</v>
      </c>
      <c r="AR3630" s="10">
        <f t="shared" si="1704"/>
        <v>310.14999999999998</v>
      </c>
      <c r="AS3630" s="14">
        <v>47.1</v>
      </c>
      <c r="AT3630" s="14">
        <v>0.5</v>
      </c>
      <c r="AU3630" s="10">
        <f t="shared" si="1705"/>
        <v>0.9171637988290553</v>
      </c>
      <c r="AV3630" s="10">
        <f t="shared" si="1706"/>
        <v>15.53846249281434</v>
      </c>
      <c r="AW3630" s="10"/>
      <c r="AX3630" s="10"/>
      <c r="AY3630" s="10"/>
      <c r="AZ3630" s="10"/>
      <c r="BA3630" s="10">
        <f>IF(ISNUMBER(AV3630), AV3630-AV3629, " ")</f>
        <v>2.5636344542377749</v>
      </c>
      <c r="BB3630" s="10">
        <f>IF(ISNUMBER(BA3630), BA3630/O3630, " ")</f>
        <v>0.18159439049842283</v>
      </c>
      <c r="BC3630" s="2"/>
      <c r="BD3630"/>
      <c r="BE3630"/>
    </row>
    <row r="3631" spans="1:57" x14ac:dyDescent="0.3">
      <c r="AM3631" s="10" t="str">
        <f t="shared" si="1686"/>
        <v xml:space="preserve"> </v>
      </c>
      <c r="BD3631"/>
      <c r="BE3631"/>
    </row>
    <row r="3632" spans="1:57" x14ac:dyDescent="0.3">
      <c r="AM3632" s="10" t="str">
        <f t="shared" si="1686"/>
        <v xml:space="preserve"> </v>
      </c>
      <c r="BD3632"/>
      <c r="BE3632"/>
    </row>
    <row r="3633" spans="1:57" x14ac:dyDescent="0.3">
      <c r="A3633" s="2"/>
      <c r="D3633" s="9" t="s">
        <v>53</v>
      </c>
      <c r="E3633" s="10"/>
      <c r="F3633" s="10"/>
      <c r="G3633" s="10"/>
      <c r="H3633" s="10"/>
      <c r="I3633" s="10"/>
      <c r="J3633" s="10"/>
      <c r="K3633" s="10"/>
      <c r="L3633" s="10"/>
      <c r="M3633" s="10"/>
      <c r="P3633" s="10"/>
      <c r="Q3633" s="9"/>
      <c r="R3633" s="9"/>
      <c r="AM3633" s="10" t="str">
        <f t="shared" si="1686"/>
        <v xml:space="preserve"> </v>
      </c>
      <c r="BD3633"/>
      <c r="BE3633"/>
    </row>
    <row r="3634" spans="1:57" x14ac:dyDescent="0.3">
      <c r="A3634" s="2"/>
      <c r="D3634" s="9" t="s">
        <v>419</v>
      </c>
      <c r="E3634" s="10"/>
      <c r="F3634" s="2"/>
      <c r="G3634" s="10"/>
      <c r="H3634" s="10"/>
      <c r="I3634" s="10"/>
      <c r="J3634" s="10"/>
      <c r="K3634" s="10"/>
      <c r="L3634" s="10"/>
      <c r="M3634" s="10"/>
      <c r="P3634" s="10"/>
      <c r="Q3634" s="9"/>
      <c r="R3634" s="9"/>
      <c r="AM3634" s="10" t="str">
        <f t="shared" si="1686"/>
        <v xml:space="preserve"> </v>
      </c>
      <c r="BD3634"/>
      <c r="BE3634"/>
    </row>
    <row r="3635" spans="1:57" x14ac:dyDescent="0.3">
      <c r="A3635" s="2"/>
      <c r="D3635" s="9"/>
      <c r="E3635" s="2" t="s">
        <v>0</v>
      </c>
      <c r="F3635" s="2" t="s">
        <v>1</v>
      </c>
      <c r="G3635" s="2" t="s">
        <v>2</v>
      </c>
      <c r="H3635" s="2" t="s">
        <v>3</v>
      </c>
      <c r="I3635" s="2" t="s">
        <v>4</v>
      </c>
      <c r="J3635" s="2" t="s">
        <v>5</v>
      </c>
      <c r="K3635" s="2" t="s">
        <v>6</v>
      </c>
      <c r="L3635" s="2" t="s">
        <v>7</v>
      </c>
      <c r="M3635" s="2" t="s">
        <v>8</v>
      </c>
      <c r="N3635" s="2" t="s">
        <v>9</v>
      </c>
      <c r="O3635" s="2" t="s">
        <v>10</v>
      </c>
      <c r="P3635" s="2" t="s">
        <v>11</v>
      </c>
      <c r="Q3635" s="2" t="s">
        <v>12</v>
      </c>
      <c r="R3635" s="2" t="s">
        <v>13</v>
      </c>
      <c r="S3635" s="2" t="s">
        <v>14</v>
      </c>
      <c r="T3635" s="2" t="s">
        <v>15</v>
      </c>
      <c r="U3635" s="3" t="s">
        <v>16</v>
      </c>
      <c r="V3635" s="3" t="s">
        <v>17</v>
      </c>
      <c r="W3635" s="3" t="s">
        <v>18</v>
      </c>
      <c r="X3635" s="3" t="s">
        <v>19</v>
      </c>
      <c r="Y3635" s="3" t="s">
        <v>20</v>
      </c>
      <c r="Z3635" s="3" t="s">
        <v>21</v>
      </c>
      <c r="AA3635" s="3" t="s">
        <v>22</v>
      </c>
      <c r="AB3635" s="3" t="s">
        <v>23</v>
      </c>
      <c r="AC3635" s="3" t="s">
        <v>24</v>
      </c>
      <c r="AD3635" s="3" t="s">
        <v>25</v>
      </c>
      <c r="AE3635" s="3" t="s">
        <v>26</v>
      </c>
      <c r="AF3635" s="3" t="s">
        <v>27</v>
      </c>
      <c r="AG3635" s="3" t="s">
        <v>28</v>
      </c>
      <c r="AH3635" s="3" t="s">
        <v>29</v>
      </c>
      <c r="AL3635" s="2" t="s">
        <v>33</v>
      </c>
      <c r="AM3635" s="10" t="e">
        <f t="shared" si="1686"/>
        <v>#VALUE!</v>
      </c>
      <c r="AN3635" s="6" t="s">
        <v>35</v>
      </c>
      <c r="AO3635" s="2" t="s">
        <v>36</v>
      </c>
      <c r="AP3635" s="7" t="s">
        <v>37</v>
      </c>
      <c r="AQ3635" s="6" t="s">
        <v>38</v>
      </c>
      <c r="AR3635" s="2" t="s">
        <v>39</v>
      </c>
      <c r="AS3635" s="7" t="s">
        <v>40</v>
      </c>
      <c r="AT3635" s="7" t="s">
        <v>41</v>
      </c>
      <c r="AU3635" s="8" t="s">
        <v>55</v>
      </c>
      <c r="AV3635" s="8" t="s">
        <v>56</v>
      </c>
      <c r="AW3635" s="8" t="s">
        <v>44</v>
      </c>
      <c r="AX3635" s="8" t="s">
        <v>45</v>
      </c>
      <c r="AY3635" s="8" t="s">
        <v>46</v>
      </c>
      <c r="AZ3635" s="8" t="s">
        <v>47</v>
      </c>
      <c r="BA3635" s="2" t="s">
        <v>48</v>
      </c>
      <c r="BB3635" s="2" t="s">
        <v>49</v>
      </c>
      <c r="BC3635" s="2" t="s">
        <v>50</v>
      </c>
      <c r="BD3635"/>
      <c r="BE3635"/>
    </row>
    <row r="3636" spans="1:57" x14ac:dyDescent="0.3">
      <c r="A3636" s="2"/>
      <c r="D3636" s="9" t="s">
        <v>57</v>
      </c>
      <c r="E3636" s="10">
        <v>13.71629708</v>
      </c>
      <c r="F3636" s="10">
        <v>0.54383287189999996</v>
      </c>
      <c r="G3636" s="10">
        <v>15.61384515</v>
      </c>
      <c r="H3636" s="10">
        <v>8.416591618</v>
      </c>
      <c r="I3636" s="10">
        <v>89.440123119999996</v>
      </c>
      <c r="J3636" s="10">
        <v>34.449765489999997</v>
      </c>
      <c r="K3636" s="10">
        <v>60.611771580000003</v>
      </c>
      <c r="L3636" s="11">
        <v>1.4120370370370369E-3</v>
      </c>
      <c r="M3636" s="11">
        <v>2.0428124999999999E-3</v>
      </c>
      <c r="P3636" s="10"/>
      <c r="Q3636" s="9"/>
      <c r="AJ3636" s="13">
        <v>659.65000000000009</v>
      </c>
      <c r="AK3636" s="16">
        <v>2.1339410000000001</v>
      </c>
      <c r="AL3636" s="10">
        <f>IF(AK3636&gt;3, AK3636-3, 3-AK3636)</f>
        <v>0.86605899999999991</v>
      </c>
      <c r="AM3636" s="10">
        <f t="shared" si="1686"/>
        <v>0.76454719961798379</v>
      </c>
      <c r="AN3636" s="14">
        <v>12</v>
      </c>
      <c r="AO3636" s="10">
        <f>AN3636+273.15</f>
        <v>285.14999999999998</v>
      </c>
      <c r="AP3636" s="14">
        <v>10.5</v>
      </c>
      <c r="AQ3636" s="14">
        <v>37</v>
      </c>
      <c r="AR3636" s="10">
        <f>AQ3636+273.15</f>
        <v>310.14999999999998</v>
      </c>
      <c r="AS3636" s="14">
        <v>47.1</v>
      </c>
      <c r="AT3636" s="14">
        <v>0.5</v>
      </c>
      <c r="AU3636" s="10">
        <f>IF(ISNUMBER(AM3636),((AR3636/AO3636)*((AJ3636-(AT3636*AP3636))/(AJ3636-AS3636))*AM3636)," ")</f>
        <v>0.88839162954125239</v>
      </c>
      <c r="AV3636" s="10">
        <f>IF(ISNUMBER(AM3636), AU3636*G3636, " ")</f>
        <v>13.87120933621328</v>
      </c>
      <c r="AW3636" s="10"/>
      <c r="AX3636" s="10"/>
      <c r="AY3636" s="10"/>
      <c r="AZ3636" s="10"/>
      <c r="BA3636" s="10"/>
      <c r="BB3636" s="10"/>
      <c r="BC3636" s="2"/>
      <c r="BD3636"/>
      <c r="BE3636"/>
    </row>
    <row r="3637" spans="1:57" x14ac:dyDescent="0.3">
      <c r="A3637" s="2">
        <v>331</v>
      </c>
      <c r="B3637" s="9" t="s">
        <v>419</v>
      </c>
      <c r="C3637" s="9"/>
      <c r="D3637" s="9" t="s">
        <v>58</v>
      </c>
      <c r="E3637" s="10">
        <v>9.1948504129999993</v>
      </c>
      <c r="F3637" s="10">
        <v>0.66776662959999999</v>
      </c>
      <c r="G3637" s="10">
        <v>18.03594266</v>
      </c>
      <c r="H3637" s="10">
        <v>12.00129445</v>
      </c>
      <c r="I3637" s="10">
        <v>77.298646110000007</v>
      </c>
      <c r="J3637" s="10">
        <v>34.670384329999997</v>
      </c>
      <c r="K3637" s="10">
        <v>72.019635719999997</v>
      </c>
      <c r="L3637" s="11">
        <v>4.5775462962962966E-3</v>
      </c>
      <c r="M3637" s="11">
        <v>5.2025347222222221E-3</v>
      </c>
      <c r="N3637" s="10">
        <f>H3637-H3636</f>
        <v>3.5847028319999996</v>
      </c>
      <c r="O3637" s="10">
        <f>I3636-I3637</f>
        <v>12.141477009999988</v>
      </c>
      <c r="P3637" s="10">
        <f>N3637/O3637</f>
        <v>0.29524437834437767</v>
      </c>
      <c r="Q3637" s="9">
        <f>AVERAGE(P3637,P3639,P3641)</f>
        <v>0.15462617605635146</v>
      </c>
      <c r="R3637">
        <f>K3637-K3636</f>
        <v>11.407864139999994</v>
      </c>
      <c r="S3637">
        <f>R3637/O3637</f>
        <v>0.93957795502180053</v>
      </c>
      <c r="T3637" s="9">
        <f>AVERAGE(S3637,S3639,S3641)</f>
        <v>0.59729068515378803</v>
      </c>
      <c r="U3637" s="3">
        <f>AVERAGE(E3636,E3638,E3640)</f>
        <v>13.703920330000001</v>
      </c>
      <c r="V3637" s="3">
        <f>AVERAGE(E3637,E3639,E3641)</f>
        <v>9.7263472936666648</v>
      </c>
      <c r="W3637" s="3">
        <f>AVERAGE(F3636,F3638,F3640)</f>
        <v>0.51440294789999996</v>
      </c>
      <c r="X3637" s="3">
        <f>AVERAGE(F3637,F3639,F3641)</f>
        <v>0.59818583073333331</v>
      </c>
      <c r="Y3637" s="3">
        <f>AVERAGE(G3636,G3638,G3640)</f>
        <v>17.046273546666665</v>
      </c>
      <c r="Z3637" s="3">
        <f>AVERAGE(G3637,G3639,G3641)</f>
        <v>17.79410652333333</v>
      </c>
      <c r="AA3637" s="3">
        <f>AVERAGE(H3636,H3638,H3640)</f>
        <v>8.7109240603333333</v>
      </c>
      <c r="AB3637" s="3">
        <f>AVERAGE(H3637,H3639,H3641)</f>
        <v>10.599162953333334</v>
      </c>
      <c r="AC3637" s="3">
        <f>AVERAGE(I3636,I3638,I3640)</f>
        <v>88.157706496666663</v>
      </c>
      <c r="AD3637" s="3">
        <f>AVERAGE(I3637,I3639,I3641)</f>
        <v>75.897961343333336</v>
      </c>
      <c r="AE3637" s="3">
        <f>AVERAGE(J3636,J3638,J3640)</f>
        <v>33.761516446666668</v>
      </c>
      <c r="AF3637" s="3">
        <f>AVERAGE(J3637,J3639,J3641)</f>
        <v>33.693235793333336</v>
      </c>
      <c r="AG3637" s="3">
        <f>AVERAGE(K3636,K3638,K3640)</f>
        <v>64.199783293333326</v>
      </c>
      <c r="AH3637" s="3">
        <f>AVERAGE(K3637,K3639,K3641)</f>
        <v>71.585001990000009</v>
      </c>
      <c r="AI3637" s="12">
        <v>43667</v>
      </c>
      <c r="AJ3637" s="13">
        <v>659.65000000000009</v>
      </c>
      <c r="AK3637" s="16">
        <v>2.1339410000000001</v>
      </c>
      <c r="AL3637" s="10">
        <f t="shared" ref="AL3637:AL3641" si="1707">IF(AK3637&gt;3, AK3637-3, 3-AK3637)</f>
        <v>0.86605899999999991</v>
      </c>
      <c r="AM3637" s="10">
        <f t="shared" si="1686"/>
        <v>0.93877941742531767</v>
      </c>
      <c r="AN3637" s="14">
        <v>12</v>
      </c>
      <c r="AO3637" s="10">
        <f t="shared" ref="AO3637:AO3641" si="1708">AN3637+273.15</f>
        <v>285.14999999999998</v>
      </c>
      <c r="AP3637" s="14">
        <v>10.5</v>
      </c>
      <c r="AQ3637" s="14">
        <v>37</v>
      </c>
      <c r="AR3637" s="10">
        <f t="shared" ref="AR3637:AR3641" si="1709">AQ3637+273.15</f>
        <v>310.14999999999998</v>
      </c>
      <c r="AS3637" s="14">
        <v>47.1</v>
      </c>
      <c r="AT3637" s="14">
        <v>0.5</v>
      </c>
      <c r="AU3637" s="10">
        <f t="shared" ref="AU3637:AU3641" si="1710">IF(ISNUMBER(AM3637),((AR3637/AO3637)*((AJ3637-(AT3637*AP3637))/(AJ3637-AS3637))*AM3637)," ")</f>
        <v>1.0908466826416821</v>
      </c>
      <c r="AV3637" s="10">
        <f t="shared" ref="AV3637:AV3641" si="1711">IF(ISNUMBER(AM3637), AU3637*G3637, " ")</f>
        <v>19.674448218976593</v>
      </c>
      <c r="AW3637" s="10">
        <f>AVERAGE(AU3636,AU3638,AU3640)</f>
        <v>0.84031564978612872</v>
      </c>
      <c r="AX3637" s="10">
        <f>AVERAGE(AU3637,AU3639,AU3641)</f>
        <v>0.97718124885873381</v>
      </c>
      <c r="AY3637" s="10">
        <f>AVERAGE(AV3636,AV3638,AV3640)</f>
        <v>14.28916337096137</v>
      </c>
      <c r="AZ3637" s="10">
        <f>AVERAGE(AV3637,AV3639,AV3641)</f>
        <v>17.381665984321568</v>
      </c>
      <c r="BA3637" s="10">
        <f>IF(ISNUMBER(AV3637), AV3637-AV3636, " ")</f>
        <v>5.8032388827633135</v>
      </c>
      <c r="BB3637" s="10">
        <f>IF(ISNUMBER(BA3637), BA3637/O3637, " ")</f>
        <v>0.47796811524525706</v>
      </c>
      <c r="BC3637" s="2">
        <f>AVERAGE(BB3637,BB3639,BB3641)</f>
        <v>0.25324250314977087</v>
      </c>
      <c r="BD3637" s="1" t="s">
        <v>59</v>
      </c>
      <c r="BE3637"/>
    </row>
    <row r="3638" spans="1:57" x14ac:dyDescent="0.3">
      <c r="A3638" s="2"/>
      <c r="D3638" s="9" t="s">
        <v>57</v>
      </c>
      <c r="E3638" s="10">
        <v>13.69464468</v>
      </c>
      <c r="F3638" s="10">
        <v>0.49795584339999999</v>
      </c>
      <c r="G3638" s="10">
        <v>18.10937345</v>
      </c>
      <c r="H3638" s="10">
        <v>8.9941097059999997</v>
      </c>
      <c r="I3638" s="10">
        <v>88.466606889999994</v>
      </c>
      <c r="J3638" s="10">
        <v>33.30329751</v>
      </c>
      <c r="K3638" s="10">
        <v>67.576598599999997</v>
      </c>
      <c r="L3638" s="11">
        <v>8.1886574074074066E-3</v>
      </c>
      <c r="M3638" s="11">
        <v>8.6979050925925921E-3</v>
      </c>
      <c r="P3638" s="10"/>
      <c r="Q3638" s="9"/>
      <c r="AJ3638" s="13">
        <v>659.65</v>
      </c>
      <c r="AK3638" s="16">
        <v>2.1339410000000001</v>
      </c>
      <c r="AL3638" s="10">
        <f t="shared" si="1707"/>
        <v>0.86605899999999991</v>
      </c>
      <c r="AM3638" s="10">
        <f t="shared" si="1686"/>
        <v>0.70005099962932427</v>
      </c>
      <c r="AN3638" s="14">
        <v>12</v>
      </c>
      <c r="AO3638" s="10">
        <f t="shared" si="1708"/>
        <v>285.14999999999998</v>
      </c>
      <c r="AP3638" s="14">
        <v>10.5</v>
      </c>
      <c r="AQ3638" s="14">
        <v>37</v>
      </c>
      <c r="AR3638" s="10">
        <f t="shared" si="1709"/>
        <v>310.14999999999998</v>
      </c>
      <c r="AS3638" s="14">
        <v>47.1</v>
      </c>
      <c r="AT3638" s="14">
        <v>0.5</v>
      </c>
      <c r="AU3638" s="10">
        <f t="shared" si="1710"/>
        <v>0.81344807571517941</v>
      </c>
      <c r="AV3638" s="10">
        <f t="shared" si="1711"/>
        <v>14.731034985310059</v>
      </c>
      <c r="AW3638" s="10"/>
      <c r="AX3638" s="10"/>
      <c r="AY3638" s="10"/>
      <c r="AZ3638" s="10"/>
      <c r="BA3638" s="10"/>
      <c r="BB3638" s="10"/>
      <c r="BC3638" s="2"/>
      <c r="BD3638"/>
    </row>
    <row r="3639" spans="1:57" x14ac:dyDescent="0.3">
      <c r="A3639" s="2"/>
      <c r="D3639" s="9" t="s">
        <v>60</v>
      </c>
      <c r="E3639" s="10">
        <v>9.8053534679999999</v>
      </c>
      <c r="F3639" s="10">
        <v>0.58985896510000002</v>
      </c>
      <c r="G3639" s="10">
        <v>16.974181489999999</v>
      </c>
      <c r="H3639" s="10">
        <v>9.9592074440000005</v>
      </c>
      <c r="I3639" s="10">
        <v>76.663986109999996</v>
      </c>
      <c r="J3639" s="10">
        <v>33.297411599999997</v>
      </c>
      <c r="K3639" s="10">
        <v>69.765850799999996</v>
      </c>
      <c r="L3639" s="11">
        <v>1.0503472222222221E-2</v>
      </c>
      <c r="M3639" s="11">
        <v>1.1099525462962964E-2</v>
      </c>
      <c r="N3639" s="10">
        <f>H3639-H3638</f>
        <v>0.96509773800000076</v>
      </c>
      <c r="O3639" s="10">
        <f>I3638-I3639</f>
        <v>11.802620779999998</v>
      </c>
      <c r="P3639" s="10">
        <f>N3639/O3639</f>
        <v>8.1769782829538729E-2</v>
      </c>
      <c r="Q3639" s="9"/>
      <c r="R3639">
        <f>K3639-K3638</f>
        <v>2.1892521999999985</v>
      </c>
      <c r="S3639">
        <f>R3639/O3639</f>
        <v>0.18548865042836687</v>
      </c>
      <c r="AJ3639" s="13">
        <v>659.65</v>
      </c>
      <c r="AK3639" s="16">
        <v>2.1339410000000001</v>
      </c>
      <c r="AL3639" s="10">
        <f t="shared" si="1707"/>
        <v>0.86605899999999991</v>
      </c>
      <c r="AM3639" s="10">
        <f t="shared" si="1686"/>
        <v>0.82925296214843813</v>
      </c>
      <c r="AN3639" s="14">
        <v>12</v>
      </c>
      <c r="AO3639" s="10">
        <f t="shared" si="1708"/>
        <v>285.14999999999998</v>
      </c>
      <c r="AP3639" s="14">
        <v>10.5</v>
      </c>
      <c r="AQ3639" s="14">
        <v>37</v>
      </c>
      <c r="AR3639" s="10">
        <f t="shared" si="1709"/>
        <v>310.14999999999998</v>
      </c>
      <c r="AS3639" s="14">
        <v>47.1</v>
      </c>
      <c r="AT3639" s="14">
        <v>0.5</v>
      </c>
      <c r="AU3639" s="10">
        <f t="shared" si="1710"/>
        <v>0.9635786916923692</v>
      </c>
      <c r="AV3639" s="10">
        <f t="shared" si="1711"/>
        <v>16.355959592683028</v>
      </c>
      <c r="AW3639" s="10"/>
      <c r="AX3639" s="10"/>
      <c r="AY3639" s="10"/>
      <c r="AZ3639" s="10"/>
      <c r="BA3639" s="10">
        <f>IF(ISNUMBER(AV3639), AV3639-AV3638, " ")</f>
        <v>1.6249246073729697</v>
      </c>
      <c r="BB3639" s="10">
        <f>IF(ISNUMBER(BA3639), BA3639/O3639, " ")</f>
        <v>0.13767489760634077</v>
      </c>
      <c r="BC3639" s="2"/>
      <c r="BD3639"/>
      <c r="BE3639"/>
    </row>
    <row r="3640" spans="1:57" x14ac:dyDescent="0.3">
      <c r="A3640" s="2"/>
      <c r="D3640" s="9" t="s">
        <v>57</v>
      </c>
      <c r="E3640" s="10">
        <v>13.70081923</v>
      </c>
      <c r="F3640" s="10">
        <v>0.50142012840000005</v>
      </c>
      <c r="G3640" s="10">
        <v>17.41560204</v>
      </c>
      <c r="H3640" s="10">
        <v>8.7220708570000003</v>
      </c>
      <c r="I3640" s="10">
        <v>86.566389479999998</v>
      </c>
      <c r="J3640" s="10">
        <v>33.531486340000001</v>
      </c>
      <c r="K3640" s="10">
        <v>64.410979699999999</v>
      </c>
      <c r="L3640" s="11">
        <v>1.3640046296296296E-2</v>
      </c>
      <c r="M3640" s="11">
        <v>1.4184016203703702E-2</v>
      </c>
      <c r="P3640" s="10"/>
      <c r="Q3640" s="9"/>
      <c r="AJ3640" s="13">
        <v>659.65</v>
      </c>
      <c r="AK3640" s="16">
        <v>2.1339410000000001</v>
      </c>
      <c r="AL3640" s="10">
        <f t="shared" si="1707"/>
        <v>0.86605899999999991</v>
      </c>
      <c r="AM3640" s="10">
        <f t="shared" si="1686"/>
        <v>0.70492126314645076</v>
      </c>
      <c r="AN3640" s="14">
        <v>12</v>
      </c>
      <c r="AO3640" s="10">
        <f t="shared" si="1708"/>
        <v>285.14999999999998</v>
      </c>
      <c r="AP3640" s="14">
        <v>10.5</v>
      </c>
      <c r="AQ3640" s="14">
        <v>37</v>
      </c>
      <c r="AR3640" s="10">
        <f t="shared" si="1709"/>
        <v>310.14999999999998</v>
      </c>
      <c r="AS3640" s="14">
        <v>47.1</v>
      </c>
      <c r="AT3640" s="14">
        <v>0.5</v>
      </c>
      <c r="AU3640" s="10">
        <f t="shared" si="1710"/>
        <v>0.81910724410195423</v>
      </c>
      <c r="AV3640" s="10">
        <f t="shared" si="1711"/>
        <v>14.265245791360773</v>
      </c>
      <c r="AW3640" s="10"/>
      <c r="AX3640" s="10"/>
      <c r="AY3640" s="10"/>
      <c r="AZ3640" s="10"/>
      <c r="BA3640" s="10"/>
      <c r="BB3640" s="10"/>
      <c r="BC3640" s="2"/>
      <c r="BD3640"/>
      <c r="BE3640"/>
    </row>
    <row r="3641" spans="1:57" x14ac:dyDescent="0.3">
      <c r="A3641" s="2"/>
      <c r="D3641" s="9" t="s">
        <v>61</v>
      </c>
      <c r="E3641" s="10">
        <v>10.178838000000001</v>
      </c>
      <c r="F3641" s="10">
        <v>0.53693189750000003</v>
      </c>
      <c r="G3641" s="10">
        <v>18.372195420000001</v>
      </c>
      <c r="H3641" s="10">
        <v>9.8369869659999996</v>
      </c>
      <c r="I3641" s="10">
        <v>73.731251810000003</v>
      </c>
      <c r="J3641" s="10">
        <v>33.111911450000001</v>
      </c>
      <c r="K3641" s="10">
        <v>72.969519450000007</v>
      </c>
      <c r="L3641" s="11">
        <v>1.7216435185185185E-2</v>
      </c>
      <c r="M3641" s="11">
        <v>1.7934016203703704E-2</v>
      </c>
      <c r="N3641" s="10">
        <f>H3641-H3640</f>
        <v>1.1149161089999993</v>
      </c>
      <c r="O3641" s="10">
        <f>I3640-I3641</f>
        <v>12.835137669999995</v>
      </c>
      <c r="P3641" s="10">
        <f>N3641/O3641</f>
        <v>8.6864366995137943E-2</v>
      </c>
      <c r="Q3641" s="9"/>
      <c r="R3641">
        <f>K3641-K3640</f>
        <v>8.5585397500000084</v>
      </c>
      <c r="S3641">
        <f>R3641/O3641</f>
        <v>0.66680545001119662</v>
      </c>
      <c r="AJ3641" s="13">
        <v>659.65</v>
      </c>
      <c r="AK3641" s="16">
        <v>2.1339410000000001</v>
      </c>
      <c r="AL3641" s="10">
        <f t="shared" si="1707"/>
        <v>0.86605899999999991</v>
      </c>
      <c r="AM3641" s="10">
        <f t="shared" si="1686"/>
        <v>0.75484546784564333</v>
      </c>
      <c r="AN3641" s="14">
        <v>12</v>
      </c>
      <c r="AO3641" s="10">
        <f t="shared" si="1708"/>
        <v>285.14999999999998</v>
      </c>
      <c r="AP3641" s="14">
        <v>10.5</v>
      </c>
      <c r="AQ3641" s="14">
        <v>37</v>
      </c>
      <c r="AR3641" s="10">
        <f t="shared" si="1709"/>
        <v>310.14999999999998</v>
      </c>
      <c r="AS3641" s="14">
        <v>47.1</v>
      </c>
      <c r="AT3641" s="14">
        <v>0.5</v>
      </c>
      <c r="AU3641" s="10">
        <f t="shared" si="1710"/>
        <v>0.87711837224215006</v>
      </c>
      <c r="AV3641" s="10">
        <f t="shared" si="1711"/>
        <v>16.114590141305086</v>
      </c>
      <c r="AW3641" s="10"/>
      <c r="AX3641" s="10"/>
      <c r="AY3641" s="10"/>
      <c r="AZ3641" s="10"/>
      <c r="BA3641" s="10">
        <f>IF(ISNUMBER(AV3641), AV3641-AV3640, " ")</f>
        <v>1.8493443499443138</v>
      </c>
      <c r="BB3641" s="10">
        <f>IF(ISNUMBER(BA3641), BA3641/O3641, " ")</f>
        <v>0.14408449659771469</v>
      </c>
      <c r="BC3641" s="2"/>
      <c r="BD3641"/>
      <c r="BE3641"/>
    </row>
    <row r="3642" spans="1:57" x14ac:dyDescent="0.3">
      <c r="AM3642" s="10" t="str">
        <f t="shared" si="1686"/>
        <v xml:space="preserve"> </v>
      </c>
      <c r="BD3642"/>
      <c r="BE3642"/>
    </row>
    <row r="3643" spans="1:57" x14ac:dyDescent="0.3">
      <c r="AM3643" s="10" t="str">
        <f t="shared" si="1686"/>
        <v xml:space="preserve"> </v>
      </c>
      <c r="BD3643"/>
      <c r="BE3643"/>
    </row>
    <row r="3644" spans="1:57" x14ac:dyDescent="0.3">
      <c r="A3644" s="2"/>
      <c r="D3644" s="9" t="s">
        <v>53</v>
      </c>
      <c r="E3644" s="10"/>
      <c r="F3644" s="10"/>
      <c r="G3644" s="10"/>
      <c r="H3644" s="10"/>
      <c r="I3644" s="10"/>
      <c r="J3644" s="10"/>
      <c r="K3644" s="10"/>
      <c r="L3644" s="10"/>
      <c r="M3644" s="10"/>
      <c r="P3644" s="10"/>
      <c r="Q3644" s="9"/>
      <c r="R3644" s="9"/>
      <c r="AM3644" s="10" t="str">
        <f t="shared" si="1686"/>
        <v xml:space="preserve"> </v>
      </c>
      <c r="BD3644"/>
      <c r="BE3644"/>
    </row>
    <row r="3645" spans="1:57" x14ac:dyDescent="0.3">
      <c r="A3645" s="2"/>
      <c r="D3645" s="9" t="s">
        <v>420</v>
      </c>
      <c r="E3645" s="10"/>
      <c r="F3645" s="2"/>
      <c r="G3645" s="10"/>
      <c r="H3645" s="10"/>
      <c r="I3645" s="10"/>
      <c r="J3645" s="10"/>
      <c r="K3645" s="10"/>
      <c r="L3645" s="10"/>
      <c r="M3645" s="10"/>
      <c r="P3645" s="10"/>
      <c r="Q3645" s="9"/>
      <c r="R3645" s="9"/>
      <c r="AM3645" s="10" t="str">
        <f t="shared" si="1686"/>
        <v xml:space="preserve"> </v>
      </c>
      <c r="BD3645"/>
      <c r="BE3645"/>
    </row>
    <row r="3646" spans="1:57" x14ac:dyDescent="0.3">
      <c r="A3646" s="2"/>
      <c r="D3646" s="9"/>
      <c r="E3646" s="2" t="s">
        <v>0</v>
      </c>
      <c r="F3646" s="2" t="s">
        <v>1</v>
      </c>
      <c r="G3646" s="2" t="s">
        <v>2</v>
      </c>
      <c r="H3646" s="2" t="s">
        <v>3</v>
      </c>
      <c r="I3646" s="2" t="s">
        <v>4</v>
      </c>
      <c r="J3646" s="2" t="s">
        <v>5</v>
      </c>
      <c r="K3646" s="2" t="s">
        <v>6</v>
      </c>
      <c r="L3646" s="2" t="s">
        <v>7</v>
      </c>
      <c r="M3646" s="2" t="s">
        <v>8</v>
      </c>
      <c r="N3646" s="2" t="s">
        <v>9</v>
      </c>
      <c r="O3646" s="2" t="s">
        <v>10</v>
      </c>
      <c r="P3646" s="2" t="s">
        <v>11</v>
      </c>
      <c r="Q3646" s="2" t="s">
        <v>12</v>
      </c>
      <c r="R3646" s="2" t="s">
        <v>13</v>
      </c>
      <c r="S3646" s="2" t="s">
        <v>14</v>
      </c>
      <c r="T3646" s="2" t="s">
        <v>15</v>
      </c>
      <c r="U3646" s="3" t="s">
        <v>16</v>
      </c>
      <c r="V3646" s="3" t="s">
        <v>17</v>
      </c>
      <c r="W3646" s="3" t="s">
        <v>18</v>
      </c>
      <c r="X3646" s="3" t="s">
        <v>19</v>
      </c>
      <c r="Y3646" s="3" t="s">
        <v>20</v>
      </c>
      <c r="Z3646" s="3" t="s">
        <v>21</v>
      </c>
      <c r="AA3646" s="3" t="s">
        <v>22</v>
      </c>
      <c r="AB3646" s="3" t="s">
        <v>23</v>
      </c>
      <c r="AC3646" s="3" t="s">
        <v>24</v>
      </c>
      <c r="AD3646" s="3" t="s">
        <v>25</v>
      </c>
      <c r="AE3646" s="3" t="s">
        <v>26</v>
      </c>
      <c r="AF3646" s="3" t="s">
        <v>27</v>
      </c>
      <c r="AG3646" s="3" t="s">
        <v>28</v>
      </c>
      <c r="AH3646" s="3" t="s">
        <v>29</v>
      </c>
      <c r="AL3646" s="2" t="s">
        <v>33</v>
      </c>
      <c r="AM3646" s="10" t="e">
        <f t="shared" si="1686"/>
        <v>#VALUE!</v>
      </c>
      <c r="AN3646" s="6" t="s">
        <v>35</v>
      </c>
      <c r="AO3646" s="2" t="s">
        <v>36</v>
      </c>
      <c r="AP3646" s="7" t="s">
        <v>37</v>
      </c>
      <c r="AQ3646" s="6" t="s">
        <v>38</v>
      </c>
      <c r="AR3646" s="2" t="s">
        <v>39</v>
      </c>
      <c r="AS3646" s="7" t="s">
        <v>40</v>
      </c>
      <c r="AT3646" s="7" t="s">
        <v>41</v>
      </c>
      <c r="AU3646" s="8" t="s">
        <v>55</v>
      </c>
      <c r="AV3646" s="8" t="s">
        <v>56</v>
      </c>
      <c r="AW3646" s="8" t="s">
        <v>44</v>
      </c>
      <c r="AX3646" s="8" t="s">
        <v>45</v>
      </c>
      <c r="AY3646" s="8" t="s">
        <v>46</v>
      </c>
      <c r="AZ3646" s="8" t="s">
        <v>47</v>
      </c>
      <c r="BA3646" s="2" t="s">
        <v>48</v>
      </c>
      <c r="BB3646" s="2" t="s">
        <v>49</v>
      </c>
      <c r="BC3646" s="2" t="s">
        <v>50</v>
      </c>
      <c r="BD3646"/>
      <c r="BE3646"/>
    </row>
    <row r="3647" spans="1:57" x14ac:dyDescent="0.3">
      <c r="A3647" s="2"/>
      <c r="D3647" s="9" t="s">
        <v>57</v>
      </c>
      <c r="E3647" s="10"/>
      <c r="F3647" s="10"/>
      <c r="G3647" s="10"/>
      <c r="H3647" s="10"/>
      <c r="I3647" s="10"/>
      <c r="J3647" s="10"/>
      <c r="K3647" s="10"/>
      <c r="L3647" s="11"/>
      <c r="M3647" s="11"/>
      <c r="P3647" s="10"/>
      <c r="Q3647" s="9"/>
      <c r="AJ3647" s="13">
        <v>659.65000000000009</v>
      </c>
      <c r="AK3647" s="16">
        <v>2.1339410000000001</v>
      </c>
      <c r="AL3647" s="10">
        <f>IF(AK3647&gt;3, AK3647-3, 3-AK3647)</f>
        <v>0.86605899999999991</v>
      </c>
      <c r="AM3647" s="10" t="str">
        <f t="shared" si="1686"/>
        <v xml:space="preserve"> </v>
      </c>
      <c r="AN3647" s="14">
        <v>12</v>
      </c>
      <c r="AO3647" s="10">
        <f>AN3647+273.15</f>
        <v>285.14999999999998</v>
      </c>
      <c r="AP3647" s="14">
        <v>10.5</v>
      </c>
      <c r="AQ3647" s="14">
        <v>37</v>
      </c>
      <c r="AR3647" s="10">
        <f>AQ3647+273.15</f>
        <v>310.14999999999998</v>
      </c>
      <c r="AS3647" s="14">
        <v>47.1</v>
      </c>
      <c r="AT3647" s="14">
        <v>0.5</v>
      </c>
      <c r="AU3647" s="10" t="str">
        <f>IF(ISNUMBER(AM3647),((AR3647/AO3647)*((AJ3647-(AT3647*AP3647))/(AJ3647-AS3647))*AM3647)," ")</f>
        <v xml:space="preserve"> </v>
      </c>
      <c r="AV3647" s="10" t="str">
        <f>IF(ISNUMBER(AM3647), AU3647*G3647, " ")</f>
        <v xml:space="preserve"> </v>
      </c>
      <c r="AW3647" s="10"/>
      <c r="AX3647" s="10"/>
      <c r="AY3647" s="10"/>
      <c r="AZ3647" s="10"/>
      <c r="BA3647" s="10"/>
      <c r="BB3647" s="10"/>
      <c r="BC3647" s="2"/>
      <c r="BD3647"/>
      <c r="BE3647"/>
    </row>
    <row r="3648" spans="1:57" x14ac:dyDescent="0.3">
      <c r="A3648" s="2">
        <v>332</v>
      </c>
      <c r="B3648" s="9" t="s">
        <v>420</v>
      </c>
      <c r="C3648" s="9"/>
      <c r="D3648" s="9" t="s">
        <v>58</v>
      </c>
      <c r="E3648" s="10"/>
      <c r="F3648" s="10"/>
      <c r="G3648" s="10"/>
      <c r="H3648" s="10"/>
      <c r="I3648" s="10"/>
      <c r="J3648" s="10"/>
      <c r="K3648" s="10"/>
      <c r="L3648" s="11"/>
      <c r="M3648" s="11"/>
      <c r="N3648" s="10">
        <f>H3648-H3647</f>
        <v>0</v>
      </c>
      <c r="O3648" s="10">
        <f>I3647-I3648</f>
        <v>0</v>
      </c>
      <c r="P3648" s="10" t="e">
        <f>N3648/O3648</f>
        <v>#DIV/0!</v>
      </c>
      <c r="Q3648" s="9" t="e">
        <f>AVERAGE(P3648,P3650,P3652)</f>
        <v>#DIV/0!</v>
      </c>
      <c r="R3648">
        <f>K3648-K3647</f>
        <v>0</v>
      </c>
      <c r="S3648" t="e">
        <f>R3648/O3648</f>
        <v>#DIV/0!</v>
      </c>
      <c r="T3648" s="9" t="e">
        <f>AVERAGE(S3648,S3650,S3652)</f>
        <v>#DIV/0!</v>
      </c>
      <c r="U3648" s="3" t="e">
        <f>AVERAGE(E3647,E3649,E3651)</f>
        <v>#DIV/0!</v>
      </c>
      <c r="V3648" s="3" t="e">
        <f>AVERAGE(E3648,E3650,E3652)</f>
        <v>#DIV/0!</v>
      </c>
      <c r="W3648" s="3" t="e">
        <f>AVERAGE(F3647,F3649,F3651)</f>
        <v>#DIV/0!</v>
      </c>
      <c r="X3648" s="3" t="e">
        <f>AVERAGE(F3648,F3650,F3652)</f>
        <v>#DIV/0!</v>
      </c>
      <c r="Y3648" s="3" t="e">
        <f>AVERAGE(G3647,G3649,G3651)</f>
        <v>#DIV/0!</v>
      </c>
      <c r="Z3648" s="3" t="e">
        <f>AVERAGE(G3648,G3650,G3652)</f>
        <v>#DIV/0!</v>
      </c>
      <c r="AA3648" s="3" t="e">
        <f>AVERAGE(H3647,H3649,H3651)</f>
        <v>#DIV/0!</v>
      </c>
      <c r="AB3648" s="3" t="e">
        <f>AVERAGE(H3648,H3650,H3652)</f>
        <v>#DIV/0!</v>
      </c>
      <c r="AC3648" s="3" t="e">
        <f>AVERAGE(I3647,I3649,I3651)</f>
        <v>#DIV/0!</v>
      </c>
      <c r="AD3648" s="3" t="e">
        <f>AVERAGE(I3648,I3650,I3652)</f>
        <v>#DIV/0!</v>
      </c>
      <c r="AE3648" s="3" t="e">
        <f>AVERAGE(J3647,J3649,J3651)</f>
        <v>#DIV/0!</v>
      </c>
      <c r="AF3648" s="3" t="e">
        <f>AVERAGE(J3648,J3650,J3652)</f>
        <v>#DIV/0!</v>
      </c>
      <c r="AG3648" s="3" t="e">
        <f>AVERAGE(K3647,K3649,K3651)</f>
        <v>#DIV/0!</v>
      </c>
      <c r="AH3648" s="3" t="e">
        <f>AVERAGE(K3648,K3650,K3652)</f>
        <v>#DIV/0!</v>
      </c>
      <c r="AI3648" s="12">
        <v>43667</v>
      </c>
      <c r="AJ3648" s="13">
        <v>659.65000000000009</v>
      </c>
      <c r="AK3648" s="16">
        <v>2.1339410000000001</v>
      </c>
      <c r="AL3648" s="10">
        <f t="shared" ref="AL3648:AL3652" si="1712">IF(AK3648&gt;3, AK3648-3, 3-AK3648)</f>
        <v>0.86605899999999991</v>
      </c>
      <c r="AM3648" s="10" t="str">
        <f t="shared" si="1686"/>
        <v xml:space="preserve"> </v>
      </c>
      <c r="AN3648" s="14">
        <v>12</v>
      </c>
      <c r="AO3648" s="10">
        <f t="shared" ref="AO3648:AO3652" si="1713">AN3648+273.15</f>
        <v>285.14999999999998</v>
      </c>
      <c r="AP3648" s="14">
        <v>10.5</v>
      </c>
      <c r="AQ3648" s="14">
        <v>37</v>
      </c>
      <c r="AR3648" s="10">
        <f t="shared" ref="AR3648:AR3652" si="1714">AQ3648+273.15</f>
        <v>310.14999999999998</v>
      </c>
      <c r="AS3648" s="14">
        <v>47.1</v>
      </c>
      <c r="AT3648" s="14">
        <v>0.5</v>
      </c>
      <c r="AU3648" s="10" t="str">
        <f t="shared" ref="AU3648:AU3652" si="1715">IF(ISNUMBER(AM3648),((AR3648/AO3648)*((AJ3648-(AT3648*AP3648))/(AJ3648-AS3648))*AM3648)," ")</f>
        <v xml:space="preserve"> </v>
      </c>
      <c r="AV3648" s="10" t="str">
        <f t="shared" ref="AV3648:AV3652" si="1716">IF(ISNUMBER(AM3648), AU3648*G3648, " ")</f>
        <v xml:space="preserve"> </v>
      </c>
      <c r="AW3648" s="10" t="e">
        <f>AVERAGE(AU3647,AU3649,AU3651)</f>
        <v>#DIV/0!</v>
      </c>
      <c r="AX3648" s="10" t="e">
        <f>AVERAGE(AU3648,AU3650,AU3652)</f>
        <v>#DIV/0!</v>
      </c>
      <c r="AY3648" s="10" t="e">
        <f>AVERAGE(AV3647,AV3649,AV3651)</f>
        <v>#DIV/0!</v>
      </c>
      <c r="AZ3648" s="10" t="e">
        <f>AVERAGE(AV3648,AV3650,AV3652)</f>
        <v>#DIV/0!</v>
      </c>
      <c r="BA3648" s="10" t="str">
        <f>IF(ISNUMBER(AV3648), AV3648-AV3647, " ")</f>
        <v xml:space="preserve"> </v>
      </c>
      <c r="BB3648" s="10" t="str">
        <f>IF(ISNUMBER(BA3648), BA3648/O3648, " ")</f>
        <v xml:space="preserve"> </v>
      </c>
      <c r="BC3648" s="2" t="e">
        <f>AVERAGE(BB3648,BB3650,BB3652)</f>
        <v>#DIV/0!</v>
      </c>
      <c r="BD3648" s="1" t="s">
        <v>59</v>
      </c>
      <c r="BE3648"/>
    </row>
    <row r="3649" spans="1:57" x14ac:dyDescent="0.3">
      <c r="A3649" s="2"/>
      <c r="D3649" s="9" t="s">
        <v>57</v>
      </c>
      <c r="E3649" s="10"/>
      <c r="F3649" s="10"/>
      <c r="G3649" s="10"/>
      <c r="I3649" s="10"/>
      <c r="J3649" s="10"/>
      <c r="K3649" s="10"/>
      <c r="L3649" s="11"/>
      <c r="M3649" s="11"/>
      <c r="P3649" s="10"/>
      <c r="Q3649" s="9"/>
      <c r="AJ3649" s="13">
        <v>659.65</v>
      </c>
      <c r="AK3649" s="16">
        <v>2.1339410000000001</v>
      </c>
      <c r="AL3649" s="10">
        <f t="shared" si="1712"/>
        <v>0.86605899999999991</v>
      </c>
      <c r="AM3649" s="10" t="str">
        <f t="shared" si="1686"/>
        <v xml:space="preserve"> </v>
      </c>
      <c r="AN3649" s="14">
        <v>12</v>
      </c>
      <c r="AO3649" s="10">
        <f t="shared" si="1713"/>
        <v>285.14999999999998</v>
      </c>
      <c r="AP3649" s="14">
        <v>10.5</v>
      </c>
      <c r="AQ3649" s="14">
        <v>37</v>
      </c>
      <c r="AR3649" s="10">
        <f t="shared" si="1714"/>
        <v>310.14999999999998</v>
      </c>
      <c r="AS3649" s="14">
        <v>47.1</v>
      </c>
      <c r="AT3649" s="14">
        <v>0.5</v>
      </c>
      <c r="AU3649" s="10" t="str">
        <f t="shared" si="1715"/>
        <v xml:space="preserve"> </v>
      </c>
      <c r="AV3649" s="10" t="str">
        <f t="shared" si="1716"/>
        <v xml:space="preserve"> </v>
      </c>
      <c r="AW3649" s="10"/>
      <c r="AX3649" s="10"/>
      <c r="AY3649" s="10"/>
      <c r="AZ3649" s="10"/>
      <c r="BA3649" s="10"/>
      <c r="BB3649" s="10"/>
      <c r="BC3649" s="2"/>
      <c r="BD3649"/>
      <c r="BE3649" s="17" t="s">
        <v>421</v>
      </c>
    </row>
    <row r="3650" spans="1:57" x14ac:dyDescent="0.3">
      <c r="A3650" s="2"/>
      <c r="D3650" s="9" t="s">
        <v>60</v>
      </c>
      <c r="E3650" s="10"/>
      <c r="F3650" s="10"/>
      <c r="G3650" s="10"/>
      <c r="H3650" s="10"/>
      <c r="I3650" s="10"/>
      <c r="J3650" s="10"/>
      <c r="K3650" s="10"/>
      <c r="L3650" s="11"/>
      <c r="M3650" s="11"/>
      <c r="N3650" s="10" t="e">
        <f>H3650-BE3649</f>
        <v>#VALUE!</v>
      </c>
      <c r="O3650" s="10">
        <f>I3649-I3650</f>
        <v>0</v>
      </c>
      <c r="P3650" s="10" t="e">
        <f>N3650/O3650</f>
        <v>#VALUE!</v>
      </c>
      <c r="Q3650" s="9"/>
      <c r="R3650">
        <f>K3650-K3649</f>
        <v>0</v>
      </c>
      <c r="S3650" t="e">
        <f>R3650/O3650</f>
        <v>#DIV/0!</v>
      </c>
      <c r="AJ3650" s="13">
        <v>659.65</v>
      </c>
      <c r="AK3650" s="16">
        <v>2.1339410000000001</v>
      </c>
      <c r="AL3650" s="10">
        <f t="shared" si="1712"/>
        <v>0.86605899999999991</v>
      </c>
      <c r="AM3650" s="10" t="str">
        <f t="shared" si="1686"/>
        <v xml:space="preserve"> </v>
      </c>
      <c r="AN3650" s="14">
        <v>12</v>
      </c>
      <c r="AO3650" s="10">
        <f t="shared" si="1713"/>
        <v>285.14999999999998</v>
      </c>
      <c r="AP3650" s="14">
        <v>10.5</v>
      </c>
      <c r="AQ3650" s="14">
        <v>37</v>
      </c>
      <c r="AR3650" s="10">
        <f t="shared" si="1714"/>
        <v>310.14999999999998</v>
      </c>
      <c r="AS3650" s="14">
        <v>47.1</v>
      </c>
      <c r="AT3650" s="14">
        <v>0.5</v>
      </c>
      <c r="AU3650" s="10" t="str">
        <f t="shared" si="1715"/>
        <v xml:space="preserve"> </v>
      </c>
      <c r="AV3650" s="10" t="str">
        <f t="shared" si="1716"/>
        <v xml:space="preserve"> </v>
      </c>
      <c r="AW3650" s="10"/>
      <c r="AX3650" s="10"/>
      <c r="AY3650" s="10"/>
      <c r="AZ3650" s="10"/>
      <c r="BA3650" s="10" t="str">
        <f>IF(ISNUMBER(AV3650), AV3650-AV3649, " ")</f>
        <v xml:space="preserve"> </v>
      </c>
      <c r="BB3650" s="10" t="str">
        <f>IF(ISNUMBER(BA3650), BA3650/O3650, " ")</f>
        <v xml:space="preserve"> </v>
      </c>
      <c r="BC3650" s="2"/>
      <c r="BD3650"/>
      <c r="BE3650"/>
    </row>
    <row r="3651" spans="1:57" x14ac:dyDescent="0.3">
      <c r="A3651" s="2"/>
      <c r="D3651" s="9" t="s">
        <v>57</v>
      </c>
      <c r="E3651" s="10"/>
      <c r="F3651" s="10"/>
      <c r="G3651" s="10"/>
      <c r="H3651" s="10"/>
      <c r="I3651" s="10"/>
      <c r="J3651" s="10"/>
      <c r="K3651" s="10"/>
      <c r="L3651" s="11"/>
      <c r="M3651" s="11"/>
      <c r="P3651" s="10"/>
      <c r="Q3651" s="9"/>
      <c r="AJ3651" s="13">
        <v>659.65</v>
      </c>
      <c r="AK3651" s="16">
        <v>2.1339410000000001</v>
      </c>
      <c r="AL3651" s="10">
        <f t="shared" si="1712"/>
        <v>0.86605899999999991</v>
      </c>
      <c r="AM3651" s="10" t="str">
        <f t="shared" si="1686"/>
        <v xml:space="preserve"> </v>
      </c>
      <c r="AN3651" s="14">
        <v>12</v>
      </c>
      <c r="AO3651" s="10">
        <f t="shared" si="1713"/>
        <v>285.14999999999998</v>
      </c>
      <c r="AP3651" s="14">
        <v>10.5</v>
      </c>
      <c r="AQ3651" s="14">
        <v>37</v>
      </c>
      <c r="AR3651" s="10">
        <f t="shared" si="1714"/>
        <v>310.14999999999998</v>
      </c>
      <c r="AS3651" s="14">
        <v>47.1</v>
      </c>
      <c r="AT3651" s="14">
        <v>0.5</v>
      </c>
      <c r="AU3651" s="10" t="str">
        <f t="shared" si="1715"/>
        <v xml:space="preserve"> </v>
      </c>
      <c r="AV3651" s="10" t="str">
        <f t="shared" si="1716"/>
        <v xml:space="preserve"> </v>
      </c>
      <c r="AW3651" s="10"/>
      <c r="AX3651" s="10"/>
      <c r="AY3651" s="10"/>
      <c r="AZ3651" s="10"/>
      <c r="BA3651" s="10"/>
      <c r="BB3651" s="10"/>
      <c r="BC3651" s="2"/>
      <c r="BD3651"/>
      <c r="BE3651"/>
    </row>
    <row r="3652" spans="1:57" x14ac:dyDescent="0.3">
      <c r="A3652" s="2"/>
      <c r="D3652" s="9" t="s">
        <v>61</v>
      </c>
      <c r="E3652" s="10"/>
      <c r="F3652" s="10"/>
      <c r="G3652" s="10"/>
      <c r="H3652" s="10"/>
      <c r="I3652" s="10"/>
      <c r="J3652" s="10"/>
      <c r="K3652" s="10"/>
      <c r="L3652" s="11"/>
      <c r="M3652" s="11"/>
      <c r="N3652" s="10">
        <f>H3652-H3651</f>
        <v>0</v>
      </c>
      <c r="O3652" s="10">
        <f>I3651-I3652</f>
        <v>0</v>
      </c>
      <c r="P3652" s="10" t="e">
        <f>N3652/O3652</f>
        <v>#DIV/0!</v>
      </c>
      <c r="Q3652" s="9"/>
      <c r="R3652">
        <f>K3652-K3651</f>
        <v>0</v>
      </c>
      <c r="S3652" t="e">
        <f>R3652/O3652</f>
        <v>#DIV/0!</v>
      </c>
      <c r="AJ3652" s="13">
        <v>659.65</v>
      </c>
      <c r="AK3652" s="16">
        <v>2.1339410000000001</v>
      </c>
      <c r="AL3652" s="10">
        <f t="shared" si="1712"/>
        <v>0.86605899999999991</v>
      </c>
      <c r="AM3652" s="10" t="str">
        <f t="shared" si="1686"/>
        <v xml:space="preserve"> </v>
      </c>
      <c r="AN3652" s="14">
        <v>12</v>
      </c>
      <c r="AO3652" s="10">
        <f t="shared" si="1713"/>
        <v>285.14999999999998</v>
      </c>
      <c r="AP3652" s="14">
        <v>10.5</v>
      </c>
      <c r="AQ3652" s="14">
        <v>37</v>
      </c>
      <c r="AR3652" s="10">
        <f t="shared" si="1714"/>
        <v>310.14999999999998</v>
      </c>
      <c r="AS3652" s="14">
        <v>47.1</v>
      </c>
      <c r="AT3652" s="14">
        <v>0.5</v>
      </c>
      <c r="AU3652" s="10" t="str">
        <f t="shared" si="1715"/>
        <v xml:space="preserve"> </v>
      </c>
      <c r="AV3652" s="10" t="str">
        <f t="shared" si="1716"/>
        <v xml:space="preserve"> </v>
      </c>
      <c r="AW3652" s="10"/>
      <c r="AX3652" s="10"/>
      <c r="AY3652" s="10"/>
      <c r="AZ3652" s="10"/>
      <c r="BA3652" s="10" t="str">
        <f>IF(ISNUMBER(AV3652), AV3652-AV3651, " ")</f>
        <v xml:space="preserve"> </v>
      </c>
      <c r="BB3652" s="10" t="str">
        <f>IF(ISNUMBER(BA3652), BA3652/O3652, " ")</f>
        <v xml:space="preserve"> </v>
      </c>
      <c r="BC3652" s="2"/>
      <c r="BD3652"/>
      <c r="BE3652"/>
    </row>
    <row r="3653" spans="1:57" x14ac:dyDescent="0.3">
      <c r="AM3653" s="10" t="str">
        <f t="shared" si="1686"/>
        <v xml:space="preserve"> </v>
      </c>
      <c r="BD3653"/>
      <c r="BE3653"/>
    </row>
    <row r="3654" spans="1:57" x14ac:dyDescent="0.3">
      <c r="AM3654" s="10" t="str">
        <f t="shared" si="1686"/>
        <v xml:space="preserve"> </v>
      </c>
      <c r="BD3654"/>
      <c r="BE3654"/>
    </row>
    <row r="3655" spans="1:57" x14ac:dyDescent="0.3">
      <c r="A3655" s="2"/>
      <c r="D3655" s="9" t="s">
        <v>53</v>
      </c>
      <c r="E3655" s="10"/>
      <c r="F3655" s="10"/>
      <c r="G3655" s="10"/>
      <c r="H3655" s="10"/>
      <c r="I3655" s="10"/>
      <c r="J3655" s="10"/>
      <c r="K3655" s="10"/>
      <c r="L3655" s="10"/>
      <c r="M3655" s="10"/>
      <c r="P3655" s="10"/>
      <c r="Q3655" s="9"/>
      <c r="R3655" s="9"/>
      <c r="AM3655" s="10" t="str">
        <f t="shared" ref="AM3655:AM3718" si="1717">IF(F3655&lt;=0," ",((F3655*3)/AK3655))</f>
        <v xml:space="preserve"> </v>
      </c>
      <c r="BD3655"/>
      <c r="BE3655"/>
    </row>
    <row r="3656" spans="1:57" x14ac:dyDescent="0.3">
      <c r="A3656" s="2"/>
      <c r="D3656" s="9" t="s">
        <v>422</v>
      </c>
      <c r="E3656" s="10"/>
      <c r="F3656" s="2"/>
      <c r="G3656" s="10"/>
      <c r="H3656" s="10"/>
      <c r="I3656" s="10"/>
      <c r="J3656" s="10"/>
      <c r="K3656" s="10"/>
      <c r="L3656" s="10"/>
      <c r="M3656" s="10"/>
      <c r="P3656" s="10"/>
      <c r="Q3656" s="9"/>
      <c r="R3656" s="9"/>
      <c r="AM3656" s="10" t="str">
        <f t="shared" si="1717"/>
        <v xml:space="preserve"> </v>
      </c>
      <c r="BD3656"/>
      <c r="BE3656"/>
    </row>
    <row r="3657" spans="1:57" x14ac:dyDescent="0.3">
      <c r="A3657" s="2"/>
      <c r="D3657" s="9"/>
      <c r="E3657" s="2" t="s">
        <v>0</v>
      </c>
      <c r="F3657" s="2" t="s">
        <v>1</v>
      </c>
      <c r="G3657" s="2" t="s">
        <v>2</v>
      </c>
      <c r="H3657" s="2" t="s">
        <v>3</v>
      </c>
      <c r="I3657" s="2" t="s">
        <v>4</v>
      </c>
      <c r="J3657" s="2" t="s">
        <v>5</v>
      </c>
      <c r="K3657" s="2" t="s">
        <v>6</v>
      </c>
      <c r="L3657" s="2" t="s">
        <v>7</v>
      </c>
      <c r="M3657" s="2" t="s">
        <v>8</v>
      </c>
      <c r="N3657" s="2" t="s">
        <v>9</v>
      </c>
      <c r="O3657" s="2" t="s">
        <v>10</v>
      </c>
      <c r="P3657" s="2" t="s">
        <v>11</v>
      </c>
      <c r="Q3657" s="2" t="s">
        <v>12</v>
      </c>
      <c r="R3657" s="2" t="s">
        <v>13</v>
      </c>
      <c r="S3657" s="2" t="s">
        <v>14</v>
      </c>
      <c r="T3657" s="2" t="s">
        <v>15</v>
      </c>
      <c r="U3657" s="3" t="s">
        <v>16</v>
      </c>
      <c r="V3657" s="3" t="s">
        <v>17</v>
      </c>
      <c r="W3657" s="3" t="s">
        <v>18</v>
      </c>
      <c r="X3657" s="3" t="s">
        <v>19</v>
      </c>
      <c r="Y3657" s="3" t="s">
        <v>20</v>
      </c>
      <c r="Z3657" s="3" t="s">
        <v>21</v>
      </c>
      <c r="AA3657" s="3" t="s">
        <v>22</v>
      </c>
      <c r="AB3657" s="3" t="s">
        <v>23</v>
      </c>
      <c r="AC3657" s="3" t="s">
        <v>24</v>
      </c>
      <c r="AD3657" s="3" t="s">
        <v>25</v>
      </c>
      <c r="AE3657" s="3" t="s">
        <v>26</v>
      </c>
      <c r="AF3657" s="3" t="s">
        <v>27</v>
      </c>
      <c r="AG3657" s="3" t="s">
        <v>28</v>
      </c>
      <c r="AH3657" s="3" t="s">
        <v>29</v>
      </c>
      <c r="AL3657" s="2" t="s">
        <v>33</v>
      </c>
      <c r="AM3657" s="10" t="e">
        <f t="shared" si="1717"/>
        <v>#VALUE!</v>
      </c>
      <c r="AN3657" s="6" t="s">
        <v>35</v>
      </c>
      <c r="AO3657" s="2" t="s">
        <v>36</v>
      </c>
      <c r="AP3657" s="7" t="s">
        <v>37</v>
      </c>
      <c r="AQ3657" s="6" t="s">
        <v>38</v>
      </c>
      <c r="AR3657" s="2" t="s">
        <v>39</v>
      </c>
      <c r="AS3657" s="7" t="s">
        <v>40</v>
      </c>
      <c r="AT3657" s="7" t="s">
        <v>41</v>
      </c>
      <c r="AU3657" s="8" t="s">
        <v>55</v>
      </c>
      <c r="AV3657" s="8" t="s">
        <v>56</v>
      </c>
      <c r="AW3657" s="8" t="s">
        <v>44</v>
      </c>
      <c r="AX3657" s="8" t="s">
        <v>45</v>
      </c>
      <c r="AY3657" s="8" t="s">
        <v>46</v>
      </c>
      <c r="AZ3657" s="8" t="s">
        <v>47</v>
      </c>
      <c r="BA3657" s="2" t="s">
        <v>48</v>
      </c>
      <c r="BB3657" s="2" t="s">
        <v>49</v>
      </c>
      <c r="BC3657" s="2" t="s">
        <v>50</v>
      </c>
      <c r="BD3657"/>
      <c r="BE3657"/>
    </row>
    <row r="3658" spans="1:57" x14ac:dyDescent="0.3">
      <c r="A3658" s="2"/>
      <c r="D3658" s="9" t="s">
        <v>57</v>
      </c>
      <c r="E3658" s="10">
        <v>13.68804738</v>
      </c>
      <c r="F3658" s="10">
        <v>0.60074811530000005</v>
      </c>
      <c r="G3658" s="10">
        <v>18.185525389999999</v>
      </c>
      <c r="H3658" s="10">
        <v>10.99050336</v>
      </c>
      <c r="I3658" s="10">
        <v>94.692542770000003</v>
      </c>
      <c r="J3658" s="10">
        <v>28.681441100000001</v>
      </c>
      <c r="K3658" s="10">
        <v>83.794964160000006</v>
      </c>
      <c r="L3658" s="11">
        <v>2.8009259259259259E-3</v>
      </c>
      <c r="M3658" s="11">
        <v>3.4490624999999994E-3</v>
      </c>
      <c r="P3658" s="10"/>
      <c r="Q3658" s="9"/>
      <c r="AJ3658" s="13">
        <v>659.65000000000009</v>
      </c>
      <c r="AK3658" s="16">
        <v>2.1339410000000001</v>
      </c>
      <c r="AL3658" s="10">
        <f>IF(AK3658&gt;3, AK3658-3, 3-AK3658)</f>
        <v>0.86605899999999991</v>
      </c>
      <c r="AM3658" s="10">
        <f t="shared" si="1717"/>
        <v>0.84456146908466545</v>
      </c>
      <c r="AN3658" s="14">
        <v>12</v>
      </c>
      <c r="AO3658" s="10">
        <f>AN3658+273.15</f>
        <v>285.14999999999998</v>
      </c>
      <c r="AP3658" s="14">
        <v>10.5</v>
      </c>
      <c r="AQ3658" s="14">
        <v>37</v>
      </c>
      <c r="AR3658" s="10">
        <f>AQ3658+273.15</f>
        <v>310.14999999999998</v>
      </c>
      <c r="AS3658" s="14">
        <v>47.1</v>
      </c>
      <c r="AT3658" s="14">
        <v>0.5</v>
      </c>
      <c r="AU3658" s="10">
        <f>IF(ISNUMBER(AM3658),((AR3658/AO3658)*((AJ3658-(AT3658*AP3658))/(AJ3658-AS3658))*AM3658)," ")</f>
        <v>0.9813669321433367</v>
      </c>
      <c r="AV3658" s="10">
        <f>IF(ISNUMBER(AM3658), AU3658*G3658, " ")</f>
        <v>17.846673261399054</v>
      </c>
      <c r="AW3658" s="10"/>
      <c r="AX3658" s="10"/>
      <c r="AY3658" s="10"/>
      <c r="AZ3658" s="10"/>
      <c r="BA3658" s="10"/>
      <c r="BB3658" s="10"/>
      <c r="BC3658" s="2"/>
      <c r="BD3658"/>
      <c r="BE3658"/>
    </row>
    <row r="3659" spans="1:57" x14ac:dyDescent="0.3">
      <c r="A3659" s="2">
        <v>333</v>
      </c>
      <c r="B3659" s="9" t="s">
        <v>422</v>
      </c>
      <c r="C3659" s="9"/>
      <c r="D3659" s="9" t="s">
        <v>58</v>
      </c>
      <c r="E3659" s="10">
        <v>9.110055354</v>
      </c>
      <c r="F3659" s="10">
        <v>0.67948551469999996</v>
      </c>
      <c r="G3659" s="10">
        <v>22.30535197</v>
      </c>
      <c r="H3659" s="10">
        <v>15.151965450000001</v>
      </c>
      <c r="I3659" s="10">
        <v>83.170864300000005</v>
      </c>
      <c r="J3659" s="10">
        <v>28.533801740000001</v>
      </c>
      <c r="K3659" s="10">
        <v>97.244112950000002</v>
      </c>
      <c r="L3659" s="11">
        <v>5.8101851851851856E-3</v>
      </c>
      <c r="M3659" s="11">
        <v>6.4698958333333327E-3</v>
      </c>
      <c r="N3659" s="10">
        <f>H3659-H3658</f>
        <v>4.1614620900000006</v>
      </c>
      <c r="O3659" s="10">
        <f>I3658-I3659</f>
        <v>11.521678469999998</v>
      </c>
      <c r="P3659" s="10">
        <f>N3659/O3659</f>
        <v>0.36118540374439051</v>
      </c>
      <c r="Q3659" s="9">
        <f>AVERAGE(P3659,P3661,P3663)</f>
        <v>0.20556854078153572</v>
      </c>
      <c r="R3659">
        <f>K3659-K3658</f>
        <v>13.449148789999995</v>
      </c>
      <c r="S3659">
        <f>R3659/O3659</f>
        <v>1.1672907575939322</v>
      </c>
      <c r="T3659" s="9">
        <f>AVERAGE(S3659,S3661,S3663)</f>
        <v>0.74811115029223085</v>
      </c>
      <c r="U3659" s="3">
        <f>AVERAGE(E3658,E3660,E3662)</f>
        <v>13.67117483</v>
      </c>
      <c r="V3659" s="3">
        <f>AVERAGE(E3659,E3661,E3663)</f>
        <v>9.2666409913333343</v>
      </c>
      <c r="W3659" s="3">
        <f>AVERAGE(F3658,F3660,F3662)</f>
        <v>0.59109173726666675</v>
      </c>
      <c r="X3659" s="3">
        <f>AVERAGE(F3659,F3661,F3663)</f>
        <v>0.63173409089999999</v>
      </c>
      <c r="Y3659" s="3">
        <f>AVERAGE(G3658,G3660,G3662)</f>
        <v>19.616216963333333</v>
      </c>
      <c r="Z3659" s="3">
        <f>AVERAGE(G3659,G3661,G3663)</f>
        <v>22.255762193333336</v>
      </c>
      <c r="AA3659" s="3">
        <f>AVERAGE(H3658,H3660,H3662)</f>
        <v>11.608549906666667</v>
      </c>
      <c r="AB3659" s="3">
        <f>AVERAGE(H3659,H3661,H3663)</f>
        <v>14.025328486666666</v>
      </c>
      <c r="AC3659" s="3">
        <f>AVERAGE(I3658,I3660,I3662)</f>
        <v>93.983774830000002</v>
      </c>
      <c r="AD3659" s="3">
        <f>AVERAGE(I3659,I3661,I3663)</f>
        <v>81.932389220000005</v>
      </c>
      <c r="AE3659" s="3">
        <f>AVERAGE(J3658,J3660,J3662)</f>
        <v>28.387712800000003</v>
      </c>
      <c r="AF3659" s="3">
        <f>AVERAGE(J3659,J3661,J3663)</f>
        <v>28.404602483333335</v>
      </c>
      <c r="AG3659" s="3">
        <f>AVERAGE(K3658,K3660,K3662)</f>
        <v>84.58447434</v>
      </c>
      <c r="AH3659" s="3">
        <f>AVERAGE(K3659,K3661,K3663)</f>
        <v>93.694859426666667</v>
      </c>
      <c r="AI3659" s="12">
        <v>43667</v>
      </c>
      <c r="AJ3659" s="13">
        <v>659.65000000000009</v>
      </c>
      <c r="AK3659" s="16">
        <v>2.1339410000000001</v>
      </c>
      <c r="AL3659" s="10">
        <f t="shared" ref="AL3659:AL3663" si="1718">IF(AK3659&gt;3, AK3659-3, 3-AK3659)</f>
        <v>0.86605899999999991</v>
      </c>
      <c r="AM3659" s="10">
        <f t="shared" si="1717"/>
        <v>0.95525440679943807</v>
      </c>
      <c r="AN3659" s="14">
        <v>12</v>
      </c>
      <c r="AO3659" s="10">
        <f t="shared" ref="AO3659:AO3663" si="1719">AN3659+273.15</f>
        <v>285.14999999999998</v>
      </c>
      <c r="AP3659" s="14">
        <v>10.5</v>
      </c>
      <c r="AQ3659" s="14">
        <v>37</v>
      </c>
      <c r="AR3659" s="10">
        <f t="shared" ref="AR3659:AR3663" si="1720">AQ3659+273.15</f>
        <v>310.14999999999998</v>
      </c>
      <c r="AS3659" s="14">
        <v>47.1</v>
      </c>
      <c r="AT3659" s="14">
        <v>0.5</v>
      </c>
      <c r="AU3659" s="10">
        <f t="shared" ref="AU3659:AU3663" si="1721">IF(ISNUMBER(AM3659),((AR3659/AO3659)*((AJ3659-(AT3659*AP3659))/(AJ3659-AS3659))*AM3659)," ")</f>
        <v>1.1099903570466931</v>
      </c>
      <c r="AV3659" s="10">
        <f t="shared" ref="AV3659:AV3663" si="1722">IF(ISNUMBER(AM3659), AU3659*G3659, " ")</f>
        <v>24.758725597232459</v>
      </c>
      <c r="AW3659" s="10">
        <f>AVERAGE(AU3658,AU3660,AU3662)</f>
        <v>0.96559251713504934</v>
      </c>
      <c r="AX3659" s="10">
        <f>AVERAGE(AU3659,AU3661,AU3663)</f>
        <v>1.0319848384498005</v>
      </c>
      <c r="AY3659" s="10">
        <f>AVERAGE(AV3658,AV3660,AV3662)</f>
        <v>18.926419536009401</v>
      </c>
      <c r="AZ3659" s="10">
        <f>AVERAGE(AV3659,AV3661,AV3663)</f>
        <v>22.954421654643671</v>
      </c>
      <c r="BA3659" s="10">
        <f>IF(ISNUMBER(AV3659), AV3659-AV3658, " ")</f>
        <v>6.9120523358334047</v>
      </c>
      <c r="BB3659" s="10">
        <f>IF(ISNUMBER(BA3659), BA3659/O3659, " ")</f>
        <v>0.59991713480209674</v>
      </c>
      <c r="BC3659" s="2">
        <f>AVERAGE(BB3659,BB3661,BB3663)</f>
        <v>0.34228706104665213</v>
      </c>
      <c r="BD3659" s="1" t="s">
        <v>59</v>
      </c>
      <c r="BE3659"/>
    </row>
    <row r="3660" spans="1:57" x14ac:dyDescent="0.3">
      <c r="A3660" s="2"/>
      <c r="D3660" s="9" t="s">
        <v>57</v>
      </c>
      <c r="E3660" s="10">
        <v>13.68184123</v>
      </c>
      <c r="F3660" s="10">
        <v>0.59454610070000002</v>
      </c>
      <c r="G3660" s="10">
        <v>19.935933859999999</v>
      </c>
      <c r="H3660" s="10">
        <v>11.85775246</v>
      </c>
      <c r="I3660" s="10">
        <v>93.434893400000007</v>
      </c>
      <c r="J3660" s="10">
        <v>28.621955969999998</v>
      </c>
      <c r="K3660" s="10">
        <v>86.514648800000003</v>
      </c>
      <c r="L3660" s="11">
        <v>9.3171296296296283E-3</v>
      </c>
      <c r="M3660" s="11">
        <v>1.0023136574074073E-2</v>
      </c>
      <c r="P3660" s="10"/>
      <c r="Q3660" s="9"/>
      <c r="AJ3660" s="13">
        <v>659.65</v>
      </c>
      <c r="AK3660" s="16">
        <v>2.1339410000000001</v>
      </c>
      <c r="AL3660" s="10">
        <f t="shared" si="1718"/>
        <v>0.86605899999999991</v>
      </c>
      <c r="AM3660" s="10">
        <f t="shared" si="1717"/>
        <v>0.8358423696343994</v>
      </c>
      <c r="AN3660" s="14">
        <v>12</v>
      </c>
      <c r="AO3660" s="10">
        <f t="shared" si="1719"/>
        <v>285.14999999999998</v>
      </c>
      <c r="AP3660" s="14">
        <v>10.5</v>
      </c>
      <c r="AQ3660" s="14">
        <v>37</v>
      </c>
      <c r="AR3660" s="10">
        <f t="shared" si="1720"/>
        <v>310.14999999999998</v>
      </c>
      <c r="AS3660" s="14">
        <v>47.1</v>
      </c>
      <c r="AT3660" s="14">
        <v>0.5</v>
      </c>
      <c r="AU3660" s="10">
        <f t="shared" si="1721"/>
        <v>0.9712354779013691</v>
      </c>
      <c r="AV3660" s="10">
        <f t="shared" si="1722"/>
        <v>19.362486249927183</v>
      </c>
      <c r="AW3660" s="10"/>
      <c r="AX3660" s="10"/>
      <c r="AY3660" s="10"/>
      <c r="AZ3660" s="10"/>
      <c r="BA3660" s="10"/>
      <c r="BB3660" s="10"/>
      <c r="BC3660" s="2"/>
      <c r="BD3660"/>
    </row>
    <row r="3661" spans="1:57" x14ac:dyDescent="0.3">
      <c r="A3661" s="2"/>
      <c r="D3661" s="9" t="s">
        <v>60</v>
      </c>
      <c r="E3661" s="10">
        <v>9.3688850329999998</v>
      </c>
      <c r="F3661" s="10">
        <v>0.62713362260000005</v>
      </c>
      <c r="G3661" s="10">
        <v>21.510604740000002</v>
      </c>
      <c r="H3661" s="10">
        <v>13.48392608</v>
      </c>
      <c r="I3661" s="10">
        <v>82.503579139999999</v>
      </c>
      <c r="J3661" s="10">
        <v>28.707142409999999</v>
      </c>
      <c r="K3661" s="10">
        <v>89.966811649999997</v>
      </c>
      <c r="L3661" s="11">
        <v>1.2037037037037035E-2</v>
      </c>
      <c r="M3661" s="11">
        <v>1.2852997685185184E-2</v>
      </c>
      <c r="N3661" s="10">
        <f>H3661-H3660</f>
        <v>1.6261736199999994</v>
      </c>
      <c r="O3661" s="10">
        <f>I3660-I3661</f>
        <v>10.931314260000008</v>
      </c>
      <c r="P3661" s="10">
        <f>N3661/O3661</f>
        <v>0.14876286431088281</v>
      </c>
      <c r="Q3661" s="9"/>
      <c r="R3661">
        <f>K3661-K3660</f>
        <v>3.4521628499999935</v>
      </c>
      <c r="S3661">
        <f>R3661/O3661</f>
        <v>0.31580492225277867</v>
      </c>
      <c r="AJ3661" s="13">
        <v>659.65</v>
      </c>
      <c r="AK3661" s="16">
        <v>2.1339410000000001</v>
      </c>
      <c r="AL3661" s="10">
        <f t="shared" si="1718"/>
        <v>0.86605899999999991</v>
      </c>
      <c r="AM3661" s="10">
        <f t="shared" si="1717"/>
        <v>0.88165552271595138</v>
      </c>
      <c r="AN3661" s="14">
        <v>12</v>
      </c>
      <c r="AO3661" s="10">
        <f t="shared" si="1719"/>
        <v>285.14999999999998</v>
      </c>
      <c r="AP3661" s="14">
        <v>10.5</v>
      </c>
      <c r="AQ3661" s="14">
        <v>37</v>
      </c>
      <c r="AR3661" s="10">
        <f t="shared" si="1720"/>
        <v>310.14999999999998</v>
      </c>
      <c r="AS3661" s="14">
        <v>47.1</v>
      </c>
      <c r="AT3661" s="14">
        <v>0.5</v>
      </c>
      <c r="AU3661" s="10">
        <f t="shared" si="1721"/>
        <v>1.0244696297508287</v>
      </c>
      <c r="AV3661" s="10">
        <f t="shared" si="1722"/>
        <v>22.036961273704222</v>
      </c>
      <c r="AW3661" s="10"/>
      <c r="AX3661" s="10"/>
      <c r="AY3661" s="10"/>
      <c r="AZ3661" s="10"/>
      <c r="BA3661" s="10">
        <f>IF(ISNUMBER(AV3661), AV3661-AV3660, " ")</f>
        <v>2.6744750237770383</v>
      </c>
      <c r="BB3661" s="10">
        <f>IF(ISNUMBER(BA3661), BA3661/O3661, " ")</f>
        <v>0.24466180005120777</v>
      </c>
      <c r="BC3661" s="2"/>
      <c r="BD3661"/>
      <c r="BE3661"/>
    </row>
    <row r="3662" spans="1:57" x14ac:dyDescent="0.3">
      <c r="A3662" s="2"/>
      <c r="D3662" s="9" t="s">
        <v>57</v>
      </c>
      <c r="E3662" s="10">
        <v>13.64363588</v>
      </c>
      <c r="F3662" s="10">
        <v>0.57798099579999995</v>
      </c>
      <c r="G3662" s="10">
        <v>20.727191640000001</v>
      </c>
      <c r="H3662" s="10">
        <v>11.977393899999999</v>
      </c>
      <c r="I3662" s="10">
        <v>93.823888319999995</v>
      </c>
      <c r="J3662" s="10">
        <v>27.859741329999999</v>
      </c>
      <c r="K3662" s="10">
        <v>83.443810060000004</v>
      </c>
      <c r="L3662" s="11">
        <v>1.5723379629629629E-2</v>
      </c>
      <c r="M3662" s="11">
        <v>1.6284710648148147E-2</v>
      </c>
      <c r="P3662" s="10"/>
      <c r="Q3662" s="9"/>
      <c r="AJ3662" s="13">
        <v>659.65</v>
      </c>
      <c r="AK3662" s="16">
        <v>2.1339410000000001</v>
      </c>
      <c r="AL3662" s="10">
        <f t="shared" si="1718"/>
        <v>0.86605899999999991</v>
      </c>
      <c r="AM3662" s="10">
        <f t="shared" si="1717"/>
        <v>0.81255432432293107</v>
      </c>
      <c r="AN3662" s="14">
        <v>12</v>
      </c>
      <c r="AO3662" s="10">
        <f t="shared" si="1719"/>
        <v>285.14999999999998</v>
      </c>
      <c r="AP3662" s="14">
        <v>10.5</v>
      </c>
      <c r="AQ3662" s="14">
        <v>37</v>
      </c>
      <c r="AR3662" s="10">
        <f t="shared" si="1720"/>
        <v>310.14999999999998</v>
      </c>
      <c r="AS3662" s="14">
        <v>47.1</v>
      </c>
      <c r="AT3662" s="14">
        <v>0.5</v>
      </c>
      <c r="AU3662" s="10">
        <f t="shared" si="1721"/>
        <v>0.94417514136044212</v>
      </c>
      <c r="AV3662" s="10">
        <f t="shared" si="1722"/>
        <v>19.570099096701973</v>
      </c>
      <c r="AW3662" s="10"/>
      <c r="AX3662" s="10"/>
      <c r="AY3662" s="10"/>
      <c r="AZ3662" s="10"/>
      <c r="BA3662" s="10"/>
      <c r="BB3662" s="10"/>
      <c r="BC3662" s="2"/>
      <c r="BD3662"/>
      <c r="BE3662"/>
    </row>
    <row r="3663" spans="1:57" x14ac:dyDescent="0.3">
      <c r="A3663" s="2"/>
      <c r="D3663" s="9" t="s">
        <v>61</v>
      </c>
      <c r="E3663" s="10">
        <v>9.3209825869999996</v>
      </c>
      <c r="F3663" s="10">
        <v>0.58858313539999996</v>
      </c>
      <c r="G3663" s="10">
        <v>22.951329869999999</v>
      </c>
      <c r="H3663" s="10">
        <v>13.44009393</v>
      </c>
      <c r="I3663" s="10">
        <v>80.122724219999995</v>
      </c>
      <c r="J3663" s="10">
        <v>27.9728633</v>
      </c>
      <c r="K3663" s="10">
        <v>93.873653680000004</v>
      </c>
      <c r="L3663" s="11">
        <v>1.8958333333333334E-2</v>
      </c>
      <c r="M3663" s="11">
        <v>1.9542812499999999E-2</v>
      </c>
      <c r="N3663" s="10">
        <f>H3663-H3662</f>
        <v>1.4627000300000006</v>
      </c>
      <c r="O3663" s="10">
        <f>I3662-I3663</f>
        <v>13.7011641</v>
      </c>
      <c r="P3663" s="10">
        <f>N3663/O3663</f>
        <v>0.10675735428933375</v>
      </c>
      <c r="Q3663" s="9"/>
      <c r="R3663">
        <f>K3663-K3662</f>
        <v>10.42984362</v>
      </c>
      <c r="S3663">
        <f>R3663/O3663</f>
        <v>0.76123777102998136</v>
      </c>
      <c r="AJ3663" s="13">
        <v>659.65</v>
      </c>
      <c r="AK3663" s="16">
        <v>2.1339410000000001</v>
      </c>
      <c r="AL3663" s="10">
        <f t="shared" si="1718"/>
        <v>0.86605899999999991</v>
      </c>
      <c r="AM3663" s="10">
        <f t="shared" si="1717"/>
        <v>0.82745933753557377</v>
      </c>
      <c r="AN3663" s="14">
        <v>12</v>
      </c>
      <c r="AO3663" s="10">
        <f t="shared" si="1719"/>
        <v>285.14999999999998</v>
      </c>
      <c r="AP3663" s="14">
        <v>10.5</v>
      </c>
      <c r="AQ3663" s="14">
        <v>37</v>
      </c>
      <c r="AR3663" s="10">
        <f t="shared" si="1720"/>
        <v>310.14999999999998</v>
      </c>
      <c r="AS3663" s="14">
        <v>47.1</v>
      </c>
      <c r="AT3663" s="14">
        <v>0.5</v>
      </c>
      <c r="AU3663" s="10">
        <f t="shared" si="1721"/>
        <v>0.96149452855188022</v>
      </c>
      <c r="AV3663" s="10">
        <f t="shared" si="1722"/>
        <v>22.067578092994335</v>
      </c>
      <c r="AW3663" s="10"/>
      <c r="AX3663" s="10"/>
      <c r="AY3663" s="10"/>
      <c r="AZ3663" s="10"/>
      <c r="BA3663" s="10">
        <f>IF(ISNUMBER(AV3663), AV3663-AV3662, " ")</f>
        <v>2.4974789962923616</v>
      </c>
      <c r="BB3663" s="10">
        <f>IF(ISNUMBER(BA3663), BA3663/O3663, " ")</f>
        <v>0.1822822482866519</v>
      </c>
      <c r="BC3663" s="2"/>
      <c r="BD3663"/>
      <c r="BE3663"/>
    </row>
    <row r="3664" spans="1:57" x14ac:dyDescent="0.3">
      <c r="AM3664" s="10" t="str">
        <f t="shared" si="1717"/>
        <v xml:space="preserve"> </v>
      </c>
      <c r="BD3664"/>
      <c r="BE3664"/>
    </row>
    <row r="3665" spans="1:57" x14ac:dyDescent="0.3">
      <c r="AM3665" s="10" t="str">
        <f t="shared" si="1717"/>
        <v xml:space="preserve"> </v>
      </c>
      <c r="BD3665"/>
      <c r="BE3665"/>
    </row>
    <row r="3666" spans="1:57" x14ac:dyDescent="0.3">
      <c r="A3666" s="2"/>
      <c r="D3666" s="9" t="s">
        <v>53</v>
      </c>
      <c r="E3666" s="10"/>
      <c r="F3666" s="10"/>
      <c r="G3666" s="10"/>
      <c r="H3666" s="10"/>
      <c r="I3666" s="10"/>
      <c r="J3666" s="10"/>
      <c r="K3666" s="10"/>
      <c r="L3666" s="10"/>
      <c r="M3666" s="10"/>
      <c r="P3666" s="10"/>
      <c r="Q3666" s="9"/>
      <c r="R3666" s="9"/>
      <c r="AM3666" s="10" t="str">
        <f t="shared" si="1717"/>
        <v xml:space="preserve"> </v>
      </c>
      <c r="BD3666"/>
      <c r="BE3666"/>
    </row>
    <row r="3667" spans="1:57" x14ac:dyDescent="0.3">
      <c r="A3667" s="2"/>
      <c r="D3667" s="9" t="s">
        <v>423</v>
      </c>
      <c r="E3667" s="10"/>
      <c r="F3667" s="2"/>
      <c r="G3667" s="10"/>
      <c r="H3667" s="10"/>
      <c r="I3667" s="10"/>
      <c r="J3667" s="10"/>
      <c r="K3667" s="10"/>
      <c r="L3667" s="10"/>
      <c r="M3667" s="10"/>
      <c r="P3667" s="10"/>
      <c r="Q3667" s="9"/>
      <c r="R3667" s="9"/>
      <c r="AM3667" s="10" t="str">
        <f t="shared" si="1717"/>
        <v xml:space="preserve"> </v>
      </c>
      <c r="BD3667"/>
      <c r="BE3667"/>
    </row>
    <row r="3668" spans="1:57" x14ac:dyDescent="0.3">
      <c r="A3668" s="2"/>
      <c r="D3668" s="9"/>
      <c r="E3668" s="2" t="s">
        <v>0</v>
      </c>
      <c r="F3668" s="2" t="s">
        <v>1</v>
      </c>
      <c r="G3668" s="2" t="s">
        <v>2</v>
      </c>
      <c r="H3668" s="2" t="s">
        <v>3</v>
      </c>
      <c r="I3668" s="2" t="s">
        <v>4</v>
      </c>
      <c r="J3668" s="2" t="s">
        <v>5</v>
      </c>
      <c r="K3668" s="2" t="s">
        <v>6</v>
      </c>
      <c r="L3668" s="2" t="s">
        <v>7</v>
      </c>
      <c r="M3668" s="2" t="s">
        <v>8</v>
      </c>
      <c r="N3668" s="2" t="s">
        <v>9</v>
      </c>
      <c r="O3668" s="2" t="s">
        <v>10</v>
      </c>
      <c r="P3668" s="2" t="s">
        <v>11</v>
      </c>
      <c r="Q3668" s="2" t="s">
        <v>12</v>
      </c>
      <c r="R3668" s="2" t="s">
        <v>13</v>
      </c>
      <c r="S3668" s="2" t="s">
        <v>14</v>
      </c>
      <c r="T3668" s="2" t="s">
        <v>15</v>
      </c>
      <c r="U3668" s="3" t="s">
        <v>16</v>
      </c>
      <c r="V3668" s="3" t="s">
        <v>17</v>
      </c>
      <c r="W3668" s="3" t="s">
        <v>18</v>
      </c>
      <c r="X3668" s="3" t="s">
        <v>19</v>
      </c>
      <c r="Y3668" s="3" t="s">
        <v>20</v>
      </c>
      <c r="Z3668" s="3" t="s">
        <v>21</v>
      </c>
      <c r="AA3668" s="3" t="s">
        <v>22</v>
      </c>
      <c r="AB3668" s="3" t="s">
        <v>23</v>
      </c>
      <c r="AC3668" s="3" t="s">
        <v>24</v>
      </c>
      <c r="AD3668" s="3" t="s">
        <v>25</v>
      </c>
      <c r="AE3668" s="3" t="s">
        <v>26</v>
      </c>
      <c r="AF3668" s="3" t="s">
        <v>27</v>
      </c>
      <c r="AG3668" s="3" t="s">
        <v>28</v>
      </c>
      <c r="AH3668" s="3" t="s">
        <v>29</v>
      </c>
      <c r="AL3668" s="2" t="s">
        <v>33</v>
      </c>
      <c r="AM3668" s="10" t="e">
        <f t="shared" si="1717"/>
        <v>#VALUE!</v>
      </c>
      <c r="AN3668" s="6" t="s">
        <v>35</v>
      </c>
      <c r="AO3668" s="2" t="s">
        <v>36</v>
      </c>
      <c r="AP3668" s="7" t="s">
        <v>37</v>
      </c>
      <c r="AQ3668" s="6" t="s">
        <v>38</v>
      </c>
      <c r="AR3668" s="2" t="s">
        <v>39</v>
      </c>
      <c r="AS3668" s="7" t="s">
        <v>40</v>
      </c>
      <c r="AT3668" s="7" t="s">
        <v>41</v>
      </c>
      <c r="AU3668" s="8" t="s">
        <v>55</v>
      </c>
      <c r="AV3668" s="8" t="s">
        <v>56</v>
      </c>
      <c r="AW3668" s="8" t="s">
        <v>44</v>
      </c>
      <c r="AX3668" s="8" t="s">
        <v>45</v>
      </c>
      <c r="AY3668" s="8" t="s">
        <v>46</v>
      </c>
      <c r="AZ3668" s="8" t="s">
        <v>47</v>
      </c>
      <c r="BA3668" s="2" t="s">
        <v>48</v>
      </c>
      <c r="BB3668" s="2" t="s">
        <v>49</v>
      </c>
      <c r="BC3668" s="2" t="s">
        <v>50</v>
      </c>
      <c r="BD3668"/>
      <c r="BE3668"/>
    </row>
    <row r="3669" spans="1:57" x14ac:dyDescent="0.3">
      <c r="A3669" s="2"/>
      <c r="D3669" s="9" t="s">
        <v>57</v>
      </c>
      <c r="E3669" s="10">
        <v>13.66824143</v>
      </c>
      <c r="F3669" s="10">
        <v>0.49152819199999997</v>
      </c>
      <c r="G3669" s="10">
        <v>20.027674910000002</v>
      </c>
      <c r="H3669" s="10">
        <v>9.8554496960000009</v>
      </c>
      <c r="I3669" s="10">
        <v>93.625378330000004</v>
      </c>
      <c r="J3669" s="10">
        <v>30.86491938</v>
      </c>
      <c r="K3669" s="10">
        <v>83.903336420000002</v>
      </c>
      <c r="L3669" s="11">
        <v>4.2534722222222219E-3</v>
      </c>
      <c r="M3669" s="11">
        <v>4.7974421296296298E-3</v>
      </c>
      <c r="P3669" s="10"/>
      <c r="Q3669" s="9"/>
      <c r="AJ3669" s="13">
        <v>659.65000000000009</v>
      </c>
      <c r="AK3669" s="16">
        <v>2.1339410000000001</v>
      </c>
      <c r="AL3669" s="10">
        <f>IF(AK3669&gt;3, AK3669-3, 3-AK3669)</f>
        <v>0.86605899999999991</v>
      </c>
      <c r="AM3669" s="10">
        <f t="shared" si="1717"/>
        <v>0.69101468878474137</v>
      </c>
      <c r="AN3669" s="14">
        <v>12</v>
      </c>
      <c r="AO3669" s="10">
        <f>AN3669+273.15</f>
        <v>285.14999999999998</v>
      </c>
      <c r="AP3669" s="14">
        <v>10.5</v>
      </c>
      <c r="AQ3669" s="14">
        <v>37</v>
      </c>
      <c r="AR3669" s="10">
        <f>AQ3669+273.15</f>
        <v>310.14999999999998</v>
      </c>
      <c r="AS3669" s="14">
        <v>47.1</v>
      </c>
      <c r="AT3669" s="14">
        <v>0.5</v>
      </c>
      <c r="AU3669" s="10">
        <f>IF(ISNUMBER(AM3669),((AR3669/AO3669)*((AJ3669-(AT3669*AP3669))/(AJ3669-AS3669))*AM3669)," ")</f>
        <v>0.80294802690161826</v>
      </c>
      <c r="AV3669" s="10">
        <f>IF(ISNUMBER(AM3669), AU3669*G3669, " ")</f>
        <v>16.081182052411545</v>
      </c>
      <c r="AW3669" s="10"/>
      <c r="AX3669" s="10"/>
      <c r="AY3669" s="10"/>
      <c r="AZ3669" s="10"/>
      <c r="BA3669" s="10"/>
      <c r="BB3669" s="10"/>
      <c r="BC3669" s="2"/>
      <c r="BD3669"/>
      <c r="BE3669"/>
    </row>
    <row r="3670" spans="1:57" x14ac:dyDescent="0.3">
      <c r="A3670" s="2">
        <v>334</v>
      </c>
      <c r="B3670" s="9" t="s">
        <v>423</v>
      </c>
      <c r="C3670" s="9"/>
      <c r="D3670" s="9" t="s">
        <v>58</v>
      </c>
      <c r="E3670" s="10">
        <v>9.5941857880000008</v>
      </c>
      <c r="F3670" s="10">
        <v>0.5568012389</v>
      </c>
      <c r="G3670" s="10">
        <v>21.156397739999999</v>
      </c>
      <c r="H3670" s="10">
        <v>11.659313729999999</v>
      </c>
      <c r="I3670" s="10">
        <v>80.917628140000005</v>
      </c>
      <c r="J3670" s="10">
        <v>31.147896119999999</v>
      </c>
      <c r="K3670" s="10">
        <v>91.764946100000003</v>
      </c>
      <c r="L3670" s="11">
        <v>6.7534722222222223E-3</v>
      </c>
      <c r="M3670" s="11">
        <v>7.4768402777777784E-3</v>
      </c>
      <c r="N3670" s="10">
        <f>H3670-H3669</f>
        <v>1.8038640339999983</v>
      </c>
      <c r="O3670" s="10">
        <f>I3669-I3670</f>
        <v>12.707750189999999</v>
      </c>
      <c r="P3670" s="10">
        <f>N3670/O3670</f>
        <v>0.14194991300816548</v>
      </c>
      <c r="Q3670" s="9">
        <f>AVERAGE(P3670,P3672,P3674)</f>
        <v>0.15241013890465599</v>
      </c>
      <c r="R3670">
        <f>K3670-K3669</f>
        <v>7.8616096800000008</v>
      </c>
      <c r="S3670">
        <f>R3670/O3670</f>
        <v>0.61864685427845989</v>
      </c>
      <c r="T3670" s="9">
        <f>AVERAGE(S3670,S3672,S3674)</f>
        <v>0.69111080308635486</v>
      </c>
      <c r="U3670" s="3">
        <f>AVERAGE(E3669,E3671,E3673)</f>
        <v>13.662331399999999</v>
      </c>
      <c r="V3670" s="3">
        <f>AVERAGE(E3670,E3672,E3674)</f>
        <v>9.4951951963333343</v>
      </c>
      <c r="W3670" s="3">
        <f>AVERAGE(F3669,F3671,F3673)</f>
        <v>0.4806180742333333</v>
      </c>
      <c r="X3670" s="3">
        <f>AVERAGE(F3670,F3672,F3674)</f>
        <v>0.53513420616666663</v>
      </c>
      <c r="Y3670" s="3">
        <f>AVERAGE(G3669,G3671,G3673)</f>
        <v>19.985009336666668</v>
      </c>
      <c r="Z3670" s="3">
        <f>AVERAGE(G3670,G3672,G3674)</f>
        <v>21.820167556666664</v>
      </c>
      <c r="AA3670" s="3">
        <f>AVERAGE(H3669,H3671,H3673)</f>
        <v>9.6120388126666665</v>
      </c>
      <c r="AB3670" s="3">
        <f>AVERAGE(H3670,H3672,H3674)</f>
        <v>11.631035593333332</v>
      </c>
      <c r="AC3670" s="3">
        <f>AVERAGE(I3669,I3671,I3673)</f>
        <v>92.877574293333339</v>
      </c>
      <c r="AD3670" s="3">
        <f>AVERAGE(I3670,I3672,I3674)</f>
        <v>79.374795116666661</v>
      </c>
      <c r="AE3670" s="3">
        <f>AVERAGE(J3669,J3671,J3673)</f>
        <v>30.836504743333336</v>
      </c>
      <c r="AF3670" s="3">
        <f>AVERAGE(J3670,J3672,J3674)</f>
        <v>30.973364329999999</v>
      </c>
      <c r="AG3670" s="3">
        <f>AVERAGE(K3669,K3671,K3673)</f>
        <v>84.908940569999984</v>
      </c>
      <c r="AH3670" s="3">
        <f>AVERAGE(K3670,K3672,K3674)</f>
        <v>94.119282426666658</v>
      </c>
      <c r="AI3670" s="12">
        <v>43667</v>
      </c>
      <c r="AJ3670" s="13">
        <v>659.65000000000009</v>
      </c>
      <c r="AK3670" s="16">
        <v>2.1339410000000001</v>
      </c>
      <c r="AL3670" s="10">
        <f t="shared" ref="AL3670:AL3674" si="1723">IF(AK3670&gt;3, AK3670-3, 3-AK3670)</f>
        <v>0.86605899999999991</v>
      </c>
      <c r="AM3670" s="10">
        <f t="shared" si="1717"/>
        <v>0.78277877256212802</v>
      </c>
      <c r="AN3670" s="14">
        <v>12</v>
      </c>
      <c r="AO3670" s="10">
        <f t="shared" ref="AO3670:AO3674" si="1724">AN3670+273.15</f>
        <v>285.14999999999998</v>
      </c>
      <c r="AP3670" s="14">
        <v>10.5</v>
      </c>
      <c r="AQ3670" s="14">
        <v>37</v>
      </c>
      <c r="AR3670" s="10">
        <f t="shared" ref="AR3670:AR3674" si="1725">AQ3670+273.15</f>
        <v>310.14999999999998</v>
      </c>
      <c r="AS3670" s="14">
        <v>47.1</v>
      </c>
      <c r="AT3670" s="14">
        <v>0.5</v>
      </c>
      <c r="AU3670" s="10">
        <f t="shared" ref="AU3670:AU3674" si="1726">IF(ISNUMBER(AM3670),((AR3670/AO3670)*((AJ3670-(AT3670*AP3670))/(AJ3670-AS3670))*AM3670)," ")</f>
        <v>0.90957642598683675</v>
      </c>
      <c r="AV3670" s="10">
        <f t="shared" ref="AV3670:AV3674" si="1727">IF(ISNUMBER(AM3670), AU3670*G3670, " ")</f>
        <v>19.243360643105188</v>
      </c>
      <c r="AW3670" s="10">
        <f>AVERAGE(AU3669,AU3671,AU3673)</f>
        <v>0.78512553436387744</v>
      </c>
      <c r="AX3670" s="10">
        <f>AVERAGE(AU3670,AU3672,AU3674)</f>
        <v>0.87418170913193283</v>
      </c>
      <c r="AY3670" s="10">
        <f>AVERAGE(AV3669,AV3671,AV3673)</f>
        <v>15.691444052312891</v>
      </c>
      <c r="AZ3670" s="10">
        <f>AVERAGE(AV3670,AV3672,AV3674)</f>
        <v>19.058668395042059</v>
      </c>
      <c r="BA3670" s="10">
        <f>IF(ISNUMBER(AV3670), AV3670-AV3669, " ")</f>
        <v>3.1621785906936424</v>
      </c>
      <c r="BB3670" s="10">
        <f>IF(ISNUMBER(BA3670), BA3670/O3670, " ")</f>
        <v>0.24883858617098317</v>
      </c>
      <c r="BC3670" s="2">
        <f>AVERAGE(BB3670,BB3672,BB3674)</f>
        <v>0.25451772210972484</v>
      </c>
      <c r="BE3670"/>
    </row>
    <row r="3671" spans="1:57" x14ac:dyDescent="0.3">
      <c r="A3671" s="2"/>
      <c r="D3671" s="9" t="s">
        <v>57</v>
      </c>
      <c r="E3671" s="10">
        <v>13.656764109999999</v>
      </c>
      <c r="F3671" s="10">
        <v>0.47768747550000001</v>
      </c>
      <c r="G3671" s="10">
        <v>20.08105862</v>
      </c>
      <c r="H3671" s="10">
        <v>9.5974671689999997</v>
      </c>
      <c r="I3671" s="10">
        <v>92.313075440000006</v>
      </c>
      <c r="J3671" s="10">
        <v>31.14892365</v>
      </c>
      <c r="K3671" s="10">
        <v>85.142419939999996</v>
      </c>
      <c r="L3671" s="11">
        <v>1.0393518518518519E-2</v>
      </c>
      <c r="M3671" s="11">
        <v>1.1059016203703705E-2</v>
      </c>
      <c r="P3671" s="10"/>
      <c r="Q3671" s="9"/>
      <c r="AJ3671" s="13">
        <v>659.65</v>
      </c>
      <c r="AK3671" s="16">
        <v>2.1339410000000001</v>
      </c>
      <c r="AL3671" s="10">
        <f t="shared" si="1723"/>
        <v>0.86605899999999991</v>
      </c>
      <c r="AM3671" s="10">
        <f t="shared" si="1717"/>
        <v>0.67155672368636243</v>
      </c>
      <c r="AN3671" s="14">
        <v>12</v>
      </c>
      <c r="AO3671" s="10">
        <f t="shared" si="1724"/>
        <v>285.14999999999998</v>
      </c>
      <c r="AP3671" s="14">
        <v>10.5</v>
      </c>
      <c r="AQ3671" s="14">
        <v>37</v>
      </c>
      <c r="AR3671" s="10">
        <f t="shared" si="1725"/>
        <v>310.14999999999998</v>
      </c>
      <c r="AS3671" s="14">
        <v>47.1</v>
      </c>
      <c r="AT3671" s="14">
        <v>0.5</v>
      </c>
      <c r="AU3671" s="10">
        <f t="shared" si="1726"/>
        <v>0.78033818236887653</v>
      </c>
      <c r="AV3671" s="10">
        <f t="shared" si="1727"/>
        <v>15.67001678357366</v>
      </c>
      <c r="AW3671" s="10"/>
      <c r="AX3671" s="10"/>
      <c r="AY3671" s="10"/>
      <c r="AZ3671" s="10"/>
      <c r="BA3671" s="10"/>
      <c r="BB3671" s="10"/>
      <c r="BC3671" s="2"/>
      <c r="BD3671"/>
    </row>
    <row r="3672" spans="1:57" x14ac:dyDescent="0.3">
      <c r="A3672" s="2"/>
      <c r="D3672" s="9" t="s">
        <v>60</v>
      </c>
      <c r="E3672" s="10">
        <v>9.3848908299999998</v>
      </c>
      <c r="F3672" s="10">
        <v>0.53844926959999995</v>
      </c>
      <c r="G3672" s="10">
        <v>21.86805347</v>
      </c>
      <c r="H3672" s="10">
        <v>11.788942820000001</v>
      </c>
      <c r="I3672" s="10">
        <v>75.809826459999996</v>
      </c>
      <c r="J3672" s="10">
        <v>30.951971180000001</v>
      </c>
      <c r="K3672" s="10">
        <v>95.715779040000001</v>
      </c>
      <c r="L3672" s="11">
        <v>1.3790509259259259E-2</v>
      </c>
      <c r="M3672" s="11">
        <v>1.4554386574074075E-2</v>
      </c>
      <c r="N3672" s="10">
        <f>H3672-H3671</f>
        <v>2.1914756510000011</v>
      </c>
      <c r="O3672" s="10">
        <f>I3671-I3672</f>
        <v>16.503248980000009</v>
      </c>
      <c r="P3672" s="10">
        <f>N3672/O3672</f>
        <v>0.13279055861399236</v>
      </c>
      <c r="Q3672" s="9"/>
      <c r="R3672">
        <f>K3672-K3671</f>
        <v>10.573359100000005</v>
      </c>
      <c r="S3672">
        <f>R3672/O3672</f>
        <v>0.64068348679788256</v>
      </c>
      <c r="AJ3672" s="13">
        <v>659.65</v>
      </c>
      <c r="AK3672" s="16">
        <v>2.1339410000000001</v>
      </c>
      <c r="AL3672" s="10">
        <f t="shared" si="1723"/>
        <v>0.86605899999999991</v>
      </c>
      <c r="AM3672" s="10">
        <f t="shared" si="1717"/>
        <v>0.7569786647334672</v>
      </c>
      <c r="AN3672" s="14">
        <v>12</v>
      </c>
      <c r="AO3672" s="10">
        <f t="shared" si="1724"/>
        <v>285.14999999999998</v>
      </c>
      <c r="AP3672" s="14">
        <v>10.5</v>
      </c>
      <c r="AQ3672" s="14">
        <v>37</v>
      </c>
      <c r="AR3672" s="10">
        <f t="shared" si="1725"/>
        <v>310.14999999999998</v>
      </c>
      <c r="AS3672" s="14">
        <v>47.1</v>
      </c>
      <c r="AT3672" s="14">
        <v>0.5</v>
      </c>
      <c r="AU3672" s="10">
        <f t="shared" si="1726"/>
        <v>0.87959711294024312</v>
      </c>
      <c r="AV3672" s="10">
        <f t="shared" si="1727"/>
        <v>19.235076697834867</v>
      </c>
      <c r="AW3672" s="10"/>
      <c r="AX3672" s="10"/>
      <c r="AY3672" s="10"/>
      <c r="AZ3672" s="10"/>
      <c r="BA3672" s="10">
        <f>IF(ISNUMBER(AV3672), AV3672-AV3671, " ")</f>
        <v>3.5650599142612069</v>
      </c>
      <c r="BB3672" s="10">
        <f>IF(ISNUMBER(BA3672), BA3672/O3672, " ")</f>
        <v>0.21602170085306469</v>
      </c>
      <c r="BC3672" s="2"/>
      <c r="BD3672"/>
      <c r="BE3672"/>
    </row>
    <row r="3673" spans="1:57" x14ac:dyDescent="0.3">
      <c r="A3673" s="2"/>
      <c r="D3673" s="9" t="s">
        <v>57</v>
      </c>
      <c r="E3673" s="10">
        <v>13.66198866</v>
      </c>
      <c r="F3673" s="10">
        <v>0.47263855519999998</v>
      </c>
      <c r="G3673" s="10">
        <v>19.846294480000001</v>
      </c>
      <c r="H3673" s="10">
        <v>9.3831995730000006</v>
      </c>
      <c r="I3673" s="10">
        <v>92.694269109999993</v>
      </c>
      <c r="J3673" s="10">
        <v>30.4956712</v>
      </c>
      <c r="K3673" s="10">
        <v>85.681065349999997</v>
      </c>
      <c r="L3673" s="11">
        <v>1.7002314814814814E-2</v>
      </c>
      <c r="M3673" s="11">
        <v>1.7534710648148148E-2</v>
      </c>
      <c r="P3673" s="10"/>
      <c r="Q3673" s="9"/>
      <c r="AJ3673" s="13">
        <v>659.65</v>
      </c>
      <c r="AK3673" s="16">
        <v>2.1339410000000001</v>
      </c>
      <c r="AL3673" s="10">
        <f t="shared" si="1723"/>
        <v>0.86605899999999991</v>
      </c>
      <c r="AM3673" s="10">
        <f t="shared" si="1717"/>
        <v>0.66445870134178953</v>
      </c>
      <c r="AN3673" s="14">
        <v>12</v>
      </c>
      <c r="AO3673" s="10">
        <f t="shared" si="1724"/>
        <v>285.14999999999998</v>
      </c>
      <c r="AP3673" s="14">
        <v>10.5</v>
      </c>
      <c r="AQ3673" s="14">
        <v>37</v>
      </c>
      <c r="AR3673" s="10">
        <f t="shared" si="1725"/>
        <v>310.14999999999998</v>
      </c>
      <c r="AS3673" s="14">
        <v>47.1</v>
      </c>
      <c r="AT3673" s="14">
        <v>0.5</v>
      </c>
      <c r="AU3673" s="10">
        <f t="shared" si="1726"/>
        <v>0.77209039382113731</v>
      </c>
      <c r="AV3673" s="10">
        <f t="shared" si="1727"/>
        <v>15.323133320953465</v>
      </c>
      <c r="AW3673" s="10"/>
      <c r="AX3673" s="10"/>
      <c r="AY3673" s="10"/>
      <c r="AZ3673" s="10"/>
      <c r="BA3673" s="10"/>
      <c r="BB3673" s="10"/>
      <c r="BC3673" s="2"/>
      <c r="BD3673"/>
      <c r="BE3673"/>
    </row>
    <row r="3674" spans="1:57" x14ac:dyDescent="0.3">
      <c r="A3674" s="2"/>
      <c r="D3674" s="9" t="s">
        <v>61</v>
      </c>
      <c r="E3674" s="10">
        <v>9.5065089710000006</v>
      </c>
      <c r="F3674" s="10">
        <v>0.51015211000000005</v>
      </c>
      <c r="G3674" s="10">
        <v>22.436051460000002</v>
      </c>
      <c r="H3674" s="10">
        <v>11.44485023</v>
      </c>
      <c r="I3674" s="10">
        <v>81.396930749999996</v>
      </c>
      <c r="J3674" s="10">
        <v>30.820225690000001</v>
      </c>
      <c r="K3674" s="10">
        <v>94.877122139999997</v>
      </c>
      <c r="L3674" s="11">
        <v>2.0173611111111111E-2</v>
      </c>
      <c r="M3674" s="11">
        <v>2.0844895833333332E-2</v>
      </c>
      <c r="N3674" s="10">
        <f>H3674-H3673</f>
        <v>2.0616506569999995</v>
      </c>
      <c r="O3674" s="10">
        <f>I3673-I3674</f>
        <v>11.297338359999998</v>
      </c>
      <c r="P3674" s="10">
        <f>N3674/O3674</f>
        <v>0.1824899450918101</v>
      </c>
      <c r="Q3674" s="9"/>
      <c r="R3674">
        <f>K3674-K3673</f>
        <v>9.1960567900000001</v>
      </c>
      <c r="S3674">
        <f>R3674/O3674</f>
        <v>0.81400206818272214</v>
      </c>
      <c r="AJ3674" s="13">
        <v>659.65</v>
      </c>
      <c r="AK3674" s="16">
        <v>2.1339410000000001</v>
      </c>
      <c r="AL3674" s="10">
        <f t="shared" si="1723"/>
        <v>0.86605899999999991</v>
      </c>
      <c r="AM3674" s="10">
        <f t="shared" si="1717"/>
        <v>0.71719711557161148</v>
      </c>
      <c r="AN3674" s="14">
        <v>12</v>
      </c>
      <c r="AO3674" s="10">
        <f t="shared" si="1724"/>
        <v>285.14999999999998</v>
      </c>
      <c r="AP3674" s="14">
        <v>10.5</v>
      </c>
      <c r="AQ3674" s="14">
        <v>37</v>
      </c>
      <c r="AR3674" s="10">
        <f t="shared" si="1725"/>
        <v>310.14999999999998</v>
      </c>
      <c r="AS3674" s="14">
        <v>47.1</v>
      </c>
      <c r="AT3674" s="14">
        <v>0.5</v>
      </c>
      <c r="AU3674" s="10">
        <f t="shared" si="1726"/>
        <v>0.83337158846871884</v>
      </c>
      <c r="AV3674" s="10">
        <f t="shared" si="1727"/>
        <v>18.697567844186121</v>
      </c>
      <c r="AW3674" s="10"/>
      <c r="AX3674" s="10"/>
      <c r="AY3674" s="10"/>
      <c r="AZ3674" s="10"/>
      <c r="BA3674" s="10">
        <f>IF(ISNUMBER(AV3674), AV3674-AV3673, " ")</f>
        <v>3.3744345232326562</v>
      </c>
      <c r="BB3674" s="10">
        <f>IF(ISNUMBER(BA3674), BA3674/O3674, " ")</f>
        <v>0.29869287930512661</v>
      </c>
      <c r="BC3674" s="2"/>
      <c r="BD3674"/>
      <c r="BE3674"/>
    </row>
    <row r="3675" spans="1:57" x14ac:dyDescent="0.3">
      <c r="AM3675" s="10" t="str">
        <f t="shared" si="1717"/>
        <v xml:space="preserve"> </v>
      </c>
      <c r="BD3675"/>
      <c r="BE3675"/>
    </row>
    <row r="3676" spans="1:57" x14ac:dyDescent="0.3">
      <c r="AM3676" s="10" t="str">
        <f t="shared" si="1717"/>
        <v xml:space="preserve"> </v>
      </c>
      <c r="BD3676"/>
      <c r="BE3676"/>
    </row>
    <row r="3677" spans="1:57" x14ac:dyDescent="0.3">
      <c r="A3677" s="2"/>
      <c r="D3677" s="9" t="s">
        <v>53</v>
      </c>
      <c r="E3677" s="10"/>
      <c r="F3677" s="10"/>
      <c r="G3677" s="10"/>
      <c r="H3677" s="10"/>
      <c r="I3677" s="10"/>
      <c r="J3677" s="10"/>
      <c r="K3677" s="10"/>
      <c r="L3677" s="10"/>
      <c r="M3677" s="10"/>
      <c r="P3677" s="10"/>
      <c r="Q3677" s="9"/>
      <c r="R3677" s="9"/>
      <c r="AM3677" s="10" t="str">
        <f t="shared" si="1717"/>
        <v xml:space="preserve"> </v>
      </c>
      <c r="BD3677"/>
      <c r="BE3677"/>
    </row>
    <row r="3678" spans="1:57" x14ac:dyDescent="0.3">
      <c r="A3678" s="2"/>
      <c r="D3678" s="9" t="s">
        <v>424</v>
      </c>
      <c r="E3678" s="10"/>
      <c r="F3678" s="2"/>
      <c r="G3678" s="10"/>
      <c r="H3678" s="10"/>
      <c r="I3678" s="10"/>
      <c r="J3678" s="10"/>
      <c r="K3678" s="10"/>
      <c r="L3678" s="10"/>
      <c r="M3678" s="10"/>
      <c r="P3678" s="10"/>
      <c r="Q3678" s="9"/>
      <c r="R3678" s="9"/>
      <c r="AM3678" s="10" t="str">
        <f t="shared" si="1717"/>
        <v xml:space="preserve"> </v>
      </c>
      <c r="BD3678"/>
      <c r="BE3678"/>
    </row>
    <row r="3679" spans="1:57" x14ac:dyDescent="0.3">
      <c r="A3679" s="2"/>
      <c r="D3679" s="9"/>
      <c r="E3679" s="2" t="s">
        <v>0</v>
      </c>
      <c r="F3679" s="2" t="s">
        <v>1</v>
      </c>
      <c r="G3679" s="2" t="s">
        <v>2</v>
      </c>
      <c r="H3679" s="2" t="s">
        <v>3</v>
      </c>
      <c r="I3679" s="2" t="s">
        <v>4</v>
      </c>
      <c r="J3679" s="2" t="s">
        <v>5</v>
      </c>
      <c r="K3679" s="2" t="s">
        <v>6</v>
      </c>
      <c r="L3679" s="2" t="s">
        <v>7</v>
      </c>
      <c r="M3679" s="2" t="s">
        <v>8</v>
      </c>
      <c r="N3679" s="2" t="s">
        <v>9</v>
      </c>
      <c r="O3679" s="2" t="s">
        <v>10</v>
      </c>
      <c r="P3679" s="2" t="s">
        <v>11</v>
      </c>
      <c r="Q3679" s="2" t="s">
        <v>12</v>
      </c>
      <c r="R3679" s="2" t="s">
        <v>13</v>
      </c>
      <c r="S3679" s="2" t="s">
        <v>14</v>
      </c>
      <c r="T3679" s="2" t="s">
        <v>15</v>
      </c>
      <c r="U3679" s="3" t="s">
        <v>16</v>
      </c>
      <c r="V3679" s="3" t="s">
        <v>17</v>
      </c>
      <c r="W3679" s="3" t="s">
        <v>18</v>
      </c>
      <c r="X3679" s="3" t="s">
        <v>19</v>
      </c>
      <c r="Y3679" s="3" t="s">
        <v>20</v>
      </c>
      <c r="Z3679" s="3" t="s">
        <v>21</v>
      </c>
      <c r="AA3679" s="3" t="s">
        <v>22</v>
      </c>
      <c r="AB3679" s="3" t="s">
        <v>23</v>
      </c>
      <c r="AC3679" s="3" t="s">
        <v>24</v>
      </c>
      <c r="AD3679" s="3" t="s">
        <v>25</v>
      </c>
      <c r="AE3679" s="3" t="s">
        <v>26</v>
      </c>
      <c r="AF3679" s="3" t="s">
        <v>27</v>
      </c>
      <c r="AG3679" s="3" t="s">
        <v>28</v>
      </c>
      <c r="AH3679" s="3" t="s">
        <v>29</v>
      </c>
      <c r="AL3679" s="2" t="s">
        <v>33</v>
      </c>
      <c r="AM3679" s="10" t="e">
        <f t="shared" si="1717"/>
        <v>#VALUE!</v>
      </c>
      <c r="AN3679" s="6" t="s">
        <v>35</v>
      </c>
      <c r="AO3679" s="2" t="s">
        <v>36</v>
      </c>
      <c r="AP3679" s="7" t="s">
        <v>37</v>
      </c>
      <c r="AQ3679" s="6" t="s">
        <v>38</v>
      </c>
      <c r="AR3679" s="2" t="s">
        <v>39</v>
      </c>
      <c r="AS3679" s="7" t="s">
        <v>40</v>
      </c>
      <c r="AT3679" s="7" t="s">
        <v>41</v>
      </c>
      <c r="AU3679" s="8" t="s">
        <v>55</v>
      </c>
      <c r="AV3679" s="8" t="s">
        <v>56</v>
      </c>
      <c r="AW3679" s="8" t="s">
        <v>44</v>
      </c>
      <c r="AX3679" s="8" t="s">
        <v>45</v>
      </c>
      <c r="AY3679" s="8" t="s">
        <v>46</v>
      </c>
      <c r="AZ3679" s="8" t="s">
        <v>47</v>
      </c>
      <c r="BA3679" s="2" t="s">
        <v>48</v>
      </c>
      <c r="BB3679" s="2" t="s">
        <v>49</v>
      </c>
      <c r="BC3679" s="2" t="s">
        <v>50</v>
      </c>
      <c r="BD3679"/>
      <c r="BE3679"/>
    </row>
    <row r="3680" spans="1:57" x14ac:dyDescent="0.3">
      <c r="A3680" s="2"/>
      <c r="D3680" s="9" t="s">
        <v>57</v>
      </c>
      <c r="E3680" s="10">
        <v>13.72235113</v>
      </c>
      <c r="F3680" s="10">
        <v>0.4653314429</v>
      </c>
      <c r="G3680" s="10">
        <v>23.588943820000001</v>
      </c>
      <c r="H3680" s="10">
        <v>10.96986791</v>
      </c>
      <c r="I3680" s="10">
        <v>90.199611759999996</v>
      </c>
      <c r="J3680" s="10">
        <v>31.434135520000002</v>
      </c>
      <c r="K3680" s="10">
        <v>97.63962042</v>
      </c>
      <c r="L3680" s="11">
        <v>4.9479166666666664E-3</v>
      </c>
      <c r="M3680" s="11">
        <v>5.4976736111111112E-3</v>
      </c>
      <c r="P3680" s="10"/>
      <c r="Q3680" s="9"/>
      <c r="AJ3680" s="13">
        <v>659.65000000000009</v>
      </c>
      <c r="AK3680" s="16">
        <v>2.1339410000000001</v>
      </c>
      <c r="AL3680" s="10">
        <f>IF(AK3680&gt;3, AK3680-3, 3-AK3680)</f>
        <v>0.86605899999999991</v>
      </c>
      <c r="AM3680" s="10">
        <f t="shared" si="1717"/>
        <v>0.65418600078446409</v>
      </c>
      <c r="AN3680" s="14">
        <v>12</v>
      </c>
      <c r="AO3680" s="10">
        <f>AN3680+273.15</f>
        <v>285.14999999999998</v>
      </c>
      <c r="AP3680" s="14">
        <v>10.5</v>
      </c>
      <c r="AQ3680" s="14">
        <v>37</v>
      </c>
      <c r="AR3680" s="10">
        <f>AQ3680+273.15</f>
        <v>310.14999999999998</v>
      </c>
      <c r="AS3680" s="14">
        <v>47.1</v>
      </c>
      <c r="AT3680" s="14">
        <v>0.5</v>
      </c>
      <c r="AU3680" s="10">
        <f>IF(ISNUMBER(AM3680),((AR3680/AO3680)*((AJ3680-(AT3680*AP3680))/(AJ3680-AS3680))*AM3680)," ")</f>
        <v>0.76015367991717986</v>
      </c>
      <c r="AV3680" s="10">
        <f>IF(ISNUMBER(AM3680), AU3680*G3680, " ")</f>
        <v>17.931222450132619</v>
      </c>
      <c r="AW3680" s="10"/>
      <c r="AX3680" s="10"/>
      <c r="AY3680" s="10"/>
      <c r="AZ3680" s="10"/>
      <c r="BA3680" s="10"/>
      <c r="BB3680" s="10"/>
      <c r="BC3680" s="2"/>
      <c r="BD3680"/>
      <c r="BE3680"/>
    </row>
    <row r="3681" spans="1:57" x14ac:dyDescent="0.3">
      <c r="A3681" s="2">
        <v>335</v>
      </c>
      <c r="B3681" s="9" t="s">
        <v>424</v>
      </c>
      <c r="C3681" s="9"/>
      <c r="D3681" s="9" t="s">
        <v>58</v>
      </c>
      <c r="E3681" s="10">
        <v>9.0933243489999995</v>
      </c>
      <c r="F3681" s="10">
        <v>0.57988999590000001</v>
      </c>
      <c r="G3681" s="10">
        <v>26.00552038</v>
      </c>
      <c r="H3681" s="10">
        <v>15.07215493</v>
      </c>
      <c r="I3681" s="10">
        <v>76.214445510000004</v>
      </c>
      <c r="J3681" s="10">
        <v>31.654471010000002</v>
      </c>
      <c r="K3681" s="10">
        <v>105.2898373</v>
      </c>
      <c r="L3681" s="11">
        <v>7.6215277777777783E-3</v>
      </c>
      <c r="M3681" s="11">
        <v>8.2985995370370384E-3</v>
      </c>
      <c r="N3681" s="10">
        <f>H3681-H3680</f>
        <v>4.1022870200000003</v>
      </c>
      <c r="O3681" s="10">
        <f>I3680-I3681</f>
        <v>13.985166249999992</v>
      </c>
      <c r="P3681" s="10">
        <f>N3681/O3681</f>
        <v>0.29333130165685395</v>
      </c>
      <c r="Q3681" s="9">
        <f>AVERAGE(P3681,P3683)</f>
        <v>0.25595001418917107</v>
      </c>
      <c r="R3681">
        <f>K3681-K3680</f>
        <v>7.6502168800000021</v>
      </c>
      <c r="S3681">
        <f>R3681/O3681</f>
        <v>0.54702366373370837</v>
      </c>
      <c r="T3681" s="9">
        <f>AVERAGE(S3681,S3683)</f>
        <v>0.34349560984055483</v>
      </c>
      <c r="U3681" s="3">
        <f>AVERAGE(E3680,E3682,E3684)</f>
        <v>13.7187649</v>
      </c>
      <c r="V3681" s="3">
        <f>AVERAGE(E3681,E3683,E3685)</f>
        <v>9.2430437904999998</v>
      </c>
      <c r="W3681" s="3">
        <f>AVERAGE(F3680,F3682,F3684)</f>
        <v>0.47271711709999997</v>
      </c>
      <c r="X3681" s="3">
        <f>AVERAGE(F3681,F3683,F3685)</f>
        <v>0.55652125679999997</v>
      </c>
      <c r="Y3681" s="3">
        <f>AVERAGE(G3680,G3682,G3684)</f>
        <v>23.035356655000001</v>
      </c>
      <c r="Z3681" s="3">
        <f>AVERAGE(G3681,G3683,G3685)</f>
        <v>25.962396595000001</v>
      </c>
      <c r="AA3681" s="3">
        <f>AVERAGE(H3680,H3682,H3684)</f>
        <v>10.87269306</v>
      </c>
      <c r="AB3681" s="3">
        <f>AVERAGE(H3681,H3683,H3685)</f>
        <v>14.411364649999999</v>
      </c>
      <c r="AC3681" s="3">
        <f>AVERAGE(I3680,I3682,I3684)</f>
        <v>89.114647104999989</v>
      </c>
      <c r="AD3681" s="3">
        <f>AVERAGE(I3681,I3683,I3685)</f>
        <v>75.316295824999997</v>
      </c>
      <c r="AE3681" s="3">
        <f>AVERAGE(J3680,J3682,J3684)</f>
        <v>31.591727429999999</v>
      </c>
      <c r="AF3681" s="3">
        <f>AVERAGE(J3681,J3683,J3685)</f>
        <v>31.739964710000002</v>
      </c>
      <c r="AG3681" s="3">
        <f>AVERAGE(K3680,K3682,K3684)</f>
        <v>98.091732974999999</v>
      </c>
      <c r="AH3681" s="3">
        <f>AVERAGE(K3681,K3683,K3685)</f>
        <v>102.86942815</v>
      </c>
      <c r="AI3681" s="12">
        <v>43667</v>
      </c>
      <c r="AJ3681" s="13">
        <v>659.65000000000009</v>
      </c>
      <c r="AK3681" s="16">
        <v>2.1339410000000001</v>
      </c>
      <c r="AL3681" s="10">
        <f t="shared" ref="AL3681:AL3685" si="1728">IF(AK3681&gt;3, AK3681-3, 3-AK3681)</f>
        <v>0.86605899999999991</v>
      </c>
      <c r="AM3681" s="10">
        <f t="shared" si="1717"/>
        <v>0.8152380912593179</v>
      </c>
      <c r="AN3681" s="14">
        <v>12</v>
      </c>
      <c r="AO3681" s="10">
        <f t="shared" ref="AO3681:AO3685" si="1729">AN3681+273.15</f>
        <v>285.14999999999998</v>
      </c>
      <c r="AP3681" s="14">
        <v>10.5</v>
      </c>
      <c r="AQ3681" s="14">
        <v>37</v>
      </c>
      <c r="AR3681" s="10">
        <f t="shared" ref="AR3681:AR3685" si="1730">AQ3681+273.15</f>
        <v>310.14999999999998</v>
      </c>
      <c r="AS3681" s="14">
        <v>47.1</v>
      </c>
      <c r="AT3681" s="14">
        <v>0.5</v>
      </c>
      <c r="AU3681" s="10">
        <f t="shared" ref="AU3681:AU3685" si="1731">IF(ISNUMBER(AM3681),((AR3681/AO3681)*((AJ3681-(AT3681*AP3681))/(AJ3681-AS3681))*AM3681)," ")</f>
        <v>0.94729363565761171</v>
      </c>
      <c r="AV3681" s="10">
        <f t="shared" ref="AV3681:AV3685" si="1732">IF(ISNUMBER(AM3681), AU3681*G3681, " ")</f>
        <v>24.634863947938317</v>
      </c>
      <c r="AW3681" s="10">
        <f>AVERAGE(AU3680,AU3682,AU3684)</f>
        <v>0.77221873055465817</v>
      </c>
      <c r="AX3681" s="10">
        <f>AVERAGE(AU3681,AU3683,AU3685)</f>
        <v>0.90911905430720219</v>
      </c>
      <c r="AY3681" s="10">
        <f>AVERAGE(AV3680,AV3682,AV3684)</f>
        <v>17.781654816819916</v>
      </c>
      <c r="AZ3681" s="10">
        <f>AVERAGE(AV3681,AV3683,AV3685)</f>
        <v>23.604555672433548</v>
      </c>
      <c r="BA3681" s="10">
        <f>IF(ISNUMBER(AV3681), AV3681-AV3680, " ")</f>
        <v>6.7036414978056982</v>
      </c>
      <c r="BB3681" s="10">
        <f>IF(ISNUMBER(BA3681), BA3681/O3681, " ")</f>
        <v>0.4793394213533716</v>
      </c>
      <c r="BC3681" s="2">
        <f>AVERAGE(BB3681,BB3683,BB3685)</f>
        <v>0.42121278196801037</v>
      </c>
      <c r="BD3681" s="1" t="s">
        <v>79</v>
      </c>
      <c r="BE3681"/>
    </row>
    <row r="3682" spans="1:57" x14ac:dyDescent="0.3">
      <c r="A3682" s="2"/>
      <c r="D3682" s="9" t="s">
        <v>57</v>
      </c>
      <c r="E3682" s="10">
        <v>13.71517867</v>
      </c>
      <c r="F3682" s="10">
        <v>0.4801027913</v>
      </c>
      <c r="G3682" s="10">
        <v>22.481769490000001</v>
      </c>
      <c r="H3682" s="10">
        <v>10.77551821</v>
      </c>
      <c r="I3682" s="10">
        <v>88.029682449999996</v>
      </c>
      <c r="J3682" s="10">
        <v>31.74931934</v>
      </c>
      <c r="K3682" s="10">
        <v>98.543845529999999</v>
      </c>
      <c r="L3682" s="11">
        <v>1.1707175925925926E-2</v>
      </c>
      <c r="M3682" s="11">
        <v>1.2366886574074074E-2</v>
      </c>
      <c r="P3682" s="10"/>
      <c r="Q3682" s="9"/>
      <c r="AJ3682" s="13">
        <v>659.65</v>
      </c>
      <c r="AK3682" s="16">
        <v>2.1339410000000001</v>
      </c>
      <c r="AL3682" s="10">
        <f t="shared" si="1728"/>
        <v>0.86605899999999991</v>
      </c>
      <c r="AM3682" s="10">
        <f t="shared" si="1717"/>
        <v>0.67495229432303894</v>
      </c>
      <c r="AN3682" s="14">
        <v>12</v>
      </c>
      <c r="AO3682" s="10">
        <f t="shared" si="1729"/>
        <v>285.14999999999998</v>
      </c>
      <c r="AP3682" s="14">
        <v>10.5</v>
      </c>
      <c r="AQ3682" s="14">
        <v>37</v>
      </c>
      <c r="AR3682" s="10">
        <f t="shared" si="1730"/>
        <v>310.14999999999998</v>
      </c>
      <c r="AS3682" s="14">
        <v>47.1</v>
      </c>
      <c r="AT3682" s="14">
        <v>0.5</v>
      </c>
      <c r="AU3682" s="10">
        <f t="shared" si="1731"/>
        <v>0.7842837811921366</v>
      </c>
      <c r="AV3682" s="10">
        <f t="shared" si="1732"/>
        <v>17.632087183507213</v>
      </c>
      <c r="AW3682" s="10"/>
      <c r="AX3682" s="10"/>
      <c r="AY3682" s="10"/>
      <c r="AZ3682" s="10"/>
      <c r="BA3682" s="10"/>
      <c r="BB3682" s="10"/>
      <c r="BC3682" s="2"/>
      <c r="BD3682"/>
    </row>
    <row r="3683" spans="1:57" x14ac:dyDescent="0.3">
      <c r="A3683" s="2"/>
      <c r="D3683" s="9" t="s">
        <v>60</v>
      </c>
      <c r="E3683" s="10">
        <v>9.3927632320000001</v>
      </c>
      <c r="F3683" s="10">
        <v>0.53315251770000005</v>
      </c>
      <c r="G3683" s="10">
        <v>25.919272809999999</v>
      </c>
      <c r="H3683" s="10">
        <v>13.750574370000001</v>
      </c>
      <c r="I3683" s="10">
        <v>74.418146140000005</v>
      </c>
      <c r="J3683" s="10">
        <v>31.82545841</v>
      </c>
      <c r="K3683" s="10">
        <v>100.44901900000001</v>
      </c>
      <c r="L3683" s="11">
        <v>1.4554398148148148E-2</v>
      </c>
      <c r="M3683" s="11">
        <v>1.5121516203703706E-2</v>
      </c>
      <c r="N3683" s="10">
        <f>H3683-H3682</f>
        <v>2.9750561600000012</v>
      </c>
      <c r="O3683" s="10">
        <f>I3682-I3683</f>
        <v>13.611536309999991</v>
      </c>
      <c r="P3683" s="10">
        <f>N3683/O3683</f>
        <v>0.21856872672148814</v>
      </c>
      <c r="Q3683" s="9"/>
      <c r="R3683">
        <f>K3683-K3682</f>
        <v>1.9051734700000083</v>
      </c>
      <c r="S3683">
        <f>R3683/O3683</f>
        <v>0.13996755594740132</v>
      </c>
      <c r="AJ3683" s="13">
        <v>659.65</v>
      </c>
      <c r="AK3683" s="16">
        <v>2.1339410000000001</v>
      </c>
      <c r="AL3683" s="10">
        <f t="shared" si="1728"/>
        <v>0.86605899999999991</v>
      </c>
      <c r="AM3683" s="10">
        <f t="shared" si="1717"/>
        <v>0.74953222844492895</v>
      </c>
      <c r="AN3683" s="14">
        <v>12</v>
      </c>
      <c r="AO3683" s="10">
        <f t="shared" si="1729"/>
        <v>285.14999999999998</v>
      </c>
      <c r="AP3683" s="14">
        <v>10.5</v>
      </c>
      <c r="AQ3683" s="14">
        <v>37</v>
      </c>
      <c r="AR3683" s="10">
        <f t="shared" si="1730"/>
        <v>310.14999999999998</v>
      </c>
      <c r="AS3683" s="14">
        <v>47.1</v>
      </c>
      <c r="AT3683" s="14">
        <v>0.5</v>
      </c>
      <c r="AU3683" s="10">
        <f t="shared" si="1731"/>
        <v>0.87094447295679267</v>
      </c>
      <c r="AV3683" s="10">
        <f t="shared" si="1732"/>
        <v>22.574247396928776</v>
      </c>
      <c r="AW3683" s="10"/>
      <c r="AX3683" s="10"/>
      <c r="AY3683" s="10"/>
      <c r="AZ3683" s="10"/>
      <c r="BA3683" s="10">
        <f>IF(ISNUMBER(AV3683), AV3683-AV3682, " ")</f>
        <v>4.9421602134215625</v>
      </c>
      <c r="BB3683" s="10">
        <f>IF(ISNUMBER(BA3683), BA3683/O3683, " ")</f>
        <v>0.36308614258264915</v>
      </c>
      <c r="BC3683" s="2"/>
      <c r="BD3683"/>
      <c r="BE3683"/>
    </row>
    <row r="3684" spans="1:57" x14ac:dyDescent="0.3">
      <c r="A3684" s="2"/>
      <c r="D3684" s="9" t="s">
        <v>57</v>
      </c>
      <c r="E3684" s="10"/>
      <c r="F3684" s="10"/>
      <c r="G3684" s="10"/>
      <c r="H3684" s="10"/>
      <c r="I3684" s="10"/>
      <c r="J3684" s="10"/>
      <c r="K3684" s="10"/>
      <c r="L3684" s="11"/>
      <c r="M3684" s="11"/>
      <c r="P3684" s="10"/>
      <c r="Q3684" s="9"/>
      <c r="AJ3684" s="13">
        <v>659.65</v>
      </c>
      <c r="AK3684" s="16">
        <v>2.1339410000000001</v>
      </c>
      <c r="AL3684" s="10">
        <f t="shared" si="1728"/>
        <v>0.86605899999999991</v>
      </c>
      <c r="AM3684" s="10" t="str">
        <f t="shared" si="1717"/>
        <v xml:space="preserve"> </v>
      </c>
      <c r="AN3684" s="14">
        <v>12</v>
      </c>
      <c r="AO3684" s="10">
        <f t="shared" si="1729"/>
        <v>285.14999999999998</v>
      </c>
      <c r="AP3684" s="14">
        <v>10.5</v>
      </c>
      <c r="AQ3684" s="14">
        <v>37</v>
      </c>
      <c r="AR3684" s="10">
        <f t="shared" si="1730"/>
        <v>310.14999999999998</v>
      </c>
      <c r="AS3684" s="14">
        <v>47.1</v>
      </c>
      <c r="AT3684" s="14">
        <v>0.5</v>
      </c>
      <c r="AU3684" s="10" t="str">
        <f t="shared" si="1731"/>
        <v xml:space="preserve"> </v>
      </c>
      <c r="AV3684" s="10" t="str">
        <f t="shared" si="1732"/>
        <v xml:space="preserve"> </v>
      </c>
      <c r="AW3684" s="10"/>
      <c r="AX3684" s="10"/>
      <c r="AY3684" s="10"/>
      <c r="AZ3684" s="10"/>
      <c r="BA3684" s="10"/>
      <c r="BB3684" s="10"/>
      <c r="BC3684" s="2"/>
      <c r="BD3684"/>
      <c r="BE3684"/>
    </row>
    <row r="3685" spans="1:57" x14ac:dyDescent="0.3">
      <c r="A3685" s="2"/>
      <c r="D3685" s="9" t="s">
        <v>61</v>
      </c>
      <c r="E3685" s="10"/>
      <c r="F3685" s="10"/>
      <c r="G3685" s="10"/>
      <c r="H3685" s="10"/>
      <c r="I3685" s="10"/>
      <c r="J3685" s="10"/>
      <c r="K3685" s="10"/>
      <c r="L3685" s="11"/>
      <c r="M3685" s="11"/>
      <c r="N3685" s="10">
        <f>H3685-H3684</f>
        <v>0</v>
      </c>
      <c r="O3685" s="10">
        <f>I3684-I3685</f>
        <v>0</v>
      </c>
      <c r="P3685" s="10" t="e">
        <f>N3685/O3685</f>
        <v>#DIV/0!</v>
      </c>
      <c r="Q3685" s="9"/>
      <c r="R3685">
        <f>K3685-K3684</f>
        <v>0</v>
      </c>
      <c r="S3685" t="e">
        <f>R3685/O3685</f>
        <v>#DIV/0!</v>
      </c>
      <c r="AJ3685" s="13">
        <v>659.65</v>
      </c>
      <c r="AK3685" s="16">
        <v>2.1339410000000001</v>
      </c>
      <c r="AL3685" s="10">
        <f t="shared" si="1728"/>
        <v>0.86605899999999991</v>
      </c>
      <c r="AM3685" s="10" t="str">
        <f t="shared" si="1717"/>
        <v xml:space="preserve"> </v>
      </c>
      <c r="AN3685" s="14">
        <v>12</v>
      </c>
      <c r="AO3685" s="10">
        <f t="shared" si="1729"/>
        <v>285.14999999999998</v>
      </c>
      <c r="AP3685" s="14">
        <v>10.5</v>
      </c>
      <c r="AQ3685" s="14">
        <v>37</v>
      </c>
      <c r="AR3685" s="10">
        <f t="shared" si="1730"/>
        <v>310.14999999999998</v>
      </c>
      <c r="AS3685" s="14">
        <v>47.1</v>
      </c>
      <c r="AT3685" s="14">
        <v>0.5</v>
      </c>
      <c r="AU3685" s="10" t="str">
        <f t="shared" si="1731"/>
        <v xml:space="preserve"> </v>
      </c>
      <c r="AV3685" s="10" t="str">
        <f t="shared" si="1732"/>
        <v xml:space="preserve"> </v>
      </c>
      <c r="AW3685" s="10"/>
      <c r="AX3685" s="10"/>
      <c r="AY3685" s="10"/>
      <c r="AZ3685" s="10"/>
      <c r="BA3685" s="10" t="str">
        <f>IF(ISNUMBER(AV3685), AV3685-AV3684, " ")</f>
        <v xml:space="preserve"> </v>
      </c>
      <c r="BB3685" s="10" t="str">
        <f>IF(ISNUMBER(BA3685), BA3685/O3685, " ")</f>
        <v xml:space="preserve"> </v>
      </c>
      <c r="BC3685" s="2"/>
      <c r="BD3685"/>
      <c r="BE3685"/>
    </row>
    <row r="3686" spans="1:57" x14ac:dyDescent="0.3">
      <c r="AM3686" s="10" t="str">
        <f t="shared" si="1717"/>
        <v xml:space="preserve"> </v>
      </c>
      <c r="BD3686"/>
      <c r="BE3686"/>
    </row>
    <row r="3687" spans="1:57" x14ac:dyDescent="0.3">
      <c r="AM3687" s="10" t="str">
        <f t="shared" si="1717"/>
        <v xml:space="preserve"> </v>
      </c>
      <c r="BD3687"/>
      <c r="BE3687"/>
    </row>
    <row r="3688" spans="1:57" x14ac:dyDescent="0.3">
      <c r="A3688" s="2"/>
      <c r="D3688" s="9" t="s">
        <v>53</v>
      </c>
      <c r="E3688" s="10"/>
      <c r="F3688" s="10"/>
      <c r="G3688" s="10"/>
      <c r="H3688" s="10"/>
      <c r="I3688" s="10"/>
      <c r="J3688" s="10"/>
      <c r="K3688" s="10"/>
      <c r="L3688" s="10"/>
      <c r="M3688" s="10"/>
      <c r="P3688" s="10"/>
      <c r="Q3688" s="9"/>
      <c r="R3688" s="9"/>
      <c r="AM3688" s="10" t="str">
        <f t="shared" si="1717"/>
        <v xml:space="preserve"> </v>
      </c>
      <c r="BD3688"/>
      <c r="BE3688"/>
    </row>
    <row r="3689" spans="1:57" x14ac:dyDescent="0.3">
      <c r="A3689" s="2"/>
      <c r="D3689" s="9" t="s">
        <v>425</v>
      </c>
      <c r="E3689" s="10"/>
      <c r="F3689" s="2"/>
      <c r="G3689" s="10"/>
      <c r="H3689" s="10"/>
      <c r="I3689" s="10"/>
      <c r="J3689" s="10"/>
      <c r="K3689" s="10"/>
      <c r="L3689" s="10"/>
      <c r="M3689" s="10"/>
      <c r="P3689" s="10"/>
      <c r="Q3689" s="9"/>
      <c r="R3689" s="9"/>
      <c r="AM3689" s="10" t="str">
        <f t="shared" si="1717"/>
        <v xml:space="preserve"> </v>
      </c>
      <c r="BD3689"/>
      <c r="BE3689"/>
    </row>
    <row r="3690" spans="1:57" x14ac:dyDescent="0.3">
      <c r="A3690" s="2"/>
      <c r="D3690" s="9"/>
      <c r="E3690" s="2" t="s">
        <v>0</v>
      </c>
      <c r="F3690" s="2" t="s">
        <v>1</v>
      </c>
      <c r="G3690" s="2" t="s">
        <v>2</v>
      </c>
      <c r="H3690" s="2" t="s">
        <v>3</v>
      </c>
      <c r="I3690" s="2" t="s">
        <v>4</v>
      </c>
      <c r="J3690" s="2" t="s">
        <v>5</v>
      </c>
      <c r="K3690" s="2" t="s">
        <v>6</v>
      </c>
      <c r="L3690" s="2" t="s">
        <v>7</v>
      </c>
      <c r="M3690" s="2" t="s">
        <v>8</v>
      </c>
      <c r="N3690" s="2" t="s">
        <v>9</v>
      </c>
      <c r="O3690" s="2" t="s">
        <v>10</v>
      </c>
      <c r="P3690" s="2" t="s">
        <v>11</v>
      </c>
      <c r="Q3690" s="2" t="s">
        <v>12</v>
      </c>
      <c r="R3690" s="2" t="s">
        <v>13</v>
      </c>
      <c r="S3690" s="2" t="s">
        <v>14</v>
      </c>
      <c r="T3690" s="2" t="s">
        <v>15</v>
      </c>
      <c r="U3690" s="3" t="s">
        <v>16</v>
      </c>
      <c r="V3690" s="3" t="s">
        <v>17</v>
      </c>
      <c r="W3690" s="3" t="s">
        <v>18</v>
      </c>
      <c r="X3690" s="3" t="s">
        <v>19</v>
      </c>
      <c r="Y3690" s="3" t="s">
        <v>20</v>
      </c>
      <c r="Z3690" s="3" t="s">
        <v>21</v>
      </c>
      <c r="AA3690" s="3" t="s">
        <v>22</v>
      </c>
      <c r="AB3690" s="3" t="s">
        <v>23</v>
      </c>
      <c r="AC3690" s="3" t="s">
        <v>24</v>
      </c>
      <c r="AD3690" s="3" t="s">
        <v>25</v>
      </c>
      <c r="AE3690" s="3" t="s">
        <v>26</v>
      </c>
      <c r="AF3690" s="3" t="s">
        <v>27</v>
      </c>
      <c r="AG3690" s="3" t="s">
        <v>28</v>
      </c>
      <c r="AH3690" s="3" t="s">
        <v>29</v>
      </c>
      <c r="AL3690" s="2" t="s">
        <v>33</v>
      </c>
      <c r="AM3690" s="10" t="e">
        <f t="shared" si="1717"/>
        <v>#VALUE!</v>
      </c>
      <c r="AN3690" s="6" t="s">
        <v>35</v>
      </c>
      <c r="AO3690" s="2" t="s">
        <v>36</v>
      </c>
      <c r="AP3690" s="7" t="s">
        <v>37</v>
      </c>
      <c r="AQ3690" s="6" t="s">
        <v>38</v>
      </c>
      <c r="AR3690" s="2" t="s">
        <v>39</v>
      </c>
      <c r="AS3690" s="7" t="s">
        <v>40</v>
      </c>
      <c r="AT3690" s="7" t="s">
        <v>41</v>
      </c>
      <c r="AU3690" s="8" t="s">
        <v>55</v>
      </c>
      <c r="AV3690" s="8" t="s">
        <v>56</v>
      </c>
      <c r="AW3690" s="8" t="s">
        <v>44</v>
      </c>
      <c r="AX3690" s="8" t="s">
        <v>45</v>
      </c>
      <c r="AY3690" s="8" t="s">
        <v>46</v>
      </c>
      <c r="AZ3690" s="8" t="s">
        <v>47</v>
      </c>
      <c r="BA3690" s="2" t="s">
        <v>48</v>
      </c>
      <c r="BB3690" s="2" t="s">
        <v>49</v>
      </c>
      <c r="BC3690" s="2" t="s">
        <v>50</v>
      </c>
      <c r="BD3690"/>
      <c r="BE3690"/>
    </row>
    <row r="3691" spans="1:57" x14ac:dyDescent="0.3">
      <c r="A3691" s="2"/>
      <c r="D3691" s="9" t="s">
        <v>57</v>
      </c>
      <c r="E3691" s="10">
        <v>13.73584438</v>
      </c>
      <c r="F3691" s="10">
        <v>0.73511388629999996</v>
      </c>
      <c r="G3691" s="10">
        <v>14.00215459</v>
      </c>
      <c r="H3691" s="10">
        <v>10.308764979999999</v>
      </c>
      <c r="I3691" s="10">
        <v>93.942901019999994</v>
      </c>
      <c r="J3691" s="10">
        <v>32.319683599999998</v>
      </c>
      <c r="K3691" s="10">
        <v>82.912066060000001</v>
      </c>
      <c r="L3691" s="11">
        <v>1.5219907407407411E-3</v>
      </c>
      <c r="M3691" s="11">
        <v>2.0485995370370371E-3</v>
      </c>
      <c r="P3691" s="10"/>
      <c r="Q3691" s="9"/>
      <c r="AJ3691" s="13">
        <v>659.65000000000009</v>
      </c>
      <c r="AK3691" s="16">
        <v>2.1339410000000001</v>
      </c>
      <c r="AL3691" s="10">
        <f>IF(AK3691&gt;3, AK3691-3, 3-AK3691)</f>
        <v>0.86605899999999991</v>
      </c>
      <c r="AM3691" s="10">
        <f t="shared" si="1717"/>
        <v>1.0334595281219114</v>
      </c>
      <c r="AN3691" s="14">
        <v>12</v>
      </c>
      <c r="AO3691" s="10">
        <f>AN3691+273.15</f>
        <v>285.14999999999998</v>
      </c>
      <c r="AP3691" s="14">
        <v>10.5</v>
      </c>
      <c r="AQ3691" s="14">
        <v>37</v>
      </c>
      <c r="AR3691" s="10">
        <f>AQ3691+273.15</f>
        <v>310.14999999999998</v>
      </c>
      <c r="AS3691" s="14">
        <v>47.1</v>
      </c>
      <c r="AT3691" s="14">
        <v>0.5</v>
      </c>
      <c r="AU3691" s="10">
        <f>IF(ISNUMBER(AM3691),((AR3691/AO3691)*((AJ3691-(AT3691*AP3691))/(AJ3691-AS3691))*AM3691)," ")</f>
        <v>1.2008634584129116</v>
      </c>
      <c r="AV3691" s="10">
        <f>IF(ISNUMBER(AM3691), AU3691*G3691, " ")</f>
        <v>16.814675786179624</v>
      </c>
      <c r="AW3691" s="10"/>
      <c r="AX3691" s="10"/>
      <c r="AY3691" s="10"/>
      <c r="AZ3691" s="10"/>
      <c r="BA3691" s="10"/>
      <c r="BB3691" s="10"/>
      <c r="BC3691" s="2"/>
      <c r="BD3691"/>
      <c r="BE3691"/>
    </row>
    <row r="3692" spans="1:57" x14ac:dyDescent="0.3">
      <c r="A3692" s="2">
        <v>336</v>
      </c>
      <c r="B3692" s="9" t="s">
        <v>425</v>
      </c>
      <c r="C3692" s="9"/>
      <c r="D3692" s="9" t="s">
        <v>58</v>
      </c>
      <c r="E3692" s="10">
        <v>9.5440328109999992</v>
      </c>
      <c r="F3692" s="10">
        <v>0.73982558840000001</v>
      </c>
      <c r="G3692" s="10">
        <v>15.33566987</v>
      </c>
      <c r="H3692" s="10">
        <v>11.347497199999999</v>
      </c>
      <c r="I3692" s="10">
        <v>81.778986189999998</v>
      </c>
      <c r="J3692" s="10">
        <v>32.795759949999997</v>
      </c>
      <c r="K3692" s="10">
        <v>92.071459590000003</v>
      </c>
      <c r="L3692" s="11">
        <v>4.1956018518518523E-3</v>
      </c>
      <c r="M3692" s="11">
        <v>4.7106365740740746E-3</v>
      </c>
      <c r="N3692" s="10">
        <f>H3692-H3691</f>
        <v>1.03873222</v>
      </c>
      <c r="O3692" s="10">
        <f>I3691-I3692</f>
        <v>12.163914829999996</v>
      </c>
      <c r="P3692" s="10">
        <f>N3692/O3692</f>
        <v>8.5394565361322936E-2</v>
      </c>
      <c r="Q3692" s="9">
        <f>AVERAGE(P3692,P3694,P3696)</f>
        <v>0.18474927941532548</v>
      </c>
      <c r="R3692">
        <f>K3692-K3691</f>
        <v>9.1593935300000027</v>
      </c>
      <c r="S3692">
        <f>R3692/O3692</f>
        <v>0.75299717714317516</v>
      </c>
      <c r="T3692" s="9">
        <f>AVERAGE(S3692,S3694,S3696)</f>
        <v>0.68874130608688422</v>
      </c>
      <c r="U3692" s="3">
        <f>AVERAGE(E3691,E3693,E3695)</f>
        <v>13.724447593333332</v>
      </c>
      <c r="V3692" s="3">
        <f>AVERAGE(E3692,E3694,E3696)</f>
        <v>9.2397638486666676</v>
      </c>
      <c r="W3692" s="3">
        <f>AVERAGE(F3691,F3693,F3695)</f>
        <v>0.68196797729999992</v>
      </c>
      <c r="X3692" s="3">
        <f>AVERAGE(F3692,F3694,F3696)</f>
        <v>0.74546080356666666</v>
      </c>
      <c r="Y3692" s="3">
        <f>AVERAGE(G3691,G3693,G3695)</f>
        <v>14.060396943333332</v>
      </c>
      <c r="Z3692" s="3">
        <f>AVERAGE(G3692,G3694,G3696)</f>
        <v>16.117982786666669</v>
      </c>
      <c r="AA3692" s="3">
        <f>AVERAGE(H3691,H3693,H3695)</f>
        <v>9.5817960160000002</v>
      </c>
      <c r="AB3692" s="3">
        <f>AVERAGE(H3692,H3694,H3696)</f>
        <v>11.989941223333332</v>
      </c>
      <c r="AC3692" s="3">
        <f>AVERAGE(I3691,I3693,I3695)</f>
        <v>92.856570609999991</v>
      </c>
      <c r="AD3692" s="3">
        <f>AVERAGE(I3692,I3694,I3696)</f>
        <v>80.054693366666669</v>
      </c>
      <c r="AE3692" s="3">
        <f>AVERAGE(J3691,J3693,J3695)</f>
        <v>33.066286593333331</v>
      </c>
      <c r="AF3692" s="3">
        <f>AVERAGE(J3692,J3694,J3696)</f>
        <v>32.996330276666669</v>
      </c>
      <c r="AG3692" s="3">
        <f>AVERAGE(K3691,K3693,K3695)</f>
        <v>81.869838606666661</v>
      </c>
      <c r="AH3692" s="3">
        <f>AVERAGE(K3692,K3694,K3696)</f>
        <v>90.562710779999989</v>
      </c>
      <c r="AI3692" s="12">
        <v>43667</v>
      </c>
      <c r="AJ3692" s="13">
        <v>659.65000000000009</v>
      </c>
      <c r="AK3692" s="16">
        <v>2.1339410000000001</v>
      </c>
      <c r="AL3692" s="10">
        <f t="shared" ref="AL3692:AL3696" si="1733">IF(AK3692&gt;3, AK3692-3, 3-AK3692)</f>
        <v>0.86605899999999991</v>
      </c>
      <c r="AM3692" s="10">
        <f t="shared" si="1717"/>
        <v>1.0400834724109054</v>
      </c>
      <c r="AN3692" s="14">
        <v>12</v>
      </c>
      <c r="AO3692" s="10">
        <f t="shared" ref="AO3692:AO3696" si="1734">AN3692+273.15</f>
        <v>285.14999999999998</v>
      </c>
      <c r="AP3692" s="14">
        <v>10.5</v>
      </c>
      <c r="AQ3692" s="14">
        <v>37</v>
      </c>
      <c r="AR3692" s="10">
        <f t="shared" ref="AR3692:AR3696" si="1735">AQ3692+273.15</f>
        <v>310.14999999999998</v>
      </c>
      <c r="AS3692" s="14">
        <v>47.1</v>
      </c>
      <c r="AT3692" s="14">
        <v>0.5</v>
      </c>
      <c r="AU3692" s="10">
        <f t="shared" ref="AU3692:AU3696" si="1736">IF(ISNUMBER(AM3692),((AR3692/AO3692)*((AJ3692-(AT3692*AP3692))/(AJ3692-AS3692))*AM3692)," ")</f>
        <v>1.2085603758351846</v>
      </c>
      <c r="AV3692" s="10">
        <f t="shared" ref="AV3692:AV3696" si="1737">IF(ISNUMBER(AM3692), AU3692*G3692, " ")</f>
        <v>18.534082941771516</v>
      </c>
      <c r="AW3692" s="10">
        <f>AVERAGE(AU3691,AU3693,AU3695)</f>
        <v>1.1140456451847278</v>
      </c>
      <c r="AX3692" s="10">
        <f>AVERAGE(AU3692,AU3694,AU3696)</f>
        <v>1.2177659208535283</v>
      </c>
      <c r="AY3692" s="10">
        <f>AVERAGE(AV3691,AV3693,AV3695)</f>
        <v>15.661562189855397</v>
      </c>
      <c r="AZ3692" s="10">
        <f>AVERAGE(AV3692,AV3694,AV3696)</f>
        <v>19.630894738626981</v>
      </c>
      <c r="BA3692" s="10">
        <f>IF(ISNUMBER(AV3692), AV3692-AV3691, " ")</f>
        <v>1.7194071555918917</v>
      </c>
      <c r="BB3692" s="10">
        <f>IF(ISNUMBER(BA3692), BA3692/O3692, " ")</f>
        <v>0.14135310708944615</v>
      </c>
      <c r="BC3692" s="2">
        <f>AVERAGE(BB3692,BB3694,BB3696)</f>
        <v>0.30484404975998808</v>
      </c>
      <c r="BD3692" s="1" t="s">
        <v>79</v>
      </c>
      <c r="BE3692"/>
    </row>
    <row r="3693" spans="1:57" x14ac:dyDescent="0.3">
      <c r="A3693" s="2"/>
      <c r="D3693" s="9" t="s">
        <v>57</v>
      </c>
      <c r="E3693" s="10">
        <v>13.725268249999999</v>
      </c>
      <c r="F3693" s="10">
        <v>0.67581680239999997</v>
      </c>
      <c r="G3693" s="10">
        <v>14.097001929999999</v>
      </c>
      <c r="H3693" s="10">
        <v>9.5030797620000005</v>
      </c>
      <c r="I3693" s="10">
        <v>92.266715349999998</v>
      </c>
      <c r="J3693" s="10">
        <v>33.226878409999998</v>
      </c>
      <c r="K3693" s="10">
        <v>79.807559269999999</v>
      </c>
      <c r="L3693" s="11">
        <v>7.7025462962962967E-3</v>
      </c>
      <c r="M3693" s="11">
        <v>8.2870254629629631E-3</v>
      </c>
      <c r="P3693" s="10"/>
      <c r="Q3693" s="9"/>
      <c r="AJ3693" s="13">
        <v>659.65</v>
      </c>
      <c r="AK3693" s="16">
        <v>2.1339410000000001</v>
      </c>
      <c r="AL3693" s="10">
        <f t="shared" si="1733"/>
        <v>0.86605899999999991</v>
      </c>
      <c r="AM3693" s="10">
        <f t="shared" si="1717"/>
        <v>0.95009674925407961</v>
      </c>
      <c r="AN3693" s="14">
        <v>12</v>
      </c>
      <c r="AO3693" s="10">
        <f t="shared" si="1734"/>
        <v>285.14999999999998</v>
      </c>
      <c r="AP3693" s="14">
        <v>10.5</v>
      </c>
      <c r="AQ3693" s="14">
        <v>37</v>
      </c>
      <c r="AR3693" s="10">
        <f t="shared" si="1735"/>
        <v>310.14999999999998</v>
      </c>
      <c r="AS3693" s="14">
        <v>47.1</v>
      </c>
      <c r="AT3693" s="14">
        <v>0.5</v>
      </c>
      <c r="AU3693" s="10">
        <f t="shared" si="1736"/>
        <v>1.1039972413912749</v>
      </c>
      <c r="AV3693" s="10">
        <f t="shared" si="1737"/>
        <v>15.563051242607477</v>
      </c>
      <c r="AW3693" s="10"/>
      <c r="AX3693" s="10"/>
      <c r="AY3693" s="10"/>
      <c r="AZ3693" s="10"/>
      <c r="BA3693" s="10"/>
      <c r="BB3693" s="10"/>
      <c r="BC3693" s="2"/>
      <c r="BD3693"/>
    </row>
    <row r="3694" spans="1:57" x14ac:dyDescent="0.3">
      <c r="A3694" s="2"/>
      <c r="D3694" s="9" t="s">
        <v>60</v>
      </c>
      <c r="E3694" s="10">
        <v>9.1595830809999992</v>
      </c>
      <c r="F3694" s="10">
        <v>0.73812356859999995</v>
      </c>
      <c r="G3694" s="10">
        <v>16.56666821</v>
      </c>
      <c r="H3694" s="10">
        <v>12.137172359999999</v>
      </c>
      <c r="I3694" s="10">
        <v>80.210504409999999</v>
      </c>
      <c r="J3694" s="10">
        <v>32.834861349999997</v>
      </c>
      <c r="K3694" s="10">
        <v>89.487218130000002</v>
      </c>
      <c r="L3694" s="11">
        <v>1.0266203703703703E-2</v>
      </c>
      <c r="M3694" s="11">
        <v>1.083332175925926E-2</v>
      </c>
      <c r="N3694" s="10">
        <f>H3694-H3693</f>
        <v>2.6340925979999987</v>
      </c>
      <c r="O3694" s="10">
        <f>I3693-I3694</f>
        <v>12.05621094</v>
      </c>
      <c r="P3694" s="10">
        <f>N3694/O3694</f>
        <v>0.21848428259169117</v>
      </c>
      <c r="Q3694" s="9"/>
      <c r="R3694">
        <f>K3694-K3693</f>
        <v>9.6796588600000035</v>
      </c>
      <c r="S3694">
        <f>R3694/O3694</f>
        <v>0.8028773640551452</v>
      </c>
      <c r="AJ3694" s="13">
        <v>659.65</v>
      </c>
      <c r="AK3694" s="16">
        <v>2.1339410000000001</v>
      </c>
      <c r="AL3694" s="10">
        <f t="shared" si="1733"/>
        <v>0.86605899999999991</v>
      </c>
      <c r="AM3694" s="10">
        <f t="shared" si="1717"/>
        <v>1.0376906886366586</v>
      </c>
      <c r="AN3694" s="14">
        <v>12</v>
      </c>
      <c r="AO3694" s="10">
        <f t="shared" si="1734"/>
        <v>285.14999999999998</v>
      </c>
      <c r="AP3694" s="14">
        <v>10.5</v>
      </c>
      <c r="AQ3694" s="14">
        <v>37</v>
      </c>
      <c r="AR3694" s="10">
        <f t="shared" si="1735"/>
        <v>310.14999999999998</v>
      </c>
      <c r="AS3694" s="14">
        <v>47.1</v>
      </c>
      <c r="AT3694" s="14">
        <v>0.5</v>
      </c>
      <c r="AU3694" s="10">
        <f t="shared" si="1736"/>
        <v>1.2057799993229104</v>
      </c>
      <c r="AV3694" s="10">
        <f t="shared" si="1737"/>
        <v>19.975757183036681</v>
      </c>
      <c r="AW3694" s="10"/>
      <c r="AX3694" s="10"/>
      <c r="AY3694" s="10"/>
      <c r="AZ3694" s="10"/>
      <c r="BA3694" s="10">
        <f>IF(ISNUMBER(AV3694), AV3694-AV3693, " ")</f>
        <v>4.4127059404292037</v>
      </c>
      <c r="BB3694" s="10">
        <f>IF(ISNUMBER(BA3694), BA3694/O3694, " ")</f>
        <v>0.36601100979319823</v>
      </c>
      <c r="BC3694" s="2"/>
      <c r="BD3694"/>
      <c r="BE3694"/>
    </row>
    <row r="3695" spans="1:57" x14ac:dyDescent="0.3">
      <c r="A3695" s="2"/>
      <c r="D3695" s="9" t="s">
        <v>57</v>
      </c>
      <c r="E3695" s="10">
        <v>13.71223015</v>
      </c>
      <c r="F3695" s="10">
        <v>0.63497324320000004</v>
      </c>
      <c r="G3695" s="10">
        <v>14.082034309999999</v>
      </c>
      <c r="H3695" s="10">
        <v>8.9335433060000007</v>
      </c>
      <c r="I3695" s="10">
        <v>92.360095459999997</v>
      </c>
      <c r="J3695" s="10">
        <v>33.652297769999997</v>
      </c>
      <c r="K3695" s="10">
        <v>82.889890489999999</v>
      </c>
      <c r="L3695" s="11">
        <v>1.4074074074074074E-2</v>
      </c>
      <c r="M3695" s="11">
        <v>1.4565960648148149E-2</v>
      </c>
      <c r="P3695" s="10"/>
      <c r="Q3695" s="9"/>
      <c r="AJ3695" s="13">
        <v>659.65</v>
      </c>
      <c r="AK3695" s="16">
        <v>2.1339410000000001</v>
      </c>
      <c r="AL3695" s="10">
        <f t="shared" si="1733"/>
        <v>0.86605899999999991</v>
      </c>
      <c r="AM3695" s="10">
        <f t="shared" si="1717"/>
        <v>0.89267684982855666</v>
      </c>
      <c r="AN3695" s="14">
        <v>12</v>
      </c>
      <c r="AO3695" s="10">
        <f t="shared" si="1734"/>
        <v>285.14999999999998</v>
      </c>
      <c r="AP3695" s="14">
        <v>10.5</v>
      </c>
      <c r="AQ3695" s="14">
        <v>37</v>
      </c>
      <c r="AR3695" s="10">
        <f t="shared" si="1735"/>
        <v>310.14999999999998</v>
      </c>
      <c r="AS3695" s="14">
        <v>47.1</v>
      </c>
      <c r="AT3695" s="14">
        <v>0.5</v>
      </c>
      <c r="AU3695" s="10">
        <f t="shared" si="1736"/>
        <v>1.0372762357499965</v>
      </c>
      <c r="AV3695" s="10">
        <f t="shared" si="1737"/>
        <v>14.606959540779098</v>
      </c>
      <c r="AW3695" s="10"/>
      <c r="AX3695" s="10"/>
      <c r="AY3695" s="10"/>
      <c r="AZ3695" s="10"/>
      <c r="BA3695" s="10"/>
      <c r="BB3695" s="10"/>
      <c r="BC3695" s="2"/>
      <c r="BD3695"/>
      <c r="BE3695"/>
    </row>
    <row r="3696" spans="1:57" x14ac:dyDescent="0.3">
      <c r="A3696" s="2"/>
      <c r="D3696" s="9" t="s">
        <v>61</v>
      </c>
      <c r="E3696" s="10">
        <v>9.0156756540000007</v>
      </c>
      <c r="F3696" s="10">
        <v>0.75843325370000003</v>
      </c>
      <c r="G3696" s="10">
        <v>16.451610280000001</v>
      </c>
      <c r="H3696" s="10">
        <v>12.48515411</v>
      </c>
      <c r="I3696" s="10">
        <v>78.174589499999996</v>
      </c>
      <c r="J3696" s="10">
        <v>33.358369529999997</v>
      </c>
      <c r="K3696" s="10">
        <v>90.129454620000004</v>
      </c>
      <c r="L3696" s="11">
        <v>1.7100694444444443E-2</v>
      </c>
      <c r="M3696" s="11">
        <v>1.7667812500000001E-2</v>
      </c>
      <c r="N3696" s="10">
        <f>H3696-H3695</f>
        <v>3.5516108039999992</v>
      </c>
      <c r="O3696" s="10">
        <f>I3695-I3696</f>
        <v>14.18550596</v>
      </c>
      <c r="P3696" s="10">
        <f>N3696/O3696</f>
        <v>0.25036899029296233</v>
      </c>
      <c r="Q3696" s="9"/>
      <c r="R3696">
        <f>K3696-K3695</f>
        <v>7.2395641300000051</v>
      </c>
      <c r="S3696">
        <f>R3696/O3696</f>
        <v>0.51034937706233252</v>
      </c>
      <c r="AJ3696" s="13">
        <v>659.65</v>
      </c>
      <c r="AK3696" s="16">
        <v>2.1339410000000001</v>
      </c>
      <c r="AL3696" s="10">
        <f t="shared" si="1733"/>
        <v>0.86605899999999991</v>
      </c>
      <c r="AM3696" s="10">
        <f t="shared" si="1717"/>
        <v>1.0662430503467528</v>
      </c>
      <c r="AN3696" s="14">
        <v>12</v>
      </c>
      <c r="AO3696" s="10">
        <f t="shared" si="1734"/>
        <v>285.14999999999998</v>
      </c>
      <c r="AP3696" s="14">
        <v>10.5</v>
      </c>
      <c r="AQ3696" s="14">
        <v>37</v>
      </c>
      <c r="AR3696" s="10">
        <f t="shared" si="1735"/>
        <v>310.14999999999998</v>
      </c>
      <c r="AS3696" s="14">
        <v>47.1</v>
      </c>
      <c r="AT3696" s="14">
        <v>0.5</v>
      </c>
      <c r="AU3696" s="10">
        <f t="shared" si="1736"/>
        <v>1.2389573874024902</v>
      </c>
      <c r="AV3696" s="10">
        <f t="shared" si="1737"/>
        <v>20.382844091072752</v>
      </c>
      <c r="AW3696" s="10"/>
      <c r="AX3696" s="10"/>
      <c r="AY3696" s="10"/>
      <c r="AZ3696" s="10"/>
      <c r="BA3696" s="10">
        <f>IF(ISNUMBER(AV3696), AV3696-AV3695, " ")</f>
        <v>5.7758845502936538</v>
      </c>
      <c r="BB3696" s="10">
        <f>IF(ISNUMBER(BA3696), BA3696/O3696, " ")</f>
        <v>0.40716803239731986</v>
      </c>
      <c r="BC3696" s="2"/>
      <c r="BD3696"/>
      <c r="BE3696"/>
    </row>
    <row r="3697" spans="1:57" x14ac:dyDescent="0.3">
      <c r="AM3697" s="10" t="str">
        <f t="shared" si="1717"/>
        <v xml:space="preserve"> </v>
      </c>
      <c r="BD3697"/>
      <c r="BE3697"/>
    </row>
    <row r="3698" spans="1:57" x14ac:dyDescent="0.3">
      <c r="AM3698" s="10" t="str">
        <f t="shared" si="1717"/>
        <v xml:space="preserve"> </v>
      </c>
      <c r="BD3698"/>
      <c r="BE3698"/>
    </row>
    <row r="3699" spans="1:57" x14ac:dyDescent="0.3">
      <c r="A3699" s="2"/>
      <c r="D3699" s="9" t="s">
        <v>53</v>
      </c>
      <c r="E3699" s="10"/>
      <c r="F3699" s="10"/>
      <c r="G3699" s="10"/>
      <c r="H3699" s="10"/>
      <c r="I3699" s="10"/>
      <c r="J3699" s="10"/>
      <c r="K3699" s="10"/>
      <c r="L3699" s="10"/>
      <c r="M3699" s="10"/>
      <c r="P3699" s="10"/>
      <c r="Q3699" s="9"/>
      <c r="R3699" s="9"/>
      <c r="AM3699" s="10" t="str">
        <f t="shared" si="1717"/>
        <v xml:space="preserve"> </v>
      </c>
      <c r="BD3699"/>
      <c r="BE3699"/>
    </row>
    <row r="3700" spans="1:57" x14ac:dyDescent="0.3">
      <c r="A3700" s="2"/>
      <c r="D3700" s="9" t="s">
        <v>426</v>
      </c>
      <c r="E3700" s="10"/>
      <c r="F3700" s="2"/>
      <c r="G3700" s="10"/>
      <c r="H3700" s="10"/>
      <c r="I3700" s="10"/>
      <c r="J3700" s="10"/>
      <c r="K3700" s="10"/>
      <c r="L3700" s="10"/>
      <c r="M3700" s="10"/>
      <c r="P3700" s="10"/>
      <c r="Q3700" s="9"/>
      <c r="R3700" s="9"/>
      <c r="AM3700" s="10" t="str">
        <f t="shared" si="1717"/>
        <v xml:space="preserve"> </v>
      </c>
      <c r="BD3700"/>
      <c r="BE3700"/>
    </row>
    <row r="3701" spans="1:57" x14ac:dyDescent="0.3">
      <c r="A3701" s="2"/>
      <c r="D3701" s="9"/>
      <c r="E3701" s="2" t="s">
        <v>0</v>
      </c>
      <c r="F3701" s="2" t="s">
        <v>1</v>
      </c>
      <c r="G3701" s="2" t="s">
        <v>2</v>
      </c>
      <c r="H3701" s="2" t="s">
        <v>3</v>
      </c>
      <c r="I3701" s="2" t="s">
        <v>4</v>
      </c>
      <c r="J3701" s="2" t="s">
        <v>5</v>
      </c>
      <c r="K3701" s="2" t="s">
        <v>6</v>
      </c>
      <c r="L3701" s="2" t="s">
        <v>7</v>
      </c>
      <c r="M3701" s="2" t="s">
        <v>8</v>
      </c>
      <c r="N3701" s="2" t="s">
        <v>9</v>
      </c>
      <c r="O3701" s="2" t="s">
        <v>10</v>
      </c>
      <c r="P3701" s="2" t="s">
        <v>11</v>
      </c>
      <c r="Q3701" s="2" t="s">
        <v>12</v>
      </c>
      <c r="R3701" s="2" t="s">
        <v>13</v>
      </c>
      <c r="S3701" s="2" t="s">
        <v>14</v>
      </c>
      <c r="T3701" s="2" t="s">
        <v>15</v>
      </c>
      <c r="U3701" s="3" t="s">
        <v>16</v>
      </c>
      <c r="V3701" s="3" t="s">
        <v>17</v>
      </c>
      <c r="W3701" s="3" t="s">
        <v>18</v>
      </c>
      <c r="X3701" s="3" t="s">
        <v>19</v>
      </c>
      <c r="Y3701" s="3" t="s">
        <v>20</v>
      </c>
      <c r="Z3701" s="3" t="s">
        <v>21</v>
      </c>
      <c r="AA3701" s="3" t="s">
        <v>22</v>
      </c>
      <c r="AB3701" s="3" t="s">
        <v>23</v>
      </c>
      <c r="AC3701" s="3" t="s">
        <v>24</v>
      </c>
      <c r="AD3701" s="3" t="s">
        <v>25</v>
      </c>
      <c r="AE3701" s="3" t="s">
        <v>26</v>
      </c>
      <c r="AF3701" s="3" t="s">
        <v>27</v>
      </c>
      <c r="AG3701" s="3" t="s">
        <v>28</v>
      </c>
      <c r="AH3701" s="3" t="s">
        <v>29</v>
      </c>
      <c r="AL3701" s="2" t="s">
        <v>33</v>
      </c>
      <c r="AM3701" s="10" t="e">
        <f t="shared" si="1717"/>
        <v>#VALUE!</v>
      </c>
      <c r="AN3701" s="6" t="s">
        <v>35</v>
      </c>
      <c r="AO3701" s="2" t="s">
        <v>36</v>
      </c>
      <c r="AP3701" s="7" t="s">
        <v>37</v>
      </c>
      <c r="AQ3701" s="6" t="s">
        <v>38</v>
      </c>
      <c r="AR3701" s="2" t="s">
        <v>39</v>
      </c>
      <c r="AS3701" s="7" t="s">
        <v>40</v>
      </c>
      <c r="AT3701" s="7" t="s">
        <v>41</v>
      </c>
      <c r="AU3701" s="8" t="s">
        <v>55</v>
      </c>
      <c r="AV3701" s="8" t="s">
        <v>56</v>
      </c>
      <c r="AW3701" s="8" t="s">
        <v>44</v>
      </c>
      <c r="AX3701" s="8" t="s">
        <v>45</v>
      </c>
      <c r="AY3701" s="8" t="s">
        <v>46</v>
      </c>
      <c r="AZ3701" s="8" t="s">
        <v>47</v>
      </c>
      <c r="BA3701" s="2" t="s">
        <v>48</v>
      </c>
      <c r="BB3701" s="2" t="s">
        <v>49</v>
      </c>
      <c r="BC3701" s="2" t="s">
        <v>50</v>
      </c>
      <c r="BD3701"/>
      <c r="BE3701"/>
    </row>
    <row r="3702" spans="1:57" x14ac:dyDescent="0.3">
      <c r="A3702" s="2"/>
      <c r="D3702" s="9" t="s">
        <v>57</v>
      </c>
      <c r="E3702" s="10">
        <v>13.66276152</v>
      </c>
      <c r="F3702" s="10">
        <v>0.63728352590000004</v>
      </c>
      <c r="G3702" s="10">
        <v>19.078612270000001</v>
      </c>
      <c r="H3702" s="10">
        <v>12.13437513</v>
      </c>
      <c r="I3702" s="10">
        <v>91.448134940000003</v>
      </c>
      <c r="J3702" s="10">
        <v>32.440252030000003</v>
      </c>
      <c r="K3702" s="10">
        <v>84.351297549999998</v>
      </c>
      <c r="L3702" s="11">
        <v>2.488425925925926E-3</v>
      </c>
      <c r="M3702" s="11">
        <v>3.1249884259259265E-3</v>
      </c>
      <c r="P3702" s="10"/>
      <c r="Q3702" s="9"/>
      <c r="AJ3702" s="13">
        <v>658</v>
      </c>
      <c r="AK3702" s="16">
        <v>3.0828609999999999</v>
      </c>
      <c r="AL3702" s="10">
        <f>IF(AK3702&gt;3, AK3702-3, 3-AK3702)</f>
        <v>8.2860999999999851E-2</v>
      </c>
      <c r="AM3702" s="10">
        <f t="shared" si="1717"/>
        <v>0.62015464780929153</v>
      </c>
      <c r="AN3702" s="14">
        <v>12</v>
      </c>
      <c r="AO3702" s="10">
        <f>AN3702+273.15</f>
        <v>285.14999999999998</v>
      </c>
      <c r="AP3702" s="14">
        <v>10.5</v>
      </c>
      <c r="AQ3702" s="14">
        <v>37</v>
      </c>
      <c r="AR3702" s="10">
        <f>AQ3702+273.15</f>
        <v>310.14999999999998</v>
      </c>
      <c r="AS3702" s="14">
        <v>47.1</v>
      </c>
      <c r="AT3702" s="14">
        <v>0.5</v>
      </c>
      <c r="AU3702" s="10">
        <f>IF(ISNUMBER(AM3702),((AR3702/AO3702)*((AJ3702-(AT3702*AP3702))/(AJ3702-AS3702))*AM3702)," ")</f>
        <v>0.72073426195282353</v>
      </c>
      <c r="AV3702" s="10">
        <f>IF(ISNUMBER(AM3702), AU3702*G3702, " ")</f>
        <v>13.750609533502534</v>
      </c>
      <c r="AW3702" s="10"/>
      <c r="AX3702" s="10"/>
      <c r="AY3702" s="10"/>
      <c r="AZ3702" s="10"/>
      <c r="BA3702" s="10"/>
      <c r="BB3702" s="10"/>
      <c r="BC3702" s="2"/>
      <c r="BD3702"/>
      <c r="BE3702"/>
    </row>
    <row r="3703" spans="1:57" x14ac:dyDescent="0.3">
      <c r="A3703" s="2">
        <v>337</v>
      </c>
      <c r="B3703" s="9" t="s">
        <v>426</v>
      </c>
      <c r="C3703" s="9"/>
      <c r="D3703" s="9" t="s">
        <v>58</v>
      </c>
      <c r="E3703" s="10">
        <v>8.3556430200000005</v>
      </c>
      <c r="F3703" s="10">
        <v>0.86654687259999996</v>
      </c>
      <c r="G3703" s="10">
        <v>22.359180160000001</v>
      </c>
      <c r="H3703" s="10">
        <v>19.347901619999998</v>
      </c>
      <c r="I3703" s="10">
        <v>80.347867109999996</v>
      </c>
      <c r="J3703" s="10">
        <v>31.914516070000001</v>
      </c>
      <c r="K3703" s="10">
        <v>88.772133830000001</v>
      </c>
      <c r="L3703" s="11">
        <v>5.1967592592592595E-3</v>
      </c>
      <c r="M3703" s="11">
        <v>5.7812384259259266E-3</v>
      </c>
      <c r="N3703" s="10">
        <f>H3703-H3702</f>
        <v>7.2135264899999978</v>
      </c>
      <c r="O3703" s="10">
        <f>I3702-I3703</f>
        <v>11.100267830000007</v>
      </c>
      <c r="P3703" s="10">
        <f>N3703/O3703</f>
        <v>0.64985157119402526</v>
      </c>
      <c r="Q3703" s="9">
        <f>AVERAGE(P3703,P3705,P3707)</f>
        <v>0.63447860880139884</v>
      </c>
      <c r="R3703">
        <f>K3703-K3702</f>
        <v>4.4208362800000032</v>
      </c>
      <c r="S3703">
        <f>R3703/O3703</f>
        <v>0.39826392909656488</v>
      </c>
      <c r="T3703" s="9">
        <f>AVERAGE(S3703,S3705,S3707)</f>
        <v>0.56144415852705565</v>
      </c>
      <c r="U3703" s="3">
        <f>AVERAGE(E3702,E3704,E3706)</f>
        <v>13.654234580000001</v>
      </c>
      <c r="V3703" s="3">
        <f>AVERAGE(E3703,E3705,E3707)</f>
        <v>8.1301701926666663</v>
      </c>
      <c r="W3703" s="3">
        <f>AVERAGE(F3702,F3704,F3706)</f>
        <v>0.5620747291</v>
      </c>
      <c r="X3703" s="3">
        <f>AVERAGE(F3703,F3705,F3707)</f>
        <v>0.87270697853333334</v>
      </c>
      <c r="Y3703" s="3">
        <f>AVERAGE(G3702,G3704,G3706)</f>
        <v>21.152921653333333</v>
      </c>
      <c r="Z3703" s="3">
        <f>AVERAGE(G3703,G3705,G3707)</f>
        <v>22.466006093333334</v>
      </c>
      <c r="AA3703" s="3">
        <f>AVERAGE(H3702,H3704,H3706)</f>
        <v>11.756947943333332</v>
      </c>
      <c r="AB3703" s="3">
        <f>AVERAGE(H3703,H3705,H3707)</f>
        <v>19.49036413</v>
      </c>
      <c r="AC3703" s="3">
        <f>AVERAGE(I3702,I3704,I3706)</f>
        <v>92.042784663333336</v>
      </c>
      <c r="AD3703" s="3">
        <f>AVERAGE(I3703,I3705,I3707)</f>
        <v>79.840478110000006</v>
      </c>
      <c r="AE3703" s="3">
        <f>AVERAGE(J3702,J3704,J3706)</f>
        <v>32.064325439999998</v>
      </c>
      <c r="AF3703" s="3">
        <f>AVERAGE(J3703,J3705,J3707)</f>
        <v>31.669491606666668</v>
      </c>
      <c r="AG3703" s="3">
        <f>AVERAGE(K3702,K3704,K3706)</f>
        <v>80.905895810000004</v>
      </c>
      <c r="AH3703" s="3">
        <f>AVERAGE(K3703,K3705,K3707)</f>
        <v>87.843152303333341</v>
      </c>
      <c r="AI3703" s="12">
        <v>43668</v>
      </c>
      <c r="AJ3703" s="13">
        <v>658</v>
      </c>
      <c r="AK3703" s="16">
        <v>3.0828609999999999</v>
      </c>
      <c r="AL3703" s="10">
        <f t="shared" ref="AL3703:AL3707" si="1738">IF(AK3703&gt;3, AK3703-3, 3-AK3703)</f>
        <v>8.2860999999999851E-2</v>
      </c>
      <c r="AM3703" s="10">
        <f t="shared" si="1717"/>
        <v>0.84325586453622148</v>
      </c>
      <c r="AN3703" s="14">
        <v>12</v>
      </c>
      <c r="AO3703" s="10">
        <f t="shared" ref="AO3703:AO3707" si="1739">AN3703+273.15</f>
        <v>285.14999999999998</v>
      </c>
      <c r="AP3703" s="14">
        <v>10.5</v>
      </c>
      <c r="AQ3703" s="14">
        <v>37</v>
      </c>
      <c r="AR3703" s="10">
        <f t="shared" ref="AR3703:AR3707" si="1740">AQ3703+273.15</f>
        <v>310.14999999999998</v>
      </c>
      <c r="AS3703" s="14">
        <v>47.1</v>
      </c>
      <c r="AT3703" s="14">
        <v>0.5</v>
      </c>
      <c r="AU3703" s="10">
        <f t="shared" ref="AU3703:AU3707" si="1741">IF(ISNUMBER(AM3703),((AR3703/AO3703)*((AJ3703-(AT3703*AP3703))/(AJ3703-AS3703))*AM3703)," ")</f>
        <v>0.98001908928819581</v>
      </c>
      <c r="AV3703" s="10">
        <f t="shared" ref="AV3703:AV3707" si="1742">IF(ISNUMBER(AM3703), AU3703*G3703, " ")</f>
        <v>21.912423377633896</v>
      </c>
      <c r="AW3703" s="10">
        <f>AVERAGE(AU3702,AU3704,AU3706)</f>
        <v>0.6356770551507861</v>
      </c>
      <c r="AX3703" s="10">
        <f>AVERAGE(AU3703,AU3705,AU3707)</f>
        <v>0.98698584619147844</v>
      </c>
      <c r="AY3703" s="10">
        <f>AVERAGE(AV3702,AV3704,AV3706)</f>
        <v>13.354911764158146</v>
      </c>
      <c r="AZ3703" s="10">
        <f>AVERAGE(AV3703,AV3705,AV3707)</f>
        <v>22.158927789348709</v>
      </c>
      <c r="BA3703" s="10">
        <f>IF(ISNUMBER(AV3703), AV3703-AV3702, " ")</f>
        <v>8.1618138441313626</v>
      </c>
      <c r="BB3703" s="10">
        <f>IF(ISNUMBER(BA3703), BA3703/O3703, " ")</f>
        <v>0.73528080305170052</v>
      </c>
      <c r="BC3703" s="2">
        <f>AVERAGE(BB3703,BB3705,BB3707)</f>
        <v>0.72211112497066487</v>
      </c>
      <c r="BD3703" s="1" t="s">
        <v>59</v>
      </c>
      <c r="BE3703"/>
    </row>
    <row r="3704" spans="1:57" x14ac:dyDescent="0.3">
      <c r="A3704" s="2"/>
      <c r="D3704" s="9" t="s">
        <v>57</v>
      </c>
      <c r="E3704" s="10">
        <v>13.65343403</v>
      </c>
      <c r="F3704" s="10">
        <v>0.51717162100000003</v>
      </c>
      <c r="G3704" s="10">
        <v>22.789334190000002</v>
      </c>
      <c r="H3704" s="10">
        <v>11.7299124</v>
      </c>
      <c r="I3704" s="10">
        <v>92.162077330000002</v>
      </c>
      <c r="J3704" s="10">
        <v>31.763043849999999</v>
      </c>
      <c r="K3704" s="10">
        <v>80.95983536</v>
      </c>
      <c r="L3704" s="11">
        <v>9.0798611111111097E-3</v>
      </c>
      <c r="M3704" s="11">
        <v>9.6759143518518522E-3</v>
      </c>
      <c r="P3704" s="10"/>
      <c r="Q3704" s="9"/>
      <c r="AJ3704" s="13">
        <v>658</v>
      </c>
      <c r="AK3704" s="16">
        <v>3.0828609999999999</v>
      </c>
      <c r="AL3704" s="10">
        <f t="shared" si="1738"/>
        <v>8.2860999999999851E-2</v>
      </c>
      <c r="AM3704" s="10">
        <f t="shared" si="1717"/>
        <v>0.50327110531418706</v>
      </c>
      <c r="AN3704" s="14">
        <v>12</v>
      </c>
      <c r="AO3704" s="10">
        <f t="shared" si="1739"/>
        <v>285.14999999999998</v>
      </c>
      <c r="AP3704" s="14">
        <v>10.5</v>
      </c>
      <c r="AQ3704" s="14">
        <v>37</v>
      </c>
      <c r="AR3704" s="10">
        <f t="shared" si="1740"/>
        <v>310.14999999999998</v>
      </c>
      <c r="AS3704" s="14">
        <v>47.1</v>
      </c>
      <c r="AT3704" s="14">
        <v>0.5</v>
      </c>
      <c r="AU3704" s="10">
        <f t="shared" si="1741"/>
        <v>0.58489399367098927</v>
      </c>
      <c r="AV3704" s="10">
        <f t="shared" si="1742"/>
        <v>13.32934468749192</v>
      </c>
      <c r="AW3704" s="10"/>
      <c r="AX3704" s="10"/>
      <c r="AY3704" s="10"/>
      <c r="AZ3704" s="10"/>
      <c r="BA3704" s="10"/>
      <c r="BB3704" s="10"/>
      <c r="BC3704" s="2"/>
      <c r="BD3704"/>
    </row>
    <row r="3705" spans="1:57" x14ac:dyDescent="0.3">
      <c r="A3705" s="2"/>
      <c r="D3705" s="9" t="s">
        <v>60</v>
      </c>
      <c r="E3705" s="10">
        <v>8.013006013</v>
      </c>
      <c r="F3705" s="10">
        <v>0.85122655260000002</v>
      </c>
      <c r="G3705" s="10">
        <v>23.333468620000001</v>
      </c>
      <c r="H3705" s="10">
        <v>19.70712442</v>
      </c>
      <c r="I3705" s="10">
        <v>79.339517310000005</v>
      </c>
      <c r="J3705" s="10">
        <v>31.157450310000002</v>
      </c>
      <c r="K3705" s="10">
        <v>88.212651539999996</v>
      </c>
      <c r="L3705" s="11">
        <v>1.2158564814814815E-2</v>
      </c>
      <c r="M3705" s="11">
        <v>1.2858784722222223E-2</v>
      </c>
      <c r="N3705" s="10">
        <f>H3705-H3704</f>
        <v>7.9772120199999996</v>
      </c>
      <c r="O3705" s="10">
        <f>I3704-I3705</f>
        <v>12.822560019999997</v>
      </c>
      <c r="P3705" s="10">
        <f>N3705/O3705</f>
        <v>0.62212319595755738</v>
      </c>
      <c r="Q3705" s="9"/>
      <c r="R3705">
        <f>K3705-K3704</f>
        <v>7.2528161799999964</v>
      </c>
      <c r="S3705">
        <f>R3705/O3705</f>
        <v>0.56562934146437305</v>
      </c>
      <c r="AJ3705" s="13">
        <v>658</v>
      </c>
      <c r="AK3705" s="16">
        <v>3.0828609999999999</v>
      </c>
      <c r="AL3705" s="10">
        <f t="shared" si="1738"/>
        <v>8.2860999999999851E-2</v>
      </c>
      <c r="AM3705" s="10">
        <f t="shared" si="1717"/>
        <v>0.82834732341159723</v>
      </c>
      <c r="AN3705" s="14">
        <v>12</v>
      </c>
      <c r="AO3705" s="10">
        <f t="shared" si="1739"/>
        <v>285.14999999999998</v>
      </c>
      <c r="AP3705" s="14">
        <v>10.5</v>
      </c>
      <c r="AQ3705" s="14">
        <v>37</v>
      </c>
      <c r="AR3705" s="10">
        <f t="shared" si="1740"/>
        <v>310.14999999999998</v>
      </c>
      <c r="AS3705" s="14">
        <v>47.1</v>
      </c>
      <c r="AT3705" s="14">
        <v>0.5</v>
      </c>
      <c r="AU3705" s="10">
        <f t="shared" si="1741"/>
        <v>0.96269261044585119</v>
      </c>
      <c r="AV3705" s="10">
        <f t="shared" si="1742"/>
        <v>22.462957816544154</v>
      </c>
      <c r="AW3705" s="10"/>
      <c r="AX3705" s="10"/>
      <c r="AY3705" s="10"/>
      <c r="AZ3705" s="10"/>
      <c r="BA3705" s="10">
        <f>IF(ISNUMBER(AV3705), AV3705-AV3704, " ")</f>
        <v>9.1336131290522342</v>
      </c>
      <c r="BB3705" s="10">
        <f>IF(ISNUMBER(BA3705), BA3705/O3705, " ")</f>
        <v>0.71230808160040382</v>
      </c>
      <c r="BC3705" s="2"/>
      <c r="BD3705"/>
      <c r="BE3705"/>
    </row>
    <row r="3706" spans="1:57" x14ac:dyDescent="0.3">
      <c r="A3706" s="2"/>
      <c r="D3706" s="9" t="s">
        <v>57</v>
      </c>
      <c r="E3706" s="10">
        <v>13.64650819</v>
      </c>
      <c r="F3706" s="10">
        <v>0.53176904039999995</v>
      </c>
      <c r="G3706" s="10">
        <v>21.590818500000001</v>
      </c>
      <c r="H3706" s="10">
        <v>11.4065563</v>
      </c>
      <c r="I3706" s="10">
        <v>92.518141720000003</v>
      </c>
      <c r="J3706" s="10">
        <v>31.989680440000001</v>
      </c>
      <c r="K3706" s="10">
        <v>77.40655452</v>
      </c>
      <c r="L3706" s="11">
        <v>1.5243055555555557E-2</v>
      </c>
      <c r="M3706" s="11">
        <v>1.6111099537037037E-2</v>
      </c>
      <c r="P3706" s="10"/>
      <c r="Q3706" s="9"/>
      <c r="AJ3706" s="13">
        <v>658</v>
      </c>
      <c r="AK3706" s="16">
        <v>3.0828609999999999</v>
      </c>
      <c r="AL3706" s="10">
        <f t="shared" si="1738"/>
        <v>8.2860999999999851E-2</v>
      </c>
      <c r="AM3706" s="10">
        <f t="shared" si="1717"/>
        <v>0.51747617592878825</v>
      </c>
      <c r="AN3706" s="14">
        <v>12</v>
      </c>
      <c r="AO3706" s="10">
        <f t="shared" si="1739"/>
        <v>285.14999999999998</v>
      </c>
      <c r="AP3706" s="14">
        <v>10.5</v>
      </c>
      <c r="AQ3706" s="14">
        <v>37</v>
      </c>
      <c r="AR3706" s="10">
        <f t="shared" si="1740"/>
        <v>310.14999999999998</v>
      </c>
      <c r="AS3706" s="14">
        <v>47.1</v>
      </c>
      <c r="AT3706" s="14">
        <v>0.5</v>
      </c>
      <c r="AU3706" s="10">
        <f t="shared" si="1741"/>
        <v>0.60140290982854538</v>
      </c>
      <c r="AV3706" s="10">
        <f t="shared" si="1742"/>
        <v>12.98478107147999</v>
      </c>
      <c r="AW3706" s="10"/>
      <c r="AX3706" s="10"/>
      <c r="AY3706" s="10"/>
      <c r="AZ3706" s="10"/>
      <c r="BA3706" s="10"/>
      <c r="BB3706" s="10"/>
      <c r="BC3706" s="2"/>
      <c r="BD3706"/>
      <c r="BE3706"/>
    </row>
    <row r="3707" spans="1:57" x14ac:dyDescent="0.3">
      <c r="A3707" s="2"/>
      <c r="D3707" s="9" t="s">
        <v>61</v>
      </c>
      <c r="E3707" s="10">
        <v>8.0218615450000001</v>
      </c>
      <c r="F3707" s="10">
        <v>0.90034751040000005</v>
      </c>
      <c r="G3707" s="10">
        <v>21.7053695</v>
      </c>
      <c r="H3707" s="10">
        <v>19.416066350000001</v>
      </c>
      <c r="I3707" s="10">
        <v>79.834049910000005</v>
      </c>
      <c r="J3707" s="10">
        <v>31.936508440000001</v>
      </c>
      <c r="K3707" s="10">
        <v>86.544671539999996</v>
      </c>
      <c r="L3707" s="11">
        <v>1.9201388888888889E-2</v>
      </c>
      <c r="M3707" s="11">
        <v>1.9965266203703706E-2</v>
      </c>
      <c r="N3707" s="10">
        <f>H3707-H3706</f>
        <v>8.0095100500000012</v>
      </c>
      <c r="O3707" s="10">
        <f>I3706-I3707</f>
        <v>12.684091809999998</v>
      </c>
      <c r="P3707" s="10">
        <f>N3707/O3707</f>
        <v>0.63146105925261375</v>
      </c>
      <c r="Q3707" s="9"/>
      <c r="R3707">
        <f>K3707-K3706</f>
        <v>9.1381170199999957</v>
      </c>
      <c r="S3707">
        <f>R3707/O3707</f>
        <v>0.72043920502022896</v>
      </c>
      <c r="AJ3707" s="13">
        <v>658</v>
      </c>
      <c r="AK3707" s="16">
        <v>3.0828609999999999</v>
      </c>
      <c r="AL3707" s="10">
        <f t="shared" si="1738"/>
        <v>8.2860999999999851E-2</v>
      </c>
      <c r="AM3707" s="10">
        <f t="shared" si="1717"/>
        <v>0.8761480103060113</v>
      </c>
      <c r="AN3707" s="14">
        <v>12</v>
      </c>
      <c r="AO3707" s="10">
        <f t="shared" si="1739"/>
        <v>285.14999999999998</v>
      </c>
      <c r="AP3707" s="14">
        <v>10.5</v>
      </c>
      <c r="AQ3707" s="14">
        <v>37</v>
      </c>
      <c r="AR3707" s="10">
        <f t="shared" si="1740"/>
        <v>310.14999999999998</v>
      </c>
      <c r="AS3707" s="14">
        <v>47.1</v>
      </c>
      <c r="AT3707" s="14">
        <v>0.5</v>
      </c>
      <c r="AU3707" s="10">
        <f t="shared" si="1741"/>
        <v>1.0182458388403886</v>
      </c>
      <c r="AV3707" s="10">
        <f t="shared" si="1742"/>
        <v>22.101402173868085</v>
      </c>
      <c r="AW3707" s="10"/>
      <c r="AX3707" s="10"/>
      <c r="AY3707" s="10"/>
      <c r="AZ3707" s="10"/>
      <c r="BA3707" s="10">
        <f>IF(ISNUMBER(AV3707), AV3707-AV3706, " ")</f>
        <v>9.1166211023880948</v>
      </c>
      <c r="BB3707" s="10">
        <f>IF(ISNUMBER(BA3707), BA3707/O3707, " ")</f>
        <v>0.71874449025989007</v>
      </c>
      <c r="BC3707" s="2"/>
      <c r="BD3707"/>
      <c r="BE3707"/>
    </row>
    <row r="3708" spans="1:57" x14ac:dyDescent="0.3">
      <c r="AM3708" s="10" t="str">
        <f t="shared" si="1717"/>
        <v xml:space="preserve"> </v>
      </c>
      <c r="BD3708"/>
      <c r="BE3708"/>
    </row>
    <row r="3709" spans="1:57" x14ac:dyDescent="0.3">
      <c r="AM3709" s="10" t="str">
        <f t="shared" si="1717"/>
        <v xml:space="preserve"> </v>
      </c>
      <c r="BD3709"/>
      <c r="BE3709"/>
    </row>
    <row r="3710" spans="1:57" x14ac:dyDescent="0.3">
      <c r="A3710" s="2"/>
      <c r="D3710" s="9" t="s">
        <v>53</v>
      </c>
      <c r="E3710" s="10"/>
      <c r="F3710" s="10"/>
      <c r="G3710" s="10"/>
      <c r="H3710" s="10"/>
      <c r="I3710" s="10"/>
      <c r="J3710" s="10"/>
      <c r="K3710" s="10"/>
      <c r="L3710" s="10"/>
      <c r="M3710" s="10"/>
      <c r="P3710" s="10"/>
      <c r="Q3710" s="9"/>
      <c r="R3710" s="9"/>
      <c r="AM3710" s="10" t="str">
        <f t="shared" si="1717"/>
        <v xml:space="preserve"> </v>
      </c>
      <c r="BD3710"/>
      <c r="BE3710"/>
    </row>
    <row r="3711" spans="1:57" x14ac:dyDescent="0.3">
      <c r="A3711" s="2"/>
      <c r="D3711" s="9" t="s">
        <v>427</v>
      </c>
      <c r="E3711" s="10"/>
      <c r="F3711" s="2"/>
      <c r="G3711" s="10"/>
      <c r="H3711" s="10"/>
      <c r="I3711" s="10"/>
      <c r="J3711" s="10"/>
      <c r="K3711" s="10"/>
      <c r="L3711" s="10"/>
      <c r="M3711" s="10"/>
      <c r="P3711" s="10"/>
      <c r="Q3711" s="9"/>
      <c r="R3711" s="9"/>
      <c r="AM3711" s="10" t="str">
        <f t="shared" si="1717"/>
        <v xml:space="preserve"> </v>
      </c>
      <c r="BD3711"/>
      <c r="BE3711"/>
    </row>
    <row r="3712" spans="1:57" x14ac:dyDescent="0.3">
      <c r="A3712" s="2"/>
      <c r="D3712" s="9"/>
      <c r="E3712" s="2" t="s">
        <v>0</v>
      </c>
      <c r="F3712" s="2" t="s">
        <v>1</v>
      </c>
      <c r="G3712" s="2" t="s">
        <v>2</v>
      </c>
      <c r="H3712" s="2" t="s">
        <v>3</v>
      </c>
      <c r="I3712" s="2" t="s">
        <v>4</v>
      </c>
      <c r="J3712" s="2" t="s">
        <v>5</v>
      </c>
      <c r="K3712" s="2" t="s">
        <v>6</v>
      </c>
      <c r="L3712" s="2" t="s">
        <v>7</v>
      </c>
      <c r="M3712" s="2" t="s">
        <v>8</v>
      </c>
      <c r="N3712" s="2" t="s">
        <v>9</v>
      </c>
      <c r="O3712" s="2" t="s">
        <v>10</v>
      </c>
      <c r="P3712" s="2" t="s">
        <v>11</v>
      </c>
      <c r="Q3712" s="2" t="s">
        <v>12</v>
      </c>
      <c r="R3712" s="2" t="s">
        <v>13</v>
      </c>
      <c r="S3712" s="2" t="s">
        <v>14</v>
      </c>
      <c r="T3712" s="2" t="s">
        <v>15</v>
      </c>
      <c r="U3712" s="3" t="s">
        <v>16</v>
      </c>
      <c r="V3712" s="3" t="s">
        <v>17</v>
      </c>
      <c r="W3712" s="3" t="s">
        <v>18</v>
      </c>
      <c r="X3712" s="3" t="s">
        <v>19</v>
      </c>
      <c r="Y3712" s="3" t="s">
        <v>20</v>
      </c>
      <c r="Z3712" s="3" t="s">
        <v>21</v>
      </c>
      <c r="AA3712" s="3" t="s">
        <v>22</v>
      </c>
      <c r="AB3712" s="3" t="s">
        <v>23</v>
      </c>
      <c r="AC3712" s="3" t="s">
        <v>24</v>
      </c>
      <c r="AD3712" s="3" t="s">
        <v>25</v>
      </c>
      <c r="AE3712" s="3" t="s">
        <v>26</v>
      </c>
      <c r="AF3712" s="3" t="s">
        <v>27</v>
      </c>
      <c r="AG3712" s="3" t="s">
        <v>28</v>
      </c>
      <c r="AH3712" s="3" t="s">
        <v>29</v>
      </c>
      <c r="AL3712" s="2" t="s">
        <v>33</v>
      </c>
      <c r="AM3712" s="10" t="e">
        <f t="shared" si="1717"/>
        <v>#VALUE!</v>
      </c>
      <c r="AN3712" s="6" t="s">
        <v>35</v>
      </c>
      <c r="AO3712" s="2" t="s">
        <v>36</v>
      </c>
      <c r="AP3712" s="7" t="s">
        <v>37</v>
      </c>
      <c r="AQ3712" s="6" t="s">
        <v>38</v>
      </c>
      <c r="AR3712" s="2" t="s">
        <v>39</v>
      </c>
      <c r="AS3712" s="7" t="s">
        <v>40</v>
      </c>
      <c r="AT3712" s="7" t="s">
        <v>41</v>
      </c>
      <c r="AU3712" s="8" t="s">
        <v>55</v>
      </c>
      <c r="AV3712" s="8" t="s">
        <v>56</v>
      </c>
      <c r="AW3712" s="8" t="s">
        <v>44</v>
      </c>
      <c r="AX3712" s="8" t="s">
        <v>45</v>
      </c>
      <c r="AY3712" s="8" t="s">
        <v>46</v>
      </c>
      <c r="AZ3712" s="8" t="s">
        <v>47</v>
      </c>
      <c r="BA3712" s="2" t="s">
        <v>48</v>
      </c>
      <c r="BB3712" s="2" t="s">
        <v>49</v>
      </c>
      <c r="BC3712" s="2" t="s">
        <v>50</v>
      </c>
      <c r="BD3712"/>
      <c r="BE3712"/>
    </row>
    <row r="3713" spans="1:57" x14ac:dyDescent="0.3">
      <c r="A3713" s="2"/>
      <c r="D3713" s="9" t="s">
        <v>57</v>
      </c>
      <c r="E3713" s="10">
        <v>13.662147559999999</v>
      </c>
      <c r="F3713" s="10">
        <v>0.56454020199999999</v>
      </c>
      <c r="G3713" s="10">
        <v>18.326750189999998</v>
      </c>
      <c r="H3713" s="10">
        <v>10.34744336</v>
      </c>
      <c r="I3713" s="10">
        <v>95.279009840000001</v>
      </c>
      <c r="J3713" s="10">
        <v>31.613757970000002</v>
      </c>
      <c r="K3713" s="10">
        <v>57.288234549999999</v>
      </c>
      <c r="L3713" s="11">
        <v>1.4409722222222222E-3</v>
      </c>
      <c r="M3713" s="11">
        <v>2.0717476851851852E-3</v>
      </c>
      <c r="P3713" s="10"/>
      <c r="Q3713" s="9"/>
      <c r="AJ3713" s="13">
        <v>658</v>
      </c>
      <c r="AK3713" s="16">
        <v>3.0828609999999999</v>
      </c>
      <c r="AL3713" s="10">
        <f t="shared" ref="AL3713:AL3718" si="1743">IF(AK3713&gt;3, AK3713-3, 3-AK3713)</f>
        <v>8.2860999999999851E-2</v>
      </c>
      <c r="AM3713" s="10">
        <f t="shared" si="1717"/>
        <v>0.54936651571381268</v>
      </c>
      <c r="AN3713" s="14">
        <v>12</v>
      </c>
      <c r="AO3713" s="10">
        <f>AN3713+273.15</f>
        <v>285.14999999999998</v>
      </c>
      <c r="AP3713" s="14">
        <v>10.5</v>
      </c>
      <c r="AQ3713" s="14">
        <v>37</v>
      </c>
      <c r="AR3713" s="10">
        <f>AQ3713+273.15</f>
        <v>310.14999999999998</v>
      </c>
      <c r="AS3713" s="14">
        <v>47.1</v>
      </c>
      <c r="AT3713" s="14">
        <v>0.5</v>
      </c>
      <c r="AU3713" s="10">
        <f t="shared" ref="AU3713:AU3718" si="1744">IF(ISNUMBER(AM3713),((AR3713/AO3713)*((AJ3714-(AT3713*AP3713))/(AJ3714-AS3713))*AM3713)," ")</f>
        <v>0.63846537576277218</v>
      </c>
      <c r="AV3713" s="10">
        <f>IF(ISNUMBER(AM3713), AU3713*G3713, " ")</f>
        <v>11.700995446568806</v>
      </c>
      <c r="AW3713" s="10"/>
      <c r="AX3713" s="10"/>
      <c r="AY3713" s="10"/>
      <c r="AZ3713" s="10"/>
      <c r="BA3713" s="10"/>
      <c r="BB3713" s="10"/>
      <c r="BC3713" s="2"/>
      <c r="BD3713"/>
      <c r="BE3713"/>
    </row>
    <row r="3714" spans="1:57" x14ac:dyDescent="0.3">
      <c r="A3714" s="2">
        <v>338</v>
      </c>
      <c r="B3714" s="9" t="s">
        <v>427</v>
      </c>
      <c r="C3714" s="9"/>
      <c r="D3714" s="9" t="s">
        <v>58</v>
      </c>
      <c r="E3714" s="10">
        <v>8.5588023569999994</v>
      </c>
      <c r="F3714" s="10">
        <v>0.55741989089999999</v>
      </c>
      <c r="G3714" s="10">
        <v>20.058176020000001</v>
      </c>
      <c r="H3714" s="10">
        <v>11.04511024</v>
      </c>
      <c r="I3714" s="10">
        <v>85.216639810000004</v>
      </c>
      <c r="J3714" s="10">
        <v>31.8563717</v>
      </c>
      <c r="K3714" s="10">
        <v>60.51250615</v>
      </c>
      <c r="L3714" s="11">
        <v>4.2129629629629626E-3</v>
      </c>
      <c r="M3714" s="11">
        <v>4.6064699074074072E-3</v>
      </c>
      <c r="N3714" s="10">
        <f>H3714-H3713</f>
        <v>0.69766687999999988</v>
      </c>
      <c r="O3714" s="10">
        <f>I3713-I3714</f>
        <v>10.062370029999997</v>
      </c>
      <c r="P3714" s="10">
        <f>N3714/O3714</f>
        <v>6.9334250074283954E-2</v>
      </c>
      <c r="Q3714" s="9">
        <f>AVERAGE(P3714,P3716,P3718)</f>
        <v>4.542385990892675E-2</v>
      </c>
      <c r="R3714">
        <f>K3714-K3713</f>
        <v>3.2242716000000016</v>
      </c>
      <c r="S3714">
        <f>R3714/O3714</f>
        <v>0.32042864557625522</v>
      </c>
      <c r="T3714" s="9">
        <f>AVERAGE(S3714,S3716,S3718)</f>
        <v>0.46599281617339278</v>
      </c>
      <c r="U3714" s="3">
        <f>AVERAGE(E3713,E3715,E3717)</f>
        <v>13.672046459999999</v>
      </c>
      <c r="V3714" s="3">
        <f>AVERAGE(E3714,E3716,E3718)</f>
        <v>9.1234634476666656</v>
      </c>
      <c r="W3714" s="3">
        <f>AVERAGE(F3713,F3715,F3717)</f>
        <v>0.51069225306666655</v>
      </c>
      <c r="X3714" s="3">
        <f>AVERAGE(F3714,F3716,F3718)</f>
        <v>0.52928457886666658</v>
      </c>
      <c r="Y3714" s="3">
        <f>AVERAGE(G3713,G3715,G3717)</f>
        <v>19.592407840000003</v>
      </c>
      <c r="Z3714" s="3">
        <f>AVERAGE(G3714,G3716,G3718)</f>
        <v>20.164658003333333</v>
      </c>
      <c r="AA3714" s="3">
        <f>AVERAGE(H3713,H3715,H3717)</f>
        <v>9.9452493256666656</v>
      </c>
      <c r="AB3714" s="3">
        <f>AVERAGE(H3714,H3716,H3718)</f>
        <v>10.605142575999999</v>
      </c>
      <c r="AC3714" s="3">
        <f>AVERAGE(I3713,I3715,I3717)</f>
        <v>93.237385639999999</v>
      </c>
      <c r="AD3714" s="3">
        <f>AVERAGE(I3714,I3716,I3718)</f>
        <v>78.245076693333331</v>
      </c>
      <c r="AE3714" s="3">
        <f>AVERAGE(J3713,J3715,J3717)</f>
        <v>31.531203636666664</v>
      </c>
      <c r="AF3714" s="3">
        <f>AVERAGE(J3714,J3716,J3718)</f>
        <v>31.379655133333333</v>
      </c>
      <c r="AG3714" s="3">
        <f>AVERAGE(K3713,K3715,K3717)</f>
        <v>57.554355579999999</v>
      </c>
      <c r="AH3714" s="3">
        <f>AVERAGE(K3714,K3716,K3718)</f>
        <v>64.912784726666658</v>
      </c>
      <c r="AI3714" s="12">
        <v>43668</v>
      </c>
      <c r="AJ3714" s="13">
        <v>658</v>
      </c>
      <c r="AK3714" s="16">
        <v>3.0828609999999999</v>
      </c>
      <c r="AL3714" s="10">
        <f t="shared" si="1743"/>
        <v>8.2860999999999851E-2</v>
      </c>
      <c r="AM3714" s="10">
        <f t="shared" si="1717"/>
        <v>0.54243758401692455</v>
      </c>
      <c r="AN3714" s="14">
        <v>12</v>
      </c>
      <c r="AO3714" s="10">
        <f t="shared" ref="AO3714:AO3718" si="1745">AN3714+273.15</f>
        <v>285.14999999999998</v>
      </c>
      <c r="AP3714" s="14">
        <v>10.5</v>
      </c>
      <c r="AQ3714" s="14">
        <v>37</v>
      </c>
      <c r="AR3714" s="10">
        <f t="shared" ref="AR3714:AR3718" si="1746">AQ3714+273.15</f>
        <v>310.14999999999998</v>
      </c>
      <c r="AS3714" s="14">
        <v>47.1</v>
      </c>
      <c r="AT3714" s="14">
        <v>0.5</v>
      </c>
      <c r="AU3714" s="10">
        <f t="shared" si="1744"/>
        <v>0.63041267714909688</v>
      </c>
      <c r="AV3714" s="10">
        <f t="shared" ref="AV3714:AV3718" si="1747">IF(ISNUMBER(AM3714), AU3714*G3714, " ")</f>
        <v>12.644928443496017</v>
      </c>
      <c r="AW3714" s="10">
        <f>AVERAGE(AU3713,AU3715,AU3717)</f>
        <v>0.57756616818113882</v>
      </c>
      <c r="AX3714" s="10">
        <f>AVERAGE(AU3714,AU3716,AU3718)</f>
        <v>0.43154414320582074</v>
      </c>
      <c r="AY3714" s="10">
        <f>AVERAGE(AV3713,AV3715,AV3717)</f>
        <v>11.273418572973751</v>
      </c>
      <c r="AZ3714" s="10">
        <f>AVERAGE(AV3714,AV3716,AV3718)</f>
        <v>8.7609036797655993</v>
      </c>
      <c r="BA3714" s="10">
        <f>IF(ISNUMBER(AV3714), AV3714-AV3713, " ")</f>
        <v>0.94393299692721122</v>
      </c>
      <c r="BB3714" s="10">
        <f>IF(ISNUMBER(BA3714), BA3714/O3714, " ")</f>
        <v>9.3808217558384852E-2</v>
      </c>
      <c r="BC3714" s="2">
        <f>AVERAGE(BB3714,BB3716,BB3718)</f>
        <v>-0.16845680412023575</v>
      </c>
      <c r="BD3714" s="1" t="s">
        <v>59</v>
      </c>
      <c r="BE3714"/>
    </row>
    <row r="3715" spans="1:57" x14ac:dyDescent="0.3">
      <c r="A3715" s="2"/>
      <c r="D3715" s="9" t="s">
        <v>57</v>
      </c>
      <c r="E3715" s="10">
        <v>13.66514776</v>
      </c>
      <c r="F3715" s="10">
        <v>0.50145458109999996</v>
      </c>
      <c r="G3715" s="10">
        <v>19.928677390000001</v>
      </c>
      <c r="H3715" s="10">
        <v>9.9369702429999993</v>
      </c>
      <c r="I3715" s="10">
        <v>92.527456549999997</v>
      </c>
      <c r="J3715" s="10">
        <v>31.552175609999999</v>
      </c>
      <c r="K3715" s="10">
        <v>57.91016243</v>
      </c>
      <c r="L3715" s="11">
        <v>7.7662037037037031E-3</v>
      </c>
      <c r="M3715" s="11">
        <v>8.3391087962962959E-3</v>
      </c>
      <c r="P3715" s="10"/>
      <c r="Q3715" s="9"/>
      <c r="AJ3715" s="13">
        <v>658</v>
      </c>
      <c r="AK3715" s="16">
        <v>3.0828609999999999</v>
      </c>
      <c r="AL3715" s="10">
        <f t="shared" si="1743"/>
        <v>8.2860999999999851E-2</v>
      </c>
      <c r="AM3715" s="10">
        <f t="shared" si="1717"/>
        <v>0.48797650730928183</v>
      </c>
      <c r="AN3715" s="14">
        <v>12</v>
      </c>
      <c r="AO3715" s="10">
        <f t="shared" si="1745"/>
        <v>285.14999999999998</v>
      </c>
      <c r="AP3715" s="14">
        <v>10.5</v>
      </c>
      <c r="AQ3715" s="14">
        <v>37</v>
      </c>
      <c r="AR3715" s="10">
        <f t="shared" si="1746"/>
        <v>310.14999999999998</v>
      </c>
      <c r="AS3715" s="14">
        <v>47.1</v>
      </c>
      <c r="AT3715" s="14">
        <v>0.5</v>
      </c>
      <c r="AU3715" s="10">
        <f t="shared" si="1744"/>
        <v>0.56711884541745172</v>
      </c>
      <c r="AV3715" s="10">
        <f t="shared" si="1747"/>
        <v>11.301928512113676</v>
      </c>
      <c r="AW3715" s="10"/>
      <c r="AX3715" s="10"/>
      <c r="AY3715" s="10"/>
      <c r="AZ3715" s="10"/>
      <c r="BA3715" s="10"/>
      <c r="BB3715" s="10"/>
      <c r="BC3715" s="2"/>
      <c r="BD3715"/>
    </row>
    <row r="3716" spans="1:57" x14ac:dyDescent="0.3">
      <c r="A3716" s="2"/>
      <c r="D3716" s="9" t="s">
        <v>60</v>
      </c>
      <c r="E3716" s="10">
        <v>8.8860206309999992</v>
      </c>
      <c r="F3716" s="10">
        <v>0.53570297030000003</v>
      </c>
      <c r="G3716" s="10">
        <v>20.599014520000001</v>
      </c>
      <c r="H3716" s="10">
        <v>11.02876515</v>
      </c>
      <c r="I3716" s="10">
        <v>72.305638470000005</v>
      </c>
      <c r="J3716" s="10">
        <v>30.745161230000001</v>
      </c>
      <c r="K3716" s="10">
        <v>68.951204849999996</v>
      </c>
      <c r="L3716" s="11">
        <v>1.1059027777777779E-2</v>
      </c>
      <c r="M3716" s="11">
        <v>1.1545127314814815E-2</v>
      </c>
      <c r="N3716" s="10">
        <f>H3716-H3715</f>
        <v>1.0917949070000006</v>
      </c>
      <c r="O3716" s="10">
        <f>I3715-I3716</f>
        <v>20.221818079999991</v>
      </c>
      <c r="P3716" s="10">
        <f>N3716/O3716</f>
        <v>5.3990937050305075E-2</v>
      </c>
      <c r="Q3716" s="9"/>
      <c r="R3716">
        <f>K3716-K3715</f>
        <v>11.041042419999997</v>
      </c>
      <c r="S3716">
        <f>R3716/O3716</f>
        <v>0.54599652594639514</v>
      </c>
      <c r="AJ3716" s="13">
        <v>658</v>
      </c>
      <c r="AK3716" s="16">
        <v>3.0828609999999999</v>
      </c>
      <c r="AL3716" s="10">
        <f t="shared" si="1743"/>
        <v>8.2860999999999851E-2</v>
      </c>
      <c r="AM3716" s="10">
        <f t="shared" si="1717"/>
        <v>0.52130436983697936</v>
      </c>
      <c r="AN3716" s="14">
        <v>12</v>
      </c>
      <c r="AO3716" s="10">
        <f t="shared" si="1745"/>
        <v>285.14999999999998</v>
      </c>
      <c r="AP3716" s="14">
        <v>10.5</v>
      </c>
      <c r="AQ3716" s="14">
        <v>37</v>
      </c>
      <c r="AR3716" s="10">
        <f t="shared" si="1746"/>
        <v>310.14999999999998</v>
      </c>
      <c r="AS3716" s="14">
        <v>47.1</v>
      </c>
      <c r="AT3716" s="14">
        <v>0.5</v>
      </c>
      <c r="AU3716" s="10">
        <f t="shared" si="1744"/>
        <v>0.6058519783323113</v>
      </c>
      <c r="AV3716" s="10">
        <f t="shared" si="1747"/>
        <v>12.479953698638006</v>
      </c>
      <c r="AW3716" s="10"/>
      <c r="AX3716" s="10"/>
      <c r="AY3716" s="10"/>
      <c r="AZ3716" s="10"/>
      <c r="BA3716" s="10">
        <f>IF(ISNUMBER(AV3716), AV3716-AV3715, " ")</f>
        <v>1.1780251865243301</v>
      </c>
      <c r="BB3716" s="10">
        <f>IF(ISNUMBER(BA3716), BA3716/O3716, " ")</f>
        <v>5.8255156972727082E-2</v>
      </c>
      <c r="BC3716" s="2"/>
      <c r="BD3716"/>
      <c r="BE3716"/>
    </row>
    <row r="3717" spans="1:57" x14ac:dyDescent="0.3">
      <c r="A3717" s="2"/>
      <c r="D3717" s="9" t="s">
        <v>57</v>
      </c>
      <c r="E3717" s="10">
        <v>13.688844059999999</v>
      </c>
      <c r="F3717" s="10">
        <v>0.46608197610000002</v>
      </c>
      <c r="G3717" s="10">
        <v>20.521795940000001</v>
      </c>
      <c r="H3717" s="10">
        <v>9.5513343739999996</v>
      </c>
      <c r="I3717" s="10">
        <v>91.905690530000001</v>
      </c>
      <c r="J3717" s="10">
        <v>31.427677330000002</v>
      </c>
      <c r="K3717" s="10">
        <v>57.46466976</v>
      </c>
      <c r="L3717" s="11">
        <v>1.6325231481481482E-2</v>
      </c>
      <c r="M3717" s="11">
        <v>1.6984942129629629E-2</v>
      </c>
      <c r="P3717" s="10"/>
      <c r="Q3717" s="9"/>
      <c r="AJ3717" s="13">
        <v>658</v>
      </c>
      <c r="AK3717" s="16">
        <v>3.0828609999999999</v>
      </c>
      <c r="AL3717" s="10">
        <f t="shared" si="1743"/>
        <v>8.2860999999999851E-2</v>
      </c>
      <c r="AM3717" s="10">
        <f t="shared" si="1717"/>
        <v>0.45355464560354819</v>
      </c>
      <c r="AN3717" s="14">
        <v>12</v>
      </c>
      <c r="AO3717" s="10">
        <f t="shared" si="1745"/>
        <v>285.14999999999998</v>
      </c>
      <c r="AP3717" s="14">
        <v>10.5</v>
      </c>
      <c r="AQ3717" s="14">
        <v>37</v>
      </c>
      <c r="AR3717" s="10">
        <f t="shared" si="1746"/>
        <v>310.14999999999998</v>
      </c>
      <c r="AS3717" s="14">
        <v>47.1</v>
      </c>
      <c r="AT3717" s="14">
        <v>0.5</v>
      </c>
      <c r="AU3717" s="10">
        <f t="shared" si="1744"/>
        <v>0.52711428336319244</v>
      </c>
      <c r="AV3717" s="10">
        <f t="shared" si="1747"/>
        <v>10.817331760238773</v>
      </c>
      <c r="AW3717" s="10"/>
      <c r="AX3717" s="10"/>
      <c r="AY3717" s="10"/>
      <c r="AZ3717" s="10"/>
      <c r="BA3717" s="10"/>
      <c r="BB3717" s="10"/>
      <c r="BC3717" s="2"/>
      <c r="BD3717"/>
      <c r="BE3717"/>
    </row>
    <row r="3718" spans="1:57" x14ac:dyDescent="0.3">
      <c r="A3718" s="2"/>
      <c r="D3718" s="9" t="s">
        <v>61</v>
      </c>
      <c r="E3718" s="10">
        <v>9.9255673550000001</v>
      </c>
      <c r="F3718" s="10">
        <v>0.49473087539999999</v>
      </c>
      <c r="G3718" s="10">
        <v>19.83678347</v>
      </c>
      <c r="H3718" s="10">
        <v>9.741552338</v>
      </c>
      <c r="I3718" s="10">
        <v>77.212951799999999</v>
      </c>
      <c r="J3718" s="10">
        <v>31.537432469999999</v>
      </c>
      <c r="K3718" s="10">
        <v>65.274643179999998</v>
      </c>
      <c r="L3718" s="11">
        <v>1.9392361111111114E-2</v>
      </c>
      <c r="M3718" s="11">
        <v>2.0034710648148147E-2</v>
      </c>
      <c r="N3718" s="10">
        <f>H3718-H3717</f>
        <v>0.19021796400000035</v>
      </c>
      <c r="O3718" s="10">
        <f>I3717-I3718</f>
        <v>14.692738730000002</v>
      </c>
      <c r="P3718" s="10">
        <f>N3718/O3718</f>
        <v>1.2946392602191213E-2</v>
      </c>
      <c r="Q3718" s="9"/>
      <c r="R3718">
        <f>K3718-K3717</f>
        <v>7.8099734199999986</v>
      </c>
      <c r="S3718">
        <f>R3718/O3718</f>
        <v>0.53155327699752797</v>
      </c>
      <c r="AJ3718" s="13">
        <v>658</v>
      </c>
      <c r="AK3718" s="16">
        <v>3.0828609999999999</v>
      </c>
      <c r="AL3718" s="10">
        <f t="shared" si="1743"/>
        <v>8.2860999999999851E-2</v>
      </c>
      <c r="AM3718" s="10">
        <f t="shared" si="1717"/>
        <v>0.48143352107020071</v>
      </c>
      <c r="AN3718" s="14">
        <v>12</v>
      </c>
      <c r="AO3718" s="10">
        <f t="shared" si="1745"/>
        <v>285.14999999999998</v>
      </c>
      <c r="AP3718" s="14">
        <v>10.5</v>
      </c>
      <c r="AQ3718" s="14">
        <v>37</v>
      </c>
      <c r="AR3718" s="10">
        <f t="shared" si="1746"/>
        <v>310.14999999999998</v>
      </c>
      <c r="AS3718" s="14">
        <v>47.1</v>
      </c>
      <c r="AT3718" s="14">
        <v>0.5</v>
      </c>
      <c r="AU3718" s="10">
        <f t="shared" si="1744"/>
        <v>5.8367774136054179E-2</v>
      </c>
      <c r="AV3718" s="10">
        <f t="shared" si="1747"/>
        <v>1.157828897162773</v>
      </c>
      <c r="AW3718" s="10"/>
      <c r="AX3718" s="10"/>
      <c r="AY3718" s="10"/>
      <c r="AZ3718" s="10"/>
      <c r="BA3718" s="10">
        <f>IF(ISNUMBER(AV3718), AV3718-AV3717, " ")</f>
        <v>-9.6595028630759998</v>
      </c>
      <c r="BB3718" s="10">
        <f>IF(ISNUMBER(BA3718), BA3718/O3718, " ")</f>
        <v>-0.65743378689181919</v>
      </c>
      <c r="BC3718" s="2"/>
      <c r="BD3718"/>
      <c r="BE3718"/>
    </row>
    <row r="3719" spans="1:57" x14ac:dyDescent="0.3">
      <c r="BD3719"/>
      <c r="BE3719"/>
    </row>
    <row r="3720" spans="1:57" x14ac:dyDescent="0.3">
      <c r="AM3720" s="10" t="str">
        <f t="shared" ref="AM3720:AM3783" si="1748">IF(F3720&lt;=0," ",((F3720*3)/AK3720))</f>
        <v xml:space="preserve"> </v>
      </c>
      <c r="BD3720"/>
      <c r="BE3720"/>
    </row>
    <row r="3721" spans="1:57" x14ac:dyDescent="0.3">
      <c r="A3721" s="2"/>
      <c r="D3721" s="9" t="s">
        <v>53</v>
      </c>
      <c r="E3721" s="10"/>
      <c r="F3721" s="10"/>
      <c r="G3721" s="10"/>
      <c r="H3721" s="10"/>
      <c r="I3721" s="10"/>
      <c r="J3721" s="10"/>
      <c r="K3721" s="10"/>
      <c r="L3721" s="10"/>
      <c r="M3721" s="10"/>
      <c r="P3721" s="10"/>
      <c r="Q3721" s="9"/>
      <c r="R3721" s="9"/>
      <c r="AM3721" s="10" t="str">
        <f t="shared" si="1748"/>
        <v xml:space="preserve"> </v>
      </c>
      <c r="BD3721"/>
      <c r="BE3721"/>
    </row>
    <row r="3722" spans="1:57" x14ac:dyDescent="0.3">
      <c r="A3722" s="2"/>
      <c r="D3722" s="9" t="s">
        <v>428</v>
      </c>
      <c r="E3722" s="10"/>
      <c r="F3722" s="2"/>
      <c r="G3722" s="10"/>
      <c r="H3722" s="10"/>
      <c r="I3722" s="10"/>
      <c r="J3722" s="10"/>
      <c r="K3722" s="10"/>
      <c r="L3722" s="10"/>
      <c r="M3722" s="10"/>
      <c r="P3722" s="10"/>
      <c r="Q3722" s="9"/>
      <c r="R3722" s="9"/>
      <c r="AM3722" s="10" t="str">
        <f t="shared" si="1748"/>
        <v xml:space="preserve"> </v>
      </c>
      <c r="BD3722"/>
      <c r="BE3722"/>
    </row>
    <row r="3723" spans="1:57" x14ac:dyDescent="0.3">
      <c r="A3723" s="2"/>
      <c r="D3723" s="9"/>
      <c r="E3723" s="2" t="s">
        <v>0</v>
      </c>
      <c r="F3723" s="2" t="s">
        <v>1</v>
      </c>
      <c r="G3723" s="2" t="s">
        <v>2</v>
      </c>
      <c r="H3723" s="2" t="s">
        <v>3</v>
      </c>
      <c r="I3723" s="2" t="s">
        <v>4</v>
      </c>
      <c r="J3723" s="2" t="s">
        <v>5</v>
      </c>
      <c r="K3723" s="2" t="s">
        <v>6</v>
      </c>
      <c r="L3723" s="2" t="s">
        <v>7</v>
      </c>
      <c r="M3723" s="2" t="s">
        <v>8</v>
      </c>
      <c r="N3723" s="2" t="s">
        <v>9</v>
      </c>
      <c r="O3723" s="2" t="s">
        <v>10</v>
      </c>
      <c r="P3723" s="2" t="s">
        <v>11</v>
      </c>
      <c r="Q3723" s="2" t="s">
        <v>12</v>
      </c>
      <c r="R3723" s="2" t="s">
        <v>13</v>
      </c>
      <c r="S3723" s="2" t="s">
        <v>14</v>
      </c>
      <c r="T3723" s="2" t="s">
        <v>15</v>
      </c>
      <c r="U3723" s="3" t="s">
        <v>16</v>
      </c>
      <c r="V3723" s="3" t="s">
        <v>17</v>
      </c>
      <c r="W3723" s="3" t="s">
        <v>18</v>
      </c>
      <c r="X3723" s="3" t="s">
        <v>19</v>
      </c>
      <c r="Y3723" s="3" t="s">
        <v>20</v>
      </c>
      <c r="Z3723" s="3" t="s">
        <v>21</v>
      </c>
      <c r="AA3723" s="3" t="s">
        <v>22</v>
      </c>
      <c r="AB3723" s="3" t="s">
        <v>23</v>
      </c>
      <c r="AC3723" s="3" t="s">
        <v>24</v>
      </c>
      <c r="AD3723" s="3" t="s">
        <v>25</v>
      </c>
      <c r="AE3723" s="3" t="s">
        <v>26</v>
      </c>
      <c r="AF3723" s="3" t="s">
        <v>27</v>
      </c>
      <c r="AG3723" s="3" t="s">
        <v>28</v>
      </c>
      <c r="AH3723" s="3" t="s">
        <v>29</v>
      </c>
      <c r="AL3723" s="2" t="s">
        <v>33</v>
      </c>
      <c r="AM3723" s="10" t="e">
        <f t="shared" si="1748"/>
        <v>#VALUE!</v>
      </c>
      <c r="AN3723" s="6" t="s">
        <v>35</v>
      </c>
      <c r="AO3723" s="2" t="s">
        <v>36</v>
      </c>
      <c r="AP3723" s="7" t="s">
        <v>37</v>
      </c>
      <c r="AQ3723" s="6" t="s">
        <v>38</v>
      </c>
      <c r="AR3723" s="2" t="s">
        <v>39</v>
      </c>
      <c r="AS3723" s="7" t="s">
        <v>40</v>
      </c>
      <c r="AT3723" s="7" t="s">
        <v>41</v>
      </c>
      <c r="AU3723" s="8" t="s">
        <v>55</v>
      </c>
      <c r="AV3723" s="8" t="s">
        <v>56</v>
      </c>
      <c r="AW3723" s="8" t="s">
        <v>44</v>
      </c>
      <c r="AX3723" s="8" t="s">
        <v>45</v>
      </c>
      <c r="AY3723" s="8" t="s">
        <v>46</v>
      </c>
      <c r="AZ3723" s="8" t="s">
        <v>47</v>
      </c>
      <c r="BA3723" s="2" t="s">
        <v>48</v>
      </c>
      <c r="BB3723" s="2" t="s">
        <v>49</v>
      </c>
      <c r="BC3723" s="2" t="s">
        <v>50</v>
      </c>
      <c r="BD3723"/>
      <c r="BE3723"/>
    </row>
    <row r="3724" spans="1:57" x14ac:dyDescent="0.3">
      <c r="A3724" s="2"/>
      <c r="D3724" s="9" t="s">
        <v>57</v>
      </c>
      <c r="E3724" s="10"/>
      <c r="F3724" s="10"/>
      <c r="G3724" s="10"/>
      <c r="H3724" s="10"/>
      <c r="I3724" s="10"/>
      <c r="J3724" s="10"/>
      <c r="K3724" s="10"/>
      <c r="L3724" s="11"/>
      <c r="M3724" s="11"/>
      <c r="P3724" s="10"/>
      <c r="Q3724" s="9"/>
      <c r="AJ3724" s="13">
        <v>658</v>
      </c>
      <c r="AK3724" s="16">
        <v>3.0828609999999999</v>
      </c>
      <c r="AL3724" s="10">
        <f>IF(AK3724&gt;3, AK3724-3, 3-AK3724)</f>
        <v>8.2860999999999851E-2</v>
      </c>
      <c r="AM3724" s="10" t="str">
        <f t="shared" si="1748"/>
        <v xml:space="preserve"> </v>
      </c>
      <c r="AN3724" s="14">
        <v>12</v>
      </c>
      <c r="AO3724" s="10">
        <f>AN3724+273.15</f>
        <v>285.14999999999998</v>
      </c>
      <c r="AP3724" s="14">
        <v>10.5</v>
      </c>
      <c r="AQ3724" s="14">
        <v>37</v>
      </c>
      <c r="AR3724" s="10">
        <f>AQ3724+273.15</f>
        <v>310.14999999999998</v>
      </c>
      <c r="AS3724" s="14">
        <v>47.1</v>
      </c>
      <c r="AT3724" s="14">
        <v>0.5</v>
      </c>
      <c r="AU3724" s="10" t="str">
        <f>IF(ISNUMBER(AM3724),((AR3724/AO3724)*((AJ3724-(AT3724*AP3724))/(AJ3724-AS3724))*AM3724)," ")</f>
        <v xml:space="preserve"> </v>
      </c>
      <c r="AV3724" s="10" t="str">
        <f>IF(ISNUMBER(AM3724), AU3724*G3724, " ")</f>
        <v xml:space="preserve"> </v>
      </c>
      <c r="AW3724" s="10"/>
      <c r="AX3724" s="10"/>
      <c r="AY3724" s="10"/>
      <c r="AZ3724" s="10"/>
      <c r="BA3724" s="10"/>
      <c r="BB3724" s="10"/>
      <c r="BC3724" s="2"/>
      <c r="BD3724"/>
      <c r="BE3724"/>
    </row>
    <row r="3725" spans="1:57" x14ac:dyDescent="0.3">
      <c r="A3725" s="2">
        <v>339</v>
      </c>
      <c r="B3725" s="9" t="s">
        <v>428</v>
      </c>
      <c r="C3725" s="9"/>
      <c r="D3725" s="9" t="s">
        <v>58</v>
      </c>
      <c r="E3725" s="10"/>
      <c r="F3725" s="10"/>
      <c r="H3725" s="10"/>
      <c r="I3725" s="10"/>
      <c r="J3725" s="10"/>
      <c r="K3725" s="10"/>
      <c r="L3725" s="11"/>
      <c r="M3725" s="11"/>
      <c r="N3725" s="10">
        <f>H3725-H3724</f>
        <v>0</v>
      </c>
      <c r="O3725" s="10">
        <f>I3724-I3725</f>
        <v>0</v>
      </c>
      <c r="P3725" s="10" t="e">
        <f>N3725/O3725</f>
        <v>#DIV/0!</v>
      </c>
      <c r="Q3725" s="9" t="e">
        <f>AVERAGE(P3725,P3727,P3729)</f>
        <v>#DIV/0!</v>
      </c>
      <c r="R3725">
        <f>K3725-K3724</f>
        <v>0</v>
      </c>
      <c r="S3725" t="e">
        <f>R3725/O3725</f>
        <v>#DIV/0!</v>
      </c>
      <c r="T3725" s="9" t="e">
        <f>AVERAGE(S3725,S3727,S3729)</f>
        <v>#DIV/0!</v>
      </c>
      <c r="U3725" s="3" t="e">
        <f>AVERAGE(E3724,E3726,E3728)</f>
        <v>#DIV/0!</v>
      </c>
      <c r="V3725" s="3" t="e">
        <f>AVERAGE(E3725,E3727,E3729)</f>
        <v>#DIV/0!</v>
      </c>
      <c r="W3725" s="3" t="e">
        <f>AVERAGE(F3724,F3726,F3728)</f>
        <v>#DIV/0!</v>
      </c>
      <c r="X3725" s="3" t="e">
        <f>AVERAGE(F3725,F3727,F3729)</f>
        <v>#DIV/0!</v>
      </c>
      <c r="Y3725" s="3" t="e">
        <f>AVERAGE(G3724,G3726,G3728)</f>
        <v>#DIV/0!</v>
      </c>
      <c r="Z3725" s="3" t="e">
        <f>AVERAGE(G3725,G3727,G3729)</f>
        <v>#DIV/0!</v>
      </c>
      <c r="AA3725" s="3" t="e">
        <f>AVERAGE(H3724,H3726,H3728)</f>
        <v>#DIV/0!</v>
      </c>
      <c r="AB3725" s="3" t="e">
        <f>AVERAGE(H3725,H3727,H3729)</f>
        <v>#DIV/0!</v>
      </c>
      <c r="AC3725" s="3" t="e">
        <f>AVERAGE(I3724,I3726,I3728)</f>
        <v>#DIV/0!</v>
      </c>
      <c r="AD3725" s="3" t="e">
        <f>AVERAGE(I3725,I3727,I3729)</f>
        <v>#DIV/0!</v>
      </c>
      <c r="AE3725" s="3" t="e">
        <f>AVERAGE(J3724,J3726,J3728)</f>
        <v>#DIV/0!</v>
      </c>
      <c r="AF3725" s="3" t="e">
        <f>AVERAGE(J3725,J3727,J3729)</f>
        <v>#DIV/0!</v>
      </c>
      <c r="AG3725" s="3" t="e">
        <f>AVERAGE(K3724,K3726,K3728)</f>
        <v>#DIV/0!</v>
      </c>
      <c r="AH3725" s="3" t="e">
        <f>AVERAGE(K3725,K3727,K3729)</f>
        <v>#DIV/0!</v>
      </c>
      <c r="AI3725" s="12">
        <v>43668</v>
      </c>
      <c r="AJ3725" s="13">
        <v>658</v>
      </c>
      <c r="AK3725" s="16">
        <v>3.0828609999999999</v>
      </c>
      <c r="AL3725" s="10">
        <f t="shared" ref="AL3725:AL3729" si="1749">IF(AK3725&gt;3, AK3725-3, 3-AK3725)</f>
        <v>8.2860999999999851E-2</v>
      </c>
      <c r="AM3725" s="10" t="str">
        <f t="shared" si="1748"/>
        <v xml:space="preserve"> </v>
      </c>
      <c r="AN3725" s="14">
        <v>12</v>
      </c>
      <c r="AO3725" s="10">
        <f t="shared" ref="AO3725:AO3729" si="1750">AN3725+273.15</f>
        <v>285.14999999999998</v>
      </c>
      <c r="AP3725" s="14">
        <v>10.5</v>
      </c>
      <c r="AQ3725" s="14">
        <v>37</v>
      </c>
      <c r="AR3725" s="10">
        <f t="shared" ref="AR3725:AR3729" si="1751">AQ3725+273.15</f>
        <v>310.14999999999998</v>
      </c>
      <c r="AS3725" s="14">
        <v>47.1</v>
      </c>
      <c r="AT3725" s="14">
        <v>0.5</v>
      </c>
      <c r="AU3725" s="10" t="str">
        <f t="shared" ref="AU3725:AU3729" si="1752">IF(ISNUMBER(AM3725),((AR3725/AO3725)*((AJ3725-(AT3725*AP3725))/(AJ3725-AS3725))*AM3725)," ")</f>
        <v xml:space="preserve"> </v>
      </c>
      <c r="AV3725" s="10" t="str">
        <f t="shared" ref="AV3725:AV3729" si="1753">IF(ISNUMBER(AM3725), AU3725*G3725, " ")</f>
        <v xml:space="preserve"> </v>
      </c>
      <c r="AW3725" s="10" t="e">
        <f>AVERAGE(AU3724,AU3726,AU3728)</f>
        <v>#DIV/0!</v>
      </c>
      <c r="AX3725" s="10" t="e">
        <f>AVERAGE(AU3725,AU3727,AU3729)</f>
        <v>#DIV/0!</v>
      </c>
      <c r="AY3725" s="10" t="e">
        <f>AVERAGE(AV3724,AV3726,AV3728)</f>
        <v>#DIV/0!</v>
      </c>
      <c r="AZ3725" s="10" t="e">
        <f>AVERAGE(AV3725,AV3727,AV3729)</f>
        <v>#DIV/0!</v>
      </c>
      <c r="BA3725" s="10" t="str">
        <f>IF(ISNUMBER(AV3725), AV3725-AV3724, " ")</f>
        <v xml:space="preserve"> </v>
      </c>
      <c r="BB3725" s="10" t="str">
        <f>IF(ISNUMBER(BA3725), BA3725/O3725, " ")</f>
        <v xml:space="preserve"> </v>
      </c>
      <c r="BC3725" s="2" t="e">
        <f>AVERAGE(BB3725,BB3727,BB3729)</f>
        <v>#DIV/0!</v>
      </c>
      <c r="BD3725" s="1" t="s">
        <v>59</v>
      </c>
      <c r="BE3725"/>
    </row>
    <row r="3726" spans="1:57" x14ac:dyDescent="0.3">
      <c r="A3726" s="2"/>
      <c r="D3726" s="9" t="s">
        <v>57</v>
      </c>
      <c r="E3726" s="10"/>
      <c r="F3726" s="10"/>
      <c r="G3726" s="10"/>
      <c r="I3726" s="10"/>
      <c r="J3726" s="10"/>
      <c r="K3726" s="10"/>
      <c r="L3726" s="11"/>
      <c r="M3726" s="11"/>
      <c r="P3726" s="10"/>
      <c r="Q3726" s="9"/>
      <c r="AJ3726" s="13">
        <v>658</v>
      </c>
      <c r="AK3726" s="16">
        <v>3.0828609999999999</v>
      </c>
      <c r="AL3726" s="10">
        <f t="shared" si="1749"/>
        <v>8.2860999999999851E-2</v>
      </c>
      <c r="AM3726" s="10" t="str">
        <f t="shared" si="1748"/>
        <v xml:space="preserve"> </v>
      </c>
      <c r="AN3726" s="14">
        <v>12</v>
      </c>
      <c r="AO3726" s="10">
        <f t="shared" si="1750"/>
        <v>285.14999999999998</v>
      </c>
      <c r="AP3726" s="14">
        <v>10.5</v>
      </c>
      <c r="AQ3726" s="14">
        <v>37</v>
      </c>
      <c r="AR3726" s="10">
        <f t="shared" si="1751"/>
        <v>310.14999999999998</v>
      </c>
      <c r="AS3726" s="14">
        <v>47.1</v>
      </c>
      <c r="AT3726" s="14">
        <v>0.5</v>
      </c>
      <c r="AU3726" s="10" t="str">
        <f t="shared" si="1752"/>
        <v xml:space="preserve"> </v>
      </c>
      <c r="AV3726" s="10" t="str">
        <f t="shared" si="1753"/>
        <v xml:space="preserve"> </v>
      </c>
      <c r="AW3726" s="10"/>
      <c r="AX3726" s="10"/>
      <c r="AY3726" s="10"/>
      <c r="AZ3726" s="10"/>
      <c r="BA3726" s="10"/>
      <c r="BB3726" s="10"/>
      <c r="BC3726" s="2"/>
      <c r="BD3726"/>
      <c r="BE3726" s="17" t="s">
        <v>429</v>
      </c>
    </row>
    <row r="3727" spans="1:57" x14ac:dyDescent="0.3">
      <c r="A3727" s="2"/>
      <c r="D3727" s="9" t="s">
        <v>60</v>
      </c>
      <c r="E3727" s="10"/>
      <c r="F3727" s="10"/>
      <c r="G3727" s="10"/>
      <c r="H3727" s="10"/>
      <c r="I3727" s="10"/>
      <c r="J3727" s="10"/>
      <c r="K3727" s="10"/>
      <c r="L3727" s="11"/>
      <c r="M3727" s="11"/>
      <c r="N3727" s="10" t="e">
        <f>H3727-BE3726</f>
        <v>#VALUE!</v>
      </c>
      <c r="O3727" s="10">
        <f>I3726-I3727</f>
        <v>0</v>
      </c>
      <c r="P3727" s="10" t="e">
        <f>N3727/O3727</f>
        <v>#VALUE!</v>
      </c>
      <c r="Q3727" s="9"/>
      <c r="R3727">
        <f>K3727-K3726</f>
        <v>0</v>
      </c>
      <c r="S3727" t="e">
        <f>R3727/O3727</f>
        <v>#DIV/0!</v>
      </c>
      <c r="AJ3727" s="13">
        <v>658</v>
      </c>
      <c r="AK3727" s="16">
        <v>3.0828609999999999</v>
      </c>
      <c r="AL3727" s="10">
        <f t="shared" si="1749"/>
        <v>8.2860999999999851E-2</v>
      </c>
      <c r="AM3727" s="10" t="str">
        <f t="shared" si="1748"/>
        <v xml:space="preserve"> </v>
      </c>
      <c r="AN3727" s="14">
        <v>12</v>
      </c>
      <c r="AO3727" s="10">
        <f t="shared" si="1750"/>
        <v>285.14999999999998</v>
      </c>
      <c r="AP3727" s="14">
        <v>10.5</v>
      </c>
      <c r="AQ3727" s="14">
        <v>37</v>
      </c>
      <c r="AR3727" s="10">
        <f t="shared" si="1751"/>
        <v>310.14999999999998</v>
      </c>
      <c r="AS3727" s="14">
        <v>47.1</v>
      </c>
      <c r="AT3727" s="14">
        <v>0.5</v>
      </c>
      <c r="AU3727" s="10" t="str">
        <f t="shared" si="1752"/>
        <v xml:space="preserve"> </v>
      </c>
      <c r="AV3727" s="10" t="str">
        <f t="shared" si="1753"/>
        <v xml:space="preserve"> </v>
      </c>
      <c r="AW3727" s="10"/>
      <c r="AX3727" s="10"/>
      <c r="AY3727" s="10"/>
      <c r="AZ3727" s="10"/>
      <c r="BA3727" s="10" t="str">
        <f>IF(ISNUMBER(AV3727), AV3727-AV3726, " ")</f>
        <v xml:space="preserve"> </v>
      </c>
      <c r="BB3727" s="10" t="str">
        <f>IF(ISNUMBER(BA3727), BA3727/O3727, " ")</f>
        <v xml:space="preserve"> </v>
      </c>
      <c r="BC3727" s="2"/>
      <c r="BD3727"/>
      <c r="BE3727"/>
    </row>
    <row r="3728" spans="1:57" x14ac:dyDescent="0.3">
      <c r="A3728" s="2"/>
      <c r="D3728" s="9" t="s">
        <v>57</v>
      </c>
      <c r="E3728" s="10"/>
      <c r="F3728" s="10"/>
      <c r="G3728" s="10"/>
      <c r="H3728" s="10"/>
      <c r="I3728" s="10"/>
      <c r="J3728" s="10"/>
      <c r="K3728" s="10"/>
      <c r="L3728" s="11"/>
      <c r="M3728" s="11"/>
      <c r="P3728" s="10"/>
      <c r="Q3728" s="9"/>
      <c r="AJ3728" s="13">
        <v>658</v>
      </c>
      <c r="AK3728" s="16">
        <v>3.0828609999999999</v>
      </c>
      <c r="AL3728" s="10">
        <f t="shared" si="1749"/>
        <v>8.2860999999999851E-2</v>
      </c>
      <c r="AM3728" s="10" t="str">
        <f t="shared" si="1748"/>
        <v xml:space="preserve"> </v>
      </c>
      <c r="AN3728" s="14">
        <v>12</v>
      </c>
      <c r="AO3728" s="10">
        <f t="shared" si="1750"/>
        <v>285.14999999999998</v>
      </c>
      <c r="AP3728" s="14">
        <v>10.5</v>
      </c>
      <c r="AQ3728" s="14">
        <v>37</v>
      </c>
      <c r="AR3728" s="10">
        <f t="shared" si="1751"/>
        <v>310.14999999999998</v>
      </c>
      <c r="AS3728" s="14">
        <v>47.1</v>
      </c>
      <c r="AT3728" s="14">
        <v>0.5</v>
      </c>
      <c r="AU3728" s="10" t="str">
        <f t="shared" si="1752"/>
        <v xml:space="preserve"> </v>
      </c>
      <c r="AV3728" s="10" t="str">
        <f t="shared" si="1753"/>
        <v xml:space="preserve"> </v>
      </c>
      <c r="AW3728" s="10"/>
      <c r="AX3728" s="10"/>
      <c r="AY3728" s="10"/>
      <c r="AZ3728" s="10"/>
      <c r="BA3728" s="10"/>
      <c r="BB3728" s="10"/>
      <c r="BC3728" s="2"/>
      <c r="BD3728"/>
      <c r="BE3728"/>
    </row>
    <row r="3729" spans="1:57" x14ac:dyDescent="0.3">
      <c r="A3729" s="2"/>
      <c r="D3729" s="9" t="s">
        <v>61</v>
      </c>
      <c r="E3729" s="10"/>
      <c r="F3729" s="10"/>
      <c r="G3729" s="10"/>
      <c r="H3729" s="10"/>
      <c r="I3729" s="10"/>
      <c r="J3729" s="10"/>
      <c r="K3729" s="10"/>
      <c r="L3729" s="11"/>
      <c r="M3729" s="11"/>
      <c r="N3729" s="10">
        <f>H3729-H3728</f>
        <v>0</v>
      </c>
      <c r="O3729" s="10">
        <f>I3728-I3729</f>
        <v>0</v>
      </c>
      <c r="P3729" s="10" t="e">
        <f>N3729/O3729</f>
        <v>#DIV/0!</v>
      </c>
      <c r="Q3729" s="9"/>
      <c r="R3729">
        <f>K3729-K3728</f>
        <v>0</v>
      </c>
      <c r="S3729" t="e">
        <f>R3729/O3729</f>
        <v>#DIV/0!</v>
      </c>
      <c r="AJ3729" s="13">
        <v>658</v>
      </c>
      <c r="AK3729" s="16">
        <v>3.0828609999999999</v>
      </c>
      <c r="AL3729" s="10">
        <f t="shared" si="1749"/>
        <v>8.2860999999999851E-2</v>
      </c>
      <c r="AM3729" s="10" t="str">
        <f t="shared" si="1748"/>
        <v xml:space="preserve"> </v>
      </c>
      <c r="AN3729" s="14">
        <v>12</v>
      </c>
      <c r="AO3729" s="10">
        <f t="shared" si="1750"/>
        <v>285.14999999999998</v>
      </c>
      <c r="AP3729" s="14">
        <v>10.5</v>
      </c>
      <c r="AQ3729" s="14">
        <v>37</v>
      </c>
      <c r="AR3729" s="10">
        <f t="shared" si="1751"/>
        <v>310.14999999999998</v>
      </c>
      <c r="AS3729" s="14">
        <v>47.1</v>
      </c>
      <c r="AT3729" s="14">
        <v>0.5</v>
      </c>
      <c r="AU3729" s="10" t="str">
        <f t="shared" si="1752"/>
        <v xml:space="preserve"> </v>
      </c>
      <c r="AV3729" s="10" t="str">
        <f t="shared" si="1753"/>
        <v xml:space="preserve"> </v>
      </c>
      <c r="AW3729" s="10"/>
      <c r="AX3729" s="10"/>
      <c r="AY3729" s="10"/>
      <c r="AZ3729" s="10"/>
      <c r="BA3729" s="10" t="str">
        <f>IF(ISNUMBER(AV3729), AV3729-AV3728, " ")</f>
        <v xml:space="preserve"> </v>
      </c>
      <c r="BB3729" s="10" t="str">
        <f>IF(ISNUMBER(BA3729), BA3729/O3729, " ")</f>
        <v xml:space="preserve"> </v>
      </c>
      <c r="BC3729" s="2"/>
      <c r="BD3729"/>
      <c r="BE3729"/>
    </row>
    <row r="3730" spans="1:57" x14ac:dyDescent="0.3">
      <c r="AM3730" s="10" t="str">
        <f t="shared" si="1748"/>
        <v xml:space="preserve"> </v>
      </c>
      <c r="BD3730"/>
      <c r="BE3730"/>
    </row>
    <row r="3731" spans="1:57" x14ac:dyDescent="0.3">
      <c r="AM3731" s="10" t="str">
        <f t="shared" si="1748"/>
        <v xml:space="preserve"> </v>
      </c>
      <c r="BD3731"/>
      <c r="BE3731"/>
    </row>
    <row r="3732" spans="1:57" x14ac:dyDescent="0.3">
      <c r="A3732" s="2"/>
      <c r="D3732" s="9" t="s">
        <v>53</v>
      </c>
      <c r="E3732" s="10"/>
      <c r="F3732" s="10"/>
      <c r="G3732" s="10"/>
      <c r="H3732" s="10"/>
      <c r="I3732" s="10"/>
      <c r="J3732" s="10"/>
      <c r="K3732" s="10"/>
      <c r="L3732" s="10"/>
      <c r="M3732" s="10"/>
      <c r="P3732" s="10"/>
      <c r="Q3732" s="9"/>
      <c r="R3732" s="9"/>
      <c r="AM3732" s="10" t="str">
        <f t="shared" si="1748"/>
        <v xml:space="preserve"> </v>
      </c>
      <c r="BD3732"/>
      <c r="BE3732"/>
    </row>
    <row r="3733" spans="1:57" x14ac:dyDescent="0.3">
      <c r="A3733" s="2"/>
      <c r="D3733" s="9" t="s">
        <v>430</v>
      </c>
      <c r="E3733" s="10"/>
      <c r="F3733" s="2"/>
      <c r="G3733" s="10"/>
      <c r="H3733" s="10"/>
      <c r="I3733" s="10"/>
      <c r="J3733" s="10"/>
      <c r="K3733" s="10"/>
      <c r="L3733" s="10"/>
      <c r="M3733" s="10"/>
      <c r="P3733" s="10"/>
      <c r="Q3733" s="9"/>
      <c r="R3733" s="9"/>
      <c r="AM3733" s="10" t="str">
        <f t="shared" si="1748"/>
        <v xml:space="preserve"> </v>
      </c>
      <c r="BD3733"/>
      <c r="BE3733"/>
    </row>
    <row r="3734" spans="1:57" x14ac:dyDescent="0.3">
      <c r="A3734" s="2"/>
      <c r="D3734" s="9"/>
      <c r="E3734" s="2" t="s">
        <v>0</v>
      </c>
      <c r="F3734" s="2" t="s">
        <v>1</v>
      </c>
      <c r="G3734" s="2" t="s">
        <v>2</v>
      </c>
      <c r="H3734" s="2" t="s">
        <v>3</v>
      </c>
      <c r="I3734" s="2" t="s">
        <v>4</v>
      </c>
      <c r="J3734" s="2" t="s">
        <v>5</v>
      </c>
      <c r="K3734" s="2" t="s">
        <v>6</v>
      </c>
      <c r="L3734" s="2" t="s">
        <v>7</v>
      </c>
      <c r="M3734" s="2" t="s">
        <v>8</v>
      </c>
      <c r="N3734" s="2" t="s">
        <v>9</v>
      </c>
      <c r="O3734" s="2" t="s">
        <v>10</v>
      </c>
      <c r="P3734" s="2" t="s">
        <v>11</v>
      </c>
      <c r="Q3734" s="2" t="s">
        <v>12</v>
      </c>
      <c r="R3734" s="2" t="s">
        <v>13</v>
      </c>
      <c r="S3734" s="2" t="s">
        <v>14</v>
      </c>
      <c r="T3734" s="2" t="s">
        <v>15</v>
      </c>
      <c r="U3734" s="3" t="s">
        <v>16</v>
      </c>
      <c r="V3734" s="3" t="s">
        <v>17</v>
      </c>
      <c r="W3734" s="3" t="s">
        <v>18</v>
      </c>
      <c r="X3734" s="3" t="s">
        <v>19</v>
      </c>
      <c r="Y3734" s="3" t="s">
        <v>20</v>
      </c>
      <c r="Z3734" s="3" t="s">
        <v>21</v>
      </c>
      <c r="AA3734" s="3" t="s">
        <v>22</v>
      </c>
      <c r="AB3734" s="3" t="s">
        <v>23</v>
      </c>
      <c r="AC3734" s="3" t="s">
        <v>24</v>
      </c>
      <c r="AD3734" s="3" t="s">
        <v>25</v>
      </c>
      <c r="AE3734" s="3" t="s">
        <v>26</v>
      </c>
      <c r="AF3734" s="3" t="s">
        <v>27</v>
      </c>
      <c r="AG3734" s="3" t="s">
        <v>28</v>
      </c>
      <c r="AH3734" s="3" t="s">
        <v>29</v>
      </c>
      <c r="AL3734" s="2" t="s">
        <v>33</v>
      </c>
      <c r="AM3734" s="10" t="e">
        <f t="shared" si="1748"/>
        <v>#VALUE!</v>
      </c>
      <c r="AN3734" s="6" t="s">
        <v>35</v>
      </c>
      <c r="AO3734" s="2" t="s">
        <v>36</v>
      </c>
      <c r="AP3734" s="7" t="s">
        <v>37</v>
      </c>
      <c r="AQ3734" s="6" t="s">
        <v>38</v>
      </c>
      <c r="AR3734" s="2" t="s">
        <v>39</v>
      </c>
      <c r="AS3734" s="7" t="s">
        <v>40</v>
      </c>
      <c r="AT3734" s="7" t="s">
        <v>41</v>
      </c>
      <c r="AU3734" s="8" t="s">
        <v>55</v>
      </c>
      <c r="AV3734" s="8" t="s">
        <v>56</v>
      </c>
      <c r="AW3734" s="8" t="s">
        <v>44</v>
      </c>
      <c r="AX3734" s="8" t="s">
        <v>45</v>
      </c>
      <c r="AY3734" s="8" t="s">
        <v>46</v>
      </c>
      <c r="AZ3734" s="8" t="s">
        <v>47</v>
      </c>
      <c r="BA3734" s="2" t="s">
        <v>48</v>
      </c>
      <c r="BB3734" s="2" t="s">
        <v>49</v>
      </c>
      <c r="BC3734" s="2" t="s">
        <v>50</v>
      </c>
      <c r="BD3734"/>
      <c r="BE3734"/>
    </row>
    <row r="3735" spans="1:57" x14ac:dyDescent="0.3">
      <c r="A3735" s="2"/>
      <c r="D3735" s="9" t="s">
        <v>57</v>
      </c>
      <c r="E3735" s="10">
        <v>13.693792699999999</v>
      </c>
      <c r="F3735" s="10">
        <v>0.54189153400000001</v>
      </c>
      <c r="G3735" s="10">
        <v>15.59048198</v>
      </c>
      <c r="H3735" s="10">
        <v>8.4604381719999999</v>
      </c>
      <c r="I3735" s="10">
        <v>94.063816970000005</v>
      </c>
      <c r="J3735" s="10">
        <v>35.391831519999997</v>
      </c>
      <c r="K3735" s="10">
        <v>78.655243819999995</v>
      </c>
      <c r="L3735" s="11">
        <v>1.3368055555555555E-3</v>
      </c>
      <c r="M3735" s="11">
        <v>2.0485995370370371E-3</v>
      </c>
      <c r="P3735" s="10"/>
      <c r="Q3735" s="9"/>
      <c r="AJ3735" s="13">
        <v>658</v>
      </c>
      <c r="AK3735" s="16">
        <v>3.0828609999999999</v>
      </c>
      <c r="AL3735" s="10">
        <f>IF(AK3735&gt;3, AK3735-3, 3-AK3735)</f>
        <v>8.2860999999999851E-2</v>
      </c>
      <c r="AM3735" s="10">
        <f t="shared" si="1748"/>
        <v>0.52732659759878897</v>
      </c>
      <c r="AN3735" s="14">
        <v>12</v>
      </c>
      <c r="AO3735" s="10">
        <f>AN3735+273.15</f>
        <v>285.14999999999998</v>
      </c>
      <c r="AP3735" s="14">
        <v>10.5</v>
      </c>
      <c r="AQ3735" s="14">
        <v>37</v>
      </c>
      <c r="AR3735" s="10">
        <f>AQ3735+273.15</f>
        <v>310.14999999999998</v>
      </c>
      <c r="AS3735" s="14">
        <v>47.1</v>
      </c>
      <c r="AT3735" s="14">
        <v>0.5</v>
      </c>
      <c r="AU3735" s="10">
        <f>IF(ISNUMBER(AM3735),((AR3735/AO3735)*((AJ3735-(AT3735*AP3735))/(AJ3735-AS3735))*AM3735)," ")</f>
        <v>0.61285091947796311</v>
      </c>
      <c r="AV3735" s="10">
        <f>IF(ISNUMBER(AM3735), AU3735*G3735, " ")</f>
        <v>9.5546412165476156</v>
      </c>
      <c r="AW3735" s="10"/>
      <c r="AX3735" s="10"/>
      <c r="AY3735" s="10"/>
      <c r="AZ3735" s="10"/>
      <c r="BA3735" s="10"/>
      <c r="BB3735" s="10"/>
      <c r="BC3735" s="2"/>
      <c r="BD3735"/>
      <c r="BE3735"/>
    </row>
    <row r="3736" spans="1:57" x14ac:dyDescent="0.3">
      <c r="A3736" s="2">
        <v>340</v>
      </c>
      <c r="B3736" s="9" t="s">
        <v>430</v>
      </c>
      <c r="C3736" s="9"/>
      <c r="D3736" s="9" t="s">
        <v>58</v>
      </c>
      <c r="E3736" s="10">
        <v>8.6785255780000004</v>
      </c>
      <c r="F3736" s="10">
        <v>0.70438025199999998</v>
      </c>
      <c r="G3736" s="10">
        <v>18.340980259999998</v>
      </c>
      <c r="H3736" s="10">
        <v>12.914026229999999</v>
      </c>
      <c r="I3736" s="10">
        <v>80.311413799999997</v>
      </c>
      <c r="J3736" s="10">
        <v>35.641949029999999</v>
      </c>
      <c r="K3736" s="10">
        <v>93.127903559999993</v>
      </c>
      <c r="L3736" s="11">
        <v>4.9189814814814816E-3</v>
      </c>
      <c r="M3736" s="11">
        <v>5.5497569444444448E-3</v>
      </c>
      <c r="N3736" s="10">
        <f>H3736-H3735</f>
        <v>4.4535880579999994</v>
      </c>
      <c r="O3736" s="10">
        <f>I3735-I3736</f>
        <v>13.752403170000008</v>
      </c>
      <c r="P3736" s="10">
        <f>N3736/O3736</f>
        <v>0.32384071372450873</v>
      </c>
      <c r="Q3736" s="9">
        <f>AVERAGE(P3736,P3738,P3740)</f>
        <v>0.2765717895372552</v>
      </c>
      <c r="R3736">
        <f>K3736-K3735</f>
        <v>14.472659739999997</v>
      </c>
      <c r="S3736">
        <f>R3736/O3736</f>
        <v>1.0523731424316576</v>
      </c>
      <c r="T3736" s="9">
        <f>AVERAGE(S3736,S3738,S3740)</f>
        <v>0.9972980025873337</v>
      </c>
      <c r="U3736" s="3">
        <f>AVERAGE(E3735,E3737,E3739)</f>
        <v>13.682301659999998</v>
      </c>
      <c r="V3736" s="3">
        <f>AVERAGE(E3736,E3738,E3740)</f>
        <v>9.1201249446666672</v>
      </c>
      <c r="W3736" s="3">
        <f>AVERAGE(F3735,F3737,F3739)</f>
        <v>0.52493476976666675</v>
      </c>
      <c r="X3736" s="3">
        <f>AVERAGE(F3736,F3738,F3740)</f>
        <v>0.66601979673333334</v>
      </c>
      <c r="Y3736" s="3">
        <f>AVERAGE(G3735,G3737,G3739)</f>
        <v>16.343844766666667</v>
      </c>
      <c r="Z3736" s="3">
        <f>AVERAGE(G3736,G3738,G3740)</f>
        <v>17.893643789999999</v>
      </c>
      <c r="AA3736" s="3">
        <f>AVERAGE(H3735,H3737,H3739)</f>
        <v>8.5741586509999994</v>
      </c>
      <c r="AB3736" s="3">
        <f>AVERAGE(H3736,H3738,H3740)</f>
        <v>11.901162256666666</v>
      </c>
      <c r="AC3736" s="3">
        <f>AVERAGE(I3735,I3737,I3739)</f>
        <v>94.151261343333317</v>
      </c>
      <c r="AD3736" s="3">
        <f>AVERAGE(I3736,I3738,I3740)</f>
        <v>81.982412830000001</v>
      </c>
      <c r="AE3736" s="3">
        <f>AVERAGE(J3735,J3737,J3739)</f>
        <v>35.2497191</v>
      </c>
      <c r="AF3736" s="3">
        <f>AVERAGE(J3736,J3738,J3740)</f>
        <v>35.21972066</v>
      </c>
      <c r="AG3736" s="3">
        <f>AVERAGE(K3735,K3737,K3739)</f>
        <v>77.370640736666658</v>
      </c>
      <c r="AH3736" s="3">
        <f>AVERAGE(K3736,K3738,K3740)</f>
        <v>89.540102273333332</v>
      </c>
      <c r="AI3736" s="12">
        <v>43668</v>
      </c>
      <c r="AJ3736" s="13">
        <v>658</v>
      </c>
      <c r="AK3736" s="16">
        <v>3.0828609999999999</v>
      </c>
      <c r="AL3736" s="10">
        <f t="shared" ref="AL3736:AL3740" si="1754">IF(AK3736&gt;3, AK3736-3, 3-AK3736)</f>
        <v>8.2860999999999851E-2</v>
      </c>
      <c r="AM3736" s="10">
        <f t="shared" si="1748"/>
        <v>0.68544795110775347</v>
      </c>
      <c r="AN3736" s="14">
        <v>12</v>
      </c>
      <c r="AO3736" s="10">
        <f t="shared" ref="AO3736:AO3740" si="1755">AN3736+273.15</f>
        <v>285.14999999999998</v>
      </c>
      <c r="AP3736" s="14">
        <v>10.5</v>
      </c>
      <c r="AQ3736" s="14">
        <v>37</v>
      </c>
      <c r="AR3736" s="10">
        <f t="shared" ref="AR3736:AR3740" si="1756">AQ3736+273.15</f>
        <v>310.14999999999998</v>
      </c>
      <c r="AS3736" s="14">
        <v>47.1</v>
      </c>
      <c r="AT3736" s="14">
        <v>0.5</v>
      </c>
      <c r="AU3736" s="10">
        <f t="shared" ref="AU3736:AU3740" si="1757">IF(ISNUMBER(AM3736),((AR3736/AO3736)*((AJ3736-(AT3736*AP3736))/(AJ3736-AS3736))*AM3736)," ")</f>
        <v>0.79661714202074863</v>
      </c>
      <c r="AV3736" s="10">
        <f t="shared" ref="AV3736:AV3740" si="1758">IF(ISNUMBER(AM3736), AU3736*G3736, " ")</f>
        <v>14.610739276580166</v>
      </c>
      <c r="AW3736" s="10">
        <f>AVERAGE(AU3735,AU3737,AU3739)</f>
        <v>0.59367370798868135</v>
      </c>
      <c r="AX3736" s="10">
        <f>AVERAGE(AU3736,AU3738,AU3740)</f>
        <v>0.75323347793536366</v>
      </c>
      <c r="AY3736" s="10">
        <f>AVERAGE(AV3735,AV3737,AV3739)</f>
        <v>9.695772809614212</v>
      </c>
      <c r="AZ3736" s="10">
        <f>AVERAGE(AV3736,AV3738,AV3740)</f>
        <v>13.489560816024392</v>
      </c>
      <c r="BA3736" s="10">
        <f>IF(ISNUMBER(AV3736), AV3736-AV3735, " ")</f>
        <v>5.05609806003255</v>
      </c>
      <c r="BB3736" s="10">
        <f>IF(ISNUMBER(BA3736), BA3736/O3736, " ")</f>
        <v>0.36765196580784559</v>
      </c>
      <c r="BC3736" s="2">
        <f>AVERAGE(BB3736,BB3738,BB3740)</f>
        <v>0.31522095299995623</v>
      </c>
      <c r="BD3736" s="1" t="s">
        <v>79</v>
      </c>
      <c r="BE3736"/>
    </row>
    <row r="3737" spans="1:57" x14ac:dyDescent="0.3">
      <c r="A3737" s="2"/>
      <c r="D3737" s="9" t="s">
        <v>57</v>
      </c>
      <c r="E3737" s="10">
        <v>13.685558179999999</v>
      </c>
      <c r="F3737" s="10">
        <v>0.51668866670000002</v>
      </c>
      <c r="G3737" s="10">
        <v>17.209207710000001</v>
      </c>
      <c r="H3737" s="10">
        <v>8.8822216659999995</v>
      </c>
      <c r="I3737" s="10">
        <v>94.163671449999995</v>
      </c>
      <c r="J3737" s="10">
        <v>35.001673920000002</v>
      </c>
      <c r="K3737" s="10">
        <v>75.739265130000007</v>
      </c>
      <c r="L3737" s="11">
        <v>8.5069444444444437E-3</v>
      </c>
      <c r="M3737" s="11">
        <v>9.0046180555555556E-3</v>
      </c>
      <c r="P3737" s="10"/>
      <c r="Q3737" s="9"/>
      <c r="AJ3737" s="13">
        <v>658</v>
      </c>
      <c r="AK3737" s="16">
        <v>3.0828609999999999</v>
      </c>
      <c r="AL3737" s="10">
        <f t="shared" si="1754"/>
        <v>8.2860999999999851E-2</v>
      </c>
      <c r="AM3737" s="10">
        <f t="shared" si="1748"/>
        <v>0.50280113183825037</v>
      </c>
      <c r="AN3737" s="14">
        <v>12</v>
      </c>
      <c r="AO3737" s="10">
        <f t="shared" si="1755"/>
        <v>285.14999999999998</v>
      </c>
      <c r="AP3737" s="14">
        <v>10.5</v>
      </c>
      <c r="AQ3737" s="14">
        <v>37</v>
      </c>
      <c r="AR3737" s="10">
        <f t="shared" si="1756"/>
        <v>310.14999999999998</v>
      </c>
      <c r="AS3737" s="14">
        <v>47.1</v>
      </c>
      <c r="AT3737" s="14">
        <v>0.5</v>
      </c>
      <c r="AU3737" s="10">
        <f t="shared" si="1757"/>
        <v>0.58434779767372758</v>
      </c>
      <c r="AV3737" s="10">
        <f t="shared" si="1758"/>
        <v>10.056162625048234</v>
      </c>
      <c r="AW3737" s="10"/>
      <c r="AX3737" s="10"/>
      <c r="AY3737" s="10"/>
      <c r="AZ3737" s="10"/>
      <c r="BA3737" s="10"/>
      <c r="BB3737" s="10"/>
      <c r="BC3737" s="2"/>
      <c r="BD3737"/>
    </row>
    <row r="3738" spans="1:57" x14ac:dyDescent="0.3">
      <c r="A3738" s="2"/>
      <c r="D3738" s="9" t="s">
        <v>60</v>
      </c>
      <c r="E3738" s="10">
        <v>9.2958983580000005</v>
      </c>
      <c r="F3738" s="10">
        <v>0.6411511594</v>
      </c>
      <c r="G3738" s="10">
        <v>17.258275780000002</v>
      </c>
      <c r="H3738" s="10">
        <v>10.99267627</v>
      </c>
      <c r="I3738" s="10">
        <v>81.471388719999993</v>
      </c>
      <c r="J3738" s="10">
        <v>35.10518355</v>
      </c>
      <c r="K3738" s="10">
        <v>87.901332519999997</v>
      </c>
      <c r="L3738" s="11">
        <v>1.1070601851851852E-2</v>
      </c>
      <c r="M3738" s="11">
        <v>1.1874988425925928E-2</v>
      </c>
      <c r="N3738" s="10">
        <f>H3738-H3737</f>
        <v>2.110454604000001</v>
      </c>
      <c r="O3738" s="10">
        <f>I3737-I3738</f>
        <v>12.692282730000002</v>
      </c>
      <c r="P3738" s="10">
        <f>N3738/O3738</f>
        <v>0.1662785685518684</v>
      </c>
      <c r="Q3738" s="9"/>
      <c r="R3738">
        <f>K3738-K3737</f>
        <v>12.16206738999999</v>
      </c>
      <c r="S3738">
        <f>R3738/O3738</f>
        <v>0.95822537590131263</v>
      </c>
      <c r="AJ3738" s="13">
        <v>658</v>
      </c>
      <c r="AK3738" s="16">
        <v>3.0828609999999999</v>
      </c>
      <c r="AL3738" s="10">
        <f t="shared" si="1754"/>
        <v>8.2860999999999851E-2</v>
      </c>
      <c r="AM3738" s="10">
        <f t="shared" si="1748"/>
        <v>0.62391832722915497</v>
      </c>
      <c r="AN3738" s="14">
        <v>12</v>
      </c>
      <c r="AO3738" s="10">
        <f t="shared" si="1755"/>
        <v>285.14999999999998</v>
      </c>
      <c r="AP3738" s="14">
        <v>10.5</v>
      </c>
      <c r="AQ3738" s="14">
        <v>37</v>
      </c>
      <c r="AR3738" s="10">
        <f t="shared" si="1756"/>
        <v>310.14999999999998</v>
      </c>
      <c r="AS3738" s="14">
        <v>47.1</v>
      </c>
      <c r="AT3738" s="14">
        <v>0.5</v>
      </c>
      <c r="AU3738" s="10">
        <f t="shared" si="1757"/>
        <v>0.72510835270338814</v>
      </c>
      <c r="AV3738" s="10">
        <f t="shared" si="1758"/>
        <v>12.514119921336583</v>
      </c>
      <c r="AW3738" s="10"/>
      <c r="AX3738" s="10"/>
      <c r="AY3738" s="10"/>
      <c r="AZ3738" s="10"/>
      <c r="BA3738" s="10">
        <f>IF(ISNUMBER(AV3738), AV3738-AV3737, " ")</f>
        <v>2.4579572962883489</v>
      </c>
      <c r="BB3738" s="10">
        <f>IF(ISNUMBER(BA3738), BA3738/O3738, " ")</f>
        <v>0.19365762239747622</v>
      </c>
      <c r="BC3738" s="2"/>
      <c r="BD3738"/>
      <c r="BE3738"/>
    </row>
    <row r="3739" spans="1:57" x14ac:dyDescent="0.3">
      <c r="A3739" s="2"/>
      <c r="D3739" s="9" t="s">
        <v>57</v>
      </c>
      <c r="E3739" s="10">
        <v>13.6675541</v>
      </c>
      <c r="F3739" s="10">
        <v>0.51622410860000001</v>
      </c>
      <c r="G3739" s="10">
        <v>16.23184461</v>
      </c>
      <c r="H3739" s="10">
        <v>8.3798161150000006</v>
      </c>
      <c r="I3739" s="10">
        <v>94.226295609999994</v>
      </c>
      <c r="J3739" s="10">
        <v>35.355651860000002</v>
      </c>
      <c r="K3739" s="10">
        <v>77.717413260000001</v>
      </c>
      <c r="L3739" s="11">
        <v>1.486111111111111E-2</v>
      </c>
      <c r="M3739" s="11">
        <v>1.5393506944444446E-2</v>
      </c>
      <c r="P3739" s="10"/>
      <c r="Q3739" s="9"/>
      <c r="AJ3739" s="13">
        <v>658</v>
      </c>
      <c r="AK3739" s="16">
        <v>3.0828609999999999</v>
      </c>
      <c r="AL3739" s="10">
        <f t="shared" si="1754"/>
        <v>8.2860999999999851E-2</v>
      </c>
      <c r="AM3739" s="10">
        <f t="shared" si="1748"/>
        <v>0.50234906011007319</v>
      </c>
      <c r="AN3739" s="14">
        <v>12</v>
      </c>
      <c r="AO3739" s="10">
        <f t="shared" si="1755"/>
        <v>285.14999999999998</v>
      </c>
      <c r="AP3739" s="14">
        <v>10.5</v>
      </c>
      <c r="AQ3739" s="14">
        <v>37</v>
      </c>
      <c r="AR3739" s="10">
        <f t="shared" si="1756"/>
        <v>310.14999999999998</v>
      </c>
      <c r="AS3739" s="14">
        <v>47.1</v>
      </c>
      <c r="AT3739" s="14">
        <v>0.5</v>
      </c>
      <c r="AU3739" s="10">
        <f t="shared" si="1757"/>
        <v>0.58382240681435327</v>
      </c>
      <c r="AV3739" s="10">
        <f t="shared" si="1758"/>
        <v>9.476514587246788</v>
      </c>
      <c r="AW3739" s="10"/>
      <c r="AX3739" s="10"/>
      <c r="AY3739" s="10"/>
      <c r="AZ3739" s="10"/>
      <c r="BA3739" s="10"/>
      <c r="BB3739" s="10"/>
      <c r="BC3739" s="2"/>
      <c r="BD3739"/>
      <c r="BE3739"/>
    </row>
    <row r="3740" spans="1:57" x14ac:dyDescent="0.3">
      <c r="A3740" s="2"/>
      <c r="D3740" s="9" t="s">
        <v>61</v>
      </c>
      <c r="E3740" s="10">
        <v>9.3859508980000008</v>
      </c>
      <c r="F3740" s="10">
        <v>0.65252797880000002</v>
      </c>
      <c r="G3740" s="10">
        <v>18.081675329999999</v>
      </c>
      <c r="H3740" s="10">
        <v>11.79678427</v>
      </c>
      <c r="I3740" s="10">
        <v>84.16443597</v>
      </c>
      <c r="J3740" s="10">
        <v>34.912029400000002</v>
      </c>
      <c r="K3740" s="10">
        <v>87.591070740000006</v>
      </c>
      <c r="L3740" s="11">
        <v>1.6880787037037038E-2</v>
      </c>
      <c r="M3740" s="11">
        <v>1.7528923611111111E-2</v>
      </c>
      <c r="N3740" s="10">
        <f>H3740-H3739</f>
        <v>3.4169681549999993</v>
      </c>
      <c r="O3740" s="10">
        <f>I3739-I3740</f>
        <v>10.061859639999994</v>
      </c>
      <c r="P3740" s="10">
        <f>N3740/O3740</f>
        <v>0.33959608633538851</v>
      </c>
      <c r="Q3740" s="9"/>
      <c r="R3740">
        <f>K3740-K3739</f>
        <v>9.8736574800000056</v>
      </c>
      <c r="S3740">
        <f>R3740/O3740</f>
        <v>0.98129548942903078</v>
      </c>
      <c r="AJ3740" s="13">
        <v>658</v>
      </c>
      <c r="AK3740" s="16">
        <v>3.0828609999999999</v>
      </c>
      <c r="AL3740" s="10">
        <f t="shared" si="1754"/>
        <v>8.2860999999999851E-2</v>
      </c>
      <c r="AM3740" s="10">
        <f t="shared" si="1748"/>
        <v>0.63498936098643444</v>
      </c>
      <c r="AN3740" s="14">
        <v>12</v>
      </c>
      <c r="AO3740" s="10">
        <f t="shared" si="1755"/>
        <v>285.14999999999998</v>
      </c>
      <c r="AP3740" s="14">
        <v>10.5</v>
      </c>
      <c r="AQ3740" s="14">
        <v>37</v>
      </c>
      <c r="AR3740" s="10">
        <f t="shared" si="1756"/>
        <v>310.14999999999998</v>
      </c>
      <c r="AS3740" s="14">
        <v>47.1</v>
      </c>
      <c r="AT3740" s="14">
        <v>0.5</v>
      </c>
      <c r="AU3740" s="10">
        <f t="shared" si="1757"/>
        <v>0.73797493908195444</v>
      </c>
      <c r="AV3740" s="10">
        <f t="shared" si="1758"/>
        <v>13.343823250156428</v>
      </c>
      <c r="AW3740" s="10"/>
      <c r="AX3740" s="10"/>
      <c r="AY3740" s="10"/>
      <c r="AZ3740" s="10"/>
      <c r="BA3740" s="10">
        <f>IF(ISNUMBER(AV3740), AV3740-AV3739, " ")</f>
        <v>3.8673086629096396</v>
      </c>
      <c r="BB3740" s="10">
        <f>IF(ISNUMBER(BA3740), BA3740/O3740, " ")</f>
        <v>0.38435327079454684</v>
      </c>
      <c r="BC3740" s="2"/>
      <c r="BD3740"/>
      <c r="BE3740"/>
    </row>
    <row r="3741" spans="1:57" x14ac:dyDescent="0.3">
      <c r="AM3741" s="10" t="str">
        <f t="shared" si="1748"/>
        <v xml:space="preserve"> </v>
      </c>
      <c r="BD3741"/>
      <c r="BE3741"/>
    </row>
    <row r="3742" spans="1:57" x14ac:dyDescent="0.3">
      <c r="AM3742" s="10" t="str">
        <f t="shared" si="1748"/>
        <v xml:space="preserve"> </v>
      </c>
      <c r="BD3742"/>
      <c r="BE3742"/>
    </row>
    <row r="3743" spans="1:57" x14ac:dyDescent="0.3">
      <c r="A3743" s="2"/>
      <c r="D3743" s="9" t="s">
        <v>53</v>
      </c>
      <c r="E3743" s="10"/>
      <c r="F3743" s="10"/>
      <c r="G3743" s="10"/>
      <c r="H3743" s="10"/>
      <c r="I3743" s="10"/>
      <c r="J3743" s="10"/>
      <c r="K3743" s="10"/>
      <c r="L3743" s="10"/>
      <c r="M3743" s="10"/>
      <c r="P3743" s="10"/>
      <c r="Q3743" s="9"/>
      <c r="R3743" s="9"/>
      <c r="AM3743" s="10" t="str">
        <f t="shared" si="1748"/>
        <v xml:space="preserve"> </v>
      </c>
      <c r="BD3743"/>
      <c r="BE3743"/>
    </row>
    <row r="3744" spans="1:57" x14ac:dyDescent="0.3">
      <c r="A3744" s="2"/>
      <c r="D3744" s="9" t="s">
        <v>431</v>
      </c>
      <c r="E3744" s="10"/>
      <c r="F3744" s="2"/>
      <c r="G3744" s="10"/>
      <c r="H3744" s="10"/>
      <c r="I3744" s="10"/>
      <c r="J3744" s="10"/>
      <c r="K3744" s="10"/>
      <c r="L3744" s="10"/>
      <c r="M3744" s="10"/>
      <c r="P3744" s="10"/>
      <c r="Q3744" s="9"/>
      <c r="R3744" s="9"/>
      <c r="AM3744" s="10" t="str">
        <f t="shared" si="1748"/>
        <v xml:space="preserve"> </v>
      </c>
      <c r="BD3744"/>
      <c r="BE3744"/>
    </row>
    <row r="3745" spans="1:57" x14ac:dyDescent="0.3">
      <c r="A3745" s="2"/>
      <c r="D3745" s="9"/>
      <c r="E3745" s="2" t="s">
        <v>0</v>
      </c>
      <c r="F3745" s="2" t="s">
        <v>1</v>
      </c>
      <c r="G3745" s="2" t="s">
        <v>2</v>
      </c>
      <c r="H3745" s="2" t="s">
        <v>3</v>
      </c>
      <c r="I3745" s="2" t="s">
        <v>4</v>
      </c>
      <c r="J3745" s="2" t="s">
        <v>5</v>
      </c>
      <c r="K3745" s="2" t="s">
        <v>6</v>
      </c>
      <c r="L3745" s="2" t="s">
        <v>7</v>
      </c>
      <c r="M3745" s="2" t="s">
        <v>8</v>
      </c>
      <c r="N3745" s="2" t="s">
        <v>9</v>
      </c>
      <c r="O3745" s="2" t="s">
        <v>10</v>
      </c>
      <c r="P3745" s="2" t="s">
        <v>11</v>
      </c>
      <c r="Q3745" s="2" t="s">
        <v>12</v>
      </c>
      <c r="R3745" s="2" t="s">
        <v>13</v>
      </c>
      <c r="S3745" s="2" t="s">
        <v>14</v>
      </c>
      <c r="T3745" s="2" t="s">
        <v>15</v>
      </c>
      <c r="U3745" s="3" t="s">
        <v>16</v>
      </c>
      <c r="V3745" s="3" t="s">
        <v>17</v>
      </c>
      <c r="W3745" s="3" t="s">
        <v>18</v>
      </c>
      <c r="X3745" s="3" t="s">
        <v>19</v>
      </c>
      <c r="Y3745" s="3" t="s">
        <v>20</v>
      </c>
      <c r="Z3745" s="3" t="s">
        <v>21</v>
      </c>
      <c r="AA3745" s="3" t="s">
        <v>22</v>
      </c>
      <c r="AB3745" s="3" t="s">
        <v>23</v>
      </c>
      <c r="AC3745" s="3" t="s">
        <v>24</v>
      </c>
      <c r="AD3745" s="3" t="s">
        <v>25</v>
      </c>
      <c r="AE3745" s="3" t="s">
        <v>26</v>
      </c>
      <c r="AF3745" s="3" t="s">
        <v>27</v>
      </c>
      <c r="AG3745" s="3" t="s">
        <v>28</v>
      </c>
      <c r="AH3745" s="3" t="s">
        <v>29</v>
      </c>
      <c r="AL3745" s="2" t="s">
        <v>33</v>
      </c>
      <c r="AM3745" s="10" t="e">
        <f t="shared" si="1748"/>
        <v>#VALUE!</v>
      </c>
      <c r="AN3745" s="6" t="s">
        <v>35</v>
      </c>
      <c r="AO3745" s="2" t="s">
        <v>36</v>
      </c>
      <c r="AP3745" s="7" t="s">
        <v>37</v>
      </c>
      <c r="AQ3745" s="6" t="s">
        <v>38</v>
      </c>
      <c r="AR3745" s="2" t="s">
        <v>39</v>
      </c>
      <c r="AS3745" s="7" t="s">
        <v>40</v>
      </c>
      <c r="AT3745" s="7" t="s">
        <v>41</v>
      </c>
      <c r="AU3745" s="8" t="s">
        <v>55</v>
      </c>
      <c r="AV3745" s="8" t="s">
        <v>56</v>
      </c>
      <c r="AW3745" s="8" t="s">
        <v>44</v>
      </c>
      <c r="AX3745" s="8" t="s">
        <v>45</v>
      </c>
      <c r="AY3745" s="8" t="s">
        <v>46</v>
      </c>
      <c r="AZ3745" s="8" t="s">
        <v>47</v>
      </c>
      <c r="BA3745" s="2" t="s">
        <v>48</v>
      </c>
      <c r="BB3745" s="2" t="s">
        <v>49</v>
      </c>
      <c r="BC3745" s="2" t="s">
        <v>50</v>
      </c>
      <c r="BD3745"/>
      <c r="BE3745"/>
    </row>
    <row r="3746" spans="1:57" x14ac:dyDescent="0.3">
      <c r="A3746" s="2"/>
      <c r="D3746" s="9" t="s">
        <v>57</v>
      </c>
      <c r="E3746" s="10">
        <v>13.71480004</v>
      </c>
      <c r="F3746" s="10">
        <v>0.54929229580000005</v>
      </c>
      <c r="G3746" s="10">
        <v>20.197401249999999</v>
      </c>
      <c r="H3746" s="10">
        <v>11.039023739999999</v>
      </c>
      <c r="I3746" s="10">
        <v>95.231607429999997</v>
      </c>
      <c r="J3746" s="10">
        <v>27.303652660000001</v>
      </c>
      <c r="K3746" s="10">
        <v>74.726394450000001</v>
      </c>
      <c r="L3746" s="11">
        <v>1.4930555555555556E-3</v>
      </c>
      <c r="M3746" s="11">
        <v>2.0543865740740744E-3</v>
      </c>
      <c r="P3746" s="10"/>
      <c r="Q3746" s="9"/>
      <c r="AJ3746" s="13">
        <v>658</v>
      </c>
      <c r="AK3746" s="16">
        <v>3.0828609999999999</v>
      </c>
      <c r="AL3746" s="10">
        <f>IF(AK3746&gt;3, AK3746-3, 3-AK3746)</f>
        <v>8.2860999999999851E-2</v>
      </c>
      <c r="AM3746" s="10">
        <f t="shared" si="1748"/>
        <v>0.5345284420543126</v>
      </c>
      <c r="AN3746" s="14">
        <v>12</v>
      </c>
      <c r="AO3746" s="10">
        <f>AN3746+273.15</f>
        <v>285.14999999999998</v>
      </c>
      <c r="AP3746" s="14">
        <v>10.5</v>
      </c>
      <c r="AQ3746" s="14">
        <v>37</v>
      </c>
      <c r="AR3746" s="10">
        <f>AQ3746+273.15</f>
        <v>310.14999999999998</v>
      </c>
      <c r="AS3746" s="14">
        <v>47.1</v>
      </c>
      <c r="AT3746" s="14">
        <v>0.5</v>
      </c>
      <c r="AU3746" s="10">
        <f>IF(ISNUMBER(AM3746),((AR3746/AO3746)*((AJ3746-(AT3746*AP3746))/(AJ3746-AS3746))*AM3746)," ")</f>
        <v>0.62122079313236012</v>
      </c>
      <c r="AV3746" s="10">
        <f>IF(ISNUMBER(AM3746), AU3746*G3746, " ")</f>
        <v>12.547045623737521</v>
      </c>
      <c r="AW3746" s="10"/>
      <c r="AX3746" s="10"/>
      <c r="AY3746" s="10"/>
      <c r="AZ3746" s="10"/>
      <c r="BA3746" s="10"/>
      <c r="BB3746" s="10"/>
      <c r="BC3746" s="2"/>
      <c r="BD3746"/>
      <c r="BE3746"/>
    </row>
    <row r="3747" spans="1:57" x14ac:dyDescent="0.3">
      <c r="A3747" s="2">
        <v>341</v>
      </c>
      <c r="B3747" s="9" t="s">
        <v>431</v>
      </c>
      <c r="C3747" s="9"/>
      <c r="D3747" s="9" t="s">
        <v>58</v>
      </c>
      <c r="E3747" s="10">
        <v>9.7721389320000007</v>
      </c>
      <c r="F3747" s="10">
        <v>0.55409854820000004</v>
      </c>
      <c r="G3747" s="10">
        <v>19.798965590000002</v>
      </c>
      <c r="H3747" s="10">
        <v>10.93954106</v>
      </c>
      <c r="I3747" s="10">
        <v>83.405526370000004</v>
      </c>
      <c r="J3747" s="10">
        <v>27.63022668</v>
      </c>
      <c r="K3747" s="10">
        <v>78.096979320000003</v>
      </c>
      <c r="L3747" s="11">
        <v>4.1782407407407402E-3</v>
      </c>
      <c r="M3747" s="11">
        <v>4.8090162037037034E-3</v>
      </c>
      <c r="N3747" s="10">
        <f>H3747-H3746</f>
        <v>-9.948267999999949E-2</v>
      </c>
      <c r="O3747" s="10">
        <f>I3746-I3747</f>
        <v>11.826081059999993</v>
      </c>
      <c r="P3747" s="10">
        <f>N3747/O3747</f>
        <v>-8.4121425766719334E-3</v>
      </c>
      <c r="Q3747" s="9">
        <f>AVERAGE(P3747,P3749,P3751)</f>
        <v>-5.9583184553156247E-2</v>
      </c>
      <c r="R3747">
        <f>K3747-K3746</f>
        <v>3.3705848700000018</v>
      </c>
      <c r="S3747">
        <f>R3747/O3747</f>
        <v>0.28501283332147259</v>
      </c>
      <c r="T3747" s="9">
        <f>AVERAGE(S3747,S3749,S3751)</f>
        <v>0.28931333669226417</v>
      </c>
      <c r="U3747" s="3">
        <f>AVERAGE(E3746,E3748,E3750)</f>
        <v>13.719215876666667</v>
      </c>
      <c r="V3747" s="3">
        <f>AVERAGE(E3747,E3749,E3751)</f>
        <v>9.8949097139999989</v>
      </c>
      <c r="W3747" s="3">
        <f>AVERAGE(F3746,F3748,F3750)</f>
        <v>0.55531475433333333</v>
      </c>
      <c r="X3747" s="3">
        <f>AVERAGE(F3747,F3749,F3751)</f>
        <v>0.53667282960000007</v>
      </c>
      <c r="Y3747" s="3">
        <f>AVERAGE(G3746,G3748,G3750)</f>
        <v>19.82161301</v>
      </c>
      <c r="Z3747" s="3">
        <f>AVERAGE(G3747,G3749,G3751)</f>
        <v>19.258712273333334</v>
      </c>
      <c r="AA3747" s="3">
        <f>AVERAGE(H3746,H3748,H3750)</f>
        <v>10.952104440666666</v>
      </c>
      <c r="AB3747" s="3">
        <f>AVERAGE(H3747,H3749,H3751)</f>
        <v>10.311747036666667</v>
      </c>
      <c r="AC3747" s="3">
        <f>AVERAGE(I3746,I3748,I3750)</f>
        <v>95.087550780000001</v>
      </c>
      <c r="AD3747" s="3">
        <f>AVERAGE(I3747,I3749,I3751)</f>
        <v>83.607777139999996</v>
      </c>
      <c r="AE3747" s="3">
        <f>AVERAGE(J3746,J3748,J3750)</f>
        <v>26.971331366666664</v>
      </c>
      <c r="AF3747" s="3">
        <f>AVERAGE(J3747,J3749,J3751)</f>
        <v>27.147042216666666</v>
      </c>
      <c r="AG3747" s="3">
        <f>AVERAGE(K3746,K3748,K3750)</f>
        <v>70.952496249999996</v>
      </c>
      <c r="AH3747" s="3">
        <f>AVERAGE(K3747,K3749,K3751)</f>
        <v>74.299610950000002</v>
      </c>
      <c r="AI3747" s="12">
        <v>43668</v>
      </c>
      <c r="AJ3747" s="13">
        <v>658</v>
      </c>
      <c r="AK3747" s="16">
        <v>3.0828609999999999</v>
      </c>
      <c r="AL3747" s="10">
        <f t="shared" ref="AL3747:AL3751" si="1759">IF(AK3747&gt;3, AK3747-3, 3-AK3747)</f>
        <v>8.2860999999999851E-2</v>
      </c>
      <c r="AM3747" s="10">
        <f t="shared" si="1748"/>
        <v>0.53920551221738511</v>
      </c>
      <c r="AN3747" s="14">
        <v>12</v>
      </c>
      <c r="AO3747" s="10">
        <f t="shared" ref="AO3747:AO3751" si="1760">AN3747+273.15</f>
        <v>285.14999999999998</v>
      </c>
      <c r="AP3747" s="14">
        <v>10.5</v>
      </c>
      <c r="AQ3747" s="14">
        <v>37</v>
      </c>
      <c r="AR3747" s="10">
        <f t="shared" ref="AR3747:AR3751" si="1761">AQ3747+273.15</f>
        <v>310.14999999999998</v>
      </c>
      <c r="AS3747" s="14">
        <v>47.1</v>
      </c>
      <c r="AT3747" s="14">
        <v>0.5</v>
      </c>
      <c r="AU3747" s="10">
        <f t="shared" ref="AU3747:AU3751" si="1762">IF(ISNUMBER(AM3747),((AR3747/AO3747)*((AJ3747-(AT3747*AP3747))/(AJ3747-AS3747))*AM3747)," ")</f>
        <v>0.62665641265725047</v>
      </c>
      <c r="AV3747" s="10">
        <f t="shared" ref="AV3747:AV3751" si="1763">IF(ISNUMBER(AM3747), AU3747*G3747, " ")</f>
        <v>12.407148750953743</v>
      </c>
      <c r="AW3747" s="10">
        <f>AVERAGE(AU3746,AU3748,AU3750)</f>
        <v>0.6280318780415981</v>
      </c>
      <c r="AX3747" s="10">
        <f>AVERAGE(AU3747,AU3749,AU3751)</f>
        <v>0.60694883836144264</v>
      </c>
      <c r="AY3747" s="10">
        <f>AVERAGE(AV3746,AV3748,AV3750)</f>
        <v>12.44654186690766</v>
      </c>
      <c r="AZ3747" s="10">
        <f>AVERAGE(AV3747,AV3749,AV3751)</f>
        <v>11.691501271748422</v>
      </c>
      <c r="BA3747" s="10">
        <f>IF(ISNUMBER(AV3747), AV3747-AV3746, " ")</f>
        <v>-0.13989687278377794</v>
      </c>
      <c r="BB3747" s="10">
        <f>IF(ISNUMBER(BA3747), BA3747/O3747, " ")</f>
        <v>-1.1829520876273956E-2</v>
      </c>
      <c r="BC3747" s="2">
        <f>AVERAGE(BB3747,BB3749,BB3751)</f>
        <v>-7.0137123270319818E-2</v>
      </c>
      <c r="BD3747" s="1" t="s">
        <v>59</v>
      </c>
      <c r="BE3747"/>
    </row>
    <row r="3748" spans="1:57" x14ac:dyDescent="0.3">
      <c r="A3748" s="2"/>
      <c r="D3748" s="9" t="s">
        <v>57</v>
      </c>
      <c r="E3748" s="10">
        <v>13.71263063</v>
      </c>
      <c r="F3748" s="10">
        <v>0.61828983230000001</v>
      </c>
      <c r="G3748" s="10">
        <v>19.61639521</v>
      </c>
      <c r="H3748" s="10">
        <v>12.04908655</v>
      </c>
      <c r="I3748" s="10">
        <v>95.916152120000007</v>
      </c>
      <c r="J3748" s="10">
        <v>26.133612459999998</v>
      </c>
      <c r="K3748" s="10">
        <v>70.035976349999999</v>
      </c>
      <c r="L3748" s="11">
        <v>7.0081018518518522E-3</v>
      </c>
      <c r="M3748" s="11">
        <v>7.6735995370370369E-3</v>
      </c>
      <c r="P3748" s="10"/>
      <c r="Q3748" s="9"/>
      <c r="AJ3748" s="13">
        <v>658</v>
      </c>
      <c r="AK3748" s="16">
        <v>3.0828609999999999</v>
      </c>
      <c r="AL3748" s="10">
        <f t="shared" si="1759"/>
        <v>8.2860999999999851E-2</v>
      </c>
      <c r="AM3748" s="10">
        <f t="shared" si="1748"/>
        <v>0.6016714658559047</v>
      </c>
      <c r="AN3748" s="14">
        <v>12</v>
      </c>
      <c r="AO3748" s="10">
        <f t="shared" si="1760"/>
        <v>285.14999999999998</v>
      </c>
      <c r="AP3748" s="14">
        <v>10.5</v>
      </c>
      <c r="AQ3748" s="14">
        <v>37</v>
      </c>
      <c r="AR3748" s="10">
        <f t="shared" si="1761"/>
        <v>310.14999999999998</v>
      </c>
      <c r="AS3748" s="14">
        <v>47.1</v>
      </c>
      <c r="AT3748" s="14">
        <v>0.5</v>
      </c>
      <c r="AU3748" s="10">
        <f t="shared" si="1762"/>
        <v>0.69925339012388155</v>
      </c>
      <c r="AV3748" s="10">
        <f t="shared" si="1763"/>
        <v>13.716830852602371</v>
      </c>
      <c r="AW3748" s="10"/>
      <c r="AX3748" s="10"/>
      <c r="AY3748" s="10"/>
      <c r="AZ3748" s="10"/>
      <c r="BA3748" s="10"/>
      <c r="BB3748" s="10"/>
      <c r="BC3748" s="2"/>
      <c r="BD3748"/>
    </row>
    <row r="3749" spans="1:57" x14ac:dyDescent="0.3">
      <c r="A3749" s="2"/>
      <c r="D3749" s="9" t="s">
        <v>60</v>
      </c>
      <c r="E3749" s="10">
        <v>10.121366</v>
      </c>
      <c r="F3749" s="10">
        <v>0.51889556560000005</v>
      </c>
      <c r="G3749" s="10">
        <v>19.409306900000001</v>
      </c>
      <c r="H3749" s="10">
        <v>10.03914846</v>
      </c>
      <c r="I3749" s="10">
        <v>85.125610519999995</v>
      </c>
      <c r="J3749" s="10">
        <v>26.404148030000002</v>
      </c>
      <c r="K3749" s="10">
        <v>72.346525569999997</v>
      </c>
      <c r="L3749" s="11">
        <v>1.0590277777777777E-2</v>
      </c>
      <c r="M3749" s="11">
        <v>1.1082164351851852E-2</v>
      </c>
      <c r="N3749" s="10">
        <f>H3749-H3748</f>
        <v>-2.0099380900000003</v>
      </c>
      <c r="O3749" s="10">
        <f>I3748-I3749</f>
        <v>10.790541600000012</v>
      </c>
      <c r="P3749" s="10">
        <f>N3749/O3749</f>
        <v>-0.18626850852416882</v>
      </c>
      <c r="Q3749" s="9"/>
      <c r="R3749">
        <f>K3749-K3748</f>
        <v>2.3105492199999986</v>
      </c>
      <c r="S3749">
        <f>R3749/O3749</f>
        <v>0.21412727049771035</v>
      </c>
      <c r="AJ3749" s="13">
        <v>658</v>
      </c>
      <c r="AK3749" s="16">
        <v>3.0828609999999999</v>
      </c>
      <c r="AL3749" s="10">
        <f t="shared" si="1759"/>
        <v>8.2860999999999851E-2</v>
      </c>
      <c r="AM3749" s="10">
        <f t="shared" si="1748"/>
        <v>0.50494871380837481</v>
      </c>
      <c r="AN3749" s="14">
        <v>12</v>
      </c>
      <c r="AO3749" s="10">
        <f t="shared" si="1760"/>
        <v>285.14999999999998</v>
      </c>
      <c r="AP3749" s="14">
        <v>10.5</v>
      </c>
      <c r="AQ3749" s="14">
        <v>37</v>
      </c>
      <c r="AR3749" s="10">
        <f t="shared" si="1761"/>
        <v>310.14999999999998</v>
      </c>
      <c r="AS3749" s="14">
        <v>47.1</v>
      </c>
      <c r="AT3749" s="14">
        <v>0.5</v>
      </c>
      <c r="AU3749" s="10">
        <f t="shared" si="1762"/>
        <v>0.58684368464593462</v>
      </c>
      <c r="AV3749" s="10">
        <f t="shared" si="1763"/>
        <v>11.390229177619764</v>
      </c>
      <c r="AW3749" s="10"/>
      <c r="AX3749" s="10"/>
      <c r="AY3749" s="10"/>
      <c r="AZ3749" s="10"/>
      <c r="BA3749" s="10">
        <f>IF(ISNUMBER(AV3749), AV3749-AV3748, " ")</f>
        <v>-2.3266016749826068</v>
      </c>
      <c r="BB3749" s="10">
        <f>IF(ISNUMBER(BA3749), BA3749/O3749, " ")</f>
        <v>-0.21561491176518927</v>
      </c>
      <c r="BC3749" s="2"/>
      <c r="BD3749"/>
      <c r="BE3749"/>
    </row>
    <row r="3750" spans="1:57" x14ac:dyDescent="0.3">
      <c r="A3750" s="2"/>
      <c r="D3750" s="9" t="s">
        <v>57</v>
      </c>
      <c r="E3750" s="10">
        <v>13.73021696</v>
      </c>
      <c r="F3750" s="10">
        <v>0.49836213489999998</v>
      </c>
      <c r="G3750" s="10">
        <v>19.651042570000001</v>
      </c>
      <c r="H3750" s="10">
        <v>9.7682030320000006</v>
      </c>
      <c r="I3750" s="10">
        <v>94.114892789999999</v>
      </c>
      <c r="J3750" s="10">
        <v>27.476728980000001</v>
      </c>
      <c r="K3750" s="10">
        <v>68.095117950000002</v>
      </c>
      <c r="L3750" s="11">
        <v>1.3969907407407408E-2</v>
      </c>
      <c r="M3750" s="11">
        <v>1.4490729166666667E-2</v>
      </c>
      <c r="P3750" s="10"/>
      <c r="Q3750" s="9"/>
      <c r="AJ3750" s="13">
        <v>658</v>
      </c>
      <c r="AK3750" s="16">
        <v>3.0828609999999999</v>
      </c>
      <c r="AL3750" s="10">
        <f t="shared" si="1759"/>
        <v>8.2860999999999851E-2</v>
      </c>
      <c r="AM3750" s="10">
        <f t="shared" si="1748"/>
        <v>0.48496717973985853</v>
      </c>
      <c r="AN3750" s="14">
        <v>12</v>
      </c>
      <c r="AO3750" s="10">
        <f t="shared" si="1760"/>
        <v>285.14999999999998</v>
      </c>
      <c r="AP3750" s="14">
        <v>10.5</v>
      </c>
      <c r="AQ3750" s="14">
        <v>37</v>
      </c>
      <c r="AR3750" s="10">
        <f t="shared" si="1761"/>
        <v>310.14999999999998</v>
      </c>
      <c r="AS3750" s="14">
        <v>47.1</v>
      </c>
      <c r="AT3750" s="14">
        <v>0.5</v>
      </c>
      <c r="AU3750" s="10">
        <f t="shared" si="1762"/>
        <v>0.56362145086855275</v>
      </c>
      <c r="AV3750" s="10">
        <f t="shared" si="1763"/>
        <v>11.075749124383094</v>
      </c>
      <c r="AW3750" s="10"/>
      <c r="AX3750" s="10"/>
      <c r="AY3750" s="10"/>
      <c r="AZ3750" s="10"/>
      <c r="BA3750" s="10"/>
      <c r="BB3750" s="10"/>
      <c r="BC3750" s="2"/>
      <c r="BD3750"/>
      <c r="BE3750"/>
    </row>
    <row r="3751" spans="1:57" x14ac:dyDescent="0.3">
      <c r="A3751" s="2"/>
      <c r="D3751" s="9" t="s">
        <v>61</v>
      </c>
      <c r="E3751" s="10">
        <v>9.7912242099999993</v>
      </c>
      <c r="F3751" s="10">
        <v>0.537024375</v>
      </c>
      <c r="G3751" s="10">
        <v>18.567864329999999</v>
      </c>
      <c r="H3751" s="10">
        <v>9.9565515900000001</v>
      </c>
      <c r="I3751" s="10">
        <v>82.292194530000003</v>
      </c>
      <c r="J3751" s="10">
        <v>27.406751939999999</v>
      </c>
      <c r="K3751" s="10">
        <v>72.455327960000005</v>
      </c>
      <c r="L3751" s="11">
        <v>1.6898148148148148E-2</v>
      </c>
      <c r="M3751" s="11">
        <v>1.7465266203703703E-2</v>
      </c>
      <c r="N3751" s="10">
        <f>H3751-H3750</f>
        <v>0.1883485579999995</v>
      </c>
      <c r="O3751" s="10">
        <f>I3750-I3751</f>
        <v>11.822698259999996</v>
      </c>
      <c r="P3751" s="10">
        <f>N3751/O3751</f>
        <v>1.5931097441372031E-2</v>
      </c>
      <c r="Q3751" s="9"/>
      <c r="R3751">
        <f>K3751-K3750</f>
        <v>4.360210010000003</v>
      </c>
      <c r="S3751">
        <f>R3751/O3751</f>
        <v>0.36879990625760961</v>
      </c>
      <c r="AJ3751" s="13">
        <v>658</v>
      </c>
      <c r="AK3751" s="16">
        <v>3.0828609999999999</v>
      </c>
      <c r="AL3751" s="10">
        <f t="shared" si="1759"/>
        <v>8.2860999999999851E-2</v>
      </c>
      <c r="AM3751" s="10">
        <f t="shared" si="1748"/>
        <v>0.52259025788058555</v>
      </c>
      <c r="AN3751" s="14">
        <v>12</v>
      </c>
      <c r="AO3751" s="10">
        <f t="shared" si="1760"/>
        <v>285.14999999999998</v>
      </c>
      <c r="AP3751" s="14">
        <v>10.5</v>
      </c>
      <c r="AQ3751" s="14">
        <v>37</v>
      </c>
      <c r="AR3751" s="10">
        <f t="shared" si="1761"/>
        <v>310.14999999999998</v>
      </c>
      <c r="AS3751" s="14">
        <v>47.1</v>
      </c>
      <c r="AT3751" s="14">
        <v>0.5</v>
      </c>
      <c r="AU3751" s="10">
        <f t="shared" si="1762"/>
        <v>0.60734641778114296</v>
      </c>
      <c r="AV3751" s="10">
        <f t="shared" si="1763"/>
        <v>11.277125886671762</v>
      </c>
      <c r="AW3751" s="10"/>
      <c r="AX3751" s="10"/>
      <c r="AY3751" s="10"/>
      <c r="AZ3751" s="10"/>
      <c r="BA3751" s="10">
        <f>IF(ISNUMBER(AV3751), AV3751-AV3750, " ")</f>
        <v>0.20137676228866752</v>
      </c>
      <c r="BB3751" s="10">
        <f>IF(ISNUMBER(BA3751), BA3751/O3751, " ")</f>
        <v>1.7033062830503772E-2</v>
      </c>
      <c r="BC3751" s="2"/>
      <c r="BD3751"/>
      <c r="BE3751"/>
    </row>
    <row r="3752" spans="1:57" x14ac:dyDescent="0.3">
      <c r="AM3752" s="10" t="str">
        <f t="shared" si="1748"/>
        <v xml:space="preserve"> </v>
      </c>
      <c r="BD3752"/>
      <c r="BE3752"/>
    </row>
    <row r="3753" spans="1:57" x14ac:dyDescent="0.3">
      <c r="AM3753" s="10" t="str">
        <f t="shared" si="1748"/>
        <v xml:space="preserve"> </v>
      </c>
      <c r="BD3753"/>
      <c r="BE3753"/>
    </row>
    <row r="3754" spans="1:57" x14ac:dyDescent="0.3">
      <c r="A3754" s="2"/>
      <c r="D3754" s="9" t="s">
        <v>53</v>
      </c>
      <c r="E3754" s="10"/>
      <c r="F3754" s="10"/>
      <c r="G3754" s="10"/>
      <c r="H3754" s="10"/>
      <c r="I3754" s="10"/>
      <c r="J3754" s="10"/>
      <c r="K3754" s="10"/>
      <c r="L3754" s="10"/>
      <c r="M3754" s="10"/>
      <c r="P3754" s="10"/>
      <c r="Q3754" s="9"/>
      <c r="R3754" s="9"/>
      <c r="AM3754" s="10" t="str">
        <f t="shared" si="1748"/>
        <v xml:space="preserve"> </v>
      </c>
      <c r="BD3754"/>
      <c r="BE3754"/>
    </row>
    <row r="3755" spans="1:57" x14ac:dyDescent="0.3">
      <c r="A3755" s="2"/>
      <c r="D3755" s="9" t="s">
        <v>432</v>
      </c>
      <c r="E3755" s="10"/>
      <c r="F3755" s="2"/>
      <c r="G3755" s="10"/>
      <c r="H3755" s="10"/>
      <c r="I3755" s="10"/>
      <c r="J3755" s="10"/>
      <c r="K3755" s="10"/>
      <c r="L3755" s="10"/>
      <c r="M3755" s="10"/>
      <c r="P3755" s="10"/>
      <c r="Q3755" s="9"/>
      <c r="R3755" s="9"/>
      <c r="AM3755" s="10" t="str">
        <f t="shared" si="1748"/>
        <v xml:space="preserve"> </v>
      </c>
      <c r="BD3755"/>
      <c r="BE3755"/>
    </row>
    <row r="3756" spans="1:57" x14ac:dyDescent="0.3">
      <c r="A3756" s="2"/>
      <c r="D3756" s="9"/>
      <c r="E3756" s="2" t="s">
        <v>0</v>
      </c>
      <c r="F3756" s="2" t="s">
        <v>1</v>
      </c>
      <c r="G3756" s="2" t="s">
        <v>2</v>
      </c>
      <c r="H3756" s="2" t="s">
        <v>3</v>
      </c>
      <c r="I3756" s="2" t="s">
        <v>4</v>
      </c>
      <c r="J3756" s="2" t="s">
        <v>5</v>
      </c>
      <c r="K3756" s="2" t="s">
        <v>6</v>
      </c>
      <c r="L3756" s="2" t="s">
        <v>7</v>
      </c>
      <c r="M3756" s="2" t="s">
        <v>8</v>
      </c>
      <c r="N3756" s="2" t="s">
        <v>9</v>
      </c>
      <c r="O3756" s="2" t="s">
        <v>10</v>
      </c>
      <c r="P3756" s="2" t="s">
        <v>11</v>
      </c>
      <c r="Q3756" s="2" t="s">
        <v>12</v>
      </c>
      <c r="R3756" s="2" t="s">
        <v>13</v>
      </c>
      <c r="S3756" s="2" t="s">
        <v>14</v>
      </c>
      <c r="T3756" s="2" t="s">
        <v>15</v>
      </c>
      <c r="U3756" s="3" t="s">
        <v>16</v>
      </c>
      <c r="V3756" s="3" t="s">
        <v>17</v>
      </c>
      <c r="W3756" s="3" t="s">
        <v>18</v>
      </c>
      <c r="X3756" s="3" t="s">
        <v>19</v>
      </c>
      <c r="Y3756" s="3" t="s">
        <v>20</v>
      </c>
      <c r="Z3756" s="3" t="s">
        <v>21</v>
      </c>
      <c r="AA3756" s="3" t="s">
        <v>22</v>
      </c>
      <c r="AB3756" s="3" t="s">
        <v>23</v>
      </c>
      <c r="AC3756" s="3" t="s">
        <v>24</v>
      </c>
      <c r="AD3756" s="3" t="s">
        <v>25</v>
      </c>
      <c r="AE3756" s="3" t="s">
        <v>26</v>
      </c>
      <c r="AF3756" s="3" t="s">
        <v>27</v>
      </c>
      <c r="AG3756" s="3" t="s">
        <v>28</v>
      </c>
      <c r="AH3756" s="3" t="s">
        <v>29</v>
      </c>
      <c r="AL3756" s="2" t="s">
        <v>33</v>
      </c>
      <c r="AM3756" s="10" t="e">
        <f t="shared" si="1748"/>
        <v>#VALUE!</v>
      </c>
      <c r="AN3756" s="6" t="s">
        <v>35</v>
      </c>
      <c r="AO3756" s="2" t="s">
        <v>36</v>
      </c>
      <c r="AP3756" s="7" t="s">
        <v>37</v>
      </c>
      <c r="AQ3756" s="6" t="s">
        <v>38</v>
      </c>
      <c r="AR3756" s="2" t="s">
        <v>39</v>
      </c>
      <c r="AS3756" s="7" t="s">
        <v>40</v>
      </c>
      <c r="AT3756" s="7" t="s">
        <v>41</v>
      </c>
      <c r="AU3756" s="8" t="s">
        <v>55</v>
      </c>
      <c r="AV3756" s="8" t="s">
        <v>56</v>
      </c>
      <c r="AW3756" s="8" t="s">
        <v>44</v>
      </c>
      <c r="AX3756" s="8" t="s">
        <v>45</v>
      </c>
      <c r="AY3756" s="8" t="s">
        <v>46</v>
      </c>
      <c r="AZ3756" s="8" t="s">
        <v>47</v>
      </c>
      <c r="BA3756" s="2" t="s">
        <v>48</v>
      </c>
      <c r="BB3756" s="2" t="s">
        <v>49</v>
      </c>
      <c r="BC3756" s="2" t="s">
        <v>50</v>
      </c>
      <c r="BD3756"/>
      <c r="BE3756"/>
    </row>
    <row r="3757" spans="1:57" x14ac:dyDescent="0.3">
      <c r="A3757" s="2"/>
      <c r="D3757" s="9" t="s">
        <v>57</v>
      </c>
      <c r="E3757" s="10">
        <v>13.75325024</v>
      </c>
      <c r="F3757" s="10">
        <v>0.42579744940000003</v>
      </c>
      <c r="G3757" s="10">
        <v>22.610930020000001</v>
      </c>
      <c r="H3757" s="10">
        <v>9.6037492279999999</v>
      </c>
      <c r="I3757" s="10">
        <v>82.529861229999995</v>
      </c>
      <c r="J3757" s="10">
        <v>29.895385310000002</v>
      </c>
      <c r="K3757" s="10">
        <v>89.391119470000007</v>
      </c>
      <c r="L3757" s="11">
        <v>2.2378472222222223E-2</v>
      </c>
      <c r="M3757" s="11">
        <v>2.2864571759259256E-2</v>
      </c>
      <c r="P3757" s="10"/>
      <c r="Q3757" s="9"/>
      <c r="AJ3757" s="13">
        <v>658</v>
      </c>
      <c r="AK3757" s="16">
        <v>3.0828609999999999</v>
      </c>
      <c r="AL3757" s="10">
        <f>IF(AK3757&gt;3, AK3757-3, 3-AK3757)</f>
        <v>8.2860999999999851E-2</v>
      </c>
      <c r="AM3757" s="10">
        <f t="shared" si="1748"/>
        <v>0.41435288460945857</v>
      </c>
      <c r="AN3757" s="14">
        <v>12</v>
      </c>
      <c r="AO3757" s="10">
        <f>AN3757+273.15</f>
        <v>285.14999999999998</v>
      </c>
      <c r="AP3757" s="14">
        <v>10.5</v>
      </c>
      <c r="AQ3757" s="14">
        <v>37</v>
      </c>
      <c r="AR3757" s="10">
        <f>AQ3757+273.15</f>
        <v>310.14999999999998</v>
      </c>
      <c r="AS3757" s="14">
        <v>47.1</v>
      </c>
      <c r="AT3757" s="14">
        <v>0.5</v>
      </c>
      <c r="AU3757" s="10">
        <f>IF(ISNUMBER(AM3757),((AR3757/AO3757)*((AJ3757-(AT3757*AP3757))/(AJ3757-AS3757))*AM3757)," ")</f>
        <v>0.48155459534483419</v>
      </c>
      <c r="AV3757" s="10">
        <f>IF(ISNUMBER(AM3757), AU3757*G3757, " ")</f>
        <v>10.888397256151464</v>
      </c>
      <c r="AW3757" s="10"/>
      <c r="AX3757" s="10"/>
      <c r="AY3757" s="10"/>
      <c r="AZ3757" s="10"/>
      <c r="BA3757" s="10"/>
      <c r="BB3757" s="10"/>
      <c r="BC3757" s="2"/>
      <c r="BD3757"/>
      <c r="BE3757"/>
    </row>
    <row r="3758" spans="1:57" x14ac:dyDescent="0.3">
      <c r="A3758" s="2">
        <v>342</v>
      </c>
      <c r="B3758" s="9" t="s">
        <v>432</v>
      </c>
      <c r="C3758" s="9"/>
      <c r="D3758" s="9" t="s">
        <v>58</v>
      </c>
      <c r="E3758" s="10">
        <v>10.42395975</v>
      </c>
      <c r="F3758" s="10">
        <v>0.43183388150000002</v>
      </c>
      <c r="G3758" s="10">
        <v>23.904957880000001</v>
      </c>
      <c r="H3758" s="10">
        <v>10.32457606</v>
      </c>
      <c r="I3758" s="10">
        <v>68.088661909999999</v>
      </c>
      <c r="J3758" s="10">
        <v>29.812696549999998</v>
      </c>
      <c r="K3758" s="10">
        <v>91.396026669999998</v>
      </c>
      <c r="L3758" s="11">
        <v>2.4380787037037038E-2</v>
      </c>
      <c r="M3758" s="11">
        <v>2.4901608796296298E-2</v>
      </c>
      <c r="N3758" s="10">
        <f>H3758-H3757</f>
        <v>0.72082683200000019</v>
      </c>
      <c r="O3758" s="10">
        <f>I3757-I3758</f>
        <v>14.441199319999996</v>
      </c>
      <c r="P3758" s="10">
        <f>N3758/O3758</f>
        <v>4.9914610000687976E-2</v>
      </c>
      <c r="Q3758" s="9">
        <f>AVERAGE(P3758)</f>
        <v>4.9914610000687976E-2</v>
      </c>
      <c r="R3758">
        <f>K3758-K3757</f>
        <v>2.004907199999991</v>
      </c>
      <c r="S3758">
        <f>R3758/O3758</f>
        <v>0.13883245813409295</v>
      </c>
      <c r="T3758" s="9">
        <f>AVERAGE(S3758)</f>
        <v>0.13883245813409295</v>
      </c>
      <c r="U3758" s="3">
        <f>AVERAGE(E3757,E3759,E3761)</f>
        <v>13.75325024</v>
      </c>
      <c r="V3758" s="3">
        <f>AVERAGE(E3758,E3760,E3762)</f>
        <v>10.42395975</v>
      </c>
      <c r="W3758" s="3">
        <f>AVERAGE(F3757,F3759,F3761)</f>
        <v>0.42579744940000003</v>
      </c>
      <c r="X3758" s="3">
        <f>AVERAGE(F3758,F3760,F3762)</f>
        <v>0.43183388150000002</v>
      </c>
      <c r="Y3758" s="3">
        <f>AVERAGE(G3757,G3759,G3761)</f>
        <v>22.610930020000001</v>
      </c>
      <c r="Z3758" s="3">
        <f>AVERAGE(G3758,G3760,G3762)</f>
        <v>23.904957880000001</v>
      </c>
      <c r="AA3758" s="3">
        <f>AVERAGE(H3757,H3759,H3761)</f>
        <v>9.6037492279999999</v>
      </c>
      <c r="AB3758" s="3">
        <f>AVERAGE(H3758,H3760,H3762)</f>
        <v>10.32457606</v>
      </c>
      <c r="AC3758" s="3">
        <f>AVERAGE(I3757,I3759,I3761)</f>
        <v>82.529861229999995</v>
      </c>
      <c r="AD3758" s="3">
        <f>AVERAGE(I3758,I3760,I3762)</f>
        <v>68.088661909999999</v>
      </c>
      <c r="AE3758" s="3">
        <f>AVERAGE(J3757,J3759,J3761)</f>
        <v>29.895385310000002</v>
      </c>
      <c r="AF3758" s="3">
        <f>AVERAGE(J3758,J3760,J3762)</f>
        <v>29.812696549999998</v>
      </c>
      <c r="AG3758" s="3">
        <f>AVERAGE(K3757,K3759,K3761)</f>
        <v>89.391119470000007</v>
      </c>
      <c r="AH3758" s="3">
        <f>AVERAGE(K3758,K3760,K3762)</f>
        <v>91.396026669999998</v>
      </c>
      <c r="AI3758" s="12">
        <v>43668</v>
      </c>
      <c r="AJ3758" s="13">
        <v>658</v>
      </c>
      <c r="AK3758" s="16">
        <v>3.0828609999999999</v>
      </c>
      <c r="AL3758" s="10">
        <f t="shared" ref="AL3758:AL3762" si="1764">IF(AK3758&gt;3, AK3758-3, 3-AK3758)</f>
        <v>8.2860999999999851E-2</v>
      </c>
      <c r="AM3758" s="10">
        <f t="shared" si="1748"/>
        <v>0.42022706975760504</v>
      </c>
      <c r="AN3758" s="14">
        <v>12</v>
      </c>
      <c r="AO3758" s="10">
        <f t="shared" ref="AO3758:AO3762" si="1765">AN3758+273.15</f>
        <v>285.14999999999998</v>
      </c>
      <c r="AP3758" s="14">
        <v>10.5</v>
      </c>
      <c r="AQ3758" s="14">
        <v>37</v>
      </c>
      <c r="AR3758" s="10">
        <f t="shared" ref="AR3758:AR3762" si="1766">AQ3758+273.15</f>
        <v>310.14999999999998</v>
      </c>
      <c r="AS3758" s="14">
        <v>47.1</v>
      </c>
      <c r="AT3758" s="14">
        <v>0.5</v>
      </c>
      <c r="AU3758" s="10">
        <f t="shared" ref="AU3758:AU3762" si="1767">IF(ISNUMBER(AM3758),((AR3758/AO3758)*((AJ3758-(AT3758*AP3758))/(AJ3758-AS3758))*AM3758)," ")</f>
        <v>0.48838148362549016</v>
      </c>
      <c r="AV3758" s="10">
        <f t="shared" ref="AV3758:AV3762" si="1768">IF(ISNUMBER(AM3758), AU3758*G3758, " ")</f>
        <v>11.674738795439252</v>
      </c>
      <c r="AW3758" s="10">
        <f>AVERAGE(AU3757,AU3759,AU3761)</f>
        <v>0.48155459534483419</v>
      </c>
      <c r="AX3758" s="10">
        <f>AVERAGE(AU3758,AU3760,AU3762)</f>
        <v>0.48838148362549016</v>
      </c>
      <c r="AY3758" s="10">
        <f>AVERAGE(AV3757,AV3759,AV3761)</f>
        <v>10.888397256151464</v>
      </c>
      <c r="AZ3758" s="10">
        <f>AVERAGE(AV3758,AV3760,AV3762)</f>
        <v>11.674738795439252</v>
      </c>
      <c r="BA3758" s="10">
        <f>IF(ISNUMBER(AV3758), AV3758-AV3757, " ")</f>
        <v>0.78634153928778794</v>
      </c>
      <c r="BB3758" s="10">
        <f>IF(ISNUMBER(BA3758), BA3758/O3758, " ")</f>
        <v>5.445126279773474E-2</v>
      </c>
      <c r="BC3758" s="2">
        <f>AVERAGE(BB3758,BB3760,BB3762)</f>
        <v>5.445126279773474E-2</v>
      </c>
      <c r="BD3758" s="1" t="s">
        <v>59</v>
      </c>
      <c r="BE3758"/>
    </row>
    <row r="3759" spans="1:57" x14ac:dyDescent="0.3">
      <c r="A3759" s="2"/>
      <c r="D3759" s="9" t="s">
        <v>57</v>
      </c>
      <c r="E3759" s="10"/>
      <c r="F3759" s="10"/>
      <c r="G3759" s="10"/>
      <c r="H3759" s="10"/>
      <c r="I3759" s="10"/>
      <c r="J3759" s="10"/>
      <c r="K3759" s="10"/>
      <c r="L3759" s="11"/>
      <c r="M3759" s="11"/>
      <c r="P3759" s="10"/>
      <c r="Q3759" s="9"/>
      <c r="AJ3759" s="13">
        <v>658</v>
      </c>
      <c r="AK3759" s="16">
        <v>3.0828609999999999</v>
      </c>
      <c r="AL3759" s="10">
        <f t="shared" si="1764"/>
        <v>8.2860999999999851E-2</v>
      </c>
      <c r="AM3759" s="10" t="str">
        <f t="shared" si="1748"/>
        <v xml:space="preserve"> </v>
      </c>
      <c r="AN3759" s="14">
        <v>12</v>
      </c>
      <c r="AO3759" s="10">
        <f t="shared" si="1765"/>
        <v>285.14999999999998</v>
      </c>
      <c r="AP3759" s="14">
        <v>10.5</v>
      </c>
      <c r="AQ3759" s="14">
        <v>37</v>
      </c>
      <c r="AR3759" s="10">
        <f t="shared" si="1766"/>
        <v>310.14999999999998</v>
      </c>
      <c r="AS3759" s="14">
        <v>47.1</v>
      </c>
      <c r="AT3759" s="14">
        <v>0.5</v>
      </c>
      <c r="AU3759" s="10" t="str">
        <f t="shared" si="1767"/>
        <v xml:space="preserve"> </v>
      </c>
      <c r="AV3759" s="10" t="str">
        <f t="shared" si="1768"/>
        <v xml:space="preserve"> </v>
      </c>
      <c r="AW3759" s="10"/>
      <c r="AX3759" s="10"/>
      <c r="AY3759" s="10"/>
      <c r="AZ3759" s="10"/>
      <c r="BA3759" s="10"/>
      <c r="BB3759" s="10"/>
      <c r="BC3759" s="2"/>
      <c r="BD3759"/>
    </row>
    <row r="3760" spans="1:57" x14ac:dyDescent="0.3">
      <c r="A3760" s="2"/>
      <c r="D3760" s="9" t="s">
        <v>60</v>
      </c>
      <c r="E3760" s="10"/>
      <c r="F3760" s="10"/>
      <c r="G3760" s="10"/>
      <c r="H3760" s="10"/>
      <c r="I3760" s="10"/>
      <c r="J3760" s="10"/>
      <c r="K3760" s="10"/>
      <c r="L3760" s="11"/>
      <c r="M3760" s="11"/>
      <c r="N3760" s="10">
        <f>H3760-H3759</f>
        <v>0</v>
      </c>
      <c r="O3760" s="10">
        <f>I3759-I3760</f>
        <v>0</v>
      </c>
      <c r="P3760" s="10" t="e">
        <f>N3760/O3760</f>
        <v>#DIV/0!</v>
      </c>
      <c r="Q3760" s="9"/>
      <c r="R3760">
        <f>K3760-K3759</f>
        <v>0</v>
      </c>
      <c r="S3760" t="e">
        <f>R3760/O3760</f>
        <v>#DIV/0!</v>
      </c>
      <c r="AJ3760" s="13">
        <v>658</v>
      </c>
      <c r="AK3760" s="16">
        <v>3.0828609999999999</v>
      </c>
      <c r="AL3760" s="10">
        <f t="shared" si="1764"/>
        <v>8.2860999999999851E-2</v>
      </c>
      <c r="AM3760" s="10" t="str">
        <f t="shared" si="1748"/>
        <v xml:space="preserve"> </v>
      </c>
      <c r="AN3760" s="14">
        <v>12</v>
      </c>
      <c r="AO3760" s="10">
        <f t="shared" si="1765"/>
        <v>285.14999999999998</v>
      </c>
      <c r="AP3760" s="14">
        <v>10.5</v>
      </c>
      <c r="AQ3760" s="14">
        <v>37</v>
      </c>
      <c r="AR3760" s="10">
        <f t="shared" si="1766"/>
        <v>310.14999999999998</v>
      </c>
      <c r="AS3760" s="14">
        <v>47.1</v>
      </c>
      <c r="AT3760" s="14">
        <v>0.5</v>
      </c>
      <c r="AU3760" s="10" t="str">
        <f t="shared" si="1767"/>
        <v xml:space="preserve"> </v>
      </c>
      <c r="AV3760" s="10" t="str">
        <f t="shared" si="1768"/>
        <v xml:space="preserve"> </v>
      </c>
      <c r="AW3760" s="10"/>
      <c r="AX3760" s="10"/>
      <c r="AY3760" s="10"/>
      <c r="AZ3760" s="10"/>
      <c r="BA3760" s="10" t="str">
        <f>IF(ISNUMBER(AV3760), AV3760-AV3759, " ")</f>
        <v xml:space="preserve"> </v>
      </c>
      <c r="BB3760" s="10" t="str">
        <f>IF(ISNUMBER(BA3760), BA3760/O3760, " ")</f>
        <v xml:space="preserve"> </v>
      </c>
      <c r="BC3760" s="2"/>
      <c r="BD3760"/>
      <c r="BE3760"/>
    </row>
    <row r="3761" spans="1:57" x14ac:dyDescent="0.3">
      <c r="A3761" s="2"/>
      <c r="D3761" s="9" t="s">
        <v>57</v>
      </c>
      <c r="E3761" s="10"/>
      <c r="F3761" s="10"/>
      <c r="G3761" s="10"/>
      <c r="H3761" s="10"/>
      <c r="I3761" s="10"/>
      <c r="J3761" s="10"/>
      <c r="K3761" s="10"/>
      <c r="L3761" s="11"/>
      <c r="M3761" s="11"/>
      <c r="P3761" s="10"/>
      <c r="Q3761" s="9"/>
      <c r="AJ3761" s="13">
        <v>658</v>
      </c>
      <c r="AK3761" s="16">
        <v>3.0828609999999999</v>
      </c>
      <c r="AL3761" s="10">
        <f t="shared" si="1764"/>
        <v>8.2860999999999851E-2</v>
      </c>
      <c r="AM3761" s="10" t="str">
        <f t="shared" si="1748"/>
        <v xml:space="preserve"> </v>
      </c>
      <c r="AN3761" s="14">
        <v>12</v>
      </c>
      <c r="AO3761" s="10">
        <f t="shared" si="1765"/>
        <v>285.14999999999998</v>
      </c>
      <c r="AP3761" s="14">
        <v>10.5</v>
      </c>
      <c r="AQ3761" s="14">
        <v>37</v>
      </c>
      <c r="AR3761" s="10">
        <f t="shared" si="1766"/>
        <v>310.14999999999998</v>
      </c>
      <c r="AS3761" s="14">
        <v>47.1</v>
      </c>
      <c r="AT3761" s="14">
        <v>0.5</v>
      </c>
      <c r="AU3761" s="10" t="str">
        <f t="shared" si="1767"/>
        <v xml:space="preserve"> </v>
      </c>
      <c r="AV3761" s="10" t="str">
        <f t="shared" si="1768"/>
        <v xml:space="preserve"> </v>
      </c>
      <c r="AW3761" s="10"/>
      <c r="AX3761" s="10"/>
      <c r="AY3761" s="10"/>
      <c r="AZ3761" s="10"/>
      <c r="BA3761" s="10"/>
      <c r="BB3761" s="10"/>
      <c r="BC3761" s="2"/>
      <c r="BD3761"/>
      <c r="BE3761"/>
    </row>
    <row r="3762" spans="1:57" x14ac:dyDescent="0.3">
      <c r="A3762" s="2"/>
      <c r="D3762" s="9" t="s">
        <v>61</v>
      </c>
      <c r="E3762" s="10"/>
      <c r="F3762" s="10"/>
      <c r="G3762" s="10"/>
      <c r="H3762" s="10"/>
      <c r="I3762" s="10"/>
      <c r="J3762" s="10"/>
      <c r="K3762" s="10"/>
      <c r="L3762" s="11"/>
      <c r="M3762" s="11"/>
      <c r="N3762" s="10">
        <f>H3762-H3761</f>
        <v>0</v>
      </c>
      <c r="O3762" s="10">
        <f>I3761-I3762</f>
        <v>0</v>
      </c>
      <c r="P3762" s="10" t="e">
        <f>N3762/O3762</f>
        <v>#DIV/0!</v>
      </c>
      <c r="Q3762" s="9"/>
      <c r="R3762">
        <f>K3762-K3761</f>
        <v>0</v>
      </c>
      <c r="S3762" t="e">
        <f>R3762/O3762</f>
        <v>#DIV/0!</v>
      </c>
      <c r="AJ3762" s="13">
        <v>658</v>
      </c>
      <c r="AK3762" s="16">
        <v>3.0828609999999999</v>
      </c>
      <c r="AL3762" s="10">
        <f t="shared" si="1764"/>
        <v>8.2860999999999851E-2</v>
      </c>
      <c r="AM3762" s="10" t="str">
        <f t="shared" si="1748"/>
        <v xml:space="preserve"> </v>
      </c>
      <c r="AN3762" s="14">
        <v>12</v>
      </c>
      <c r="AO3762" s="10">
        <f t="shared" si="1765"/>
        <v>285.14999999999998</v>
      </c>
      <c r="AP3762" s="14">
        <v>10.5</v>
      </c>
      <c r="AQ3762" s="14">
        <v>37</v>
      </c>
      <c r="AR3762" s="10">
        <f t="shared" si="1766"/>
        <v>310.14999999999998</v>
      </c>
      <c r="AS3762" s="14">
        <v>47.1</v>
      </c>
      <c r="AT3762" s="14">
        <v>0.5</v>
      </c>
      <c r="AU3762" s="10" t="str">
        <f t="shared" si="1767"/>
        <v xml:space="preserve"> </v>
      </c>
      <c r="AV3762" s="10" t="str">
        <f t="shared" si="1768"/>
        <v xml:space="preserve"> </v>
      </c>
      <c r="AW3762" s="10"/>
      <c r="AX3762" s="10"/>
      <c r="AY3762" s="10"/>
      <c r="AZ3762" s="10"/>
      <c r="BA3762" s="10" t="str">
        <f>IF(ISNUMBER(AV3762), AV3762-AV3761, " ")</f>
        <v xml:space="preserve"> </v>
      </c>
      <c r="BB3762" s="10" t="str">
        <f>IF(ISNUMBER(BA3762), BA3762/O3762, " ")</f>
        <v xml:space="preserve"> </v>
      </c>
      <c r="BC3762" s="2"/>
      <c r="BD3762"/>
      <c r="BE3762"/>
    </row>
    <row r="3763" spans="1:57" x14ac:dyDescent="0.3">
      <c r="AM3763" s="10" t="str">
        <f t="shared" si="1748"/>
        <v xml:space="preserve"> </v>
      </c>
      <c r="BD3763"/>
      <c r="BE3763"/>
    </row>
    <row r="3764" spans="1:57" x14ac:dyDescent="0.3">
      <c r="AM3764" s="10" t="str">
        <f t="shared" si="1748"/>
        <v xml:space="preserve"> </v>
      </c>
      <c r="BD3764"/>
      <c r="BE3764"/>
    </row>
    <row r="3765" spans="1:57" x14ac:dyDescent="0.3">
      <c r="A3765" s="2"/>
      <c r="D3765" s="9" t="s">
        <v>53</v>
      </c>
      <c r="E3765" s="10"/>
      <c r="F3765" s="10"/>
      <c r="G3765" s="10"/>
      <c r="H3765" s="10"/>
      <c r="I3765" s="10"/>
      <c r="J3765" s="10"/>
      <c r="K3765" s="10"/>
      <c r="L3765" s="10"/>
      <c r="M3765" s="10"/>
      <c r="P3765" s="10"/>
      <c r="Q3765" s="9"/>
      <c r="R3765" s="9"/>
      <c r="AM3765" s="10" t="str">
        <f t="shared" si="1748"/>
        <v xml:space="preserve"> </v>
      </c>
      <c r="BD3765"/>
      <c r="BE3765"/>
    </row>
    <row r="3766" spans="1:57" x14ac:dyDescent="0.3">
      <c r="A3766" s="2"/>
      <c r="D3766" s="9" t="s">
        <v>433</v>
      </c>
      <c r="E3766" s="10"/>
      <c r="F3766" s="2"/>
      <c r="G3766" s="10"/>
      <c r="H3766" s="10"/>
      <c r="I3766" s="10"/>
      <c r="J3766" s="10"/>
      <c r="K3766" s="10"/>
      <c r="L3766" s="10"/>
      <c r="M3766" s="10"/>
      <c r="P3766" s="10"/>
      <c r="Q3766" s="9"/>
      <c r="R3766" s="9"/>
      <c r="AM3766" s="10" t="str">
        <f t="shared" si="1748"/>
        <v xml:space="preserve"> </v>
      </c>
      <c r="BD3766"/>
      <c r="BE3766"/>
    </row>
    <row r="3767" spans="1:57" x14ac:dyDescent="0.3">
      <c r="A3767" s="2"/>
      <c r="D3767" s="9"/>
      <c r="E3767" s="2" t="s">
        <v>0</v>
      </c>
      <c r="F3767" s="2" t="s">
        <v>1</v>
      </c>
      <c r="G3767" s="2" t="s">
        <v>2</v>
      </c>
      <c r="H3767" s="2" t="s">
        <v>3</v>
      </c>
      <c r="I3767" s="2" t="s">
        <v>4</v>
      </c>
      <c r="J3767" s="2" t="s">
        <v>5</v>
      </c>
      <c r="K3767" s="2" t="s">
        <v>6</v>
      </c>
      <c r="L3767" s="2" t="s">
        <v>7</v>
      </c>
      <c r="M3767" s="2" t="s">
        <v>8</v>
      </c>
      <c r="N3767" s="2" t="s">
        <v>9</v>
      </c>
      <c r="O3767" s="2" t="s">
        <v>10</v>
      </c>
      <c r="P3767" s="2" t="s">
        <v>11</v>
      </c>
      <c r="Q3767" s="2" t="s">
        <v>12</v>
      </c>
      <c r="R3767" s="2" t="s">
        <v>13</v>
      </c>
      <c r="S3767" s="2" t="s">
        <v>14</v>
      </c>
      <c r="T3767" s="2" t="s">
        <v>15</v>
      </c>
      <c r="U3767" s="3" t="s">
        <v>16</v>
      </c>
      <c r="V3767" s="3" t="s">
        <v>17</v>
      </c>
      <c r="W3767" s="3" t="s">
        <v>18</v>
      </c>
      <c r="X3767" s="3" t="s">
        <v>19</v>
      </c>
      <c r="Y3767" s="3" t="s">
        <v>20</v>
      </c>
      <c r="Z3767" s="3" t="s">
        <v>21</v>
      </c>
      <c r="AA3767" s="3" t="s">
        <v>22</v>
      </c>
      <c r="AB3767" s="3" t="s">
        <v>23</v>
      </c>
      <c r="AC3767" s="3" t="s">
        <v>24</v>
      </c>
      <c r="AD3767" s="3" t="s">
        <v>25</v>
      </c>
      <c r="AE3767" s="3" t="s">
        <v>26</v>
      </c>
      <c r="AF3767" s="3" t="s">
        <v>27</v>
      </c>
      <c r="AG3767" s="3" t="s">
        <v>28</v>
      </c>
      <c r="AH3767" s="3" t="s">
        <v>29</v>
      </c>
      <c r="AL3767" s="2" t="s">
        <v>33</v>
      </c>
      <c r="AM3767" s="10" t="e">
        <f t="shared" si="1748"/>
        <v>#VALUE!</v>
      </c>
      <c r="AN3767" s="6" t="s">
        <v>35</v>
      </c>
      <c r="AO3767" s="2" t="s">
        <v>36</v>
      </c>
      <c r="AP3767" s="7" t="s">
        <v>37</v>
      </c>
      <c r="AQ3767" s="6" t="s">
        <v>38</v>
      </c>
      <c r="AR3767" s="2" t="s">
        <v>39</v>
      </c>
      <c r="AS3767" s="7" t="s">
        <v>40</v>
      </c>
      <c r="AT3767" s="7" t="s">
        <v>41</v>
      </c>
      <c r="AU3767" s="8" t="s">
        <v>55</v>
      </c>
      <c r="AV3767" s="8" t="s">
        <v>56</v>
      </c>
      <c r="AW3767" s="8" t="s">
        <v>44</v>
      </c>
      <c r="AX3767" s="8" t="s">
        <v>45</v>
      </c>
      <c r="AY3767" s="8" t="s">
        <v>46</v>
      </c>
      <c r="AZ3767" s="8" t="s">
        <v>47</v>
      </c>
      <c r="BA3767" s="2" t="s">
        <v>48</v>
      </c>
      <c r="BB3767" s="2" t="s">
        <v>49</v>
      </c>
      <c r="BC3767" s="2" t="s">
        <v>50</v>
      </c>
      <c r="BD3767"/>
      <c r="BE3767"/>
    </row>
    <row r="3768" spans="1:57" x14ac:dyDescent="0.3">
      <c r="A3768" s="2"/>
      <c r="D3768" s="9" t="s">
        <v>57</v>
      </c>
      <c r="E3768" s="10">
        <v>13.753342890000001</v>
      </c>
      <c r="F3768" s="10">
        <v>0.47988508439999999</v>
      </c>
      <c r="G3768" s="10">
        <v>23.12005121</v>
      </c>
      <c r="H3768" s="10">
        <v>11.018596410000001</v>
      </c>
      <c r="I3768" s="10">
        <v>93.334800860000001</v>
      </c>
      <c r="J3768" s="10">
        <v>31.92545702</v>
      </c>
      <c r="K3768" s="10">
        <v>72.391959009999994</v>
      </c>
      <c r="L3768" s="11">
        <v>1.4641203703703706E-3</v>
      </c>
      <c r="M3768" s="11">
        <v>2.0254513888888891E-3</v>
      </c>
      <c r="P3768" s="10"/>
      <c r="Q3768" s="9"/>
      <c r="AJ3768" s="13">
        <v>658</v>
      </c>
      <c r="AK3768" s="16">
        <v>3.0828609999999999</v>
      </c>
      <c r="AL3768" s="10">
        <f>IF(AK3768&gt;3, AK3768-3, 3-AK3768)</f>
        <v>8.2860999999999851E-2</v>
      </c>
      <c r="AM3768" s="10">
        <f t="shared" si="1748"/>
        <v>0.46698675457634969</v>
      </c>
      <c r="AN3768" s="14">
        <v>12</v>
      </c>
      <c r="AO3768" s="10">
        <f>AN3768+273.15</f>
        <v>285.14999999999998</v>
      </c>
      <c r="AP3768" s="14">
        <v>10.5</v>
      </c>
      <c r="AQ3768" s="14">
        <v>37</v>
      </c>
      <c r="AR3768" s="10">
        <f>AQ3768+273.15</f>
        <v>310.14999999999998</v>
      </c>
      <c r="AS3768" s="14">
        <v>47.1</v>
      </c>
      <c r="AT3768" s="14">
        <v>0.5</v>
      </c>
      <c r="AU3768" s="10">
        <f>IF(ISNUMBER(AM3768),((AR3768/AO3768)*((AJ3768-(AT3768*AP3768))/(AJ3768-AS3768))*AM3768)," ")</f>
        <v>0.54272487530373548</v>
      </c>
      <c r="AV3768" s="10">
        <f>IF(ISNUMBER(AM3768), AU3768*G3768, " ")</f>
        <v>12.547826909963229</v>
      </c>
      <c r="AW3768" s="10"/>
      <c r="AX3768" s="10"/>
      <c r="AY3768" s="10"/>
      <c r="AZ3768" s="10"/>
      <c r="BA3768" s="10"/>
      <c r="BB3768" s="10"/>
      <c r="BC3768" s="2"/>
      <c r="BD3768"/>
      <c r="BE3768"/>
    </row>
    <row r="3769" spans="1:57" x14ac:dyDescent="0.3">
      <c r="A3769" s="2">
        <v>343</v>
      </c>
      <c r="B3769" s="9" t="s">
        <v>433</v>
      </c>
      <c r="C3769" s="9"/>
      <c r="D3769" s="9" t="s">
        <v>58</v>
      </c>
      <c r="E3769" s="10">
        <v>9.8546355549999998</v>
      </c>
      <c r="F3769" s="10">
        <v>0.4631453351</v>
      </c>
      <c r="G3769" s="10">
        <v>24.908730479999999</v>
      </c>
      <c r="H3769" s="10">
        <v>11.485933530000001</v>
      </c>
      <c r="I3769" s="10">
        <v>82.355545219999996</v>
      </c>
      <c r="J3769" s="10">
        <v>31.737318850000001</v>
      </c>
      <c r="K3769" s="10">
        <v>79.971877370000001</v>
      </c>
      <c r="L3769" s="11">
        <v>4.0104166666666665E-3</v>
      </c>
      <c r="M3769" s="11">
        <v>4.7511458333333329E-3</v>
      </c>
      <c r="N3769" s="10">
        <f>H3769-H3768</f>
        <v>0.46733711999999983</v>
      </c>
      <c r="O3769" s="10">
        <f>I3768-I3769</f>
        <v>10.979255640000005</v>
      </c>
      <c r="P3769" s="10">
        <f>N3769/O3769</f>
        <v>4.256546484785189E-2</v>
      </c>
      <c r="Q3769" s="9">
        <f>AVERAGE(P3769,P3771,P3773)</f>
        <v>0.13020909570636061</v>
      </c>
      <c r="R3769">
        <f>K3769-K3768</f>
        <v>7.5799183600000077</v>
      </c>
      <c r="S3769">
        <f>R3769/O3769</f>
        <v>0.69038545130369189</v>
      </c>
      <c r="T3769" s="9">
        <f>AVERAGE(S3769,S3771,S3773)</f>
        <v>0.51823892905798685</v>
      </c>
      <c r="U3769" s="3">
        <f>AVERAGE(E3768,E3770,E3772)</f>
        <v>13.752661336666668</v>
      </c>
      <c r="V3769" s="3">
        <f>AVERAGE(E3769,E3771,E3773)</f>
        <v>9.8140152436666668</v>
      </c>
      <c r="W3769" s="3">
        <f>AVERAGE(F3768,F3770,F3772)</f>
        <v>0.43695586793333335</v>
      </c>
      <c r="X3769" s="3">
        <f>AVERAGE(F3769,F3771,F3773)</f>
        <v>0.47060275396666668</v>
      </c>
      <c r="Y3769" s="3">
        <f>AVERAGE(G3768,G3770,G3772)</f>
        <v>25.11305634333333</v>
      </c>
      <c r="Z3769" s="3">
        <f>AVERAGE(G3769,G3771,G3773)</f>
        <v>26.542047783333334</v>
      </c>
      <c r="AA3769" s="3">
        <f>AVERAGE(H3768,H3770,H3772)</f>
        <v>10.901076890000001</v>
      </c>
      <c r="AB3769" s="3">
        <f>AVERAGE(H3769,H3771,H3773)</f>
        <v>12.420679893333334</v>
      </c>
      <c r="AC3769" s="3">
        <f>AVERAGE(I3768,I3770,I3772)</f>
        <v>93.34473934333333</v>
      </c>
      <c r="AD3769" s="3">
        <f>AVERAGE(I3769,I3771,I3773)</f>
        <v>82.016660270000003</v>
      </c>
      <c r="AE3769" s="3">
        <f>AVERAGE(J3768,J3770,J3772)</f>
        <v>31.406253643333333</v>
      </c>
      <c r="AF3769" s="3">
        <f>AVERAGE(J3769,J3771,J3773)</f>
        <v>31.262903730000001</v>
      </c>
      <c r="AG3769" s="3">
        <f>AVERAGE(K3768,K3770,K3772)</f>
        <v>71.861260800000011</v>
      </c>
      <c r="AH3769" s="3">
        <f>AVERAGE(K3769,K3771,K3773)</f>
        <v>77.678244986666655</v>
      </c>
      <c r="AI3769" s="12">
        <v>43668</v>
      </c>
      <c r="AJ3769" s="13">
        <v>658</v>
      </c>
      <c r="AK3769" s="16">
        <v>3.0828609999999999</v>
      </c>
      <c r="AL3769" s="10">
        <f t="shared" ref="AL3769:AL3773" si="1769">IF(AK3769&gt;3, AK3769-3, 3-AK3769)</f>
        <v>8.2860999999999851E-2</v>
      </c>
      <c r="AM3769" s="10">
        <f t="shared" si="1748"/>
        <v>0.45069693550893147</v>
      </c>
      <c r="AN3769" s="14">
        <v>12</v>
      </c>
      <c r="AO3769" s="10">
        <f t="shared" ref="AO3769:AO3773" si="1770">AN3769+273.15</f>
        <v>285.14999999999998</v>
      </c>
      <c r="AP3769" s="14">
        <v>10.5</v>
      </c>
      <c r="AQ3769" s="14">
        <v>37</v>
      </c>
      <c r="AR3769" s="10">
        <f t="shared" ref="AR3769:AR3773" si="1771">AQ3769+273.15</f>
        <v>310.14999999999998</v>
      </c>
      <c r="AS3769" s="14">
        <v>47.1</v>
      </c>
      <c r="AT3769" s="14">
        <v>0.5</v>
      </c>
      <c r="AU3769" s="10">
        <f t="shared" ref="AU3769:AU3773" si="1772">IF(ISNUMBER(AM3769),((AR3769/AO3769)*((AJ3769-(AT3769*AP3769))/(AJ3769-AS3769))*AM3769)," ")</f>
        <v>0.52379309632832227</v>
      </c>
      <c r="AV3769" s="10">
        <f t="shared" ref="AV3769:AV3773" si="1773">IF(ISNUMBER(AM3769), AU3769*G3769, " ")</f>
        <v>13.047021063726856</v>
      </c>
      <c r="AW3769" s="10">
        <f>AVERAGE(AU3768,AU3770,AU3772)</f>
        <v>0.49417418179158107</v>
      </c>
      <c r="AX3769" s="10">
        <f>AVERAGE(AU3769,AU3771,AU3773)</f>
        <v>0.532227046155206</v>
      </c>
      <c r="AY3769" s="10">
        <f>AVERAGE(AV3768,AV3770,AV3772)</f>
        <v>12.348893089878855</v>
      </c>
      <c r="AZ3769" s="10">
        <f>AVERAGE(AV3769,AV3771,AV3773)</f>
        <v>14.129720647330146</v>
      </c>
      <c r="BA3769" s="10">
        <f>IF(ISNUMBER(AV3769), AV3769-AV3768, " ")</f>
        <v>0.49919415376362686</v>
      </c>
      <c r="BB3769" s="10">
        <f>IF(ISNUMBER(BA3769), BA3769/O3769, " ")</f>
        <v>4.5467030747052231E-2</v>
      </c>
      <c r="BC3769" s="2">
        <f>AVERAGE(BB3769,BB3771,BB3773)</f>
        <v>0.15298795610983984</v>
      </c>
      <c r="BD3769" s="1" t="s">
        <v>59</v>
      </c>
      <c r="BE3769"/>
    </row>
    <row r="3770" spans="1:57" x14ac:dyDescent="0.3">
      <c r="A3770" s="2"/>
      <c r="D3770" s="9" t="s">
        <v>57</v>
      </c>
      <c r="E3770" s="10">
        <v>13.75478429</v>
      </c>
      <c r="F3770" s="10">
        <v>0.39454270229999999</v>
      </c>
      <c r="G3770" s="10">
        <v>26.92947131</v>
      </c>
      <c r="H3770" s="10">
        <v>10.56389343</v>
      </c>
      <c r="I3770" s="10">
        <v>92.995827969999993</v>
      </c>
      <c r="J3770" s="10">
        <v>31.04053652</v>
      </c>
      <c r="K3770" s="10">
        <v>73.153092810000004</v>
      </c>
      <c r="L3770" s="11">
        <v>7.5983796296296294E-3</v>
      </c>
      <c r="M3770" s="11">
        <v>8.2754513888888895E-3</v>
      </c>
      <c r="P3770" s="10"/>
      <c r="Q3770" s="9"/>
      <c r="AJ3770" s="13">
        <v>658</v>
      </c>
      <c r="AK3770" s="16">
        <v>3.0828609999999999</v>
      </c>
      <c r="AL3770" s="10">
        <f t="shared" si="1769"/>
        <v>8.2860999999999851E-2</v>
      </c>
      <c r="AM3770" s="10">
        <f t="shared" si="1748"/>
        <v>0.38393820120336275</v>
      </c>
      <c r="AN3770" s="14">
        <v>12</v>
      </c>
      <c r="AO3770" s="10">
        <f t="shared" si="1770"/>
        <v>285.14999999999998</v>
      </c>
      <c r="AP3770" s="14">
        <v>10.5</v>
      </c>
      <c r="AQ3770" s="14">
        <v>37</v>
      </c>
      <c r="AR3770" s="10">
        <f t="shared" si="1771"/>
        <v>310.14999999999998</v>
      </c>
      <c r="AS3770" s="14">
        <v>47.1</v>
      </c>
      <c r="AT3770" s="14">
        <v>0.5</v>
      </c>
      <c r="AU3770" s="10">
        <f t="shared" si="1772"/>
        <v>0.44620711472099744</v>
      </c>
      <c r="AV3770" s="10">
        <f t="shared" si="1773"/>
        <v>12.016121694196979</v>
      </c>
      <c r="AW3770" s="10"/>
      <c r="AX3770" s="10"/>
      <c r="AY3770" s="10"/>
      <c r="AZ3770" s="10"/>
      <c r="BA3770" s="10"/>
      <c r="BB3770" s="10"/>
      <c r="BC3770" s="2"/>
      <c r="BD3770"/>
    </row>
    <row r="3771" spans="1:57" x14ac:dyDescent="0.3">
      <c r="A3771" s="2"/>
      <c r="D3771" s="9" t="s">
        <v>60</v>
      </c>
      <c r="E3771" s="10">
        <v>9.9919958019999999</v>
      </c>
      <c r="F3771" s="10">
        <v>0.49280216170000002</v>
      </c>
      <c r="G3771" s="10">
        <v>27.10288031</v>
      </c>
      <c r="H3771" s="10">
        <v>13.24258272</v>
      </c>
      <c r="I3771" s="10">
        <v>80.309113490000001</v>
      </c>
      <c r="J3771" s="10">
        <v>30.212400110000001</v>
      </c>
      <c r="K3771" s="10">
        <v>78.255920119999999</v>
      </c>
      <c r="L3771" s="11">
        <v>1.1064814814814814E-2</v>
      </c>
      <c r="M3771" s="11">
        <v>1.1753460648148148E-2</v>
      </c>
      <c r="N3771" s="10">
        <f>H3771-H3770</f>
        <v>2.6786892899999994</v>
      </c>
      <c r="O3771" s="10">
        <f>I3770-I3771</f>
        <v>12.686714479999992</v>
      </c>
      <c r="P3771" s="10">
        <f>N3771/O3771</f>
        <v>0.21114129227254441</v>
      </c>
      <c r="Q3771" s="9"/>
      <c r="R3771">
        <f>K3771-K3770</f>
        <v>5.102827309999995</v>
      </c>
      <c r="S3771">
        <f>R3771/O3771</f>
        <v>0.40221818801426973</v>
      </c>
      <c r="AJ3771" s="13">
        <v>658</v>
      </c>
      <c r="AK3771" s="16">
        <v>3.0828609999999999</v>
      </c>
      <c r="AL3771" s="10">
        <f t="shared" si="1769"/>
        <v>8.2860999999999851E-2</v>
      </c>
      <c r="AM3771" s="10">
        <f t="shared" si="1748"/>
        <v>0.47955664725071945</v>
      </c>
      <c r="AN3771" s="14">
        <v>12</v>
      </c>
      <c r="AO3771" s="10">
        <f t="shared" si="1770"/>
        <v>285.14999999999998</v>
      </c>
      <c r="AP3771" s="14">
        <v>10.5</v>
      </c>
      <c r="AQ3771" s="14">
        <v>37</v>
      </c>
      <c r="AR3771" s="10">
        <f t="shared" si="1771"/>
        <v>310.14999999999998</v>
      </c>
      <c r="AS3771" s="14">
        <v>47.1</v>
      </c>
      <c r="AT3771" s="14">
        <v>0.5</v>
      </c>
      <c r="AU3771" s="10">
        <f t="shared" si="1772"/>
        <v>0.55733341262824176</v>
      </c>
      <c r="AV3771" s="10">
        <f t="shared" si="1773"/>
        <v>15.105340775227079</v>
      </c>
      <c r="AW3771" s="10"/>
      <c r="AX3771" s="10"/>
      <c r="AY3771" s="10"/>
      <c r="AZ3771" s="10"/>
      <c r="BA3771" s="10">
        <f>IF(ISNUMBER(AV3771), AV3771-AV3770, " ")</f>
        <v>3.0892190810300999</v>
      </c>
      <c r="BB3771" s="10">
        <f>IF(ISNUMBER(BA3771), BA3771/O3771, " ")</f>
        <v>0.24350032357866241</v>
      </c>
      <c r="BC3771" s="2"/>
      <c r="BD3771"/>
      <c r="BE3771"/>
    </row>
    <row r="3772" spans="1:57" x14ac:dyDescent="0.3">
      <c r="A3772" s="2"/>
      <c r="D3772" s="9" t="s">
        <v>57</v>
      </c>
      <c r="E3772" s="10">
        <v>13.749856830000001</v>
      </c>
      <c r="F3772" s="10">
        <v>0.43643981710000002</v>
      </c>
      <c r="G3772" s="10">
        <v>25.289646510000001</v>
      </c>
      <c r="H3772" s="10">
        <v>11.120740830000001</v>
      </c>
      <c r="I3772" s="10">
        <v>93.703589199999996</v>
      </c>
      <c r="J3772" s="10">
        <v>31.252767389999999</v>
      </c>
      <c r="K3772" s="10">
        <v>70.038730580000006</v>
      </c>
      <c r="L3772" s="11">
        <v>2.4918981481481483E-2</v>
      </c>
      <c r="M3772" s="11">
        <v>2.5630775462962965E-2</v>
      </c>
      <c r="P3772" s="10"/>
      <c r="Q3772" s="9"/>
      <c r="AJ3772" s="13">
        <v>658</v>
      </c>
      <c r="AK3772" s="16">
        <v>3.0828609999999999</v>
      </c>
      <c r="AL3772" s="10">
        <f t="shared" si="1769"/>
        <v>8.2860999999999851E-2</v>
      </c>
      <c r="AM3772" s="10">
        <f t="shared" si="1748"/>
        <v>0.42470920722666378</v>
      </c>
      <c r="AN3772" s="14">
        <v>12</v>
      </c>
      <c r="AO3772" s="10">
        <f t="shared" si="1770"/>
        <v>285.14999999999998</v>
      </c>
      <c r="AP3772" s="14">
        <v>10.5</v>
      </c>
      <c r="AQ3772" s="14">
        <v>37</v>
      </c>
      <c r="AR3772" s="10">
        <f t="shared" si="1771"/>
        <v>310.14999999999998</v>
      </c>
      <c r="AS3772" s="14">
        <v>47.1</v>
      </c>
      <c r="AT3772" s="14">
        <v>0.5</v>
      </c>
      <c r="AU3772" s="10">
        <f t="shared" si="1772"/>
        <v>0.49359055535001034</v>
      </c>
      <c r="AV3772" s="10">
        <f t="shared" si="1773"/>
        <v>12.482730665476351</v>
      </c>
      <c r="AW3772" s="10"/>
      <c r="AX3772" s="10"/>
      <c r="AY3772" s="10"/>
      <c r="AZ3772" s="10"/>
      <c r="BA3772" s="10"/>
      <c r="BB3772" s="10"/>
      <c r="BC3772" s="2"/>
      <c r="BD3772"/>
      <c r="BE3772"/>
    </row>
    <row r="3773" spans="1:57" x14ac:dyDescent="0.3">
      <c r="A3773" s="2"/>
      <c r="D3773" s="9" t="s">
        <v>61</v>
      </c>
      <c r="E3773" s="10">
        <v>9.5954143740000006</v>
      </c>
      <c r="F3773" s="10">
        <v>0.45586076510000001</v>
      </c>
      <c r="G3773" s="10">
        <v>27.614532560000001</v>
      </c>
      <c r="H3773" s="10">
        <v>12.533523430000001</v>
      </c>
      <c r="I3773" s="10">
        <v>83.385322099999996</v>
      </c>
      <c r="J3773" s="10">
        <v>31.838992229999999</v>
      </c>
      <c r="K3773" s="10">
        <v>74.806937469999994</v>
      </c>
      <c r="L3773" s="11">
        <v>2.7800925925925923E-2</v>
      </c>
      <c r="M3773" s="11">
        <v>2.8373831018518519E-2</v>
      </c>
      <c r="N3773" s="10">
        <f>H3773-H3772</f>
        <v>1.4127825999999999</v>
      </c>
      <c r="O3773" s="10">
        <f>I3772-I3773</f>
        <v>10.3182671</v>
      </c>
      <c r="P3773" s="10">
        <f>N3773/O3773</f>
        <v>0.13692052999868554</v>
      </c>
      <c r="Q3773" s="9"/>
      <c r="R3773">
        <f>K3773-K3772</f>
        <v>4.7682068899999877</v>
      </c>
      <c r="S3773">
        <f>R3773/O3773</f>
        <v>0.46211314785599877</v>
      </c>
      <c r="AJ3773" s="13">
        <v>658</v>
      </c>
      <c r="AK3773" s="16">
        <v>3.0828609999999999</v>
      </c>
      <c r="AL3773" s="10">
        <f t="shared" si="1769"/>
        <v>8.2860999999999851E-2</v>
      </c>
      <c r="AM3773" s="10">
        <f t="shared" si="1748"/>
        <v>0.44360815985540708</v>
      </c>
      <c r="AN3773" s="14">
        <v>12</v>
      </c>
      <c r="AO3773" s="10">
        <f t="shared" si="1770"/>
        <v>285.14999999999998</v>
      </c>
      <c r="AP3773" s="14">
        <v>10.5</v>
      </c>
      <c r="AQ3773" s="14">
        <v>37</v>
      </c>
      <c r="AR3773" s="10">
        <f t="shared" si="1771"/>
        <v>310.14999999999998</v>
      </c>
      <c r="AS3773" s="14">
        <v>47.1</v>
      </c>
      <c r="AT3773" s="14">
        <v>0.5</v>
      </c>
      <c r="AU3773" s="10">
        <f t="shared" si="1772"/>
        <v>0.51555462950905373</v>
      </c>
      <c r="AV3773" s="10">
        <f t="shared" si="1773"/>
        <v>14.236800103036501</v>
      </c>
      <c r="AW3773" s="10"/>
      <c r="AX3773" s="10"/>
      <c r="AY3773" s="10"/>
      <c r="AZ3773" s="10"/>
      <c r="BA3773" s="10">
        <f>IF(ISNUMBER(AV3773), AV3773-AV3772, " ")</f>
        <v>1.7540694375601493</v>
      </c>
      <c r="BB3773" s="10">
        <f>IF(ISNUMBER(BA3773), BA3773/O3773, " ")</f>
        <v>0.16999651400380489</v>
      </c>
      <c r="BC3773" s="2"/>
      <c r="BD3773"/>
      <c r="BE3773"/>
    </row>
    <row r="3774" spans="1:57" x14ac:dyDescent="0.3">
      <c r="AM3774" s="10" t="str">
        <f t="shared" si="1748"/>
        <v xml:space="preserve"> </v>
      </c>
      <c r="BD3774"/>
      <c r="BE3774"/>
    </row>
    <row r="3775" spans="1:57" x14ac:dyDescent="0.3">
      <c r="AM3775" s="10" t="str">
        <f t="shared" si="1748"/>
        <v xml:space="preserve"> </v>
      </c>
      <c r="BD3775"/>
      <c r="BE3775"/>
    </row>
    <row r="3776" spans="1:57" x14ac:dyDescent="0.3">
      <c r="A3776" s="2"/>
      <c r="D3776" s="9" t="s">
        <v>53</v>
      </c>
      <c r="E3776" s="10"/>
      <c r="F3776" s="10"/>
      <c r="G3776" s="10"/>
      <c r="H3776" s="10"/>
      <c r="I3776" s="10"/>
      <c r="J3776" s="10"/>
      <c r="K3776" s="10"/>
      <c r="L3776" s="10"/>
      <c r="M3776" s="10"/>
      <c r="P3776" s="10"/>
      <c r="Q3776" s="9"/>
      <c r="R3776" s="9"/>
      <c r="AM3776" s="10" t="str">
        <f t="shared" si="1748"/>
        <v xml:space="preserve"> </v>
      </c>
      <c r="BD3776"/>
      <c r="BE3776"/>
    </row>
    <row r="3777" spans="1:57" x14ac:dyDescent="0.3">
      <c r="A3777" s="2"/>
      <c r="D3777" s="9" t="s">
        <v>434</v>
      </c>
      <c r="E3777" s="10"/>
      <c r="F3777" s="2"/>
      <c r="G3777" s="10"/>
      <c r="H3777" s="10"/>
      <c r="I3777" s="10"/>
      <c r="J3777" s="10"/>
      <c r="K3777" s="10"/>
      <c r="L3777" s="10"/>
      <c r="M3777" s="10"/>
      <c r="P3777" s="10"/>
      <c r="Q3777" s="9"/>
      <c r="R3777" s="9"/>
      <c r="AM3777" s="10" t="str">
        <f t="shared" si="1748"/>
        <v xml:space="preserve"> </v>
      </c>
      <c r="BD3777"/>
      <c r="BE3777"/>
    </row>
    <row r="3778" spans="1:57" x14ac:dyDescent="0.3">
      <c r="A3778" s="2"/>
      <c r="D3778" s="9"/>
      <c r="E3778" s="2" t="s">
        <v>0</v>
      </c>
      <c r="F3778" s="2" t="s">
        <v>1</v>
      </c>
      <c r="G3778" s="2" t="s">
        <v>2</v>
      </c>
      <c r="H3778" s="2" t="s">
        <v>3</v>
      </c>
      <c r="I3778" s="2" t="s">
        <v>4</v>
      </c>
      <c r="J3778" s="2" t="s">
        <v>5</v>
      </c>
      <c r="K3778" s="2" t="s">
        <v>6</v>
      </c>
      <c r="L3778" s="2" t="s">
        <v>7</v>
      </c>
      <c r="M3778" s="2" t="s">
        <v>8</v>
      </c>
      <c r="N3778" s="2" t="s">
        <v>9</v>
      </c>
      <c r="O3778" s="2" t="s">
        <v>10</v>
      </c>
      <c r="P3778" s="2" t="s">
        <v>11</v>
      </c>
      <c r="Q3778" s="2" t="s">
        <v>12</v>
      </c>
      <c r="R3778" s="2" t="s">
        <v>13</v>
      </c>
      <c r="S3778" s="2" t="s">
        <v>14</v>
      </c>
      <c r="T3778" s="2" t="s">
        <v>15</v>
      </c>
      <c r="U3778" s="3" t="s">
        <v>16</v>
      </c>
      <c r="V3778" s="3" t="s">
        <v>17</v>
      </c>
      <c r="W3778" s="3" t="s">
        <v>18</v>
      </c>
      <c r="X3778" s="3" t="s">
        <v>19</v>
      </c>
      <c r="Y3778" s="3" t="s">
        <v>20</v>
      </c>
      <c r="Z3778" s="3" t="s">
        <v>21</v>
      </c>
      <c r="AA3778" s="3" t="s">
        <v>22</v>
      </c>
      <c r="AB3778" s="3" t="s">
        <v>23</v>
      </c>
      <c r="AC3778" s="3" t="s">
        <v>24</v>
      </c>
      <c r="AD3778" s="3" t="s">
        <v>25</v>
      </c>
      <c r="AE3778" s="3" t="s">
        <v>26</v>
      </c>
      <c r="AF3778" s="3" t="s">
        <v>27</v>
      </c>
      <c r="AG3778" s="3" t="s">
        <v>28</v>
      </c>
      <c r="AH3778" s="3" t="s">
        <v>29</v>
      </c>
      <c r="AL3778" s="2" t="s">
        <v>33</v>
      </c>
      <c r="AM3778" s="10" t="e">
        <f t="shared" si="1748"/>
        <v>#VALUE!</v>
      </c>
      <c r="AN3778" s="6" t="s">
        <v>35</v>
      </c>
      <c r="AO3778" s="2" t="s">
        <v>36</v>
      </c>
      <c r="AP3778" s="7" t="s">
        <v>37</v>
      </c>
      <c r="AQ3778" s="6" t="s">
        <v>38</v>
      </c>
      <c r="AR3778" s="2" t="s">
        <v>39</v>
      </c>
      <c r="AS3778" s="7" t="s">
        <v>40</v>
      </c>
      <c r="AT3778" s="7" t="s">
        <v>41</v>
      </c>
      <c r="AU3778" s="8" t="s">
        <v>55</v>
      </c>
      <c r="AV3778" s="8" t="s">
        <v>56</v>
      </c>
      <c r="AW3778" s="8" t="s">
        <v>44</v>
      </c>
      <c r="AX3778" s="8" t="s">
        <v>45</v>
      </c>
      <c r="AY3778" s="8" t="s">
        <v>46</v>
      </c>
      <c r="AZ3778" s="8" t="s">
        <v>47</v>
      </c>
      <c r="BA3778" s="2" t="s">
        <v>48</v>
      </c>
      <c r="BB3778" s="2" t="s">
        <v>49</v>
      </c>
      <c r="BC3778" s="2" t="s">
        <v>50</v>
      </c>
      <c r="BD3778"/>
      <c r="BE3778"/>
    </row>
    <row r="3779" spans="1:57" x14ac:dyDescent="0.3">
      <c r="A3779" s="2"/>
      <c r="D3779" s="9" t="s">
        <v>57</v>
      </c>
      <c r="E3779" s="10">
        <v>13.750310929999999</v>
      </c>
      <c r="F3779" s="10">
        <v>0.30866472509999998</v>
      </c>
      <c r="G3779" s="10">
        <v>22.886414819999999</v>
      </c>
      <c r="H3779" s="10">
        <v>7.0027645200000004</v>
      </c>
      <c r="I3779" s="10">
        <v>89.081493969999997</v>
      </c>
      <c r="J3779" s="10">
        <v>26.184524759999999</v>
      </c>
      <c r="K3779" s="10">
        <v>98.134413129999999</v>
      </c>
      <c r="L3779" s="11">
        <v>2.0717592592592593E-3</v>
      </c>
      <c r="M3779" s="11">
        <v>2.5810069444444444E-3</v>
      </c>
      <c r="P3779" s="10"/>
      <c r="Q3779" s="9"/>
      <c r="AJ3779" s="13">
        <v>658</v>
      </c>
      <c r="AK3779" s="16">
        <v>3.0828609999999999</v>
      </c>
      <c r="AL3779" s="10">
        <f>IF(AK3779&gt;3, AK3779-3, 3-AK3779)</f>
        <v>8.2860999999999851E-2</v>
      </c>
      <c r="AM3779" s="10">
        <f t="shared" si="1748"/>
        <v>0.30036844843150567</v>
      </c>
      <c r="AN3779" s="14">
        <v>12</v>
      </c>
      <c r="AO3779" s="10">
        <f>AN3779+273.15</f>
        <v>285.14999999999998</v>
      </c>
      <c r="AP3779" s="14">
        <v>10.5</v>
      </c>
      <c r="AQ3779" s="14">
        <v>37</v>
      </c>
      <c r="AR3779" s="10">
        <f>AQ3779+273.15</f>
        <v>310.14999999999998</v>
      </c>
      <c r="AS3779" s="14">
        <v>47.1</v>
      </c>
      <c r="AT3779" s="14">
        <v>0.5</v>
      </c>
      <c r="AU3779" s="10">
        <f>IF(ISNUMBER(AM3779),((AR3779/AO3779)*((AJ3779-(AT3779*AP3779))/(AJ3779-AS3779))*AM3779)," ")</f>
        <v>0.34908362415558186</v>
      </c>
      <c r="AV3779" s="10">
        <f>IF(ISNUMBER(AM3779), AU3779*G3779, " ")</f>
        <v>7.9892726292936187</v>
      </c>
      <c r="AW3779" s="10"/>
      <c r="AX3779" s="10"/>
      <c r="AY3779" s="10"/>
      <c r="AZ3779" s="10"/>
      <c r="BA3779" s="10"/>
      <c r="BB3779" s="10"/>
      <c r="BC3779" s="2"/>
      <c r="BD3779"/>
      <c r="BE3779"/>
    </row>
    <row r="3780" spans="1:57" x14ac:dyDescent="0.3">
      <c r="A3780" s="2">
        <v>344</v>
      </c>
      <c r="B3780" s="9" t="s">
        <v>434</v>
      </c>
      <c r="C3780" s="9"/>
      <c r="D3780" s="9" t="s">
        <v>58</v>
      </c>
      <c r="E3780" s="10">
        <v>10.033342640000001</v>
      </c>
      <c r="F3780" s="10">
        <v>0.46815408809999998</v>
      </c>
      <c r="G3780" s="10">
        <v>24.020400200000001</v>
      </c>
      <c r="H3780" s="10">
        <v>11.006733410000001</v>
      </c>
      <c r="I3780" s="10">
        <v>77.228207909999995</v>
      </c>
      <c r="J3780" s="10">
        <v>26.238621009999999</v>
      </c>
      <c r="K3780" s="10">
        <v>98.868105029999995</v>
      </c>
      <c r="L3780" s="11">
        <v>6.6550925925925935E-3</v>
      </c>
      <c r="M3780" s="11">
        <v>7.2499884259259262E-3</v>
      </c>
      <c r="N3780" s="10">
        <f>H3780-H3779</f>
        <v>4.0039688900000003</v>
      </c>
      <c r="O3780" s="10">
        <f>I3779-I3780</f>
        <v>11.853286060000002</v>
      </c>
      <c r="P3780" s="10">
        <f>N3780/O3780</f>
        <v>0.33779399819867334</v>
      </c>
      <c r="Q3780" s="9">
        <f>AVERAGE(P3780,P3782,P3784)</f>
        <v>0.24928518827145055</v>
      </c>
      <c r="R3780">
        <f>K3780-K3779</f>
        <v>0.73369189999999662</v>
      </c>
      <c r="S3780">
        <f>R3780/O3780</f>
        <v>6.1897763732869572E-2</v>
      </c>
      <c r="T3780" s="9">
        <f>AVERAGE(S3780,S3782,S3784)</f>
        <v>0.27494867290071151</v>
      </c>
      <c r="U3780" s="3">
        <f>AVERAGE(E3779,E3781,E3783)</f>
        <v>13.729035520000002</v>
      </c>
      <c r="V3780" s="3">
        <f>AVERAGE(E3780,E3782,E3784)</f>
        <v>10.089240582333334</v>
      </c>
      <c r="W3780" s="3">
        <f>AVERAGE(F3779,F3781,F3783)</f>
        <v>0.35663566569999999</v>
      </c>
      <c r="X3780" s="3">
        <f>AVERAGE(F3780,F3782,F3784)</f>
        <v>0.4309369066</v>
      </c>
      <c r="Y3780" s="3">
        <f>AVERAGE(G3779,G3781,G3783)</f>
        <v>23.690811216666663</v>
      </c>
      <c r="Z3780" s="3">
        <f>AVERAGE(G3780,G3782,G3784)</f>
        <v>26.319347446666669</v>
      </c>
      <c r="AA3780" s="3">
        <f>AVERAGE(H3779,H3781,H3783)</f>
        <v>8.4281738883333333</v>
      </c>
      <c r="AB3780" s="3">
        <f>AVERAGE(H3780,H3782,H3784)</f>
        <v>11.164553646666667</v>
      </c>
      <c r="AC3780" s="3">
        <f>AVERAGE(I3779,I3781,I3783)</f>
        <v>85.718621289999987</v>
      </c>
      <c r="AD3780" s="3">
        <f>AVERAGE(I3780,I3782,I3784)</f>
        <v>74.917492746666667</v>
      </c>
      <c r="AE3780" s="3">
        <f>AVERAGE(J3779,J3781,J3783)</f>
        <v>26.884507406666668</v>
      </c>
      <c r="AF3780" s="3">
        <f>AVERAGE(J3780,J3782,J3784)</f>
        <v>26.851925313333329</v>
      </c>
      <c r="AG3780" s="3">
        <f>AVERAGE(K3779,K3781,K3783)</f>
        <v>96.54321203666666</v>
      </c>
      <c r="AH3780" s="3">
        <f>AVERAGE(K3780,K3782,K3784)</f>
        <v>99.406612086666655</v>
      </c>
      <c r="AI3780" s="12">
        <v>43668</v>
      </c>
      <c r="AJ3780" s="13">
        <v>658</v>
      </c>
      <c r="AK3780" s="16">
        <v>3.0828609999999999</v>
      </c>
      <c r="AL3780" s="10">
        <f t="shared" ref="AL3780:AL3784" si="1774">IF(AK3780&gt;3, AK3780-3, 3-AK3780)</f>
        <v>8.2860999999999851E-2</v>
      </c>
      <c r="AM3780" s="10">
        <f t="shared" si="1748"/>
        <v>0.45557106346993914</v>
      </c>
      <c r="AN3780" s="14">
        <v>12</v>
      </c>
      <c r="AO3780" s="10">
        <f t="shared" ref="AO3780:AO3784" si="1775">AN3780+273.15</f>
        <v>285.14999999999998</v>
      </c>
      <c r="AP3780" s="14">
        <v>10.5</v>
      </c>
      <c r="AQ3780" s="14">
        <v>37</v>
      </c>
      <c r="AR3780" s="10">
        <f t="shared" ref="AR3780:AR3784" si="1776">AQ3780+273.15</f>
        <v>310.14999999999998</v>
      </c>
      <c r="AS3780" s="14">
        <v>47.1</v>
      </c>
      <c r="AT3780" s="14">
        <v>0.5</v>
      </c>
      <c r="AU3780" s="10">
        <f t="shared" ref="AU3780:AU3784" si="1777">IF(ISNUMBER(AM3780),((AR3780/AO3780)*((AJ3780-(AT3780*AP3780))/(AJ3780-AS3780))*AM3780)," ")</f>
        <v>0.52945773341690983</v>
      </c>
      <c r="AV3780" s="10">
        <f t="shared" ref="AV3780:AV3784" si="1778">IF(ISNUMBER(AM3780), AU3780*G3780, " ")</f>
        <v>12.717786645659087</v>
      </c>
      <c r="AW3780" s="10">
        <f>AVERAGE(AU3779,AU3781,AU3783)</f>
        <v>0.40333624337980606</v>
      </c>
      <c r="AX3780" s="10">
        <f>AVERAGE(AU3780,AU3782,AU3784)</f>
        <v>0.48736705203222291</v>
      </c>
      <c r="AY3780" s="10">
        <f>AVERAGE(AV3779,AV3781,AV3783)</f>
        <v>9.5769852708776479</v>
      </c>
      <c r="AZ3780" s="10">
        <f>AVERAGE(AV3780,AV3782,AV3784)</f>
        <v>12.776694375951164</v>
      </c>
      <c r="BA3780" s="10">
        <f>IF(ISNUMBER(AV3780), AV3780-AV3779, " ")</f>
        <v>4.7285140163654686</v>
      </c>
      <c r="BB3780" s="10">
        <f>IF(ISNUMBER(BA3780), BA3780/O3780, " ")</f>
        <v>0.39892009628640213</v>
      </c>
      <c r="BC3780" s="2">
        <f>AVERAGE(BB3780,BB3782,BB3784)</f>
        <v>0.29135512333964958</v>
      </c>
      <c r="BD3780" s="1" t="s">
        <v>59</v>
      </c>
      <c r="BE3780"/>
    </row>
    <row r="3781" spans="1:57" x14ac:dyDescent="0.3">
      <c r="A3781" s="2"/>
      <c r="D3781" s="9" t="s">
        <v>57</v>
      </c>
      <c r="E3781" s="10">
        <v>13.725598270000001</v>
      </c>
      <c r="F3781" s="10">
        <v>0.38126239979999998</v>
      </c>
      <c r="G3781" s="10">
        <v>23.683831609999999</v>
      </c>
      <c r="H3781" s="10">
        <v>9.0034411849999998</v>
      </c>
      <c r="I3781" s="10">
        <v>84.276044619999993</v>
      </c>
      <c r="J3781" s="10">
        <v>27.054285620000002</v>
      </c>
      <c r="K3781" s="10">
        <v>96.01875072</v>
      </c>
      <c r="L3781" s="11">
        <v>9.5486111111111101E-3</v>
      </c>
      <c r="M3781" s="11">
        <v>1.0376145833333333E-2</v>
      </c>
      <c r="P3781" s="10"/>
      <c r="Q3781" s="9"/>
      <c r="AJ3781" s="13">
        <v>658</v>
      </c>
      <c r="AK3781" s="16">
        <v>3.0828609999999999</v>
      </c>
      <c r="AL3781" s="10">
        <f t="shared" si="1774"/>
        <v>8.2860999999999851E-2</v>
      </c>
      <c r="AM3781" s="10">
        <f t="shared" si="1748"/>
        <v>0.37101484607966434</v>
      </c>
      <c r="AN3781" s="14">
        <v>12</v>
      </c>
      <c r="AO3781" s="10">
        <f t="shared" si="1775"/>
        <v>285.14999999999998</v>
      </c>
      <c r="AP3781" s="14">
        <v>10.5</v>
      </c>
      <c r="AQ3781" s="14">
        <v>37</v>
      </c>
      <c r="AR3781" s="10">
        <f t="shared" si="1776"/>
        <v>310.14999999999998</v>
      </c>
      <c r="AS3781" s="14">
        <v>47.1</v>
      </c>
      <c r="AT3781" s="14">
        <v>0.5</v>
      </c>
      <c r="AU3781" s="10">
        <f t="shared" si="1777"/>
        <v>0.43118778873523567</v>
      </c>
      <c r="AV3781" s="10">
        <f t="shared" si="1778"/>
        <v>10.212178980693576</v>
      </c>
      <c r="AW3781" s="10"/>
      <c r="AX3781" s="10"/>
      <c r="AY3781" s="10"/>
      <c r="AZ3781" s="10"/>
      <c r="BA3781" s="10"/>
      <c r="BB3781" s="10"/>
      <c r="BC3781" s="2"/>
      <c r="BD3781"/>
    </row>
    <row r="3782" spans="1:57" x14ac:dyDescent="0.3">
      <c r="A3782" s="2"/>
      <c r="D3782" s="9" t="s">
        <v>60</v>
      </c>
      <c r="E3782" s="10">
        <v>9.7929654569999993</v>
      </c>
      <c r="F3782" s="10">
        <v>0.42133277720000001</v>
      </c>
      <c r="G3782" s="10">
        <v>27.15857549</v>
      </c>
      <c r="H3782" s="10">
        <v>11.309541299999999</v>
      </c>
      <c r="I3782" s="10">
        <v>74.17745051</v>
      </c>
      <c r="J3782" s="10">
        <v>27.05192607</v>
      </c>
      <c r="K3782" s="10">
        <v>99.379583019999998</v>
      </c>
      <c r="L3782" s="11">
        <v>1.271412037037037E-2</v>
      </c>
      <c r="M3782" s="11">
        <v>1.3373831018518518E-2</v>
      </c>
      <c r="N3782" s="10">
        <f>H3782-H3781</f>
        <v>2.3061001149999996</v>
      </c>
      <c r="O3782" s="10">
        <f>I3781-I3782</f>
        <v>10.098594109999993</v>
      </c>
      <c r="P3782" s="10">
        <f>N3782/O3782</f>
        <v>0.22835853088861308</v>
      </c>
      <c r="Q3782" s="9"/>
      <c r="R3782">
        <f>K3782-K3781</f>
        <v>3.3608322999999984</v>
      </c>
      <c r="S3782">
        <f>R3782/O3782</f>
        <v>0.33280199831697171</v>
      </c>
      <c r="AJ3782" s="13">
        <v>658</v>
      </c>
      <c r="AK3782" s="16">
        <v>3.0828609999999999</v>
      </c>
      <c r="AL3782" s="10">
        <f t="shared" si="1774"/>
        <v>8.2860999999999851E-2</v>
      </c>
      <c r="AM3782" s="10">
        <f t="shared" si="1748"/>
        <v>0.41000821366905615</v>
      </c>
      <c r="AN3782" s="14">
        <v>12</v>
      </c>
      <c r="AO3782" s="10">
        <f t="shared" si="1775"/>
        <v>285.14999999999998</v>
      </c>
      <c r="AP3782" s="14">
        <v>10.5</v>
      </c>
      <c r="AQ3782" s="14">
        <v>37</v>
      </c>
      <c r="AR3782" s="10">
        <f t="shared" si="1776"/>
        <v>310.14999999999998</v>
      </c>
      <c r="AS3782" s="14">
        <v>47.1</v>
      </c>
      <c r="AT3782" s="14">
        <v>0.5</v>
      </c>
      <c r="AU3782" s="10">
        <f t="shared" si="1777"/>
        <v>0.47650528512081125</v>
      </c>
      <c r="AV3782" s="10">
        <f t="shared" si="1778"/>
        <v>12.941204757337527</v>
      </c>
      <c r="AW3782" s="10"/>
      <c r="AX3782" s="10"/>
      <c r="AY3782" s="10"/>
      <c r="AZ3782" s="10"/>
      <c r="BA3782" s="10">
        <f>IF(ISNUMBER(AV3782), AV3782-AV3781, " ")</f>
        <v>2.729025776643951</v>
      </c>
      <c r="BB3782" s="10">
        <f>IF(ISNUMBER(BA3782), BA3782/O3782, " ")</f>
        <v>0.27023818829806923</v>
      </c>
      <c r="BC3782" s="2"/>
      <c r="BD3782"/>
      <c r="BE3782"/>
    </row>
    <row r="3783" spans="1:57" x14ac:dyDescent="0.3">
      <c r="A3783" s="2"/>
      <c r="D3783" s="9" t="s">
        <v>57</v>
      </c>
      <c r="E3783" s="10">
        <v>13.71119736</v>
      </c>
      <c r="F3783" s="10">
        <v>0.37997987220000001</v>
      </c>
      <c r="G3783" s="10">
        <v>24.50218722</v>
      </c>
      <c r="H3783" s="10">
        <v>9.2783159600000005</v>
      </c>
      <c r="I3783" s="10">
        <v>83.79832528</v>
      </c>
      <c r="J3783" s="10">
        <v>27.414711839999999</v>
      </c>
      <c r="K3783" s="10">
        <v>95.476472259999994</v>
      </c>
      <c r="L3783" s="11">
        <v>1.5625E-2</v>
      </c>
      <c r="M3783" s="11">
        <v>1.6371516203703702E-2</v>
      </c>
      <c r="P3783" s="10"/>
      <c r="Q3783" s="9"/>
      <c r="AJ3783" s="13">
        <v>658</v>
      </c>
      <c r="AK3783" s="16">
        <v>3.0828609999999999</v>
      </c>
      <c r="AL3783" s="10">
        <f t="shared" si="1774"/>
        <v>8.2860999999999851E-2</v>
      </c>
      <c r="AM3783" s="10">
        <f t="shared" si="1748"/>
        <v>0.36976679019910402</v>
      </c>
      <c r="AN3783" s="14">
        <v>12</v>
      </c>
      <c r="AO3783" s="10">
        <f t="shared" si="1775"/>
        <v>285.14999999999998</v>
      </c>
      <c r="AP3783" s="14">
        <v>10.5</v>
      </c>
      <c r="AQ3783" s="14">
        <v>37</v>
      </c>
      <c r="AR3783" s="10">
        <f t="shared" si="1776"/>
        <v>310.14999999999998</v>
      </c>
      <c r="AS3783" s="14">
        <v>47.1</v>
      </c>
      <c r="AT3783" s="14">
        <v>0.5</v>
      </c>
      <c r="AU3783" s="10">
        <f t="shared" si="1777"/>
        <v>0.4297373172486007</v>
      </c>
      <c r="AV3783" s="10">
        <f t="shared" si="1778"/>
        <v>10.52950420264575</v>
      </c>
      <c r="AW3783" s="10"/>
      <c r="AX3783" s="10"/>
      <c r="AY3783" s="10"/>
      <c r="AZ3783" s="10"/>
      <c r="BA3783" s="10"/>
      <c r="BB3783" s="10"/>
      <c r="BC3783" s="2"/>
      <c r="BD3783"/>
      <c r="BE3783"/>
    </row>
    <row r="3784" spans="1:57" x14ac:dyDescent="0.3">
      <c r="A3784" s="2"/>
      <c r="D3784" s="9" t="s">
        <v>61</v>
      </c>
      <c r="E3784" s="10">
        <v>10.441413649999999</v>
      </c>
      <c r="F3784" s="10">
        <v>0.40332385450000002</v>
      </c>
      <c r="G3784" s="10">
        <v>27.779066650000001</v>
      </c>
      <c r="H3784" s="10">
        <v>11.17738623</v>
      </c>
      <c r="I3784" s="10">
        <v>73.346819819999993</v>
      </c>
      <c r="J3784" s="10">
        <v>27.265228860000001</v>
      </c>
      <c r="K3784" s="10">
        <v>99.97214821</v>
      </c>
      <c r="L3784" s="11">
        <v>1.9317129629629629E-2</v>
      </c>
      <c r="M3784" s="11">
        <v>1.9959479166666665E-2</v>
      </c>
      <c r="N3784" s="10">
        <f>H3784-H3783</f>
        <v>1.8990702699999993</v>
      </c>
      <c r="O3784" s="10">
        <f>I3783-I3784</f>
        <v>10.451505460000007</v>
      </c>
      <c r="P3784" s="10">
        <f>N3784/O3784</f>
        <v>0.18170303572706528</v>
      </c>
      <c r="Q3784" s="9"/>
      <c r="R3784">
        <f>K3784-K3783</f>
        <v>4.4956759500000061</v>
      </c>
      <c r="S3784">
        <f>R3784/O3784</f>
        <v>0.43014625665229311</v>
      </c>
      <c r="AJ3784" s="13">
        <v>658</v>
      </c>
      <c r="AK3784" s="16">
        <v>3.0828609999999999</v>
      </c>
      <c r="AL3784" s="10">
        <f t="shared" si="1774"/>
        <v>8.2860999999999851E-2</v>
      </c>
      <c r="AM3784" s="10">
        <f t="shared" ref="AM3784:AM3847" si="1779">IF(F3784&lt;=0," ",((F3784*3)/AK3784))</f>
        <v>0.39248333398748764</v>
      </c>
      <c r="AN3784" s="14">
        <v>12</v>
      </c>
      <c r="AO3784" s="10">
        <f t="shared" si="1775"/>
        <v>285.14999999999998</v>
      </c>
      <c r="AP3784" s="14">
        <v>10.5</v>
      </c>
      <c r="AQ3784" s="14">
        <v>37</v>
      </c>
      <c r="AR3784" s="10">
        <f t="shared" si="1776"/>
        <v>310.14999999999998</v>
      </c>
      <c r="AS3784" s="14">
        <v>47.1</v>
      </c>
      <c r="AT3784" s="14">
        <v>0.5</v>
      </c>
      <c r="AU3784" s="10">
        <f t="shared" si="1777"/>
        <v>0.45613813755894778</v>
      </c>
      <c r="AV3784" s="10">
        <f t="shared" si="1778"/>
        <v>12.671091724856879</v>
      </c>
      <c r="AW3784" s="10"/>
      <c r="AX3784" s="10"/>
      <c r="AY3784" s="10"/>
      <c r="AZ3784" s="10"/>
      <c r="BA3784" s="10">
        <f>IF(ISNUMBER(AV3784), AV3784-AV3783, " ")</f>
        <v>2.1415875222111289</v>
      </c>
      <c r="BB3784" s="10">
        <f>IF(ISNUMBER(BA3784), BA3784/O3784, " ")</f>
        <v>0.20490708543447744</v>
      </c>
      <c r="BC3784" s="2"/>
      <c r="BD3784"/>
      <c r="BE3784"/>
    </row>
    <row r="3785" spans="1:57" x14ac:dyDescent="0.3">
      <c r="AM3785" s="10" t="str">
        <f t="shared" si="1779"/>
        <v xml:space="preserve"> </v>
      </c>
      <c r="BD3785"/>
      <c r="BE3785"/>
    </row>
    <row r="3786" spans="1:57" x14ac:dyDescent="0.3">
      <c r="AM3786" s="10" t="str">
        <f t="shared" si="1779"/>
        <v xml:space="preserve"> </v>
      </c>
      <c r="BD3786"/>
      <c r="BE3786"/>
    </row>
    <row r="3787" spans="1:57" x14ac:dyDescent="0.3">
      <c r="A3787" s="2"/>
      <c r="D3787" s="9" t="s">
        <v>53</v>
      </c>
      <c r="E3787" s="10"/>
      <c r="F3787" s="10"/>
      <c r="G3787" s="10"/>
      <c r="H3787" s="10"/>
      <c r="I3787" s="10"/>
      <c r="J3787" s="10"/>
      <c r="K3787" s="10"/>
      <c r="L3787" s="10"/>
      <c r="M3787" s="10"/>
      <c r="P3787" s="10"/>
      <c r="Q3787" s="9"/>
      <c r="R3787" s="9"/>
      <c r="AM3787" s="10" t="str">
        <f t="shared" si="1779"/>
        <v xml:space="preserve"> </v>
      </c>
      <c r="BD3787"/>
      <c r="BE3787"/>
    </row>
    <row r="3788" spans="1:57" x14ac:dyDescent="0.3">
      <c r="A3788" s="2"/>
      <c r="D3788" s="9" t="s">
        <v>435</v>
      </c>
      <c r="E3788" s="10"/>
      <c r="F3788" s="2"/>
      <c r="G3788" s="10"/>
      <c r="H3788" s="10"/>
      <c r="I3788" s="10"/>
      <c r="J3788" s="10"/>
      <c r="K3788" s="10"/>
      <c r="L3788" s="10"/>
      <c r="M3788" s="10"/>
      <c r="P3788" s="10"/>
      <c r="Q3788" s="9"/>
      <c r="R3788" s="9"/>
      <c r="AM3788" s="10" t="str">
        <f t="shared" si="1779"/>
        <v xml:space="preserve"> </v>
      </c>
      <c r="BD3788"/>
      <c r="BE3788"/>
    </row>
    <row r="3789" spans="1:57" x14ac:dyDescent="0.3">
      <c r="A3789" s="2"/>
      <c r="D3789" s="9"/>
      <c r="E3789" s="2" t="s">
        <v>0</v>
      </c>
      <c r="F3789" s="2" t="s">
        <v>1</v>
      </c>
      <c r="G3789" s="2" t="s">
        <v>2</v>
      </c>
      <c r="H3789" s="2" t="s">
        <v>3</v>
      </c>
      <c r="I3789" s="2" t="s">
        <v>4</v>
      </c>
      <c r="J3789" s="2" t="s">
        <v>5</v>
      </c>
      <c r="K3789" s="2" t="s">
        <v>6</v>
      </c>
      <c r="L3789" s="2" t="s">
        <v>7</v>
      </c>
      <c r="M3789" s="2" t="s">
        <v>8</v>
      </c>
      <c r="N3789" s="2" t="s">
        <v>9</v>
      </c>
      <c r="O3789" s="2" t="s">
        <v>10</v>
      </c>
      <c r="P3789" s="2" t="s">
        <v>11</v>
      </c>
      <c r="Q3789" s="2" t="s">
        <v>12</v>
      </c>
      <c r="R3789" s="2" t="s">
        <v>13</v>
      </c>
      <c r="S3789" s="2" t="s">
        <v>14</v>
      </c>
      <c r="T3789" s="2" t="s">
        <v>15</v>
      </c>
      <c r="U3789" s="3" t="s">
        <v>16</v>
      </c>
      <c r="V3789" s="3" t="s">
        <v>17</v>
      </c>
      <c r="W3789" s="3" t="s">
        <v>18</v>
      </c>
      <c r="X3789" s="3" t="s">
        <v>19</v>
      </c>
      <c r="Y3789" s="3" t="s">
        <v>20</v>
      </c>
      <c r="Z3789" s="3" t="s">
        <v>21</v>
      </c>
      <c r="AA3789" s="3" t="s">
        <v>22</v>
      </c>
      <c r="AB3789" s="3" t="s">
        <v>23</v>
      </c>
      <c r="AC3789" s="3" t="s">
        <v>24</v>
      </c>
      <c r="AD3789" s="3" t="s">
        <v>25</v>
      </c>
      <c r="AE3789" s="3" t="s">
        <v>26</v>
      </c>
      <c r="AF3789" s="3" t="s">
        <v>27</v>
      </c>
      <c r="AG3789" s="3" t="s">
        <v>28</v>
      </c>
      <c r="AH3789" s="3" t="s">
        <v>29</v>
      </c>
      <c r="AL3789" s="2" t="s">
        <v>33</v>
      </c>
      <c r="AM3789" s="10" t="e">
        <f t="shared" si="1779"/>
        <v>#VALUE!</v>
      </c>
      <c r="AN3789" s="6" t="s">
        <v>35</v>
      </c>
      <c r="AO3789" s="2" t="s">
        <v>36</v>
      </c>
      <c r="AP3789" s="7" t="s">
        <v>37</v>
      </c>
      <c r="AQ3789" s="6" t="s">
        <v>38</v>
      </c>
      <c r="AR3789" s="2" t="s">
        <v>39</v>
      </c>
      <c r="AS3789" s="7" t="s">
        <v>40</v>
      </c>
      <c r="AT3789" s="7" t="s">
        <v>41</v>
      </c>
      <c r="AU3789" s="8" t="s">
        <v>55</v>
      </c>
      <c r="AV3789" s="8" t="s">
        <v>56</v>
      </c>
      <c r="AW3789" s="8" t="s">
        <v>44</v>
      </c>
      <c r="AX3789" s="8" t="s">
        <v>45</v>
      </c>
      <c r="AY3789" s="8" t="s">
        <v>46</v>
      </c>
      <c r="AZ3789" s="8" t="s">
        <v>47</v>
      </c>
      <c r="BA3789" s="2" t="s">
        <v>48</v>
      </c>
      <c r="BB3789" s="2" t="s">
        <v>49</v>
      </c>
      <c r="BC3789" s="2" t="s">
        <v>50</v>
      </c>
      <c r="BD3789"/>
      <c r="BE3789"/>
    </row>
    <row r="3790" spans="1:57" x14ac:dyDescent="0.3">
      <c r="A3790" s="2"/>
      <c r="D3790" s="9" t="s">
        <v>57</v>
      </c>
      <c r="E3790" s="10">
        <v>13.70406206</v>
      </c>
      <c r="F3790" s="10">
        <v>0.53002893380000005</v>
      </c>
      <c r="G3790" s="10">
        <v>17.192528329999998</v>
      </c>
      <c r="H3790" s="10">
        <v>9.1214973050000001</v>
      </c>
      <c r="I3790" s="10">
        <v>94.848372929999996</v>
      </c>
      <c r="J3790" s="10">
        <v>32.393175710000001</v>
      </c>
      <c r="K3790" s="10">
        <v>78.546338300000002</v>
      </c>
      <c r="L3790" s="11">
        <v>7.1180555555555548E-4</v>
      </c>
      <c r="M3790" s="11">
        <v>1.2094791666666666E-3</v>
      </c>
      <c r="P3790" s="10"/>
      <c r="Q3790" s="9"/>
      <c r="AJ3790" s="13">
        <v>658</v>
      </c>
      <c r="AK3790" s="16">
        <v>3.0828609999999999</v>
      </c>
      <c r="AL3790" s="10">
        <f>IF(AK3790&gt;3, AK3790-3, 3-AK3790)</f>
        <v>8.2860999999999851E-2</v>
      </c>
      <c r="AM3790" s="10">
        <f t="shared" si="1779"/>
        <v>0.51578283983611328</v>
      </c>
      <c r="AN3790" s="14">
        <v>12</v>
      </c>
      <c r="AO3790" s="10">
        <f>AN3790+273.15</f>
        <v>285.14999999999998</v>
      </c>
      <c r="AP3790" s="14">
        <v>10.5</v>
      </c>
      <c r="AQ3790" s="14">
        <v>37</v>
      </c>
      <c r="AR3790" s="10">
        <f>AQ3790+273.15</f>
        <v>310.14999999999998</v>
      </c>
      <c r="AS3790" s="14">
        <v>47.1</v>
      </c>
      <c r="AT3790" s="14">
        <v>0.5</v>
      </c>
      <c r="AU3790" s="10">
        <f>IF(ISNUMBER(AM3790),((AR3790/AO3790)*((AJ3790-(AT3790*AP3790))/(AJ3790-AS3790))*AM3790)," ")</f>
        <v>0.59943494047879775</v>
      </c>
      <c r="AV3790" s="10">
        <f>IF(ISNUMBER(AM3790), AU3790*G3790, " ")</f>
        <v>10.305802196173593</v>
      </c>
      <c r="AW3790" s="10"/>
      <c r="AX3790" s="10"/>
      <c r="AY3790" s="10"/>
      <c r="AZ3790" s="10"/>
      <c r="BA3790" s="10"/>
      <c r="BB3790" s="10"/>
      <c r="BC3790" s="2"/>
      <c r="BD3790"/>
      <c r="BE3790"/>
    </row>
    <row r="3791" spans="1:57" x14ac:dyDescent="0.3">
      <c r="A3791" s="2">
        <v>345</v>
      </c>
      <c r="B3791" s="9" t="s">
        <v>435</v>
      </c>
      <c r="C3791" s="9"/>
      <c r="D3791" s="9" t="s">
        <v>58</v>
      </c>
      <c r="E3791" s="10">
        <v>8.7485333260000004</v>
      </c>
      <c r="F3791" s="10">
        <v>0.70282445630000001</v>
      </c>
      <c r="G3791" s="10">
        <v>21.315652780000001</v>
      </c>
      <c r="H3791" s="10">
        <v>14.98430909</v>
      </c>
      <c r="I3791" s="10">
        <v>80.243540390000007</v>
      </c>
      <c r="J3791" s="10">
        <v>33.266775610000003</v>
      </c>
      <c r="K3791" s="10">
        <v>94.534013959999996</v>
      </c>
      <c r="L3791" s="11">
        <v>3.998842592592592E-3</v>
      </c>
      <c r="M3791" s="11">
        <v>4.5370254629629632E-3</v>
      </c>
      <c r="N3791" s="10">
        <f>H3791-H3790</f>
        <v>5.8628117849999999</v>
      </c>
      <c r="O3791" s="10">
        <f>I3790-I3791</f>
        <v>14.60483253999999</v>
      </c>
      <c r="P3791" s="10">
        <f>N3791/O3791</f>
        <v>0.40142957948629815</v>
      </c>
      <c r="Q3791" s="9">
        <f>AVERAGE(P3791,P3793,P3795)</f>
        <v>0.28381624282171131</v>
      </c>
      <c r="R3791">
        <f>K3791-K3790</f>
        <v>15.987675659999994</v>
      </c>
      <c r="S3791">
        <f>R3791/O3791</f>
        <v>1.0946839421960264</v>
      </c>
      <c r="T3791" s="9">
        <f>AVERAGE(S3791,S3793,S3795)</f>
        <v>1.0229310357564021</v>
      </c>
      <c r="U3791" s="3">
        <f>AVERAGE(E3790,E3792,E3794)</f>
        <v>13.706473126666666</v>
      </c>
      <c r="V3791" s="3">
        <f>AVERAGE(E3791,E3793,E3795)</f>
        <v>9.0518641906666666</v>
      </c>
      <c r="W3791" s="3">
        <f>AVERAGE(F3790,F3792,F3794)</f>
        <v>0.51429580780000006</v>
      </c>
      <c r="X3791" s="3">
        <f>AVERAGE(F3791,F3793,F3795)</f>
        <v>0.64403821586666654</v>
      </c>
      <c r="Y3791" s="3">
        <f>AVERAGE(G3790,G3792,G3794)</f>
        <v>18.445160123333334</v>
      </c>
      <c r="Z3791" s="3">
        <f>AVERAGE(G3791,G3793,G3795)</f>
        <v>20.656344276666669</v>
      </c>
      <c r="AA3791" s="3">
        <f>AVERAGE(H3790,H3792,H3794)</f>
        <v>9.4640976593333335</v>
      </c>
      <c r="AB3791" s="3">
        <f>AVERAGE(H3791,H3793,H3795)</f>
        <v>13.30330629</v>
      </c>
      <c r="AC3791" s="3">
        <f>AVERAGE(I3790,I3792,I3794)</f>
        <v>95.502557173333344</v>
      </c>
      <c r="AD3791" s="3">
        <f>AVERAGE(I3791,I3793,I3795)</f>
        <v>82.224656410000009</v>
      </c>
      <c r="AE3791" s="3">
        <f>AVERAGE(J3790,J3792,J3794)</f>
        <v>31.742124919999998</v>
      </c>
      <c r="AF3791" s="3">
        <f>AVERAGE(J3791,J3793,J3795)</f>
        <v>32.260664016666674</v>
      </c>
      <c r="AG3791" s="3">
        <f>AVERAGE(K3790,K3792,K3794)</f>
        <v>80.86827692333334</v>
      </c>
      <c r="AH3791" s="3">
        <f>AVERAGE(K3791,K3793,K3795)</f>
        <v>94.553358163333328</v>
      </c>
      <c r="AI3791" s="12">
        <v>43668</v>
      </c>
      <c r="AJ3791" s="13">
        <v>658</v>
      </c>
      <c r="AK3791" s="16">
        <v>3.0828609999999999</v>
      </c>
      <c r="AL3791" s="10">
        <f t="shared" ref="AL3791:AL3795" si="1780">IF(AK3791&gt;3, AK3791-3, 3-AK3791)</f>
        <v>8.2860999999999851E-2</v>
      </c>
      <c r="AM3791" s="10">
        <f t="shared" si="1779"/>
        <v>0.6839339720149562</v>
      </c>
      <c r="AN3791" s="14">
        <v>12</v>
      </c>
      <c r="AO3791" s="10">
        <f t="shared" ref="AO3791:AO3795" si="1781">AN3791+273.15</f>
        <v>285.14999999999998</v>
      </c>
      <c r="AP3791" s="14">
        <v>10.5</v>
      </c>
      <c r="AQ3791" s="14">
        <v>37</v>
      </c>
      <c r="AR3791" s="10">
        <f t="shared" ref="AR3791:AR3795" si="1782">AQ3791+273.15</f>
        <v>310.14999999999998</v>
      </c>
      <c r="AS3791" s="14">
        <v>47.1</v>
      </c>
      <c r="AT3791" s="14">
        <v>0.5</v>
      </c>
      <c r="AU3791" s="10">
        <f t="shared" ref="AU3791:AU3795" si="1783">IF(ISNUMBER(AM3791),((AR3791/AO3791)*((AJ3791-(AT3791*AP3791))/(AJ3791-AS3791))*AM3791)," ")</f>
        <v>0.79485761863748627</v>
      </c>
      <c r="AV3791" s="10">
        <f t="shared" ref="AV3791:AV3795" si="1784">IF(ISNUMBER(AM3791), AU3791*G3791, " ")</f>
        <v>16.942909008414315</v>
      </c>
      <c r="AW3791" s="10">
        <f>AVERAGE(AU3790,AU3792,AU3794)</f>
        <v>0.58164159968937945</v>
      </c>
      <c r="AX3791" s="10">
        <f>AVERAGE(AU3791,AU3793,AU3795)</f>
        <v>0.7283734622302358</v>
      </c>
      <c r="AY3791" s="10">
        <f>AVERAGE(AV3790,AV3792,AV3794)</f>
        <v>10.696436995160889</v>
      </c>
      <c r="AZ3791" s="10">
        <f>AVERAGE(AV3791,AV3793,AV3795)</f>
        <v>15.06471763458115</v>
      </c>
      <c r="BA3791" s="10">
        <f>IF(ISNUMBER(AV3791), AV3791-AV3790, " ")</f>
        <v>6.637106812240722</v>
      </c>
      <c r="BB3791" s="10">
        <f>IF(ISNUMBER(BA3791), BA3791/O3791, " ")</f>
        <v>0.45444593726514076</v>
      </c>
      <c r="BC3791" s="2">
        <f>AVERAGE(BB3791,BB3793,BB3795)</f>
        <v>0.32314078021244325</v>
      </c>
      <c r="BD3791" s="1" t="s">
        <v>79</v>
      </c>
      <c r="BE3791"/>
    </row>
    <row r="3792" spans="1:57" x14ac:dyDescent="0.3">
      <c r="A3792" s="2"/>
      <c r="D3792" s="9" t="s">
        <v>57</v>
      </c>
      <c r="E3792" s="10">
        <v>13.703420789999999</v>
      </c>
      <c r="F3792" s="10">
        <v>0.53482962919999999</v>
      </c>
      <c r="G3792" s="10">
        <v>18.095840030000002</v>
      </c>
      <c r="H3792" s="10">
        <v>9.6860237480000002</v>
      </c>
      <c r="I3792" s="10">
        <v>96.060377250000002</v>
      </c>
      <c r="J3792" s="10">
        <v>31.888525390000002</v>
      </c>
      <c r="K3792" s="10">
        <v>79.600484829999999</v>
      </c>
      <c r="L3792" s="11">
        <v>7.3784722222222229E-3</v>
      </c>
      <c r="M3792" s="11">
        <v>8.055543981481483E-3</v>
      </c>
      <c r="P3792" s="10"/>
      <c r="Q3792" s="9"/>
      <c r="AJ3792" s="13">
        <v>658</v>
      </c>
      <c r="AK3792" s="16">
        <v>3.0828609999999999</v>
      </c>
      <c r="AL3792" s="10">
        <f t="shared" si="1780"/>
        <v>8.2860999999999851E-2</v>
      </c>
      <c r="AM3792" s="10">
        <f t="shared" si="1779"/>
        <v>0.52045450235998325</v>
      </c>
      <c r="AN3792" s="14">
        <v>12</v>
      </c>
      <c r="AO3792" s="10">
        <f t="shared" si="1781"/>
        <v>285.14999999999998</v>
      </c>
      <c r="AP3792" s="14">
        <v>10.5</v>
      </c>
      <c r="AQ3792" s="14">
        <v>37</v>
      </c>
      <c r="AR3792" s="10">
        <f t="shared" si="1782"/>
        <v>310.14999999999998</v>
      </c>
      <c r="AS3792" s="14">
        <v>47.1</v>
      </c>
      <c r="AT3792" s="14">
        <v>0.5</v>
      </c>
      <c r="AU3792" s="10">
        <f t="shared" si="1783"/>
        <v>0.60486427532798126</v>
      </c>
      <c r="AV3792" s="10">
        <f t="shared" si="1784"/>
        <v>10.945527166197026</v>
      </c>
      <c r="AW3792" s="10"/>
      <c r="AX3792" s="10"/>
      <c r="AY3792" s="10"/>
      <c r="AZ3792" s="10"/>
      <c r="BA3792" s="10"/>
      <c r="BB3792" s="10"/>
      <c r="BC3792" s="2"/>
      <c r="BD3792"/>
    </row>
    <row r="3793" spans="1:57" x14ac:dyDescent="0.3">
      <c r="A3793" s="2"/>
      <c r="D3793" s="9" t="s">
        <v>60</v>
      </c>
      <c r="E3793" s="10">
        <v>9.2170469449999999</v>
      </c>
      <c r="F3793" s="10">
        <v>0.63257507599999996</v>
      </c>
      <c r="G3793" s="10">
        <v>20.124586820000001</v>
      </c>
      <c r="H3793" s="10">
        <v>12.668201659999999</v>
      </c>
      <c r="I3793" s="10">
        <v>83.958062889999994</v>
      </c>
      <c r="J3793" s="10">
        <v>32.501075550000003</v>
      </c>
      <c r="K3793" s="10">
        <v>89.593004500000006</v>
      </c>
      <c r="L3793" s="11">
        <v>9.7453703703703713E-3</v>
      </c>
      <c r="M3793" s="11">
        <v>1.0289340277777777E-2</v>
      </c>
      <c r="N3793" s="10">
        <f>H3793-H3792</f>
        <v>2.9821779119999992</v>
      </c>
      <c r="O3793" s="10">
        <f>I3792-I3793</f>
        <v>12.102314360000008</v>
      </c>
      <c r="P3793" s="10">
        <f>N3793/O3793</f>
        <v>0.24641385302769453</v>
      </c>
      <c r="Q3793" s="9"/>
      <c r="R3793">
        <f>K3793-K3792</f>
        <v>9.9925196700000072</v>
      </c>
      <c r="S3793">
        <f>R3793/O3793</f>
        <v>0.82567014644957548</v>
      </c>
      <c r="AJ3793" s="13">
        <v>658</v>
      </c>
      <c r="AK3793" s="16">
        <v>3.0828609999999999</v>
      </c>
      <c r="AL3793" s="10">
        <f t="shared" si="1780"/>
        <v>8.2860999999999851E-2</v>
      </c>
      <c r="AM3793" s="10">
        <f t="shared" si="1779"/>
        <v>0.61557275141500056</v>
      </c>
      <c r="AN3793" s="14">
        <v>12</v>
      </c>
      <c r="AO3793" s="10">
        <f t="shared" si="1781"/>
        <v>285.14999999999998</v>
      </c>
      <c r="AP3793" s="14">
        <v>10.5</v>
      </c>
      <c r="AQ3793" s="14">
        <v>37</v>
      </c>
      <c r="AR3793" s="10">
        <f t="shared" si="1782"/>
        <v>310.14999999999998</v>
      </c>
      <c r="AS3793" s="14">
        <v>47.1</v>
      </c>
      <c r="AT3793" s="14">
        <v>0.5</v>
      </c>
      <c r="AU3793" s="10">
        <f t="shared" si="1783"/>
        <v>0.7154092519287123</v>
      </c>
      <c r="AV3793" s="10">
        <f t="shared" si="1784"/>
        <v>14.397315602270623</v>
      </c>
      <c r="AW3793" s="10"/>
      <c r="AX3793" s="10"/>
      <c r="AY3793" s="10"/>
      <c r="AZ3793" s="10"/>
      <c r="BA3793" s="10">
        <f>IF(ISNUMBER(AV3793), AV3793-AV3792, " ")</f>
        <v>3.4517884360735973</v>
      </c>
      <c r="BB3793" s="10">
        <f>IF(ISNUMBER(BA3793), BA3793/O3793, " ")</f>
        <v>0.28521721824399832</v>
      </c>
      <c r="BC3793" s="2"/>
      <c r="BD3793"/>
      <c r="BE3793"/>
    </row>
    <row r="3794" spans="1:57" x14ac:dyDescent="0.3">
      <c r="A3794" s="2"/>
      <c r="D3794" s="9" t="s">
        <v>57</v>
      </c>
      <c r="E3794" s="10">
        <v>13.711936529999999</v>
      </c>
      <c r="F3794" s="10">
        <v>0.47802886039999998</v>
      </c>
      <c r="G3794" s="10">
        <v>20.047112009999999</v>
      </c>
      <c r="H3794" s="10">
        <v>9.5847719250000001</v>
      </c>
      <c r="I3794" s="10">
        <v>95.598921340000004</v>
      </c>
      <c r="J3794" s="10">
        <v>30.944673659999999</v>
      </c>
      <c r="K3794" s="10">
        <v>84.458007640000005</v>
      </c>
      <c r="L3794" s="11">
        <v>1.3287037037037036E-2</v>
      </c>
      <c r="M3794" s="11">
        <v>1.3825219907407408E-2</v>
      </c>
      <c r="P3794" s="10"/>
      <c r="Q3794" s="9"/>
      <c r="AJ3794" s="13">
        <v>658</v>
      </c>
      <c r="AK3794" s="16">
        <v>3.0828609999999999</v>
      </c>
      <c r="AL3794" s="10">
        <f t="shared" si="1780"/>
        <v>8.2860999999999851E-2</v>
      </c>
      <c r="AM3794" s="10">
        <f t="shared" si="1779"/>
        <v>0.46518042208195565</v>
      </c>
      <c r="AN3794" s="14">
        <v>12</v>
      </c>
      <c r="AO3794" s="10">
        <f t="shared" si="1781"/>
        <v>285.14999999999998</v>
      </c>
      <c r="AP3794" s="14">
        <v>10.5</v>
      </c>
      <c r="AQ3794" s="14">
        <v>37</v>
      </c>
      <c r="AR3794" s="10">
        <f t="shared" si="1782"/>
        <v>310.14999999999998</v>
      </c>
      <c r="AS3794" s="14">
        <v>47.1</v>
      </c>
      <c r="AT3794" s="14">
        <v>0.5</v>
      </c>
      <c r="AU3794" s="10">
        <f t="shared" si="1783"/>
        <v>0.54062558326135945</v>
      </c>
      <c r="AV3794" s="10">
        <f t="shared" si="1784"/>
        <v>10.837981623112054</v>
      </c>
      <c r="AW3794" s="10"/>
      <c r="AX3794" s="10"/>
      <c r="AY3794" s="10"/>
      <c r="AZ3794" s="10"/>
      <c r="BA3794" s="10"/>
      <c r="BB3794" s="10"/>
      <c r="BC3794" s="2"/>
      <c r="BD3794"/>
      <c r="BE3794"/>
    </row>
    <row r="3795" spans="1:57" x14ac:dyDescent="0.3">
      <c r="A3795" s="2"/>
      <c r="D3795" s="9" t="s">
        <v>61</v>
      </c>
      <c r="E3795" s="10">
        <v>9.1900123009999994</v>
      </c>
      <c r="F3795" s="10">
        <v>0.59671511529999999</v>
      </c>
      <c r="G3795" s="10">
        <v>20.528793230000002</v>
      </c>
      <c r="H3795" s="10">
        <v>12.257408119999999</v>
      </c>
      <c r="I3795" s="10">
        <v>82.472365949999997</v>
      </c>
      <c r="J3795" s="10">
        <v>31.01414089</v>
      </c>
      <c r="K3795" s="10">
        <v>99.533056029999997</v>
      </c>
      <c r="L3795" s="11">
        <v>1.5925925925925927E-2</v>
      </c>
      <c r="M3795" s="11">
        <v>1.6458321759259258E-2</v>
      </c>
      <c r="N3795" s="10">
        <f>H3795-H3794</f>
        <v>2.672636194999999</v>
      </c>
      <c r="O3795" s="10">
        <f>I3794-I3795</f>
        <v>13.126555390000007</v>
      </c>
      <c r="P3795" s="10">
        <f>N3795/O3795</f>
        <v>0.20360529595114119</v>
      </c>
      <c r="Q3795" s="9"/>
      <c r="R3795">
        <f>K3795-K3794</f>
        <v>15.075048389999992</v>
      </c>
      <c r="S3795">
        <f>R3795/O3795</f>
        <v>1.1484390186236044</v>
      </c>
      <c r="AJ3795" s="13">
        <v>658</v>
      </c>
      <c r="AK3795" s="16">
        <v>3.0828609999999999</v>
      </c>
      <c r="AL3795" s="10">
        <f t="shared" si="1780"/>
        <v>8.2860999999999851E-2</v>
      </c>
      <c r="AM3795" s="10">
        <f t="shared" si="1779"/>
        <v>0.58067663313396234</v>
      </c>
      <c r="AN3795" s="14">
        <v>12</v>
      </c>
      <c r="AO3795" s="10">
        <f t="shared" si="1781"/>
        <v>285.14999999999998</v>
      </c>
      <c r="AP3795" s="14">
        <v>10.5</v>
      </c>
      <c r="AQ3795" s="14">
        <v>37</v>
      </c>
      <c r="AR3795" s="10">
        <f t="shared" si="1782"/>
        <v>310.14999999999998</v>
      </c>
      <c r="AS3795" s="14">
        <v>47.1</v>
      </c>
      <c r="AT3795" s="14">
        <v>0.5</v>
      </c>
      <c r="AU3795" s="10">
        <f t="shared" si="1783"/>
        <v>0.67485351612450883</v>
      </c>
      <c r="AV3795" s="10">
        <f t="shared" si="1784"/>
        <v>13.853928293058514</v>
      </c>
      <c r="AW3795" s="10"/>
      <c r="AX3795" s="10"/>
      <c r="AY3795" s="10"/>
      <c r="AZ3795" s="10"/>
      <c r="BA3795" s="10">
        <f>IF(ISNUMBER(AV3795), AV3795-AV3794, " ")</f>
        <v>3.0159466699464605</v>
      </c>
      <c r="BB3795" s="10">
        <f>IF(ISNUMBER(BA3795), BA3795/O3795, " ")</f>
        <v>0.22975918512819066</v>
      </c>
      <c r="BC3795" s="2"/>
      <c r="BD3795"/>
      <c r="BE3795"/>
    </row>
    <row r="3796" spans="1:57" x14ac:dyDescent="0.3">
      <c r="AM3796" s="10" t="str">
        <f t="shared" si="1779"/>
        <v xml:space="preserve"> </v>
      </c>
      <c r="BD3796"/>
      <c r="BE3796"/>
    </row>
    <row r="3797" spans="1:57" x14ac:dyDescent="0.3">
      <c r="AM3797" s="10" t="str">
        <f t="shared" si="1779"/>
        <v xml:space="preserve"> </v>
      </c>
      <c r="BD3797"/>
      <c r="BE3797"/>
    </row>
    <row r="3798" spans="1:57" x14ac:dyDescent="0.3">
      <c r="A3798" s="2"/>
      <c r="D3798" s="9" t="s">
        <v>53</v>
      </c>
      <c r="E3798" s="10"/>
      <c r="F3798" s="10"/>
      <c r="G3798" s="10"/>
      <c r="H3798" s="10"/>
      <c r="I3798" s="10"/>
      <c r="J3798" s="10"/>
      <c r="K3798" s="10"/>
      <c r="L3798" s="10"/>
      <c r="M3798" s="10"/>
      <c r="P3798" s="10"/>
      <c r="Q3798" s="9"/>
      <c r="R3798" s="9"/>
      <c r="AM3798" s="10" t="str">
        <f t="shared" si="1779"/>
        <v xml:space="preserve"> </v>
      </c>
      <c r="BD3798"/>
      <c r="BE3798"/>
    </row>
    <row r="3799" spans="1:57" x14ac:dyDescent="0.3">
      <c r="A3799" s="2"/>
      <c r="D3799" s="9" t="s">
        <v>436</v>
      </c>
      <c r="E3799" s="10"/>
      <c r="F3799" s="2"/>
      <c r="G3799" s="10"/>
      <c r="H3799" s="10"/>
      <c r="I3799" s="10"/>
      <c r="J3799" s="10"/>
      <c r="K3799" s="10"/>
      <c r="L3799" s="10"/>
      <c r="M3799" s="10"/>
      <c r="P3799" s="10"/>
      <c r="Q3799" s="9"/>
      <c r="R3799" s="9"/>
      <c r="AM3799" s="10" t="str">
        <f t="shared" si="1779"/>
        <v xml:space="preserve"> </v>
      </c>
      <c r="BD3799"/>
      <c r="BE3799"/>
    </row>
    <row r="3800" spans="1:57" x14ac:dyDescent="0.3">
      <c r="A3800" s="2"/>
      <c r="D3800" s="9"/>
      <c r="E3800" s="2" t="s">
        <v>0</v>
      </c>
      <c r="F3800" s="2" t="s">
        <v>1</v>
      </c>
      <c r="G3800" s="2" t="s">
        <v>2</v>
      </c>
      <c r="H3800" s="2" t="s">
        <v>3</v>
      </c>
      <c r="I3800" s="2" t="s">
        <v>4</v>
      </c>
      <c r="J3800" s="2" t="s">
        <v>5</v>
      </c>
      <c r="K3800" s="2" t="s">
        <v>6</v>
      </c>
      <c r="L3800" s="2" t="s">
        <v>7</v>
      </c>
      <c r="M3800" s="2" t="s">
        <v>8</v>
      </c>
      <c r="N3800" s="2" t="s">
        <v>9</v>
      </c>
      <c r="O3800" s="2" t="s">
        <v>10</v>
      </c>
      <c r="P3800" s="2" t="s">
        <v>11</v>
      </c>
      <c r="Q3800" s="2" t="s">
        <v>12</v>
      </c>
      <c r="R3800" s="2" t="s">
        <v>13</v>
      </c>
      <c r="S3800" s="2" t="s">
        <v>14</v>
      </c>
      <c r="T3800" s="2" t="s">
        <v>15</v>
      </c>
      <c r="U3800" s="3" t="s">
        <v>16</v>
      </c>
      <c r="V3800" s="3" t="s">
        <v>17</v>
      </c>
      <c r="W3800" s="3" t="s">
        <v>18</v>
      </c>
      <c r="X3800" s="3" t="s">
        <v>19</v>
      </c>
      <c r="Y3800" s="3" t="s">
        <v>20</v>
      </c>
      <c r="Z3800" s="3" t="s">
        <v>21</v>
      </c>
      <c r="AA3800" s="3" t="s">
        <v>22</v>
      </c>
      <c r="AB3800" s="3" t="s">
        <v>23</v>
      </c>
      <c r="AC3800" s="3" t="s">
        <v>24</v>
      </c>
      <c r="AD3800" s="3" t="s">
        <v>25</v>
      </c>
      <c r="AE3800" s="3" t="s">
        <v>26</v>
      </c>
      <c r="AF3800" s="3" t="s">
        <v>27</v>
      </c>
      <c r="AG3800" s="3" t="s">
        <v>28</v>
      </c>
      <c r="AH3800" s="3" t="s">
        <v>29</v>
      </c>
      <c r="AL3800" s="2" t="s">
        <v>33</v>
      </c>
      <c r="AM3800" s="10" t="e">
        <f t="shared" si="1779"/>
        <v>#VALUE!</v>
      </c>
      <c r="AN3800" s="6" t="s">
        <v>35</v>
      </c>
      <c r="AO3800" s="2" t="s">
        <v>36</v>
      </c>
      <c r="AP3800" s="7" t="s">
        <v>37</v>
      </c>
      <c r="AQ3800" s="6" t="s">
        <v>38</v>
      </c>
      <c r="AR3800" s="2" t="s">
        <v>39</v>
      </c>
      <c r="AS3800" s="7" t="s">
        <v>40</v>
      </c>
      <c r="AT3800" s="7" t="s">
        <v>41</v>
      </c>
      <c r="AU3800" s="8" t="s">
        <v>55</v>
      </c>
      <c r="AV3800" s="8" t="s">
        <v>56</v>
      </c>
      <c r="AW3800" s="8" t="s">
        <v>44</v>
      </c>
      <c r="AX3800" s="8" t="s">
        <v>45</v>
      </c>
      <c r="AY3800" s="8" t="s">
        <v>46</v>
      </c>
      <c r="AZ3800" s="8" t="s">
        <v>47</v>
      </c>
      <c r="BA3800" s="2" t="s">
        <v>48</v>
      </c>
      <c r="BB3800" s="2" t="s">
        <v>49</v>
      </c>
      <c r="BC3800" s="2" t="s">
        <v>50</v>
      </c>
      <c r="BD3800"/>
      <c r="BE3800"/>
    </row>
    <row r="3801" spans="1:57" x14ac:dyDescent="0.3">
      <c r="A3801" s="2"/>
      <c r="D3801" s="9" t="s">
        <v>57</v>
      </c>
      <c r="E3801" s="10"/>
      <c r="F3801" s="10"/>
      <c r="G3801" s="10"/>
      <c r="H3801" s="10"/>
      <c r="I3801" s="10"/>
      <c r="J3801" s="10"/>
      <c r="K3801" s="10"/>
      <c r="L3801" s="11"/>
      <c r="M3801" s="11"/>
      <c r="P3801" s="10"/>
      <c r="Q3801" s="9"/>
      <c r="AJ3801" s="13">
        <v>658</v>
      </c>
      <c r="AK3801" s="16">
        <v>3.0828609999999999</v>
      </c>
      <c r="AL3801" s="10">
        <f>IF(AK3801&gt;3, AK3801-3, 3-AK3801)</f>
        <v>8.2860999999999851E-2</v>
      </c>
      <c r="AM3801" s="10" t="str">
        <f t="shared" si="1779"/>
        <v xml:space="preserve"> </v>
      </c>
      <c r="AN3801" s="14">
        <v>12</v>
      </c>
      <c r="AO3801" s="10">
        <f>AN3801+273.15</f>
        <v>285.14999999999998</v>
      </c>
      <c r="AP3801" s="14">
        <v>10.5</v>
      </c>
      <c r="AQ3801" s="14">
        <v>37</v>
      </c>
      <c r="AR3801" s="10">
        <f>AQ3801+273.15</f>
        <v>310.14999999999998</v>
      </c>
      <c r="AS3801" s="14">
        <v>47.1</v>
      </c>
      <c r="AT3801" s="14">
        <v>0.5</v>
      </c>
      <c r="AU3801" s="10" t="str">
        <f>IF(ISNUMBER(AM3801),((AR3801/AO3801)*((AJ3801-(AT3801*AP3801))/(AJ3801-AS3801))*AM3801)," ")</f>
        <v xml:space="preserve"> </v>
      </c>
      <c r="AV3801" s="10" t="str">
        <f>IF(ISNUMBER(AM3801), AU3801*G3801, " ")</f>
        <v xml:space="preserve"> </v>
      </c>
      <c r="AW3801" s="10"/>
      <c r="AX3801" s="10"/>
      <c r="AY3801" s="10"/>
      <c r="AZ3801" s="10"/>
      <c r="BA3801" s="10"/>
      <c r="BB3801" s="10"/>
      <c r="BC3801" s="2"/>
      <c r="BD3801"/>
      <c r="BE3801"/>
    </row>
    <row r="3802" spans="1:57" x14ac:dyDescent="0.3">
      <c r="A3802" s="2">
        <v>346</v>
      </c>
      <c r="B3802" s="9" t="s">
        <v>436</v>
      </c>
      <c r="C3802" s="9"/>
      <c r="D3802" s="9" t="s">
        <v>58</v>
      </c>
      <c r="E3802" s="10"/>
      <c r="F3802" s="10"/>
      <c r="H3802" s="10"/>
      <c r="I3802" s="10"/>
      <c r="J3802" s="10"/>
      <c r="K3802" s="10"/>
      <c r="L3802" s="11"/>
      <c r="M3802" s="11"/>
      <c r="N3802" s="10">
        <f>H3802-H3801</f>
        <v>0</v>
      </c>
      <c r="O3802" s="10">
        <f>I3801-I3802</f>
        <v>0</v>
      </c>
      <c r="P3802" s="10" t="e">
        <f>N3802/O3802</f>
        <v>#DIV/0!</v>
      </c>
      <c r="Q3802" s="9" t="e">
        <f>AVERAGE(P3802,P3804,P3806)</f>
        <v>#DIV/0!</v>
      </c>
      <c r="R3802">
        <f>K3802-K3801</f>
        <v>0</v>
      </c>
      <c r="S3802" t="e">
        <f>R3802/O3802</f>
        <v>#DIV/0!</v>
      </c>
      <c r="T3802" s="9" t="e">
        <f>AVERAGE(S3802,S3804,S3806)</f>
        <v>#DIV/0!</v>
      </c>
      <c r="U3802" s="3" t="e">
        <f>AVERAGE(E3801,E3803,E3805)</f>
        <v>#DIV/0!</v>
      </c>
      <c r="V3802" s="3" t="e">
        <f>AVERAGE(E3802,E3804,E3806)</f>
        <v>#DIV/0!</v>
      </c>
      <c r="W3802" s="3" t="e">
        <f>AVERAGE(F3801,F3803,F3805)</f>
        <v>#DIV/0!</v>
      </c>
      <c r="X3802" s="3" t="e">
        <f>AVERAGE(F3802,F3804,F3806)</f>
        <v>#DIV/0!</v>
      </c>
      <c r="Y3802" s="3" t="e">
        <f>AVERAGE(G3801,G3803,G3805)</f>
        <v>#DIV/0!</v>
      </c>
      <c r="Z3802" s="3" t="e">
        <f>AVERAGE(G3802,G3804,G3806)</f>
        <v>#DIV/0!</v>
      </c>
      <c r="AA3802" s="3" t="e">
        <f>AVERAGE(H3801,H3803,H3805)</f>
        <v>#DIV/0!</v>
      </c>
      <c r="AB3802" s="3" t="e">
        <f>AVERAGE(H3802,H3804,H3806)</f>
        <v>#DIV/0!</v>
      </c>
      <c r="AC3802" s="3" t="e">
        <f>AVERAGE(I3801,I3803,I3805)</f>
        <v>#DIV/0!</v>
      </c>
      <c r="AD3802" s="3" t="e">
        <f>AVERAGE(I3802,I3804,I3806)</f>
        <v>#DIV/0!</v>
      </c>
      <c r="AE3802" s="3" t="e">
        <f>AVERAGE(J3801,J3803,J3805)</f>
        <v>#DIV/0!</v>
      </c>
      <c r="AF3802" s="3" t="e">
        <f>AVERAGE(J3802,J3804,J3806)</f>
        <v>#DIV/0!</v>
      </c>
      <c r="AG3802" s="3" t="e">
        <f>AVERAGE(K3801,K3803,K3805)</f>
        <v>#DIV/0!</v>
      </c>
      <c r="AH3802" s="3" t="e">
        <f>AVERAGE(K3802,K3804,K3806)</f>
        <v>#DIV/0!</v>
      </c>
      <c r="AI3802" s="12">
        <v>43668</v>
      </c>
      <c r="AJ3802" s="13">
        <v>658</v>
      </c>
      <c r="AK3802" s="16">
        <v>3.0828609999999999</v>
      </c>
      <c r="AL3802" s="10">
        <f t="shared" ref="AL3802:AL3806" si="1785">IF(AK3802&gt;3, AK3802-3, 3-AK3802)</f>
        <v>8.2860999999999851E-2</v>
      </c>
      <c r="AM3802" s="10" t="str">
        <f t="shared" si="1779"/>
        <v xml:space="preserve"> </v>
      </c>
      <c r="AN3802" s="14">
        <v>12</v>
      </c>
      <c r="AO3802" s="10">
        <f t="shared" ref="AO3802:AO3806" si="1786">AN3802+273.15</f>
        <v>285.14999999999998</v>
      </c>
      <c r="AP3802" s="14">
        <v>10.5</v>
      </c>
      <c r="AQ3802" s="14">
        <v>37</v>
      </c>
      <c r="AR3802" s="10">
        <f t="shared" ref="AR3802:AR3806" si="1787">AQ3802+273.15</f>
        <v>310.14999999999998</v>
      </c>
      <c r="AS3802" s="14">
        <v>47.1</v>
      </c>
      <c r="AT3802" s="14">
        <v>0.5</v>
      </c>
      <c r="AU3802" s="10" t="str">
        <f t="shared" ref="AU3802:AU3806" si="1788">IF(ISNUMBER(AM3802),((AR3802/AO3802)*((AJ3802-(AT3802*AP3802))/(AJ3802-AS3802))*AM3802)," ")</f>
        <v xml:space="preserve"> </v>
      </c>
      <c r="AV3802" s="10" t="str">
        <f t="shared" ref="AV3802:AV3806" si="1789">IF(ISNUMBER(AM3802), AU3802*G3802, " ")</f>
        <v xml:space="preserve"> </v>
      </c>
      <c r="AW3802" s="10" t="e">
        <f>AVERAGE(AU3801,AU3803,AU3805)</f>
        <v>#DIV/0!</v>
      </c>
      <c r="AX3802" s="10" t="e">
        <f>AVERAGE(AU3802,AU3804,AU3806)</f>
        <v>#DIV/0!</v>
      </c>
      <c r="AY3802" s="10" t="e">
        <f>AVERAGE(AV3801,AV3803,AV3805)</f>
        <v>#DIV/0!</v>
      </c>
      <c r="AZ3802" s="10" t="e">
        <f>AVERAGE(AV3802,AV3804,AV3806)</f>
        <v>#DIV/0!</v>
      </c>
      <c r="BA3802" s="10" t="str">
        <f>IF(ISNUMBER(AV3802), AV3802-AV3801, " ")</f>
        <v xml:space="preserve"> </v>
      </c>
      <c r="BB3802" s="10" t="str">
        <f>IF(ISNUMBER(BA3802), BA3802/O3802, " ")</f>
        <v xml:space="preserve"> </v>
      </c>
      <c r="BC3802" s="2" t="e">
        <f>AVERAGE(BB3802,BB3804,BB3806)</f>
        <v>#DIV/0!</v>
      </c>
      <c r="BD3802" s="1" t="s">
        <v>79</v>
      </c>
      <c r="BE3802"/>
    </row>
    <row r="3803" spans="1:57" x14ac:dyDescent="0.3">
      <c r="A3803" s="2"/>
      <c r="D3803" s="9" t="s">
        <v>57</v>
      </c>
      <c r="E3803" s="10"/>
      <c r="F3803" s="10"/>
      <c r="G3803" s="10"/>
      <c r="H3803" s="10"/>
      <c r="I3803" s="10"/>
      <c r="J3803" s="10"/>
      <c r="K3803" s="10"/>
      <c r="L3803" s="11"/>
      <c r="M3803" s="11"/>
      <c r="P3803" s="10"/>
      <c r="Q3803" s="9"/>
      <c r="AJ3803" s="13">
        <v>658</v>
      </c>
      <c r="AK3803" s="16">
        <v>3.0828609999999999</v>
      </c>
      <c r="AL3803" s="10">
        <f t="shared" si="1785"/>
        <v>8.2860999999999851E-2</v>
      </c>
      <c r="AM3803" s="10" t="str">
        <f t="shared" si="1779"/>
        <v xml:space="preserve"> </v>
      </c>
      <c r="AN3803" s="14">
        <v>12</v>
      </c>
      <c r="AO3803" s="10">
        <f t="shared" si="1786"/>
        <v>285.14999999999998</v>
      </c>
      <c r="AP3803" s="14">
        <v>10.5</v>
      </c>
      <c r="AQ3803" s="14">
        <v>37</v>
      </c>
      <c r="AR3803" s="10">
        <f t="shared" si="1787"/>
        <v>310.14999999999998</v>
      </c>
      <c r="AS3803" s="14">
        <v>47.1</v>
      </c>
      <c r="AT3803" s="14">
        <v>0.5</v>
      </c>
      <c r="AU3803" s="10" t="str">
        <f t="shared" si="1788"/>
        <v xml:space="preserve"> </v>
      </c>
      <c r="AV3803" s="10" t="str">
        <f t="shared" si="1789"/>
        <v xml:space="preserve"> </v>
      </c>
      <c r="AW3803" s="10"/>
      <c r="AX3803" s="10"/>
      <c r="AY3803" s="10"/>
      <c r="AZ3803" s="10"/>
      <c r="BA3803" s="10"/>
      <c r="BB3803" s="10"/>
      <c r="BC3803" s="2"/>
      <c r="BD3803"/>
      <c r="BE3803" s="17" t="s">
        <v>437</v>
      </c>
    </row>
    <row r="3804" spans="1:57" x14ac:dyDescent="0.3">
      <c r="A3804" s="2"/>
      <c r="D3804" s="9" t="s">
        <v>60</v>
      </c>
      <c r="E3804" s="10"/>
      <c r="F3804" s="10"/>
      <c r="G3804" s="10"/>
      <c r="H3804" s="10"/>
      <c r="I3804" s="10"/>
      <c r="J3804" s="10"/>
      <c r="K3804" s="10"/>
      <c r="L3804" s="11"/>
      <c r="M3804" s="11"/>
      <c r="N3804" s="10">
        <f>H3804-H3803</f>
        <v>0</v>
      </c>
      <c r="O3804" s="10">
        <f>I3803-I3804</f>
        <v>0</v>
      </c>
      <c r="P3804" s="10" t="e">
        <f>N3804/O3804</f>
        <v>#DIV/0!</v>
      </c>
      <c r="Q3804" s="9"/>
      <c r="R3804">
        <f>K3804-K3803</f>
        <v>0</v>
      </c>
      <c r="S3804" t="e">
        <f>R3804/O3804</f>
        <v>#DIV/0!</v>
      </c>
      <c r="AJ3804" s="13">
        <v>658</v>
      </c>
      <c r="AK3804" s="16">
        <v>3.0828609999999999</v>
      </c>
      <c r="AL3804" s="10">
        <f t="shared" si="1785"/>
        <v>8.2860999999999851E-2</v>
      </c>
      <c r="AM3804" s="10" t="str">
        <f t="shared" si="1779"/>
        <v xml:space="preserve"> </v>
      </c>
      <c r="AN3804" s="14">
        <v>12</v>
      </c>
      <c r="AO3804" s="10">
        <f t="shared" si="1786"/>
        <v>285.14999999999998</v>
      </c>
      <c r="AP3804" s="14">
        <v>10.5</v>
      </c>
      <c r="AQ3804" s="14">
        <v>37</v>
      </c>
      <c r="AR3804" s="10">
        <f t="shared" si="1787"/>
        <v>310.14999999999998</v>
      </c>
      <c r="AS3804" s="14">
        <v>47.1</v>
      </c>
      <c r="AT3804" s="14">
        <v>0.5</v>
      </c>
      <c r="AU3804" s="10" t="str">
        <f t="shared" si="1788"/>
        <v xml:space="preserve"> </v>
      </c>
      <c r="AV3804" s="10" t="str">
        <f t="shared" si="1789"/>
        <v xml:space="preserve"> </v>
      </c>
      <c r="AW3804" s="10"/>
      <c r="AX3804" s="10"/>
      <c r="AY3804" s="10"/>
      <c r="AZ3804" s="10"/>
      <c r="BA3804" s="10" t="str">
        <f>IF(ISNUMBER(AV3804), AV3804-AV3803, " ")</f>
        <v xml:space="preserve"> </v>
      </c>
      <c r="BB3804" s="10" t="str">
        <f>IF(ISNUMBER(BA3804), BA3804/O3804, " ")</f>
        <v xml:space="preserve"> </v>
      </c>
      <c r="BC3804" s="2"/>
      <c r="BD3804"/>
      <c r="BE3804"/>
    </row>
    <row r="3805" spans="1:57" x14ac:dyDescent="0.3">
      <c r="A3805" s="2"/>
      <c r="D3805" s="9" t="s">
        <v>57</v>
      </c>
      <c r="E3805" s="10"/>
      <c r="F3805" s="10"/>
      <c r="G3805" s="10"/>
      <c r="H3805" s="10"/>
      <c r="I3805" s="10"/>
      <c r="J3805" s="10"/>
      <c r="K3805" s="10"/>
      <c r="L3805" s="11"/>
      <c r="M3805" s="11"/>
      <c r="P3805" s="10"/>
      <c r="Q3805" s="9"/>
      <c r="AJ3805" s="13">
        <v>658</v>
      </c>
      <c r="AK3805" s="16">
        <v>3.0828609999999999</v>
      </c>
      <c r="AL3805" s="10">
        <f t="shared" si="1785"/>
        <v>8.2860999999999851E-2</v>
      </c>
      <c r="AM3805" s="10" t="str">
        <f t="shared" si="1779"/>
        <v xml:space="preserve"> </v>
      </c>
      <c r="AN3805" s="14">
        <v>12</v>
      </c>
      <c r="AO3805" s="10">
        <f t="shared" si="1786"/>
        <v>285.14999999999998</v>
      </c>
      <c r="AP3805" s="14">
        <v>10.5</v>
      </c>
      <c r="AQ3805" s="14">
        <v>37</v>
      </c>
      <c r="AR3805" s="10">
        <f t="shared" si="1787"/>
        <v>310.14999999999998</v>
      </c>
      <c r="AS3805" s="14">
        <v>47.1</v>
      </c>
      <c r="AT3805" s="14">
        <v>0.5</v>
      </c>
      <c r="AU3805" s="10" t="str">
        <f t="shared" si="1788"/>
        <v xml:space="preserve"> </v>
      </c>
      <c r="AV3805" s="10" t="str">
        <f t="shared" si="1789"/>
        <v xml:space="preserve"> </v>
      </c>
      <c r="AW3805" s="10"/>
      <c r="AX3805" s="10"/>
      <c r="AY3805" s="10"/>
      <c r="AZ3805" s="10"/>
      <c r="BA3805" s="10"/>
      <c r="BB3805" s="10"/>
      <c r="BC3805" s="2"/>
      <c r="BD3805"/>
      <c r="BE3805"/>
    </row>
    <row r="3806" spans="1:57" x14ac:dyDescent="0.3">
      <c r="A3806" s="2"/>
      <c r="D3806" s="9" t="s">
        <v>61</v>
      </c>
      <c r="E3806" s="10"/>
      <c r="F3806" s="10"/>
      <c r="G3806" s="10"/>
      <c r="H3806" s="10"/>
      <c r="I3806" s="10"/>
      <c r="J3806" s="10"/>
      <c r="K3806" s="10"/>
      <c r="L3806" s="11"/>
      <c r="M3806" s="11"/>
      <c r="N3806" s="10">
        <f>H3806-H3805</f>
        <v>0</v>
      </c>
      <c r="O3806" s="10">
        <f>I3805-I3806</f>
        <v>0</v>
      </c>
      <c r="P3806" s="10" t="e">
        <f>N3806/O3806</f>
        <v>#DIV/0!</v>
      </c>
      <c r="Q3806" s="9"/>
      <c r="R3806">
        <f>K3806-K3805</f>
        <v>0</v>
      </c>
      <c r="S3806" t="e">
        <f>R3806/O3806</f>
        <v>#DIV/0!</v>
      </c>
      <c r="AJ3806" s="13">
        <v>658</v>
      </c>
      <c r="AK3806" s="16">
        <v>3.0828609999999999</v>
      </c>
      <c r="AL3806" s="10">
        <f t="shared" si="1785"/>
        <v>8.2860999999999851E-2</v>
      </c>
      <c r="AM3806" s="10" t="str">
        <f t="shared" si="1779"/>
        <v xml:space="preserve"> </v>
      </c>
      <c r="AN3806" s="14">
        <v>12</v>
      </c>
      <c r="AO3806" s="10">
        <f t="shared" si="1786"/>
        <v>285.14999999999998</v>
      </c>
      <c r="AP3806" s="14">
        <v>10.5</v>
      </c>
      <c r="AQ3806" s="14">
        <v>37</v>
      </c>
      <c r="AR3806" s="10">
        <f t="shared" si="1787"/>
        <v>310.14999999999998</v>
      </c>
      <c r="AS3806" s="14">
        <v>47.1</v>
      </c>
      <c r="AT3806" s="14">
        <v>0.5</v>
      </c>
      <c r="AU3806" s="10" t="str">
        <f t="shared" si="1788"/>
        <v xml:space="preserve"> </v>
      </c>
      <c r="AV3806" s="10" t="str">
        <f t="shared" si="1789"/>
        <v xml:space="preserve"> </v>
      </c>
      <c r="AW3806" s="10"/>
      <c r="AX3806" s="10"/>
      <c r="AY3806" s="10"/>
      <c r="AZ3806" s="10"/>
      <c r="BA3806" s="10" t="str">
        <f>IF(ISNUMBER(AV3806), AV3806-AV3805, " ")</f>
        <v xml:space="preserve"> </v>
      </c>
      <c r="BB3806" s="10" t="str">
        <f>IF(ISNUMBER(BA3806), BA3806/O3806, " ")</f>
        <v xml:space="preserve"> </v>
      </c>
      <c r="BC3806" s="2"/>
      <c r="BD3806"/>
      <c r="BE3806"/>
    </row>
    <row r="3807" spans="1:57" x14ac:dyDescent="0.3">
      <c r="AM3807" s="10" t="str">
        <f t="shared" si="1779"/>
        <v xml:space="preserve"> </v>
      </c>
      <c r="BD3807"/>
      <c r="BE3807"/>
    </row>
    <row r="3808" spans="1:57" x14ac:dyDescent="0.3">
      <c r="AM3808" s="10" t="str">
        <f t="shared" si="1779"/>
        <v xml:space="preserve"> </v>
      </c>
      <c r="BD3808"/>
      <c r="BE3808"/>
    </row>
    <row r="3809" spans="1:57" x14ac:dyDescent="0.3">
      <c r="A3809" s="2"/>
      <c r="D3809" s="9" t="s">
        <v>53</v>
      </c>
      <c r="E3809" s="10"/>
      <c r="F3809" s="10"/>
      <c r="G3809" s="10"/>
      <c r="H3809" s="10"/>
      <c r="I3809" s="10"/>
      <c r="J3809" s="10"/>
      <c r="K3809" s="10"/>
      <c r="L3809" s="10"/>
      <c r="M3809" s="10"/>
      <c r="P3809" s="10"/>
      <c r="Q3809" s="9"/>
      <c r="R3809" s="9"/>
      <c r="AM3809" s="10" t="str">
        <f t="shared" si="1779"/>
        <v xml:space="preserve"> </v>
      </c>
      <c r="BD3809"/>
      <c r="BE3809"/>
    </row>
    <row r="3810" spans="1:57" x14ac:dyDescent="0.3">
      <c r="A3810" s="2"/>
      <c r="D3810" s="9" t="s">
        <v>438</v>
      </c>
      <c r="E3810" s="10"/>
      <c r="F3810" s="2"/>
      <c r="G3810" s="10"/>
      <c r="H3810" s="10"/>
      <c r="I3810" s="10"/>
      <c r="J3810" s="10"/>
      <c r="K3810" s="10"/>
      <c r="L3810" s="10"/>
      <c r="M3810" s="10"/>
      <c r="P3810" s="10"/>
      <c r="Q3810" s="9"/>
      <c r="R3810" s="9"/>
      <c r="AM3810" s="10" t="str">
        <f t="shared" si="1779"/>
        <v xml:space="preserve"> </v>
      </c>
      <c r="BD3810"/>
      <c r="BE3810"/>
    </row>
    <row r="3811" spans="1:57" x14ac:dyDescent="0.3">
      <c r="A3811" s="2"/>
      <c r="D3811" s="9"/>
      <c r="E3811" s="2" t="s">
        <v>0</v>
      </c>
      <c r="F3811" s="2" t="s">
        <v>1</v>
      </c>
      <c r="G3811" s="2" t="s">
        <v>2</v>
      </c>
      <c r="H3811" s="2" t="s">
        <v>3</v>
      </c>
      <c r="I3811" s="2" t="s">
        <v>4</v>
      </c>
      <c r="J3811" s="2" t="s">
        <v>5</v>
      </c>
      <c r="K3811" s="2" t="s">
        <v>6</v>
      </c>
      <c r="L3811" s="2" t="s">
        <v>7</v>
      </c>
      <c r="M3811" s="2" t="s">
        <v>8</v>
      </c>
      <c r="N3811" s="2" t="s">
        <v>9</v>
      </c>
      <c r="O3811" s="2" t="s">
        <v>10</v>
      </c>
      <c r="P3811" s="2" t="s">
        <v>11</v>
      </c>
      <c r="Q3811" s="2" t="s">
        <v>12</v>
      </c>
      <c r="R3811" s="2" t="s">
        <v>13</v>
      </c>
      <c r="S3811" s="2" t="s">
        <v>14</v>
      </c>
      <c r="T3811" s="2" t="s">
        <v>15</v>
      </c>
      <c r="U3811" s="3" t="s">
        <v>16</v>
      </c>
      <c r="V3811" s="3" t="s">
        <v>17</v>
      </c>
      <c r="W3811" s="3" t="s">
        <v>18</v>
      </c>
      <c r="X3811" s="3" t="s">
        <v>19</v>
      </c>
      <c r="Y3811" s="3" t="s">
        <v>20</v>
      </c>
      <c r="Z3811" s="3" t="s">
        <v>21</v>
      </c>
      <c r="AA3811" s="3" t="s">
        <v>22</v>
      </c>
      <c r="AB3811" s="3" t="s">
        <v>23</v>
      </c>
      <c r="AC3811" s="3" t="s">
        <v>24</v>
      </c>
      <c r="AD3811" s="3" t="s">
        <v>25</v>
      </c>
      <c r="AE3811" s="3" t="s">
        <v>26</v>
      </c>
      <c r="AF3811" s="3" t="s">
        <v>27</v>
      </c>
      <c r="AG3811" s="3" t="s">
        <v>28</v>
      </c>
      <c r="AH3811" s="3" t="s">
        <v>29</v>
      </c>
      <c r="AL3811" s="2" t="s">
        <v>33</v>
      </c>
      <c r="AM3811" s="10" t="e">
        <f t="shared" si="1779"/>
        <v>#VALUE!</v>
      </c>
      <c r="AN3811" s="6" t="s">
        <v>35</v>
      </c>
      <c r="AO3811" s="2" t="s">
        <v>36</v>
      </c>
      <c r="AP3811" s="7" t="s">
        <v>37</v>
      </c>
      <c r="AQ3811" s="6" t="s">
        <v>38</v>
      </c>
      <c r="AR3811" s="2" t="s">
        <v>39</v>
      </c>
      <c r="AS3811" s="7" t="s">
        <v>40</v>
      </c>
      <c r="AT3811" s="7" t="s">
        <v>41</v>
      </c>
      <c r="AU3811" s="8" t="s">
        <v>55</v>
      </c>
      <c r="AV3811" s="8" t="s">
        <v>56</v>
      </c>
      <c r="AW3811" s="8" t="s">
        <v>44</v>
      </c>
      <c r="AX3811" s="8" t="s">
        <v>45</v>
      </c>
      <c r="AY3811" s="8" t="s">
        <v>46</v>
      </c>
      <c r="AZ3811" s="8" t="s">
        <v>47</v>
      </c>
      <c r="BA3811" s="2" t="s">
        <v>48</v>
      </c>
      <c r="BB3811" s="2" t="s">
        <v>49</v>
      </c>
      <c r="BC3811" s="2" t="s">
        <v>50</v>
      </c>
      <c r="BD3811"/>
      <c r="BE3811"/>
    </row>
    <row r="3812" spans="1:57" x14ac:dyDescent="0.3">
      <c r="A3812" s="2"/>
      <c r="D3812" s="9" t="s">
        <v>57</v>
      </c>
      <c r="E3812" s="10">
        <v>13.628020449999999</v>
      </c>
      <c r="F3812" s="10">
        <v>0.61028321139999997</v>
      </c>
      <c r="G3812" s="10">
        <v>19.443783639999999</v>
      </c>
      <c r="H3812" s="10">
        <v>11.880677889999999</v>
      </c>
      <c r="I3812" s="10">
        <v>95.068280889999997</v>
      </c>
      <c r="J3812" s="10">
        <v>30.385060559999999</v>
      </c>
      <c r="K3812" s="10">
        <v>72.220886129999997</v>
      </c>
      <c r="L3812" s="11">
        <v>2.4768518518518516E-3</v>
      </c>
      <c r="M3812" s="11">
        <v>3.1307754629629632E-3</v>
      </c>
      <c r="P3812" s="10"/>
      <c r="Q3812" s="9"/>
      <c r="AJ3812" s="13">
        <v>657.4666666666667</v>
      </c>
      <c r="AK3812" s="16">
        <v>3.0625399999999998</v>
      </c>
      <c r="AL3812" s="10">
        <f>IF(AK3812&gt;3, AK3812-3, 3-AK3812)</f>
        <v>6.2539999999999818E-2</v>
      </c>
      <c r="AM3812" s="10">
        <f t="shared" si="1779"/>
        <v>0.59782064371404131</v>
      </c>
      <c r="AN3812" s="14">
        <v>12</v>
      </c>
      <c r="AO3812" s="10">
        <f>AN3812+273.15</f>
        <v>285.14999999999998</v>
      </c>
      <c r="AP3812" s="14">
        <v>10.5</v>
      </c>
      <c r="AQ3812" s="14">
        <v>37</v>
      </c>
      <c r="AR3812" s="10">
        <f>AQ3812+273.15</f>
        <v>310.14999999999998</v>
      </c>
      <c r="AS3812" s="14">
        <v>47.1</v>
      </c>
      <c r="AT3812" s="14">
        <v>0.5</v>
      </c>
      <c r="AU3812" s="10">
        <f>IF(ISNUMBER(AM3812),((AR3812/AO3812)*((AJ3812-(AT3812*AP3812))/(AJ3812-AS3812))*AM3812)," ")</f>
        <v>0.6948169460980369</v>
      </c>
      <c r="AV3812" s="10">
        <f>IF(ISNUMBER(AM3812), AU3812*G3812, " ")</f>
        <v>13.509870369335772</v>
      </c>
      <c r="AW3812" s="10"/>
      <c r="AX3812" s="10"/>
      <c r="AY3812" s="10"/>
      <c r="AZ3812" s="10"/>
      <c r="BA3812" s="10"/>
      <c r="BB3812" s="10"/>
      <c r="BC3812" s="2"/>
      <c r="BD3812"/>
      <c r="BE3812"/>
    </row>
    <row r="3813" spans="1:57" x14ac:dyDescent="0.3">
      <c r="A3813" s="2">
        <v>347</v>
      </c>
      <c r="B3813" s="9" t="s">
        <v>438</v>
      </c>
      <c r="C3813" s="9"/>
      <c r="D3813" s="9" t="s">
        <v>58</v>
      </c>
      <c r="E3813" s="10">
        <v>8.1586085090000005</v>
      </c>
      <c r="F3813" s="10">
        <v>0.85841891069999998</v>
      </c>
      <c r="G3813" s="10">
        <v>22.038051530000001</v>
      </c>
      <c r="H3813" s="10">
        <v>18.770914810000001</v>
      </c>
      <c r="I3813" s="10">
        <v>83.543868689999996</v>
      </c>
      <c r="J3813" s="10">
        <v>31.31378716</v>
      </c>
      <c r="K3813" s="10">
        <v>83.909340940000007</v>
      </c>
      <c r="L3813" s="11">
        <v>5.7638888888888887E-3</v>
      </c>
      <c r="M3813" s="11">
        <v>6.4409606481481479E-3</v>
      </c>
      <c r="N3813" s="10">
        <f>H3813-H3812</f>
        <v>6.8902369200000013</v>
      </c>
      <c r="O3813" s="10">
        <f>I3812-I3813</f>
        <v>11.5244122</v>
      </c>
      <c r="P3813" s="10">
        <f>N3813/O3813</f>
        <v>0.59788185292435136</v>
      </c>
      <c r="Q3813" s="9">
        <f>AVERAGE(P3813,P3815,P3817)</f>
        <v>0.51837970844128201</v>
      </c>
      <c r="R3813">
        <f>K3813-K3812</f>
        <v>11.68845481000001</v>
      </c>
      <c r="S3813">
        <f>R3813/O3813</f>
        <v>1.0142343580872619</v>
      </c>
      <c r="T3813" s="9">
        <f>AVERAGE(S3813,S3815,S3817)</f>
        <v>1.0669645248230937</v>
      </c>
      <c r="U3813" s="3">
        <f>AVERAGE(E3812,E3814,E3816)</f>
        <v>13.62216752</v>
      </c>
      <c r="V3813" s="3">
        <f>AVERAGE(E3813,E3815,E3817)</f>
        <v>8.1291563493333339</v>
      </c>
      <c r="W3813" s="3">
        <f>AVERAGE(F3812,F3814,F3816)</f>
        <v>0.59721353706666669</v>
      </c>
      <c r="X3813" s="3">
        <f>AVERAGE(F3813,F3815,F3817)</f>
        <v>0.82532084673333328</v>
      </c>
      <c r="Y3813" s="3">
        <f>AVERAGE(G3812,G3814,G3816)</f>
        <v>19.136592486666668</v>
      </c>
      <c r="Z3813" s="3">
        <f>AVERAGE(G3813,G3815,G3817)</f>
        <v>21.684788783333335</v>
      </c>
      <c r="AA3813" s="3">
        <f>AVERAGE(H3812,H3814,H3816)</f>
        <v>11.462697140000001</v>
      </c>
      <c r="AB3813" s="3">
        <f>AVERAGE(H3813,H3815,H3817)</f>
        <v>17.875592280000003</v>
      </c>
      <c r="AC3813" s="3">
        <f>AVERAGE(I3812,I3814,I3816)</f>
        <v>94.911878189999996</v>
      </c>
      <c r="AD3813" s="3">
        <f>AVERAGE(I3813,I3815,I3817)</f>
        <v>82.237967993333328</v>
      </c>
      <c r="AE3813" s="3">
        <f>AVERAGE(J3812,J3814,J3816)</f>
        <v>29.798322719999998</v>
      </c>
      <c r="AF3813" s="3">
        <f>AVERAGE(J3813,J3815,J3817)</f>
        <v>30.13247874</v>
      </c>
      <c r="AG3813" s="3">
        <f>AVERAGE(K3812,K3814,K3816)</f>
        <v>71.443537649999996</v>
      </c>
      <c r="AH3813" s="3">
        <f>AVERAGE(K3813,K3815,K3817)</f>
        <v>84.990566773333342</v>
      </c>
      <c r="AI3813" s="12">
        <v>43670</v>
      </c>
      <c r="AJ3813" s="13">
        <v>657.4666666666667</v>
      </c>
      <c r="AK3813" s="16">
        <v>3.0625399999999998</v>
      </c>
      <c r="AL3813" s="10">
        <f t="shared" ref="AL3813:AL3817" si="1790">IF(AK3813&gt;3, AK3813-3, 3-AK3813)</f>
        <v>6.2539999999999818E-2</v>
      </c>
      <c r="AM3813" s="10">
        <f t="shared" si="1779"/>
        <v>0.84088917437813049</v>
      </c>
      <c r="AN3813" s="14">
        <v>12</v>
      </c>
      <c r="AO3813" s="10">
        <f t="shared" ref="AO3813:AO3817" si="1791">AN3813+273.15</f>
        <v>285.14999999999998</v>
      </c>
      <c r="AP3813" s="14">
        <v>10.5</v>
      </c>
      <c r="AQ3813" s="14">
        <v>37</v>
      </c>
      <c r="AR3813" s="10">
        <f t="shared" ref="AR3813:AR3817" si="1792">AQ3813+273.15</f>
        <v>310.14999999999998</v>
      </c>
      <c r="AS3813" s="14">
        <v>47.1</v>
      </c>
      <c r="AT3813" s="14">
        <v>0.5</v>
      </c>
      <c r="AU3813" s="10">
        <f t="shared" ref="AU3813:AU3817" si="1793">IF(ISNUMBER(AM3813),((AR3813/AO3813)*((AJ3813-(AT3813*AP3813))/(AJ3813-AS3813))*AM3813)," ")</f>
        <v>0.97732330639921217</v>
      </c>
      <c r="AV3813" s="10">
        <f t="shared" ref="AV3813:AV3817" si="1794">IF(ISNUMBER(AM3813), AU3813*G3813, " ")</f>
        <v>21.538301387895817</v>
      </c>
      <c r="AW3813" s="10">
        <f>AVERAGE(AU3812,AU3814,AU3816)</f>
        <v>0.67993691820746049</v>
      </c>
      <c r="AX3813" s="10">
        <f>AVERAGE(AU3813,AU3815,AU3817)</f>
        <v>0.93964064481276444</v>
      </c>
      <c r="AY3813" s="10">
        <f>AVERAGE(AV3812,AV3814,AV3816)</f>
        <v>13.015288992063239</v>
      </c>
      <c r="AZ3813" s="10">
        <f>AVERAGE(AV3813,AV3815,AV3817)</f>
        <v>20.404839057768811</v>
      </c>
      <c r="BA3813" s="10">
        <f>IF(ISNUMBER(AV3813), AV3813-AV3812, " ")</f>
        <v>8.0284310185600454</v>
      </c>
      <c r="BB3813" s="10">
        <f>IF(ISNUMBER(BA3813), BA3813/O3813, " ")</f>
        <v>0.69664559712295304</v>
      </c>
      <c r="BC3813" s="2">
        <f>AVERAGE(BB3813,BB3815,BB3817)</f>
        <v>0.5979850200343092</v>
      </c>
      <c r="BD3813" s="1" t="s">
        <v>79</v>
      </c>
      <c r="BE3813"/>
    </row>
    <row r="3814" spans="1:57" x14ac:dyDescent="0.3">
      <c r="A3814" s="2"/>
      <c r="D3814" s="9" t="s">
        <v>57</v>
      </c>
      <c r="E3814" s="10">
        <v>13.62060424</v>
      </c>
      <c r="F3814" s="10">
        <v>0.59389535559999995</v>
      </c>
      <c r="G3814" s="10">
        <v>19.526834210000001</v>
      </c>
      <c r="H3814" s="10">
        <v>11.633305679999999</v>
      </c>
      <c r="I3814" s="10">
        <v>94.989004679999994</v>
      </c>
      <c r="J3814" s="10">
        <v>29.418948480000001</v>
      </c>
      <c r="K3814" s="10">
        <v>70.219902939999997</v>
      </c>
      <c r="L3814" s="11">
        <v>9.3171296296296283E-3</v>
      </c>
      <c r="M3814" s="11">
        <v>1.0017349537037036E-2</v>
      </c>
      <c r="P3814" s="10"/>
      <c r="Q3814" s="9"/>
      <c r="AJ3814" s="13">
        <v>657.46666666666704</v>
      </c>
      <c r="AK3814" s="16">
        <v>3.0625399999999998</v>
      </c>
      <c r="AL3814" s="10">
        <f t="shared" si="1790"/>
        <v>6.2539999999999818E-2</v>
      </c>
      <c r="AM3814" s="10">
        <f t="shared" si="1779"/>
        <v>0.58176744362522614</v>
      </c>
      <c r="AN3814" s="14">
        <v>12</v>
      </c>
      <c r="AO3814" s="10">
        <f t="shared" si="1791"/>
        <v>285.14999999999998</v>
      </c>
      <c r="AP3814" s="14">
        <v>10.5</v>
      </c>
      <c r="AQ3814" s="14">
        <v>37</v>
      </c>
      <c r="AR3814" s="10">
        <f t="shared" si="1792"/>
        <v>310.14999999999998</v>
      </c>
      <c r="AS3814" s="14">
        <v>47.1</v>
      </c>
      <c r="AT3814" s="14">
        <v>0.5</v>
      </c>
      <c r="AU3814" s="10">
        <f t="shared" si="1793"/>
        <v>0.67615911690111374</v>
      </c>
      <c r="AV3814" s="10">
        <f t="shared" si="1794"/>
        <v>13.203246975308057</v>
      </c>
      <c r="AW3814" s="10"/>
      <c r="AX3814" s="10"/>
      <c r="AY3814" s="10"/>
      <c r="AZ3814" s="10"/>
      <c r="BA3814" s="10"/>
      <c r="BB3814" s="10"/>
      <c r="BC3814" s="2"/>
      <c r="BD3814"/>
    </row>
    <row r="3815" spans="1:57" x14ac:dyDescent="0.3">
      <c r="A3815" s="2"/>
      <c r="D3815" s="9" t="s">
        <v>60</v>
      </c>
      <c r="E3815" s="10">
        <v>8.2997586299999995</v>
      </c>
      <c r="F3815" s="10">
        <v>0.77530151410000003</v>
      </c>
      <c r="G3815" s="10">
        <v>20.631368940000002</v>
      </c>
      <c r="H3815" s="10">
        <v>16.093883099999999</v>
      </c>
      <c r="I3815" s="10">
        <v>80.732954730000003</v>
      </c>
      <c r="J3815" s="10">
        <v>29.238035979999999</v>
      </c>
      <c r="K3815" s="10">
        <v>85.681435070000006</v>
      </c>
      <c r="L3815" s="11">
        <v>1.3304398148148149E-2</v>
      </c>
      <c r="M3815" s="11">
        <v>1.3836793981481481E-2</v>
      </c>
      <c r="N3815" s="10">
        <f>H3815-H3814</f>
        <v>4.4605774199999999</v>
      </c>
      <c r="O3815" s="10">
        <f>I3814-I3815</f>
        <v>14.256049949999991</v>
      </c>
      <c r="P3815" s="10">
        <f>N3815/O3815</f>
        <v>0.31289013686431444</v>
      </c>
      <c r="Q3815" s="9"/>
      <c r="R3815">
        <f>K3815-K3814</f>
        <v>15.461532130000009</v>
      </c>
      <c r="S3815">
        <f>R3815/O3815</f>
        <v>1.0845593403662295</v>
      </c>
      <c r="AJ3815" s="13">
        <v>657.46666666666704</v>
      </c>
      <c r="AK3815" s="16">
        <v>3.0625399999999998</v>
      </c>
      <c r="AL3815" s="10">
        <f t="shared" si="1790"/>
        <v>6.2539999999999818E-2</v>
      </c>
      <c r="AM3815" s="10">
        <f t="shared" si="1779"/>
        <v>0.75946911462380906</v>
      </c>
      <c r="AN3815" s="14">
        <v>12</v>
      </c>
      <c r="AO3815" s="10">
        <f t="shared" si="1791"/>
        <v>285.14999999999998</v>
      </c>
      <c r="AP3815" s="14">
        <v>10.5</v>
      </c>
      <c r="AQ3815" s="14">
        <v>37</v>
      </c>
      <c r="AR3815" s="10">
        <f t="shared" si="1792"/>
        <v>310.14999999999998</v>
      </c>
      <c r="AS3815" s="14">
        <v>47.1</v>
      </c>
      <c r="AT3815" s="14">
        <v>0.5</v>
      </c>
      <c r="AU3815" s="10">
        <f t="shared" si="1793"/>
        <v>0.88269285516862928</v>
      </c>
      <c r="AV3815" s="10">
        <f t="shared" si="1794"/>
        <v>18.211161955685977</v>
      </c>
      <c r="AW3815" s="10"/>
      <c r="AX3815" s="10"/>
      <c r="AY3815" s="10"/>
      <c r="AZ3815" s="10"/>
      <c r="BA3815" s="10">
        <f>IF(ISNUMBER(AV3815), AV3815-AV3814, " ")</f>
        <v>5.0079149803779206</v>
      </c>
      <c r="BB3815" s="10">
        <f>IF(ISNUMBER(BA3815), BA3815/O3815, " ")</f>
        <v>0.35128349002297959</v>
      </c>
      <c r="BC3815" s="2"/>
      <c r="BD3815"/>
      <c r="BE3815"/>
    </row>
    <row r="3816" spans="1:57" x14ac:dyDescent="0.3">
      <c r="A3816" s="2"/>
      <c r="D3816" s="9" t="s">
        <v>57</v>
      </c>
      <c r="E3816" s="10">
        <v>13.617877869999999</v>
      </c>
      <c r="F3816" s="10">
        <v>0.58746204420000003</v>
      </c>
      <c r="G3816" s="10">
        <v>18.439159610000001</v>
      </c>
      <c r="H3816" s="10">
        <v>10.87410785</v>
      </c>
      <c r="I3816" s="10">
        <v>94.678348999999997</v>
      </c>
      <c r="J3816" s="10">
        <v>29.590959120000001</v>
      </c>
      <c r="K3816" s="10">
        <v>71.889823879999994</v>
      </c>
      <c r="L3816" s="11">
        <v>1.6556712962962964E-2</v>
      </c>
      <c r="M3816" s="11">
        <v>1.7262719907407405E-2</v>
      </c>
      <c r="P3816" s="10"/>
      <c r="Q3816" s="9"/>
      <c r="AJ3816" s="13">
        <v>657.46666666666704</v>
      </c>
      <c r="AK3816" s="16">
        <v>3.0625399999999998</v>
      </c>
      <c r="AL3816" s="10">
        <f t="shared" si="1790"/>
        <v>6.2539999999999818E-2</v>
      </c>
      <c r="AM3816" s="10">
        <f t="shared" si="1779"/>
        <v>0.57546550660562812</v>
      </c>
      <c r="AN3816" s="14">
        <v>12</v>
      </c>
      <c r="AO3816" s="10">
        <f t="shared" si="1791"/>
        <v>285.14999999999998</v>
      </c>
      <c r="AP3816" s="14">
        <v>10.5</v>
      </c>
      <c r="AQ3816" s="14">
        <v>37</v>
      </c>
      <c r="AR3816" s="10">
        <f t="shared" si="1792"/>
        <v>310.14999999999998</v>
      </c>
      <c r="AS3816" s="14">
        <v>47.1</v>
      </c>
      <c r="AT3816" s="14">
        <v>0.5</v>
      </c>
      <c r="AU3816" s="10">
        <f t="shared" si="1793"/>
        <v>0.66883469162323095</v>
      </c>
      <c r="AV3816" s="10">
        <f t="shared" si="1794"/>
        <v>12.332749631545886</v>
      </c>
      <c r="AW3816" s="10"/>
      <c r="AX3816" s="10"/>
      <c r="AY3816" s="10"/>
      <c r="AZ3816" s="10"/>
      <c r="BA3816" s="10"/>
      <c r="BB3816" s="10"/>
      <c r="BC3816" s="2"/>
      <c r="BD3816"/>
      <c r="BE3816"/>
    </row>
    <row r="3817" spans="1:57" x14ac:dyDescent="0.3">
      <c r="A3817" s="2"/>
      <c r="D3817" s="9" t="s">
        <v>61</v>
      </c>
      <c r="E3817" s="10">
        <v>7.9291019089999999</v>
      </c>
      <c r="F3817" s="10">
        <v>0.84224211540000005</v>
      </c>
      <c r="G3817" s="10">
        <v>22.38494588</v>
      </c>
      <c r="H3817" s="10">
        <v>18.761978930000001</v>
      </c>
      <c r="I3817" s="10">
        <v>82.437080559999998</v>
      </c>
      <c r="J3817" s="10">
        <v>29.84561308</v>
      </c>
      <c r="K3817" s="10">
        <v>85.380924309999997</v>
      </c>
      <c r="L3817" s="11">
        <v>1.9699074074074074E-2</v>
      </c>
      <c r="M3817" s="11">
        <v>2.0133090277777776E-2</v>
      </c>
      <c r="N3817" s="10">
        <f>H3817-H3816</f>
        <v>7.8878710800000018</v>
      </c>
      <c r="O3817" s="10">
        <f>I3816-I3817</f>
        <v>12.241268439999999</v>
      </c>
      <c r="P3817" s="10">
        <f>N3817/O3817</f>
        <v>0.6443671355351801</v>
      </c>
      <c r="Q3817" s="9"/>
      <c r="R3817">
        <f>K3817-K3816</f>
        <v>13.491100430000003</v>
      </c>
      <c r="S3817">
        <f>R3817/O3817</f>
        <v>1.1020998760157901</v>
      </c>
      <c r="AJ3817" s="13">
        <v>657.46666666666704</v>
      </c>
      <c r="AK3817" s="16">
        <v>3.0625399999999998</v>
      </c>
      <c r="AL3817" s="10">
        <f t="shared" si="1790"/>
        <v>6.2539999999999818E-2</v>
      </c>
      <c r="AM3817" s="10">
        <f t="shared" si="1779"/>
        <v>0.82504272473175877</v>
      </c>
      <c r="AN3817" s="14">
        <v>12</v>
      </c>
      <c r="AO3817" s="10">
        <f t="shared" si="1791"/>
        <v>285.14999999999998</v>
      </c>
      <c r="AP3817" s="14">
        <v>10.5</v>
      </c>
      <c r="AQ3817" s="14">
        <v>37</v>
      </c>
      <c r="AR3817" s="10">
        <f t="shared" si="1792"/>
        <v>310.14999999999998</v>
      </c>
      <c r="AS3817" s="14">
        <v>47.1</v>
      </c>
      <c r="AT3817" s="14">
        <v>0.5</v>
      </c>
      <c r="AU3817" s="10">
        <f t="shared" si="1793"/>
        <v>0.95890577287045209</v>
      </c>
      <c r="AV3817" s="10">
        <f t="shared" si="1794"/>
        <v>21.465053829724642</v>
      </c>
      <c r="AW3817" s="10"/>
      <c r="AX3817" s="10"/>
      <c r="AY3817" s="10"/>
      <c r="AZ3817" s="10"/>
      <c r="BA3817" s="10">
        <f>IF(ISNUMBER(AV3817), AV3817-AV3816, " ")</f>
        <v>9.1323041981787565</v>
      </c>
      <c r="BB3817" s="10">
        <f>IF(ISNUMBER(BA3817), BA3817/O3817, " ")</f>
        <v>0.74602597295699513</v>
      </c>
      <c r="BC3817" s="2"/>
      <c r="BD3817"/>
      <c r="BE3817"/>
    </row>
    <row r="3818" spans="1:57" x14ac:dyDescent="0.3">
      <c r="AM3818" s="10" t="str">
        <f t="shared" si="1779"/>
        <v xml:space="preserve"> </v>
      </c>
      <c r="BD3818"/>
      <c r="BE3818"/>
    </row>
    <row r="3819" spans="1:57" x14ac:dyDescent="0.3">
      <c r="AM3819" s="10" t="str">
        <f t="shared" si="1779"/>
        <v xml:space="preserve"> </v>
      </c>
      <c r="BD3819"/>
      <c r="BE3819"/>
    </row>
    <row r="3820" spans="1:57" x14ac:dyDescent="0.3">
      <c r="A3820" s="2"/>
      <c r="D3820" s="9" t="s">
        <v>53</v>
      </c>
      <c r="E3820" s="10"/>
      <c r="F3820" s="10"/>
      <c r="G3820" s="10"/>
      <c r="H3820" s="10"/>
      <c r="I3820" s="10"/>
      <c r="J3820" s="10"/>
      <c r="K3820" s="10"/>
      <c r="L3820" s="10"/>
      <c r="M3820" s="10"/>
      <c r="P3820" s="10"/>
      <c r="Q3820" s="9"/>
      <c r="R3820" s="9"/>
      <c r="AM3820" s="10" t="str">
        <f t="shared" si="1779"/>
        <v xml:space="preserve"> </v>
      </c>
      <c r="BD3820"/>
      <c r="BE3820"/>
    </row>
    <row r="3821" spans="1:57" x14ac:dyDescent="0.3">
      <c r="A3821" s="2"/>
      <c r="D3821" s="9" t="s">
        <v>439</v>
      </c>
      <c r="E3821" s="10"/>
      <c r="F3821" s="2"/>
      <c r="G3821" s="10"/>
      <c r="H3821" s="10"/>
      <c r="I3821" s="10"/>
      <c r="J3821" s="10"/>
      <c r="K3821" s="10"/>
      <c r="L3821" s="10"/>
      <c r="M3821" s="10"/>
      <c r="P3821" s="10"/>
      <c r="Q3821" s="9"/>
      <c r="R3821" s="9"/>
      <c r="AM3821" s="10" t="str">
        <f t="shared" si="1779"/>
        <v xml:space="preserve"> </v>
      </c>
      <c r="BD3821"/>
      <c r="BE3821"/>
    </row>
    <row r="3822" spans="1:57" x14ac:dyDescent="0.3">
      <c r="A3822" s="2"/>
      <c r="D3822" s="9"/>
      <c r="E3822" s="2" t="s">
        <v>0</v>
      </c>
      <c r="F3822" s="2" t="s">
        <v>1</v>
      </c>
      <c r="G3822" s="2" t="s">
        <v>2</v>
      </c>
      <c r="H3822" s="2" t="s">
        <v>3</v>
      </c>
      <c r="I3822" s="2" t="s">
        <v>4</v>
      </c>
      <c r="J3822" s="2" t="s">
        <v>5</v>
      </c>
      <c r="K3822" s="2" t="s">
        <v>6</v>
      </c>
      <c r="L3822" s="2" t="s">
        <v>7</v>
      </c>
      <c r="M3822" s="2" t="s">
        <v>8</v>
      </c>
      <c r="N3822" s="2" t="s">
        <v>9</v>
      </c>
      <c r="O3822" s="2" t="s">
        <v>10</v>
      </c>
      <c r="P3822" s="2" t="s">
        <v>11</v>
      </c>
      <c r="Q3822" s="2" t="s">
        <v>12</v>
      </c>
      <c r="R3822" s="2" t="s">
        <v>13</v>
      </c>
      <c r="S3822" s="2" t="s">
        <v>14</v>
      </c>
      <c r="T3822" s="2" t="s">
        <v>15</v>
      </c>
      <c r="U3822" s="3" t="s">
        <v>16</v>
      </c>
      <c r="V3822" s="3" t="s">
        <v>17</v>
      </c>
      <c r="W3822" s="3" t="s">
        <v>18</v>
      </c>
      <c r="X3822" s="3" t="s">
        <v>19</v>
      </c>
      <c r="Y3822" s="3" t="s">
        <v>20</v>
      </c>
      <c r="Z3822" s="3" t="s">
        <v>21</v>
      </c>
      <c r="AA3822" s="3" t="s">
        <v>22</v>
      </c>
      <c r="AB3822" s="3" t="s">
        <v>23</v>
      </c>
      <c r="AC3822" s="3" t="s">
        <v>24</v>
      </c>
      <c r="AD3822" s="3" t="s">
        <v>25</v>
      </c>
      <c r="AE3822" s="3" t="s">
        <v>26</v>
      </c>
      <c r="AF3822" s="3" t="s">
        <v>27</v>
      </c>
      <c r="AG3822" s="3" t="s">
        <v>28</v>
      </c>
      <c r="AH3822" s="3" t="s">
        <v>29</v>
      </c>
      <c r="AL3822" s="2" t="s">
        <v>33</v>
      </c>
      <c r="AM3822" s="10" t="e">
        <f t="shared" si="1779"/>
        <v>#VALUE!</v>
      </c>
      <c r="AN3822" s="6" t="s">
        <v>35</v>
      </c>
      <c r="AO3822" s="2" t="s">
        <v>36</v>
      </c>
      <c r="AP3822" s="7" t="s">
        <v>37</v>
      </c>
      <c r="AQ3822" s="6" t="s">
        <v>38</v>
      </c>
      <c r="AR3822" s="2" t="s">
        <v>39</v>
      </c>
      <c r="AS3822" s="7" t="s">
        <v>40</v>
      </c>
      <c r="AT3822" s="7" t="s">
        <v>41</v>
      </c>
      <c r="AU3822" s="8" t="s">
        <v>55</v>
      </c>
      <c r="AV3822" s="8" t="s">
        <v>56</v>
      </c>
      <c r="AW3822" s="8" t="s">
        <v>44</v>
      </c>
      <c r="AX3822" s="8" t="s">
        <v>45</v>
      </c>
      <c r="AY3822" s="8" t="s">
        <v>46</v>
      </c>
      <c r="AZ3822" s="8" t="s">
        <v>47</v>
      </c>
      <c r="BA3822" s="2" t="s">
        <v>48</v>
      </c>
      <c r="BB3822" s="2" t="s">
        <v>49</v>
      </c>
      <c r="BC3822" s="2" t="s">
        <v>50</v>
      </c>
      <c r="BD3822"/>
      <c r="BE3822"/>
    </row>
    <row r="3823" spans="1:57" x14ac:dyDescent="0.3">
      <c r="A3823" s="2"/>
      <c r="D3823" s="9" t="s">
        <v>57</v>
      </c>
      <c r="E3823" s="10">
        <v>13.596785730000001</v>
      </c>
      <c r="F3823" s="10">
        <v>0.58930412970000001</v>
      </c>
      <c r="G3823" s="10">
        <v>16.288119529999999</v>
      </c>
      <c r="H3823" s="10">
        <v>9.4670365360000002</v>
      </c>
      <c r="I3823" s="10">
        <v>94.450936339999998</v>
      </c>
      <c r="J3823" s="10">
        <v>33.024756490000001</v>
      </c>
      <c r="K3823" s="10">
        <v>57.534709800000002</v>
      </c>
      <c r="L3823" s="11">
        <v>1.267361111111111E-3</v>
      </c>
      <c r="M3823" s="11">
        <v>2.0601736111111111E-3</v>
      </c>
      <c r="P3823" s="10"/>
      <c r="Q3823" s="9"/>
      <c r="AJ3823" s="13">
        <v>657.4666666666667</v>
      </c>
      <c r="AK3823" s="16">
        <v>3.0625399999999998</v>
      </c>
      <c r="AL3823" s="10">
        <f>IF(AK3823&gt;3, AK3823-3, 3-AK3823)</f>
        <v>6.2539999999999818E-2</v>
      </c>
      <c r="AM3823" s="10">
        <f t="shared" si="1779"/>
        <v>0.5772699749554292</v>
      </c>
      <c r="AN3823" s="14">
        <v>12</v>
      </c>
      <c r="AO3823" s="10">
        <f>AN3823+273.15</f>
        <v>285.14999999999998</v>
      </c>
      <c r="AP3823" s="14">
        <v>10.5</v>
      </c>
      <c r="AQ3823" s="14">
        <v>37</v>
      </c>
      <c r="AR3823" s="10">
        <f>AQ3823+273.15</f>
        <v>310.14999999999998</v>
      </c>
      <c r="AS3823" s="14">
        <v>47.1</v>
      </c>
      <c r="AT3823" s="14">
        <v>0.5</v>
      </c>
      <c r="AU3823" s="10">
        <f>IF(ISNUMBER(AM3823),((AR3823/AO3823)*((AJ3823-(AT3823*AP3823))/(AJ3823-AS3823))*AM3823)," ")</f>
        <v>0.67093193466982448</v>
      </c>
      <c r="AV3823" s="10">
        <f>IF(ISNUMBER(AM3823), AU3823*G3823, " ")</f>
        <v>10.928219548396251</v>
      </c>
      <c r="AW3823" s="10"/>
      <c r="AX3823" s="10"/>
      <c r="AY3823" s="10"/>
      <c r="AZ3823" s="10"/>
      <c r="BA3823" s="10"/>
      <c r="BB3823" s="10"/>
      <c r="BC3823" s="2"/>
      <c r="BD3823"/>
      <c r="BE3823"/>
    </row>
    <row r="3824" spans="1:57" x14ac:dyDescent="0.3">
      <c r="A3824" s="2">
        <v>348</v>
      </c>
      <c r="B3824" s="9" t="s">
        <v>439</v>
      </c>
      <c r="C3824" s="9"/>
      <c r="D3824" s="9" t="s">
        <v>58</v>
      </c>
      <c r="E3824" s="10">
        <v>9.0250106520000006</v>
      </c>
      <c r="F3824" s="10">
        <v>0.73063451160000004</v>
      </c>
      <c r="G3824" s="10">
        <v>15.80746673</v>
      </c>
      <c r="H3824" s="10">
        <v>11.522567220000001</v>
      </c>
      <c r="I3824" s="10">
        <v>81.16541737</v>
      </c>
      <c r="J3824" s="10">
        <v>33.605671549999997</v>
      </c>
      <c r="K3824" s="10">
        <v>67.029170140000005</v>
      </c>
      <c r="L3824" s="11">
        <v>4.8611111111111112E-3</v>
      </c>
      <c r="M3824" s="11">
        <v>5.4224421296296295E-3</v>
      </c>
      <c r="N3824" s="10">
        <f>H3824-H3823</f>
        <v>2.0555306840000007</v>
      </c>
      <c r="O3824" s="10">
        <f>I3823-I3824</f>
        <v>13.285518969999998</v>
      </c>
      <c r="P3824" s="10">
        <f>N3824/O3824</f>
        <v>0.15471963787350648</v>
      </c>
      <c r="Q3824" s="9">
        <f>AVERAGE(P3824,P3826,P3828)</f>
        <v>0.13989577130735539</v>
      </c>
      <c r="R3824">
        <f>K3824-K3823</f>
        <v>9.4944603400000034</v>
      </c>
      <c r="S3824">
        <f>R3824/O3824</f>
        <v>0.71464730594562575</v>
      </c>
      <c r="T3824" s="9">
        <f>AVERAGE(S3824,S3826,S3828)</f>
        <v>0.65736636502683965</v>
      </c>
      <c r="U3824" s="3">
        <f>AVERAGE(E3823,E3825,E3827)</f>
        <v>13.629713263333334</v>
      </c>
      <c r="V3824" s="3">
        <f>AVERAGE(E3824,E3826,E3828)</f>
        <v>9.3025743300000006</v>
      </c>
      <c r="W3824" s="3">
        <f>AVERAGE(F3823,F3825,F3827)</f>
        <v>0.60412773630000005</v>
      </c>
      <c r="X3824" s="3">
        <f>AVERAGE(F3824,F3826,F3828)</f>
        <v>0.73221443026666666</v>
      </c>
      <c r="Y3824" s="3">
        <f>AVERAGE(G3823,G3825,G3827)</f>
        <v>17.137777249999999</v>
      </c>
      <c r="Z3824" s="3">
        <f>AVERAGE(G3824,G3826,G3828)</f>
        <v>16.745189683333333</v>
      </c>
      <c r="AA3824" s="3">
        <f>AVERAGE(H3823,H3825,H3827)</f>
        <v>10.272388081999999</v>
      </c>
      <c r="AB3824" s="3">
        <f>AVERAGE(H3824,H3826,H3828)</f>
        <v>12.177576788000001</v>
      </c>
      <c r="AC3824" s="3">
        <f>AVERAGE(I3823,I3825,I3827)</f>
        <v>94.433898103333334</v>
      </c>
      <c r="AD3824" s="3">
        <f>AVERAGE(I3824,I3826,I3828)</f>
        <v>80.218654173333334</v>
      </c>
      <c r="AE3824" s="3">
        <f>AVERAGE(J3823,J3825,J3827)</f>
        <v>32.421087876666668</v>
      </c>
      <c r="AF3824" s="3">
        <f>AVERAGE(J3824,J3826,J3828)</f>
        <v>32.677666809999998</v>
      </c>
      <c r="AG3824" s="3">
        <f>AVERAGE(K3823,K3825,K3827)</f>
        <v>58.756954106666662</v>
      </c>
      <c r="AH3824" s="3">
        <f>AVERAGE(K3824,K3826,K3828)</f>
        <v>67.962740480000008</v>
      </c>
      <c r="AI3824" s="12">
        <v>43670</v>
      </c>
      <c r="AJ3824" s="13">
        <v>657.4666666666667</v>
      </c>
      <c r="AK3824" s="16">
        <v>3.0625399999999998</v>
      </c>
      <c r="AL3824" s="10">
        <f t="shared" ref="AL3824:AL3828" si="1795">IF(AK3824&gt;3, AK3824-3, 3-AK3824)</f>
        <v>6.2539999999999818E-2</v>
      </c>
      <c r="AM3824" s="10">
        <f t="shared" si="1779"/>
        <v>0.71571425509544373</v>
      </c>
      <c r="AN3824" s="14">
        <v>12</v>
      </c>
      <c r="AO3824" s="10">
        <f t="shared" ref="AO3824:AO3828" si="1796">AN3824+273.15</f>
        <v>285.14999999999998</v>
      </c>
      <c r="AP3824" s="14">
        <v>10.5</v>
      </c>
      <c r="AQ3824" s="14">
        <v>37</v>
      </c>
      <c r="AR3824" s="10">
        <f t="shared" ref="AR3824:AR3828" si="1797">AQ3824+273.15</f>
        <v>310.14999999999998</v>
      </c>
      <c r="AS3824" s="14">
        <v>47.1</v>
      </c>
      <c r="AT3824" s="14">
        <v>0.5</v>
      </c>
      <c r="AU3824" s="10">
        <f t="shared" ref="AU3824:AU3828" si="1798">IF(ISNUMBER(AM3824),((AR3824/AO3824)*((AJ3824-(AT3824*AP3824))/(AJ3824-AS3824))*AM3824)," ")</f>
        <v>0.83183877678556561</v>
      </c>
      <c r="AV3824" s="10">
        <f t="shared" ref="AV3824:AV3828" si="1799">IF(ISNUMBER(AM3824), AU3824*G3824, " ")</f>
        <v>13.149263788761724</v>
      </c>
      <c r="AW3824" s="10">
        <f>AVERAGE(AU3823,AU3825,AU3827)</f>
        <v>0.68780884177717061</v>
      </c>
      <c r="AX3824" s="10">
        <f>AVERAGE(AU3824,AU3826,AU3828)</f>
        <v>0.83363753880711677</v>
      </c>
      <c r="AY3824" s="10">
        <f>AVERAGE(AV3823,AV3825,AV3827)</f>
        <v>11.800265062133917</v>
      </c>
      <c r="AZ3824" s="10">
        <f>AVERAGE(AV3824,AV3826,AV3828)</f>
        <v>13.984785753380715</v>
      </c>
      <c r="BA3824" s="10">
        <f>IF(ISNUMBER(AV3824), AV3824-AV3823, " ")</f>
        <v>2.2210442403654724</v>
      </c>
      <c r="BB3824" s="10">
        <f>IF(ISNUMBER(BA3824), BA3824/O3824, " ")</f>
        <v>0.16717783064258218</v>
      </c>
      <c r="BC3824" s="2">
        <f>AVERAGE(BB3824,BB3826,BB3828)</f>
        <v>0.15993750722818603</v>
      </c>
      <c r="BD3824" s="1" t="s">
        <v>79</v>
      </c>
      <c r="BE3824"/>
    </row>
    <row r="3825" spans="1:57" x14ac:dyDescent="0.3">
      <c r="A3825" s="2"/>
      <c r="D3825" s="9" t="s">
        <v>57</v>
      </c>
      <c r="E3825" s="10">
        <v>13.638973630000001</v>
      </c>
      <c r="F3825" s="10">
        <v>0.5931633986</v>
      </c>
      <c r="G3825" s="10">
        <v>17.16250063</v>
      </c>
      <c r="H3825" s="10">
        <v>10.10922175</v>
      </c>
      <c r="I3825" s="10">
        <v>94.836710690000004</v>
      </c>
      <c r="J3825" s="10">
        <v>32.232689809999997</v>
      </c>
      <c r="K3825" s="10">
        <v>59.801210079999997</v>
      </c>
      <c r="L3825" s="11">
        <v>8.2986111111111108E-3</v>
      </c>
      <c r="M3825" s="11">
        <v>8.9698958333333332E-3</v>
      </c>
      <c r="P3825" s="10"/>
      <c r="Q3825" s="9"/>
      <c r="AJ3825" s="13">
        <v>657.46666666666704</v>
      </c>
      <c r="AK3825" s="16">
        <v>3.0625399999999998</v>
      </c>
      <c r="AL3825" s="10">
        <f t="shared" si="1795"/>
        <v>6.2539999999999818E-2</v>
      </c>
      <c r="AM3825" s="10">
        <f t="shared" si="1779"/>
        <v>0.58105043388821043</v>
      </c>
      <c r="AN3825" s="14">
        <v>12</v>
      </c>
      <c r="AO3825" s="10">
        <f t="shared" si="1796"/>
        <v>285.14999999999998</v>
      </c>
      <c r="AP3825" s="14">
        <v>10.5</v>
      </c>
      <c r="AQ3825" s="14">
        <v>37</v>
      </c>
      <c r="AR3825" s="10">
        <f t="shared" si="1797"/>
        <v>310.14999999999998</v>
      </c>
      <c r="AS3825" s="14">
        <v>47.1</v>
      </c>
      <c r="AT3825" s="14">
        <v>0.5</v>
      </c>
      <c r="AU3825" s="10">
        <f t="shared" si="1798"/>
        <v>0.6753257724506766</v>
      </c>
      <c r="AV3825" s="10">
        <f t="shared" si="1799"/>
        <v>11.590278995139974</v>
      </c>
      <c r="AW3825" s="10"/>
      <c r="AX3825" s="10"/>
      <c r="AY3825" s="10"/>
      <c r="AZ3825" s="10"/>
      <c r="BA3825" s="10"/>
      <c r="BB3825" s="10"/>
      <c r="BC3825" s="2"/>
      <c r="BD3825"/>
    </row>
    <row r="3826" spans="1:57" x14ac:dyDescent="0.3">
      <c r="A3826" s="2"/>
      <c r="D3826" s="9" t="s">
        <v>60</v>
      </c>
      <c r="E3826" s="10">
        <v>10.23357498</v>
      </c>
      <c r="F3826" s="10">
        <v>0.57846016010000001</v>
      </c>
      <c r="G3826" s="10">
        <v>17.00498443</v>
      </c>
      <c r="H3826" s="10">
        <v>9.6482267440000005</v>
      </c>
      <c r="I3826" s="10">
        <v>79.449533169999995</v>
      </c>
      <c r="J3826" s="10">
        <v>32.849959409999997</v>
      </c>
      <c r="K3826" s="10">
        <v>65.812710240000001</v>
      </c>
      <c r="L3826" s="11">
        <v>1.1302083333333332E-2</v>
      </c>
      <c r="M3826" s="11">
        <v>1.2112256944444443E-2</v>
      </c>
      <c r="N3826" s="10">
        <f>H3826-H3825</f>
        <v>-0.46099500599999921</v>
      </c>
      <c r="O3826" s="10">
        <f>I3825-I3826</f>
        <v>15.387177520000009</v>
      </c>
      <c r="P3826" s="10">
        <f>N3826/O3826</f>
        <v>-2.9959685939855131E-2</v>
      </c>
      <c r="Q3826" s="9"/>
      <c r="R3826">
        <f>K3826-K3825</f>
        <v>6.0115001600000042</v>
      </c>
      <c r="S3826">
        <f>R3826/O3826</f>
        <v>0.39068244661415985</v>
      </c>
      <c r="AJ3826" s="13">
        <v>657.46666666666704</v>
      </c>
      <c r="AK3826" s="16">
        <v>3.0625399999999998</v>
      </c>
      <c r="AL3826" s="10">
        <f t="shared" si="1795"/>
        <v>6.2539999999999818E-2</v>
      </c>
      <c r="AM3826" s="10">
        <f t="shared" si="1779"/>
        <v>0.56664744960065827</v>
      </c>
      <c r="AN3826" s="14">
        <v>12</v>
      </c>
      <c r="AO3826" s="10">
        <f t="shared" si="1796"/>
        <v>285.14999999999998</v>
      </c>
      <c r="AP3826" s="14">
        <v>10.5</v>
      </c>
      <c r="AQ3826" s="14">
        <v>37</v>
      </c>
      <c r="AR3826" s="10">
        <f t="shared" si="1797"/>
        <v>310.14999999999998</v>
      </c>
      <c r="AS3826" s="14">
        <v>47.1</v>
      </c>
      <c r="AT3826" s="14">
        <v>0.5</v>
      </c>
      <c r="AU3826" s="10">
        <f t="shared" si="1798"/>
        <v>0.65858590630085212</v>
      </c>
      <c r="AV3826" s="10">
        <f t="shared" si="1799"/>
        <v>11.199243082463429</v>
      </c>
      <c r="AW3826" s="10"/>
      <c r="AX3826" s="10"/>
      <c r="AY3826" s="10"/>
      <c r="AZ3826" s="10"/>
      <c r="BA3826" s="10">
        <f>IF(ISNUMBER(AV3826), AV3826-AV3825, " ")</f>
        <v>-0.39103591267654458</v>
      </c>
      <c r="BB3826" s="10">
        <f>IF(ISNUMBER(BA3826), BA3826/O3826, " ")</f>
        <v>-2.5413102056454626E-2</v>
      </c>
      <c r="BC3826" s="2"/>
      <c r="BD3826"/>
      <c r="BE3826"/>
    </row>
    <row r="3827" spans="1:57" x14ac:dyDescent="0.3">
      <c r="A3827" s="2"/>
      <c r="D3827" s="9" t="s">
        <v>57</v>
      </c>
      <c r="E3827" s="10">
        <v>13.65338043</v>
      </c>
      <c r="F3827" s="10">
        <v>0.62991568060000003</v>
      </c>
      <c r="G3827" s="10">
        <v>17.962711590000001</v>
      </c>
      <c r="H3827" s="10">
        <v>11.240905959999999</v>
      </c>
      <c r="I3827" s="10">
        <v>94.01404728</v>
      </c>
      <c r="J3827" s="10">
        <v>32.005817329999999</v>
      </c>
      <c r="K3827" s="10">
        <v>58.93494244</v>
      </c>
      <c r="L3827" s="11">
        <v>1.5109953703703704E-2</v>
      </c>
      <c r="M3827" s="11">
        <v>1.5630775462962963E-2</v>
      </c>
      <c r="P3827" s="10"/>
      <c r="Q3827" s="9"/>
      <c r="AJ3827" s="13">
        <v>657.46666666666704</v>
      </c>
      <c r="AK3827" s="16">
        <v>3.0625399999999998</v>
      </c>
      <c r="AL3827" s="10">
        <f t="shared" si="1795"/>
        <v>6.2539999999999818E-2</v>
      </c>
      <c r="AM3827" s="10">
        <f t="shared" si="1779"/>
        <v>0.61705219908964459</v>
      </c>
      <c r="AN3827" s="14">
        <v>12</v>
      </c>
      <c r="AO3827" s="10">
        <f t="shared" si="1796"/>
        <v>285.14999999999998</v>
      </c>
      <c r="AP3827" s="14">
        <v>10.5</v>
      </c>
      <c r="AQ3827" s="14">
        <v>37</v>
      </c>
      <c r="AR3827" s="10">
        <f t="shared" si="1797"/>
        <v>310.14999999999998</v>
      </c>
      <c r="AS3827" s="14">
        <v>47.1</v>
      </c>
      <c r="AT3827" s="14">
        <v>0.5</v>
      </c>
      <c r="AU3827" s="10">
        <f t="shared" si="1798"/>
        <v>0.71716881821101075</v>
      </c>
      <c r="AV3827" s="10">
        <f t="shared" si="1799"/>
        <v>12.882296642865526</v>
      </c>
      <c r="AW3827" s="10"/>
      <c r="AX3827" s="10"/>
      <c r="AY3827" s="10"/>
      <c r="AZ3827" s="10"/>
      <c r="BA3827" s="10"/>
      <c r="BB3827" s="10"/>
      <c r="BC3827" s="2"/>
      <c r="BD3827"/>
      <c r="BE3827"/>
    </row>
    <row r="3828" spans="1:57" x14ac:dyDescent="0.3">
      <c r="A3828" s="2"/>
      <c r="D3828" s="9" t="s">
        <v>61</v>
      </c>
      <c r="E3828" s="10">
        <v>8.6491373580000008</v>
      </c>
      <c r="F3828" s="10">
        <v>0.88754861910000005</v>
      </c>
      <c r="G3828" s="10">
        <v>17.42311789</v>
      </c>
      <c r="H3828" s="10">
        <v>15.361936399999999</v>
      </c>
      <c r="I3828" s="10">
        <v>80.041011979999993</v>
      </c>
      <c r="J3828" s="10">
        <v>31.577369470000001</v>
      </c>
      <c r="K3828" s="10">
        <v>71.046341060000003</v>
      </c>
      <c r="L3828" s="11">
        <v>1.9230324074074073E-2</v>
      </c>
      <c r="M3828" s="11">
        <v>1.9826377314814816E-2</v>
      </c>
      <c r="N3828" s="10">
        <f>H3828-H3827</f>
        <v>4.1210304400000002</v>
      </c>
      <c r="O3828" s="10">
        <f>I3827-I3828</f>
        <v>13.973035300000006</v>
      </c>
      <c r="P3828" s="10">
        <f>N3828/O3828</f>
        <v>0.29492736198841479</v>
      </c>
      <c r="Q3828" s="9"/>
      <c r="R3828">
        <f>K3828-K3827</f>
        <v>12.111398620000003</v>
      </c>
      <c r="S3828">
        <f>R3828/O3828</f>
        <v>0.86676934252073323</v>
      </c>
      <c r="AJ3828" s="13">
        <v>657.46666666666704</v>
      </c>
      <c r="AK3828" s="16">
        <v>3.0625399999999998</v>
      </c>
      <c r="AL3828" s="10">
        <f t="shared" si="1795"/>
        <v>6.2539999999999818E-2</v>
      </c>
      <c r="AM3828" s="10">
        <f t="shared" si="1779"/>
        <v>0.86942402623312687</v>
      </c>
      <c r="AN3828" s="14">
        <v>12</v>
      </c>
      <c r="AO3828" s="10">
        <f t="shared" si="1796"/>
        <v>285.14999999999998</v>
      </c>
      <c r="AP3828" s="14">
        <v>10.5</v>
      </c>
      <c r="AQ3828" s="14">
        <v>37</v>
      </c>
      <c r="AR3828" s="10">
        <f t="shared" si="1797"/>
        <v>310.14999999999998</v>
      </c>
      <c r="AS3828" s="14">
        <v>47.1</v>
      </c>
      <c r="AT3828" s="14">
        <v>0.5</v>
      </c>
      <c r="AU3828" s="10">
        <f t="shared" si="1798"/>
        <v>1.0104879333349328</v>
      </c>
      <c r="AV3828" s="10">
        <f t="shared" si="1799"/>
        <v>17.605850388916995</v>
      </c>
      <c r="AW3828" s="10"/>
      <c r="AX3828" s="10"/>
      <c r="AY3828" s="10"/>
      <c r="AZ3828" s="10"/>
      <c r="BA3828" s="10">
        <f>IF(ISNUMBER(AV3828), AV3828-AV3827, " ")</f>
        <v>4.7235537460514685</v>
      </c>
      <c r="BB3828" s="10">
        <f>IF(ISNUMBER(BA3828), BA3828/O3828, " ")</f>
        <v>0.33804779309843053</v>
      </c>
      <c r="BC3828" s="2"/>
      <c r="BD3828"/>
      <c r="BE3828"/>
    </row>
    <row r="3829" spans="1:57" x14ac:dyDescent="0.3">
      <c r="AM3829" s="10" t="str">
        <f t="shared" si="1779"/>
        <v xml:space="preserve"> </v>
      </c>
      <c r="BD3829"/>
      <c r="BE3829"/>
    </row>
    <row r="3830" spans="1:57" x14ac:dyDescent="0.3">
      <c r="AM3830" s="10" t="str">
        <f t="shared" si="1779"/>
        <v xml:space="preserve"> </v>
      </c>
      <c r="BD3830"/>
      <c r="BE3830"/>
    </row>
    <row r="3831" spans="1:57" x14ac:dyDescent="0.3">
      <c r="A3831" s="2"/>
      <c r="D3831" s="9" t="s">
        <v>53</v>
      </c>
      <c r="E3831" s="10"/>
      <c r="F3831" s="10"/>
      <c r="G3831" s="10"/>
      <c r="H3831" s="10"/>
      <c r="I3831" s="10"/>
      <c r="J3831" s="10"/>
      <c r="K3831" s="10"/>
      <c r="L3831" s="10"/>
      <c r="M3831" s="10"/>
      <c r="P3831" s="10"/>
      <c r="Q3831" s="9"/>
      <c r="R3831" s="9"/>
      <c r="AM3831" s="10" t="str">
        <f t="shared" si="1779"/>
        <v xml:space="preserve"> </v>
      </c>
      <c r="BD3831"/>
      <c r="BE3831"/>
    </row>
    <row r="3832" spans="1:57" x14ac:dyDescent="0.3">
      <c r="A3832" s="2"/>
      <c r="D3832" s="9" t="s">
        <v>440</v>
      </c>
      <c r="E3832" s="10"/>
      <c r="F3832" s="2"/>
      <c r="G3832" s="10"/>
      <c r="H3832" s="10"/>
      <c r="I3832" s="10"/>
      <c r="J3832" s="10"/>
      <c r="K3832" s="10"/>
      <c r="L3832" s="10"/>
      <c r="M3832" s="10"/>
      <c r="P3832" s="10"/>
      <c r="Q3832" s="9"/>
      <c r="R3832" s="9"/>
      <c r="AM3832" s="10" t="str">
        <f t="shared" si="1779"/>
        <v xml:space="preserve"> </v>
      </c>
      <c r="BD3832"/>
      <c r="BE3832"/>
    </row>
    <row r="3833" spans="1:57" x14ac:dyDescent="0.3">
      <c r="A3833" s="2"/>
      <c r="D3833" s="9"/>
      <c r="E3833" s="2" t="s">
        <v>0</v>
      </c>
      <c r="F3833" s="2" t="s">
        <v>1</v>
      </c>
      <c r="G3833" s="2" t="s">
        <v>2</v>
      </c>
      <c r="H3833" s="2" t="s">
        <v>3</v>
      </c>
      <c r="I3833" s="2" t="s">
        <v>4</v>
      </c>
      <c r="J3833" s="2" t="s">
        <v>5</v>
      </c>
      <c r="K3833" s="2" t="s">
        <v>6</v>
      </c>
      <c r="L3833" s="2" t="s">
        <v>7</v>
      </c>
      <c r="M3833" s="2" t="s">
        <v>8</v>
      </c>
      <c r="N3833" s="2" t="s">
        <v>9</v>
      </c>
      <c r="O3833" s="2" t="s">
        <v>10</v>
      </c>
      <c r="P3833" s="2" t="s">
        <v>11</v>
      </c>
      <c r="Q3833" s="2" t="s">
        <v>12</v>
      </c>
      <c r="R3833" s="2" t="s">
        <v>13</v>
      </c>
      <c r="S3833" s="2" t="s">
        <v>14</v>
      </c>
      <c r="T3833" s="2" t="s">
        <v>15</v>
      </c>
      <c r="U3833" s="3" t="s">
        <v>16</v>
      </c>
      <c r="V3833" s="3" t="s">
        <v>17</v>
      </c>
      <c r="W3833" s="3" t="s">
        <v>18</v>
      </c>
      <c r="X3833" s="3" t="s">
        <v>19</v>
      </c>
      <c r="Y3833" s="3" t="s">
        <v>20</v>
      </c>
      <c r="Z3833" s="3" t="s">
        <v>21</v>
      </c>
      <c r="AA3833" s="3" t="s">
        <v>22</v>
      </c>
      <c r="AB3833" s="3" t="s">
        <v>23</v>
      </c>
      <c r="AC3833" s="3" t="s">
        <v>24</v>
      </c>
      <c r="AD3833" s="3" t="s">
        <v>25</v>
      </c>
      <c r="AE3833" s="3" t="s">
        <v>26</v>
      </c>
      <c r="AF3833" s="3" t="s">
        <v>27</v>
      </c>
      <c r="AG3833" s="3" t="s">
        <v>28</v>
      </c>
      <c r="AH3833" s="3" t="s">
        <v>29</v>
      </c>
      <c r="AL3833" s="2" t="s">
        <v>33</v>
      </c>
      <c r="AM3833" s="10" t="e">
        <f t="shared" si="1779"/>
        <v>#VALUE!</v>
      </c>
      <c r="AN3833" s="6" t="s">
        <v>35</v>
      </c>
      <c r="AO3833" s="2" t="s">
        <v>36</v>
      </c>
      <c r="AP3833" s="7" t="s">
        <v>37</v>
      </c>
      <c r="AQ3833" s="6" t="s">
        <v>38</v>
      </c>
      <c r="AR3833" s="2" t="s">
        <v>39</v>
      </c>
      <c r="AS3833" s="7" t="s">
        <v>40</v>
      </c>
      <c r="AT3833" s="7" t="s">
        <v>41</v>
      </c>
      <c r="AU3833" s="8" t="s">
        <v>55</v>
      </c>
      <c r="AV3833" s="8" t="s">
        <v>56</v>
      </c>
      <c r="AW3833" s="8" t="s">
        <v>44</v>
      </c>
      <c r="AX3833" s="8" t="s">
        <v>45</v>
      </c>
      <c r="AY3833" s="8" t="s">
        <v>46</v>
      </c>
      <c r="AZ3833" s="8" t="s">
        <v>47</v>
      </c>
      <c r="BA3833" s="2" t="s">
        <v>48</v>
      </c>
      <c r="BB3833" s="2" t="s">
        <v>49</v>
      </c>
      <c r="BC3833" s="2" t="s">
        <v>50</v>
      </c>
      <c r="BD3833"/>
      <c r="BE3833"/>
    </row>
    <row r="3834" spans="1:57" x14ac:dyDescent="0.3">
      <c r="A3834" s="2"/>
      <c r="D3834" s="9" t="s">
        <v>57</v>
      </c>
      <c r="E3834" s="10">
        <v>13.65207953</v>
      </c>
      <c r="F3834" s="10">
        <v>0.45079114949999999</v>
      </c>
      <c r="G3834" s="10">
        <v>21.83365895</v>
      </c>
      <c r="H3834" s="10">
        <v>9.8367226690000003</v>
      </c>
      <c r="I3834" s="10">
        <v>89.597274560000002</v>
      </c>
      <c r="J3834" s="10">
        <v>30.956804569999999</v>
      </c>
      <c r="K3834" s="10">
        <v>73.948044760000002</v>
      </c>
      <c r="L3834" s="11">
        <v>1.261574074074074E-3</v>
      </c>
      <c r="M3834" s="11">
        <v>2.0833217592592592E-3</v>
      </c>
      <c r="P3834" s="10"/>
      <c r="Q3834" s="9"/>
      <c r="AJ3834" s="13">
        <v>657.4666666666667</v>
      </c>
      <c r="AK3834" s="16">
        <v>3.0625399999999998</v>
      </c>
      <c r="AL3834" s="10">
        <f>IF(AK3834&gt;3, AK3834-3, 3-AK3834)</f>
        <v>6.2539999999999818E-2</v>
      </c>
      <c r="AM3834" s="10">
        <f t="shared" si="1779"/>
        <v>0.44158556247428604</v>
      </c>
      <c r="AN3834" s="14">
        <v>12</v>
      </c>
      <c r="AO3834" s="10">
        <f>AN3834+273.15</f>
        <v>285.14999999999998</v>
      </c>
      <c r="AP3834" s="14">
        <v>10.5</v>
      </c>
      <c r="AQ3834" s="14">
        <v>37</v>
      </c>
      <c r="AR3834" s="10">
        <f>AQ3834+273.15</f>
        <v>310.14999999999998</v>
      </c>
      <c r="AS3834" s="14">
        <v>47.1</v>
      </c>
      <c r="AT3834" s="14">
        <v>0.5</v>
      </c>
      <c r="AU3834" s="10">
        <f>IF(ISNUMBER(AM3834),((AR3834/AO3834)*((AJ3834-(AT3834*AP3834))/(AJ3834-AS3834))*AM3834)," ")</f>
        <v>0.51323274829253085</v>
      </c>
      <c r="AV3834" s="10">
        <f>IF(ISNUMBER(AM3834), AU3834*G3834, " ")</f>
        <v>11.205748788190313</v>
      </c>
      <c r="AW3834" s="10"/>
      <c r="AX3834" s="10"/>
      <c r="AY3834" s="10"/>
      <c r="AZ3834" s="10"/>
      <c r="BA3834" s="10"/>
      <c r="BB3834" s="10"/>
      <c r="BC3834" s="2"/>
      <c r="BD3834"/>
      <c r="BE3834"/>
    </row>
    <row r="3835" spans="1:57" x14ac:dyDescent="0.3">
      <c r="A3835" s="2">
        <v>349</v>
      </c>
      <c r="B3835" s="9" t="s">
        <v>440</v>
      </c>
      <c r="C3835" s="9"/>
      <c r="D3835" s="9" t="s">
        <v>58</v>
      </c>
      <c r="E3835" s="10">
        <v>9.1469052850000008</v>
      </c>
      <c r="F3835" s="10">
        <v>0.50320715279999995</v>
      </c>
      <c r="G3835" s="10">
        <v>22.012282249999998</v>
      </c>
      <c r="H3835" s="10">
        <v>11.08811674</v>
      </c>
      <c r="I3835" s="10">
        <v>71.975707349999993</v>
      </c>
      <c r="J3835" s="10">
        <v>30.828462470000002</v>
      </c>
      <c r="K3835" s="10">
        <v>79.413032430000001</v>
      </c>
      <c r="L3835" s="11">
        <v>4.8958333333333328E-3</v>
      </c>
      <c r="M3835" s="11">
        <v>5.5034606481481479E-3</v>
      </c>
      <c r="N3835" s="10">
        <f>H3835-H3834</f>
        <v>1.251394071</v>
      </c>
      <c r="O3835" s="10">
        <f>I3834-I3835</f>
        <v>17.621567210000009</v>
      </c>
      <c r="P3835" s="10">
        <f>N3835/O3835</f>
        <v>7.1014913491340897E-2</v>
      </c>
      <c r="Q3835" s="9">
        <f>AVERAGE(P3835)</f>
        <v>7.1014913491340897E-2</v>
      </c>
      <c r="R3835">
        <f>K3835-K3834</f>
        <v>5.4649876699999993</v>
      </c>
      <c r="S3835">
        <f>R3835/O3835</f>
        <v>0.310130626003497</v>
      </c>
      <c r="T3835" s="9">
        <f>AVERAGE(S3835)</f>
        <v>0.310130626003497</v>
      </c>
      <c r="U3835" s="3">
        <f>AVERAGE(E3834,E3836,E3838)</f>
        <v>13.65207953</v>
      </c>
      <c r="V3835" s="3">
        <f>AVERAGE(E3835,E3837,E3839)</f>
        <v>9.1469052850000008</v>
      </c>
      <c r="W3835" s="3">
        <f>AVERAGE(F3834,F3836,F3838)</f>
        <v>0.45079114949999999</v>
      </c>
      <c r="X3835" s="3">
        <f>AVERAGE(F3835,F3837,F3839)</f>
        <v>0.50320715279999995</v>
      </c>
      <c r="Y3835" s="3">
        <f>AVERAGE(G3834,G3836,G3838)</f>
        <v>21.83365895</v>
      </c>
      <c r="Z3835" s="3">
        <f>AVERAGE(G3835,G3837,G3839)</f>
        <v>22.012282249999998</v>
      </c>
      <c r="AA3835" s="3">
        <f>AVERAGE(H3834,H3836,H3838)</f>
        <v>9.8367226690000003</v>
      </c>
      <c r="AB3835" s="3">
        <f>AVERAGE(H3835,H3837,H3839)</f>
        <v>11.08811674</v>
      </c>
      <c r="AC3835" s="3">
        <f>AVERAGE(I3834,I3836,I3838)</f>
        <v>89.597274560000002</v>
      </c>
      <c r="AD3835" s="3">
        <f>AVERAGE(I3835,I3837,I3839)</f>
        <v>71.975707349999993</v>
      </c>
      <c r="AE3835" s="3">
        <f>AVERAGE(J3834,J3836,J3838)</f>
        <v>30.956804569999999</v>
      </c>
      <c r="AF3835" s="3">
        <f>AVERAGE(J3835,J3837,J3839)</f>
        <v>30.828462470000002</v>
      </c>
      <c r="AG3835" s="3">
        <f>AVERAGE(K3834,K3836,K3838)</f>
        <v>73.948044760000002</v>
      </c>
      <c r="AH3835" s="3">
        <f>AVERAGE(K3835,K3837,K3839)</f>
        <v>79.413032430000001</v>
      </c>
      <c r="AI3835" s="12">
        <v>43670</v>
      </c>
      <c r="AJ3835" s="13">
        <v>657.4666666666667</v>
      </c>
      <c r="AK3835" s="16">
        <v>3.0625399999999998</v>
      </c>
      <c r="AL3835" s="10">
        <f t="shared" ref="AL3835:AL3839" si="1800">IF(AK3835&gt;3, AK3835-3, 3-AK3835)</f>
        <v>6.2539999999999818E-2</v>
      </c>
      <c r="AM3835" s="10">
        <f t="shared" si="1779"/>
        <v>0.49293118078457748</v>
      </c>
      <c r="AN3835" s="14">
        <v>12</v>
      </c>
      <c r="AO3835" s="10">
        <f t="shared" ref="AO3835:AO3839" si="1801">AN3835+273.15</f>
        <v>285.14999999999998</v>
      </c>
      <c r="AP3835" s="14">
        <v>10.5</v>
      </c>
      <c r="AQ3835" s="14">
        <v>37</v>
      </c>
      <c r="AR3835" s="10">
        <f t="shared" ref="AR3835:AR3839" si="1802">AQ3835+273.15</f>
        <v>310.14999999999998</v>
      </c>
      <c r="AS3835" s="14">
        <v>47.1</v>
      </c>
      <c r="AT3835" s="14">
        <v>0.5</v>
      </c>
      <c r="AU3835" s="10">
        <f t="shared" ref="AU3835:AU3839" si="1803">IF(ISNUMBER(AM3835),((AR3835/AO3835)*((AJ3835-(AT3835*AP3835))/(AJ3835-AS3835))*AM3835)," ")</f>
        <v>0.57290918483749753</v>
      </c>
      <c r="AV3835" s="10">
        <f t="shared" ref="AV3835:AV3839" si="1804">IF(ISNUMBER(AM3835), AU3835*G3835, " ")</f>
        <v>12.611038680260416</v>
      </c>
      <c r="AW3835" s="10">
        <f>AVERAGE(AU3834,AU3836,AU3838)</f>
        <v>0.51323274829253085</v>
      </c>
      <c r="AX3835" s="10">
        <f>AVERAGE(AU3835,AU3837,AU3839)</f>
        <v>0.57290918483749753</v>
      </c>
      <c r="AY3835" s="10">
        <f>AVERAGE(AV3834,AV3836,AV3838)</f>
        <v>11.205748788190313</v>
      </c>
      <c r="AZ3835" s="10">
        <f>AVERAGE(AV3835,AV3837,AV3839)</f>
        <v>12.611038680260416</v>
      </c>
      <c r="BA3835" s="10">
        <f>IF(ISNUMBER(AV3835), AV3835-AV3834, " ")</f>
        <v>1.4052898920701029</v>
      </c>
      <c r="BB3835" s="10">
        <f>IF(ISNUMBER(BA3835), BA3835/O3835, " ")</f>
        <v>7.9748292267251872E-2</v>
      </c>
      <c r="BC3835" s="2">
        <f>AVERAGE(BB3835,BB3837,BB3839)</f>
        <v>7.9748292267251872E-2</v>
      </c>
      <c r="BD3835" s="1" t="s">
        <v>59</v>
      </c>
      <c r="BE3835"/>
    </row>
    <row r="3836" spans="1:57" x14ac:dyDescent="0.3">
      <c r="A3836" s="2"/>
      <c r="D3836" s="9" t="s">
        <v>57</v>
      </c>
      <c r="E3836" s="10"/>
      <c r="F3836" s="10"/>
      <c r="G3836" s="10"/>
      <c r="H3836" s="10"/>
      <c r="I3836" s="10"/>
      <c r="J3836" s="10"/>
      <c r="K3836" s="10"/>
      <c r="L3836" s="11"/>
      <c r="M3836" s="11"/>
      <c r="P3836" s="10"/>
      <c r="Q3836" s="9"/>
      <c r="AJ3836" s="13">
        <v>657.46666666666704</v>
      </c>
      <c r="AK3836" s="16">
        <v>3.0625399999999998</v>
      </c>
      <c r="AL3836" s="10">
        <f t="shared" si="1800"/>
        <v>6.2539999999999818E-2</v>
      </c>
      <c r="AM3836" s="10" t="str">
        <f t="shared" si="1779"/>
        <v xml:space="preserve"> </v>
      </c>
      <c r="AN3836" s="14">
        <v>12</v>
      </c>
      <c r="AO3836" s="10">
        <f t="shared" si="1801"/>
        <v>285.14999999999998</v>
      </c>
      <c r="AP3836" s="14">
        <v>10.5</v>
      </c>
      <c r="AQ3836" s="14">
        <v>37</v>
      </c>
      <c r="AR3836" s="10">
        <f t="shared" si="1802"/>
        <v>310.14999999999998</v>
      </c>
      <c r="AS3836" s="14">
        <v>47.1</v>
      </c>
      <c r="AT3836" s="14">
        <v>0.5</v>
      </c>
      <c r="AU3836" s="10" t="str">
        <f t="shared" si="1803"/>
        <v xml:space="preserve"> </v>
      </c>
      <c r="AV3836" s="10" t="str">
        <f t="shared" si="1804"/>
        <v xml:space="preserve"> </v>
      </c>
      <c r="AW3836" s="10"/>
      <c r="AX3836" s="10"/>
      <c r="AY3836" s="10"/>
      <c r="AZ3836" s="10"/>
      <c r="BA3836" s="10"/>
      <c r="BB3836" s="10"/>
      <c r="BC3836" s="2"/>
      <c r="BD3836"/>
    </row>
    <row r="3837" spans="1:57" x14ac:dyDescent="0.3">
      <c r="A3837" s="2"/>
      <c r="D3837" s="9" t="s">
        <v>60</v>
      </c>
      <c r="E3837" s="10"/>
      <c r="F3837" s="10"/>
      <c r="G3837" s="10"/>
      <c r="H3837" s="10"/>
      <c r="I3837" s="10"/>
      <c r="J3837" s="10"/>
      <c r="K3837" s="10"/>
      <c r="L3837" s="11"/>
      <c r="M3837" s="11"/>
      <c r="N3837" s="10">
        <f>H3837-H3836</f>
        <v>0</v>
      </c>
      <c r="O3837" s="10">
        <f>I3836-I3837</f>
        <v>0</v>
      </c>
      <c r="P3837" s="10" t="e">
        <f>N3837/O3837</f>
        <v>#DIV/0!</v>
      </c>
      <c r="Q3837" s="9"/>
      <c r="R3837">
        <f>K3837-K3836</f>
        <v>0</v>
      </c>
      <c r="S3837" t="e">
        <f>R3837/O3837</f>
        <v>#DIV/0!</v>
      </c>
      <c r="AJ3837" s="13">
        <v>657.46666666666704</v>
      </c>
      <c r="AK3837" s="16">
        <v>3.0625399999999998</v>
      </c>
      <c r="AL3837" s="10">
        <f t="shared" si="1800"/>
        <v>6.2539999999999818E-2</v>
      </c>
      <c r="AM3837" s="10" t="str">
        <f t="shared" si="1779"/>
        <v xml:space="preserve"> </v>
      </c>
      <c r="AN3837" s="14">
        <v>12</v>
      </c>
      <c r="AO3837" s="10">
        <f t="shared" si="1801"/>
        <v>285.14999999999998</v>
      </c>
      <c r="AP3837" s="14">
        <v>10.5</v>
      </c>
      <c r="AQ3837" s="14">
        <v>37</v>
      </c>
      <c r="AR3837" s="10">
        <f t="shared" si="1802"/>
        <v>310.14999999999998</v>
      </c>
      <c r="AS3837" s="14">
        <v>47.1</v>
      </c>
      <c r="AT3837" s="14">
        <v>0.5</v>
      </c>
      <c r="AU3837" s="10" t="str">
        <f t="shared" si="1803"/>
        <v xml:space="preserve"> </v>
      </c>
      <c r="AV3837" s="10" t="str">
        <f t="shared" si="1804"/>
        <v xml:space="preserve"> </v>
      </c>
      <c r="AW3837" s="10"/>
      <c r="AX3837" s="10"/>
      <c r="AY3837" s="10"/>
      <c r="AZ3837" s="10"/>
      <c r="BA3837" s="10" t="str">
        <f>IF(ISNUMBER(AV3837), AV3837-AV3836, " ")</f>
        <v xml:space="preserve"> </v>
      </c>
      <c r="BB3837" s="10" t="str">
        <f>IF(ISNUMBER(BA3837), BA3837/O3837, " ")</f>
        <v xml:space="preserve"> </v>
      </c>
      <c r="BC3837" s="2"/>
      <c r="BD3837"/>
      <c r="BE3837"/>
    </row>
    <row r="3838" spans="1:57" x14ac:dyDescent="0.3">
      <c r="A3838" s="2"/>
      <c r="D3838" s="9" t="s">
        <v>57</v>
      </c>
      <c r="E3838" s="10"/>
      <c r="F3838" s="10"/>
      <c r="G3838" s="10"/>
      <c r="H3838" s="10"/>
      <c r="I3838" s="10"/>
      <c r="J3838" s="10"/>
      <c r="K3838" s="10"/>
      <c r="L3838" s="11"/>
      <c r="M3838" s="11"/>
      <c r="P3838" s="10"/>
      <c r="Q3838" s="9"/>
      <c r="AJ3838" s="13">
        <v>657.46666666666704</v>
      </c>
      <c r="AK3838" s="16">
        <v>3.0625399999999998</v>
      </c>
      <c r="AL3838" s="10">
        <f t="shared" si="1800"/>
        <v>6.2539999999999818E-2</v>
      </c>
      <c r="AM3838" s="10" t="str">
        <f t="shared" si="1779"/>
        <v xml:space="preserve"> </v>
      </c>
      <c r="AN3838" s="14">
        <v>12</v>
      </c>
      <c r="AO3838" s="10">
        <f t="shared" si="1801"/>
        <v>285.14999999999998</v>
      </c>
      <c r="AP3838" s="14">
        <v>10.5</v>
      </c>
      <c r="AQ3838" s="14">
        <v>37</v>
      </c>
      <c r="AR3838" s="10">
        <f t="shared" si="1802"/>
        <v>310.14999999999998</v>
      </c>
      <c r="AS3838" s="14">
        <v>47.1</v>
      </c>
      <c r="AT3838" s="14">
        <v>0.5</v>
      </c>
      <c r="AU3838" s="10" t="str">
        <f t="shared" si="1803"/>
        <v xml:space="preserve"> </v>
      </c>
      <c r="AV3838" s="10" t="str">
        <f t="shared" si="1804"/>
        <v xml:space="preserve"> </v>
      </c>
      <c r="AW3838" s="10"/>
      <c r="AX3838" s="10"/>
      <c r="AY3838" s="10"/>
      <c r="AZ3838" s="10"/>
      <c r="BA3838" s="10"/>
      <c r="BB3838" s="10"/>
      <c r="BC3838" s="2"/>
      <c r="BD3838"/>
      <c r="BE3838"/>
    </row>
    <row r="3839" spans="1:57" x14ac:dyDescent="0.3">
      <c r="A3839" s="2"/>
      <c r="D3839" s="9" t="s">
        <v>61</v>
      </c>
      <c r="E3839" s="10"/>
      <c r="F3839" s="10"/>
      <c r="G3839" s="10"/>
      <c r="H3839" s="10"/>
      <c r="I3839" s="10"/>
      <c r="J3839" s="10"/>
      <c r="K3839" s="10"/>
      <c r="L3839" s="11"/>
      <c r="M3839" s="11"/>
      <c r="N3839" s="10">
        <f>H3839-H3838</f>
        <v>0</v>
      </c>
      <c r="O3839" s="10">
        <f>I3838-I3839</f>
        <v>0</v>
      </c>
      <c r="P3839" s="10" t="e">
        <f>N3839/O3839</f>
        <v>#DIV/0!</v>
      </c>
      <c r="Q3839" s="9"/>
      <c r="R3839">
        <f>K3839-K3838</f>
        <v>0</v>
      </c>
      <c r="S3839" t="e">
        <f>R3839/O3839</f>
        <v>#DIV/0!</v>
      </c>
      <c r="AJ3839" s="13">
        <v>657.46666666666704</v>
      </c>
      <c r="AK3839" s="16">
        <v>3.0625399999999998</v>
      </c>
      <c r="AL3839" s="10">
        <f t="shared" si="1800"/>
        <v>6.2539999999999818E-2</v>
      </c>
      <c r="AM3839" s="10" t="str">
        <f t="shared" si="1779"/>
        <v xml:space="preserve"> </v>
      </c>
      <c r="AN3839" s="14">
        <v>12</v>
      </c>
      <c r="AO3839" s="10">
        <f t="shared" si="1801"/>
        <v>285.14999999999998</v>
      </c>
      <c r="AP3839" s="14">
        <v>10.5</v>
      </c>
      <c r="AQ3839" s="14">
        <v>37</v>
      </c>
      <c r="AR3839" s="10">
        <f t="shared" si="1802"/>
        <v>310.14999999999998</v>
      </c>
      <c r="AS3839" s="14">
        <v>47.1</v>
      </c>
      <c r="AT3839" s="14">
        <v>0.5</v>
      </c>
      <c r="AU3839" s="10" t="str">
        <f t="shared" si="1803"/>
        <v xml:space="preserve"> </v>
      </c>
      <c r="AV3839" s="10" t="str">
        <f t="shared" si="1804"/>
        <v xml:space="preserve"> </v>
      </c>
      <c r="AW3839" s="10"/>
      <c r="AX3839" s="10"/>
      <c r="AY3839" s="10"/>
      <c r="AZ3839" s="10"/>
      <c r="BA3839" s="10" t="str">
        <f>IF(ISNUMBER(AV3839), AV3839-AV3838, " ")</f>
        <v xml:space="preserve"> </v>
      </c>
      <c r="BB3839" s="10" t="str">
        <f>IF(ISNUMBER(BA3839), BA3839/O3839, " ")</f>
        <v xml:space="preserve"> </v>
      </c>
      <c r="BC3839" s="2"/>
      <c r="BD3839"/>
      <c r="BE3839"/>
    </row>
    <row r="3840" spans="1:57" x14ac:dyDescent="0.3">
      <c r="AM3840" s="10" t="str">
        <f t="shared" si="1779"/>
        <v xml:space="preserve"> </v>
      </c>
      <c r="BD3840"/>
      <c r="BE3840"/>
    </row>
    <row r="3841" spans="1:57" x14ac:dyDescent="0.3">
      <c r="AM3841" s="10" t="str">
        <f t="shared" si="1779"/>
        <v xml:space="preserve"> </v>
      </c>
      <c r="BD3841"/>
      <c r="BE3841"/>
    </row>
    <row r="3842" spans="1:57" x14ac:dyDescent="0.3">
      <c r="A3842" s="2"/>
      <c r="D3842" s="9" t="s">
        <v>53</v>
      </c>
      <c r="E3842" s="10"/>
      <c r="F3842" s="10"/>
      <c r="G3842" s="10"/>
      <c r="H3842" s="10"/>
      <c r="I3842" s="10"/>
      <c r="J3842" s="10"/>
      <c r="K3842" s="10"/>
      <c r="L3842" s="10"/>
      <c r="M3842" s="10"/>
      <c r="P3842" s="10"/>
      <c r="Q3842" s="9"/>
      <c r="R3842" s="9"/>
      <c r="AM3842" s="10" t="str">
        <f t="shared" si="1779"/>
        <v xml:space="preserve"> </v>
      </c>
      <c r="BD3842"/>
      <c r="BE3842"/>
    </row>
    <row r="3843" spans="1:57" x14ac:dyDescent="0.3">
      <c r="A3843" s="2"/>
      <c r="D3843" s="9" t="s">
        <v>441</v>
      </c>
      <c r="E3843" s="10"/>
      <c r="F3843" s="2"/>
      <c r="G3843" s="10"/>
      <c r="H3843" s="10"/>
      <c r="I3843" s="10"/>
      <c r="J3843" s="10"/>
      <c r="K3843" s="10"/>
      <c r="L3843" s="10"/>
      <c r="M3843" s="10"/>
      <c r="P3843" s="10"/>
      <c r="Q3843" s="9"/>
      <c r="R3843" s="9"/>
      <c r="AM3843" s="10" t="str">
        <f t="shared" si="1779"/>
        <v xml:space="preserve"> </v>
      </c>
      <c r="BD3843"/>
      <c r="BE3843"/>
    </row>
    <row r="3844" spans="1:57" x14ac:dyDescent="0.3">
      <c r="A3844" s="2"/>
      <c r="D3844" s="9"/>
      <c r="E3844" s="2" t="s">
        <v>0</v>
      </c>
      <c r="F3844" s="2" t="s">
        <v>1</v>
      </c>
      <c r="G3844" s="2" t="s">
        <v>2</v>
      </c>
      <c r="H3844" s="2" t="s">
        <v>3</v>
      </c>
      <c r="I3844" s="2" t="s">
        <v>4</v>
      </c>
      <c r="J3844" s="2" t="s">
        <v>5</v>
      </c>
      <c r="K3844" s="2" t="s">
        <v>6</v>
      </c>
      <c r="L3844" s="2" t="s">
        <v>7</v>
      </c>
      <c r="M3844" s="2" t="s">
        <v>8</v>
      </c>
      <c r="N3844" s="2" t="s">
        <v>9</v>
      </c>
      <c r="O3844" s="2" t="s">
        <v>10</v>
      </c>
      <c r="P3844" s="2" t="s">
        <v>11</v>
      </c>
      <c r="Q3844" s="2" t="s">
        <v>12</v>
      </c>
      <c r="R3844" s="2" t="s">
        <v>13</v>
      </c>
      <c r="S3844" s="2" t="s">
        <v>14</v>
      </c>
      <c r="T3844" s="2" t="s">
        <v>15</v>
      </c>
      <c r="U3844" s="3" t="s">
        <v>16</v>
      </c>
      <c r="V3844" s="3" t="s">
        <v>17</v>
      </c>
      <c r="W3844" s="3" t="s">
        <v>18</v>
      </c>
      <c r="X3844" s="3" t="s">
        <v>19</v>
      </c>
      <c r="Y3844" s="3" t="s">
        <v>20</v>
      </c>
      <c r="Z3844" s="3" t="s">
        <v>21</v>
      </c>
      <c r="AA3844" s="3" t="s">
        <v>22</v>
      </c>
      <c r="AB3844" s="3" t="s">
        <v>23</v>
      </c>
      <c r="AC3844" s="3" t="s">
        <v>24</v>
      </c>
      <c r="AD3844" s="3" t="s">
        <v>25</v>
      </c>
      <c r="AE3844" s="3" t="s">
        <v>26</v>
      </c>
      <c r="AF3844" s="3" t="s">
        <v>27</v>
      </c>
      <c r="AG3844" s="3" t="s">
        <v>28</v>
      </c>
      <c r="AH3844" s="3" t="s">
        <v>29</v>
      </c>
      <c r="AL3844" s="2" t="s">
        <v>33</v>
      </c>
      <c r="AM3844" s="10" t="e">
        <f t="shared" si="1779"/>
        <v>#VALUE!</v>
      </c>
      <c r="AN3844" s="6" t="s">
        <v>35</v>
      </c>
      <c r="AO3844" s="2" t="s">
        <v>36</v>
      </c>
      <c r="AP3844" s="7" t="s">
        <v>37</v>
      </c>
      <c r="AQ3844" s="6" t="s">
        <v>38</v>
      </c>
      <c r="AR3844" s="2" t="s">
        <v>39</v>
      </c>
      <c r="AS3844" s="7" t="s">
        <v>40</v>
      </c>
      <c r="AT3844" s="7" t="s">
        <v>41</v>
      </c>
      <c r="AU3844" s="8" t="s">
        <v>55</v>
      </c>
      <c r="AV3844" s="8" t="s">
        <v>56</v>
      </c>
      <c r="AW3844" s="8" t="s">
        <v>44</v>
      </c>
      <c r="AX3844" s="8" t="s">
        <v>45</v>
      </c>
      <c r="AY3844" s="8" t="s">
        <v>46</v>
      </c>
      <c r="AZ3844" s="8" t="s">
        <v>47</v>
      </c>
      <c r="BA3844" s="2" t="s">
        <v>48</v>
      </c>
      <c r="BB3844" s="2" t="s">
        <v>49</v>
      </c>
      <c r="BC3844" s="2" t="s">
        <v>50</v>
      </c>
      <c r="BD3844"/>
      <c r="BE3844"/>
    </row>
    <row r="3845" spans="1:57" x14ac:dyDescent="0.3">
      <c r="A3845" s="2"/>
      <c r="D3845" s="9" t="s">
        <v>57</v>
      </c>
      <c r="E3845" s="10">
        <v>13.65466382</v>
      </c>
      <c r="F3845" s="10">
        <v>0.59101634199999997</v>
      </c>
      <c r="G3845" s="10">
        <v>14.593324470000001</v>
      </c>
      <c r="H3845" s="10">
        <v>8.5995386210000007</v>
      </c>
      <c r="I3845" s="10">
        <v>93.851027869999996</v>
      </c>
      <c r="J3845" s="10">
        <v>33.053636230000002</v>
      </c>
      <c r="K3845" s="10">
        <v>56.993801150000003</v>
      </c>
      <c r="L3845" s="11">
        <v>1.4120370370370369E-3</v>
      </c>
      <c r="M3845" s="11">
        <v>2.0717476851851852E-3</v>
      </c>
      <c r="P3845" s="10"/>
      <c r="Q3845" s="9"/>
      <c r="AJ3845" s="13">
        <v>657.4666666666667</v>
      </c>
      <c r="AK3845" s="16">
        <v>3.0625399999999998</v>
      </c>
      <c r="AL3845" s="10">
        <f>IF(AK3845&gt;3, AK3845-3, 3-AK3845)</f>
        <v>6.2539999999999818E-2</v>
      </c>
      <c r="AM3845" s="10">
        <f t="shared" si="1779"/>
        <v>0.57894722224036255</v>
      </c>
      <c r="AN3845" s="14">
        <v>12</v>
      </c>
      <c r="AO3845" s="10">
        <f>AN3845+273.15</f>
        <v>285.14999999999998</v>
      </c>
      <c r="AP3845" s="14">
        <v>10.5</v>
      </c>
      <c r="AQ3845" s="14">
        <v>37</v>
      </c>
      <c r="AR3845" s="10">
        <f>AQ3845+273.15</f>
        <v>310.14999999999998</v>
      </c>
      <c r="AS3845" s="14">
        <v>47.1</v>
      </c>
      <c r="AT3845" s="14">
        <v>0.5</v>
      </c>
      <c r="AU3845" s="10">
        <f>IF(ISNUMBER(AM3845),((AR3845/AO3845)*((AJ3845-(AT3845*AP3845))/(AJ3845-AS3845))*AM3845)," ")</f>
        <v>0.67288131505443038</v>
      </c>
      <c r="AV3845" s="10">
        <f>IF(ISNUMBER(AM3845), AU3845*G3845, " ")</f>
        <v>9.8195753603895994</v>
      </c>
      <c r="AW3845" s="10"/>
      <c r="AX3845" s="10"/>
      <c r="AY3845" s="10"/>
      <c r="AZ3845" s="10"/>
      <c r="BA3845" s="10"/>
      <c r="BB3845" s="10"/>
      <c r="BC3845" s="2"/>
      <c r="BD3845"/>
      <c r="BE3845"/>
    </row>
    <row r="3846" spans="1:57" x14ac:dyDescent="0.3">
      <c r="A3846" s="2">
        <v>350</v>
      </c>
      <c r="B3846" s="9" t="s">
        <v>441</v>
      </c>
      <c r="C3846" s="9"/>
      <c r="D3846" s="9" t="s">
        <v>58</v>
      </c>
      <c r="E3846" s="10">
        <v>9.2739991419999992</v>
      </c>
      <c r="F3846" s="10">
        <v>0.63782292200000001</v>
      </c>
      <c r="G3846" s="10">
        <v>15.754778829999999</v>
      </c>
      <c r="H3846" s="10">
        <v>9.9826185879999993</v>
      </c>
      <c r="I3846" s="10">
        <v>82.720955200000006</v>
      </c>
      <c r="J3846" s="10">
        <v>33.221690590000001</v>
      </c>
      <c r="K3846" s="10">
        <v>62.379467179999999</v>
      </c>
      <c r="L3846" s="11">
        <v>4.9074074074074072E-3</v>
      </c>
      <c r="M3846" s="11">
        <v>5.543969907407408E-3</v>
      </c>
      <c r="N3846" s="10">
        <f>H3846-H3845</f>
        <v>1.3830799669999987</v>
      </c>
      <c r="O3846" s="10">
        <f>I3845-I3846</f>
        <v>11.13007266999999</v>
      </c>
      <c r="P3846" s="10">
        <f>N3846/O3846</f>
        <v>0.12426513357167505</v>
      </c>
      <c r="Q3846" s="9">
        <f>AVERAGE(P3846,P3848,P3850)</f>
        <v>0.16167965823612568</v>
      </c>
      <c r="R3846">
        <f>K3846-K3845</f>
        <v>5.3856660299999959</v>
      </c>
      <c r="S3846">
        <f>R3846/O3846</f>
        <v>0.48388417485507762</v>
      </c>
      <c r="T3846" s="9">
        <f>AVERAGE(S3846,S3848,S3850)</f>
        <v>0.50937966434659832</v>
      </c>
      <c r="U3846" s="3">
        <f>AVERAGE(E3845,E3847,E3849)</f>
        <v>13.649291716666667</v>
      </c>
      <c r="V3846" s="3">
        <f>AVERAGE(E3846,E3848,E3850)</f>
        <v>9.3435739539999982</v>
      </c>
      <c r="W3846" s="3">
        <f>AVERAGE(F3845,F3847,F3849)</f>
        <v>0.59921934323333337</v>
      </c>
      <c r="X3846" s="3">
        <f>AVERAGE(F3846,F3848,F3850)</f>
        <v>0.63889401550000002</v>
      </c>
      <c r="Y3846" s="3">
        <f>AVERAGE(G3845,G3847,G3849)</f>
        <v>14.438799099999999</v>
      </c>
      <c r="Z3846" s="3">
        <f>AVERAGE(G3846,G3848,G3850)</f>
        <v>16.707829493333332</v>
      </c>
      <c r="AA3846" s="3">
        <f>AVERAGE(H3845,H3847,H3849)</f>
        <v>8.6711052483333333</v>
      </c>
      <c r="AB3846" s="3">
        <f>AVERAGE(H3846,H3848,H3850)</f>
        <v>10.652397605999999</v>
      </c>
      <c r="AC3846" s="3">
        <f>AVERAGE(I3845,I3847,I3849)</f>
        <v>93.31106462000001</v>
      </c>
      <c r="AD3846" s="3">
        <f>AVERAGE(I3846,I3848,I3850)</f>
        <v>81.024185736666666</v>
      </c>
      <c r="AE3846" s="3">
        <f>AVERAGE(J3845,J3847,J3849)</f>
        <v>32.839143819999997</v>
      </c>
      <c r="AF3846" s="3">
        <f>AVERAGE(J3846,J3848,J3850)</f>
        <v>33.230564383333331</v>
      </c>
      <c r="AG3846" s="3">
        <f>AVERAGE(K3845,K3847,K3849)</f>
        <v>58.549661146666665</v>
      </c>
      <c r="AH3846" s="3">
        <f>AVERAGE(K3846,K3848,K3850)</f>
        <v>64.72681450333333</v>
      </c>
      <c r="AI3846" s="12">
        <v>43670</v>
      </c>
      <c r="AJ3846" s="13">
        <v>657.4666666666667</v>
      </c>
      <c r="AK3846" s="16">
        <v>3.0625399999999998</v>
      </c>
      <c r="AL3846" s="10">
        <f t="shared" ref="AL3846:AL3850" si="1805">IF(AK3846&gt;3, AK3846-3, 3-AK3846)</f>
        <v>6.2539999999999818E-2</v>
      </c>
      <c r="AM3846" s="10">
        <f t="shared" si="1779"/>
        <v>0.62479796704696111</v>
      </c>
      <c r="AN3846" s="14">
        <v>12</v>
      </c>
      <c r="AO3846" s="10">
        <f t="shared" ref="AO3846:AO3850" si="1806">AN3846+273.15</f>
        <v>285.14999999999998</v>
      </c>
      <c r="AP3846" s="14">
        <v>10.5</v>
      </c>
      <c r="AQ3846" s="14">
        <v>37</v>
      </c>
      <c r="AR3846" s="10">
        <f t="shared" ref="AR3846:AR3850" si="1807">AQ3846+273.15</f>
        <v>310.14999999999998</v>
      </c>
      <c r="AS3846" s="14">
        <v>47.1</v>
      </c>
      <c r="AT3846" s="14">
        <v>0.5</v>
      </c>
      <c r="AU3846" s="10">
        <f t="shared" ref="AU3846:AU3850" si="1808">IF(ISNUMBER(AM3846),((AR3846/AO3846)*((AJ3846-(AT3846*AP3846))/(AJ3846-AS3846))*AM3846)," ")</f>
        <v>0.726171335761845</v>
      </c>
      <c r="AV3846" s="10">
        <f t="shared" ref="AV3846:AV3850" si="1809">IF(ISNUMBER(AM3846), AU3846*G3846, " ")</f>
        <v>11.440668787613538</v>
      </c>
      <c r="AW3846" s="10">
        <f>AVERAGE(AU3845,AU3847,AU3849)</f>
        <v>0.68222055978427987</v>
      </c>
      <c r="AX3846" s="10">
        <f>AVERAGE(AU3846,AU3848,AU3850)</f>
        <v>0.72739079240222704</v>
      </c>
      <c r="AY3846" s="10">
        <f>AVERAGE(AV3845,AV3847,AV3849)</f>
        <v>9.8515670273700007</v>
      </c>
      <c r="AZ3846" s="10">
        <f>AVERAGE(AV3846,AV3848,AV3850)</f>
        <v>12.144135681182851</v>
      </c>
      <c r="BA3846" s="10">
        <f>IF(ISNUMBER(AV3846), AV3846-AV3845, " ")</f>
        <v>1.6210934272239381</v>
      </c>
      <c r="BB3846" s="10">
        <f>IF(ISNUMBER(BA3846), BA3846/O3846, " ")</f>
        <v>0.14564985110954712</v>
      </c>
      <c r="BC3846" s="2">
        <f>AVERAGE(BB3846,BB3848,BB3850)</f>
        <v>0.18733476026664922</v>
      </c>
      <c r="BD3846" s="1" t="s">
        <v>59</v>
      </c>
      <c r="BE3846"/>
    </row>
    <row r="3847" spans="1:57" x14ac:dyDescent="0.3">
      <c r="A3847" s="2"/>
      <c r="D3847" s="9" t="s">
        <v>57</v>
      </c>
      <c r="E3847" s="10">
        <v>13.650193310000001</v>
      </c>
      <c r="F3847" s="10">
        <v>0.59963818459999996</v>
      </c>
      <c r="G3847" s="10">
        <v>13.702187070000001</v>
      </c>
      <c r="H3847" s="10">
        <v>8.2563789009999997</v>
      </c>
      <c r="I3847" s="10">
        <v>93.396106759999995</v>
      </c>
      <c r="J3847" s="10">
        <v>33.06586686</v>
      </c>
      <c r="K3847" s="10">
        <v>59.935060470000003</v>
      </c>
      <c r="L3847" s="11">
        <v>8.7326388888888887E-3</v>
      </c>
      <c r="M3847" s="11">
        <v>9.3576273148148151E-3</v>
      </c>
      <c r="P3847" s="10"/>
      <c r="Q3847" s="9"/>
      <c r="AJ3847" s="13">
        <v>657.46666666666704</v>
      </c>
      <c r="AK3847" s="16">
        <v>3.0625399999999998</v>
      </c>
      <c r="AL3847" s="10">
        <f t="shared" si="1805"/>
        <v>6.2539999999999818E-2</v>
      </c>
      <c r="AM3847" s="10">
        <f t="shared" si="1779"/>
        <v>0.58739299855675353</v>
      </c>
      <c r="AN3847" s="14">
        <v>12</v>
      </c>
      <c r="AO3847" s="10">
        <f t="shared" si="1806"/>
        <v>285.14999999999998</v>
      </c>
      <c r="AP3847" s="14">
        <v>10.5</v>
      </c>
      <c r="AQ3847" s="14">
        <v>37</v>
      </c>
      <c r="AR3847" s="10">
        <f t="shared" si="1807"/>
        <v>310.14999999999998</v>
      </c>
      <c r="AS3847" s="14">
        <v>47.1</v>
      </c>
      <c r="AT3847" s="14">
        <v>0.5</v>
      </c>
      <c r="AU3847" s="10">
        <f t="shared" si="1808"/>
        <v>0.68269741720694976</v>
      </c>
      <c r="AV3847" s="10">
        <f t="shared" si="1809"/>
        <v>9.354447722775463</v>
      </c>
      <c r="AW3847" s="10"/>
      <c r="AX3847" s="10"/>
      <c r="AY3847" s="10"/>
      <c r="AZ3847" s="10"/>
      <c r="BA3847" s="10"/>
      <c r="BB3847" s="10"/>
      <c r="BC3847" s="2"/>
      <c r="BD3847"/>
    </row>
    <row r="3848" spans="1:57" x14ac:dyDescent="0.3">
      <c r="A3848" s="2"/>
      <c r="D3848" s="9" t="s">
        <v>60</v>
      </c>
      <c r="E3848" s="10">
        <v>9.5245229669999993</v>
      </c>
      <c r="F3848" s="10">
        <v>0.60571995329999995</v>
      </c>
      <c r="G3848" s="10">
        <v>17.558261510000001</v>
      </c>
      <c r="H3848" s="10">
        <v>10.66401374</v>
      </c>
      <c r="I3848" s="10">
        <v>78.445884680000006</v>
      </c>
      <c r="J3848" s="10">
        <v>33.038378049999999</v>
      </c>
      <c r="K3848" s="10">
        <v>66.705411339999998</v>
      </c>
      <c r="L3848" s="11">
        <v>1.2268518518518519E-2</v>
      </c>
      <c r="M3848" s="11">
        <v>1.2997673611111113E-2</v>
      </c>
      <c r="N3848" s="10">
        <f>H3848-H3847</f>
        <v>2.407634839</v>
      </c>
      <c r="O3848" s="10">
        <f>I3847-I3848</f>
        <v>14.950222079999989</v>
      </c>
      <c r="P3848" s="10">
        <f>N3848/O3848</f>
        <v>0.16104341635305003</v>
      </c>
      <c r="Q3848" s="9"/>
      <c r="R3848">
        <f>K3848-K3847</f>
        <v>6.7703508699999944</v>
      </c>
      <c r="S3848">
        <f>R3848/O3848</f>
        <v>0.45285955176928044</v>
      </c>
      <c r="AJ3848" s="13">
        <v>657.46666666666704</v>
      </c>
      <c r="AK3848" s="16">
        <v>3.0625399999999998</v>
      </c>
      <c r="AL3848" s="10">
        <f t="shared" si="1805"/>
        <v>6.2539999999999818E-2</v>
      </c>
      <c r="AM3848" s="10">
        <f t="shared" ref="AM3848:AM3911" si="1810">IF(F3848&lt;=0," ",((F3848*3)/AK3848))</f>
        <v>0.59335057171498162</v>
      </c>
      <c r="AN3848" s="14">
        <v>12</v>
      </c>
      <c r="AO3848" s="10">
        <f t="shared" si="1806"/>
        <v>285.14999999999998</v>
      </c>
      <c r="AP3848" s="14">
        <v>10.5</v>
      </c>
      <c r="AQ3848" s="14">
        <v>37</v>
      </c>
      <c r="AR3848" s="10">
        <f t="shared" si="1807"/>
        <v>310.14999999999998</v>
      </c>
      <c r="AS3848" s="14">
        <v>47.1</v>
      </c>
      <c r="AT3848" s="14">
        <v>0.5</v>
      </c>
      <c r="AU3848" s="10">
        <f t="shared" si="1808"/>
        <v>0.68962160564286412</v>
      </c>
      <c r="AV3848" s="10">
        <f t="shared" si="1809"/>
        <v>12.108556494823501</v>
      </c>
      <c r="AW3848" s="10"/>
      <c r="AX3848" s="10"/>
      <c r="AY3848" s="10"/>
      <c r="AZ3848" s="10"/>
      <c r="BA3848" s="10">
        <f>IF(ISNUMBER(AV3848), AV3848-AV3847, " ")</f>
        <v>2.7541087720480384</v>
      </c>
      <c r="BB3848" s="10">
        <f>IF(ISNUMBER(BA3848), BA3848/O3848, " ")</f>
        <v>0.18421858600564953</v>
      </c>
      <c r="BC3848" s="2"/>
      <c r="BD3848"/>
      <c r="BE3848"/>
    </row>
    <row r="3849" spans="1:57" x14ac:dyDescent="0.3">
      <c r="A3849" s="2"/>
      <c r="D3849" s="9" t="s">
        <v>57</v>
      </c>
      <c r="E3849" s="10">
        <v>13.64301802</v>
      </c>
      <c r="F3849" s="10">
        <v>0.60700350309999995</v>
      </c>
      <c r="G3849" s="10">
        <v>15.020885760000001</v>
      </c>
      <c r="H3849" s="10">
        <v>9.1573982229999995</v>
      </c>
      <c r="I3849" s="10">
        <v>92.686059229999998</v>
      </c>
      <c r="J3849" s="10">
        <v>32.397928370000002</v>
      </c>
      <c r="K3849" s="10">
        <v>58.720121820000003</v>
      </c>
      <c r="L3849" s="11">
        <v>1.6840277777777777E-2</v>
      </c>
      <c r="M3849" s="11">
        <v>1.7795127314814814E-2</v>
      </c>
      <c r="P3849" s="10"/>
      <c r="Q3849" s="9"/>
      <c r="AJ3849" s="13">
        <v>657.46666666666704</v>
      </c>
      <c r="AK3849" s="16">
        <v>3.0625399999999998</v>
      </c>
      <c r="AL3849" s="10">
        <f t="shared" si="1805"/>
        <v>6.2539999999999818E-2</v>
      </c>
      <c r="AM3849" s="10">
        <f t="shared" si="1810"/>
        <v>0.59460791019872383</v>
      </c>
      <c r="AN3849" s="14">
        <v>12</v>
      </c>
      <c r="AO3849" s="10">
        <f t="shared" si="1806"/>
        <v>285.14999999999998</v>
      </c>
      <c r="AP3849" s="14">
        <v>10.5</v>
      </c>
      <c r="AQ3849" s="14">
        <v>37</v>
      </c>
      <c r="AR3849" s="10">
        <f t="shared" si="1807"/>
        <v>310.14999999999998</v>
      </c>
      <c r="AS3849" s="14">
        <v>47.1</v>
      </c>
      <c r="AT3849" s="14">
        <v>0.5</v>
      </c>
      <c r="AU3849" s="10">
        <f t="shared" si="1808"/>
        <v>0.69108294709145957</v>
      </c>
      <c r="AV3849" s="10">
        <f t="shared" si="1809"/>
        <v>10.38067799894494</v>
      </c>
      <c r="AW3849" s="10"/>
      <c r="AX3849" s="10"/>
      <c r="AY3849" s="10"/>
      <c r="AZ3849" s="10"/>
      <c r="BA3849" s="10"/>
      <c r="BB3849" s="10"/>
      <c r="BC3849" s="2"/>
      <c r="BD3849"/>
      <c r="BE3849"/>
    </row>
    <row r="3850" spans="1:57" x14ac:dyDescent="0.3">
      <c r="A3850" s="2"/>
      <c r="D3850" s="9" t="s">
        <v>61</v>
      </c>
      <c r="E3850" s="10">
        <v>9.2321997529999997</v>
      </c>
      <c r="F3850" s="10">
        <v>0.6731391712</v>
      </c>
      <c r="G3850" s="10">
        <v>16.810448139999998</v>
      </c>
      <c r="H3850" s="10">
        <v>11.31056049</v>
      </c>
      <c r="I3850" s="10">
        <v>81.905717330000002</v>
      </c>
      <c r="J3850" s="10">
        <v>33.431624509999999</v>
      </c>
      <c r="K3850" s="10">
        <v>65.09556499</v>
      </c>
      <c r="L3850" s="11">
        <v>2.1603009259259259E-2</v>
      </c>
      <c r="M3850" s="11">
        <v>2.2256932870370366E-2</v>
      </c>
      <c r="N3850" s="10">
        <f>H3850-H3849</f>
        <v>2.1531622670000008</v>
      </c>
      <c r="O3850" s="10">
        <f>I3849-I3850</f>
        <v>10.780341899999996</v>
      </c>
      <c r="P3850" s="10">
        <f>N3850/O3850</f>
        <v>0.19973042478365194</v>
      </c>
      <c r="Q3850" s="9"/>
      <c r="R3850">
        <f>K3850-K3849</f>
        <v>6.3754431699999969</v>
      </c>
      <c r="S3850">
        <f>R3850/O3850</f>
        <v>0.59139526641543705</v>
      </c>
      <c r="AJ3850" s="13">
        <v>657.46666666666704</v>
      </c>
      <c r="AK3850" s="16">
        <v>3.0625399999999998</v>
      </c>
      <c r="AL3850" s="10">
        <f t="shared" si="1805"/>
        <v>6.2539999999999818E-2</v>
      </c>
      <c r="AM3850" s="10">
        <f t="shared" si="1810"/>
        <v>0.65939302461355609</v>
      </c>
      <c r="AN3850" s="14">
        <v>12</v>
      </c>
      <c r="AO3850" s="10">
        <f t="shared" si="1806"/>
        <v>285.14999999999998</v>
      </c>
      <c r="AP3850" s="14">
        <v>10.5</v>
      </c>
      <c r="AQ3850" s="14">
        <v>37</v>
      </c>
      <c r="AR3850" s="10">
        <f t="shared" si="1807"/>
        <v>310.14999999999998</v>
      </c>
      <c r="AS3850" s="14">
        <v>47.1</v>
      </c>
      <c r="AT3850" s="14">
        <v>0.5</v>
      </c>
      <c r="AU3850" s="10">
        <f t="shared" si="1808"/>
        <v>0.7663794358019721</v>
      </c>
      <c r="AV3850" s="10">
        <f t="shared" si="1809"/>
        <v>12.88318176111151</v>
      </c>
      <c r="AW3850" s="10"/>
      <c r="AX3850" s="10"/>
      <c r="AY3850" s="10"/>
      <c r="AZ3850" s="10"/>
      <c r="BA3850" s="10">
        <f>IF(ISNUMBER(AV3850), AV3850-AV3849, " ")</f>
        <v>2.5025037621665707</v>
      </c>
      <c r="BB3850" s="10">
        <f>IF(ISNUMBER(BA3850), BA3850/O3850, " ")</f>
        <v>0.23213584368475099</v>
      </c>
      <c r="BC3850" s="2"/>
      <c r="BD3850"/>
      <c r="BE3850"/>
    </row>
    <row r="3851" spans="1:57" x14ac:dyDescent="0.3">
      <c r="AM3851" s="10" t="str">
        <f t="shared" si="1810"/>
        <v xml:space="preserve"> </v>
      </c>
      <c r="BD3851"/>
      <c r="BE3851"/>
    </row>
    <row r="3852" spans="1:57" x14ac:dyDescent="0.3">
      <c r="AM3852" s="10" t="str">
        <f t="shared" si="1810"/>
        <v xml:space="preserve"> </v>
      </c>
      <c r="BD3852"/>
      <c r="BE3852"/>
    </row>
    <row r="3853" spans="1:57" x14ac:dyDescent="0.3">
      <c r="A3853" s="2"/>
      <c r="D3853" s="9" t="s">
        <v>53</v>
      </c>
      <c r="E3853" s="10"/>
      <c r="F3853" s="10"/>
      <c r="G3853" s="10"/>
      <c r="H3853" s="10"/>
      <c r="I3853" s="10"/>
      <c r="J3853" s="10"/>
      <c r="K3853" s="10"/>
      <c r="L3853" s="10"/>
      <c r="M3853" s="10"/>
      <c r="P3853" s="10"/>
      <c r="Q3853" s="9"/>
      <c r="R3853" s="9"/>
      <c r="AM3853" s="10" t="str">
        <f t="shared" si="1810"/>
        <v xml:space="preserve"> </v>
      </c>
      <c r="BD3853"/>
      <c r="BE3853"/>
    </row>
    <row r="3854" spans="1:57" x14ac:dyDescent="0.3">
      <c r="A3854" s="2"/>
      <c r="D3854" s="9" t="s">
        <v>442</v>
      </c>
      <c r="E3854" s="10"/>
      <c r="F3854" s="2"/>
      <c r="G3854" s="10"/>
      <c r="H3854" s="10"/>
      <c r="I3854" s="10"/>
      <c r="J3854" s="10"/>
      <c r="K3854" s="10"/>
      <c r="L3854" s="10"/>
      <c r="M3854" s="10"/>
      <c r="P3854" s="10"/>
      <c r="Q3854" s="9"/>
      <c r="R3854" s="9"/>
      <c r="AM3854" s="10" t="str">
        <f t="shared" si="1810"/>
        <v xml:space="preserve"> </v>
      </c>
      <c r="BD3854"/>
      <c r="BE3854"/>
    </row>
    <row r="3855" spans="1:57" x14ac:dyDescent="0.3">
      <c r="A3855" s="2"/>
      <c r="D3855" s="9"/>
      <c r="E3855" s="2" t="s">
        <v>0</v>
      </c>
      <c r="F3855" s="2" t="s">
        <v>1</v>
      </c>
      <c r="G3855" s="2" t="s">
        <v>2</v>
      </c>
      <c r="H3855" s="2" t="s">
        <v>3</v>
      </c>
      <c r="I3855" s="2" t="s">
        <v>4</v>
      </c>
      <c r="J3855" s="2" t="s">
        <v>5</v>
      </c>
      <c r="K3855" s="2" t="s">
        <v>6</v>
      </c>
      <c r="L3855" s="2" t="s">
        <v>7</v>
      </c>
      <c r="M3855" s="2" t="s">
        <v>8</v>
      </c>
      <c r="N3855" s="2" t="s">
        <v>9</v>
      </c>
      <c r="O3855" s="2" t="s">
        <v>10</v>
      </c>
      <c r="P3855" s="2" t="s">
        <v>11</v>
      </c>
      <c r="Q3855" s="2" t="s">
        <v>12</v>
      </c>
      <c r="R3855" s="2" t="s">
        <v>13</v>
      </c>
      <c r="S3855" s="2" t="s">
        <v>14</v>
      </c>
      <c r="T3855" s="2" t="s">
        <v>15</v>
      </c>
      <c r="U3855" s="3" t="s">
        <v>16</v>
      </c>
      <c r="V3855" s="3" t="s">
        <v>17</v>
      </c>
      <c r="W3855" s="3" t="s">
        <v>18</v>
      </c>
      <c r="X3855" s="3" t="s">
        <v>19</v>
      </c>
      <c r="Y3855" s="3" t="s">
        <v>20</v>
      </c>
      <c r="Z3855" s="3" t="s">
        <v>21</v>
      </c>
      <c r="AA3855" s="3" t="s">
        <v>22</v>
      </c>
      <c r="AB3855" s="3" t="s">
        <v>23</v>
      </c>
      <c r="AC3855" s="3" t="s">
        <v>24</v>
      </c>
      <c r="AD3855" s="3" t="s">
        <v>25</v>
      </c>
      <c r="AE3855" s="3" t="s">
        <v>26</v>
      </c>
      <c r="AF3855" s="3" t="s">
        <v>27</v>
      </c>
      <c r="AG3855" s="3" t="s">
        <v>28</v>
      </c>
      <c r="AH3855" s="3" t="s">
        <v>29</v>
      </c>
      <c r="AL3855" s="2" t="s">
        <v>33</v>
      </c>
      <c r="AM3855" s="10" t="e">
        <f t="shared" si="1810"/>
        <v>#VALUE!</v>
      </c>
      <c r="AN3855" s="6" t="s">
        <v>35</v>
      </c>
      <c r="AO3855" s="2" t="s">
        <v>36</v>
      </c>
      <c r="AP3855" s="7" t="s">
        <v>37</v>
      </c>
      <c r="AQ3855" s="6" t="s">
        <v>38</v>
      </c>
      <c r="AR3855" s="2" t="s">
        <v>39</v>
      </c>
      <c r="AS3855" s="7" t="s">
        <v>40</v>
      </c>
      <c r="AT3855" s="7" t="s">
        <v>41</v>
      </c>
      <c r="AU3855" s="8" t="s">
        <v>55</v>
      </c>
      <c r="AV3855" s="8" t="s">
        <v>56</v>
      </c>
      <c r="AW3855" s="8" t="s">
        <v>44</v>
      </c>
      <c r="AX3855" s="8" t="s">
        <v>45</v>
      </c>
      <c r="AY3855" s="8" t="s">
        <v>46</v>
      </c>
      <c r="AZ3855" s="8" t="s">
        <v>47</v>
      </c>
      <c r="BA3855" s="2" t="s">
        <v>48</v>
      </c>
      <c r="BB3855" s="2" t="s">
        <v>49</v>
      </c>
      <c r="BC3855" s="2" t="s">
        <v>50</v>
      </c>
      <c r="BD3855"/>
      <c r="BE3855"/>
    </row>
    <row r="3856" spans="1:57" x14ac:dyDescent="0.3">
      <c r="A3856" s="2"/>
      <c r="D3856" s="9" t="s">
        <v>57</v>
      </c>
      <c r="E3856" s="10"/>
      <c r="F3856" s="10"/>
      <c r="G3856" s="10"/>
      <c r="H3856" s="10"/>
      <c r="I3856" s="10"/>
      <c r="J3856" s="10"/>
      <c r="K3856" s="10"/>
      <c r="L3856" s="11"/>
      <c r="M3856" s="11"/>
      <c r="P3856" s="10"/>
      <c r="Q3856" s="9"/>
      <c r="AJ3856" s="13">
        <v>657.4666666666667</v>
      </c>
      <c r="AK3856" s="16">
        <v>3.0625399999999998</v>
      </c>
      <c r="AL3856" s="10">
        <f>IF(AK3856&gt;3, AK3856-3, 3-AK3856)</f>
        <v>6.2539999999999818E-2</v>
      </c>
      <c r="AM3856" s="10" t="str">
        <f t="shared" si="1810"/>
        <v xml:space="preserve"> </v>
      </c>
      <c r="AN3856" s="14">
        <v>12</v>
      </c>
      <c r="AO3856" s="10">
        <f>AN3856+273.15</f>
        <v>285.14999999999998</v>
      </c>
      <c r="AP3856" s="14">
        <v>10.5</v>
      </c>
      <c r="AQ3856" s="14">
        <v>37</v>
      </c>
      <c r="AR3856" s="10">
        <f>AQ3856+273.15</f>
        <v>310.14999999999998</v>
      </c>
      <c r="AS3856" s="14">
        <v>47.1</v>
      </c>
      <c r="AT3856" s="14">
        <v>0.5</v>
      </c>
      <c r="AU3856" s="10" t="str">
        <f>IF(ISNUMBER(AM3856),((AR3856/AO3856)*((AJ3856-(AT3856*AP3856))/(AJ3856-AS3856))*AM3856)," ")</f>
        <v xml:space="preserve"> </v>
      </c>
      <c r="AV3856" s="10" t="str">
        <f>IF(ISNUMBER(AM3856), AU3856*G3856, " ")</f>
        <v xml:space="preserve"> </v>
      </c>
      <c r="AW3856" s="10"/>
      <c r="AX3856" s="10"/>
      <c r="AY3856" s="10"/>
      <c r="AZ3856" s="10"/>
      <c r="BA3856" s="10"/>
      <c r="BB3856" s="10"/>
      <c r="BC3856" s="2"/>
      <c r="BD3856"/>
      <c r="BE3856"/>
    </row>
    <row r="3857" spans="1:57" x14ac:dyDescent="0.3">
      <c r="A3857" s="2">
        <v>351</v>
      </c>
      <c r="B3857" s="9" t="s">
        <v>442</v>
      </c>
      <c r="C3857" s="9"/>
      <c r="D3857" s="9" t="s">
        <v>58</v>
      </c>
      <c r="E3857" s="10"/>
      <c r="F3857" s="10"/>
      <c r="G3857" s="10"/>
      <c r="H3857" s="10"/>
      <c r="I3857" s="10"/>
      <c r="J3857" s="10"/>
      <c r="K3857" s="10"/>
      <c r="L3857" s="11"/>
      <c r="M3857" s="11"/>
      <c r="N3857" s="10">
        <f>H3857-H3856</f>
        <v>0</v>
      </c>
      <c r="O3857" s="10">
        <f>I3856-I3857</f>
        <v>0</v>
      </c>
      <c r="P3857" s="10" t="e">
        <f>N3857/O3857</f>
        <v>#DIV/0!</v>
      </c>
      <c r="Q3857" s="9">
        <f>AVERAGE(P3859,P3861)</f>
        <v>7.8154698241153536E-2</v>
      </c>
      <c r="R3857">
        <f>K3857-K3856</f>
        <v>0</v>
      </c>
      <c r="S3857" t="e">
        <f>R3857/O3857</f>
        <v>#DIV/0!</v>
      </c>
      <c r="T3857" s="9">
        <f>AVERAGE(S3859,S3861)</f>
        <v>0.87922325511252564</v>
      </c>
      <c r="U3857" s="3">
        <f>AVERAGE(E3856,E3858,E3860)</f>
        <v>13.63235693</v>
      </c>
      <c r="V3857" s="3">
        <f>AVERAGE(E3857,E3859,E3861)</f>
        <v>9.5345146844999995</v>
      </c>
      <c r="W3857" s="3">
        <f>AVERAGE(F3856,F3858,F3860)</f>
        <v>0.53835691424999998</v>
      </c>
      <c r="X3857" s="3">
        <f>AVERAGE(F3857,F3859,F3861)</f>
        <v>0.55125145780000007</v>
      </c>
      <c r="Y3857" s="3">
        <f>AVERAGE(G3856,G3858,G3860)</f>
        <v>22.416366654999997</v>
      </c>
      <c r="Z3857" s="3">
        <f>AVERAGE(G3857,G3859,G3861)</f>
        <v>23.281229740000001</v>
      </c>
      <c r="AA3857" s="3">
        <f>AVERAGE(H3856,H3858,H3860)</f>
        <v>12.071957155</v>
      </c>
      <c r="AB3857" s="3">
        <f>AVERAGE(H3857,H3859,H3861)</f>
        <v>12.831872149999999</v>
      </c>
      <c r="AC3857" s="3">
        <f>AVERAGE(I3856,I3858,I3860)</f>
        <v>92.69788269</v>
      </c>
      <c r="AD3857" s="3">
        <f>AVERAGE(I3857,I3859,I3861)</f>
        <v>80.915230014999992</v>
      </c>
      <c r="AE3857" s="3">
        <f>AVERAGE(J3856,J3858,J3860)</f>
        <v>31.815851199999997</v>
      </c>
      <c r="AF3857" s="3">
        <f>AVERAGE(J3857,J3859,J3861)</f>
        <v>32.033979299999999</v>
      </c>
      <c r="AG3857" s="3">
        <f>AVERAGE(K3856,K3858,K3860)</f>
        <v>70.470514414999997</v>
      </c>
      <c r="AH3857" s="3">
        <f>AVERAGE(K3857,K3859,K3861)</f>
        <v>80.66880802</v>
      </c>
      <c r="AI3857" s="12">
        <v>43670</v>
      </c>
      <c r="AJ3857" s="13">
        <v>657.4666666666667</v>
      </c>
      <c r="AK3857" s="16">
        <v>3.0625399999999998</v>
      </c>
      <c r="AL3857" s="10">
        <f t="shared" ref="AL3857:AL3861" si="1811">IF(AK3857&gt;3, AK3857-3, 3-AK3857)</f>
        <v>6.2539999999999818E-2</v>
      </c>
      <c r="AM3857" s="10" t="str">
        <f t="shared" si="1810"/>
        <v xml:space="preserve"> </v>
      </c>
      <c r="AN3857" s="14">
        <v>12</v>
      </c>
      <c r="AO3857" s="10">
        <f t="shared" ref="AO3857:AO3861" si="1812">AN3857+273.15</f>
        <v>285.14999999999998</v>
      </c>
      <c r="AP3857" s="14">
        <v>10.5</v>
      </c>
      <c r="AQ3857" s="14">
        <v>37</v>
      </c>
      <c r="AR3857" s="10">
        <f t="shared" ref="AR3857:AR3861" si="1813">AQ3857+273.15</f>
        <v>310.14999999999998</v>
      </c>
      <c r="AS3857" s="14">
        <v>47.1</v>
      </c>
      <c r="AT3857" s="14">
        <v>0.5</v>
      </c>
      <c r="AU3857" s="10" t="str">
        <f t="shared" ref="AU3857:AU3861" si="1814">IF(ISNUMBER(AM3857),((AR3857/AO3857)*((AJ3857-(AT3857*AP3857))/(AJ3857-AS3857))*AM3857)," ")</f>
        <v xml:space="preserve"> </v>
      </c>
      <c r="AV3857" s="10" t="str">
        <f t="shared" ref="AV3857:AV3861" si="1815">IF(ISNUMBER(AM3857), AU3857*G3857, " ")</f>
        <v xml:space="preserve"> </v>
      </c>
      <c r="AW3857" s="10">
        <f>AVERAGE(AU3856,AU3858,AU3860)</f>
        <v>0.61292773597990502</v>
      </c>
      <c r="AX3857" s="10">
        <f>AVERAGE(AU3857,AU3859,AU3861)</f>
        <v>0.62760837474462905</v>
      </c>
      <c r="AY3857" s="10">
        <f>AVERAGE(AV3856,AV3858,AV3860)</f>
        <v>13.761475346518299</v>
      </c>
      <c r="AZ3857" s="10">
        <f>AVERAGE(AV3857,AV3859,AV3861)</f>
        <v>14.613485863196431</v>
      </c>
      <c r="BA3857" s="10" t="str">
        <f>IF(ISNUMBER(AV3857), AV3857-AV3856, " ")</f>
        <v xml:space="preserve"> </v>
      </c>
      <c r="BB3857" s="10" t="str">
        <f>IF(ISNUMBER(BA3857), BA3857/O3857, " ")</f>
        <v xml:space="preserve"> </v>
      </c>
      <c r="BC3857" s="2">
        <f>AVERAGE(BB3857,BB3859,BB3861)</f>
        <v>8.7686107663013726E-2</v>
      </c>
      <c r="BD3857" s="1" t="s">
        <v>59</v>
      </c>
      <c r="BE3857"/>
    </row>
    <row r="3858" spans="1:57" x14ac:dyDescent="0.3">
      <c r="A3858" s="2"/>
      <c r="D3858" s="9" t="s">
        <v>57</v>
      </c>
      <c r="E3858" s="10">
        <v>13.63676594</v>
      </c>
      <c r="F3858" s="10">
        <v>0.52163561189999996</v>
      </c>
      <c r="G3858" s="10">
        <v>21.267973959999999</v>
      </c>
      <c r="H3858" s="10">
        <v>11.065474460000001</v>
      </c>
      <c r="I3858" s="10">
        <v>91.893351879999997</v>
      </c>
      <c r="J3858" s="10">
        <v>32.381169999999997</v>
      </c>
      <c r="K3858" s="10">
        <v>69.091610309999993</v>
      </c>
      <c r="L3858" s="11">
        <v>6.7592592592592591E-3</v>
      </c>
      <c r="M3858" s="11">
        <v>7.5173495370370368E-3</v>
      </c>
      <c r="P3858" s="10"/>
      <c r="Q3858" s="9"/>
      <c r="AJ3858" s="13">
        <v>657.46666666666704</v>
      </c>
      <c r="AK3858" s="16">
        <v>3.0625399999999998</v>
      </c>
      <c r="AL3858" s="10">
        <f t="shared" si="1811"/>
        <v>6.2539999999999818E-2</v>
      </c>
      <c r="AM3858" s="10">
        <f t="shared" si="1810"/>
        <v>0.510983313099584</v>
      </c>
      <c r="AN3858" s="14">
        <v>12</v>
      </c>
      <c r="AO3858" s="10">
        <f t="shared" si="1812"/>
        <v>285.14999999999998</v>
      </c>
      <c r="AP3858" s="14">
        <v>10.5</v>
      </c>
      <c r="AQ3858" s="14">
        <v>37</v>
      </c>
      <c r="AR3858" s="10">
        <f t="shared" si="1813"/>
        <v>310.14999999999998</v>
      </c>
      <c r="AS3858" s="14">
        <v>47.1</v>
      </c>
      <c r="AT3858" s="14">
        <v>0.5</v>
      </c>
      <c r="AU3858" s="10">
        <f t="shared" si="1814"/>
        <v>0.59389027268977701</v>
      </c>
      <c r="AV3858" s="10">
        <f t="shared" si="1815"/>
        <v>12.630842854663475</v>
      </c>
      <c r="AW3858" s="10"/>
      <c r="AX3858" s="10"/>
      <c r="AY3858" s="10"/>
      <c r="AZ3858" s="10"/>
      <c r="BA3858" s="10"/>
      <c r="BB3858" s="10"/>
      <c r="BC3858" s="2"/>
      <c r="BD3858"/>
    </row>
    <row r="3859" spans="1:57" x14ac:dyDescent="0.3">
      <c r="A3859" s="2"/>
      <c r="D3859" s="9" t="s">
        <v>60</v>
      </c>
      <c r="E3859" s="10">
        <v>9.2803966409999994</v>
      </c>
      <c r="F3859" s="10">
        <v>0.58330626029999999</v>
      </c>
      <c r="G3859" s="10">
        <v>23.335788170000001</v>
      </c>
      <c r="H3859" s="10">
        <v>13.61492576</v>
      </c>
      <c r="I3859" s="10">
        <v>81.125481919999999</v>
      </c>
      <c r="J3859" s="10">
        <v>32.59043423</v>
      </c>
      <c r="K3859" s="10">
        <v>80.270407359999993</v>
      </c>
      <c r="L3859" s="11">
        <v>1.0335648148148148E-2</v>
      </c>
      <c r="M3859" s="11">
        <v>1.0821747685185186E-2</v>
      </c>
      <c r="N3859" s="10">
        <f>H3859-H3858</f>
        <v>2.5494512999999994</v>
      </c>
      <c r="O3859" s="10">
        <f>I3858-I3859</f>
        <v>10.767869959999999</v>
      </c>
      <c r="P3859" s="10">
        <f>N3859/O3859</f>
        <v>0.23676468135950629</v>
      </c>
      <c r="Q3859" s="9"/>
      <c r="R3859">
        <f>K3859-K3858</f>
        <v>11.17879705</v>
      </c>
      <c r="S3859">
        <f>R3859/O3859</f>
        <v>1.0381623377257057</v>
      </c>
      <c r="AJ3859" s="13">
        <v>657.46666666666704</v>
      </c>
      <c r="AK3859" s="16">
        <v>3.0625399999999998</v>
      </c>
      <c r="AL3859" s="10">
        <f t="shared" si="1811"/>
        <v>6.2539999999999818E-2</v>
      </c>
      <c r="AM3859" s="10">
        <f t="shared" si="1810"/>
        <v>0.57139458779313901</v>
      </c>
      <c r="AN3859" s="14">
        <v>12</v>
      </c>
      <c r="AO3859" s="10">
        <f t="shared" si="1812"/>
        <v>285.14999999999998</v>
      </c>
      <c r="AP3859" s="14">
        <v>10.5</v>
      </c>
      <c r="AQ3859" s="14">
        <v>37</v>
      </c>
      <c r="AR3859" s="10">
        <f t="shared" si="1813"/>
        <v>310.14999999999998</v>
      </c>
      <c r="AS3859" s="14">
        <v>47.1</v>
      </c>
      <c r="AT3859" s="14">
        <v>0.5</v>
      </c>
      <c r="AU3859" s="10">
        <f t="shared" si="1814"/>
        <v>0.66410326689434562</v>
      </c>
      <c r="AV3859" s="10">
        <f t="shared" si="1815"/>
        <v>15.497373159251424</v>
      </c>
      <c r="AW3859" s="10"/>
      <c r="AX3859" s="10"/>
      <c r="AY3859" s="10"/>
      <c r="AZ3859" s="10"/>
      <c r="BA3859" s="10">
        <f>IF(ISNUMBER(AV3859), AV3859-AV3858, " ")</f>
        <v>2.8665303045879487</v>
      </c>
      <c r="BB3859" s="10">
        <f>IF(ISNUMBER(BA3859), BA3859/O3859, " ")</f>
        <v>0.26621145270479746</v>
      </c>
      <c r="BC3859" s="2"/>
      <c r="BD3859"/>
      <c r="BE3859"/>
    </row>
    <row r="3860" spans="1:57" x14ac:dyDescent="0.3">
      <c r="A3860" s="2"/>
      <c r="D3860" s="9" t="s">
        <v>57</v>
      </c>
      <c r="E3860" s="10">
        <v>13.62794792</v>
      </c>
      <c r="F3860" s="10">
        <v>0.55507821660000001</v>
      </c>
      <c r="G3860" s="10">
        <v>23.564759349999999</v>
      </c>
      <c r="H3860" s="10">
        <v>13.078439850000001</v>
      </c>
      <c r="I3860" s="10">
        <v>93.502413500000003</v>
      </c>
      <c r="J3860" s="10">
        <v>31.250532400000001</v>
      </c>
      <c r="K3860" s="10">
        <v>71.84941852</v>
      </c>
      <c r="L3860" s="11">
        <v>1.3460648148148147E-2</v>
      </c>
      <c r="M3860" s="11">
        <v>1.3923599537037036E-2</v>
      </c>
      <c r="P3860" s="10"/>
      <c r="Q3860" s="9"/>
      <c r="AJ3860" s="13">
        <v>657.46666666666704</v>
      </c>
      <c r="AK3860" s="16">
        <v>3.0625399999999998</v>
      </c>
      <c r="AL3860" s="10">
        <f t="shared" si="1811"/>
        <v>6.2539999999999818E-2</v>
      </c>
      <c r="AM3860" s="10">
        <f t="shared" si="1810"/>
        <v>0.54374298778138408</v>
      </c>
      <c r="AN3860" s="14">
        <v>12</v>
      </c>
      <c r="AO3860" s="10">
        <f t="shared" si="1812"/>
        <v>285.14999999999998</v>
      </c>
      <c r="AP3860" s="14">
        <v>10.5</v>
      </c>
      <c r="AQ3860" s="14">
        <v>37</v>
      </c>
      <c r="AR3860" s="10">
        <f t="shared" si="1813"/>
        <v>310.14999999999998</v>
      </c>
      <c r="AS3860" s="14">
        <v>47.1</v>
      </c>
      <c r="AT3860" s="14">
        <v>0.5</v>
      </c>
      <c r="AU3860" s="10">
        <f t="shared" si="1814"/>
        <v>0.63196519927003292</v>
      </c>
      <c r="AV3860" s="10">
        <f t="shared" si="1815"/>
        <v>14.892107838373121</v>
      </c>
      <c r="AW3860" s="10"/>
      <c r="AX3860" s="10"/>
      <c r="AY3860" s="10"/>
      <c r="AZ3860" s="10"/>
      <c r="BA3860" s="10"/>
      <c r="BB3860" s="10"/>
      <c r="BC3860" s="2"/>
      <c r="BD3860"/>
      <c r="BE3860"/>
    </row>
    <row r="3861" spans="1:57" x14ac:dyDescent="0.3">
      <c r="A3861" s="2"/>
      <c r="D3861" s="9" t="s">
        <v>61</v>
      </c>
      <c r="E3861" s="10">
        <v>9.7886327279999996</v>
      </c>
      <c r="F3861" s="10">
        <v>0.51919665530000003</v>
      </c>
      <c r="G3861" s="10">
        <v>23.22667131</v>
      </c>
      <c r="H3861" s="10">
        <v>12.048818539999999</v>
      </c>
      <c r="I3861" s="10">
        <v>80.704978109999999</v>
      </c>
      <c r="J3861" s="10">
        <v>31.477524370000001</v>
      </c>
      <c r="K3861" s="10">
        <v>81.067208679999993</v>
      </c>
      <c r="L3861" s="11">
        <v>1.681712962962963E-2</v>
      </c>
      <c r="M3861" s="11">
        <v>1.7222210648148148E-2</v>
      </c>
      <c r="N3861" s="10">
        <f>H3861-H3860</f>
        <v>-1.0296213100000013</v>
      </c>
      <c r="O3861" s="10">
        <f>I3860-I3861</f>
        <v>12.797435390000004</v>
      </c>
      <c r="P3861" s="10">
        <f>N3861/O3861</f>
        <v>-8.0455284877199218E-2</v>
      </c>
      <c r="Q3861" s="9"/>
      <c r="R3861">
        <f>K3861-K3860</f>
        <v>9.2177901599999927</v>
      </c>
      <c r="S3861">
        <f>R3861/O3861</f>
        <v>0.72028417249934562</v>
      </c>
      <c r="AJ3861" s="13">
        <v>657.46666666666704</v>
      </c>
      <c r="AK3861" s="16">
        <v>3.0625399999999998</v>
      </c>
      <c r="AL3861" s="10">
        <f t="shared" si="1811"/>
        <v>6.2539999999999818E-2</v>
      </c>
      <c r="AM3861" s="10">
        <f t="shared" si="1810"/>
        <v>0.50859416232930843</v>
      </c>
      <c r="AN3861" s="14">
        <v>12</v>
      </c>
      <c r="AO3861" s="10">
        <f t="shared" si="1812"/>
        <v>285.14999999999998</v>
      </c>
      <c r="AP3861" s="14">
        <v>10.5</v>
      </c>
      <c r="AQ3861" s="14">
        <v>37</v>
      </c>
      <c r="AR3861" s="10">
        <f t="shared" si="1813"/>
        <v>310.14999999999998</v>
      </c>
      <c r="AS3861" s="14">
        <v>47.1</v>
      </c>
      <c r="AT3861" s="14">
        <v>0.5</v>
      </c>
      <c r="AU3861" s="10">
        <f t="shared" si="1814"/>
        <v>0.59111348259491248</v>
      </c>
      <c r="AV3861" s="10">
        <f t="shared" si="1815"/>
        <v>13.729598567141439</v>
      </c>
      <c r="AW3861" s="10"/>
      <c r="AX3861" s="10"/>
      <c r="AY3861" s="10"/>
      <c r="AZ3861" s="10"/>
      <c r="BA3861" s="10">
        <f>IF(ISNUMBER(AV3861), AV3861-AV3860, " ")</f>
        <v>-1.1625092712316825</v>
      </c>
      <c r="BB3861" s="10">
        <f>IF(ISNUMBER(BA3861), BA3861/O3861, " ")</f>
        <v>-9.0839237378770005E-2</v>
      </c>
      <c r="BC3861" s="2"/>
      <c r="BD3861"/>
      <c r="BE3861"/>
    </row>
    <row r="3862" spans="1:57" x14ac:dyDescent="0.3">
      <c r="AM3862" s="10" t="str">
        <f t="shared" si="1810"/>
        <v xml:space="preserve"> </v>
      </c>
      <c r="BD3862"/>
      <c r="BE3862"/>
    </row>
    <row r="3863" spans="1:57" x14ac:dyDescent="0.3">
      <c r="AM3863" s="10" t="str">
        <f t="shared" si="1810"/>
        <v xml:space="preserve"> </v>
      </c>
      <c r="BD3863"/>
      <c r="BE3863"/>
    </row>
    <row r="3864" spans="1:57" x14ac:dyDescent="0.3">
      <c r="A3864" s="2"/>
      <c r="D3864" s="9" t="s">
        <v>53</v>
      </c>
      <c r="E3864" s="10"/>
      <c r="F3864" s="10"/>
      <c r="G3864" s="10"/>
      <c r="H3864" s="10"/>
      <c r="I3864" s="10"/>
      <c r="J3864" s="10"/>
      <c r="K3864" s="10"/>
      <c r="L3864" s="10"/>
      <c r="M3864" s="10"/>
      <c r="P3864" s="10"/>
      <c r="Q3864" s="9"/>
      <c r="R3864" s="9"/>
      <c r="AM3864" s="10" t="str">
        <f t="shared" si="1810"/>
        <v xml:space="preserve"> </v>
      </c>
      <c r="BD3864"/>
      <c r="BE3864"/>
    </row>
    <row r="3865" spans="1:57" x14ac:dyDescent="0.3">
      <c r="A3865" s="2"/>
      <c r="D3865" s="9" t="s">
        <v>443</v>
      </c>
      <c r="E3865" s="10"/>
      <c r="F3865" s="2"/>
      <c r="G3865" s="10"/>
      <c r="H3865" s="10"/>
      <c r="I3865" s="10"/>
      <c r="J3865" s="10"/>
      <c r="K3865" s="10"/>
      <c r="L3865" s="10"/>
      <c r="M3865" s="10"/>
      <c r="P3865" s="10"/>
      <c r="Q3865" s="9"/>
      <c r="R3865" s="9"/>
      <c r="AM3865" s="10" t="str">
        <f t="shared" si="1810"/>
        <v xml:space="preserve"> </v>
      </c>
      <c r="BD3865"/>
      <c r="BE3865"/>
    </row>
    <row r="3866" spans="1:57" x14ac:dyDescent="0.3">
      <c r="A3866" s="2"/>
      <c r="D3866" s="9"/>
      <c r="E3866" s="2" t="s">
        <v>0</v>
      </c>
      <c r="F3866" s="2" t="s">
        <v>1</v>
      </c>
      <c r="G3866" s="2" t="s">
        <v>2</v>
      </c>
      <c r="H3866" s="2" t="s">
        <v>3</v>
      </c>
      <c r="I3866" s="2" t="s">
        <v>4</v>
      </c>
      <c r="J3866" s="2" t="s">
        <v>5</v>
      </c>
      <c r="K3866" s="2" t="s">
        <v>6</v>
      </c>
      <c r="L3866" s="2" t="s">
        <v>7</v>
      </c>
      <c r="M3866" s="2" t="s">
        <v>8</v>
      </c>
      <c r="N3866" s="2" t="s">
        <v>9</v>
      </c>
      <c r="O3866" s="2" t="s">
        <v>10</v>
      </c>
      <c r="P3866" s="2" t="s">
        <v>11</v>
      </c>
      <c r="Q3866" s="2" t="s">
        <v>12</v>
      </c>
      <c r="R3866" s="2" t="s">
        <v>13</v>
      </c>
      <c r="S3866" s="2" t="s">
        <v>14</v>
      </c>
      <c r="T3866" s="2" t="s">
        <v>15</v>
      </c>
      <c r="U3866" s="3" t="s">
        <v>16</v>
      </c>
      <c r="V3866" s="3" t="s">
        <v>17</v>
      </c>
      <c r="W3866" s="3" t="s">
        <v>18</v>
      </c>
      <c r="X3866" s="3" t="s">
        <v>19</v>
      </c>
      <c r="Y3866" s="3" t="s">
        <v>20</v>
      </c>
      <c r="Z3866" s="3" t="s">
        <v>21</v>
      </c>
      <c r="AA3866" s="3" t="s">
        <v>22</v>
      </c>
      <c r="AB3866" s="3" t="s">
        <v>23</v>
      </c>
      <c r="AC3866" s="3" t="s">
        <v>24</v>
      </c>
      <c r="AD3866" s="3" t="s">
        <v>25</v>
      </c>
      <c r="AE3866" s="3" t="s">
        <v>26</v>
      </c>
      <c r="AF3866" s="3" t="s">
        <v>27</v>
      </c>
      <c r="AG3866" s="3" t="s">
        <v>28</v>
      </c>
      <c r="AH3866" s="3" t="s">
        <v>29</v>
      </c>
      <c r="AL3866" s="2" t="s">
        <v>33</v>
      </c>
      <c r="AM3866" s="10" t="e">
        <f t="shared" si="1810"/>
        <v>#VALUE!</v>
      </c>
      <c r="AN3866" s="6" t="s">
        <v>35</v>
      </c>
      <c r="AO3866" s="2" t="s">
        <v>36</v>
      </c>
      <c r="AP3866" s="7" t="s">
        <v>37</v>
      </c>
      <c r="AQ3866" s="6" t="s">
        <v>38</v>
      </c>
      <c r="AR3866" s="2" t="s">
        <v>39</v>
      </c>
      <c r="AS3866" s="7" t="s">
        <v>40</v>
      </c>
      <c r="AT3866" s="7" t="s">
        <v>41</v>
      </c>
      <c r="AU3866" s="8" t="s">
        <v>55</v>
      </c>
      <c r="AV3866" s="8" t="s">
        <v>56</v>
      </c>
      <c r="AW3866" s="8" t="s">
        <v>44</v>
      </c>
      <c r="AX3866" s="8" t="s">
        <v>45</v>
      </c>
      <c r="AY3866" s="8" t="s">
        <v>46</v>
      </c>
      <c r="AZ3866" s="8" t="s">
        <v>47</v>
      </c>
      <c r="BA3866" s="2" t="s">
        <v>48</v>
      </c>
      <c r="BB3866" s="2" t="s">
        <v>49</v>
      </c>
      <c r="BC3866" s="2" t="s">
        <v>50</v>
      </c>
      <c r="BD3866"/>
      <c r="BE3866"/>
    </row>
    <row r="3867" spans="1:57" x14ac:dyDescent="0.3">
      <c r="A3867" s="2"/>
      <c r="D3867" s="9" t="s">
        <v>57</v>
      </c>
      <c r="E3867" s="10">
        <v>13.644511380000001</v>
      </c>
      <c r="F3867" s="10">
        <v>0.60223780819999995</v>
      </c>
      <c r="G3867" s="10">
        <v>14.63124595</v>
      </c>
      <c r="H3867" s="10">
        <v>8.8102139739999998</v>
      </c>
      <c r="I3867" s="10">
        <v>88.923568950000003</v>
      </c>
      <c r="J3867" s="10">
        <v>31.971232369999999</v>
      </c>
      <c r="K3867" s="10">
        <v>62.750941179999998</v>
      </c>
      <c r="L3867" s="11">
        <v>1.0416666666666667E-3</v>
      </c>
      <c r="M3867" s="11">
        <v>1.9270717592592592E-3</v>
      </c>
      <c r="P3867" s="10"/>
      <c r="Q3867" s="9"/>
      <c r="AJ3867" s="13">
        <v>657.4666666666667</v>
      </c>
      <c r="AK3867" s="16">
        <v>3.0625399999999998</v>
      </c>
      <c r="AL3867" s="10">
        <f>IF(AK3867&gt;3, AK3867-3, 3-AK3867)</f>
        <v>6.2539999999999818E-2</v>
      </c>
      <c r="AM3867" s="10">
        <f t="shared" si="1810"/>
        <v>0.58993953535300758</v>
      </c>
      <c r="AN3867" s="14">
        <v>12</v>
      </c>
      <c r="AO3867" s="10">
        <f>AN3867+273.15</f>
        <v>285.14999999999998</v>
      </c>
      <c r="AP3867" s="14">
        <v>10.5</v>
      </c>
      <c r="AQ3867" s="14">
        <v>37</v>
      </c>
      <c r="AR3867" s="10">
        <f>AQ3867+273.15</f>
        <v>310.14999999999998</v>
      </c>
      <c r="AS3867" s="14">
        <v>47.1</v>
      </c>
      <c r="AT3867" s="14">
        <v>0.5</v>
      </c>
      <c r="AU3867" s="10">
        <f>IF(ISNUMBER(AM3867),((AR3867/AO3867)*((AJ3867-(AT3867*AP3867))/(AJ3867-AS3867))*AM3867)," ")</f>
        <v>0.68565712918495536</v>
      </c>
      <c r="AV3867" s="10">
        <f>IF(ISNUMBER(AM3867), AU3867*G3867, " ")</f>
        <v>10.032018094476005</v>
      </c>
      <c r="AW3867" s="10"/>
      <c r="AX3867" s="10"/>
      <c r="AY3867" s="10"/>
      <c r="AZ3867" s="10"/>
      <c r="BA3867" s="10"/>
      <c r="BB3867" s="10"/>
      <c r="BC3867" s="2"/>
      <c r="BD3867"/>
      <c r="BE3867"/>
    </row>
    <row r="3868" spans="1:57" x14ac:dyDescent="0.3">
      <c r="A3868" s="2">
        <v>352</v>
      </c>
      <c r="B3868" s="9" t="s">
        <v>443</v>
      </c>
      <c r="C3868" s="9"/>
      <c r="D3868" s="9" t="s">
        <v>58</v>
      </c>
      <c r="E3868" s="10">
        <v>9.4960140240000008</v>
      </c>
      <c r="F3868" s="10">
        <v>0.67049509860000001</v>
      </c>
      <c r="G3868" s="10">
        <v>14.59662275</v>
      </c>
      <c r="H3868" s="10">
        <v>9.7768455719999992</v>
      </c>
      <c r="I3868" s="10">
        <v>76.337961620000002</v>
      </c>
      <c r="J3868" s="10">
        <v>31.908713160000001</v>
      </c>
      <c r="K3868" s="10">
        <v>72.459518389999999</v>
      </c>
      <c r="L3868" s="11">
        <v>4.7048611111111119E-3</v>
      </c>
      <c r="M3868" s="11">
        <v>5.3587847222222214E-3</v>
      </c>
      <c r="N3868" s="10">
        <f>H3868-H3867</f>
        <v>0.96663159799999931</v>
      </c>
      <c r="O3868" s="10">
        <f>I3867-I3868</f>
        <v>12.585607330000002</v>
      </c>
      <c r="P3868" s="10">
        <f>N3868/O3868</f>
        <v>7.6804525411806185E-2</v>
      </c>
      <c r="Q3868" s="9">
        <f>AVERAGE(P3868,P3870,P3872)</f>
        <v>0.10423763595042979</v>
      </c>
      <c r="R3868">
        <f>K3868-K3867</f>
        <v>9.7085772100000014</v>
      </c>
      <c r="S3868">
        <f>R3868/O3868</f>
        <v>0.77140315563937112</v>
      </c>
      <c r="T3868" s="9">
        <f>AVERAGE(S3868,S3870,S3872)</f>
        <v>0.5684201272958469</v>
      </c>
      <c r="U3868" s="3">
        <f>AVERAGE(E3867,E3869,E3871)</f>
        <v>13.63812955</v>
      </c>
      <c r="V3868" s="3">
        <f>AVERAGE(E3868,E3870,E3872)</f>
        <v>9.6826530093333343</v>
      </c>
      <c r="W3868" s="3">
        <f>AVERAGE(F3867,F3869,F3871)</f>
        <v>0.57332992983333331</v>
      </c>
      <c r="X3868" s="3">
        <f>AVERAGE(F3868,F3870,F3872)</f>
        <v>0.64393490259999997</v>
      </c>
      <c r="Y3868" s="3">
        <f>AVERAGE(G3867,G3869,G3871)</f>
        <v>14.415795266666668</v>
      </c>
      <c r="Z3868" s="3">
        <f>AVERAGE(G3868,G3870,G3872)</f>
        <v>14.721530506666667</v>
      </c>
      <c r="AA3868" s="3">
        <f>AVERAGE(H3867,H3869,H3871)</f>
        <v>8.2677386073333334</v>
      </c>
      <c r="AB3868" s="3">
        <f>AVERAGE(H3868,H3870,H3872)</f>
        <v>9.4350989846666664</v>
      </c>
      <c r="AC3868" s="3">
        <f>AVERAGE(I3867,I3869,I3871)</f>
        <v>87.840878700000005</v>
      </c>
      <c r="AD3868" s="3">
        <f>AVERAGE(I3868,I3870,I3872)</f>
        <v>76.277933940000011</v>
      </c>
      <c r="AE3868" s="3">
        <f>AVERAGE(J3867,J3869,J3871)</f>
        <v>31.973498776666663</v>
      </c>
      <c r="AF3868" s="3">
        <f>AVERAGE(J3868,J3870,J3872)</f>
        <v>32.245486739999997</v>
      </c>
      <c r="AG3868" s="3">
        <f>AVERAGE(K3867,K3869,K3871)</f>
        <v>63.288387780000001</v>
      </c>
      <c r="AH3868" s="3">
        <f>AVERAGE(K3868,K3870,K3872)</f>
        <v>69.965348393333343</v>
      </c>
      <c r="AI3868" s="12">
        <v>43670</v>
      </c>
      <c r="AJ3868" s="13">
        <v>657.4666666666667</v>
      </c>
      <c r="AK3868" s="16">
        <v>3.0625399999999998</v>
      </c>
      <c r="AL3868" s="10">
        <f t="shared" ref="AL3868:AL3872" si="1816">IF(AK3868&gt;3, AK3868-3, 3-AK3868)</f>
        <v>6.2539999999999818E-2</v>
      </c>
      <c r="AM3868" s="10">
        <f t="shared" si="1810"/>
        <v>0.65680294650845383</v>
      </c>
      <c r="AN3868" s="14">
        <v>12</v>
      </c>
      <c r="AO3868" s="10">
        <f t="shared" ref="AO3868:AO3872" si="1817">AN3868+273.15</f>
        <v>285.14999999999998</v>
      </c>
      <c r="AP3868" s="14">
        <v>10.5</v>
      </c>
      <c r="AQ3868" s="14">
        <v>37</v>
      </c>
      <c r="AR3868" s="10">
        <f t="shared" ref="AR3868:AR3872" si="1818">AQ3868+273.15</f>
        <v>310.14999999999998</v>
      </c>
      <c r="AS3868" s="14">
        <v>47.1</v>
      </c>
      <c r="AT3868" s="14">
        <v>0.5</v>
      </c>
      <c r="AU3868" s="10">
        <f t="shared" ref="AU3868:AU3872" si="1819">IF(ISNUMBER(AM3868),((AR3868/AO3868)*((AJ3868-(AT3868*AP3868))/(AJ3868-AS3868))*AM3868)," ")</f>
        <v>0.76336911794482665</v>
      </c>
      <c r="AV3868" s="10">
        <f t="shared" ref="AV3868:AV3872" si="1820">IF(ISNUMBER(AM3868), AU3868*G3868, " ")</f>
        <v>11.14261103364089</v>
      </c>
      <c r="AW3868" s="10">
        <f>AVERAGE(AU3867,AU3869,AU3871)</f>
        <v>0.65274505919891734</v>
      </c>
      <c r="AX3868" s="10">
        <f>AVERAGE(AU3868,AU3870,AU3872)</f>
        <v>0.73312992091669538</v>
      </c>
      <c r="AY3868" s="10">
        <f>AVERAGE(AV3867,AV3869,AV3871)</f>
        <v>9.4124614625426286</v>
      </c>
      <c r="AZ3868" s="10">
        <f>AVERAGE(AV3868,AV3870,AV3872)</f>
        <v>10.771143475454565</v>
      </c>
      <c r="BA3868" s="10">
        <f>IF(ISNUMBER(AV3868), AV3868-AV3867, " ")</f>
        <v>1.110592939164885</v>
      </c>
      <c r="BB3868" s="10">
        <f>IF(ISNUMBER(BA3868), BA3868/O3868, " ")</f>
        <v>8.8243094675104952E-2</v>
      </c>
      <c r="BC3868" s="2">
        <f>AVERAGE(BB3868,BB3870,BB3872)</f>
        <v>0.12119785012344934</v>
      </c>
      <c r="BD3868" s="1" t="s">
        <v>59</v>
      </c>
      <c r="BE3868"/>
    </row>
    <row r="3869" spans="1:57" x14ac:dyDescent="0.3">
      <c r="A3869" s="2"/>
      <c r="D3869" s="9" t="s">
        <v>57</v>
      </c>
      <c r="E3869" s="10">
        <v>13.633090230000001</v>
      </c>
      <c r="F3869" s="10">
        <v>0.55514432059999996</v>
      </c>
      <c r="G3869" s="10">
        <v>14.63399278</v>
      </c>
      <c r="H3869" s="10">
        <v>8.1345295239999995</v>
      </c>
      <c r="I3869" s="10">
        <v>87.902546540000003</v>
      </c>
      <c r="J3869" s="10">
        <v>31.890783129999999</v>
      </c>
      <c r="K3869" s="10">
        <v>62.912484380000002</v>
      </c>
      <c r="L3869" s="11">
        <v>8.3622685185185171E-3</v>
      </c>
      <c r="M3869" s="11">
        <v>8.8599421296296308E-3</v>
      </c>
      <c r="P3869" s="10"/>
      <c r="Q3869" s="9"/>
      <c r="AJ3869" s="13">
        <v>657.46666666666704</v>
      </c>
      <c r="AK3869" s="16">
        <v>3.0625399999999998</v>
      </c>
      <c r="AL3869" s="10">
        <f t="shared" si="1816"/>
        <v>6.2539999999999818E-2</v>
      </c>
      <c r="AM3869" s="10">
        <f t="shared" si="1810"/>
        <v>0.54380774187439185</v>
      </c>
      <c r="AN3869" s="14">
        <v>12</v>
      </c>
      <c r="AO3869" s="10">
        <f t="shared" si="1817"/>
        <v>285.14999999999998</v>
      </c>
      <c r="AP3869" s="14">
        <v>10.5</v>
      </c>
      <c r="AQ3869" s="14">
        <v>37</v>
      </c>
      <c r="AR3869" s="10">
        <f t="shared" si="1818"/>
        <v>310.14999999999998</v>
      </c>
      <c r="AS3869" s="14">
        <v>47.1</v>
      </c>
      <c r="AT3869" s="14">
        <v>0.5</v>
      </c>
      <c r="AU3869" s="10">
        <f t="shared" si="1819"/>
        <v>0.63204045970411815</v>
      </c>
      <c r="AV3869" s="10">
        <f t="shared" si="1820"/>
        <v>9.2492755239779463</v>
      </c>
      <c r="AW3869" s="10"/>
      <c r="AX3869" s="10"/>
      <c r="AY3869" s="10"/>
      <c r="AZ3869" s="10"/>
      <c r="BA3869" s="10"/>
      <c r="BB3869" s="10"/>
      <c r="BC3869" s="2"/>
      <c r="BD3869"/>
    </row>
    <row r="3870" spans="1:57" x14ac:dyDescent="0.3">
      <c r="A3870" s="2"/>
      <c r="D3870" s="9" t="s">
        <v>60</v>
      </c>
      <c r="E3870" s="10">
        <v>9.9324447350000007</v>
      </c>
      <c r="F3870" s="10">
        <v>0.64675875679999995</v>
      </c>
      <c r="G3870" s="10">
        <v>13.16716714</v>
      </c>
      <c r="H3870" s="10">
        <v>8.4409051020000003</v>
      </c>
      <c r="I3870" s="10">
        <v>76.457671540000007</v>
      </c>
      <c r="J3870" s="10">
        <v>32.329299810000002</v>
      </c>
      <c r="K3870" s="10">
        <v>68.280804930000002</v>
      </c>
      <c r="L3870" s="11">
        <v>1.0827546296296295E-2</v>
      </c>
      <c r="M3870" s="11">
        <v>1.1412025462962964E-2</v>
      </c>
      <c r="N3870" s="10">
        <f>H3870-H3869</f>
        <v>0.30637557800000081</v>
      </c>
      <c r="O3870" s="10">
        <f>I3869-I3870</f>
        <v>11.444874999999996</v>
      </c>
      <c r="P3870" s="10">
        <f>N3870/O3870</f>
        <v>2.6769674461276417E-2</v>
      </c>
      <c r="Q3870" s="9"/>
      <c r="R3870">
        <f>K3870-K3869</f>
        <v>5.36832055</v>
      </c>
      <c r="S3870">
        <f>R3870/O3870</f>
        <v>0.46905890627901148</v>
      </c>
      <c r="AJ3870" s="13">
        <v>657.46666666666704</v>
      </c>
      <c r="AK3870" s="16">
        <v>3.0625399999999998</v>
      </c>
      <c r="AL3870" s="10">
        <f t="shared" si="1816"/>
        <v>6.2539999999999818E-2</v>
      </c>
      <c r="AM3870" s="10">
        <f t="shared" si="1810"/>
        <v>0.63355132354189658</v>
      </c>
      <c r="AN3870" s="14">
        <v>12</v>
      </c>
      <c r="AO3870" s="10">
        <f t="shared" si="1817"/>
        <v>285.14999999999998</v>
      </c>
      <c r="AP3870" s="14">
        <v>10.5</v>
      </c>
      <c r="AQ3870" s="14">
        <v>37</v>
      </c>
      <c r="AR3870" s="10">
        <f t="shared" si="1818"/>
        <v>310.14999999999998</v>
      </c>
      <c r="AS3870" s="14">
        <v>47.1</v>
      </c>
      <c r="AT3870" s="14">
        <v>0.5</v>
      </c>
      <c r="AU3870" s="10">
        <f t="shared" si="1819"/>
        <v>0.73634492292694087</v>
      </c>
      <c r="AV3870" s="10">
        <f t="shared" si="1820"/>
        <v>9.6955766728694481</v>
      </c>
      <c r="AW3870" s="10"/>
      <c r="AX3870" s="10"/>
      <c r="AY3870" s="10"/>
      <c r="AZ3870" s="10"/>
      <c r="BA3870" s="10">
        <f>IF(ISNUMBER(AV3870), AV3870-AV3869, " ")</f>
        <v>0.44630114889150185</v>
      </c>
      <c r="BB3870" s="10">
        <f>IF(ISNUMBER(BA3870), BA3870/O3870, " ")</f>
        <v>3.8995720695202178E-2</v>
      </c>
      <c r="BC3870" s="2"/>
      <c r="BD3870"/>
      <c r="BE3870"/>
    </row>
    <row r="3871" spans="1:57" x14ac:dyDescent="0.3">
      <c r="A3871" s="2"/>
      <c r="D3871" s="9" t="s">
        <v>57</v>
      </c>
      <c r="E3871" s="10">
        <v>13.63678704</v>
      </c>
      <c r="F3871" s="10">
        <v>0.56260766070000001</v>
      </c>
      <c r="G3871" s="10">
        <v>13.98214707</v>
      </c>
      <c r="H3871" s="10">
        <v>7.8584723240000001</v>
      </c>
      <c r="I3871" s="10">
        <v>86.696520609999993</v>
      </c>
      <c r="J3871" s="10">
        <v>32.058480830000001</v>
      </c>
      <c r="K3871" s="10">
        <v>64.201737780000002</v>
      </c>
      <c r="L3871" s="11">
        <v>1.3489583333333334E-2</v>
      </c>
      <c r="M3871" s="11">
        <v>1.4357627314814816E-2</v>
      </c>
      <c r="P3871" s="10"/>
      <c r="Q3871" s="9"/>
      <c r="AJ3871" s="13">
        <v>657.46666666666704</v>
      </c>
      <c r="AK3871" s="16">
        <v>3.0625399999999998</v>
      </c>
      <c r="AL3871" s="10">
        <f t="shared" si="1816"/>
        <v>6.2539999999999818E-2</v>
      </c>
      <c r="AM3871" s="10">
        <f t="shared" si="1810"/>
        <v>0.55111867342140841</v>
      </c>
      <c r="AN3871" s="14">
        <v>12</v>
      </c>
      <c r="AO3871" s="10">
        <f t="shared" si="1817"/>
        <v>285.14999999999998</v>
      </c>
      <c r="AP3871" s="14">
        <v>10.5</v>
      </c>
      <c r="AQ3871" s="14">
        <v>37</v>
      </c>
      <c r="AR3871" s="10">
        <f t="shared" si="1818"/>
        <v>310.14999999999998</v>
      </c>
      <c r="AS3871" s="14">
        <v>47.1</v>
      </c>
      <c r="AT3871" s="14">
        <v>0.5</v>
      </c>
      <c r="AU3871" s="10">
        <f t="shared" si="1819"/>
        <v>0.64053758870767874</v>
      </c>
      <c r="AV3871" s="10">
        <f t="shared" si="1820"/>
        <v>8.9560907691739349</v>
      </c>
      <c r="AW3871" s="10"/>
      <c r="AX3871" s="10"/>
      <c r="AY3871" s="10"/>
      <c r="AZ3871" s="10"/>
      <c r="BA3871" s="10"/>
      <c r="BB3871" s="10"/>
      <c r="BC3871" s="2"/>
      <c r="BD3871"/>
      <c r="BE3871"/>
    </row>
    <row r="3872" spans="1:57" x14ac:dyDescent="0.3">
      <c r="A3872" s="2"/>
      <c r="D3872" s="9" t="s">
        <v>61</v>
      </c>
      <c r="E3872" s="10">
        <v>9.6195002689999995</v>
      </c>
      <c r="F3872" s="10">
        <v>0.61455085239999996</v>
      </c>
      <c r="G3872" s="10">
        <v>16.40080163</v>
      </c>
      <c r="H3872" s="10">
        <v>10.08754628</v>
      </c>
      <c r="I3872" s="10">
        <v>76.038168659999997</v>
      </c>
      <c r="J3872" s="10">
        <v>32.498447249999998</v>
      </c>
      <c r="K3872" s="10">
        <v>69.15572186</v>
      </c>
      <c r="L3872" s="11">
        <v>1.6857638888888887E-2</v>
      </c>
      <c r="M3872" s="11">
        <v>1.7552071759259259E-2</v>
      </c>
      <c r="N3872" s="10">
        <f>H3872-H3871</f>
        <v>2.2290739559999997</v>
      </c>
      <c r="O3872" s="10">
        <f>I3871-I3872</f>
        <v>10.658351949999997</v>
      </c>
      <c r="P3872" s="10">
        <f>N3872/O3872</f>
        <v>0.20913870797820674</v>
      </c>
      <c r="Q3872" s="9"/>
      <c r="R3872">
        <f>K3872-K3871</f>
        <v>4.9539840799999979</v>
      </c>
      <c r="S3872">
        <f>R3872/O3872</f>
        <v>0.46479831996915805</v>
      </c>
      <c r="AJ3872" s="13">
        <v>657.46666666666704</v>
      </c>
      <c r="AK3872" s="16">
        <v>3.0625399999999998</v>
      </c>
      <c r="AL3872" s="10">
        <f t="shared" si="1816"/>
        <v>6.2539999999999818E-2</v>
      </c>
      <c r="AM3872" s="10">
        <f t="shared" si="1810"/>
        <v>0.60200113539741529</v>
      </c>
      <c r="AN3872" s="14">
        <v>12</v>
      </c>
      <c r="AO3872" s="10">
        <f t="shared" si="1817"/>
        <v>285.14999999999998</v>
      </c>
      <c r="AP3872" s="14">
        <v>10.5</v>
      </c>
      <c r="AQ3872" s="14">
        <v>37</v>
      </c>
      <c r="AR3872" s="10">
        <f t="shared" si="1818"/>
        <v>310.14999999999998</v>
      </c>
      <c r="AS3872" s="14">
        <v>47.1</v>
      </c>
      <c r="AT3872" s="14">
        <v>0.5</v>
      </c>
      <c r="AU3872" s="10">
        <f t="shared" si="1819"/>
        <v>0.6996757218783185</v>
      </c>
      <c r="AV3872" s="10">
        <f t="shared" si="1820"/>
        <v>11.475242719853354</v>
      </c>
      <c r="AW3872" s="10"/>
      <c r="AX3872" s="10"/>
      <c r="AY3872" s="10"/>
      <c r="AZ3872" s="10"/>
      <c r="BA3872" s="10">
        <f>IF(ISNUMBER(AV3872), AV3872-AV3871, " ")</f>
        <v>2.5191519506794187</v>
      </c>
      <c r="BB3872" s="10">
        <f>IF(ISNUMBER(BA3872), BA3872/O3872, " ")</f>
        <v>0.23635473500004092</v>
      </c>
      <c r="BC3872" s="2"/>
      <c r="BD3872"/>
      <c r="BE3872"/>
    </row>
    <row r="3873" spans="1:57" x14ac:dyDescent="0.3">
      <c r="AM3873" s="10" t="str">
        <f t="shared" si="1810"/>
        <v xml:space="preserve"> </v>
      </c>
      <c r="BD3873"/>
      <c r="BE3873"/>
    </row>
    <row r="3874" spans="1:57" x14ac:dyDescent="0.3">
      <c r="AM3874" s="10" t="str">
        <f t="shared" si="1810"/>
        <v xml:space="preserve"> </v>
      </c>
      <c r="BD3874"/>
      <c r="BE3874"/>
    </row>
    <row r="3875" spans="1:57" x14ac:dyDescent="0.3">
      <c r="A3875" s="2"/>
      <c r="D3875" s="9" t="s">
        <v>53</v>
      </c>
      <c r="E3875" s="10"/>
      <c r="F3875" s="10"/>
      <c r="G3875" s="10"/>
      <c r="H3875" s="10"/>
      <c r="I3875" s="10"/>
      <c r="J3875" s="10"/>
      <c r="K3875" s="10"/>
      <c r="L3875" s="10"/>
      <c r="M3875" s="10"/>
      <c r="P3875" s="10"/>
      <c r="Q3875" s="9"/>
      <c r="R3875" s="9"/>
      <c r="AM3875" s="10" t="str">
        <f t="shared" si="1810"/>
        <v xml:space="preserve"> </v>
      </c>
      <c r="BD3875"/>
      <c r="BE3875"/>
    </row>
    <row r="3876" spans="1:57" x14ac:dyDescent="0.3">
      <c r="A3876" s="2"/>
      <c r="D3876" s="9" t="s">
        <v>444</v>
      </c>
      <c r="E3876" s="10"/>
      <c r="F3876" s="2"/>
      <c r="G3876" s="10"/>
      <c r="H3876" s="10"/>
      <c r="I3876" s="10"/>
      <c r="J3876" s="10"/>
      <c r="K3876" s="10"/>
      <c r="L3876" s="10"/>
      <c r="M3876" s="10"/>
      <c r="P3876" s="10"/>
      <c r="Q3876" s="9"/>
      <c r="R3876" s="9"/>
      <c r="AM3876" s="10" t="str">
        <f t="shared" si="1810"/>
        <v xml:space="preserve"> </v>
      </c>
      <c r="BD3876"/>
      <c r="BE3876"/>
    </row>
    <row r="3877" spans="1:57" x14ac:dyDescent="0.3">
      <c r="A3877" s="2"/>
      <c r="D3877" s="9"/>
      <c r="E3877" s="2" t="s">
        <v>0</v>
      </c>
      <c r="F3877" s="2" t="s">
        <v>1</v>
      </c>
      <c r="G3877" s="2" t="s">
        <v>2</v>
      </c>
      <c r="H3877" s="2" t="s">
        <v>3</v>
      </c>
      <c r="I3877" s="2" t="s">
        <v>4</v>
      </c>
      <c r="J3877" s="2" t="s">
        <v>5</v>
      </c>
      <c r="K3877" s="2" t="s">
        <v>6</v>
      </c>
      <c r="L3877" s="2" t="s">
        <v>7</v>
      </c>
      <c r="M3877" s="2" t="s">
        <v>8</v>
      </c>
      <c r="N3877" s="2" t="s">
        <v>9</v>
      </c>
      <c r="O3877" s="2" t="s">
        <v>10</v>
      </c>
      <c r="P3877" s="2" t="s">
        <v>11</v>
      </c>
      <c r="Q3877" s="2" t="s">
        <v>12</v>
      </c>
      <c r="R3877" s="2" t="s">
        <v>13</v>
      </c>
      <c r="S3877" s="2" t="s">
        <v>14</v>
      </c>
      <c r="T3877" s="2" t="s">
        <v>15</v>
      </c>
      <c r="U3877" s="3" t="s">
        <v>16</v>
      </c>
      <c r="V3877" s="3" t="s">
        <v>17</v>
      </c>
      <c r="W3877" s="3" t="s">
        <v>18</v>
      </c>
      <c r="X3877" s="3" t="s">
        <v>19</v>
      </c>
      <c r="Y3877" s="3" t="s">
        <v>20</v>
      </c>
      <c r="Z3877" s="3" t="s">
        <v>21</v>
      </c>
      <c r="AA3877" s="3" t="s">
        <v>22</v>
      </c>
      <c r="AB3877" s="3" t="s">
        <v>23</v>
      </c>
      <c r="AC3877" s="3" t="s">
        <v>24</v>
      </c>
      <c r="AD3877" s="3" t="s">
        <v>25</v>
      </c>
      <c r="AE3877" s="3" t="s">
        <v>26</v>
      </c>
      <c r="AF3877" s="3" t="s">
        <v>27</v>
      </c>
      <c r="AG3877" s="3" t="s">
        <v>28</v>
      </c>
      <c r="AH3877" s="3" t="s">
        <v>29</v>
      </c>
      <c r="AL3877" s="2" t="s">
        <v>33</v>
      </c>
      <c r="AM3877" s="10" t="e">
        <f t="shared" si="1810"/>
        <v>#VALUE!</v>
      </c>
      <c r="AN3877" s="6" t="s">
        <v>35</v>
      </c>
      <c r="AO3877" s="2" t="s">
        <v>36</v>
      </c>
      <c r="AP3877" s="7" t="s">
        <v>37</v>
      </c>
      <c r="AQ3877" s="6" t="s">
        <v>38</v>
      </c>
      <c r="AR3877" s="2" t="s">
        <v>39</v>
      </c>
      <c r="AS3877" s="7" t="s">
        <v>40</v>
      </c>
      <c r="AT3877" s="7" t="s">
        <v>41</v>
      </c>
      <c r="AU3877" s="8" t="s">
        <v>55</v>
      </c>
      <c r="AV3877" s="8" t="s">
        <v>56</v>
      </c>
      <c r="AW3877" s="8" t="s">
        <v>44</v>
      </c>
      <c r="AX3877" s="8" t="s">
        <v>45</v>
      </c>
      <c r="AY3877" s="8" t="s">
        <v>46</v>
      </c>
      <c r="AZ3877" s="8" t="s">
        <v>47</v>
      </c>
      <c r="BA3877" s="2" t="s">
        <v>48</v>
      </c>
      <c r="BB3877" s="2" t="s">
        <v>49</v>
      </c>
      <c r="BC3877" s="2" t="s">
        <v>50</v>
      </c>
      <c r="BD3877"/>
      <c r="BE3877"/>
    </row>
    <row r="3878" spans="1:57" x14ac:dyDescent="0.3">
      <c r="A3878" s="2"/>
      <c r="D3878" s="9" t="s">
        <v>57</v>
      </c>
      <c r="E3878" s="10">
        <v>13.65213028</v>
      </c>
      <c r="F3878" s="10">
        <v>0.458025564</v>
      </c>
      <c r="G3878" s="10">
        <v>20.02135487</v>
      </c>
      <c r="H3878" s="10">
        <v>9.1629436949999992</v>
      </c>
      <c r="I3878" s="10">
        <v>91.808637739999995</v>
      </c>
      <c r="J3878" s="10">
        <v>33.199710830000001</v>
      </c>
      <c r="K3878" s="10">
        <v>71.921920040000003</v>
      </c>
      <c r="L3878" s="11">
        <v>1.4097222222222221E-2</v>
      </c>
      <c r="M3878" s="11">
        <v>1.4884247685185184E-2</v>
      </c>
      <c r="P3878" s="10"/>
      <c r="Q3878" s="9"/>
      <c r="AJ3878" s="13">
        <v>657.4666666666667</v>
      </c>
      <c r="AK3878" s="16">
        <v>3.0625399999999998</v>
      </c>
      <c r="AL3878" s="10">
        <f>IF(AK3878&gt;3, AK3878-3, 3-AK3878)</f>
        <v>6.2539999999999818E-2</v>
      </c>
      <c r="AM3878" s="10">
        <f t="shared" si="1810"/>
        <v>0.448672243301312</v>
      </c>
      <c r="AN3878" s="14">
        <v>12</v>
      </c>
      <c r="AO3878" s="10">
        <f>AN3878+273.15</f>
        <v>285.14999999999998</v>
      </c>
      <c r="AP3878" s="14">
        <v>10.5</v>
      </c>
      <c r="AQ3878" s="14">
        <v>37</v>
      </c>
      <c r="AR3878" s="10">
        <f>AQ3878+273.15</f>
        <v>310.14999999999998</v>
      </c>
      <c r="AS3878" s="14">
        <v>47.1</v>
      </c>
      <c r="AT3878" s="14">
        <v>0.5</v>
      </c>
      <c r="AU3878" s="10">
        <f>IF(ISNUMBER(AM3878),((AR3878/AO3878)*((AJ3878-(AT3878*AP3878))/(AJ3878-AS3878))*AM3878)," ")</f>
        <v>0.52146924193319033</v>
      </c>
      <c r="AV3878" s="10">
        <f>IF(ISNUMBER(AM3878), AU3878*G3878, " ")</f>
        <v>10.440520746534288</v>
      </c>
      <c r="AW3878" s="10"/>
      <c r="AX3878" s="10"/>
      <c r="AY3878" s="10"/>
      <c r="AZ3878" s="10"/>
      <c r="BA3878" s="10"/>
      <c r="BB3878" s="10"/>
      <c r="BC3878" s="2"/>
      <c r="BD3878"/>
      <c r="BE3878"/>
    </row>
    <row r="3879" spans="1:57" x14ac:dyDescent="0.3">
      <c r="A3879" s="2">
        <v>353</v>
      </c>
      <c r="B3879" s="9" t="s">
        <v>444</v>
      </c>
      <c r="C3879" s="9"/>
      <c r="D3879" s="9" t="s">
        <v>58</v>
      </c>
      <c r="E3879" s="10">
        <v>7.2683055760000004</v>
      </c>
      <c r="F3879" s="10">
        <v>0.83564856509999996</v>
      </c>
      <c r="G3879" s="10">
        <v>21.365862450000002</v>
      </c>
      <c r="H3879" s="10">
        <v>17.555162320000001</v>
      </c>
      <c r="I3879" s="10">
        <v>85.308356880000005</v>
      </c>
      <c r="J3879" s="10">
        <v>32.683027969999998</v>
      </c>
      <c r="K3879" s="10">
        <v>84.776237960000003</v>
      </c>
      <c r="L3879" s="11">
        <v>1.7251157407407406E-2</v>
      </c>
      <c r="M3879" s="11">
        <v>1.7852997685185185E-2</v>
      </c>
      <c r="N3879" s="10">
        <f>H3879-H3878</f>
        <v>8.3922186250000017</v>
      </c>
      <c r="O3879" s="10">
        <f>I3878-I3879</f>
        <v>6.5002808599999895</v>
      </c>
      <c r="P3879" s="10">
        <f>N3879/O3879</f>
        <v>1.291054772208722</v>
      </c>
      <c r="Q3879" s="9">
        <f>AVERAGE(P3879)</f>
        <v>1.291054772208722</v>
      </c>
      <c r="R3879">
        <f>K3879-K3878</f>
        <v>12.85431792</v>
      </c>
      <c r="S3879">
        <f>R3879/O3879</f>
        <v>1.9775019259706297</v>
      </c>
      <c r="T3879" s="9">
        <f>AVERAGE(S3879)</f>
        <v>1.9775019259706297</v>
      </c>
      <c r="U3879" s="3">
        <f>AVERAGE(E3878,E3880,E3882)</f>
        <v>13.65213028</v>
      </c>
      <c r="V3879" s="3">
        <f>AVERAGE(E3879,E3881,E3883)</f>
        <v>7.2683055760000004</v>
      </c>
      <c r="W3879" s="3">
        <f>AVERAGE(F3878,F3880,F3882)</f>
        <v>0.458025564</v>
      </c>
      <c r="X3879" s="3">
        <f>AVERAGE(F3879,F3881,F3883)</f>
        <v>0.83564856509999996</v>
      </c>
      <c r="Y3879" s="3">
        <f>AVERAGE(G3878,G3880,G3882)</f>
        <v>20.02135487</v>
      </c>
      <c r="Z3879" s="3">
        <f>AVERAGE(G3879,G3881,G3883)</f>
        <v>21.365862450000002</v>
      </c>
      <c r="AA3879" s="3">
        <f>AVERAGE(H3878,H3880,H3882)</f>
        <v>9.1629436949999992</v>
      </c>
      <c r="AB3879" s="3">
        <f>AVERAGE(H3879,H3881,H3883)</f>
        <v>17.555162320000001</v>
      </c>
      <c r="AC3879" s="3">
        <f>AVERAGE(I3878,I3880,I3882)</f>
        <v>91.808637739999995</v>
      </c>
      <c r="AD3879" s="3">
        <f>AVERAGE(I3879,I3881,I3883)</f>
        <v>85.308356880000005</v>
      </c>
      <c r="AE3879" s="3">
        <f>AVERAGE(J3878,J3880,J3882)</f>
        <v>33.199710830000001</v>
      </c>
      <c r="AF3879" s="3">
        <f>AVERAGE(J3879,J3881,J3883)</f>
        <v>32.683027969999998</v>
      </c>
      <c r="AG3879" s="3">
        <f>AVERAGE(K3878,K3880,K3882)</f>
        <v>71.921920040000003</v>
      </c>
      <c r="AH3879" s="3">
        <f>AVERAGE(K3879,K3881,K3883)</f>
        <v>84.776237960000003</v>
      </c>
      <c r="AI3879" s="12">
        <v>43670</v>
      </c>
      <c r="AJ3879" s="13">
        <v>657.4666666666667</v>
      </c>
      <c r="AK3879" s="16">
        <v>3.0625399999999998</v>
      </c>
      <c r="AL3879" s="10">
        <f t="shared" ref="AL3879:AL3883" si="1821">IF(AK3879&gt;3, AK3879-3, 3-AK3879)</f>
        <v>6.2539999999999818E-2</v>
      </c>
      <c r="AM3879" s="10">
        <f t="shared" si="1810"/>
        <v>0.81858382104396998</v>
      </c>
      <c r="AN3879" s="14">
        <v>12</v>
      </c>
      <c r="AO3879" s="10">
        <f t="shared" ref="AO3879:AO3883" si="1822">AN3879+273.15</f>
        <v>285.14999999999998</v>
      </c>
      <c r="AP3879" s="14">
        <v>10.5</v>
      </c>
      <c r="AQ3879" s="14">
        <v>37</v>
      </c>
      <c r="AR3879" s="10">
        <f t="shared" ref="AR3879:AR3883" si="1823">AQ3879+273.15</f>
        <v>310.14999999999998</v>
      </c>
      <c r="AS3879" s="14">
        <v>47.1</v>
      </c>
      <c r="AT3879" s="14">
        <v>0.5</v>
      </c>
      <c r="AU3879" s="10">
        <f t="shared" ref="AU3879:AU3883" si="1824">IF(ISNUMBER(AM3879),((AR3879/AO3879)*((AJ3879-(AT3879*AP3879))/(AJ3879-AS3879))*AM3879)," ")</f>
        <v>0.95139891310794877</v>
      </c>
      <c r="AV3879" s="10">
        <f t="shared" ref="AV3879:AV3883" si="1825">IF(ISNUMBER(AM3879), AU3879*G3879, " ")</f>
        <v>20.327458312543936</v>
      </c>
      <c r="AW3879" s="10">
        <f>AVERAGE(AU3878,AU3880,AU3882)</f>
        <v>0.52146924193319033</v>
      </c>
      <c r="AX3879" s="10">
        <f>AVERAGE(AU3879,AU3881,AU3883)</f>
        <v>0.95139891310794877</v>
      </c>
      <c r="AY3879" s="10">
        <f>AVERAGE(AV3878,AV3880,AV3882)</f>
        <v>10.440520746534288</v>
      </c>
      <c r="AZ3879" s="10">
        <f>AVERAGE(AV3879,AV3881,AV3883)</f>
        <v>20.327458312543936</v>
      </c>
      <c r="BA3879" s="10">
        <f>IF(ISNUMBER(AV3879), AV3879-AV3878, " ")</f>
        <v>9.8869375660096477</v>
      </c>
      <c r="BB3879" s="10">
        <f>IF(ISNUMBER(BA3879), BA3879/O3879, " ")</f>
        <v>1.5210015965386554</v>
      </c>
      <c r="BC3879" s="2">
        <f>AVERAGE(BB3879,BB3881,BB3883)</f>
        <v>1.5210015965386554</v>
      </c>
      <c r="BE3879"/>
    </row>
    <row r="3880" spans="1:57" x14ac:dyDescent="0.3">
      <c r="A3880" s="2"/>
      <c r="D3880" s="9" t="s">
        <v>57</v>
      </c>
      <c r="E3880" s="10"/>
      <c r="F3880" s="10"/>
      <c r="G3880" s="10"/>
      <c r="H3880" s="10"/>
      <c r="I3880" s="10"/>
      <c r="J3880" s="10"/>
      <c r="K3880" s="10"/>
      <c r="L3880" s="11"/>
      <c r="M3880" s="11"/>
      <c r="P3880" s="10"/>
      <c r="Q3880" s="9"/>
      <c r="AJ3880" s="13">
        <v>657.46666666666704</v>
      </c>
      <c r="AK3880" s="16">
        <v>3.0625399999999998</v>
      </c>
      <c r="AL3880" s="10">
        <f t="shared" si="1821"/>
        <v>6.2539999999999818E-2</v>
      </c>
      <c r="AM3880" s="10" t="str">
        <f t="shared" si="1810"/>
        <v xml:space="preserve"> </v>
      </c>
      <c r="AN3880" s="14">
        <v>12</v>
      </c>
      <c r="AO3880" s="10">
        <f t="shared" si="1822"/>
        <v>285.14999999999998</v>
      </c>
      <c r="AP3880" s="14">
        <v>10.5</v>
      </c>
      <c r="AQ3880" s="14">
        <v>37</v>
      </c>
      <c r="AR3880" s="10">
        <f t="shared" si="1823"/>
        <v>310.14999999999998</v>
      </c>
      <c r="AS3880" s="14">
        <v>47.1</v>
      </c>
      <c r="AT3880" s="14">
        <v>0.5</v>
      </c>
      <c r="AU3880" s="10" t="str">
        <f t="shared" si="1824"/>
        <v xml:space="preserve"> </v>
      </c>
      <c r="AV3880" s="10" t="str">
        <f t="shared" si="1825"/>
        <v xml:space="preserve"> </v>
      </c>
      <c r="AW3880" s="10"/>
      <c r="AX3880" s="10"/>
      <c r="AY3880" s="10"/>
      <c r="AZ3880" s="10"/>
      <c r="BA3880" s="10"/>
      <c r="BB3880" s="10"/>
      <c r="BC3880" s="2"/>
      <c r="BD3880"/>
    </row>
    <row r="3881" spans="1:57" x14ac:dyDescent="0.3">
      <c r="A3881" s="2"/>
      <c r="D3881" s="9" t="s">
        <v>60</v>
      </c>
      <c r="E3881" s="10"/>
      <c r="F3881" s="10"/>
      <c r="G3881" s="10"/>
      <c r="H3881" s="10"/>
      <c r="I3881" s="10"/>
      <c r="J3881" s="10"/>
      <c r="K3881" s="10"/>
      <c r="L3881" s="11"/>
      <c r="M3881" s="11"/>
      <c r="N3881" s="10">
        <f>H3881-H3880</f>
        <v>0</v>
      </c>
      <c r="O3881" s="10">
        <f>I3880-I3881</f>
        <v>0</v>
      </c>
      <c r="P3881" s="10" t="e">
        <f>N3881/O3881</f>
        <v>#DIV/0!</v>
      </c>
      <c r="Q3881" s="9"/>
      <c r="R3881">
        <f>K3881-K3880</f>
        <v>0</v>
      </c>
      <c r="S3881" t="e">
        <f>R3881/O3881</f>
        <v>#DIV/0!</v>
      </c>
      <c r="AJ3881" s="13">
        <v>657.46666666666704</v>
      </c>
      <c r="AK3881" s="16">
        <v>3.0625399999999998</v>
      </c>
      <c r="AL3881" s="10">
        <f t="shared" si="1821"/>
        <v>6.2539999999999818E-2</v>
      </c>
      <c r="AM3881" s="10" t="str">
        <f t="shared" si="1810"/>
        <v xml:space="preserve"> </v>
      </c>
      <c r="AN3881" s="14">
        <v>12</v>
      </c>
      <c r="AO3881" s="10">
        <f t="shared" si="1822"/>
        <v>285.14999999999998</v>
      </c>
      <c r="AP3881" s="14">
        <v>10.5</v>
      </c>
      <c r="AQ3881" s="14">
        <v>37</v>
      </c>
      <c r="AR3881" s="10">
        <f t="shared" si="1823"/>
        <v>310.14999999999998</v>
      </c>
      <c r="AS3881" s="14">
        <v>47.1</v>
      </c>
      <c r="AT3881" s="14">
        <v>0.5</v>
      </c>
      <c r="AU3881" s="10" t="str">
        <f t="shared" si="1824"/>
        <v xml:space="preserve"> </v>
      </c>
      <c r="AV3881" s="10" t="str">
        <f t="shared" si="1825"/>
        <v xml:space="preserve"> </v>
      </c>
      <c r="AW3881" s="10"/>
      <c r="AX3881" s="10"/>
      <c r="AY3881" s="10"/>
      <c r="AZ3881" s="10"/>
      <c r="BA3881" s="10" t="str">
        <f>IF(ISNUMBER(AV3881), AV3881-AV3880, " ")</f>
        <v xml:space="preserve"> </v>
      </c>
      <c r="BB3881" s="10" t="str">
        <f>IF(ISNUMBER(BA3881), BA3881/O3881, " ")</f>
        <v xml:space="preserve"> </v>
      </c>
      <c r="BC3881" s="2"/>
      <c r="BD3881"/>
      <c r="BE3881"/>
    </row>
    <row r="3882" spans="1:57" x14ac:dyDescent="0.3">
      <c r="A3882" s="2"/>
      <c r="D3882" s="9" t="s">
        <v>57</v>
      </c>
      <c r="E3882" s="10"/>
      <c r="F3882" s="10"/>
      <c r="G3882" s="10"/>
      <c r="H3882" s="10"/>
      <c r="I3882" s="10"/>
      <c r="J3882" s="10"/>
      <c r="K3882" s="10"/>
      <c r="L3882" s="11"/>
      <c r="M3882" s="11"/>
      <c r="P3882" s="10"/>
      <c r="Q3882" s="9"/>
      <c r="AJ3882" s="13">
        <v>657.46666666666704</v>
      </c>
      <c r="AK3882" s="16">
        <v>3.0625399999999998</v>
      </c>
      <c r="AL3882" s="10">
        <f t="shared" si="1821"/>
        <v>6.2539999999999818E-2</v>
      </c>
      <c r="AM3882" s="10" t="str">
        <f t="shared" si="1810"/>
        <v xml:space="preserve"> </v>
      </c>
      <c r="AN3882" s="14">
        <v>12</v>
      </c>
      <c r="AO3882" s="10">
        <f t="shared" si="1822"/>
        <v>285.14999999999998</v>
      </c>
      <c r="AP3882" s="14">
        <v>10.5</v>
      </c>
      <c r="AQ3882" s="14">
        <v>37</v>
      </c>
      <c r="AR3882" s="10">
        <f t="shared" si="1823"/>
        <v>310.14999999999998</v>
      </c>
      <c r="AS3882" s="14">
        <v>47.1</v>
      </c>
      <c r="AT3882" s="14">
        <v>0.5</v>
      </c>
      <c r="AU3882" s="10" t="str">
        <f t="shared" si="1824"/>
        <v xml:space="preserve"> </v>
      </c>
      <c r="AV3882" s="10" t="str">
        <f t="shared" si="1825"/>
        <v xml:space="preserve"> </v>
      </c>
      <c r="AW3882" s="10"/>
      <c r="AX3882" s="10"/>
      <c r="AY3882" s="10"/>
      <c r="AZ3882" s="10"/>
      <c r="BA3882" s="10"/>
      <c r="BB3882" s="10"/>
      <c r="BC3882" s="2"/>
      <c r="BD3882"/>
      <c r="BE3882"/>
    </row>
    <row r="3883" spans="1:57" x14ac:dyDescent="0.3">
      <c r="A3883" s="2"/>
      <c r="D3883" s="9" t="s">
        <v>61</v>
      </c>
      <c r="E3883" s="10"/>
      <c r="F3883" s="10"/>
      <c r="G3883" s="10"/>
      <c r="H3883" s="10"/>
      <c r="I3883" s="10"/>
      <c r="J3883" s="10"/>
      <c r="K3883" s="10"/>
      <c r="L3883" s="11"/>
      <c r="M3883" s="11"/>
      <c r="N3883" s="10">
        <f>H3883-H3882</f>
        <v>0</v>
      </c>
      <c r="O3883" s="10">
        <f>I3882-I3883</f>
        <v>0</v>
      </c>
      <c r="P3883" s="10" t="e">
        <f>N3883/O3883</f>
        <v>#DIV/0!</v>
      </c>
      <c r="Q3883" s="9"/>
      <c r="R3883">
        <f>K3883-K3882</f>
        <v>0</v>
      </c>
      <c r="S3883" t="e">
        <f>R3883/O3883</f>
        <v>#DIV/0!</v>
      </c>
      <c r="AJ3883" s="13">
        <v>657.46666666666704</v>
      </c>
      <c r="AK3883" s="16">
        <v>3.0625399999999998</v>
      </c>
      <c r="AL3883" s="10">
        <f t="shared" si="1821"/>
        <v>6.2539999999999818E-2</v>
      </c>
      <c r="AM3883" s="10" t="str">
        <f t="shared" si="1810"/>
        <v xml:space="preserve"> </v>
      </c>
      <c r="AN3883" s="14">
        <v>12</v>
      </c>
      <c r="AO3883" s="10">
        <f t="shared" si="1822"/>
        <v>285.14999999999998</v>
      </c>
      <c r="AP3883" s="14">
        <v>10.5</v>
      </c>
      <c r="AQ3883" s="14">
        <v>37</v>
      </c>
      <c r="AR3883" s="10">
        <f t="shared" si="1823"/>
        <v>310.14999999999998</v>
      </c>
      <c r="AS3883" s="14">
        <v>47.1</v>
      </c>
      <c r="AT3883" s="14">
        <v>0.5</v>
      </c>
      <c r="AU3883" s="10" t="str">
        <f t="shared" si="1824"/>
        <v xml:space="preserve"> </v>
      </c>
      <c r="AV3883" s="10" t="str">
        <f t="shared" si="1825"/>
        <v xml:space="preserve"> </v>
      </c>
      <c r="AW3883" s="10"/>
      <c r="AX3883" s="10"/>
      <c r="AY3883" s="10"/>
      <c r="AZ3883" s="10"/>
      <c r="BA3883" s="10" t="str">
        <f>IF(ISNUMBER(AV3883), AV3883-AV3882, " ")</f>
        <v xml:space="preserve"> </v>
      </c>
      <c r="BB3883" s="10" t="str">
        <f>IF(ISNUMBER(BA3883), BA3883/O3883, " ")</f>
        <v xml:space="preserve"> </v>
      </c>
      <c r="BC3883" s="2"/>
      <c r="BD3883"/>
      <c r="BE3883"/>
    </row>
    <row r="3884" spans="1:57" x14ac:dyDescent="0.3">
      <c r="AM3884" s="10" t="str">
        <f t="shared" si="1810"/>
        <v xml:space="preserve"> </v>
      </c>
      <c r="BD3884"/>
      <c r="BE3884"/>
    </row>
    <row r="3885" spans="1:57" x14ac:dyDescent="0.3">
      <c r="AM3885" s="10" t="str">
        <f t="shared" si="1810"/>
        <v xml:space="preserve"> </v>
      </c>
      <c r="BD3885"/>
      <c r="BE3885"/>
    </row>
    <row r="3886" spans="1:57" x14ac:dyDescent="0.3">
      <c r="A3886" s="2"/>
      <c r="D3886" s="9" t="s">
        <v>53</v>
      </c>
      <c r="E3886" s="10"/>
      <c r="F3886" s="10"/>
      <c r="G3886" s="10"/>
      <c r="H3886" s="10"/>
      <c r="I3886" s="10"/>
      <c r="J3886" s="10"/>
      <c r="K3886" s="10"/>
      <c r="L3886" s="10"/>
      <c r="M3886" s="10"/>
      <c r="P3886" s="10"/>
      <c r="Q3886" s="9"/>
      <c r="R3886" s="9"/>
      <c r="AM3886" s="10" t="str">
        <f t="shared" si="1810"/>
        <v xml:space="preserve"> </v>
      </c>
      <c r="BD3886"/>
      <c r="BE3886"/>
    </row>
    <row r="3887" spans="1:57" x14ac:dyDescent="0.3">
      <c r="A3887" s="2"/>
      <c r="D3887" s="9" t="s">
        <v>445</v>
      </c>
      <c r="E3887" s="10"/>
      <c r="F3887" s="2"/>
      <c r="G3887" s="10"/>
      <c r="H3887" s="10"/>
      <c r="I3887" s="10"/>
      <c r="J3887" s="10"/>
      <c r="K3887" s="10"/>
      <c r="L3887" s="10"/>
      <c r="M3887" s="10"/>
      <c r="P3887" s="10"/>
      <c r="Q3887" s="9"/>
      <c r="R3887" s="9"/>
      <c r="AM3887" s="10" t="str">
        <f t="shared" si="1810"/>
        <v xml:space="preserve"> </v>
      </c>
      <c r="BD3887"/>
      <c r="BE3887"/>
    </row>
    <row r="3888" spans="1:57" x14ac:dyDescent="0.3">
      <c r="A3888" s="2"/>
      <c r="D3888" s="9"/>
      <c r="E3888" s="2" t="s">
        <v>0</v>
      </c>
      <c r="F3888" s="2" t="s">
        <v>1</v>
      </c>
      <c r="G3888" s="2" t="s">
        <v>2</v>
      </c>
      <c r="H3888" s="2" t="s">
        <v>3</v>
      </c>
      <c r="I3888" s="2" t="s">
        <v>4</v>
      </c>
      <c r="J3888" s="2" t="s">
        <v>5</v>
      </c>
      <c r="K3888" s="2" t="s">
        <v>6</v>
      </c>
      <c r="L3888" s="2" t="s">
        <v>7</v>
      </c>
      <c r="M3888" s="2" t="s">
        <v>8</v>
      </c>
      <c r="N3888" s="2" t="s">
        <v>9</v>
      </c>
      <c r="O3888" s="2" t="s">
        <v>10</v>
      </c>
      <c r="P3888" s="2" t="s">
        <v>11</v>
      </c>
      <c r="Q3888" s="2" t="s">
        <v>12</v>
      </c>
      <c r="R3888" s="2" t="s">
        <v>13</v>
      </c>
      <c r="S3888" s="2" t="s">
        <v>14</v>
      </c>
      <c r="T3888" s="2" t="s">
        <v>15</v>
      </c>
      <c r="U3888" s="3" t="s">
        <v>16</v>
      </c>
      <c r="V3888" s="3" t="s">
        <v>17</v>
      </c>
      <c r="W3888" s="3" t="s">
        <v>18</v>
      </c>
      <c r="X3888" s="3" t="s">
        <v>19</v>
      </c>
      <c r="Y3888" s="3" t="s">
        <v>20</v>
      </c>
      <c r="Z3888" s="3" t="s">
        <v>21</v>
      </c>
      <c r="AA3888" s="3" t="s">
        <v>22</v>
      </c>
      <c r="AB3888" s="3" t="s">
        <v>23</v>
      </c>
      <c r="AC3888" s="3" t="s">
        <v>24</v>
      </c>
      <c r="AD3888" s="3" t="s">
        <v>25</v>
      </c>
      <c r="AE3888" s="3" t="s">
        <v>26</v>
      </c>
      <c r="AF3888" s="3" t="s">
        <v>27</v>
      </c>
      <c r="AG3888" s="3" t="s">
        <v>28</v>
      </c>
      <c r="AH3888" s="3" t="s">
        <v>29</v>
      </c>
      <c r="AL3888" s="2" t="s">
        <v>33</v>
      </c>
      <c r="AM3888" s="10" t="e">
        <f t="shared" si="1810"/>
        <v>#VALUE!</v>
      </c>
      <c r="AN3888" s="6" t="s">
        <v>35</v>
      </c>
      <c r="AO3888" s="2" t="s">
        <v>36</v>
      </c>
      <c r="AP3888" s="7" t="s">
        <v>37</v>
      </c>
      <c r="AQ3888" s="6" t="s">
        <v>38</v>
      </c>
      <c r="AR3888" s="2" t="s">
        <v>39</v>
      </c>
      <c r="AS3888" s="7" t="s">
        <v>40</v>
      </c>
      <c r="AT3888" s="7" t="s">
        <v>41</v>
      </c>
      <c r="AU3888" s="8" t="s">
        <v>55</v>
      </c>
      <c r="AV3888" s="8" t="s">
        <v>56</v>
      </c>
      <c r="AW3888" s="8" t="s">
        <v>44</v>
      </c>
      <c r="AX3888" s="8" t="s">
        <v>45</v>
      </c>
      <c r="AY3888" s="8" t="s">
        <v>46</v>
      </c>
      <c r="AZ3888" s="8" t="s">
        <v>47</v>
      </c>
      <c r="BA3888" s="2" t="s">
        <v>48</v>
      </c>
      <c r="BB3888" s="2" t="s">
        <v>49</v>
      </c>
      <c r="BC3888" s="2" t="s">
        <v>50</v>
      </c>
      <c r="BD3888"/>
      <c r="BE3888"/>
    </row>
    <row r="3889" spans="1:57" x14ac:dyDescent="0.3">
      <c r="A3889" s="2"/>
      <c r="D3889" s="9" t="s">
        <v>57</v>
      </c>
      <c r="E3889" s="10">
        <v>13.662251149999999</v>
      </c>
      <c r="F3889" s="10">
        <v>0.61043689729999995</v>
      </c>
      <c r="G3889" s="10">
        <v>18.32666961</v>
      </c>
      <c r="H3889" s="10">
        <v>11.20356239</v>
      </c>
      <c r="I3889" s="10">
        <v>97.016578030000005</v>
      </c>
      <c r="J3889" s="10">
        <v>29.597822449999999</v>
      </c>
      <c r="K3889" s="10">
        <v>73.428454279999997</v>
      </c>
      <c r="L3889" s="11">
        <v>1.4351851851851854E-3</v>
      </c>
      <c r="M3889" s="11">
        <v>2.0312384259259259E-3</v>
      </c>
      <c r="P3889" s="10"/>
      <c r="Q3889" s="9"/>
      <c r="AJ3889" s="13">
        <v>657.4666666666667</v>
      </c>
      <c r="AK3889" s="16">
        <v>3.0625399999999998</v>
      </c>
      <c r="AL3889" s="10">
        <f>IF(AK3889&gt;3, AK3889-3, 3-AK3889)</f>
        <v>6.2539999999999818E-2</v>
      </c>
      <c r="AM3889" s="10">
        <f t="shared" si="1810"/>
        <v>0.59797119120076792</v>
      </c>
      <c r="AN3889" s="14">
        <v>12</v>
      </c>
      <c r="AO3889" s="10">
        <f>AN3889+273.15</f>
        <v>285.14999999999998</v>
      </c>
      <c r="AP3889" s="14">
        <v>10.5</v>
      </c>
      <c r="AQ3889" s="14">
        <v>37</v>
      </c>
      <c r="AR3889" s="10">
        <f>AQ3889+273.15</f>
        <v>310.14999999999998</v>
      </c>
      <c r="AS3889" s="14">
        <v>47.1</v>
      </c>
      <c r="AT3889" s="14">
        <v>0.5</v>
      </c>
      <c r="AU3889" s="10">
        <f>IF(ISNUMBER(AM3889),((AR3889/AO3889)*((AJ3889-(AT3889*AP3889))/(AJ3889-AS3889))*AM3889)," ")</f>
        <v>0.69499191989004294</v>
      </c>
      <c r="AV3889" s="10">
        <f>IF(ISNUMBER(AM3889), AU3889*G3889, " ")</f>
        <v>12.736887297444405</v>
      </c>
      <c r="AW3889" s="10"/>
      <c r="AX3889" s="10"/>
      <c r="AY3889" s="10"/>
      <c r="AZ3889" s="10"/>
      <c r="BA3889" s="10"/>
      <c r="BB3889" s="10"/>
      <c r="BC3889" s="2"/>
      <c r="BD3889"/>
      <c r="BE3889"/>
    </row>
    <row r="3890" spans="1:57" x14ac:dyDescent="0.3">
      <c r="A3890" s="2">
        <v>354</v>
      </c>
      <c r="B3890" s="9" t="s">
        <v>445</v>
      </c>
      <c r="C3890" s="9"/>
      <c r="D3890" s="9" t="s">
        <v>58</v>
      </c>
      <c r="E3890" s="10">
        <v>8.5253315579999995</v>
      </c>
      <c r="F3890" s="10">
        <v>0.71196781470000003</v>
      </c>
      <c r="G3890" s="10">
        <v>19.352627460000001</v>
      </c>
      <c r="H3890" s="10">
        <v>13.785780190000001</v>
      </c>
      <c r="I3890" s="10">
        <v>86.466240380000002</v>
      </c>
      <c r="J3890" s="10">
        <v>29.227919270000001</v>
      </c>
      <c r="K3890" s="10">
        <v>86.449619839999997</v>
      </c>
      <c r="L3890" s="11">
        <v>4.1782407407407402E-3</v>
      </c>
      <c r="M3890" s="11">
        <v>4.6643402777777777E-3</v>
      </c>
      <c r="N3890" s="10">
        <f>H3890-H3889</f>
        <v>2.5822178000000005</v>
      </c>
      <c r="O3890" s="10">
        <f>I3889-I3890</f>
        <v>10.550337650000003</v>
      </c>
      <c r="P3890" s="10">
        <f>N3890/O3890</f>
        <v>0.24475214781396118</v>
      </c>
      <c r="Q3890" s="9">
        <f>AVERAGE(P3890,P3892,P3894)</f>
        <v>0.21179350541587624</v>
      </c>
      <c r="R3890">
        <f>K3890-K3889</f>
        <v>13.02116556</v>
      </c>
      <c r="S3890">
        <f>R3890/O3890</f>
        <v>1.2341942023059325</v>
      </c>
      <c r="T3890" s="9">
        <f>AVERAGE(S3890,S3892,S3894)</f>
        <v>1.0993953885654868</v>
      </c>
      <c r="U3890" s="3">
        <f>AVERAGE(E3889,E3891,E3893)</f>
        <v>13.681254279999999</v>
      </c>
      <c r="V3890" s="3">
        <f>AVERAGE(E3890,E3892,E3894)</f>
        <v>8.8129026033333329</v>
      </c>
      <c r="W3890" s="3">
        <f>AVERAGE(F3889,F3891,F3893)</f>
        <v>0.58801546236666669</v>
      </c>
      <c r="X3890" s="3">
        <f>AVERAGE(F3890,F3892,F3894)</f>
        <v>0.67769508639999998</v>
      </c>
      <c r="Y3890" s="3">
        <f>AVERAGE(G3889,G3891,G3893)</f>
        <v>18.174038776666666</v>
      </c>
      <c r="Z3890" s="3">
        <f>AVERAGE(G3890,G3892,G3894)</f>
        <v>19.65548729</v>
      </c>
      <c r="AA3890" s="3">
        <f>AVERAGE(H3889,H3891,H3893)</f>
        <v>10.700414056666666</v>
      </c>
      <c r="AB3890" s="3">
        <f>AVERAGE(H3890,H3892,H3894)</f>
        <v>13.287932583333335</v>
      </c>
      <c r="AC3890" s="3">
        <f>AVERAGE(I3889,I3891,I3893)</f>
        <v>96.478414973333329</v>
      </c>
      <c r="AD3890" s="3">
        <f>AVERAGE(I3890,I3892,I3894)</f>
        <v>84.078758656666665</v>
      </c>
      <c r="AE3890" s="3">
        <f>AVERAGE(J3889,J3891,J3893)</f>
        <v>29.56970656</v>
      </c>
      <c r="AF3890" s="3">
        <f>AVERAGE(J3890,J3892,J3894)</f>
        <v>29.591909669999996</v>
      </c>
      <c r="AG3890" s="3">
        <f>AVERAGE(K3889,K3891,K3893)</f>
        <v>73.78843165666666</v>
      </c>
      <c r="AH3890" s="3">
        <f>AVERAGE(K3890,K3892,K3894)</f>
        <v>87.296937889999995</v>
      </c>
      <c r="AI3890" s="12">
        <v>43670</v>
      </c>
      <c r="AJ3890" s="13">
        <v>657.4666666666667</v>
      </c>
      <c r="AK3890" s="16">
        <v>3.0625399999999998</v>
      </c>
      <c r="AL3890" s="10">
        <f t="shared" ref="AL3890:AL3894" si="1826">IF(AK3890&gt;3, AK3890-3, 3-AK3890)</f>
        <v>6.2539999999999818E-2</v>
      </c>
      <c r="AM3890" s="10">
        <f t="shared" si="1810"/>
        <v>0.69742875002448956</v>
      </c>
      <c r="AN3890" s="14">
        <v>12</v>
      </c>
      <c r="AO3890" s="10">
        <f t="shared" ref="AO3890:AO3894" si="1827">AN3890+273.15</f>
        <v>285.14999999999998</v>
      </c>
      <c r="AP3890" s="14">
        <v>10.5</v>
      </c>
      <c r="AQ3890" s="14">
        <v>37</v>
      </c>
      <c r="AR3890" s="10">
        <f t="shared" ref="AR3890:AR3894" si="1828">AQ3890+273.15</f>
        <v>310.14999999999998</v>
      </c>
      <c r="AS3890" s="14">
        <v>47.1</v>
      </c>
      <c r="AT3890" s="14">
        <v>0.5</v>
      </c>
      <c r="AU3890" s="10">
        <f t="shared" ref="AU3890:AU3894" si="1829">IF(ISNUMBER(AM3890),((AR3890/AO3890)*((AJ3890-(AT3890*AP3890))/(AJ3890-AS3890))*AM3890)," ")</f>
        <v>0.81058645148557518</v>
      </c>
      <c r="AV3890" s="10">
        <f t="shared" ref="AV3890:AV3894" si="1830">IF(ISNUMBER(AM3890), AU3890*G3890, " ")</f>
        <v>15.686977619723701</v>
      </c>
      <c r="AW3890" s="10">
        <f>AVERAGE(AU3889,AU3891,AU3893)</f>
        <v>0.66946476682978362</v>
      </c>
      <c r="AX3890" s="10">
        <f>AVERAGE(AU3890,AU3892,AU3894)</f>
        <v>0.77156641625107192</v>
      </c>
      <c r="AY3890" s="10">
        <f>AVERAGE(AV3889,AV3891,AV3893)</f>
        <v>12.167616039349783</v>
      </c>
      <c r="AZ3890" s="10">
        <f>AVERAGE(AV3890,AV3892,AV3894)</f>
        <v>15.158970797451184</v>
      </c>
      <c r="BA3890" s="10">
        <f>IF(ISNUMBER(AV3890), AV3890-AV3889, " ")</f>
        <v>2.950090322279296</v>
      </c>
      <c r="BB3890" s="10">
        <f>IF(ISNUMBER(BA3890), BA3890/O3890, " ")</f>
        <v>0.27962046525395279</v>
      </c>
      <c r="BC3890" s="2">
        <f>AVERAGE(BB3890,BB3892,BB3894)</f>
        <v>0.24464575657355794</v>
      </c>
      <c r="BD3890" s="1" t="s">
        <v>79</v>
      </c>
      <c r="BE3890"/>
    </row>
    <row r="3891" spans="1:57" x14ac:dyDescent="0.3">
      <c r="A3891" s="2"/>
      <c r="D3891" s="9" t="s">
        <v>57</v>
      </c>
      <c r="E3891" s="10">
        <v>13.68570607</v>
      </c>
      <c r="F3891" s="10">
        <v>0.58439041899999999</v>
      </c>
      <c r="G3891" s="10">
        <v>17.88744359</v>
      </c>
      <c r="H3891" s="10">
        <v>10.45165409</v>
      </c>
      <c r="I3891" s="10">
        <v>96.210971330000007</v>
      </c>
      <c r="J3891" s="10">
        <v>29.61157369</v>
      </c>
      <c r="K3891" s="10">
        <v>74.043906530000001</v>
      </c>
      <c r="L3891" s="11">
        <v>7.6851851851851847E-3</v>
      </c>
      <c r="M3891" s="11">
        <v>8.2928124999999998E-3</v>
      </c>
      <c r="P3891" s="10"/>
      <c r="Q3891" s="9"/>
      <c r="AJ3891" s="13">
        <v>657.46666666666704</v>
      </c>
      <c r="AK3891" s="16">
        <v>3.0625399999999998</v>
      </c>
      <c r="AL3891" s="10">
        <f t="shared" si="1826"/>
        <v>6.2539999999999818E-2</v>
      </c>
      <c r="AM3891" s="10">
        <f t="shared" si="1810"/>
        <v>0.57245660693411349</v>
      </c>
      <c r="AN3891" s="14">
        <v>12</v>
      </c>
      <c r="AO3891" s="10">
        <f t="shared" si="1827"/>
        <v>285.14999999999998</v>
      </c>
      <c r="AP3891" s="14">
        <v>10.5</v>
      </c>
      <c r="AQ3891" s="14">
        <v>37</v>
      </c>
      <c r="AR3891" s="10">
        <f t="shared" si="1828"/>
        <v>310.14999999999998</v>
      </c>
      <c r="AS3891" s="14">
        <v>47.1</v>
      </c>
      <c r="AT3891" s="14">
        <v>0.5</v>
      </c>
      <c r="AU3891" s="10">
        <f t="shared" si="1829"/>
        <v>0.66533759846852014</v>
      </c>
      <c r="AV3891" s="10">
        <f t="shared" si="1830"/>
        <v>11.901188760911724</v>
      </c>
      <c r="AW3891" s="10"/>
      <c r="AX3891" s="10"/>
      <c r="AY3891" s="10"/>
      <c r="AZ3891" s="10"/>
      <c r="BA3891" s="10"/>
      <c r="BB3891" s="10"/>
      <c r="BC3891" s="2"/>
      <c r="BD3891"/>
    </row>
    <row r="3892" spans="1:57" x14ac:dyDescent="0.3">
      <c r="A3892" s="2"/>
      <c r="D3892" s="9" t="s">
        <v>60</v>
      </c>
      <c r="E3892" s="10">
        <v>8.8735027520000003</v>
      </c>
      <c r="F3892" s="10">
        <v>0.6595807481</v>
      </c>
      <c r="G3892" s="10">
        <v>20.661418510000001</v>
      </c>
      <c r="H3892" s="10">
        <v>13.540802190000001</v>
      </c>
      <c r="I3892" s="10">
        <v>83.18026476</v>
      </c>
      <c r="J3892" s="10">
        <v>30.117443789999999</v>
      </c>
      <c r="K3892" s="10">
        <v>87.423357920000001</v>
      </c>
      <c r="L3892" s="11">
        <v>1.1151620370370369E-2</v>
      </c>
      <c r="M3892" s="11">
        <v>1.1782395833333334E-2</v>
      </c>
      <c r="N3892" s="10">
        <f>H3892-H3891</f>
        <v>3.089148100000001</v>
      </c>
      <c r="O3892" s="10">
        <f>I3891-I3892</f>
        <v>13.030706570000007</v>
      </c>
      <c r="P3892" s="10">
        <f>N3892/O3892</f>
        <v>0.23706681471225849</v>
      </c>
      <c r="Q3892" s="9"/>
      <c r="R3892">
        <f>K3892-K3891</f>
        <v>13.37945139</v>
      </c>
      <c r="S3892">
        <f>R3892/O3892</f>
        <v>1.0267633085072219</v>
      </c>
      <c r="AJ3892" s="13">
        <v>657.46666666666704</v>
      </c>
      <c r="AK3892" s="16">
        <v>3.0625399999999998</v>
      </c>
      <c r="AL3892" s="10">
        <f t="shared" si="1826"/>
        <v>6.2539999999999818E-2</v>
      </c>
      <c r="AM3892" s="10">
        <f t="shared" si="1810"/>
        <v>0.64611147749906939</v>
      </c>
      <c r="AN3892" s="14">
        <v>12</v>
      </c>
      <c r="AO3892" s="10">
        <f t="shared" si="1827"/>
        <v>285.14999999999998</v>
      </c>
      <c r="AP3892" s="14">
        <v>10.5</v>
      </c>
      <c r="AQ3892" s="14">
        <v>37</v>
      </c>
      <c r="AR3892" s="10">
        <f t="shared" si="1828"/>
        <v>310.14999999999998</v>
      </c>
      <c r="AS3892" s="14">
        <v>47.1</v>
      </c>
      <c r="AT3892" s="14">
        <v>0.5</v>
      </c>
      <c r="AU3892" s="10">
        <f t="shared" si="1829"/>
        <v>0.75094295982447301</v>
      </c>
      <c r="AV3892" s="10">
        <f t="shared" si="1830"/>
        <v>15.515546770071554</v>
      </c>
      <c r="AW3892" s="10"/>
      <c r="AX3892" s="10"/>
      <c r="AY3892" s="10"/>
      <c r="AZ3892" s="10"/>
      <c r="BA3892" s="10">
        <f>IF(ISNUMBER(AV3892), AV3892-AV3891, " ")</f>
        <v>3.6143580091598295</v>
      </c>
      <c r="BB3892" s="10">
        <f>IF(ISNUMBER(BA3892), BA3892/O3892, " ")</f>
        <v>0.27737237345832028</v>
      </c>
      <c r="BC3892" s="2"/>
      <c r="BD3892"/>
      <c r="BE3892"/>
    </row>
    <row r="3893" spans="1:57" x14ac:dyDescent="0.3">
      <c r="A3893" s="2"/>
      <c r="D3893" s="9" t="s">
        <v>57</v>
      </c>
      <c r="E3893" s="10">
        <v>13.69580562</v>
      </c>
      <c r="F3893" s="10">
        <v>0.5692190708</v>
      </c>
      <c r="G3893" s="10">
        <v>18.308003129999999</v>
      </c>
      <c r="H3893" s="10">
        <v>10.446025690000001</v>
      </c>
      <c r="I3893" s="10">
        <v>96.207695560000005</v>
      </c>
      <c r="J3893" s="10">
        <v>29.499723540000002</v>
      </c>
      <c r="K3893" s="10">
        <v>73.892934159999996</v>
      </c>
      <c r="L3893" s="11">
        <v>1.4606481481481482E-2</v>
      </c>
      <c r="M3893" s="11">
        <v>1.5248831018518519E-2</v>
      </c>
      <c r="P3893" s="10"/>
      <c r="Q3893" s="9"/>
      <c r="AJ3893" s="13">
        <v>657.46666666666704</v>
      </c>
      <c r="AK3893" s="16">
        <v>3.0625399999999998</v>
      </c>
      <c r="AL3893" s="10">
        <f t="shared" si="1826"/>
        <v>6.2539999999999818E-2</v>
      </c>
      <c r="AM3893" s="10">
        <f t="shared" si="1810"/>
        <v>0.55759507219497551</v>
      </c>
      <c r="AN3893" s="14">
        <v>12</v>
      </c>
      <c r="AO3893" s="10">
        <f t="shared" si="1827"/>
        <v>285.14999999999998</v>
      </c>
      <c r="AP3893" s="14">
        <v>10.5</v>
      </c>
      <c r="AQ3893" s="14">
        <v>37</v>
      </c>
      <c r="AR3893" s="10">
        <f t="shared" si="1828"/>
        <v>310.14999999999998</v>
      </c>
      <c r="AS3893" s="14">
        <v>47.1</v>
      </c>
      <c r="AT3893" s="14">
        <v>0.5</v>
      </c>
      <c r="AU3893" s="10">
        <f t="shared" si="1829"/>
        <v>0.64806478213078744</v>
      </c>
      <c r="AV3893" s="10">
        <f t="shared" si="1830"/>
        <v>11.864772059693225</v>
      </c>
      <c r="AW3893" s="10"/>
      <c r="AX3893" s="10"/>
      <c r="AY3893" s="10"/>
      <c r="AZ3893" s="10"/>
      <c r="BA3893" s="10"/>
      <c r="BB3893" s="10"/>
      <c r="BC3893" s="2"/>
      <c r="BD3893"/>
      <c r="BE3893"/>
    </row>
    <row r="3894" spans="1:57" x14ac:dyDescent="0.3">
      <c r="A3894" s="2"/>
      <c r="D3894" s="9" t="s">
        <v>61</v>
      </c>
      <c r="E3894" s="10">
        <v>9.0398735000000006</v>
      </c>
      <c r="F3894" s="10">
        <v>0.66153669640000001</v>
      </c>
      <c r="G3894" s="10">
        <v>18.952415899999998</v>
      </c>
      <c r="H3894" s="10">
        <v>12.53721537</v>
      </c>
      <c r="I3894" s="10">
        <v>82.589770830000006</v>
      </c>
      <c r="J3894" s="10">
        <v>29.430365949999999</v>
      </c>
      <c r="K3894" s="10">
        <v>88.017835910000002</v>
      </c>
      <c r="L3894" s="11">
        <v>1.7922453703703704E-2</v>
      </c>
      <c r="M3894" s="11">
        <v>1.8605312500000002E-2</v>
      </c>
      <c r="N3894" s="10">
        <f>H3894-H3893</f>
        <v>2.0911896799999994</v>
      </c>
      <c r="O3894" s="10">
        <f>I3893-I3894</f>
        <v>13.617924729999999</v>
      </c>
      <c r="P3894" s="10">
        <f>N3894/O3894</f>
        <v>0.15356155372140903</v>
      </c>
      <c r="Q3894" s="9"/>
      <c r="R3894">
        <f>K3894-K3893</f>
        <v>14.124901750000006</v>
      </c>
      <c r="S3894">
        <f>R3894/O3894</f>
        <v>1.0372286548833061</v>
      </c>
      <c r="AJ3894" s="13">
        <v>657.46666666666704</v>
      </c>
      <c r="AK3894" s="16">
        <v>3.0625399999999998</v>
      </c>
      <c r="AL3894" s="10">
        <f t="shared" si="1826"/>
        <v>6.2539999999999818E-2</v>
      </c>
      <c r="AM3894" s="10">
        <f t="shared" si="1810"/>
        <v>0.64802748346144057</v>
      </c>
      <c r="AN3894" s="14">
        <v>12</v>
      </c>
      <c r="AO3894" s="10">
        <f t="shared" si="1827"/>
        <v>285.14999999999998</v>
      </c>
      <c r="AP3894" s="14">
        <v>10.5</v>
      </c>
      <c r="AQ3894" s="14">
        <v>37</v>
      </c>
      <c r="AR3894" s="10">
        <f t="shared" si="1828"/>
        <v>310.14999999999998</v>
      </c>
      <c r="AS3894" s="14">
        <v>47.1</v>
      </c>
      <c r="AT3894" s="14">
        <v>0.5</v>
      </c>
      <c r="AU3894" s="10">
        <f t="shared" si="1829"/>
        <v>0.75316983744316757</v>
      </c>
      <c r="AV3894" s="10">
        <f t="shared" si="1830"/>
        <v>14.274388002558304</v>
      </c>
      <c r="AW3894" s="10"/>
      <c r="AX3894" s="10"/>
      <c r="AY3894" s="10"/>
      <c r="AZ3894" s="10"/>
      <c r="BA3894" s="10">
        <f>IF(ISNUMBER(AV3894), AV3894-AV3893, " ")</f>
        <v>2.409615942865079</v>
      </c>
      <c r="BB3894" s="10">
        <f>IF(ISNUMBER(BA3894), BA3894/O3894, " ")</f>
        <v>0.17694443100840074</v>
      </c>
      <c r="BC3894" s="2"/>
      <c r="BD3894"/>
      <c r="BE3894"/>
    </row>
    <row r="3895" spans="1:57" x14ac:dyDescent="0.3">
      <c r="AM3895" s="10" t="str">
        <f t="shared" si="1810"/>
        <v xml:space="preserve"> </v>
      </c>
      <c r="BD3895"/>
      <c r="BE3895"/>
    </row>
    <row r="3896" spans="1:57" x14ac:dyDescent="0.3">
      <c r="AM3896" s="10" t="str">
        <f t="shared" si="1810"/>
        <v xml:space="preserve"> </v>
      </c>
      <c r="BD3896"/>
      <c r="BE3896"/>
    </row>
    <row r="3897" spans="1:57" x14ac:dyDescent="0.3">
      <c r="A3897" s="2"/>
      <c r="D3897" s="9" t="s">
        <v>53</v>
      </c>
      <c r="E3897" s="10"/>
      <c r="F3897" s="10"/>
      <c r="G3897" s="10"/>
      <c r="H3897" s="10"/>
      <c r="I3897" s="10"/>
      <c r="J3897" s="10"/>
      <c r="K3897" s="10"/>
      <c r="L3897" s="10"/>
      <c r="M3897" s="10"/>
      <c r="P3897" s="10"/>
      <c r="Q3897" s="9"/>
      <c r="R3897" s="9"/>
      <c r="AM3897" s="10" t="str">
        <f t="shared" si="1810"/>
        <v xml:space="preserve"> </v>
      </c>
      <c r="BD3897"/>
      <c r="BE3897"/>
    </row>
    <row r="3898" spans="1:57" x14ac:dyDescent="0.3">
      <c r="A3898" s="2"/>
      <c r="D3898" s="9" t="s">
        <v>446</v>
      </c>
      <c r="E3898" s="10"/>
      <c r="F3898" s="2"/>
      <c r="G3898" s="10"/>
      <c r="H3898" s="10"/>
      <c r="I3898" s="10"/>
      <c r="J3898" s="10"/>
      <c r="K3898" s="10"/>
      <c r="L3898" s="10"/>
      <c r="M3898" s="10"/>
      <c r="P3898" s="10"/>
      <c r="Q3898" s="9"/>
      <c r="R3898" s="9"/>
      <c r="AM3898" s="10" t="str">
        <f t="shared" si="1810"/>
        <v xml:space="preserve"> </v>
      </c>
      <c r="BD3898"/>
      <c r="BE3898"/>
    </row>
    <row r="3899" spans="1:57" x14ac:dyDescent="0.3">
      <c r="A3899" s="2"/>
      <c r="D3899" s="9"/>
      <c r="E3899" s="2" t="s">
        <v>0</v>
      </c>
      <c r="F3899" s="2" t="s">
        <v>1</v>
      </c>
      <c r="G3899" s="2" t="s">
        <v>2</v>
      </c>
      <c r="H3899" s="2" t="s">
        <v>3</v>
      </c>
      <c r="I3899" s="2" t="s">
        <v>4</v>
      </c>
      <c r="J3899" s="2" t="s">
        <v>5</v>
      </c>
      <c r="K3899" s="2" t="s">
        <v>6</v>
      </c>
      <c r="L3899" s="2" t="s">
        <v>7</v>
      </c>
      <c r="M3899" s="2" t="s">
        <v>8</v>
      </c>
      <c r="N3899" s="2" t="s">
        <v>9</v>
      </c>
      <c r="O3899" s="2" t="s">
        <v>10</v>
      </c>
      <c r="P3899" s="2" t="s">
        <v>11</v>
      </c>
      <c r="Q3899" s="2" t="s">
        <v>12</v>
      </c>
      <c r="R3899" s="2" t="s">
        <v>13</v>
      </c>
      <c r="S3899" s="2" t="s">
        <v>14</v>
      </c>
      <c r="T3899" s="2" t="s">
        <v>15</v>
      </c>
      <c r="U3899" s="3" t="s">
        <v>16</v>
      </c>
      <c r="V3899" s="3" t="s">
        <v>17</v>
      </c>
      <c r="W3899" s="3" t="s">
        <v>18</v>
      </c>
      <c r="X3899" s="3" t="s">
        <v>19</v>
      </c>
      <c r="Y3899" s="3" t="s">
        <v>20</v>
      </c>
      <c r="Z3899" s="3" t="s">
        <v>21</v>
      </c>
      <c r="AA3899" s="3" t="s">
        <v>22</v>
      </c>
      <c r="AB3899" s="3" t="s">
        <v>23</v>
      </c>
      <c r="AC3899" s="3" t="s">
        <v>24</v>
      </c>
      <c r="AD3899" s="3" t="s">
        <v>25</v>
      </c>
      <c r="AE3899" s="3" t="s">
        <v>26</v>
      </c>
      <c r="AF3899" s="3" t="s">
        <v>27</v>
      </c>
      <c r="AG3899" s="3" t="s">
        <v>28</v>
      </c>
      <c r="AH3899" s="3" t="s">
        <v>29</v>
      </c>
      <c r="AL3899" s="2" t="s">
        <v>33</v>
      </c>
      <c r="AM3899" s="10" t="e">
        <f t="shared" si="1810"/>
        <v>#VALUE!</v>
      </c>
      <c r="AN3899" s="6" t="s">
        <v>35</v>
      </c>
      <c r="AO3899" s="2" t="s">
        <v>36</v>
      </c>
      <c r="AP3899" s="7" t="s">
        <v>37</v>
      </c>
      <c r="AQ3899" s="6" t="s">
        <v>38</v>
      </c>
      <c r="AR3899" s="2" t="s">
        <v>39</v>
      </c>
      <c r="AS3899" s="7" t="s">
        <v>40</v>
      </c>
      <c r="AT3899" s="7" t="s">
        <v>41</v>
      </c>
      <c r="AU3899" s="8" t="s">
        <v>55</v>
      </c>
      <c r="AV3899" s="8" t="s">
        <v>56</v>
      </c>
      <c r="AW3899" s="8" t="s">
        <v>44</v>
      </c>
      <c r="AX3899" s="8" t="s">
        <v>45</v>
      </c>
      <c r="AY3899" s="8" t="s">
        <v>46</v>
      </c>
      <c r="AZ3899" s="8" t="s">
        <v>47</v>
      </c>
      <c r="BA3899" s="2" t="s">
        <v>48</v>
      </c>
      <c r="BB3899" s="2" t="s">
        <v>49</v>
      </c>
      <c r="BC3899" s="2" t="s">
        <v>50</v>
      </c>
      <c r="BD3899"/>
      <c r="BE3899"/>
    </row>
    <row r="3900" spans="1:57" x14ac:dyDescent="0.3">
      <c r="A3900" s="2"/>
      <c r="D3900" s="9" t="s">
        <v>57</v>
      </c>
      <c r="E3900" s="10">
        <v>13.71166869</v>
      </c>
      <c r="F3900" s="10">
        <v>0.61017845589999997</v>
      </c>
      <c r="G3900" s="10">
        <v>17.516285079999999</v>
      </c>
      <c r="H3900" s="10">
        <v>10.68527952</v>
      </c>
      <c r="I3900" s="10">
        <v>90.497664560000004</v>
      </c>
      <c r="J3900" s="10">
        <v>31.865696610000001</v>
      </c>
      <c r="K3900" s="10">
        <v>71.108395669999993</v>
      </c>
      <c r="L3900" s="11">
        <v>1.3715277777777779E-3</v>
      </c>
      <c r="M3900" s="11">
        <v>2.0428124999999999E-3</v>
      </c>
      <c r="P3900" s="10"/>
      <c r="Q3900" s="9"/>
      <c r="AJ3900" s="13">
        <v>657.4666666666667</v>
      </c>
      <c r="AK3900" s="16">
        <v>3.0625399999999998</v>
      </c>
      <c r="AL3900" s="10">
        <f>IF(AK3900&gt;3, AK3900-3, 3-AK3900)</f>
        <v>6.2539999999999818E-2</v>
      </c>
      <c r="AM3900" s="10">
        <f t="shared" si="1810"/>
        <v>0.59771802742168267</v>
      </c>
      <c r="AN3900" s="14">
        <v>12</v>
      </c>
      <c r="AO3900" s="10">
        <f>AN3900+273.15</f>
        <v>285.14999999999998</v>
      </c>
      <c r="AP3900" s="14">
        <v>10.5</v>
      </c>
      <c r="AQ3900" s="14">
        <v>37</v>
      </c>
      <c r="AR3900" s="10">
        <f>AQ3900+273.15</f>
        <v>310.14999999999998</v>
      </c>
      <c r="AS3900" s="14">
        <v>47.1</v>
      </c>
      <c r="AT3900" s="14">
        <v>0.5</v>
      </c>
      <c r="AU3900" s="10">
        <f>IF(ISNUMBER(AM3900),((AR3900/AO3900)*((AJ3900-(AT3900*AP3900))/(AJ3900-AS3900))*AM3900)," ")</f>
        <v>0.69469768032890333</v>
      </c>
      <c r="AV3900" s="10">
        <f>IF(ISNUMBER(AM3900), AU3900*G3900, " ")</f>
        <v>12.168522613055778</v>
      </c>
      <c r="AW3900" s="10"/>
      <c r="AX3900" s="10"/>
      <c r="AY3900" s="10"/>
      <c r="AZ3900" s="10"/>
      <c r="BA3900" s="10"/>
      <c r="BB3900" s="10"/>
      <c r="BC3900" s="2"/>
      <c r="BD3900"/>
      <c r="BE3900"/>
    </row>
    <row r="3901" spans="1:57" x14ac:dyDescent="0.3">
      <c r="A3901" s="2">
        <v>355</v>
      </c>
      <c r="B3901" s="9" t="s">
        <v>446</v>
      </c>
      <c r="C3901" s="9"/>
      <c r="D3901" s="9" t="s">
        <v>58</v>
      </c>
      <c r="E3901" s="10">
        <v>8.6674941990000001</v>
      </c>
      <c r="F3901" s="10">
        <v>0.77506785509999998</v>
      </c>
      <c r="G3901" s="10">
        <v>18.645738160000001</v>
      </c>
      <c r="H3901" s="10">
        <v>14.43642352</v>
      </c>
      <c r="I3901" s="10">
        <v>79.038105479999999</v>
      </c>
      <c r="J3901" s="10">
        <v>31.811810019999999</v>
      </c>
      <c r="K3901" s="10">
        <v>79.433125349999997</v>
      </c>
      <c r="L3901" s="11">
        <v>4.2824074074074075E-3</v>
      </c>
      <c r="M3901" s="11">
        <v>4.837951388888889E-3</v>
      </c>
      <c r="N3901" s="10">
        <f>H3901-H3900</f>
        <v>3.751144</v>
      </c>
      <c r="O3901" s="10">
        <f>I3900-I3901</f>
        <v>11.459559080000005</v>
      </c>
      <c r="P3901" s="10">
        <f>N3901/O3901</f>
        <v>0.32733755058226888</v>
      </c>
      <c r="Q3901" s="9">
        <f>AVERAGE(P3901,P3903,P3905)</f>
        <v>0.26879568049670821</v>
      </c>
      <c r="R3901">
        <f>K3901-K3900</f>
        <v>8.3247296800000044</v>
      </c>
      <c r="S3901">
        <f>R3901/O3901</f>
        <v>0.726444152160172</v>
      </c>
      <c r="T3901" s="9">
        <f>AVERAGE(S3901,S3903,S3905)</f>
        <v>0.69642127540135501</v>
      </c>
      <c r="U3901" s="3">
        <f>AVERAGE(E3900,E3902,E3904)</f>
        <v>13.686756916666667</v>
      </c>
      <c r="V3901" s="3">
        <f>AVERAGE(E3901,E3903,E3905)</f>
        <v>9.0185915116666653</v>
      </c>
      <c r="W3901" s="3">
        <f>AVERAGE(F3900,F3902,F3904)</f>
        <v>0.59329522716666661</v>
      </c>
      <c r="X3901" s="3">
        <f>AVERAGE(F3901,F3903,F3905)</f>
        <v>0.71257937146666661</v>
      </c>
      <c r="Y3901" s="3">
        <f>AVERAGE(G3900,G3902,G3904)</f>
        <v>17.70278338</v>
      </c>
      <c r="Z3901" s="3">
        <f>AVERAGE(G3901,G3903,G3905)</f>
        <v>19.075302440000002</v>
      </c>
      <c r="AA3901" s="3">
        <f>AVERAGE(H3900,H3902,H3904)</f>
        <v>10.474421869999999</v>
      </c>
      <c r="AB3901" s="3">
        <f>AVERAGE(H3901,H3903,H3905)</f>
        <v>13.55140117</v>
      </c>
      <c r="AC3901" s="3">
        <f>AVERAGE(I3900,I3902,I3904)</f>
        <v>91.424666056666652</v>
      </c>
      <c r="AD3901" s="3">
        <f>AVERAGE(I3901,I3903,I3905)</f>
        <v>79.980183876666658</v>
      </c>
      <c r="AE3901" s="3">
        <f>AVERAGE(J3900,J3902,J3904)</f>
        <v>31.553239606666665</v>
      </c>
      <c r="AF3901" s="3">
        <f>AVERAGE(J3901,J3903,J3905)</f>
        <v>31.550747896666664</v>
      </c>
      <c r="AG3901" s="3">
        <f>AVERAGE(K3900,K3902,K3904)</f>
        <v>70.767767563333337</v>
      </c>
      <c r="AH3901" s="3">
        <f>AVERAGE(K3901,K3903,K3905)</f>
        <v>78.724721439999996</v>
      </c>
      <c r="AI3901" s="12">
        <v>43670</v>
      </c>
      <c r="AJ3901" s="13">
        <v>657.4666666666667</v>
      </c>
      <c r="AK3901" s="16">
        <v>3.0625399999999998</v>
      </c>
      <c r="AL3901" s="10">
        <f t="shared" ref="AL3901:AL3905" si="1831">IF(AK3901&gt;3, AK3901-3, 3-AK3901)</f>
        <v>6.2539999999999818E-2</v>
      </c>
      <c r="AM3901" s="10">
        <f t="shared" si="1810"/>
        <v>0.75924022716437989</v>
      </c>
      <c r="AN3901" s="14">
        <v>12</v>
      </c>
      <c r="AO3901" s="10">
        <f t="shared" ref="AO3901:AO3905" si="1832">AN3901+273.15</f>
        <v>285.14999999999998</v>
      </c>
      <c r="AP3901" s="14">
        <v>10.5</v>
      </c>
      <c r="AQ3901" s="14">
        <v>37</v>
      </c>
      <c r="AR3901" s="10">
        <f t="shared" ref="AR3901:AR3905" si="1833">AQ3901+273.15</f>
        <v>310.14999999999998</v>
      </c>
      <c r="AS3901" s="14">
        <v>47.1</v>
      </c>
      <c r="AT3901" s="14">
        <v>0.5</v>
      </c>
      <c r="AU3901" s="10">
        <f t="shared" ref="AU3901:AU3905" si="1834">IF(ISNUMBER(AM3901),((AR3901/AO3901)*((AJ3901-(AT3901*AP3901))/(AJ3901-AS3901))*AM3901)," ")</f>
        <v>0.88242683075606854</v>
      </c>
      <c r="AV3901" s="10">
        <f t="shared" ref="AV3901:AV3905" si="1835">IF(ISNUMBER(AM3901), AU3901*G3901, " ")</f>
        <v>16.453499631636291</v>
      </c>
      <c r="AW3901" s="10">
        <f>AVERAGE(AU3900,AU3902,AU3904)</f>
        <v>0.67547586132808435</v>
      </c>
      <c r="AX3901" s="10">
        <f>AVERAGE(AU3901,AU3903,AU3905)</f>
        <v>0.81128271839418975</v>
      </c>
      <c r="AY3901" s="10">
        <f>AVERAGE(AV3900,AV3902,AV3904)</f>
        <v>11.939603005008413</v>
      </c>
      <c r="AZ3901" s="10">
        <f>AVERAGE(AV3901,AV3903,AV3905)</f>
        <v>15.460424738111906</v>
      </c>
      <c r="BA3901" s="10">
        <f>IF(ISNUMBER(AV3901), AV3901-AV3900, " ")</f>
        <v>4.2849770185805127</v>
      </c>
      <c r="BB3901" s="10">
        <f>IF(ISNUMBER(BA3901), BA3901/O3901, " ")</f>
        <v>0.37392163072477574</v>
      </c>
      <c r="BC3901" s="2">
        <f>AVERAGE(BB3901,BB3903,BB3905)</f>
        <v>0.30763194920974718</v>
      </c>
      <c r="BD3901" s="1" t="s">
        <v>59</v>
      </c>
      <c r="BE3901"/>
    </row>
    <row r="3902" spans="1:57" x14ac:dyDescent="0.3">
      <c r="A3902" s="2"/>
      <c r="D3902" s="9" t="s">
        <v>57</v>
      </c>
      <c r="E3902" s="10">
        <v>13.67882764</v>
      </c>
      <c r="F3902" s="10">
        <v>0.61005145159999996</v>
      </c>
      <c r="G3902" s="10">
        <v>16.93814669</v>
      </c>
      <c r="H3902" s="10">
        <v>10.30358283</v>
      </c>
      <c r="I3902" s="10">
        <v>92.0136471</v>
      </c>
      <c r="J3902" s="10">
        <v>31.438763569999999</v>
      </c>
      <c r="K3902" s="10">
        <v>70.674000430000007</v>
      </c>
      <c r="L3902" s="11">
        <v>7.7777777777777767E-3</v>
      </c>
      <c r="M3902" s="11">
        <v>8.2812384259259263E-3</v>
      </c>
      <c r="P3902" s="10"/>
      <c r="Q3902" s="9"/>
      <c r="AJ3902" s="13">
        <v>657.46666666666704</v>
      </c>
      <c r="AK3902" s="16">
        <v>3.0625399999999998</v>
      </c>
      <c r="AL3902" s="10">
        <f t="shared" si="1831"/>
        <v>6.2539999999999818E-2</v>
      </c>
      <c r="AM3902" s="10">
        <f t="shared" si="1810"/>
        <v>0.5975936166711292</v>
      </c>
      <c r="AN3902" s="14">
        <v>12</v>
      </c>
      <c r="AO3902" s="10">
        <f t="shared" si="1832"/>
        <v>285.14999999999998</v>
      </c>
      <c r="AP3902" s="14">
        <v>10.5</v>
      </c>
      <c r="AQ3902" s="14">
        <v>37</v>
      </c>
      <c r="AR3902" s="10">
        <f t="shared" si="1833"/>
        <v>310.14999999999998</v>
      </c>
      <c r="AS3902" s="14">
        <v>47.1</v>
      </c>
      <c r="AT3902" s="14">
        <v>0.5</v>
      </c>
      <c r="AU3902" s="10">
        <f t="shared" si="1834"/>
        <v>0.69455308395427107</v>
      </c>
      <c r="AV3902" s="10">
        <f t="shared" si="1835"/>
        <v>11.764442020009328</v>
      </c>
      <c r="AW3902" s="10"/>
      <c r="AX3902" s="10"/>
      <c r="AY3902" s="10"/>
      <c r="AZ3902" s="10"/>
      <c r="BA3902" s="10"/>
      <c r="BB3902" s="10"/>
      <c r="BC3902" s="2"/>
      <c r="BD3902"/>
    </row>
    <row r="3903" spans="1:57" x14ac:dyDescent="0.3">
      <c r="A3903" s="2"/>
      <c r="D3903" s="9" t="s">
        <v>60</v>
      </c>
      <c r="E3903" s="10">
        <v>8.9519903789999997</v>
      </c>
      <c r="F3903" s="10">
        <v>0.68948596559999997</v>
      </c>
      <c r="G3903" s="10">
        <v>19.3292024</v>
      </c>
      <c r="H3903" s="10">
        <v>13.28987858</v>
      </c>
      <c r="I3903" s="10">
        <v>79.570105530000006</v>
      </c>
      <c r="J3903" s="10">
        <v>31.527040679999999</v>
      </c>
      <c r="K3903" s="10">
        <v>78.903687469999994</v>
      </c>
      <c r="L3903" s="11">
        <v>1.0491898148148148E-2</v>
      </c>
      <c r="M3903" s="11">
        <v>1.1076377314814817E-2</v>
      </c>
      <c r="N3903" s="10">
        <f>H3903-H3902</f>
        <v>2.98629575</v>
      </c>
      <c r="O3903" s="10">
        <f>I3902-I3903</f>
        <v>12.443541569999994</v>
      </c>
      <c r="P3903" s="10">
        <f>N3903/O3903</f>
        <v>0.23998760587577653</v>
      </c>
      <c r="Q3903" s="9"/>
      <c r="R3903">
        <f>K3903-K3902</f>
        <v>8.2296870399999875</v>
      </c>
      <c r="S3903">
        <f>R3903/O3903</f>
        <v>0.66136212055905819</v>
      </c>
      <c r="AJ3903" s="13">
        <v>657.46666666666704</v>
      </c>
      <c r="AK3903" s="16">
        <v>3.0625399999999998</v>
      </c>
      <c r="AL3903" s="10">
        <f t="shared" si="1831"/>
        <v>6.2539999999999818E-2</v>
      </c>
      <c r="AM3903" s="10">
        <f t="shared" si="1810"/>
        <v>0.67540600181548649</v>
      </c>
      <c r="AN3903" s="14">
        <v>12</v>
      </c>
      <c r="AO3903" s="10">
        <f t="shared" si="1832"/>
        <v>285.14999999999998</v>
      </c>
      <c r="AP3903" s="14">
        <v>10.5</v>
      </c>
      <c r="AQ3903" s="14">
        <v>37</v>
      </c>
      <c r="AR3903" s="10">
        <f t="shared" si="1833"/>
        <v>310.14999999999998</v>
      </c>
      <c r="AS3903" s="14">
        <v>47.1</v>
      </c>
      <c r="AT3903" s="14">
        <v>0.5</v>
      </c>
      <c r="AU3903" s="10">
        <f t="shared" si="1834"/>
        <v>0.7849905159551438</v>
      </c>
      <c r="AV3903" s="10">
        <f t="shared" si="1835"/>
        <v>15.173240564977403</v>
      </c>
      <c r="AW3903" s="10"/>
      <c r="AX3903" s="10"/>
      <c r="AY3903" s="10"/>
      <c r="AZ3903" s="10"/>
      <c r="BA3903" s="10">
        <f>IF(ISNUMBER(AV3903), AV3903-AV3902, " ")</f>
        <v>3.4087985449680751</v>
      </c>
      <c r="BB3903" s="10">
        <f>IF(ISNUMBER(BA3903), BA3903/O3903, " ")</f>
        <v>0.27394118674271256</v>
      </c>
      <c r="BC3903" s="2"/>
      <c r="BD3903"/>
      <c r="BE3903"/>
    </row>
    <row r="3904" spans="1:57" x14ac:dyDescent="0.3">
      <c r="A3904" s="2"/>
      <c r="D3904" s="9" t="s">
        <v>57</v>
      </c>
      <c r="E3904" s="10">
        <v>13.66977442</v>
      </c>
      <c r="F3904" s="10">
        <v>0.55965577399999999</v>
      </c>
      <c r="G3904" s="10">
        <v>18.65391837</v>
      </c>
      <c r="H3904" s="10">
        <v>10.43440326</v>
      </c>
      <c r="I3904" s="10">
        <v>91.762686509999995</v>
      </c>
      <c r="J3904" s="10">
        <v>31.355258639999999</v>
      </c>
      <c r="K3904" s="10">
        <v>70.520906589999996</v>
      </c>
      <c r="L3904" s="11">
        <v>1.4004629629629631E-2</v>
      </c>
      <c r="M3904" s="11">
        <v>1.4537025462962962E-2</v>
      </c>
      <c r="P3904" s="10"/>
      <c r="Q3904" s="9"/>
      <c r="AJ3904" s="13">
        <v>657.46666666666704</v>
      </c>
      <c r="AK3904" s="16">
        <v>3.0625399999999998</v>
      </c>
      <c r="AL3904" s="10">
        <f t="shared" si="1831"/>
        <v>6.2539999999999818E-2</v>
      </c>
      <c r="AM3904" s="10">
        <f t="shared" si="1810"/>
        <v>0.54822706707504232</v>
      </c>
      <c r="AN3904" s="14">
        <v>12</v>
      </c>
      <c r="AO3904" s="10">
        <f t="shared" si="1832"/>
        <v>285.14999999999998</v>
      </c>
      <c r="AP3904" s="14">
        <v>10.5</v>
      </c>
      <c r="AQ3904" s="14">
        <v>37</v>
      </c>
      <c r="AR3904" s="10">
        <f t="shared" si="1833"/>
        <v>310.14999999999998</v>
      </c>
      <c r="AS3904" s="14">
        <v>47.1</v>
      </c>
      <c r="AT3904" s="14">
        <v>0.5</v>
      </c>
      <c r="AU3904" s="10">
        <f t="shared" si="1834"/>
        <v>0.63717681970107876</v>
      </c>
      <c r="AV3904" s="10">
        <f t="shared" si="1835"/>
        <v>11.88584438196013</v>
      </c>
      <c r="AW3904" s="10"/>
      <c r="AX3904" s="10"/>
      <c r="AY3904" s="10"/>
      <c r="AZ3904" s="10"/>
      <c r="BA3904" s="10"/>
      <c r="BB3904" s="10"/>
      <c r="BC3904" s="2"/>
      <c r="BD3904"/>
      <c r="BE3904"/>
    </row>
    <row r="3905" spans="1:57" x14ac:dyDescent="0.3">
      <c r="A3905" s="2"/>
      <c r="D3905" s="9" t="s">
        <v>61</v>
      </c>
      <c r="E3905" s="10">
        <v>9.4362899569999996</v>
      </c>
      <c r="F3905" s="10">
        <v>0.67318429369999999</v>
      </c>
      <c r="G3905" s="10">
        <v>19.250966760000001</v>
      </c>
      <c r="H3905" s="10">
        <v>12.92790141</v>
      </c>
      <c r="I3905" s="10">
        <v>81.332340619999997</v>
      </c>
      <c r="J3905" s="10">
        <v>31.313392990000001</v>
      </c>
      <c r="K3905" s="10">
        <v>77.837351499999997</v>
      </c>
      <c r="L3905" s="11">
        <v>1.6533564814814817E-2</v>
      </c>
      <c r="M3905" s="11">
        <v>1.7048599537037037E-2</v>
      </c>
      <c r="N3905" s="10">
        <f>H3905-H3904</f>
        <v>2.4934981500000006</v>
      </c>
      <c r="O3905" s="10">
        <f>I3904-I3905</f>
        <v>10.430345889999998</v>
      </c>
      <c r="P3905" s="10">
        <f>N3905/O3905</f>
        <v>0.23906188503207931</v>
      </c>
      <c r="Q3905" s="9"/>
      <c r="R3905">
        <f>K3905-K3904</f>
        <v>7.3164449100000013</v>
      </c>
      <c r="S3905">
        <f>R3905/O3905</f>
        <v>0.70145755348483485</v>
      </c>
      <c r="AJ3905" s="13">
        <v>657.46666666666704</v>
      </c>
      <c r="AK3905" s="16">
        <v>3.0625399999999998</v>
      </c>
      <c r="AL3905" s="10">
        <f t="shared" si="1831"/>
        <v>6.2539999999999818E-2</v>
      </c>
      <c r="AM3905" s="10">
        <f t="shared" si="1810"/>
        <v>0.65943722566888929</v>
      </c>
      <c r="AN3905" s="14">
        <v>12</v>
      </c>
      <c r="AO3905" s="10">
        <f t="shared" si="1832"/>
        <v>285.14999999999998</v>
      </c>
      <c r="AP3905" s="14">
        <v>10.5</v>
      </c>
      <c r="AQ3905" s="14">
        <v>37</v>
      </c>
      <c r="AR3905" s="10">
        <f t="shared" si="1833"/>
        <v>310.14999999999998</v>
      </c>
      <c r="AS3905" s="14">
        <v>47.1</v>
      </c>
      <c r="AT3905" s="14">
        <v>0.5</v>
      </c>
      <c r="AU3905" s="10">
        <f t="shared" si="1834"/>
        <v>0.76643080847135692</v>
      </c>
      <c r="AV3905" s="10">
        <f t="shared" si="1835"/>
        <v>14.754534017722019</v>
      </c>
      <c r="AW3905" s="10"/>
      <c r="AX3905" s="10"/>
      <c r="AY3905" s="10"/>
      <c r="AZ3905" s="10"/>
      <c r="BA3905" s="10">
        <f>IF(ISNUMBER(AV3905), AV3905-AV3904, " ")</f>
        <v>2.8686896357618892</v>
      </c>
      <c r="BB3905" s="10">
        <f>IF(ISNUMBER(BA3905), BA3905/O3905, " ")</f>
        <v>0.27503303016175329</v>
      </c>
      <c r="BC3905" s="2"/>
      <c r="BD3905"/>
      <c r="BE3905"/>
    </row>
    <row r="3906" spans="1:57" x14ac:dyDescent="0.3">
      <c r="AM3906" s="10" t="str">
        <f t="shared" si="1810"/>
        <v xml:space="preserve"> </v>
      </c>
      <c r="BD3906"/>
      <c r="BE3906"/>
    </row>
    <row r="3907" spans="1:57" x14ac:dyDescent="0.3">
      <c r="AM3907" s="10" t="str">
        <f t="shared" si="1810"/>
        <v xml:space="preserve"> </v>
      </c>
      <c r="BD3907"/>
      <c r="BE3907"/>
    </row>
    <row r="3908" spans="1:57" x14ac:dyDescent="0.3">
      <c r="A3908" s="2"/>
      <c r="D3908" s="9" t="s">
        <v>53</v>
      </c>
      <c r="E3908" s="10"/>
      <c r="F3908" s="10"/>
      <c r="G3908" s="10"/>
      <c r="H3908" s="10"/>
      <c r="I3908" s="10"/>
      <c r="J3908" s="10"/>
      <c r="K3908" s="10"/>
      <c r="L3908" s="10"/>
      <c r="M3908" s="10"/>
      <c r="P3908" s="10"/>
      <c r="Q3908" s="9"/>
      <c r="R3908" s="9"/>
      <c r="AM3908" s="10" t="str">
        <f t="shared" si="1810"/>
        <v xml:space="preserve"> </v>
      </c>
      <c r="BD3908"/>
      <c r="BE3908"/>
    </row>
    <row r="3909" spans="1:57" x14ac:dyDescent="0.3">
      <c r="A3909" s="2"/>
      <c r="D3909" s="9" t="s">
        <v>447</v>
      </c>
      <c r="E3909" s="10"/>
      <c r="F3909" s="2"/>
      <c r="G3909" s="10"/>
      <c r="H3909" s="10"/>
      <c r="I3909" s="10"/>
      <c r="J3909" s="10"/>
      <c r="K3909" s="10"/>
      <c r="L3909" s="10"/>
      <c r="M3909" s="10"/>
      <c r="P3909" s="10"/>
      <c r="Q3909" s="9"/>
      <c r="R3909" s="9"/>
      <c r="AM3909" s="10" t="str">
        <f t="shared" si="1810"/>
        <v xml:space="preserve"> </v>
      </c>
      <c r="BD3909"/>
      <c r="BE3909"/>
    </row>
    <row r="3910" spans="1:57" x14ac:dyDescent="0.3">
      <c r="A3910" s="2"/>
      <c r="D3910" s="9"/>
      <c r="E3910" s="2" t="s">
        <v>0</v>
      </c>
      <c r="F3910" s="2" t="s">
        <v>1</v>
      </c>
      <c r="G3910" s="2" t="s">
        <v>2</v>
      </c>
      <c r="H3910" s="2" t="s">
        <v>3</v>
      </c>
      <c r="I3910" s="2" t="s">
        <v>4</v>
      </c>
      <c r="J3910" s="2" t="s">
        <v>5</v>
      </c>
      <c r="K3910" s="2" t="s">
        <v>6</v>
      </c>
      <c r="L3910" s="2" t="s">
        <v>7</v>
      </c>
      <c r="M3910" s="2" t="s">
        <v>8</v>
      </c>
      <c r="N3910" s="2" t="s">
        <v>9</v>
      </c>
      <c r="O3910" s="2" t="s">
        <v>10</v>
      </c>
      <c r="P3910" s="2" t="s">
        <v>11</v>
      </c>
      <c r="Q3910" s="2" t="s">
        <v>12</v>
      </c>
      <c r="R3910" s="2" t="s">
        <v>13</v>
      </c>
      <c r="S3910" s="2" t="s">
        <v>14</v>
      </c>
      <c r="T3910" s="2" t="s">
        <v>15</v>
      </c>
      <c r="U3910" s="3" t="s">
        <v>16</v>
      </c>
      <c r="V3910" s="3" t="s">
        <v>17</v>
      </c>
      <c r="W3910" s="3" t="s">
        <v>18</v>
      </c>
      <c r="X3910" s="3" t="s">
        <v>19</v>
      </c>
      <c r="Y3910" s="3" t="s">
        <v>20</v>
      </c>
      <c r="Z3910" s="3" t="s">
        <v>21</v>
      </c>
      <c r="AA3910" s="3" t="s">
        <v>22</v>
      </c>
      <c r="AB3910" s="3" t="s">
        <v>23</v>
      </c>
      <c r="AC3910" s="3" t="s">
        <v>24</v>
      </c>
      <c r="AD3910" s="3" t="s">
        <v>25</v>
      </c>
      <c r="AE3910" s="3" t="s">
        <v>26</v>
      </c>
      <c r="AF3910" s="3" t="s">
        <v>27</v>
      </c>
      <c r="AG3910" s="3" t="s">
        <v>28</v>
      </c>
      <c r="AH3910" s="3" t="s">
        <v>29</v>
      </c>
      <c r="AL3910" s="2" t="s">
        <v>33</v>
      </c>
      <c r="AM3910" s="10" t="e">
        <f t="shared" si="1810"/>
        <v>#VALUE!</v>
      </c>
      <c r="AN3910" s="6" t="s">
        <v>35</v>
      </c>
      <c r="AO3910" s="2" t="s">
        <v>36</v>
      </c>
      <c r="AP3910" s="7" t="s">
        <v>37</v>
      </c>
      <c r="AQ3910" s="6" t="s">
        <v>38</v>
      </c>
      <c r="AR3910" s="2" t="s">
        <v>39</v>
      </c>
      <c r="AS3910" s="7" t="s">
        <v>40</v>
      </c>
      <c r="AT3910" s="7" t="s">
        <v>41</v>
      </c>
      <c r="AU3910" s="8" t="s">
        <v>55</v>
      </c>
      <c r="AV3910" s="8" t="s">
        <v>56</v>
      </c>
      <c r="AW3910" s="8" t="s">
        <v>44</v>
      </c>
      <c r="AX3910" s="8" t="s">
        <v>45</v>
      </c>
      <c r="AY3910" s="8" t="s">
        <v>46</v>
      </c>
      <c r="AZ3910" s="8" t="s">
        <v>47</v>
      </c>
      <c r="BA3910" s="2" t="s">
        <v>48</v>
      </c>
      <c r="BB3910" s="2" t="s">
        <v>49</v>
      </c>
      <c r="BC3910" s="2" t="s">
        <v>50</v>
      </c>
      <c r="BD3910"/>
      <c r="BE3910"/>
    </row>
    <row r="3911" spans="1:57" x14ac:dyDescent="0.3">
      <c r="A3911" s="2"/>
      <c r="D3911" s="9" t="s">
        <v>57</v>
      </c>
      <c r="E3911" s="10">
        <v>13.6681054</v>
      </c>
      <c r="F3911" s="10">
        <v>0.52994295179999995</v>
      </c>
      <c r="G3911" s="10">
        <v>17.11539058</v>
      </c>
      <c r="H3911" s="10">
        <v>9.0597996280000004</v>
      </c>
      <c r="I3911" s="10">
        <v>93.978117420000004</v>
      </c>
      <c r="J3911" s="10">
        <v>34.046563190000001</v>
      </c>
      <c r="K3911" s="10">
        <v>78.265985330000007</v>
      </c>
      <c r="L3911" s="11">
        <v>1.4409722222222222E-3</v>
      </c>
      <c r="M3911" s="11">
        <v>2.0023032407407407E-3</v>
      </c>
      <c r="P3911" s="10"/>
      <c r="Q3911" s="9"/>
      <c r="AJ3911" s="13">
        <v>657.4666666666667</v>
      </c>
      <c r="AK3911" s="16">
        <v>3.0625399999999998</v>
      </c>
      <c r="AL3911" s="10">
        <f>IF(AK3911&gt;3, AK3911-3, 3-AK3911)</f>
        <v>6.2539999999999818E-2</v>
      </c>
      <c r="AM3911" s="10">
        <f t="shared" si="1810"/>
        <v>0.51912100916232928</v>
      </c>
      <c r="AN3911" s="14">
        <v>12</v>
      </c>
      <c r="AO3911" s="10">
        <f>AN3911+273.15</f>
        <v>285.14999999999998</v>
      </c>
      <c r="AP3911" s="14">
        <v>10.5</v>
      </c>
      <c r="AQ3911" s="14">
        <v>37</v>
      </c>
      <c r="AR3911" s="10">
        <f>AQ3911+273.15</f>
        <v>310.14999999999998</v>
      </c>
      <c r="AS3911" s="14">
        <v>47.1</v>
      </c>
      <c r="AT3911" s="14">
        <v>0.5</v>
      </c>
      <c r="AU3911" s="10">
        <f>IF(ISNUMBER(AM3911),((AR3911/AO3911)*((AJ3911-(AT3911*AP3911))/(AJ3911-AS3911))*AM3911)," ")</f>
        <v>0.60334830861751465</v>
      </c>
      <c r="AV3911" s="10">
        <f>IF(ISNUMBER(AM3911), AU3911*G3911, " ")</f>
        <v>10.326541957771143</v>
      </c>
      <c r="AW3911" s="10"/>
      <c r="AX3911" s="10"/>
      <c r="AY3911" s="10"/>
      <c r="AZ3911" s="10"/>
      <c r="BA3911" s="10"/>
      <c r="BB3911" s="10"/>
      <c r="BC3911" s="2"/>
      <c r="BD3911"/>
      <c r="BE3911"/>
    </row>
    <row r="3912" spans="1:57" x14ac:dyDescent="0.3">
      <c r="A3912" s="2">
        <v>356</v>
      </c>
      <c r="B3912" s="9" t="s">
        <v>447</v>
      </c>
      <c r="C3912" s="9"/>
      <c r="D3912" s="9" t="s">
        <v>58</v>
      </c>
      <c r="E3912" s="10">
        <v>9.290454166</v>
      </c>
      <c r="F3912" s="10">
        <v>0.60618623289999995</v>
      </c>
      <c r="G3912" s="10">
        <v>19.327333750000001</v>
      </c>
      <c r="H3912" s="10">
        <v>11.715624780000001</v>
      </c>
      <c r="I3912" s="10">
        <v>81.509400790000001</v>
      </c>
      <c r="J3912" s="10">
        <v>33.958107949999999</v>
      </c>
      <c r="K3912" s="10">
        <v>85.570552509999999</v>
      </c>
      <c r="L3912" s="11">
        <v>4.2939814814814811E-3</v>
      </c>
      <c r="M3912" s="11">
        <v>4.7974421296296298E-3</v>
      </c>
      <c r="N3912" s="10">
        <f>H3912-H3911</f>
        <v>2.6558251520000002</v>
      </c>
      <c r="O3912" s="10">
        <f>I3911-I3912</f>
        <v>12.468716630000003</v>
      </c>
      <c r="P3912" s="10">
        <f>N3912/O3912</f>
        <v>0.21299907847853622</v>
      </c>
      <c r="Q3912" s="9">
        <f>AVERAGE(P3912,P3914,P3916)</f>
        <v>0.2954654688310816</v>
      </c>
      <c r="R3912">
        <f>K3912-K3911</f>
        <v>7.3045671799999923</v>
      </c>
      <c r="S3912">
        <f>R3912/O3912</f>
        <v>0.58583151712863901</v>
      </c>
      <c r="T3912" s="9">
        <f>AVERAGE(S3912,S3914,S3916)</f>
        <v>0.78436971576786096</v>
      </c>
      <c r="U3912" s="3">
        <f>AVERAGE(E3911,E3913,E3915)</f>
        <v>13.670455986666667</v>
      </c>
      <c r="V3912" s="3">
        <f>AVERAGE(E3912,E3914,E3916)</f>
        <v>9.1361782869999999</v>
      </c>
      <c r="W3912" s="3">
        <f>AVERAGE(F3911,F3913,F3915)</f>
        <v>0.49535493716666662</v>
      </c>
      <c r="X3912" s="3">
        <f>AVERAGE(F3912,F3914,F3916)</f>
        <v>0.60026265496666664</v>
      </c>
      <c r="Y3912" s="3">
        <f>AVERAGE(G3911,G3913,G3915)</f>
        <v>17.706721430000002</v>
      </c>
      <c r="Z3912" s="3">
        <f>AVERAGE(G3912,G3914,G3916)</f>
        <v>20.24697999</v>
      </c>
      <c r="AA3912" s="3">
        <f>AVERAGE(H3911,H3913,H3915)</f>
        <v>8.7591979510000009</v>
      </c>
      <c r="AB3912" s="3">
        <f>AVERAGE(H3912,H3914,H3916)</f>
        <v>12.14536167</v>
      </c>
      <c r="AC3912" s="3">
        <f>AVERAGE(I3911,I3913,I3915)</f>
        <v>93.868056050000007</v>
      </c>
      <c r="AD3912" s="3">
        <f>AVERAGE(I3912,I3914,I3916)</f>
        <v>82.24034915</v>
      </c>
      <c r="AE3912" s="3">
        <f>AVERAGE(J3911,J3913,J3915)</f>
        <v>34.090804643333335</v>
      </c>
      <c r="AF3912" s="3">
        <f>AVERAGE(J3912,J3914,J3916)</f>
        <v>33.943426809999998</v>
      </c>
      <c r="AG3912" s="3">
        <f>AVERAGE(K3911,K3913,K3915)</f>
        <v>75.386553323333331</v>
      </c>
      <c r="AH3912" s="3">
        <f>AVERAGE(K3912,K3914,K3916)</f>
        <v>84.400985996666648</v>
      </c>
      <c r="AI3912" s="12">
        <v>43670</v>
      </c>
      <c r="AJ3912" s="13">
        <v>657.4666666666667</v>
      </c>
      <c r="AK3912" s="16">
        <v>3.0625399999999998</v>
      </c>
      <c r="AL3912" s="10">
        <f t="shared" ref="AL3912:AL3916" si="1836">IF(AK3912&gt;3, AK3912-3, 3-AK3912)</f>
        <v>6.2539999999999818E-2</v>
      </c>
      <c r="AM3912" s="10">
        <f t="shared" ref="AM3912:AM3975" si="1837">IF(F3912&lt;=0," ",((F3912*3)/AK3912))</f>
        <v>0.59380732943896242</v>
      </c>
      <c r="AN3912" s="14">
        <v>12</v>
      </c>
      <c r="AO3912" s="10">
        <f t="shared" ref="AO3912:AO3916" si="1838">AN3912+273.15</f>
        <v>285.14999999999998</v>
      </c>
      <c r="AP3912" s="14">
        <v>10.5</v>
      </c>
      <c r="AQ3912" s="14">
        <v>37</v>
      </c>
      <c r="AR3912" s="10">
        <f t="shared" ref="AR3912:AR3916" si="1839">AQ3912+273.15</f>
        <v>310.14999999999998</v>
      </c>
      <c r="AS3912" s="14">
        <v>47.1</v>
      </c>
      <c r="AT3912" s="14">
        <v>0.5</v>
      </c>
      <c r="AU3912" s="10">
        <f t="shared" ref="AU3912:AU3916" si="1840">IF(ISNUMBER(AM3912),((AR3912/AO3912)*((AJ3912-(AT3912*AP3912))/(AJ3912-AS3912))*AM3912)," ")</f>
        <v>0.69015247223340437</v>
      </c>
      <c r="AV3912" s="10">
        <f t="shared" ref="AV3912:AV3916" si="1841">IF(ISNUMBER(AM3912), AU3912*G3912, " ")</f>
        <v>13.338807169242616</v>
      </c>
      <c r="AW3912" s="10">
        <f>AVERAGE(AU3911,AU3913,AU3915)</f>
        <v>0.56396931497946878</v>
      </c>
      <c r="AX3912" s="10">
        <f>AVERAGE(AU3912,AU3914,AU3916)</f>
        <v>0.68340838645039437</v>
      </c>
      <c r="AY3912" s="10">
        <f>AVERAGE(AV3911,AV3913,AV3915)</f>
        <v>9.974660710291479</v>
      </c>
      <c r="AZ3912" s="10">
        <f>AVERAGE(AV3912,AV3914,AV3916)</f>
        <v>13.833497922561961</v>
      </c>
      <c r="BA3912" s="10">
        <f>IF(ISNUMBER(AV3912), AV3912-AV3911, " ")</f>
        <v>3.0122652114714725</v>
      </c>
      <c r="BB3912" s="10">
        <f>IF(ISNUMBER(BA3912), BA3912/O3912, " ")</f>
        <v>0.2415858264212932</v>
      </c>
      <c r="BC3912" s="2">
        <f>AVERAGE(BB3912,BB3914,BB3916)</f>
        <v>0.33678394506859149</v>
      </c>
      <c r="BD3912" s="1" t="s">
        <v>59</v>
      </c>
      <c r="BE3912"/>
    </row>
    <row r="3913" spans="1:57" x14ac:dyDescent="0.3">
      <c r="A3913" s="2"/>
      <c r="D3913" s="9" t="s">
        <v>57</v>
      </c>
      <c r="E3913" s="10">
        <v>13.66805952</v>
      </c>
      <c r="F3913" s="10">
        <v>0.49117997369999999</v>
      </c>
      <c r="G3913" s="10">
        <v>18.02811239</v>
      </c>
      <c r="H3913" s="10">
        <v>8.8581595790000005</v>
      </c>
      <c r="I3913" s="10">
        <v>93.139221000000006</v>
      </c>
      <c r="J3913" s="10">
        <v>34.445392660000003</v>
      </c>
      <c r="K3913" s="10">
        <v>75.180351959999996</v>
      </c>
      <c r="L3913" s="11">
        <v>7.6793981481481479E-3</v>
      </c>
      <c r="M3913" s="11">
        <v>8.2870254629629631E-3</v>
      </c>
      <c r="P3913" s="10"/>
      <c r="Q3913" s="9"/>
      <c r="AJ3913" s="13">
        <v>657.46666666666704</v>
      </c>
      <c r="AK3913" s="16">
        <v>3.0625399999999998</v>
      </c>
      <c r="AL3913" s="10">
        <f t="shared" si="1836"/>
        <v>6.2539999999999818E-2</v>
      </c>
      <c r="AM3913" s="10">
        <f t="shared" si="1837"/>
        <v>0.48114960820103575</v>
      </c>
      <c r="AN3913" s="14">
        <v>12</v>
      </c>
      <c r="AO3913" s="10">
        <f t="shared" si="1838"/>
        <v>285.14999999999998</v>
      </c>
      <c r="AP3913" s="14">
        <v>10.5</v>
      </c>
      <c r="AQ3913" s="14">
        <v>37</v>
      </c>
      <c r="AR3913" s="10">
        <f t="shared" si="1839"/>
        <v>310.14999999999998</v>
      </c>
      <c r="AS3913" s="14">
        <v>47.1</v>
      </c>
      <c r="AT3913" s="14">
        <v>0.5</v>
      </c>
      <c r="AU3913" s="10">
        <f t="shared" si="1840"/>
        <v>0.55921605401506236</v>
      </c>
      <c r="AV3913" s="10">
        <f t="shared" si="1841"/>
        <v>10.081609872075855</v>
      </c>
      <c r="AW3913" s="10"/>
      <c r="AX3913" s="10"/>
      <c r="AY3913" s="10"/>
      <c r="AZ3913" s="10"/>
      <c r="BA3913" s="10"/>
      <c r="BB3913" s="10"/>
      <c r="BC3913" s="2"/>
      <c r="BD3913"/>
    </row>
    <row r="3914" spans="1:57" x14ac:dyDescent="0.3">
      <c r="A3914" s="2"/>
      <c r="D3914" s="9" t="s">
        <v>60</v>
      </c>
      <c r="E3914" s="10">
        <v>9.1175109709999997</v>
      </c>
      <c r="F3914" s="10">
        <v>0.60082534529999998</v>
      </c>
      <c r="G3914" s="10">
        <v>20.573382250000002</v>
      </c>
      <c r="H3914" s="10">
        <v>12.363407580000001</v>
      </c>
      <c r="I3914" s="10">
        <v>81.364869249999998</v>
      </c>
      <c r="J3914" s="10">
        <v>34.195965610000002</v>
      </c>
      <c r="K3914" s="10">
        <v>84.883888279999994</v>
      </c>
      <c r="L3914" s="11">
        <v>1.0491898148148148E-2</v>
      </c>
      <c r="M3914" s="11">
        <v>1.1076377314814817E-2</v>
      </c>
      <c r="N3914" s="10">
        <f>H3914-H3913</f>
        <v>3.505248001</v>
      </c>
      <c r="O3914" s="10">
        <f>I3913-I3914</f>
        <v>11.774351750000008</v>
      </c>
      <c r="P3914" s="10">
        <f>N3914/O3914</f>
        <v>0.2977019945917615</v>
      </c>
      <c r="Q3914" s="9"/>
      <c r="R3914">
        <f>K3914-K3913</f>
        <v>9.7035363199999978</v>
      </c>
      <c r="S3914">
        <f>R3914/O3914</f>
        <v>0.82412488823429209</v>
      </c>
      <c r="AJ3914" s="13">
        <v>657.46666666666704</v>
      </c>
      <c r="AK3914" s="16">
        <v>3.0625399999999998</v>
      </c>
      <c r="AL3914" s="10">
        <f t="shared" si="1836"/>
        <v>6.2539999999999818E-2</v>
      </c>
      <c r="AM3914" s="10">
        <f t="shared" si="1837"/>
        <v>0.58855591629823611</v>
      </c>
      <c r="AN3914" s="14">
        <v>12</v>
      </c>
      <c r="AO3914" s="10">
        <f t="shared" si="1838"/>
        <v>285.14999999999998</v>
      </c>
      <c r="AP3914" s="14">
        <v>10.5</v>
      </c>
      <c r="AQ3914" s="14">
        <v>37</v>
      </c>
      <c r="AR3914" s="10">
        <f t="shared" si="1839"/>
        <v>310.14999999999998</v>
      </c>
      <c r="AS3914" s="14">
        <v>47.1</v>
      </c>
      <c r="AT3914" s="14">
        <v>0.5</v>
      </c>
      <c r="AU3914" s="10">
        <f t="shared" si="1840"/>
        <v>0.68404901816318342</v>
      </c>
      <c r="AV3914" s="10">
        <f t="shared" si="1841"/>
        <v>14.073201928408366</v>
      </c>
      <c r="AW3914" s="10"/>
      <c r="AX3914" s="10"/>
      <c r="AY3914" s="10"/>
      <c r="AZ3914" s="10"/>
      <c r="BA3914" s="10">
        <f>IF(ISNUMBER(AV3914), AV3914-AV3913, " ")</f>
        <v>3.9915920563325109</v>
      </c>
      <c r="BB3914" s="10">
        <f>IF(ISNUMBER(BA3914), BA3914/O3914, " ")</f>
        <v>0.33900737306684492</v>
      </c>
      <c r="BC3914" s="2"/>
      <c r="BD3914"/>
      <c r="BE3914"/>
    </row>
    <row r="3915" spans="1:57" x14ac:dyDescent="0.3">
      <c r="A3915" s="2"/>
      <c r="D3915" s="9" t="s">
        <v>57</v>
      </c>
      <c r="E3915" s="10">
        <v>13.67520304</v>
      </c>
      <c r="F3915" s="10">
        <v>0.46494188600000003</v>
      </c>
      <c r="G3915" s="10">
        <v>17.976661320000002</v>
      </c>
      <c r="H3915" s="10">
        <v>8.3596346459999999</v>
      </c>
      <c r="I3915" s="10">
        <v>94.486829729999997</v>
      </c>
      <c r="J3915" s="10">
        <v>33.780458080000002</v>
      </c>
      <c r="K3915" s="10">
        <v>72.713322680000005</v>
      </c>
      <c r="L3915" s="11">
        <v>1.4016203703703704E-2</v>
      </c>
      <c r="M3915" s="11">
        <v>1.4600682870370372E-2</v>
      </c>
      <c r="P3915" s="10"/>
      <c r="Q3915" s="9"/>
      <c r="AJ3915" s="13">
        <v>657.46666666666704</v>
      </c>
      <c r="AK3915" s="16">
        <v>3.0625399999999998</v>
      </c>
      <c r="AL3915" s="10">
        <f t="shared" si="1836"/>
        <v>6.2539999999999818E-2</v>
      </c>
      <c r="AM3915" s="10">
        <f t="shared" si="1837"/>
        <v>0.45544732738184646</v>
      </c>
      <c r="AN3915" s="14">
        <v>12</v>
      </c>
      <c r="AO3915" s="10">
        <f t="shared" si="1838"/>
        <v>285.14999999999998</v>
      </c>
      <c r="AP3915" s="14">
        <v>10.5</v>
      </c>
      <c r="AQ3915" s="14">
        <v>37</v>
      </c>
      <c r="AR3915" s="10">
        <f t="shared" si="1839"/>
        <v>310.14999999999998</v>
      </c>
      <c r="AS3915" s="14">
        <v>47.1</v>
      </c>
      <c r="AT3915" s="14">
        <v>0.5</v>
      </c>
      <c r="AU3915" s="10">
        <f t="shared" si="1840"/>
        <v>0.52934358230582912</v>
      </c>
      <c r="AV3915" s="10">
        <f t="shared" si="1841"/>
        <v>9.5158303010274352</v>
      </c>
      <c r="AW3915" s="10"/>
      <c r="AX3915" s="10"/>
      <c r="AY3915" s="10"/>
      <c r="AZ3915" s="10"/>
      <c r="BA3915" s="10"/>
      <c r="BB3915" s="10"/>
      <c r="BC3915" s="2"/>
      <c r="BD3915"/>
      <c r="BE3915"/>
    </row>
    <row r="3916" spans="1:57" x14ac:dyDescent="0.3">
      <c r="A3916" s="2"/>
      <c r="D3916" s="9" t="s">
        <v>61</v>
      </c>
      <c r="E3916" s="10">
        <v>9.000569724</v>
      </c>
      <c r="F3916" s="10">
        <v>0.59377638669999999</v>
      </c>
      <c r="G3916" s="10">
        <v>20.84022397</v>
      </c>
      <c r="H3916" s="10">
        <v>12.35705265</v>
      </c>
      <c r="I3916" s="10">
        <v>83.846777410000001</v>
      </c>
      <c r="J3916" s="10">
        <v>33.676206870000001</v>
      </c>
      <c r="K3916" s="10">
        <v>82.748517199999995</v>
      </c>
      <c r="L3916" s="11">
        <v>1.6921296296296299E-2</v>
      </c>
      <c r="M3916" s="11">
        <v>1.7482627314814817E-2</v>
      </c>
      <c r="N3916" s="10">
        <f>H3916-H3915</f>
        <v>3.997418004</v>
      </c>
      <c r="O3916" s="10">
        <f>I3915-I3916</f>
        <v>10.640052319999995</v>
      </c>
      <c r="P3916" s="10">
        <f>N3916/O3916</f>
        <v>0.37569533342294709</v>
      </c>
      <c r="Q3916" s="9"/>
      <c r="R3916">
        <f>K3916-K3915</f>
        <v>10.03519451999999</v>
      </c>
      <c r="S3916">
        <f>R3916/O3916</f>
        <v>0.94315274194065191</v>
      </c>
      <c r="AJ3916" s="13">
        <v>657.46666666666704</v>
      </c>
      <c r="AK3916" s="16">
        <v>3.0625399999999998</v>
      </c>
      <c r="AL3916" s="10">
        <f t="shared" si="1836"/>
        <v>6.2539999999999818E-2</v>
      </c>
      <c r="AM3916" s="10">
        <f t="shared" si="1837"/>
        <v>0.58165090418410859</v>
      </c>
      <c r="AN3916" s="14">
        <v>12</v>
      </c>
      <c r="AO3916" s="10">
        <f t="shared" si="1838"/>
        <v>285.14999999999998</v>
      </c>
      <c r="AP3916" s="14">
        <v>10.5</v>
      </c>
      <c r="AQ3916" s="14">
        <v>37</v>
      </c>
      <c r="AR3916" s="10">
        <f t="shared" si="1839"/>
        <v>310.14999999999998</v>
      </c>
      <c r="AS3916" s="14">
        <v>47.1</v>
      </c>
      <c r="AT3916" s="14">
        <v>0.5</v>
      </c>
      <c r="AU3916" s="10">
        <f t="shared" si="1840"/>
        <v>0.67602366895459542</v>
      </c>
      <c r="AV3916" s="10">
        <f t="shared" si="1841"/>
        <v>14.088484670034905</v>
      </c>
      <c r="AW3916" s="10"/>
      <c r="AX3916" s="10"/>
      <c r="AY3916" s="10"/>
      <c r="AZ3916" s="10"/>
      <c r="BA3916" s="10">
        <f>IF(ISNUMBER(AV3916), AV3916-AV3915, " ")</f>
        <v>4.5726543690074699</v>
      </c>
      <c r="BB3916" s="10">
        <f>IF(ISNUMBER(BA3916), BA3916/O3916, " ")</f>
        <v>0.42975863571763639</v>
      </c>
      <c r="BC3916" s="2"/>
      <c r="BD3916"/>
      <c r="BE3916"/>
    </row>
    <row r="3917" spans="1:57" x14ac:dyDescent="0.3">
      <c r="AM3917" s="10" t="str">
        <f t="shared" si="1837"/>
        <v xml:space="preserve"> </v>
      </c>
      <c r="BD3917"/>
      <c r="BE3917"/>
    </row>
    <row r="3918" spans="1:57" x14ac:dyDescent="0.3">
      <c r="AM3918" s="10" t="str">
        <f t="shared" si="1837"/>
        <v xml:space="preserve"> </v>
      </c>
      <c r="BD3918"/>
      <c r="BE3918"/>
    </row>
    <row r="3919" spans="1:57" x14ac:dyDescent="0.3">
      <c r="A3919" s="2"/>
      <c r="D3919" s="9" t="s">
        <v>53</v>
      </c>
      <c r="E3919" s="10"/>
      <c r="F3919" s="10"/>
      <c r="G3919" s="10"/>
      <c r="H3919" s="10"/>
      <c r="I3919" s="10"/>
      <c r="J3919" s="10"/>
      <c r="K3919" s="10"/>
      <c r="L3919" s="10"/>
      <c r="M3919" s="10"/>
      <c r="P3919" s="10"/>
      <c r="Q3919" s="9"/>
      <c r="R3919" s="9"/>
      <c r="AM3919" s="10" t="str">
        <f t="shared" si="1837"/>
        <v xml:space="preserve"> </v>
      </c>
      <c r="BD3919"/>
      <c r="BE3919"/>
    </row>
    <row r="3920" spans="1:57" x14ac:dyDescent="0.3">
      <c r="A3920" s="2"/>
      <c r="D3920" s="9" t="s">
        <v>448</v>
      </c>
      <c r="E3920" s="10"/>
      <c r="F3920" s="2"/>
      <c r="G3920" s="10"/>
      <c r="H3920" s="10"/>
      <c r="I3920" s="10"/>
      <c r="J3920" s="10"/>
      <c r="K3920" s="10"/>
      <c r="L3920" s="10"/>
      <c r="M3920" s="10"/>
      <c r="P3920" s="10"/>
      <c r="Q3920" s="9"/>
      <c r="R3920" s="9"/>
      <c r="AM3920" s="10" t="str">
        <f t="shared" si="1837"/>
        <v xml:space="preserve"> </v>
      </c>
      <c r="BD3920"/>
      <c r="BE3920"/>
    </row>
    <row r="3921" spans="1:57" x14ac:dyDescent="0.3">
      <c r="A3921" s="2"/>
      <c r="D3921" s="9"/>
      <c r="E3921" s="2" t="s">
        <v>0</v>
      </c>
      <c r="F3921" s="2" t="s">
        <v>1</v>
      </c>
      <c r="G3921" s="2" t="s">
        <v>2</v>
      </c>
      <c r="H3921" s="2" t="s">
        <v>3</v>
      </c>
      <c r="I3921" s="2" t="s">
        <v>4</v>
      </c>
      <c r="J3921" s="2" t="s">
        <v>5</v>
      </c>
      <c r="K3921" s="2" t="s">
        <v>6</v>
      </c>
      <c r="L3921" s="2" t="s">
        <v>7</v>
      </c>
      <c r="M3921" s="2" t="s">
        <v>8</v>
      </c>
      <c r="N3921" s="2" t="s">
        <v>9</v>
      </c>
      <c r="O3921" s="2" t="s">
        <v>10</v>
      </c>
      <c r="P3921" s="2" t="s">
        <v>11</v>
      </c>
      <c r="Q3921" s="2" t="s">
        <v>12</v>
      </c>
      <c r="R3921" s="2" t="s">
        <v>13</v>
      </c>
      <c r="S3921" s="2" t="s">
        <v>14</v>
      </c>
      <c r="T3921" s="2" t="s">
        <v>15</v>
      </c>
      <c r="U3921" s="3" t="s">
        <v>16</v>
      </c>
      <c r="V3921" s="3" t="s">
        <v>17</v>
      </c>
      <c r="W3921" s="3" t="s">
        <v>18</v>
      </c>
      <c r="X3921" s="3" t="s">
        <v>19</v>
      </c>
      <c r="Y3921" s="3" t="s">
        <v>20</v>
      </c>
      <c r="Z3921" s="3" t="s">
        <v>21</v>
      </c>
      <c r="AA3921" s="3" t="s">
        <v>22</v>
      </c>
      <c r="AB3921" s="3" t="s">
        <v>23</v>
      </c>
      <c r="AC3921" s="3" t="s">
        <v>24</v>
      </c>
      <c r="AD3921" s="3" t="s">
        <v>25</v>
      </c>
      <c r="AE3921" s="3" t="s">
        <v>26</v>
      </c>
      <c r="AF3921" s="3" t="s">
        <v>27</v>
      </c>
      <c r="AG3921" s="3" t="s">
        <v>28</v>
      </c>
      <c r="AH3921" s="3" t="s">
        <v>29</v>
      </c>
      <c r="AL3921" s="2" t="s">
        <v>33</v>
      </c>
      <c r="AM3921" s="10" t="e">
        <f t="shared" si="1837"/>
        <v>#VALUE!</v>
      </c>
      <c r="AN3921" s="6" t="s">
        <v>35</v>
      </c>
      <c r="AO3921" s="2" t="s">
        <v>36</v>
      </c>
      <c r="AP3921" s="7" t="s">
        <v>37</v>
      </c>
      <c r="AQ3921" s="6" t="s">
        <v>38</v>
      </c>
      <c r="AR3921" s="2" t="s">
        <v>39</v>
      </c>
      <c r="AS3921" s="7" t="s">
        <v>40</v>
      </c>
      <c r="AT3921" s="7" t="s">
        <v>41</v>
      </c>
      <c r="AU3921" s="8" t="s">
        <v>55</v>
      </c>
      <c r="AV3921" s="8" t="s">
        <v>56</v>
      </c>
      <c r="AW3921" s="8" t="s">
        <v>44</v>
      </c>
      <c r="AX3921" s="8" t="s">
        <v>45</v>
      </c>
      <c r="AY3921" s="8" t="s">
        <v>46</v>
      </c>
      <c r="AZ3921" s="8" t="s">
        <v>47</v>
      </c>
      <c r="BA3921" s="2" t="s">
        <v>48</v>
      </c>
      <c r="BB3921" s="2" t="s">
        <v>49</v>
      </c>
      <c r="BC3921" s="2" t="s">
        <v>50</v>
      </c>
      <c r="BD3921"/>
      <c r="BE3921"/>
    </row>
    <row r="3922" spans="1:57" x14ac:dyDescent="0.3">
      <c r="A3922" s="2"/>
      <c r="D3922" s="9" t="s">
        <v>57</v>
      </c>
      <c r="E3922" s="10">
        <v>13.69958106</v>
      </c>
      <c r="F3922" s="10">
        <v>0.57822668960000001</v>
      </c>
      <c r="G3922" s="10">
        <v>19.68633629</v>
      </c>
      <c r="H3922" s="10">
        <v>11.41195673</v>
      </c>
      <c r="I3922" s="10">
        <v>91.773279290000005</v>
      </c>
      <c r="J3922" s="10">
        <v>32.343713989999998</v>
      </c>
      <c r="K3922" s="10">
        <v>60.575682819999997</v>
      </c>
      <c r="L3922" s="11">
        <v>1.4814814814814814E-3</v>
      </c>
      <c r="M3922" s="11">
        <v>2.0485995370370371E-3</v>
      </c>
      <c r="P3922" s="10"/>
      <c r="Q3922" s="9"/>
      <c r="AJ3922" s="13">
        <v>657.4666666666667</v>
      </c>
      <c r="AK3922" s="16">
        <v>3.0625399999999998</v>
      </c>
      <c r="AL3922" s="10">
        <f>IF(AK3922&gt;3, AK3922-3, 3-AK3922)</f>
        <v>6.2539999999999818E-2</v>
      </c>
      <c r="AM3922" s="10">
        <f t="shared" si="1837"/>
        <v>0.56641874679187865</v>
      </c>
      <c r="AN3922" s="14">
        <v>12</v>
      </c>
      <c r="AO3922" s="10">
        <f>AN3922+273.15</f>
        <v>285.14999999999998</v>
      </c>
      <c r="AP3922" s="14">
        <v>10.5</v>
      </c>
      <c r="AQ3922" s="14">
        <v>37</v>
      </c>
      <c r="AR3922" s="10">
        <f>AQ3922+273.15</f>
        <v>310.14999999999998</v>
      </c>
      <c r="AS3922" s="14">
        <v>47.1</v>
      </c>
      <c r="AT3922" s="14">
        <v>0.5</v>
      </c>
      <c r="AU3922" s="10">
        <f>IF(ISNUMBER(AM3922),((AR3922/AO3922)*((AJ3922-(AT3922*AP3922))/(AJ3922-AS3922))*AM3922)," ")</f>
        <v>0.65832009649847878</v>
      </c>
      <c r="AV3922" s="10">
        <f>IF(ISNUMBER(AM3922), AU3922*G3922, " ")</f>
        <v>12.959910806134305</v>
      </c>
      <c r="AW3922" s="10"/>
      <c r="AX3922" s="10"/>
      <c r="AY3922" s="10"/>
      <c r="AZ3922" s="10"/>
      <c r="BA3922" s="10"/>
      <c r="BB3922" s="10"/>
      <c r="BC3922" s="2"/>
      <c r="BD3922"/>
      <c r="BE3922"/>
    </row>
    <row r="3923" spans="1:57" x14ac:dyDescent="0.3">
      <c r="A3923" s="2">
        <v>357</v>
      </c>
      <c r="B3923" s="9" t="s">
        <v>448</v>
      </c>
      <c r="C3923" s="9"/>
      <c r="D3923" s="9" t="s">
        <v>58</v>
      </c>
      <c r="E3923" s="10">
        <v>8.6689786420000008</v>
      </c>
      <c r="F3923" s="10">
        <v>0.75908789919999997</v>
      </c>
      <c r="G3923" s="10">
        <v>23.714453720000002</v>
      </c>
      <c r="H3923" s="10">
        <v>17.851830570000001</v>
      </c>
      <c r="I3923" s="10">
        <v>80.88029736</v>
      </c>
      <c r="J3923" s="10">
        <v>32.346093740000001</v>
      </c>
      <c r="K3923" s="10">
        <v>70.82553265</v>
      </c>
      <c r="L3923" s="11">
        <v>4.2997685185185179E-3</v>
      </c>
      <c r="M3923" s="11">
        <v>4.8321643518518522E-3</v>
      </c>
      <c r="N3923" s="10">
        <f>H3923-H3922</f>
        <v>6.4398738400000006</v>
      </c>
      <c r="O3923" s="10">
        <f>I3922-I3923</f>
        <v>10.892981930000005</v>
      </c>
      <c r="P3923" s="10">
        <f>N3923/O3923</f>
        <v>0.59119476020281969</v>
      </c>
      <c r="Q3923" s="9">
        <f>AVERAGE(P3923,P3925,P3927)</f>
        <v>0.53279121559707432</v>
      </c>
      <c r="R3923">
        <f>K3923-K3922</f>
        <v>10.249849830000002</v>
      </c>
      <c r="S3923">
        <f>R3923/O3923</f>
        <v>0.94095904095564742</v>
      </c>
      <c r="T3923" s="9">
        <f>AVERAGE(S3923,S3925,S3927)</f>
        <v>0.84081633855358218</v>
      </c>
      <c r="U3923" s="3">
        <f>AVERAGE(E3922,E3924,E3926)</f>
        <v>13.692353776666666</v>
      </c>
      <c r="V3923" s="3">
        <f>AVERAGE(E3923,E3925,E3927)</f>
        <v>8.6749692213333329</v>
      </c>
      <c r="W3923" s="3">
        <f>AVERAGE(F3922,F3924,F3926)</f>
        <v>0.54353467840000003</v>
      </c>
      <c r="X3923" s="3">
        <f>AVERAGE(F3923,F3925,F3927)</f>
        <v>0.7049502751333333</v>
      </c>
      <c r="Y3923" s="3">
        <f>AVERAGE(G3922,G3924,G3926)</f>
        <v>20.494747966666665</v>
      </c>
      <c r="Z3923" s="3">
        <f>AVERAGE(G3923,G3925,G3927)</f>
        <v>23.971497056666667</v>
      </c>
      <c r="AA3923" s="3">
        <f>AVERAGE(H3922,H3924,H3926)</f>
        <v>11.14870382</v>
      </c>
      <c r="AB3923" s="3">
        <f>AVERAGE(H3923,H3925,H3927)</f>
        <v>16.787489033333333</v>
      </c>
      <c r="AC3923" s="3">
        <f>AVERAGE(I3922,I3924,I3926)</f>
        <v>93.558886069999986</v>
      </c>
      <c r="AD3923" s="3">
        <f>AVERAGE(I3923,I3925,I3927)</f>
        <v>82.921219059999999</v>
      </c>
      <c r="AE3923" s="3">
        <f>AVERAGE(J3922,J3924,J3926)</f>
        <v>31.746162663333333</v>
      </c>
      <c r="AF3923" s="3">
        <f>AVERAGE(J3923,J3925,J3927)</f>
        <v>31.759102646666665</v>
      </c>
      <c r="AG3923" s="3">
        <f>AVERAGE(K3922,K3924,K3926)</f>
        <v>58.625725253333336</v>
      </c>
      <c r="AH3923" s="3">
        <f>AVERAGE(K3923,K3925,K3927)</f>
        <v>67.523296896666665</v>
      </c>
      <c r="AI3923" s="12">
        <v>43670</v>
      </c>
      <c r="AJ3923" s="13">
        <v>657.4666666666667</v>
      </c>
      <c r="AK3923" s="16">
        <v>3.0625399999999998</v>
      </c>
      <c r="AL3923" s="10">
        <f t="shared" ref="AL3923:AL3927" si="1842">IF(AK3923&gt;3, AK3923-3, 3-AK3923)</f>
        <v>6.2539999999999818E-2</v>
      </c>
      <c r="AM3923" s="10">
        <f t="shared" si="1837"/>
        <v>0.74358659726893372</v>
      </c>
      <c r="AN3923" s="14">
        <v>12</v>
      </c>
      <c r="AO3923" s="10">
        <f t="shared" ref="AO3923:AO3927" si="1843">AN3923+273.15</f>
        <v>285.14999999999998</v>
      </c>
      <c r="AP3923" s="14">
        <v>10.5</v>
      </c>
      <c r="AQ3923" s="14">
        <v>37</v>
      </c>
      <c r="AR3923" s="10">
        <f t="shared" ref="AR3923:AR3927" si="1844">AQ3923+273.15</f>
        <v>310.14999999999998</v>
      </c>
      <c r="AS3923" s="14">
        <v>47.1</v>
      </c>
      <c r="AT3923" s="14">
        <v>0.5</v>
      </c>
      <c r="AU3923" s="10">
        <f t="shared" ref="AU3923:AU3927" si="1845">IF(ISNUMBER(AM3923),((AR3923/AO3923)*((AJ3923-(AT3923*AP3923))/(AJ3923-AS3923))*AM3923)," ")</f>
        <v>0.86423340195151654</v>
      </c>
      <c r="AV3923" s="10">
        <f t="shared" ref="AV3923:AV3927" si="1846">IF(ISNUMBER(AM3923), AU3923*G3923, " ")</f>
        <v>20.494823013857399</v>
      </c>
      <c r="AW3923" s="10">
        <f>AVERAGE(AU3922,AU3924,AU3926)</f>
        <v>0.61882270114872551</v>
      </c>
      <c r="AX3923" s="10">
        <f>AVERAGE(AU3923,AU3925,AU3927)</f>
        <v>0.80259687333603347</v>
      </c>
      <c r="AY3923" s="10">
        <f>AVERAGE(AV3922,AV3924,AV3926)</f>
        <v>12.667606526400936</v>
      </c>
      <c r="AZ3923" s="10">
        <f>AVERAGE(AV3923,AV3925,AV3927)</f>
        <v>19.241525373989724</v>
      </c>
      <c r="BA3923" s="10">
        <f>IF(ISNUMBER(AV3923), AV3923-AV3922, " ")</f>
        <v>7.5349122077230941</v>
      </c>
      <c r="BB3923" s="10">
        <f>IF(ISNUMBER(BA3923), BA3923/O3923, " ")</f>
        <v>0.6917217210258505</v>
      </c>
      <c r="BC3923" s="2">
        <f>AVERAGE(BB3923,BB3925,BB3927)</f>
        <v>0.62125698879788005</v>
      </c>
      <c r="BD3923" s="1" t="s">
        <v>59</v>
      </c>
      <c r="BE3923"/>
    </row>
    <row r="3924" spans="1:57" x14ac:dyDescent="0.3">
      <c r="A3924" s="2"/>
      <c r="D3924" s="9" t="s">
        <v>57</v>
      </c>
      <c r="E3924" s="10">
        <v>13.69158281</v>
      </c>
      <c r="F3924" s="10">
        <v>0.52446526240000002</v>
      </c>
      <c r="G3924" s="10">
        <v>20.167879689999999</v>
      </c>
      <c r="H3924" s="10">
        <v>10.599931789999999</v>
      </c>
      <c r="I3924" s="10">
        <v>92.7183457</v>
      </c>
      <c r="J3924" s="10">
        <v>31.8775285</v>
      </c>
      <c r="K3924" s="10">
        <v>58.048108640000002</v>
      </c>
      <c r="L3924" s="11">
        <v>7.7719907407407399E-3</v>
      </c>
      <c r="M3924" s="11">
        <v>8.3043865740740751E-3</v>
      </c>
      <c r="P3924" s="10"/>
      <c r="Q3924" s="9"/>
      <c r="AJ3924" s="13">
        <v>657.46666666666704</v>
      </c>
      <c r="AK3924" s="16">
        <v>3.0625399999999998</v>
      </c>
      <c r="AL3924" s="10">
        <f t="shared" si="1842"/>
        <v>6.2539999999999818E-2</v>
      </c>
      <c r="AM3924" s="10">
        <f t="shared" si="1837"/>
        <v>0.51375517942622795</v>
      </c>
      <c r="AN3924" s="14">
        <v>12</v>
      </c>
      <c r="AO3924" s="10">
        <f t="shared" si="1843"/>
        <v>285.14999999999998</v>
      </c>
      <c r="AP3924" s="14">
        <v>10.5</v>
      </c>
      <c r="AQ3924" s="14">
        <v>37</v>
      </c>
      <c r="AR3924" s="10">
        <f t="shared" si="1844"/>
        <v>310.14999999999998</v>
      </c>
      <c r="AS3924" s="14">
        <v>47.1</v>
      </c>
      <c r="AT3924" s="14">
        <v>0.5</v>
      </c>
      <c r="AU3924" s="10">
        <f t="shared" si="1845"/>
        <v>0.59711187387789511</v>
      </c>
      <c r="AV3924" s="10">
        <f t="shared" si="1846"/>
        <v>12.042480433839842</v>
      </c>
      <c r="AW3924" s="10"/>
      <c r="AX3924" s="10"/>
      <c r="AY3924" s="10"/>
      <c r="AZ3924" s="10"/>
      <c r="BA3924" s="10"/>
      <c r="BB3924" s="10"/>
      <c r="BC3924" s="2"/>
      <c r="BD3924"/>
    </row>
    <row r="3925" spans="1:57" x14ac:dyDescent="0.3">
      <c r="A3925" s="2"/>
      <c r="D3925" s="9" t="s">
        <v>60</v>
      </c>
      <c r="E3925" s="10">
        <v>8.7332336910000006</v>
      </c>
      <c r="F3925" s="10">
        <v>0.73645129539999998</v>
      </c>
      <c r="G3925" s="10">
        <v>24.32492912</v>
      </c>
      <c r="H3925" s="10">
        <v>17.707135439999998</v>
      </c>
      <c r="I3925" s="10">
        <v>82.492928430000006</v>
      </c>
      <c r="J3925" s="10">
        <v>32.152279780000001</v>
      </c>
      <c r="K3925" s="10">
        <v>69.342533450000005</v>
      </c>
      <c r="L3925" s="11">
        <v>1.0677083333333332E-2</v>
      </c>
      <c r="M3925" s="11">
        <v>1.1105312499999999E-2</v>
      </c>
      <c r="N3925" s="10">
        <f>H3925-H3924</f>
        <v>7.1072036499999989</v>
      </c>
      <c r="O3925" s="10">
        <f>I3924-I3925</f>
        <v>10.225417269999994</v>
      </c>
      <c r="P3925" s="10">
        <f>N3925/O3925</f>
        <v>0.69505267729773568</v>
      </c>
      <c r="Q3925" s="9"/>
      <c r="R3925">
        <f>K3925-K3924</f>
        <v>11.294424810000002</v>
      </c>
      <c r="S3925">
        <f>R3925/O3925</f>
        <v>1.1045441483484819</v>
      </c>
      <c r="AJ3925" s="13">
        <v>657.46666666666704</v>
      </c>
      <c r="AK3925" s="16">
        <v>3.0625399999999998</v>
      </c>
      <c r="AL3925" s="10">
        <f t="shared" si="1842"/>
        <v>6.2539999999999818E-2</v>
      </c>
      <c r="AM3925" s="10">
        <f t="shared" si="1837"/>
        <v>0.7214122545991235</v>
      </c>
      <c r="AN3925" s="14">
        <v>12</v>
      </c>
      <c r="AO3925" s="10">
        <f t="shared" si="1843"/>
        <v>285.14999999999998</v>
      </c>
      <c r="AP3925" s="14">
        <v>10.5</v>
      </c>
      <c r="AQ3925" s="14">
        <v>37</v>
      </c>
      <c r="AR3925" s="10">
        <f t="shared" si="1844"/>
        <v>310.14999999999998</v>
      </c>
      <c r="AS3925" s="14">
        <v>47.1</v>
      </c>
      <c r="AT3925" s="14">
        <v>0.5</v>
      </c>
      <c r="AU3925" s="10">
        <f t="shared" si="1845"/>
        <v>0.83846127578362417</v>
      </c>
      <c r="AV3925" s="10">
        <f t="shared" si="1846"/>
        <v>20.39551110330143</v>
      </c>
      <c r="AW3925" s="10"/>
      <c r="AX3925" s="10"/>
      <c r="AY3925" s="10"/>
      <c r="AZ3925" s="10"/>
      <c r="BA3925" s="10">
        <f>IF(ISNUMBER(AV3925), AV3925-AV3924, " ")</f>
        <v>8.3530306694615888</v>
      </c>
      <c r="BB3925" s="10">
        <f>IF(ISNUMBER(BA3925), BA3925/O3925, " ")</f>
        <v>0.81688897860122178</v>
      </c>
      <c r="BC3925" s="2"/>
      <c r="BD3925"/>
      <c r="BE3925"/>
    </row>
    <row r="3926" spans="1:57" x14ac:dyDescent="0.3">
      <c r="A3926" s="2"/>
      <c r="D3926" s="9" t="s">
        <v>57</v>
      </c>
      <c r="E3926" s="10">
        <v>13.68589746</v>
      </c>
      <c r="F3926" s="10">
        <v>0.52791208320000005</v>
      </c>
      <c r="G3926" s="10">
        <v>21.63002792</v>
      </c>
      <c r="H3926" s="10">
        <v>11.43422294</v>
      </c>
      <c r="I3926" s="10">
        <v>96.185033219999994</v>
      </c>
      <c r="J3926" s="10">
        <v>31.017245500000001</v>
      </c>
      <c r="K3926" s="10">
        <v>57.2533843</v>
      </c>
      <c r="L3926" s="11">
        <v>1.4137731481481482E-2</v>
      </c>
      <c r="M3926" s="11">
        <v>1.4571747685185184E-2</v>
      </c>
      <c r="P3926" s="10"/>
      <c r="Q3926" s="9"/>
      <c r="AJ3926" s="13">
        <v>657.46666666666704</v>
      </c>
      <c r="AK3926" s="16">
        <v>3.0625399999999998</v>
      </c>
      <c r="AL3926" s="10">
        <f t="shared" si="1842"/>
        <v>6.2539999999999818E-2</v>
      </c>
      <c r="AM3926" s="10">
        <f t="shared" si="1837"/>
        <v>0.51713161284424047</v>
      </c>
      <c r="AN3926" s="14">
        <v>12</v>
      </c>
      <c r="AO3926" s="10">
        <f t="shared" si="1843"/>
        <v>285.14999999999998</v>
      </c>
      <c r="AP3926" s="14">
        <v>10.5</v>
      </c>
      <c r="AQ3926" s="14">
        <v>37</v>
      </c>
      <c r="AR3926" s="10">
        <f t="shared" si="1844"/>
        <v>310.14999999999998</v>
      </c>
      <c r="AS3926" s="14">
        <v>47.1</v>
      </c>
      <c r="AT3926" s="14">
        <v>0.5</v>
      </c>
      <c r="AU3926" s="10">
        <f t="shared" si="1845"/>
        <v>0.60103613306980253</v>
      </c>
      <c r="AV3926" s="10">
        <f t="shared" si="1846"/>
        <v>13.000428339228664</v>
      </c>
      <c r="AW3926" s="10"/>
      <c r="AX3926" s="10"/>
      <c r="AY3926" s="10"/>
      <c r="AZ3926" s="10"/>
      <c r="BA3926" s="10"/>
      <c r="BB3926" s="10"/>
      <c r="BC3926" s="2"/>
      <c r="BD3926"/>
      <c r="BE3926"/>
    </row>
    <row r="3927" spans="1:57" x14ac:dyDescent="0.3">
      <c r="A3927" s="2"/>
      <c r="D3927" s="9" t="s">
        <v>61</v>
      </c>
      <c r="E3927" s="10">
        <v>8.6226953309999992</v>
      </c>
      <c r="F3927" s="10">
        <v>0.61931163079999996</v>
      </c>
      <c r="G3927" s="10">
        <v>23.87510833</v>
      </c>
      <c r="H3927" s="10">
        <v>14.803501089999999</v>
      </c>
      <c r="I3927" s="10">
        <v>85.390431390000003</v>
      </c>
      <c r="J3927" s="10">
        <v>30.778934419999999</v>
      </c>
      <c r="K3927" s="10">
        <v>62.401824589999997</v>
      </c>
      <c r="L3927" s="11">
        <v>1.6608796296296299E-2</v>
      </c>
      <c r="M3927" s="11">
        <v>1.7199062499999997E-2</v>
      </c>
      <c r="N3927" s="10">
        <f>H3927-H3926</f>
        <v>3.3692781499999995</v>
      </c>
      <c r="O3927" s="10">
        <f>I3926-I3927</f>
        <v>10.794601829999991</v>
      </c>
      <c r="P3927" s="10">
        <f>N3927/O3927</f>
        <v>0.31212620929066748</v>
      </c>
      <c r="Q3927" s="9"/>
      <c r="R3927">
        <f>K3927-K3926</f>
        <v>5.1484402899999964</v>
      </c>
      <c r="S3927">
        <f>R3927/O3927</f>
        <v>0.47694582635661709</v>
      </c>
      <c r="AJ3927" s="13">
        <v>657.46666666666704</v>
      </c>
      <c r="AK3927" s="16">
        <v>3.0625399999999998</v>
      </c>
      <c r="AL3927" s="10">
        <f t="shared" si="1842"/>
        <v>6.2539999999999818E-2</v>
      </c>
      <c r="AM3927" s="10">
        <f t="shared" si="1837"/>
        <v>0.60666469414277036</v>
      </c>
      <c r="AN3927" s="14">
        <v>12</v>
      </c>
      <c r="AO3927" s="10">
        <f t="shared" si="1843"/>
        <v>285.14999999999998</v>
      </c>
      <c r="AP3927" s="14">
        <v>10.5</v>
      </c>
      <c r="AQ3927" s="14">
        <v>37</v>
      </c>
      <c r="AR3927" s="10">
        <f t="shared" si="1844"/>
        <v>310.14999999999998</v>
      </c>
      <c r="AS3927" s="14">
        <v>47.1</v>
      </c>
      <c r="AT3927" s="14">
        <v>0.5</v>
      </c>
      <c r="AU3927" s="10">
        <f t="shared" si="1845"/>
        <v>0.7050959422729598</v>
      </c>
      <c r="AV3927" s="10">
        <f t="shared" si="1846"/>
        <v>16.834242004810342</v>
      </c>
      <c r="AW3927" s="10"/>
      <c r="AX3927" s="10"/>
      <c r="AY3927" s="10"/>
      <c r="AZ3927" s="10"/>
      <c r="BA3927" s="10">
        <f>IF(ISNUMBER(AV3927), AV3927-AV3926, " ")</f>
        <v>3.8338136655816779</v>
      </c>
      <c r="BB3927" s="10">
        <f>IF(ISNUMBER(BA3927), BA3927/O3927, " ")</f>
        <v>0.35516026676656781</v>
      </c>
      <c r="BC3927" s="2"/>
      <c r="BD3927"/>
      <c r="BE3927"/>
    </row>
    <row r="3928" spans="1:57" x14ac:dyDescent="0.3">
      <c r="AM3928" s="10" t="str">
        <f t="shared" si="1837"/>
        <v xml:space="preserve"> </v>
      </c>
      <c r="BD3928"/>
      <c r="BE3928"/>
    </row>
    <row r="3929" spans="1:57" x14ac:dyDescent="0.3">
      <c r="AM3929" s="10" t="str">
        <f t="shared" si="1837"/>
        <v xml:space="preserve"> </v>
      </c>
      <c r="BD3929"/>
      <c r="BE3929"/>
    </row>
    <row r="3930" spans="1:57" x14ac:dyDescent="0.3">
      <c r="A3930" s="2"/>
      <c r="D3930" s="9" t="s">
        <v>53</v>
      </c>
      <c r="E3930" s="10"/>
      <c r="F3930" s="10"/>
      <c r="G3930" s="10"/>
      <c r="H3930" s="10"/>
      <c r="I3930" s="10"/>
      <c r="J3930" s="10"/>
      <c r="K3930" s="10"/>
      <c r="L3930" s="10"/>
      <c r="M3930" s="10"/>
      <c r="P3930" s="10"/>
      <c r="Q3930" s="9"/>
      <c r="R3930" s="9"/>
      <c r="AM3930" s="10" t="str">
        <f t="shared" si="1837"/>
        <v xml:space="preserve"> </v>
      </c>
      <c r="BD3930"/>
      <c r="BE3930"/>
    </row>
    <row r="3931" spans="1:57" x14ac:dyDescent="0.3">
      <c r="A3931" s="2"/>
      <c r="D3931" s="9" t="s">
        <v>449</v>
      </c>
      <c r="E3931" s="10"/>
      <c r="F3931" s="2"/>
      <c r="G3931" s="10"/>
      <c r="H3931" s="10"/>
      <c r="I3931" s="10"/>
      <c r="J3931" s="10"/>
      <c r="K3931" s="10"/>
      <c r="L3931" s="10"/>
      <c r="M3931" s="10"/>
      <c r="P3931" s="10"/>
      <c r="Q3931" s="9"/>
      <c r="R3931" s="9"/>
      <c r="AM3931" s="10" t="str">
        <f t="shared" si="1837"/>
        <v xml:space="preserve"> </v>
      </c>
      <c r="BD3931"/>
      <c r="BE3931"/>
    </row>
    <row r="3932" spans="1:57" x14ac:dyDescent="0.3">
      <c r="A3932" s="2"/>
      <c r="D3932" s="9"/>
      <c r="E3932" s="2" t="s">
        <v>0</v>
      </c>
      <c r="F3932" s="2" t="s">
        <v>1</v>
      </c>
      <c r="G3932" s="2" t="s">
        <v>2</v>
      </c>
      <c r="H3932" s="2" t="s">
        <v>3</v>
      </c>
      <c r="I3932" s="2" t="s">
        <v>4</v>
      </c>
      <c r="J3932" s="2" t="s">
        <v>5</v>
      </c>
      <c r="K3932" s="2" t="s">
        <v>6</v>
      </c>
      <c r="L3932" s="2" t="s">
        <v>7</v>
      </c>
      <c r="M3932" s="2" t="s">
        <v>8</v>
      </c>
      <c r="N3932" s="2" t="s">
        <v>9</v>
      </c>
      <c r="O3932" s="2" t="s">
        <v>10</v>
      </c>
      <c r="P3932" s="2" t="s">
        <v>11</v>
      </c>
      <c r="Q3932" s="2" t="s">
        <v>12</v>
      </c>
      <c r="R3932" s="2" t="s">
        <v>13</v>
      </c>
      <c r="S3932" s="2" t="s">
        <v>14</v>
      </c>
      <c r="T3932" s="2" t="s">
        <v>15</v>
      </c>
      <c r="U3932" s="3" t="s">
        <v>16</v>
      </c>
      <c r="V3932" s="3" t="s">
        <v>17</v>
      </c>
      <c r="W3932" s="3" t="s">
        <v>18</v>
      </c>
      <c r="X3932" s="3" t="s">
        <v>19</v>
      </c>
      <c r="Y3932" s="3" t="s">
        <v>20</v>
      </c>
      <c r="Z3932" s="3" t="s">
        <v>21</v>
      </c>
      <c r="AA3932" s="3" t="s">
        <v>22</v>
      </c>
      <c r="AB3932" s="3" t="s">
        <v>23</v>
      </c>
      <c r="AC3932" s="3" t="s">
        <v>24</v>
      </c>
      <c r="AD3932" s="3" t="s">
        <v>25</v>
      </c>
      <c r="AE3932" s="3" t="s">
        <v>26</v>
      </c>
      <c r="AF3932" s="3" t="s">
        <v>27</v>
      </c>
      <c r="AG3932" s="3" t="s">
        <v>28</v>
      </c>
      <c r="AH3932" s="3" t="s">
        <v>29</v>
      </c>
      <c r="AL3932" s="2" t="s">
        <v>33</v>
      </c>
      <c r="AM3932" s="10" t="e">
        <f t="shared" si="1837"/>
        <v>#VALUE!</v>
      </c>
      <c r="AN3932" s="6" t="s">
        <v>35</v>
      </c>
      <c r="AO3932" s="2" t="s">
        <v>36</v>
      </c>
      <c r="AP3932" s="7" t="s">
        <v>37</v>
      </c>
      <c r="AQ3932" s="6" t="s">
        <v>38</v>
      </c>
      <c r="AR3932" s="2" t="s">
        <v>39</v>
      </c>
      <c r="AS3932" s="7" t="s">
        <v>40</v>
      </c>
      <c r="AT3932" s="7" t="s">
        <v>41</v>
      </c>
      <c r="AU3932" s="8" t="s">
        <v>55</v>
      </c>
      <c r="AV3932" s="8" t="s">
        <v>56</v>
      </c>
      <c r="AW3932" s="8" t="s">
        <v>44</v>
      </c>
      <c r="AX3932" s="8" t="s">
        <v>45</v>
      </c>
      <c r="AY3932" s="8" t="s">
        <v>46</v>
      </c>
      <c r="AZ3932" s="8" t="s">
        <v>47</v>
      </c>
      <c r="BA3932" s="2" t="s">
        <v>48</v>
      </c>
      <c r="BB3932" s="2" t="s">
        <v>49</v>
      </c>
      <c r="BC3932" s="2" t="s">
        <v>50</v>
      </c>
      <c r="BD3932"/>
      <c r="BE3932"/>
    </row>
    <row r="3933" spans="1:57" x14ac:dyDescent="0.3">
      <c r="A3933" s="2"/>
      <c r="D3933" s="9" t="s">
        <v>57</v>
      </c>
      <c r="E3933" s="10">
        <v>13.678904340000001</v>
      </c>
      <c r="F3933" s="10">
        <v>0.64218151270000001</v>
      </c>
      <c r="G3933" s="10">
        <v>18.18445144</v>
      </c>
      <c r="H3933" s="10">
        <v>11.66220599</v>
      </c>
      <c r="I3933" s="10">
        <v>92.374273970000004</v>
      </c>
      <c r="J3933" s="10">
        <v>32.46414309</v>
      </c>
      <c r="K3933" s="10">
        <v>92.469746850000007</v>
      </c>
      <c r="L3933" s="11">
        <v>6.2500000000000001E-4</v>
      </c>
      <c r="M3933" s="11">
        <v>2.0891087962962959E-3</v>
      </c>
      <c r="P3933" s="10"/>
      <c r="Q3933" s="9"/>
      <c r="AJ3933" s="13">
        <v>657.4666666666667</v>
      </c>
      <c r="AK3933" s="16">
        <v>3.0625399999999998</v>
      </c>
      <c r="AL3933" s="10">
        <f>IF(AK3933&gt;3, AK3933-3, 3-AK3933)</f>
        <v>6.2539999999999818E-2</v>
      </c>
      <c r="AM3933" s="10">
        <f t="shared" si="1837"/>
        <v>0.62906755115035229</v>
      </c>
      <c r="AN3933" s="14">
        <v>12</v>
      </c>
      <c r="AO3933" s="10">
        <f>AN3933+273.15</f>
        <v>285.14999999999998</v>
      </c>
      <c r="AP3933" s="14">
        <v>10.5</v>
      </c>
      <c r="AQ3933" s="14">
        <v>37</v>
      </c>
      <c r="AR3933" s="10">
        <f>AQ3933+273.15</f>
        <v>310.14999999999998</v>
      </c>
      <c r="AS3933" s="14">
        <v>47.1</v>
      </c>
      <c r="AT3933" s="14">
        <v>0.5</v>
      </c>
      <c r="AU3933" s="10">
        <f>IF(ISNUMBER(AM3933),((AR3933/AO3933)*((AJ3933-(AT3933*AP3933))/(AJ3933-AS3933))*AM3933)," ")</f>
        <v>0.73113365919282713</v>
      </c>
      <c r="AV3933" s="10">
        <f>IF(ISNUMBER(AM3933), AU3933*G3933, " ")</f>
        <v>13.295264521741474</v>
      </c>
      <c r="AW3933" s="10"/>
      <c r="AX3933" s="10"/>
      <c r="AY3933" s="10"/>
      <c r="AZ3933" s="10"/>
      <c r="BA3933" s="10"/>
      <c r="BB3933" s="10"/>
      <c r="BC3933" s="2"/>
      <c r="BD3933"/>
      <c r="BE3933"/>
    </row>
    <row r="3934" spans="1:57" x14ac:dyDescent="0.3">
      <c r="A3934" s="2">
        <v>358</v>
      </c>
      <c r="B3934" s="9" t="s">
        <v>449</v>
      </c>
      <c r="C3934" s="9"/>
      <c r="D3934" s="9" t="s">
        <v>58</v>
      </c>
      <c r="E3934" s="10">
        <v>8.4288355179999996</v>
      </c>
      <c r="F3934" s="10">
        <v>0.8804326911</v>
      </c>
      <c r="G3934" s="10">
        <v>19.394585790000001</v>
      </c>
      <c r="H3934" s="10">
        <v>17.05551883</v>
      </c>
      <c r="I3934" s="10">
        <v>81.509011189999995</v>
      </c>
      <c r="J3934" s="10">
        <v>32.061566509999999</v>
      </c>
      <c r="K3934" s="10">
        <v>112.9113213</v>
      </c>
      <c r="L3934" s="11">
        <v>3.8310185185185183E-3</v>
      </c>
      <c r="M3934" s="11">
        <v>4.3286921296296294E-3</v>
      </c>
      <c r="N3934" s="10">
        <f>H3934-H3933</f>
        <v>5.3933128400000001</v>
      </c>
      <c r="O3934" s="10">
        <f>I3933-I3934</f>
        <v>10.865262780000009</v>
      </c>
      <c r="P3934" s="10">
        <f>N3934/O3934</f>
        <v>0.49638126101539126</v>
      </c>
      <c r="Q3934" s="9">
        <f>AVERAGE(P3934,P3936,P3938)</f>
        <v>0.38327798668124102</v>
      </c>
      <c r="R3934">
        <f>K3934-K3933</f>
        <v>20.44157444999999</v>
      </c>
      <c r="S3934">
        <f>R3934/O3934</f>
        <v>1.8813695410687503</v>
      </c>
      <c r="T3934" s="9">
        <f>AVERAGE(S3934,S3936,S3938)</f>
        <v>1.282599179124065</v>
      </c>
      <c r="U3934" s="3">
        <f>AVERAGE(E3933,E3935,E3937)</f>
        <v>13.67448497</v>
      </c>
      <c r="V3934" s="3">
        <f>AVERAGE(E3934,E3936,E3938)</f>
        <v>8.5348846946666672</v>
      </c>
      <c r="W3934" s="3">
        <f>AVERAGE(F3933,F3935,F3937)</f>
        <v>0.61117405656666668</v>
      </c>
      <c r="X3934" s="3">
        <f>AVERAGE(F3934,F3936,F3938)</f>
        <v>0.7798138702666666</v>
      </c>
      <c r="Y3934" s="3">
        <f>AVERAGE(G3933,G3935,G3937)</f>
        <v>18.660551863333335</v>
      </c>
      <c r="Z3934" s="3">
        <f>AVERAGE(G3934,G3936,G3938)</f>
        <v>20.810157069999999</v>
      </c>
      <c r="AA3934" s="3">
        <f>AVERAGE(H3933,H3935,H3937)</f>
        <v>11.384357756666667</v>
      </c>
      <c r="AB3934" s="3">
        <f>AVERAGE(H3934,H3936,H3938)</f>
        <v>16.144461706666668</v>
      </c>
      <c r="AC3934" s="3">
        <f>AVERAGE(I3933,I3935,I3937)</f>
        <v>92.475669969999998</v>
      </c>
      <c r="AD3934" s="3">
        <f>AVERAGE(I3934,I3936,I3938)</f>
        <v>79.528178016666672</v>
      </c>
      <c r="AE3934" s="3">
        <f>AVERAGE(J3933,J3935,J3937)</f>
        <v>31.737465323333335</v>
      </c>
      <c r="AF3934" s="3">
        <f>AVERAGE(J3934,J3936,J3938)</f>
        <v>31.653973776666664</v>
      </c>
      <c r="AG3934" s="3">
        <f>AVERAGE(K3933,K3935,K3937)</f>
        <v>88.167386089999994</v>
      </c>
      <c r="AH3934" s="3">
        <f>AVERAGE(K3934,K3936,K3938)</f>
        <v>103.99938618</v>
      </c>
      <c r="AI3934" s="12">
        <v>43670</v>
      </c>
      <c r="AJ3934" s="13">
        <v>657.4666666666667</v>
      </c>
      <c r="AK3934" s="16">
        <v>3.0625399999999998</v>
      </c>
      <c r="AL3934" s="10">
        <f t="shared" ref="AL3934:AL3938" si="1847">IF(AK3934&gt;3, AK3934-3, 3-AK3934)</f>
        <v>6.2539999999999818E-2</v>
      </c>
      <c r="AM3934" s="10">
        <f t="shared" si="1837"/>
        <v>0.86245341229828831</v>
      </c>
      <c r="AN3934" s="14">
        <v>12</v>
      </c>
      <c r="AO3934" s="10">
        <f t="shared" ref="AO3934:AO3938" si="1848">AN3934+273.15</f>
        <v>285.14999999999998</v>
      </c>
      <c r="AP3934" s="14">
        <v>10.5</v>
      </c>
      <c r="AQ3934" s="14">
        <v>37</v>
      </c>
      <c r="AR3934" s="10">
        <f t="shared" ref="AR3934:AR3938" si="1849">AQ3934+273.15</f>
        <v>310.14999999999998</v>
      </c>
      <c r="AS3934" s="14">
        <v>47.1</v>
      </c>
      <c r="AT3934" s="14">
        <v>0.5</v>
      </c>
      <c r="AU3934" s="10">
        <f t="shared" ref="AU3934:AU3938" si="1850">IF(ISNUMBER(AM3934),((AR3934/AO3934)*((AJ3934-(AT3934*AP3934))/(AJ3934-AS3934))*AM3934)," ")</f>
        <v>1.0023863384208742</v>
      </c>
      <c r="AV3934" s="10">
        <f t="shared" ref="AV3934:AV3938" si="1851">IF(ISNUMBER(AM3934), AU3934*G3934, " ")</f>
        <v>19.440867835227618</v>
      </c>
      <c r="AW3934" s="10">
        <f>AVERAGE(AU3933,AU3935,AU3937)</f>
        <v>0.69583118720214587</v>
      </c>
      <c r="AX3934" s="10">
        <f>AVERAGE(AU3934,AU3936,AU3938)</f>
        <v>0.88783024297950741</v>
      </c>
      <c r="AY3934" s="10">
        <f>AVERAGE(AV3933,AV3935,AV3937)</f>
        <v>12.973627360708738</v>
      </c>
      <c r="AZ3934" s="10">
        <f>AVERAGE(AV3934,AV3936,AV3938)</f>
        <v>18.398320579519282</v>
      </c>
      <c r="BA3934" s="10">
        <f>IF(ISNUMBER(AV3934), AV3934-AV3933, " ")</f>
        <v>6.1456033134861432</v>
      </c>
      <c r="BB3934" s="10">
        <f>IF(ISNUMBER(BA3934), BA3934/O3934, " ")</f>
        <v>0.56561939070618028</v>
      </c>
      <c r="BC3934" s="2">
        <f>AVERAGE(BB3934,BB3936,BB3938)</f>
        <v>0.43676217200254824</v>
      </c>
      <c r="BD3934" s="1" t="s">
        <v>59</v>
      </c>
      <c r="BE3934"/>
    </row>
    <row r="3935" spans="1:57" x14ac:dyDescent="0.3">
      <c r="A3935" s="2"/>
      <c r="D3935" s="9" t="s">
        <v>57</v>
      </c>
      <c r="E3935" s="10">
        <v>13.67986835</v>
      </c>
      <c r="F3935" s="10">
        <v>0.60469534479999998</v>
      </c>
      <c r="G3935" s="10">
        <v>18.524469969999998</v>
      </c>
      <c r="H3935" s="10">
        <v>11.189312019999999</v>
      </c>
      <c r="I3935" s="10">
        <v>92.371359519999999</v>
      </c>
      <c r="J3935" s="10">
        <v>31.61624836</v>
      </c>
      <c r="K3935" s="10">
        <v>86.057966949999994</v>
      </c>
      <c r="L3935" s="11">
        <v>7.2974537037037027E-3</v>
      </c>
      <c r="M3935" s="11">
        <v>7.8645717592592587E-3</v>
      </c>
      <c r="P3935" s="10"/>
      <c r="Q3935" s="9"/>
      <c r="AJ3935" s="13">
        <v>657.46666666666704</v>
      </c>
      <c r="AK3935" s="16">
        <v>3.0625399999999998</v>
      </c>
      <c r="AL3935" s="10">
        <f t="shared" si="1847"/>
        <v>6.2539999999999818E-2</v>
      </c>
      <c r="AM3935" s="10">
        <f t="shared" si="1837"/>
        <v>0.59234688670188795</v>
      </c>
      <c r="AN3935" s="14">
        <v>12</v>
      </c>
      <c r="AO3935" s="10">
        <f t="shared" si="1848"/>
        <v>285.14999999999998</v>
      </c>
      <c r="AP3935" s="14">
        <v>10.5</v>
      </c>
      <c r="AQ3935" s="14">
        <v>37</v>
      </c>
      <c r="AR3935" s="10">
        <f t="shared" si="1849"/>
        <v>310.14999999999998</v>
      </c>
      <c r="AS3935" s="14">
        <v>47.1</v>
      </c>
      <c r="AT3935" s="14">
        <v>0.5</v>
      </c>
      <c r="AU3935" s="10">
        <f t="shared" si="1850"/>
        <v>0.68845507289934837</v>
      </c>
      <c r="AV3935" s="10">
        <f t="shared" si="1851"/>
        <v>12.753265323618139</v>
      </c>
      <c r="AW3935" s="10"/>
      <c r="AX3935" s="10"/>
      <c r="AY3935" s="10"/>
      <c r="AZ3935" s="10"/>
      <c r="BA3935" s="10"/>
      <c r="BB3935" s="10"/>
      <c r="BC3935" s="2"/>
      <c r="BD3935"/>
    </row>
    <row r="3936" spans="1:57" x14ac:dyDescent="0.3">
      <c r="A3936" s="2"/>
      <c r="D3936" s="9" t="s">
        <v>60</v>
      </c>
      <c r="E3936" s="10">
        <v>8.4117058799999995</v>
      </c>
      <c r="F3936" s="10">
        <v>0.79164146390000001</v>
      </c>
      <c r="G3936" s="10">
        <v>21.592470590000001</v>
      </c>
      <c r="H3936" s="10">
        <v>17.081040900000001</v>
      </c>
      <c r="I3936" s="10">
        <v>79.383159169999999</v>
      </c>
      <c r="J3936" s="10">
        <v>32.049825200000001</v>
      </c>
      <c r="K3936" s="10">
        <v>101.76983</v>
      </c>
      <c r="L3936" s="11">
        <v>9.8668981481481489E-3</v>
      </c>
      <c r="M3936" s="11">
        <v>1.0387719907407408E-2</v>
      </c>
      <c r="N3936" s="10">
        <f>H3936-H3935</f>
        <v>5.8917288800000023</v>
      </c>
      <c r="O3936" s="10">
        <f>I3935-I3936</f>
        <v>12.98820035</v>
      </c>
      <c r="P3936" s="10">
        <f>N3936/O3936</f>
        <v>0.45362165051603953</v>
      </c>
      <c r="Q3936" s="9"/>
      <c r="R3936">
        <f>K3936-K3935</f>
        <v>15.711863050000005</v>
      </c>
      <c r="S3936">
        <f>R3936/O3936</f>
        <v>1.2097028554075242</v>
      </c>
      <c r="AJ3936" s="13">
        <v>657.46666666666704</v>
      </c>
      <c r="AK3936" s="16">
        <v>3.0625399999999998</v>
      </c>
      <c r="AL3936" s="10">
        <f t="shared" si="1847"/>
        <v>6.2539999999999818E-2</v>
      </c>
      <c r="AM3936" s="10">
        <f t="shared" si="1837"/>
        <v>0.77547538699902696</v>
      </c>
      <c r="AN3936" s="14">
        <v>12</v>
      </c>
      <c r="AO3936" s="10">
        <f t="shared" si="1848"/>
        <v>285.14999999999998</v>
      </c>
      <c r="AP3936" s="14">
        <v>10.5</v>
      </c>
      <c r="AQ3936" s="14">
        <v>37</v>
      </c>
      <c r="AR3936" s="10">
        <f t="shared" si="1849"/>
        <v>310.14999999999998</v>
      </c>
      <c r="AS3936" s="14">
        <v>47.1</v>
      </c>
      <c r="AT3936" s="14">
        <v>0.5</v>
      </c>
      <c r="AU3936" s="10">
        <f t="shared" si="1850"/>
        <v>0.90129614263804303</v>
      </c>
      <c r="AV3936" s="10">
        <f t="shared" si="1851"/>
        <v>19.46121045279239</v>
      </c>
      <c r="AW3936" s="10"/>
      <c r="AX3936" s="10"/>
      <c r="AY3936" s="10"/>
      <c r="AZ3936" s="10"/>
      <c r="BA3936" s="10">
        <f>IF(ISNUMBER(AV3936), AV3936-AV3935, " ")</f>
        <v>6.7079451291742505</v>
      </c>
      <c r="BB3936" s="10">
        <f>IF(ISNUMBER(BA3936), BA3936/O3936, " ")</f>
        <v>0.51646455616726383</v>
      </c>
      <c r="BC3936" s="2"/>
      <c r="BD3936"/>
      <c r="BE3936"/>
    </row>
    <row r="3937" spans="1:57" x14ac:dyDescent="0.3">
      <c r="A3937" s="2"/>
      <c r="D3937" s="9" t="s">
        <v>57</v>
      </c>
      <c r="E3937" s="10">
        <v>13.66468222</v>
      </c>
      <c r="F3937" s="10">
        <v>0.58664531220000005</v>
      </c>
      <c r="G3937" s="10">
        <v>19.27273418</v>
      </c>
      <c r="H3937" s="10">
        <v>11.301555260000001</v>
      </c>
      <c r="I3937" s="10">
        <v>92.681376420000007</v>
      </c>
      <c r="J3937" s="10">
        <v>31.132004519999999</v>
      </c>
      <c r="K3937" s="10">
        <v>85.974444469999995</v>
      </c>
      <c r="L3937" s="11">
        <v>1.3327546296296296E-2</v>
      </c>
      <c r="M3937" s="11">
        <v>1.3883090277777779E-2</v>
      </c>
      <c r="P3937" s="10"/>
      <c r="Q3937" s="9"/>
      <c r="AJ3937" s="13">
        <v>657.46666666666704</v>
      </c>
      <c r="AK3937" s="16">
        <v>3.0625399999999998</v>
      </c>
      <c r="AL3937" s="10">
        <f t="shared" si="1847"/>
        <v>6.2539999999999818E-2</v>
      </c>
      <c r="AM3937" s="10">
        <f t="shared" si="1837"/>
        <v>0.57466545305530714</v>
      </c>
      <c r="AN3937" s="14">
        <v>12</v>
      </c>
      <c r="AO3937" s="10">
        <f t="shared" si="1848"/>
        <v>285.14999999999998</v>
      </c>
      <c r="AP3937" s="14">
        <v>10.5</v>
      </c>
      <c r="AQ3937" s="14">
        <v>37</v>
      </c>
      <c r="AR3937" s="10">
        <f t="shared" si="1849"/>
        <v>310.14999999999998</v>
      </c>
      <c r="AS3937" s="14">
        <v>47.1</v>
      </c>
      <c r="AT3937" s="14">
        <v>0.5</v>
      </c>
      <c r="AU3937" s="10">
        <f t="shared" si="1850"/>
        <v>0.66790482951426233</v>
      </c>
      <c r="AV3937" s="10">
        <f t="shared" si="1851"/>
        <v>12.872352236766597</v>
      </c>
      <c r="AW3937" s="10"/>
      <c r="AX3937" s="10"/>
      <c r="AY3937" s="10"/>
      <c r="AZ3937" s="10"/>
      <c r="BA3937" s="10"/>
      <c r="BB3937" s="10"/>
      <c r="BC3937" s="2"/>
      <c r="BD3937"/>
      <c r="BE3937"/>
    </row>
    <row r="3938" spans="1:57" x14ac:dyDescent="0.3">
      <c r="A3938" s="2"/>
      <c r="D3938" s="9" t="s">
        <v>61</v>
      </c>
      <c r="E3938" s="10">
        <v>8.7641126860000007</v>
      </c>
      <c r="F3938" s="10">
        <v>0.66736745580000001</v>
      </c>
      <c r="G3938" s="10">
        <v>21.443414829999998</v>
      </c>
      <c r="H3938" s="10">
        <v>14.29682539</v>
      </c>
      <c r="I3938" s="10">
        <v>77.692363689999993</v>
      </c>
      <c r="J3938" s="10">
        <v>30.85052962</v>
      </c>
      <c r="K3938" s="10">
        <v>97.317007239999995</v>
      </c>
      <c r="L3938" s="11">
        <v>1.6035879629629629E-2</v>
      </c>
      <c r="M3938" s="11">
        <v>1.6493043981481482E-2</v>
      </c>
      <c r="N3938" s="10">
        <f>H3938-H3937</f>
        <v>2.9952701299999998</v>
      </c>
      <c r="O3938" s="10">
        <f>I3937-I3938</f>
        <v>14.989012730000013</v>
      </c>
      <c r="P3938" s="10">
        <f>N3938/O3938</f>
        <v>0.19983104851229233</v>
      </c>
      <c r="Q3938" s="9"/>
      <c r="R3938">
        <f>K3938-K3937</f>
        <v>11.342562770000001</v>
      </c>
      <c r="S3938">
        <f>R3938/O3938</f>
        <v>0.75672514089592013</v>
      </c>
      <c r="AJ3938" s="13">
        <v>657.46666666666704</v>
      </c>
      <c r="AK3938" s="16">
        <v>3.0625399999999998</v>
      </c>
      <c r="AL3938" s="10">
        <f t="shared" si="1847"/>
        <v>6.2539999999999818E-2</v>
      </c>
      <c r="AM3938" s="10">
        <f t="shared" si="1837"/>
        <v>0.65373917316998309</v>
      </c>
      <c r="AN3938" s="14">
        <v>12</v>
      </c>
      <c r="AO3938" s="10">
        <f t="shared" si="1848"/>
        <v>285.14999999999998</v>
      </c>
      <c r="AP3938" s="14">
        <v>10.5</v>
      </c>
      <c r="AQ3938" s="14">
        <v>37</v>
      </c>
      <c r="AR3938" s="10">
        <f t="shared" si="1849"/>
        <v>310.14999999999998</v>
      </c>
      <c r="AS3938" s="14">
        <v>47.1</v>
      </c>
      <c r="AT3938" s="14">
        <v>0.5</v>
      </c>
      <c r="AU3938" s="10">
        <f t="shared" si="1850"/>
        <v>0.7598082478796051</v>
      </c>
      <c r="AV3938" s="10">
        <f t="shared" si="1851"/>
        <v>16.29288345053784</v>
      </c>
      <c r="AW3938" s="10"/>
      <c r="AX3938" s="10"/>
      <c r="AY3938" s="10"/>
      <c r="AZ3938" s="10"/>
      <c r="BA3938" s="10">
        <f>IF(ISNUMBER(AV3938), AV3938-AV3937, " ")</f>
        <v>3.4205312137712429</v>
      </c>
      <c r="BB3938" s="10">
        <f>IF(ISNUMBER(BA3938), BA3938/O3938, " ")</f>
        <v>0.22820256913420073</v>
      </c>
      <c r="BC3938" s="2"/>
      <c r="BD3938"/>
      <c r="BE3938"/>
    </row>
    <row r="3939" spans="1:57" x14ac:dyDescent="0.3">
      <c r="AM3939" s="10" t="str">
        <f t="shared" si="1837"/>
        <v xml:space="preserve"> </v>
      </c>
      <c r="BD3939"/>
      <c r="BE3939"/>
    </row>
    <row r="3940" spans="1:57" x14ac:dyDescent="0.3">
      <c r="AM3940" s="10" t="str">
        <f t="shared" si="1837"/>
        <v xml:space="preserve"> </v>
      </c>
      <c r="BD3940"/>
      <c r="BE3940"/>
    </row>
    <row r="3941" spans="1:57" x14ac:dyDescent="0.3">
      <c r="A3941" s="2"/>
      <c r="D3941" s="9" t="s">
        <v>53</v>
      </c>
      <c r="E3941" s="10"/>
      <c r="F3941" s="10"/>
      <c r="G3941" s="10"/>
      <c r="H3941" s="10"/>
      <c r="I3941" s="10"/>
      <c r="J3941" s="10"/>
      <c r="K3941" s="10"/>
      <c r="L3941" s="10"/>
      <c r="M3941" s="10"/>
      <c r="P3941" s="10"/>
      <c r="Q3941" s="9"/>
      <c r="R3941" s="9"/>
      <c r="AM3941" s="10" t="str">
        <f t="shared" si="1837"/>
        <v xml:space="preserve"> </v>
      </c>
      <c r="BD3941"/>
      <c r="BE3941"/>
    </row>
    <row r="3942" spans="1:57" x14ac:dyDescent="0.3">
      <c r="A3942" s="2"/>
      <c r="D3942" s="9" t="s">
        <v>450</v>
      </c>
      <c r="E3942" s="10"/>
      <c r="F3942" s="2"/>
      <c r="G3942" s="10"/>
      <c r="H3942" s="10"/>
      <c r="I3942" s="10"/>
      <c r="J3942" s="10"/>
      <c r="K3942" s="10"/>
      <c r="L3942" s="10"/>
      <c r="M3942" s="10"/>
      <c r="P3942" s="10"/>
      <c r="Q3942" s="9"/>
      <c r="R3942" s="9"/>
      <c r="AM3942" s="10" t="str">
        <f t="shared" si="1837"/>
        <v xml:space="preserve"> </v>
      </c>
      <c r="BD3942"/>
      <c r="BE3942"/>
    </row>
    <row r="3943" spans="1:57" x14ac:dyDescent="0.3">
      <c r="A3943" s="2"/>
      <c r="D3943" s="9"/>
      <c r="E3943" s="2" t="s">
        <v>0</v>
      </c>
      <c r="F3943" s="2" t="s">
        <v>1</v>
      </c>
      <c r="G3943" s="2" t="s">
        <v>2</v>
      </c>
      <c r="H3943" s="2" t="s">
        <v>3</v>
      </c>
      <c r="I3943" s="2" t="s">
        <v>4</v>
      </c>
      <c r="J3943" s="2" t="s">
        <v>5</v>
      </c>
      <c r="K3943" s="2" t="s">
        <v>6</v>
      </c>
      <c r="L3943" s="2" t="s">
        <v>7</v>
      </c>
      <c r="M3943" s="2" t="s">
        <v>8</v>
      </c>
      <c r="N3943" s="2" t="s">
        <v>9</v>
      </c>
      <c r="O3943" s="2" t="s">
        <v>10</v>
      </c>
      <c r="P3943" s="2" t="s">
        <v>11</v>
      </c>
      <c r="Q3943" s="2" t="s">
        <v>12</v>
      </c>
      <c r="R3943" s="2" t="s">
        <v>13</v>
      </c>
      <c r="S3943" s="2" t="s">
        <v>14</v>
      </c>
      <c r="T3943" s="2" t="s">
        <v>15</v>
      </c>
      <c r="U3943" s="3" t="s">
        <v>16</v>
      </c>
      <c r="V3943" s="3" t="s">
        <v>17</v>
      </c>
      <c r="W3943" s="3" t="s">
        <v>18</v>
      </c>
      <c r="X3943" s="3" t="s">
        <v>19</v>
      </c>
      <c r="Y3943" s="3" t="s">
        <v>20</v>
      </c>
      <c r="Z3943" s="3" t="s">
        <v>21</v>
      </c>
      <c r="AA3943" s="3" t="s">
        <v>22</v>
      </c>
      <c r="AB3943" s="3" t="s">
        <v>23</v>
      </c>
      <c r="AC3943" s="3" t="s">
        <v>24</v>
      </c>
      <c r="AD3943" s="3" t="s">
        <v>25</v>
      </c>
      <c r="AE3943" s="3" t="s">
        <v>26</v>
      </c>
      <c r="AF3943" s="3" t="s">
        <v>27</v>
      </c>
      <c r="AG3943" s="3" t="s">
        <v>28</v>
      </c>
      <c r="AH3943" s="3" t="s">
        <v>29</v>
      </c>
      <c r="AL3943" s="2" t="s">
        <v>33</v>
      </c>
      <c r="AM3943" s="10" t="e">
        <f t="shared" si="1837"/>
        <v>#VALUE!</v>
      </c>
      <c r="AN3943" s="6" t="s">
        <v>35</v>
      </c>
      <c r="AO3943" s="2" t="s">
        <v>36</v>
      </c>
      <c r="AP3943" s="7" t="s">
        <v>37</v>
      </c>
      <c r="AQ3943" s="6" t="s">
        <v>38</v>
      </c>
      <c r="AR3943" s="2" t="s">
        <v>39</v>
      </c>
      <c r="AS3943" s="7" t="s">
        <v>40</v>
      </c>
      <c r="AT3943" s="7" t="s">
        <v>41</v>
      </c>
      <c r="AU3943" s="8" t="s">
        <v>55</v>
      </c>
      <c r="AV3943" s="8" t="s">
        <v>56</v>
      </c>
      <c r="AW3943" s="8" t="s">
        <v>44</v>
      </c>
      <c r="AX3943" s="8" t="s">
        <v>45</v>
      </c>
      <c r="AY3943" s="8" t="s">
        <v>46</v>
      </c>
      <c r="AZ3943" s="8" t="s">
        <v>47</v>
      </c>
      <c r="BA3943" s="2" t="s">
        <v>48</v>
      </c>
      <c r="BB3943" s="2" t="s">
        <v>49</v>
      </c>
      <c r="BC3943" s="2" t="s">
        <v>50</v>
      </c>
      <c r="BD3943"/>
      <c r="BE3943"/>
    </row>
    <row r="3944" spans="1:57" x14ac:dyDescent="0.3">
      <c r="A3944" s="2"/>
      <c r="D3944" s="9" t="s">
        <v>57</v>
      </c>
      <c r="E3944" s="10">
        <v>13.672677419999999</v>
      </c>
      <c r="F3944" s="10">
        <v>0.47606001469999998</v>
      </c>
      <c r="G3944" s="10">
        <v>16.566029570000001</v>
      </c>
      <c r="H3944" s="10">
        <v>7.9375011979999996</v>
      </c>
      <c r="I3944" s="10">
        <v>94.184257790000004</v>
      </c>
      <c r="J3944" s="10">
        <v>32.964507269999999</v>
      </c>
      <c r="K3944" s="10">
        <v>60.302312389999997</v>
      </c>
      <c r="L3944" s="11">
        <v>2.5231481481481481E-3</v>
      </c>
      <c r="M3944" s="11">
        <v>3.1307754629629632E-3</v>
      </c>
      <c r="P3944" s="10"/>
      <c r="Q3944" s="9"/>
      <c r="AJ3944" s="13">
        <v>657.4666666666667</v>
      </c>
      <c r="AK3944" s="16">
        <v>3.0625399999999998</v>
      </c>
      <c r="AL3944" s="10">
        <f>IF(AK3944&gt;3, AK3944-3, 3-AK3944)</f>
        <v>6.2539999999999818E-2</v>
      </c>
      <c r="AM3944" s="10">
        <f t="shared" si="1837"/>
        <v>0.46633841324521474</v>
      </c>
      <c r="AN3944" s="14">
        <v>12</v>
      </c>
      <c r="AO3944" s="10">
        <f>AN3944+273.15</f>
        <v>285.14999999999998</v>
      </c>
      <c r="AP3944" s="14">
        <v>10.5</v>
      </c>
      <c r="AQ3944" s="14">
        <v>37</v>
      </c>
      <c r="AR3944" s="10">
        <f>AQ3944+273.15</f>
        <v>310.14999999999998</v>
      </c>
      <c r="AS3944" s="14">
        <v>47.1</v>
      </c>
      <c r="AT3944" s="14">
        <v>0.5</v>
      </c>
      <c r="AU3944" s="10">
        <f>IF(ISNUMBER(AM3944),((AR3944/AO3944)*((AJ3944-(AT3944*AP3944))/(AJ3944-AS3944))*AM3944)," ")</f>
        <v>0.54200174508231691</v>
      </c>
      <c r="AV3944" s="10">
        <f>IF(ISNUMBER(AM3944), AU3944*G3944, " ")</f>
        <v>8.9788169360252645</v>
      </c>
      <c r="AW3944" s="10"/>
      <c r="AX3944" s="10"/>
      <c r="AY3944" s="10"/>
      <c r="AZ3944" s="10"/>
      <c r="BA3944" s="10"/>
      <c r="BB3944" s="10"/>
      <c r="BC3944" s="2"/>
      <c r="BD3944"/>
      <c r="BE3944"/>
    </row>
    <row r="3945" spans="1:57" x14ac:dyDescent="0.3">
      <c r="A3945" s="2">
        <v>359</v>
      </c>
      <c r="B3945" s="9" t="s">
        <v>450</v>
      </c>
      <c r="C3945" s="9"/>
      <c r="D3945" s="9" t="s">
        <v>58</v>
      </c>
      <c r="E3945" s="10">
        <v>9.5273254339999998</v>
      </c>
      <c r="F3945" s="10">
        <v>0.53248217659999997</v>
      </c>
      <c r="G3945" s="10">
        <v>17.395319730000001</v>
      </c>
      <c r="H3945" s="10">
        <v>9.2680002330000004</v>
      </c>
      <c r="I3945" s="10">
        <v>77.374246979999995</v>
      </c>
      <c r="J3945" s="10">
        <v>33.30768707</v>
      </c>
      <c r="K3945" s="10">
        <v>70.733616029999993</v>
      </c>
      <c r="L3945" s="11">
        <v>6.1921296296296299E-3</v>
      </c>
      <c r="M3945" s="11">
        <v>6.892349537037038E-3</v>
      </c>
      <c r="N3945" s="10">
        <f>H3945-H3944</f>
        <v>1.3304990350000008</v>
      </c>
      <c r="O3945" s="10">
        <f>I3944-I3945</f>
        <v>16.810010810000009</v>
      </c>
      <c r="P3945" s="10">
        <f>N3945/O3945</f>
        <v>7.9149207578647601E-2</v>
      </c>
      <c r="Q3945" s="9">
        <f>AVERAGE(P3945,P3947,P3949)</f>
        <v>0.11084095137459886</v>
      </c>
      <c r="R3945">
        <f>K3945-K3944</f>
        <v>10.431303639999996</v>
      </c>
      <c r="S3945">
        <f>R3945/O3945</f>
        <v>0.62054116192445152</v>
      </c>
      <c r="T3945" s="9">
        <f>AVERAGE(S3945,S3947,S3949)</f>
        <v>0.72993329514651217</v>
      </c>
      <c r="U3945" s="3">
        <f>AVERAGE(E3944,E3946,E3948)</f>
        <v>13.686048826666669</v>
      </c>
      <c r="V3945" s="3">
        <f>AVERAGE(E3945,E3947,E3949)</f>
        <v>9.000127487666667</v>
      </c>
      <c r="W3945" s="3">
        <f>AVERAGE(F3944,F3946,F3948)</f>
        <v>0.45644034230000002</v>
      </c>
      <c r="X3945" s="3">
        <f>AVERAGE(F3945,F3947,F3949)</f>
        <v>0.51629106706666672</v>
      </c>
      <c r="Y3945" s="3">
        <f>AVERAGE(G3944,G3946,G3948)</f>
        <v>16.823602226666669</v>
      </c>
      <c r="Z3945" s="3">
        <f>AVERAGE(G3945,G3947,G3949)</f>
        <v>17.881930480000005</v>
      </c>
      <c r="AA3945" s="3">
        <f>AVERAGE(H3944,H3946,H3948)</f>
        <v>7.6761655063333336</v>
      </c>
      <c r="AB3945" s="3">
        <f>AVERAGE(H3945,H3947,H3949)</f>
        <v>9.2332590503333325</v>
      </c>
      <c r="AC3945" s="3">
        <f>AVERAGE(I3944,I3946,I3948)</f>
        <v>93.740389746666665</v>
      </c>
      <c r="AD3945" s="3">
        <f>AVERAGE(I3945,I3947,I3949)</f>
        <v>78.921584329999988</v>
      </c>
      <c r="AE3945" s="3">
        <f>AVERAGE(J3944,J3946,J3948)</f>
        <v>33.818119840000001</v>
      </c>
      <c r="AF3945" s="3">
        <f>AVERAGE(J3945,J3947,J3949)</f>
        <v>33.977471659999999</v>
      </c>
      <c r="AG3945" s="3">
        <f>AVERAGE(K3944,K3946,K3948)</f>
        <v>59.530888056666669</v>
      </c>
      <c r="AH3945" s="3">
        <f>AVERAGE(K3945,K3947,K3949)</f>
        <v>69.811525419999995</v>
      </c>
      <c r="AI3945" s="12">
        <v>43670</v>
      </c>
      <c r="AJ3945" s="13">
        <v>657.4666666666667</v>
      </c>
      <c r="AK3945" s="16">
        <v>3.0625399999999998</v>
      </c>
      <c r="AL3945" s="10">
        <f t="shared" ref="AL3945:AL3949" si="1852">IF(AK3945&gt;3, AK3945-3, 3-AK3945)</f>
        <v>6.2539999999999818E-2</v>
      </c>
      <c r="AM3945" s="10">
        <f t="shared" si="1837"/>
        <v>0.52160838055992742</v>
      </c>
      <c r="AN3945" s="14">
        <v>12</v>
      </c>
      <c r="AO3945" s="10">
        <f t="shared" ref="AO3945:AO3949" si="1853">AN3945+273.15</f>
        <v>285.14999999999998</v>
      </c>
      <c r="AP3945" s="14">
        <v>10.5</v>
      </c>
      <c r="AQ3945" s="14">
        <v>37</v>
      </c>
      <c r="AR3945" s="10">
        <f t="shared" ref="AR3945:AR3949" si="1854">AQ3945+273.15</f>
        <v>310.14999999999998</v>
      </c>
      <c r="AS3945" s="14">
        <v>47.1</v>
      </c>
      <c r="AT3945" s="14">
        <v>0.5</v>
      </c>
      <c r="AU3945" s="10">
        <f t="shared" ref="AU3945:AU3949" si="1855">IF(ISNUMBER(AM3945),((AR3945/AO3945)*((AJ3945-(AT3945*AP3945))/(AJ3945-AS3945))*AM3945)," ")</f>
        <v>0.60623925562053826</v>
      </c>
      <c r="AV3945" s="10">
        <f t="shared" ref="AV3945:AV3949" si="1856">IF(ISNUMBER(AM3945), AU3945*G3945, " ")</f>
        <v>10.545725684396462</v>
      </c>
      <c r="AW3945" s="10">
        <f>AVERAGE(AU3944,AU3946,AU3948)</f>
        <v>0.51966444232555309</v>
      </c>
      <c r="AX3945" s="10">
        <f>AVERAGE(AU3945,AU3947,AU3949)</f>
        <v>0.58780542511407208</v>
      </c>
      <c r="AY3945" s="10">
        <f>AVERAGE(AV3944,AV3946,AV3948)</f>
        <v>8.7278544464456385</v>
      </c>
      <c r="AZ3945" s="10">
        <f>AVERAGE(AV3945,AV3947,AV3949)</f>
        <v>10.506072463537715</v>
      </c>
      <c r="BA3945" s="10">
        <f>IF(ISNUMBER(AV3945), AV3945-AV3944, " ")</f>
        <v>1.5669087483711976</v>
      </c>
      <c r="BB3945" s="10">
        <f>IF(ISNUMBER(BA3945), BA3945/O3945, " ")</f>
        <v>9.3212834071413481E-2</v>
      </c>
      <c r="BC3945" s="2">
        <f>AVERAGE(BB3945,BB3947,BB3949)</f>
        <v>0.12686320747031618</v>
      </c>
      <c r="BD3945" s="1" t="s">
        <v>59</v>
      </c>
      <c r="BE3945"/>
    </row>
    <row r="3946" spans="1:57" x14ac:dyDescent="0.3">
      <c r="A3946" s="2"/>
      <c r="D3946" s="9" t="s">
        <v>57</v>
      </c>
      <c r="E3946" s="10">
        <v>13.68459122</v>
      </c>
      <c r="F3946" s="10">
        <v>0.46547680520000001</v>
      </c>
      <c r="G3946" s="10">
        <v>16.120716510000001</v>
      </c>
      <c r="H3946" s="10">
        <v>7.506200583</v>
      </c>
      <c r="I3946" s="10">
        <v>96.246327559999997</v>
      </c>
      <c r="J3946" s="10">
        <v>34.176877570000002</v>
      </c>
      <c r="K3946" s="10">
        <v>59.392178399999999</v>
      </c>
      <c r="L3946" s="11">
        <v>1.1631944444444445E-2</v>
      </c>
      <c r="M3946" s="11">
        <v>1.2123831018518516E-2</v>
      </c>
      <c r="P3946" s="10"/>
      <c r="Q3946" s="9"/>
      <c r="AJ3946" s="13">
        <v>657.46666666666704</v>
      </c>
      <c r="AK3946" s="16">
        <v>3.0625399999999998</v>
      </c>
      <c r="AL3946" s="10">
        <f t="shared" si="1852"/>
        <v>6.2539999999999818E-2</v>
      </c>
      <c r="AM3946" s="10">
        <f t="shared" si="1837"/>
        <v>0.45597132301945448</v>
      </c>
      <c r="AN3946" s="14">
        <v>12</v>
      </c>
      <c r="AO3946" s="10">
        <f t="shared" si="1853"/>
        <v>285.14999999999998</v>
      </c>
      <c r="AP3946" s="14">
        <v>10.5</v>
      </c>
      <c r="AQ3946" s="14">
        <v>37</v>
      </c>
      <c r="AR3946" s="10">
        <f t="shared" si="1854"/>
        <v>310.14999999999998</v>
      </c>
      <c r="AS3946" s="14">
        <v>47.1</v>
      </c>
      <c r="AT3946" s="14">
        <v>0.5</v>
      </c>
      <c r="AU3946" s="10">
        <f t="shared" si="1855"/>
        <v>0.52995259615056622</v>
      </c>
      <c r="AV3946" s="10">
        <f t="shared" si="1856"/>
        <v>8.5432155662817966</v>
      </c>
      <c r="AW3946" s="10"/>
      <c r="AX3946" s="10"/>
      <c r="AY3946" s="10"/>
      <c r="AZ3946" s="10"/>
      <c r="BA3946" s="10"/>
      <c r="BB3946" s="10"/>
      <c r="BC3946" s="2"/>
      <c r="BD3946"/>
    </row>
    <row r="3947" spans="1:57" x14ac:dyDescent="0.3">
      <c r="A3947" s="2"/>
      <c r="D3947" s="9" t="s">
        <v>60</v>
      </c>
      <c r="E3947" s="10">
        <v>8.7127021140000007</v>
      </c>
      <c r="F3947" s="10">
        <v>0.51116698770000002</v>
      </c>
      <c r="G3947" s="10">
        <v>17.886591410000001</v>
      </c>
      <c r="H3947" s="10">
        <v>9.1203686709999996</v>
      </c>
      <c r="I3947" s="10">
        <v>85.623025999999996</v>
      </c>
      <c r="J3947" s="10">
        <v>33.91802912</v>
      </c>
      <c r="K3947" s="10">
        <v>69.85486976</v>
      </c>
      <c r="L3947" s="11">
        <v>1.4571759259259258E-2</v>
      </c>
      <c r="M3947" s="11">
        <v>1.5295127314814817E-2</v>
      </c>
      <c r="N3947" s="10">
        <f>H3947-H3946</f>
        <v>1.6141680879999996</v>
      </c>
      <c r="O3947" s="10">
        <f>I3946-I3947</f>
        <v>10.623301560000002</v>
      </c>
      <c r="P3947" s="10">
        <f>N3947/O3947</f>
        <v>0.15194599144938509</v>
      </c>
      <c r="Q3947" s="9"/>
      <c r="R3947">
        <f>K3947-K3946</f>
        <v>10.462691360000001</v>
      </c>
      <c r="S3947">
        <f>R3947/O3947</f>
        <v>0.98488132911478787</v>
      </c>
      <c r="AJ3947" s="13">
        <v>657.46666666666704</v>
      </c>
      <c r="AK3947" s="16">
        <v>3.0625399999999998</v>
      </c>
      <c r="AL3947" s="10">
        <f t="shared" si="1852"/>
        <v>6.2539999999999818E-2</v>
      </c>
      <c r="AM3947" s="10">
        <f t="shared" si="1837"/>
        <v>0.5007284682322517</v>
      </c>
      <c r="AN3947" s="14">
        <v>12</v>
      </c>
      <c r="AO3947" s="10">
        <f t="shared" si="1853"/>
        <v>285.14999999999998</v>
      </c>
      <c r="AP3947" s="14">
        <v>10.5</v>
      </c>
      <c r="AQ3947" s="14">
        <v>37</v>
      </c>
      <c r="AR3947" s="10">
        <f t="shared" si="1854"/>
        <v>310.14999999999998</v>
      </c>
      <c r="AS3947" s="14">
        <v>47.1</v>
      </c>
      <c r="AT3947" s="14">
        <v>0.5</v>
      </c>
      <c r="AU3947" s="10">
        <f t="shared" si="1855"/>
        <v>0.58197158090763568</v>
      </c>
      <c r="AV3947" s="10">
        <f t="shared" si="1856"/>
        <v>10.409487879926637</v>
      </c>
      <c r="AW3947" s="10"/>
      <c r="AX3947" s="10"/>
      <c r="AY3947" s="10"/>
      <c r="AZ3947" s="10"/>
      <c r="BA3947" s="10">
        <f>IF(ISNUMBER(AV3947), AV3947-AV3946, " ")</f>
        <v>1.8662723136448403</v>
      </c>
      <c r="BB3947" s="10">
        <f>IF(ISNUMBER(BA3947), BA3947/O3947, " ")</f>
        <v>0.17567724149636585</v>
      </c>
      <c r="BC3947" s="2"/>
      <c r="BD3947"/>
      <c r="BE3947"/>
    </row>
    <row r="3948" spans="1:57" x14ac:dyDescent="0.3">
      <c r="A3948" s="2"/>
      <c r="D3948" s="9" t="s">
        <v>57</v>
      </c>
      <c r="E3948" s="10">
        <v>13.70087784</v>
      </c>
      <c r="F3948" s="10">
        <v>0.42778420700000003</v>
      </c>
      <c r="G3948" s="10">
        <v>17.7840606</v>
      </c>
      <c r="H3948" s="10">
        <v>7.5847947380000003</v>
      </c>
      <c r="I3948" s="10">
        <v>90.790583889999994</v>
      </c>
      <c r="J3948" s="10">
        <v>34.312974680000004</v>
      </c>
      <c r="K3948" s="10">
        <v>58.898173380000003</v>
      </c>
      <c r="L3948" s="11">
        <v>1.9137731481481481E-2</v>
      </c>
      <c r="M3948" s="11">
        <v>1.9756932870370367E-2</v>
      </c>
      <c r="P3948" s="10"/>
      <c r="Q3948" s="9"/>
      <c r="AJ3948" s="13">
        <v>657.46666666666704</v>
      </c>
      <c r="AK3948" s="16">
        <v>3.0625399999999998</v>
      </c>
      <c r="AL3948" s="10">
        <f t="shared" si="1852"/>
        <v>6.2539999999999818E-2</v>
      </c>
      <c r="AM3948" s="10">
        <f t="shared" si="1837"/>
        <v>0.41904844377542833</v>
      </c>
      <c r="AN3948" s="14">
        <v>12</v>
      </c>
      <c r="AO3948" s="10">
        <f t="shared" si="1853"/>
        <v>285.14999999999998</v>
      </c>
      <c r="AP3948" s="14">
        <v>10.5</v>
      </c>
      <c r="AQ3948" s="14">
        <v>37</v>
      </c>
      <c r="AR3948" s="10">
        <f t="shared" si="1854"/>
        <v>310.14999999999998</v>
      </c>
      <c r="AS3948" s="14">
        <v>47.1</v>
      </c>
      <c r="AT3948" s="14">
        <v>0.5</v>
      </c>
      <c r="AU3948" s="10">
        <f t="shared" si="1855"/>
        <v>0.48703898574377613</v>
      </c>
      <c r="AV3948" s="10">
        <f t="shared" si="1856"/>
        <v>8.6615308370298507</v>
      </c>
      <c r="AW3948" s="10"/>
      <c r="AX3948" s="10"/>
      <c r="AY3948" s="10"/>
      <c r="AZ3948" s="10"/>
      <c r="BA3948" s="10"/>
      <c r="BB3948" s="10"/>
      <c r="BC3948" s="2"/>
      <c r="BD3948"/>
      <c r="BE3948"/>
    </row>
    <row r="3949" spans="1:57" x14ac:dyDescent="0.3">
      <c r="A3949" s="2"/>
      <c r="D3949" s="9" t="s">
        <v>61</v>
      </c>
      <c r="E3949" s="10">
        <v>8.7603549150000006</v>
      </c>
      <c r="F3949" s="10">
        <v>0.50522403689999995</v>
      </c>
      <c r="G3949" s="10">
        <v>18.363880300000002</v>
      </c>
      <c r="H3949" s="10">
        <v>9.3114082469999992</v>
      </c>
      <c r="I3949" s="10">
        <v>73.76748001</v>
      </c>
      <c r="J3949" s="10">
        <v>34.706698789999997</v>
      </c>
      <c r="K3949" s="10">
        <v>68.846090469999993</v>
      </c>
      <c r="L3949" s="11">
        <v>2.2957175925925926E-2</v>
      </c>
      <c r="M3949" s="11">
        <v>2.3530081018518518E-2</v>
      </c>
      <c r="N3949" s="10">
        <f>H3949-H3948</f>
        <v>1.726613508999999</v>
      </c>
      <c r="O3949" s="10">
        <f>I3948-I3949</f>
        <v>17.023103879999994</v>
      </c>
      <c r="P3949" s="10">
        <f>N3949/O3949</f>
        <v>0.10142765509576386</v>
      </c>
      <c r="Q3949" s="9"/>
      <c r="R3949">
        <f>K3949-K3948</f>
        <v>9.94791708999999</v>
      </c>
      <c r="S3949">
        <f>R3949/O3949</f>
        <v>0.58437739440029746</v>
      </c>
      <c r="AJ3949" s="13">
        <v>657.46666666666704</v>
      </c>
      <c r="AK3949" s="16">
        <v>3.0625399999999998</v>
      </c>
      <c r="AL3949" s="10">
        <f t="shared" si="1852"/>
        <v>6.2539999999999818E-2</v>
      </c>
      <c r="AM3949" s="10">
        <f t="shared" si="1837"/>
        <v>0.49490687817955026</v>
      </c>
      <c r="AN3949" s="14">
        <v>12</v>
      </c>
      <c r="AO3949" s="10">
        <f t="shared" si="1853"/>
        <v>285.14999999999998</v>
      </c>
      <c r="AP3949" s="14">
        <v>10.5</v>
      </c>
      <c r="AQ3949" s="14">
        <v>37</v>
      </c>
      <c r="AR3949" s="10">
        <f t="shared" si="1854"/>
        <v>310.14999999999998</v>
      </c>
      <c r="AS3949" s="14">
        <v>47.1</v>
      </c>
      <c r="AT3949" s="14">
        <v>0.5</v>
      </c>
      <c r="AU3949" s="10">
        <f t="shared" si="1855"/>
        <v>0.57520543881404218</v>
      </c>
      <c r="AV3949" s="10">
        <f t="shared" si="1856"/>
        <v>10.563003826290046</v>
      </c>
      <c r="AW3949" s="10"/>
      <c r="AX3949" s="10"/>
      <c r="AY3949" s="10"/>
      <c r="AZ3949" s="10"/>
      <c r="BA3949" s="10">
        <f>IF(ISNUMBER(AV3949), AV3949-AV3948, " ")</f>
        <v>1.9014729892601956</v>
      </c>
      <c r="BB3949" s="10">
        <f>IF(ISNUMBER(BA3949), BA3949/O3949, " ")</f>
        <v>0.11169954684316925</v>
      </c>
      <c r="BC3949" s="2"/>
      <c r="BD3949"/>
      <c r="BE3949"/>
    </row>
    <row r="3950" spans="1:57" x14ac:dyDescent="0.3">
      <c r="AM3950" s="10" t="str">
        <f t="shared" si="1837"/>
        <v xml:space="preserve"> </v>
      </c>
      <c r="BD3950"/>
      <c r="BE3950"/>
    </row>
    <row r="3951" spans="1:57" x14ac:dyDescent="0.3">
      <c r="AM3951" s="10" t="str">
        <f t="shared" si="1837"/>
        <v xml:space="preserve"> </v>
      </c>
      <c r="BD3951"/>
      <c r="BE3951"/>
    </row>
    <row r="3952" spans="1:57" x14ac:dyDescent="0.3">
      <c r="A3952" s="2"/>
      <c r="D3952" s="9" t="s">
        <v>53</v>
      </c>
      <c r="E3952" s="10"/>
      <c r="F3952" s="10"/>
      <c r="G3952" s="10"/>
      <c r="H3952" s="10"/>
      <c r="I3952" s="10"/>
      <c r="J3952" s="10"/>
      <c r="K3952" s="10"/>
      <c r="L3952" s="10"/>
      <c r="M3952" s="10"/>
      <c r="P3952" s="10"/>
      <c r="Q3952" s="9"/>
      <c r="R3952" s="9"/>
      <c r="AM3952" s="10" t="str">
        <f t="shared" si="1837"/>
        <v xml:space="preserve"> </v>
      </c>
      <c r="BD3952"/>
      <c r="BE3952"/>
    </row>
    <row r="3953" spans="1:57" x14ac:dyDescent="0.3">
      <c r="A3953" s="2"/>
      <c r="D3953" s="9" t="s">
        <v>451</v>
      </c>
      <c r="E3953" s="10"/>
      <c r="F3953" s="2"/>
      <c r="G3953" s="10"/>
      <c r="H3953" s="10"/>
      <c r="I3953" s="10"/>
      <c r="J3953" s="10"/>
      <c r="K3953" s="10"/>
      <c r="L3953" s="10"/>
      <c r="M3953" s="10"/>
      <c r="P3953" s="10"/>
      <c r="Q3953" s="9"/>
      <c r="R3953" s="9"/>
      <c r="AM3953" s="10" t="str">
        <f t="shared" si="1837"/>
        <v xml:space="preserve"> </v>
      </c>
      <c r="BD3953"/>
      <c r="BE3953"/>
    </row>
    <row r="3954" spans="1:57" x14ac:dyDescent="0.3">
      <c r="A3954" s="2"/>
      <c r="D3954" s="9"/>
      <c r="E3954" s="2" t="s">
        <v>0</v>
      </c>
      <c r="F3954" s="2" t="s">
        <v>1</v>
      </c>
      <c r="G3954" s="2" t="s">
        <v>2</v>
      </c>
      <c r="H3954" s="2" t="s">
        <v>3</v>
      </c>
      <c r="I3954" s="2" t="s">
        <v>4</v>
      </c>
      <c r="J3954" s="2" t="s">
        <v>5</v>
      </c>
      <c r="K3954" s="2" t="s">
        <v>6</v>
      </c>
      <c r="L3954" s="2" t="s">
        <v>7</v>
      </c>
      <c r="M3954" s="2" t="s">
        <v>8</v>
      </c>
      <c r="N3954" s="2" t="s">
        <v>9</v>
      </c>
      <c r="O3954" s="2" t="s">
        <v>10</v>
      </c>
      <c r="P3954" s="2" t="s">
        <v>11</v>
      </c>
      <c r="Q3954" s="2" t="s">
        <v>12</v>
      </c>
      <c r="R3954" s="2" t="s">
        <v>13</v>
      </c>
      <c r="S3954" s="2" t="s">
        <v>14</v>
      </c>
      <c r="T3954" s="2" t="s">
        <v>15</v>
      </c>
      <c r="U3954" s="3" t="s">
        <v>16</v>
      </c>
      <c r="V3954" s="3" t="s">
        <v>17</v>
      </c>
      <c r="W3954" s="3" t="s">
        <v>18</v>
      </c>
      <c r="X3954" s="3" t="s">
        <v>19</v>
      </c>
      <c r="Y3954" s="3" t="s">
        <v>20</v>
      </c>
      <c r="Z3954" s="3" t="s">
        <v>21</v>
      </c>
      <c r="AA3954" s="3" t="s">
        <v>22</v>
      </c>
      <c r="AB3954" s="3" t="s">
        <v>23</v>
      </c>
      <c r="AC3954" s="3" t="s">
        <v>24</v>
      </c>
      <c r="AD3954" s="3" t="s">
        <v>25</v>
      </c>
      <c r="AE3954" s="3" t="s">
        <v>26</v>
      </c>
      <c r="AF3954" s="3" t="s">
        <v>27</v>
      </c>
      <c r="AG3954" s="3" t="s">
        <v>28</v>
      </c>
      <c r="AH3954" s="3" t="s">
        <v>29</v>
      </c>
      <c r="AL3954" s="2" t="s">
        <v>33</v>
      </c>
      <c r="AM3954" s="10" t="e">
        <f t="shared" si="1837"/>
        <v>#VALUE!</v>
      </c>
      <c r="AN3954" s="6" t="s">
        <v>35</v>
      </c>
      <c r="AO3954" s="2" t="s">
        <v>36</v>
      </c>
      <c r="AP3954" s="7" t="s">
        <v>37</v>
      </c>
      <c r="AQ3954" s="6" t="s">
        <v>38</v>
      </c>
      <c r="AR3954" s="2" t="s">
        <v>39</v>
      </c>
      <c r="AS3954" s="7" t="s">
        <v>40</v>
      </c>
      <c r="AT3954" s="7" t="s">
        <v>41</v>
      </c>
      <c r="AU3954" s="8" t="s">
        <v>55</v>
      </c>
      <c r="AV3954" s="8" t="s">
        <v>56</v>
      </c>
      <c r="AW3954" s="8" t="s">
        <v>44</v>
      </c>
      <c r="AX3954" s="8" t="s">
        <v>45</v>
      </c>
      <c r="AY3954" s="8" t="s">
        <v>46</v>
      </c>
      <c r="AZ3954" s="8" t="s">
        <v>47</v>
      </c>
      <c r="BA3954" s="2" t="s">
        <v>48</v>
      </c>
      <c r="BB3954" s="2" t="s">
        <v>49</v>
      </c>
      <c r="BC3954" s="2" t="s">
        <v>50</v>
      </c>
      <c r="BD3954"/>
      <c r="BE3954"/>
    </row>
    <row r="3955" spans="1:57" x14ac:dyDescent="0.3">
      <c r="A3955" s="2"/>
      <c r="D3955" s="9" t="s">
        <v>57</v>
      </c>
      <c r="E3955" s="10"/>
      <c r="F3955" s="10"/>
      <c r="G3955" s="10"/>
      <c r="H3955" s="10"/>
      <c r="I3955" s="10"/>
      <c r="J3955" s="10"/>
      <c r="K3955" s="10"/>
      <c r="L3955" s="11"/>
      <c r="M3955" s="11"/>
      <c r="P3955" s="10"/>
      <c r="Q3955" s="9"/>
      <c r="AJ3955" s="13">
        <v>657.4666666666667</v>
      </c>
      <c r="AK3955" s="16">
        <v>3.0625399999999998</v>
      </c>
      <c r="AL3955" s="10">
        <f>IF(AK3955&gt;3, AK3955-3, 3-AK3955)</f>
        <v>6.2539999999999818E-2</v>
      </c>
      <c r="AM3955" s="10" t="str">
        <f t="shared" si="1837"/>
        <v xml:space="preserve"> </v>
      </c>
      <c r="AN3955" s="14">
        <v>12</v>
      </c>
      <c r="AO3955" s="10">
        <f>AN3955+273.15</f>
        <v>285.14999999999998</v>
      </c>
      <c r="AP3955" s="14">
        <v>10.5</v>
      </c>
      <c r="AQ3955" s="14">
        <v>37</v>
      </c>
      <c r="AR3955" s="10">
        <f>AQ3955+273.15</f>
        <v>310.14999999999998</v>
      </c>
      <c r="AS3955" s="14">
        <v>47.1</v>
      </c>
      <c r="AT3955" s="14">
        <v>0.5</v>
      </c>
      <c r="AU3955" s="10" t="str">
        <f>IF(ISNUMBER(AM3955),((AR3955/AO3955)*((AJ3955-(AT3955*AP3955))/(AJ3955-AS3955))*AM3955)," ")</f>
        <v xml:space="preserve"> </v>
      </c>
      <c r="AV3955" s="10" t="str">
        <f>IF(ISNUMBER(AM3955), AU3955*G3955, " ")</f>
        <v xml:space="preserve"> </v>
      </c>
      <c r="AW3955" s="10"/>
      <c r="AX3955" s="10"/>
      <c r="AY3955" s="10"/>
      <c r="AZ3955" s="10"/>
      <c r="BA3955" s="10"/>
      <c r="BB3955" s="10"/>
      <c r="BC3955" s="2"/>
      <c r="BD3955"/>
      <c r="BE3955"/>
    </row>
    <row r="3956" spans="1:57" x14ac:dyDescent="0.3">
      <c r="A3956" s="2">
        <v>360</v>
      </c>
      <c r="B3956" s="9" t="s">
        <v>451</v>
      </c>
      <c r="C3956" s="9"/>
      <c r="D3956" s="9" t="s">
        <v>58</v>
      </c>
      <c r="E3956" s="10"/>
      <c r="F3956" s="10"/>
      <c r="G3956" s="10"/>
      <c r="H3956" s="10"/>
      <c r="I3956" s="10"/>
      <c r="J3956" s="10"/>
      <c r="K3956" s="10"/>
      <c r="L3956" s="11"/>
      <c r="M3956" s="11"/>
      <c r="N3956" s="10">
        <f>H3956-H3955</f>
        <v>0</v>
      </c>
      <c r="O3956" s="10">
        <f>I3955-I3956</f>
        <v>0</v>
      </c>
      <c r="P3956" s="10" t="e">
        <f>N3956/O3956</f>
        <v>#DIV/0!</v>
      </c>
      <c r="Q3956" s="9">
        <f>AVERAGE(P3958,P3960)</f>
        <v>0.3720709600852492</v>
      </c>
      <c r="R3956">
        <f>K3956-K3955</f>
        <v>0</v>
      </c>
      <c r="S3956" t="e">
        <f>R3956/O3956</f>
        <v>#DIV/0!</v>
      </c>
      <c r="T3956" s="9">
        <f>AVERAGE(S3958,S3960)</f>
        <v>0.77089790555327276</v>
      </c>
      <c r="U3956" s="3">
        <f>AVERAGE(E3955,E3957,E3959)</f>
        <v>13.664628055000001</v>
      </c>
      <c r="V3956" s="3">
        <f>AVERAGE(E3956,E3958,E3960)</f>
        <v>8.7216209004999996</v>
      </c>
      <c r="W3956" s="3">
        <f>AVERAGE(F3955,F3957,F3959)</f>
        <v>0.77181383519999991</v>
      </c>
      <c r="X3956" s="3">
        <f>AVERAGE(F3956,F3958,F3960)</f>
        <v>0.83791638865000007</v>
      </c>
      <c r="Y3956" s="3">
        <f>AVERAGE(G3955,G3957,G3959)</f>
        <v>12.14090536</v>
      </c>
      <c r="Z3956" s="3">
        <f>AVERAGE(G3956,G3958,G3960)</f>
        <v>16.877086525000003</v>
      </c>
      <c r="AA3956" s="3">
        <f>AVERAGE(H3955,H3957,H3959)</f>
        <v>9.2542992654999985</v>
      </c>
      <c r="AB3956" s="3">
        <f>AVERAGE(H3956,H3958,H3960)</f>
        <v>14.080341655</v>
      </c>
      <c r="AC3956" s="3">
        <f>AVERAGE(I3955,I3957,I3959)</f>
        <v>91.462305714999999</v>
      </c>
      <c r="AD3956" s="3">
        <f>AVERAGE(I3956,I3958,I3960)</f>
        <v>78.463168664999998</v>
      </c>
      <c r="AE3956" s="3">
        <f>AVERAGE(J3955,J3957,J3959)</f>
        <v>35.254777675</v>
      </c>
      <c r="AF3956" s="3">
        <f>AVERAGE(J3956,J3958,J3960)</f>
        <v>35.381887345000003</v>
      </c>
      <c r="AG3956" s="3">
        <f>AVERAGE(K3955,K3957,K3959)</f>
        <v>90.421088529999992</v>
      </c>
      <c r="AH3956" s="3">
        <f>AVERAGE(K3956,K3958,K3960)</f>
        <v>100.45751771499999</v>
      </c>
      <c r="AI3956" s="12">
        <v>43670</v>
      </c>
      <c r="AJ3956" s="13">
        <v>657.4666666666667</v>
      </c>
      <c r="AK3956" s="16">
        <v>3.0625399999999998</v>
      </c>
      <c r="AL3956" s="10">
        <f t="shared" ref="AL3956:AL3960" si="1857">IF(AK3956&gt;3, AK3956-3, 3-AK3956)</f>
        <v>6.2539999999999818E-2</v>
      </c>
      <c r="AM3956" s="10" t="str">
        <f t="shared" si="1837"/>
        <v xml:space="preserve"> </v>
      </c>
      <c r="AN3956" s="14">
        <v>12</v>
      </c>
      <c r="AO3956" s="10">
        <f t="shared" ref="AO3956:AO3960" si="1858">AN3956+273.15</f>
        <v>285.14999999999998</v>
      </c>
      <c r="AP3956" s="14">
        <v>10.5</v>
      </c>
      <c r="AQ3956" s="14">
        <v>37</v>
      </c>
      <c r="AR3956" s="10">
        <f t="shared" ref="AR3956:AR3960" si="1859">AQ3956+273.15</f>
        <v>310.14999999999998</v>
      </c>
      <c r="AS3956" s="14">
        <v>47.1</v>
      </c>
      <c r="AT3956" s="14">
        <v>0.5</v>
      </c>
      <c r="AU3956" s="10" t="str">
        <f t="shared" ref="AU3956:AU3960" si="1860">IF(ISNUMBER(AM3956),((AR3956/AO3956)*((AJ3956-(AT3956*AP3956))/(AJ3956-AS3956))*AM3956)," ")</f>
        <v xml:space="preserve"> </v>
      </c>
      <c r="AV3956" s="10" t="str">
        <f t="shared" ref="AV3956:AV3960" si="1861">IF(ISNUMBER(AM3956), AU3956*G3956, " ")</f>
        <v xml:space="preserve"> </v>
      </c>
      <c r="AW3956" s="10">
        <f>AVERAGE(AU3955,AU3957,AU3959)</f>
        <v>0.87872207839318839</v>
      </c>
      <c r="AX3956" s="10">
        <f>AVERAGE(AU3956,AU3958,AU3960)</f>
        <v>0.95398086555865691</v>
      </c>
      <c r="AY3956" s="10">
        <f>AVERAGE(AV3955,AV3957,AV3959)</f>
        <v>10.668860844816599</v>
      </c>
      <c r="AZ3956" s="10">
        <f>AVERAGE(AV3956,AV3958,AV3960)</f>
        <v>16.075597777300764</v>
      </c>
      <c r="BA3956" s="10" t="str">
        <f>IF(ISNUMBER(AV3956), AV3956-AV3955, " ")</f>
        <v xml:space="preserve"> </v>
      </c>
      <c r="BB3956" s="10" t="str">
        <f>IF(ISNUMBER(BA3956), BA3956/O3956, " ")</f>
        <v xml:space="preserve"> </v>
      </c>
      <c r="BC3956" s="2">
        <f>AVERAGE(BB3956,BB3958,BB3960)</f>
        <v>0.41685602908978059</v>
      </c>
      <c r="BD3956" s="1" t="s">
        <v>59</v>
      </c>
      <c r="BE3956"/>
    </row>
    <row r="3957" spans="1:57" x14ac:dyDescent="0.3">
      <c r="A3957" s="2"/>
      <c r="D3957" s="9" t="s">
        <v>57</v>
      </c>
      <c r="E3957" s="10">
        <v>13.66525144</v>
      </c>
      <c r="F3957" s="10">
        <v>0.77018154139999995</v>
      </c>
      <c r="G3957" s="10">
        <v>11.936829299999999</v>
      </c>
      <c r="H3957" s="10">
        <v>9.0558068459999994</v>
      </c>
      <c r="I3957" s="10">
        <v>92.869651000000005</v>
      </c>
      <c r="J3957" s="10">
        <v>35.416528120000002</v>
      </c>
      <c r="K3957" s="10">
        <v>88.929907839999998</v>
      </c>
      <c r="L3957" s="11">
        <v>7.7777777777777767E-3</v>
      </c>
      <c r="M3957" s="11">
        <v>8.5242939814814817E-3</v>
      </c>
      <c r="P3957" s="10"/>
      <c r="Q3957" s="9"/>
      <c r="AJ3957" s="13">
        <v>657.46666666666704</v>
      </c>
      <c r="AK3957" s="16">
        <v>3.0625399999999998</v>
      </c>
      <c r="AL3957" s="10">
        <f t="shared" si="1857"/>
        <v>6.2539999999999818E-2</v>
      </c>
      <c r="AM3957" s="10">
        <f t="shared" si="1837"/>
        <v>0.75445369667008433</v>
      </c>
      <c r="AN3957" s="14">
        <v>12</v>
      </c>
      <c r="AO3957" s="10">
        <f t="shared" si="1858"/>
        <v>285.14999999999998</v>
      </c>
      <c r="AP3957" s="14">
        <v>10.5</v>
      </c>
      <c r="AQ3957" s="14">
        <v>37</v>
      </c>
      <c r="AR3957" s="10">
        <f t="shared" si="1859"/>
        <v>310.14999999999998</v>
      </c>
      <c r="AS3957" s="14">
        <v>47.1</v>
      </c>
      <c r="AT3957" s="14">
        <v>0.5</v>
      </c>
      <c r="AU3957" s="10">
        <f t="shared" si="1860"/>
        <v>0.87686368646618618</v>
      </c>
      <c r="AV3957" s="10">
        <f t="shared" si="1861"/>
        <v>10.466972144715584</v>
      </c>
      <c r="AW3957" s="10"/>
      <c r="AX3957" s="10"/>
      <c r="AY3957" s="10"/>
      <c r="AZ3957" s="10"/>
      <c r="BA3957" s="10"/>
      <c r="BB3957" s="10"/>
      <c r="BC3957" s="2"/>
      <c r="BD3957"/>
    </row>
    <row r="3958" spans="1:57" x14ac:dyDescent="0.3">
      <c r="A3958" s="2"/>
      <c r="D3958" s="9" t="s">
        <v>60</v>
      </c>
      <c r="E3958" s="10">
        <v>8.8354776509999997</v>
      </c>
      <c r="F3958" s="10">
        <v>0.78199360029999998</v>
      </c>
      <c r="G3958" s="10">
        <v>17.266912770000001</v>
      </c>
      <c r="H3958" s="10">
        <v>13.44397837</v>
      </c>
      <c r="I3958" s="10">
        <v>79.613275029999997</v>
      </c>
      <c r="J3958" s="10">
        <v>35.762437920000004</v>
      </c>
      <c r="K3958" s="10">
        <v>99.943949630000006</v>
      </c>
      <c r="L3958" s="11">
        <v>1.1163194444444443E-2</v>
      </c>
      <c r="M3958" s="11">
        <v>1.1741886574074075E-2</v>
      </c>
      <c r="N3958" s="10">
        <f>H3958-H3957</f>
        <v>4.3881715240000005</v>
      </c>
      <c r="O3958" s="10">
        <f>I3957-I3958</f>
        <v>13.256375970000008</v>
      </c>
      <c r="P3958" s="10">
        <f>N3958/O3958</f>
        <v>0.33102346628752094</v>
      </c>
      <c r="Q3958" s="9"/>
      <c r="R3958">
        <f>K3958-K3957</f>
        <v>11.014041790000007</v>
      </c>
      <c r="S3958">
        <f>R3958/O3958</f>
        <v>0.83084862823183803</v>
      </c>
      <c r="AJ3958" s="13">
        <v>657.46666666666704</v>
      </c>
      <c r="AK3958" s="16">
        <v>3.0625399999999998</v>
      </c>
      <c r="AL3958" s="10">
        <f t="shared" si="1857"/>
        <v>6.2539999999999818E-2</v>
      </c>
      <c r="AM3958" s="10">
        <f t="shared" si="1837"/>
        <v>0.76602454201414516</v>
      </c>
      <c r="AN3958" s="14">
        <v>12</v>
      </c>
      <c r="AO3958" s="10">
        <f t="shared" si="1858"/>
        <v>285.14999999999998</v>
      </c>
      <c r="AP3958" s="14">
        <v>10.5</v>
      </c>
      <c r="AQ3958" s="14">
        <v>37</v>
      </c>
      <c r="AR3958" s="10">
        <f t="shared" si="1859"/>
        <v>310.14999999999998</v>
      </c>
      <c r="AS3958" s="14">
        <v>47.1</v>
      </c>
      <c r="AT3958" s="14">
        <v>0.5</v>
      </c>
      <c r="AU3958" s="10">
        <f t="shared" si="1860"/>
        <v>0.89031189958874712</v>
      </c>
      <c r="AV3958" s="10">
        <f t="shared" si="1861"/>
        <v>15.372937908291897</v>
      </c>
      <c r="AW3958" s="10"/>
      <c r="AX3958" s="10"/>
      <c r="AY3958" s="10"/>
      <c r="AZ3958" s="10"/>
      <c r="BA3958" s="10">
        <f>IF(ISNUMBER(AV3958), AV3958-AV3957, " ")</f>
        <v>4.9059657635763134</v>
      </c>
      <c r="BB3958" s="10">
        <f>IF(ISNUMBER(BA3958), BA3958/O3958, " ")</f>
        <v>0.37008348093617854</v>
      </c>
      <c r="BC3958" s="2"/>
      <c r="BD3958"/>
      <c r="BE3958"/>
    </row>
    <row r="3959" spans="1:57" x14ac:dyDescent="0.3">
      <c r="A3959" s="2"/>
      <c r="D3959" s="9" t="s">
        <v>57</v>
      </c>
      <c r="E3959" s="10">
        <v>13.664004670000001</v>
      </c>
      <c r="F3959" s="10">
        <v>0.77344612899999998</v>
      </c>
      <c r="G3959" s="10">
        <v>12.34498142</v>
      </c>
      <c r="H3959" s="10">
        <v>9.4527916849999993</v>
      </c>
      <c r="I3959" s="10">
        <v>90.054960429999994</v>
      </c>
      <c r="J3959" s="10">
        <v>35.093027229999997</v>
      </c>
      <c r="K3959" s="10">
        <v>91.912269219999999</v>
      </c>
      <c r="L3959" s="11">
        <v>1.4600694444444444E-2</v>
      </c>
      <c r="M3959" s="11">
        <v>1.5243043981481479E-2</v>
      </c>
      <c r="P3959" s="10"/>
      <c r="Q3959" s="9"/>
      <c r="AJ3959" s="13">
        <v>657.46666666666704</v>
      </c>
      <c r="AK3959" s="16">
        <v>3.0625399999999998</v>
      </c>
      <c r="AL3959" s="10">
        <f t="shared" si="1857"/>
        <v>6.2539999999999818E-2</v>
      </c>
      <c r="AM3959" s="10">
        <f t="shared" si="1837"/>
        <v>0.75765161826457783</v>
      </c>
      <c r="AN3959" s="14">
        <v>12</v>
      </c>
      <c r="AO3959" s="10">
        <f t="shared" si="1858"/>
        <v>285.14999999999998</v>
      </c>
      <c r="AP3959" s="14">
        <v>10.5</v>
      </c>
      <c r="AQ3959" s="14">
        <v>37</v>
      </c>
      <c r="AR3959" s="10">
        <f t="shared" si="1859"/>
        <v>310.14999999999998</v>
      </c>
      <c r="AS3959" s="14">
        <v>47.1</v>
      </c>
      <c r="AT3959" s="14">
        <v>0.5</v>
      </c>
      <c r="AU3959" s="10">
        <f t="shared" si="1860"/>
        <v>0.88058047032019071</v>
      </c>
      <c r="AV3959" s="10">
        <f t="shared" si="1861"/>
        <v>10.870749544917615</v>
      </c>
      <c r="AW3959" s="10"/>
      <c r="AX3959" s="10"/>
      <c r="AY3959" s="10"/>
      <c r="AZ3959" s="10"/>
      <c r="BA3959" s="10"/>
      <c r="BB3959" s="10"/>
      <c r="BC3959" s="2"/>
      <c r="BD3959"/>
      <c r="BE3959"/>
    </row>
    <row r="3960" spans="1:57" x14ac:dyDescent="0.3">
      <c r="A3960" s="2"/>
      <c r="D3960" s="9" t="s">
        <v>61</v>
      </c>
      <c r="E3960" s="10">
        <v>8.6077641499999995</v>
      </c>
      <c r="F3960" s="10">
        <v>0.89383917700000004</v>
      </c>
      <c r="G3960" s="10">
        <v>16.487260280000001</v>
      </c>
      <c r="H3960" s="10">
        <v>14.71670494</v>
      </c>
      <c r="I3960" s="10">
        <v>77.313062299999999</v>
      </c>
      <c r="J3960" s="10">
        <v>35.001336770000002</v>
      </c>
      <c r="K3960" s="10">
        <v>100.9710858</v>
      </c>
      <c r="L3960" s="11">
        <v>1.7506944444444447E-2</v>
      </c>
      <c r="M3960" s="11">
        <v>1.8028923611111112E-2</v>
      </c>
      <c r="N3960" s="10">
        <f>H3960-H3959</f>
        <v>5.2639132550000003</v>
      </c>
      <c r="O3960" s="10">
        <f>I3959-I3960</f>
        <v>12.741898129999996</v>
      </c>
      <c r="P3960" s="10">
        <f>N3960/O3960</f>
        <v>0.41311845388297747</v>
      </c>
      <c r="Q3960" s="9"/>
      <c r="R3960">
        <f>K3960-K3959</f>
        <v>9.0588165799999985</v>
      </c>
      <c r="S3960">
        <f>R3960/O3960</f>
        <v>0.71094718287470737</v>
      </c>
      <c r="AJ3960" s="13">
        <v>657.46666666666704</v>
      </c>
      <c r="AK3960" s="16">
        <v>3.0625399999999998</v>
      </c>
      <c r="AL3960" s="10">
        <f t="shared" si="1857"/>
        <v>6.2539999999999818E-2</v>
      </c>
      <c r="AM3960" s="10">
        <f t="shared" si="1837"/>
        <v>0.87558612491591947</v>
      </c>
      <c r="AN3960" s="14">
        <v>12</v>
      </c>
      <c r="AO3960" s="10">
        <f t="shared" si="1858"/>
        <v>285.14999999999998</v>
      </c>
      <c r="AP3960" s="14">
        <v>10.5</v>
      </c>
      <c r="AQ3960" s="14">
        <v>37</v>
      </c>
      <c r="AR3960" s="10">
        <f t="shared" si="1859"/>
        <v>310.14999999999998</v>
      </c>
      <c r="AS3960" s="14">
        <v>47.1</v>
      </c>
      <c r="AT3960" s="14">
        <v>0.5</v>
      </c>
      <c r="AU3960" s="10">
        <f t="shared" si="1860"/>
        <v>1.0176498315285667</v>
      </c>
      <c r="AV3960" s="10">
        <f t="shared" si="1861"/>
        <v>16.77825764630963</v>
      </c>
      <c r="AW3960" s="10"/>
      <c r="AX3960" s="10"/>
      <c r="AY3960" s="10"/>
      <c r="AZ3960" s="10"/>
      <c r="BA3960" s="10">
        <f>IF(ISNUMBER(AV3960), AV3960-AV3959, " ")</f>
        <v>5.9075081013920148</v>
      </c>
      <c r="BB3960" s="10">
        <f>IF(ISNUMBER(BA3960), BA3960/O3960, " ")</f>
        <v>0.46362857724338258</v>
      </c>
      <c r="BC3960" s="2"/>
      <c r="BD3960"/>
      <c r="BE3960"/>
    </row>
    <row r="3961" spans="1:57" x14ac:dyDescent="0.3">
      <c r="AM3961" s="10" t="str">
        <f t="shared" si="1837"/>
        <v xml:space="preserve"> </v>
      </c>
      <c r="BD3961"/>
      <c r="BE3961"/>
    </row>
    <row r="3962" spans="1:57" x14ac:dyDescent="0.3">
      <c r="AM3962" s="10" t="str">
        <f t="shared" si="1837"/>
        <v xml:space="preserve"> </v>
      </c>
      <c r="BD3962"/>
      <c r="BE3962"/>
    </row>
    <row r="3963" spans="1:57" x14ac:dyDescent="0.3">
      <c r="A3963" s="2"/>
      <c r="D3963" s="9" t="s">
        <v>53</v>
      </c>
      <c r="E3963" s="10"/>
      <c r="F3963" s="10"/>
      <c r="G3963" s="10"/>
      <c r="H3963" s="10"/>
      <c r="I3963" s="10"/>
      <c r="J3963" s="10"/>
      <c r="K3963" s="10"/>
      <c r="L3963" s="10"/>
      <c r="M3963" s="10"/>
      <c r="P3963" s="10"/>
      <c r="Q3963" s="9"/>
      <c r="R3963" s="9"/>
      <c r="AM3963" s="10" t="str">
        <f t="shared" si="1837"/>
        <v xml:space="preserve"> </v>
      </c>
      <c r="BD3963"/>
      <c r="BE3963"/>
    </row>
    <row r="3964" spans="1:57" x14ac:dyDescent="0.3">
      <c r="A3964" s="2"/>
      <c r="D3964" s="9" t="s">
        <v>452</v>
      </c>
      <c r="E3964" s="10"/>
      <c r="F3964" s="2"/>
      <c r="G3964" s="10"/>
      <c r="H3964" s="10"/>
      <c r="I3964" s="10"/>
      <c r="J3964" s="10"/>
      <c r="K3964" s="10"/>
      <c r="L3964" s="10"/>
      <c r="M3964" s="10"/>
      <c r="P3964" s="10"/>
      <c r="Q3964" s="9"/>
      <c r="R3964" s="9"/>
      <c r="AM3964" s="10" t="str">
        <f t="shared" si="1837"/>
        <v xml:space="preserve"> </v>
      </c>
      <c r="BD3964"/>
      <c r="BE3964"/>
    </row>
    <row r="3965" spans="1:57" x14ac:dyDescent="0.3">
      <c r="A3965" s="2"/>
      <c r="D3965" s="9"/>
      <c r="E3965" s="2" t="s">
        <v>0</v>
      </c>
      <c r="F3965" s="2" t="s">
        <v>1</v>
      </c>
      <c r="G3965" s="2" t="s">
        <v>2</v>
      </c>
      <c r="H3965" s="2" t="s">
        <v>3</v>
      </c>
      <c r="I3965" s="2" t="s">
        <v>4</v>
      </c>
      <c r="J3965" s="2" t="s">
        <v>5</v>
      </c>
      <c r="K3965" s="2" t="s">
        <v>6</v>
      </c>
      <c r="L3965" s="2" t="s">
        <v>7</v>
      </c>
      <c r="M3965" s="2" t="s">
        <v>8</v>
      </c>
      <c r="N3965" s="2" t="s">
        <v>9</v>
      </c>
      <c r="O3965" s="2" t="s">
        <v>10</v>
      </c>
      <c r="P3965" s="2" t="s">
        <v>11</v>
      </c>
      <c r="Q3965" s="2" t="s">
        <v>12</v>
      </c>
      <c r="R3965" s="2" t="s">
        <v>13</v>
      </c>
      <c r="S3965" s="2" t="s">
        <v>14</v>
      </c>
      <c r="T3965" s="2" t="s">
        <v>15</v>
      </c>
      <c r="U3965" s="3" t="s">
        <v>16</v>
      </c>
      <c r="V3965" s="3" t="s">
        <v>17</v>
      </c>
      <c r="W3965" s="3" t="s">
        <v>18</v>
      </c>
      <c r="X3965" s="3" t="s">
        <v>19</v>
      </c>
      <c r="Y3965" s="3" t="s">
        <v>20</v>
      </c>
      <c r="Z3965" s="3" t="s">
        <v>21</v>
      </c>
      <c r="AA3965" s="3" t="s">
        <v>22</v>
      </c>
      <c r="AB3965" s="3" t="s">
        <v>23</v>
      </c>
      <c r="AC3965" s="3" t="s">
        <v>24</v>
      </c>
      <c r="AD3965" s="3" t="s">
        <v>25</v>
      </c>
      <c r="AE3965" s="3" t="s">
        <v>26</v>
      </c>
      <c r="AF3965" s="3" t="s">
        <v>27</v>
      </c>
      <c r="AG3965" s="3" t="s">
        <v>28</v>
      </c>
      <c r="AH3965" s="3" t="s">
        <v>29</v>
      </c>
      <c r="AL3965" s="2" t="s">
        <v>33</v>
      </c>
      <c r="AM3965" s="10" t="e">
        <f t="shared" si="1837"/>
        <v>#VALUE!</v>
      </c>
      <c r="AN3965" s="6" t="s">
        <v>35</v>
      </c>
      <c r="AO3965" s="2" t="s">
        <v>36</v>
      </c>
      <c r="AP3965" s="7" t="s">
        <v>37</v>
      </c>
      <c r="AQ3965" s="6" t="s">
        <v>38</v>
      </c>
      <c r="AR3965" s="2" t="s">
        <v>39</v>
      </c>
      <c r="AS3965" s="7" t="s">
        <v>40</v>
      </c>
      <c r="AT3965" s="7" t="s">
        <v>41</v>
      </c>
      <c r="AU3965" s="8" t="s">
        <v>55</v>
      </c>
      <c r="AV3965" s="8" t="s">
        <v>56</v>
      </c>
      <c r="AW3965" s="8" t="s">
        <v>44</v>
      </c>
      <c r="AX3965" s="8" t="s">
        <v>45</v>
      </c>
      <c r="AY3965" s="8" t="s">
        <v>46</v>
      </c>
      <c r="AZ3965" s="8" t="s">
        <v>47</v>
      </c>
      <c r="BA3965" s="2" t="s">
        <v>48</v>
      </c>
      <c r="BB3965" s="2" t="s">
        <v>49</v>
      </c>
      <c r="BC3965" s="2" t="s">
        <v>50</v>
      </c>
      <c r="BD3965"/>
      <c r="BE3965"/>
    </row>
    <row r="3966" spans="1:57" x14ac:dyDescent="0.3">
      <c r="A3966" s="2"/>
      <c r="D3966" s="9" t="s">
        <v>57</v>
      </c>
      <c r="E3966" s="10">
        <v>13.61913755</v>
      </c>
      <c r="F3966" s="10">
        <v>0.44867407069999998</v>
      </c>
      <c r="G3966" s="10">
        <v>22.054734679999999</v>
      </c>
      <c r="H3966" s="10">
        <v>9.9024172440000005</v>
      </c>
      <c r="I3966" s="10">
        <v>95.126037229999994</v>
      </c>
      <c r="J3966" s="10">
        <v>32.386078849999997</v>
      </c>
      <c r="K3966" s="10">
        <v>78.308122470000001</v>
      </c>
      <c r="L3966" s="11">
        <v>1.3946759259259259E-3</v>
      </c>
      <c r="M3966" s="11">
        <v>2.0601736111111111E-3</v>
      </c>
      <c r="P3966" s="10"/>
      <c r="Q3966" s="9"/>
      <c r="AJ3966" s="13">
        <v>657.66666666666663</v>
      </c>
      <c r="AK3966" s="16">
        <v>3.0931440000000001</v>
      </c>
      <c r="AL3966" s="10">
        <f>IF(AK3966&gt;3, AK3966-3, 3-AK3966)</f>
        <v>9.3144000000000116E-2</v>
      </c>
      <c r="AM3966" s="10">
        <f t="shared" si="1837"/>
        <v>0.43516312596503742</v>
      </c>
      <c r="AN3966" s="14">
        <v>12</v>
      </c>
      <c r="AO3966" s="10">
        <f>AN3966+273.15</f>
        <v>285.14999999999998</v>
      </c>
      <c r="AP3966" s="14">
        <v>10.5</v>
      </c>
      <c r="AQ3966" s="14">
        <v>37</v>
      </c>
      <c r="AR3966" s="10">
        <f>AQ3966+273.15</f>
        <v>310.14999999999998</v>
      </c>
      <c r="AS3966" s="14">
        <v>47.1</v>
      </c>
      <c r="AT3966" s="14">
        <v>0.5</v>
      </c>
      <c r="AU3966" s="10">
        <f>IF(ISNUMBER(AM3966),((AR3966/AO3966)*((AJ3966-(AT3966*AP3966))/(AJ3966-AS3966))*AM3966)," ")</f>
        <v>0.50575764204238682</v>
      </c>
      <c r="AV3966" s="10">
        <f>IF(ISNUMBER(AM3966), AU3966*G3966, " ")</f>
        <v>11.154350607627254</v>
      </c>
      <c r="AW3966" s="10"/>
      <c r="AX3966" s="10"/>
      <c r="AY3966" s="10"/>
      <c r="AZ3966" s="10"/>
      <c r="BA3966" s="10"/>
      <c r="BB3966" s="10"/>
      <c r="BC3966" s="2"/>
      <c r="BD3966"/>
      <c r="BE3966"/>
    </row>
    <row r="3967" spans="1:57" x14ac:dyDescent="0.3">
      <c r="A3967" s="2">
        <v>361</v>
      </c>
      <c r="B3967" s="9" t="s">
        <v>452</v>
      </c>
      <c r="C3967" s="9"/>
      <c r="D3967" s="9" t="s">
        <v>58</v>
      </c>
      <c r="E3967" s="10">
        <v>8.3240384869999993</v>
      </c>
      <c r="F3967" s="10">
        <v>0.50478063920000005</v>
      </c>
      <c r="G3967" s="10">
        <v>26.425458620000001</v>
      </c>
      <c r="H3967" s="10">
        <v>13.344459369999999</v>
      </c>
      <c r="I3967" s="10">
        <v>84.719099869999994</v>
      </c>
      <c r="J3967" s="10">
        <v>31.859116960000001</v>
      </c>
      <c r="K3967" s="10">
        <v>85.482338330000005</v>
      </c>
      <c r="L3967" s="11">
        <v>4.8090277777777775E-3</v>
      </c>
      <c r="M3967" s="11">
        <v>5.4976736111111112E-3</v>
      </c>
      <c r="N3967" s="10">
        <f>H3967-H3966</f>
        <v>3.4420421259999987</v>
      </c>
      <c r="O3967" s="10">
        <f>I3966-I3967</f>
        <v>10.406937360000001</v>
      </c>
      <c r="P3967" s="10">
        <f>N3967/O3967</f>
        <v>0.33074496433790379</v>
      </c>
      <c r="Q3967" s="9">
        <f>AVERAGE(P3967,P3969,P3971)</f>
        <v>0.19010946595912481</v>
      </c>
      <c r="R3967">
        <f>K3967-K3966</f>
        <v>7.1742158600000039</v>
      </c>
      <c r="S3967">
        <f>R3967/O3967</f>
        <v>0.68936860209947526</v>
      </c>
      <c r="T3967" s="9">
        <f>AVERAGE(S3967,S3969,S3971)</f>
        <v>0.74047880267085153</v>
      </c>
      <c r="U3967" s="3">
        <f>AVERAGE(E3966,E3968,E3970)</f>
        <v>13.604074799999999</v>
      </c>
      <c r="V3967" s="3">
        <f>AVERAGE(E3967,E3969,E3971)</f>
        <v>8.9193925456666658</v>
      </c>
      <c r="W3967" s="3">
        <f>AVERAGE(F3966,F3968,F3970)</f>
        <v>0.42535141683333338</v>
      </c>
      <c r="X3967" s="3">
        <f>AVERAGE(F3967,F3969,F3971)</f>
        <v>0.47331345653333329</v>
      </c>
      <c r="Y3967" s="3">
        <f>AVERAGE(G3966,G3968,G3970)</f>
        <v>23.130344379999997</v>
      </c>
      <c r="Z3967" s="3">
        <f>AVERAGE(G3967,G3969,G3971)</f>
        <v>25.33460285</v>
      </c>
      <c r="AA3967" s="3">
        <f>AVERAGE(H3966,H3968,H3970)</f>
        <v>9.8189197523333345</v>
      </c>
      <c r="AB3967" s="3">
        <f>AVERAGE(H3967,H3969,H3971)</f>
        <v>12.02317534</v>
      </c>
      <c r="AC3967" s="3">
        <f>AVERAGE(I3966,I3968,I3970)</f>
        <v>95.146234103333327</v>
      </c>
      <c r="AD3967" s="3">
        <f>AVERAGE(I3967,I3969,I3971)</f>
        <v>82.834776916666669</v>
      </c>
      <c r="AE3967" s="3">
        <f>AVERAGE(J3966,J3968,J3970)</f>
        <v>31.918507663333333</v>
      </c>
      <c r="AF3967" s="3">
        <f>AVERAGE(J3967,J3969,J3971)</f>
        <v>31.609561893333336</v>
      </c>
      <c r="AG3967" s="3">
        <f>AVERAGE(K3966,K3968,K3970)</f>
        <v>75.163976396666669</v>
      </c>
      <c r="AH3967" s="3">
        <f>AVERAGE(K3967,K3969,K3971)</f>
        <v>84.330090519999999</v>
      </c>
      <c r="AI3967" s="12">
        <v>43671</v>
      </c>
      <c r="AJ3967" s="13">
        <v>657.66666666666663</v>
      </c>
      <c r="AK3967" s="16">
        <v>3.0931440000000001</v>
      </c>
      <c r="AL3967" s="10">
        <f t="shared" ref="AL3967:AL3971" si="1862">IF(AK3967&gt;3, AK3967-3, 3-AK3967)</f>
        <v>9.3144000000000116E-2</v>
      </c>
      <c r="AM3967" s="10">
        <f t="shared" si="1837"/>
        <v>0.48958015456118437</v>
      </c>
      <c r="AN3967" s="14">
        <v>12</v>
      </c>
      <c r="AO3967" s="10">
        <f t="shared" ref="AO3967:AO3971" si="1863">AN3967+273.15</f>
        <v>285.14999999999998</v>
      </c>
      <c r="AP3967" s="14">
        <v>10.5</v>
      </c>
      <c r="AQ3967" s="14">
        <v>37</v>
      </c>
      <c r="AR3967" s="10">
        <f t="shared" ref="AR3967:AR3971" si="1864">AQ3967+273.15</f>
        <v>310.14999999999998</v>
      </c>
      <c r="AS3967" s="14">
        <v>47.1</v>
      </c>
      <c r="AT3967" s="14">
        <v>0.5</v>
      </c>
      <c r="AU3967" s="10">
        <f t="shared" ref="AU3967:AU3971" si="1865">IF(ISNUMBER(AM3967),((AR3967/AO3967)*((AJ3967-(AT3967*AP3967))/(AJ3967-AS3967))*AM3967)," ")</f>
        <v>0.56900249535735181</v>
      </c>
      <c r="AV3967" s="10">
        <f t="shared" ref="AV3967:AV3971" si="1866">IF(ISNUMBER(AM3967), AU3967*G3967, " ")</f>
        <v>15.036151895742442</v>
      </c>
      <c r="AW3967" s="10">
        <f>AVERAGE(AU3966,AU3968,AU3970)</f>
        <v>0.47946771089621404</v>
      </c>
      <c r="AX3967" s="10">
        <f>AVERAGE(AU3967,AU3969,AU3971)</f>
        <v>0.53353182935166765</v>
      </c>
      <c r="AY3967" s="10">
        <f>AVERAGE(AV3966,AV3968,AV3970)</f>
        <v>11.078268187969437</v>
      </c>
      <c r="AZ3967" s="10">
        <f>AVERAGE(AV3967,AV3969,AV3971)</f>
        <v>13.547063233992185</v>
      </c>
      <c r="BA3967" s="10">
        <f>IF(ISNUMBER(AV3967), AV3967-AV3966, " ")</f>
        <v>3.881801288115188</v>
      </c>
      <c r="BB3967" s="10">
        <f>IF(ISNUMBER(BA3967), BA3967/O3967, " ")</f>
        <v>0.3730013118975079</v>
      </c>
      <c r="BC3967" s="2">
        <f>AVERAGE(BB3967,BB3969,BB3971)</f>
        <v>0.21309551006171401</v>
      </c>
      <c r="BD3967" s="1" t="s">
        <v>59</v>
      </c>
      <c r="BE3967"/>
    </row>
    <row r="3968" spans="1:57" x14ac:dyDescent="0.3">
      <c r="A3968" s="2"/>
      <c r="D3968" s="9" t="s">
        <v>57</v>
      </c>
      <c r="E3968" s="10">
        <v>13.596849199999999</v>
      </c>
      <c r="F3968" s="10">
        <v>0.4109003873</v>
      </c>
      <c r="G3968" s="10">
        <v>22.640793479999999</v>
      </c>
      <c r="H3968" s="10">
        <v>9.2980499729999995</v>
      </c>
      <c r="I3968" s="10">
        <v>95.177826920000001</v>
      </c>
      <c r="J3968" s="10">
        <v>31.78999628</v>
      </c>
      <c r="K3968" s="10">
        <v>74.033973649999993</v>
      </c>
      <c r="L3968" s="11">
        <v>8.4548611111111126E-3</v>
      </c>
      <c r="M3968" s="11">
        <v>8.9988310185185189E-3</v>
      </c>
      <c r="P3968" s="10"/>
      <c r="Q3968" s="9"/>
      <c r="AJ3968" s="13">
        <v>657.66666666666697</v>
      </c>
      <c r="AK3968" s="16">
        <v>3.0931440000000001</v>
      </c>
      <c r="AL3968" s="10">
        <f t="shared" si="1862"/>
        <v>9.3144000000000116E-2</v>
      </c>
      <c r="AM3968" s="10">
        <f t="shared" si="1837"/>
        <v>0.39852692338281054</v>
      </c>
      <c r="AN3968" s="14">
        <v>12</v>
      </c>
      <c r="AO3968" s="10">
        <f t="shared" si="1863"/>
        <v>285.14999999999998</v>
      </c>
      <c r="AP3968" s="14">
        <v>10.5</v>
      </c>
      <c r="AQ3968" s="14">
        <v>37</v>
      </c>
      <c r="AR3968" s="10">
        <f t="shared" si="1864"/>
        <v>310.14999999999998</v>
      </c>
      <c r="AS3968" s="14">
        <v>47.1</v>
      </c>
      <c r="AT3968" s="14">
        <v>0.5</v>
      </c>
      <c r="AU3968" s="10">
        <f t="shared" si="1865"/>
        <v>0.46317811651323398</v>
      </c>
      <c r="AV3968" s="10">
        <f t="shared" si="1866"/>
        <v>10.486720080431509</v>
      </c>
      <c r="AW3968" s="10"/>
      <c r="AX3968" s="10"/>
      <c r="AY3968" s="10"/>
      <c r="AZ3968" s="10"/>
      <c r="BA3968" s="10"/>
      <c r="BB3968" s="10"/>
      <c r="BC3968" s="2"/>
      <c r="BD3968"/>
    </row>
    <row r="3969" spans="1:57" x14ac:dyDescent="0.3">
      <c r="A3969" s="2"/>
      <c r="D3969" s="9" t="s">
        <v>60</v>
      </c>
      <c r="E3969" s="10">
        <v>9.5050041759999999</v>
      </c>
      <c r="F3969" s="10">
        <v>0.44101473089999998</v>
      </c>
      <c r="G3969" s="10">
        <v>23.913600769999999</v>
      </c>
      <c r="H3969" s="10">
        <v>10.5364331</v>
      </c>
      <c r="I3969" s="10">
        <v>81.785243679999994</v>
      </c>
      <c r="J3969" s="10">
        <v>31.553123620000001</v>
      </c>
      <c r="K3969" s="10">
        <v>84.460080930000004</v>
      </c>
      <c r="L3969" s="11">
        <v>1.1880787037037037E-2</v>
      </c>
      <c r="M3969" s="11">
        <v>1.2447905092592594E-2</v>
      </c>
      <c r="N3969" s="10">
        <f>H3969-H3968</f>
        <v>1.2383831270000005</v>
      </c>
      <c r="O3969" s="10">
        <f>I3968-I3969</f>
        <v>13.392583240000008</v>
      </c>
      <c r="P3969" s="10">
        <f>N3969/O3969</f>
        <v>9.2467831247170187E-2</v>
      </c>
      <c r="Q3969" s="9"/>
      <c r="R3969">
        <f>K3969-K3968</f>
        <v>10.426107280000011</v>
      </c>
      <c r="S3969">
        <f>R3969/O3969</f>
        <v>0.77849859830328039</v>
      </c>
      <c r="AJ3969" s="13">
        <v>657.66666666666697</v>
      </c>
      <c r="AK3969" s="16">
        <v>3.0931440000000001</v>
      </c>
      <c r="AL3969" s="10">
        <f t="shared" si="1862"/>
        <v>9.3144000000000116E-2</v>
      </c>
      <c r="AM3969" s="10">
        <f t="shared" si="1837"/>
        <v>0.42773443224757718</v>
      </c>
      <c r="AN3969" s="14">
        <v>12</v>
      </c>
      <c r="AO3969" s="10">
        <f t="shared" si="1863"/>
        <v>285.14999999999998</v>
      </c>
      <c r="AP3969" s="14">
        <v>10.5</v>
      </c>
      <c r="AQ3969" s="14">
        <v>37</v>
      </c>
      <c r="AR3969" s="10">
        <f t="shared" si="1864"/>
        <v>310.14999999999998</v>
      </c>
      <c r="AS3969" s="14">
        <v>47.1</v>
      </c>
      <c r="AT3969" s="14">
        <v>0.5</v>
      </c>
      <c r="AU3969" s="10">
        <f t="shared" si="1865"/>
        <v>0.49712382544851569</v>
      </c>
      <c r="AV3969" s="10">
        <f t="shared" si="1866"/>
        <v>11.888020695030969</v>
      </c>
      <c r="AW3969" s="10"/>
      <c r="AX3969" s="10"/>
      <c r="AY3969" s="10"/>
      <c r="AZ3969" s="10"/>
      <c r="BA3969" s="10">
        <f>IF(ISNUMBER(AV3969), AV3969-AV3968, " ")</f>
        <v>1.4013006145994602</v>
      </c>
      <c r="BB3969" s="10">
        <f>IF(ISNUMBER(BA3969), BA3969/O3969, " ")</f>
        <v>0.10463258577435278</v>
      </c>
      <c r="BC3969" s="2"/>
      <c r="BD3969"/>
      <c r="BE3969"/>
    </row>
    <row r="3970" spans="1:57" x14ac:dyDescent="0.3">
      <c r="A3970" s="2"/>
      <c r="D3970" s="9" t="s">
        <v>57</v>
      </c>
      <c r="E3970" s="10">
        <v>13.596237650000001</v>
      </c>
      <c r="F3970" s="10">
        <v>0.4164797925</v>
      </c>
      <c r="G3970" s="10">
        <v>24.695504979999999</v>
      </c>
      <c r="H3970" s="10">
        <v>10.25629204</v>
      </c>
      <c r="I3970" s="10">
        <v>95.134838160000001</v>
      </c>
      <c r="J3970" s="10">
        <v>31.579447859999998</v>
      </c>
      <c r="K3970" s="10">
        <v>73.14983307</v>
      </c>
      <c r="L3970" s="11">
        <v>1.4930555555555556E-2</v>
      </c>
      <c r="M3970" s="11">
        <v>1.5740729166666665E-2</v>
      </c>
      <c r="P3970" s="10"/>
      <c r="Q3970" s="9"/>
      <c r="AJ3970" s="13">
        <v>657.66666666666697</v>
      </c>
      <c r="AK3970" s="16">
        <v>3.0931440000000001</v>
      </c>
      <c r="AL3970" s="10">
        <f t="shared" si="1862"/>
        <v>9.3144000000000116E-2</v>
      </c>
      <c r="AM3970" s="10">
        <f t="shared" si="1837"/>
        <v>0.40393831567492489</v>
      </c>
      <c r="AN3970" s="14">
        <v>12</v>
      </c>
      <c r="AO3970" s="10">
        <f t="shared" si="1863"/>
        <v>285.14999999999998</v>
      </c>
      <c r="AP3970" s="14">
        <v>10.5</v>
      </c>
      <c r="AQ3970" s="14">
        <v>37</v>
      </c>
      <c r="AR3970" s="10">
        <f t="shared" si="1864"/>
        <v>310.14999999999998</v>
      </c>
      <c r="AS3970" s="14">
        <v>47.1</v>
      </c>
      <c r="AT3970" s="14">
        <v>0.5</v>
      </c>
      <c r="AU3970" s="10">
        <f t="shared" si="1865"/>
        <v>0.46946737413302136</v>
      </c>
      <c r="AV3970" s="10">
        <f t="shared" si="1866"/>
        <v>11.593733875849551</v>
      </c>
      <c r="AW3970" s="10"/>
      <c r="AX3970" s="10"/>
      <c r="AY3970" s="10"/>
      <c r="AZ3970" s="10"/>
      <c r="BA3970" s="10"/>
      <c r="BB3970" s="10"/>
      <c r="BC3970" s="2"/>
      <c r="BD3970"/>
      <c r="BE3970"/>
    </row>
    <row r="3971" spans="1:57" x14ac:dyDescent="0.3">
      <c r="A3971" s="2"/>
      <c r="D3971" s="9" t="s">
        <v>61</v>
      </c>
      <c r="E3971" s="10">
        <v>8.9291349740000001</v>
      </c>
      <c r="F3971" s="10">
        <v>0.4741449995</v>
      </c>
      <c r="G3971" s="10">
        <v>25.66474916</v>
      </c>
      <c r="H3971" s="10">
        <v>12.18863355</v>
      </c>
      <c r="I3971" s="10">
        <v>81.999987200000007</v>
      </c>
      <c r="J3971" s="10">
        <v>31.416445100000001</v>
      </c>
      <c r="K3971" s="10">
        <v>83.047852300000002</v>
      </c>
      <c r="L3971" s="11">
        <v>1.8871527777777779E-2</v>
      </c>
      <c r="M3971" s="11">
        <v>1.9461793981481481E-2</v>
      </c>
      <c r="N3971" s="10">
        <f>H3971-H3970</f>
        <v>1.9323415100000005</v>
      </c>
      <c r="O3971" s="10">
        <f>I3970-I3971</f>
        <v>13.134850959999994</v>
      </c>
      <c r="P3971" s="10">
        <f>N3971/O3971</f>
        <v>0.1471156022923005</v>
      </c>
      <c r="Q3971" s="9"/>
      <c r="R3971">
        <f>K3971-K3970</f>
        <v>9.8980192300000027</v>
      </c>
      <c r="S3971">
        <f>R3971/O3971</f>
        <v>0.75356920760979895</v>
      </c>
      <c r="AJ3971" s="13">
        <v>657.66666666666697</v>
      </c>
      <c r="AK3971" s="16">
        <v>3.0931440000000001</v>
      </c>
      <c r="AL3971" s="10">
        <f t="shared" si="1862"/>
        <v>9.3144000000000116E-2</v>
      </c>
      <c r="AM3971" s="10">
        <f t="shared" si="1837"/>
        <v>0.45986704741195367</v>
      </c>
      <c r="AN3971" s="14">
        <v>12</v>
      </c>
      <c r="AO3971" s="10">
        <f t="shared" si="1863"/>
        <v>285.14999999999998</v>
      </c>
      <c r="AP3971" s="14">
        <v>10.5</v>
      </c>
      <c r="AQ3971" s="14">
        <v>37</v>
      </c>
      <c r="AR3971" s="10">
        <f t="shared" si="1864"/>
        <v>310.14999999999998</v>
      </c>
      <c r="AS3971" s="14">
        <v>47.1</v>
      </c>
      <c r="AT3971" s="14">
        <v>0.5</v>
      </c>
      <c r="AU3971" s="10">
        <f t="shared" si="1865"/>
        <v>0.53446916724913551</v>
      </c>
      <c r="AV3971" s="10">
        <f t="shared" si="1866"/>
        <v>13.71701711120315</v>
      </c>
      <c r="AW3971" s="10"/>
      <c r="AX3971" s="10"/>
      <c r="AY3971" s="10"/>
      <c r="AZ3971" s="10"/>
      <c r="BA3971" s="10">
        <f>IF(ISNUMBER(AV3971), AV3971-AV3970, " ")</f>
        <v>2.1232832353535986</v>
      </c>
      <c r="BB3971" s="10">
        <f>IF(ISNUMBER(BA3971), BA3971/O3971, " ")</f>
        <v>0.16165263251328127</v>
      </c>
      <c r="BC3971" s="2"/>
      <c r="BD3971"/>
      <c r="BE3971"/>
    </row>
    <row r="3972" spans="1:57" x14ac:dyDescent="0.3">
      <c r="AM3972" s="10" t="str">
        <f t="shared" si="1837"/>
        <v xml:space="preserve"> </v>
      </c>
      <c r="BD3972"/>
      <c r="BE3972"/>
    </row>
    <row r="3973" spans="1:57" x14ac:dyDescent="0.3">
      <c r="AM3973" s="10" t="str">
        <f t="shared" si="1837"/>
        <v xml:space="preserve"> </v>
      </c>
      <c r="BD3973"/>
      <c r="BE3973"/>
    </row>
    <row r="3974" spans="1:57" x14ac:dyDescent="0.3">
      <c r="A3974" s="2"/>
      <c r="D3974" s="9" t="s">
        <v>53</v>
      </c>
      <c r="E3974" s="10"/>
      <c r="F3974" s="10"/>
      <c r="G3974" s="10"/>
      <c r="H3974" s="10"/>
      <c r="I3974" s="10"/>
      <c r="J3974" s="10"/>
      <c r="K3974" s="10"/>
      <c r="L3974" s="10"/>
      <c r="M3974" s="10"/>
      <c r="P3974" s="10"/>
      <c r="Q3974" s="9"/>
      <c r="R3974" s="9"/>
      <c r="AM3974" s="10" t="str">
        <f t="shared" si="1837"/>
        <v xml:space="preserve"> </v>
      </c>
      <c r="BD3974"/>
      <c r="BE3974"/>
    </row>
    <row r="3975" spans="1:57" x14ac:dyDescent="0.3">
      <c r="A3975" s="2"/>
      <c r="D3975" s="9" t="s">
        <v>453</v>
      </c>
      <c r="E3975" s="10"/>
      <c r="F3975" s="2"/>
      <c r="G3975" s="10"/>
      <c r="H3975" s="10"/>
      <c r="I3975" s="10"/>
      <c r="J3975" s="10"/>
      <c r="K3975" s="10"/>
      <c r="L3975" s="10"/>
      <c r="M3975" s="10"/>
      <c r="P3975" s="10"/>
      <c r="Q3975" s="9"/>
      <c r="R3975" s="9"/>
      <c r="AM3975" s="10" t="str">
        <f t="shared" si="1837"/>
        <v xml:space="preserve"> </v>
      </c>
      <c r="BD3975"/>
      <c r="BE3975"/>
    </row>
    <row r="3976" spans="1:57" x14ac:dyDescent="0.3">
      <c r="A3976" s="2"/>
      <c r="D3976" s="9"/>
      <c r="E3976" s="2" t="s">
        <v>0</v>
      </c>
      <c r="F3976" s="2" t="s">
        <v>1</v>
      </c>
      <c r="G3976" s="2" t="s">
        <v>2</v>
      </c>
      <c r="H3976" s="2" t="s">
        <v>3</v>
      </c>
      <c r="I3976" s="2" t="s">
        <v>4</v>
      </c>
      <c r="J3976" s="2" t="s">
        <v>5</v>
      </c>
      <c r="K3976" s="2" t="s">
        <v>6</v>
      </c>
      <c r="L3976" s="2" t="s">
        <v>7</v>
      </c>
      <c r="M3976" s="2" t="s">
        <v>8</v>
      </c>
      <c r="N3976" s="2" t="s">
        <v>9</v>
      </c>
      <c r="O3976" s="2" t="s">
        <v>10</v>
      </c>
      <c r="P3976" s="2" t="s">
        <v>11</v>
      </c>
      <c r="Q3976" s="2" t="s">
        <v>12</v>
      </c>
      <c r="R3976" s="2" t="s">
        <v>13</v>
      </c>
      <c r="S3976" s="2" t="s">
        <v>14</v>
      </c>
      <c r="T3976" s="2" t="s">
        <v>15</v>
      </c>
      <c r="U3976" s="3" t="s">
        <v>16</v>
      </c>
      <c r="V3976" s="3" t="s">
        <v>17</v>
      </c>
      <c r="W3976" s="3" t="s">
        <v>18</v>
      </c>
      <c r="X3976" s="3" t="s">
        <v>19</v>
      </c>
      <c r="Y3976" s="3" t="s">
        <v>20</v>
      </c>
      <c r="Z3976" s="3" t="s">
        <v>21</v>
      </c>
      <c r="AA3976" s="3" t="s">
        <v>22</v>
      </c>
      <c r="AB3976" s="3" t="s">
        <v>23</v>
      </c>
      <c r="AC3976" s="3" t="s">
        <v>24</v>
      </c>
      <c r="AD3976" s="3" t="s">
        <v>25</v>
      </c>
      <c r="AE3976" s="3" t="s">
        <v>26</v>
      </c>
      <c r="AF3976" s="3" t="s">
        <v>27</v>
      </c>
      <c r="AG3976" s="3" t="s">
        <v>28</v>
      </c>
      <c r="AH3976" s="3" t="s">
        <v>29</v>
      </c>
      <c r="AL3976" s="2" t="s">
        <v>33</v>
      </c>
      <c r="AM3976" s="10" t="e">
        <f t="shared" ref="AM3976:AM4039" si="1867">IF(F3976&lt;=0," ",((F3976*3)/AK3976))</f>
        <v>#VALUE!</v>
      </c>
      <c r="AN3976" s="6" t="s">
        <v>35</v>
      </c>
      <c r="AO3976" s="2" t="s">
        <v>36</v>
      </c>
      <c r="AP3976" s="7" t="s">
        <v>37</v>
      </c>
      <c r="AQ3976" s="6" t="s">
        <v>38</v>
      </c>
      <c r="AR3976" s="2" t="s">
        <v>39</v>
      </c>
      <c r="AS3976" s="7" t="s">
        <v>40</v>
      </c>
      <c r="AT3976" s="7" t="s">
        <v>41</v>
      </c>
      <c r="AU3976" s="8" t="s">
        <v>55</v>
      </c>
      <c r="AV3976" s="8" t="s">
        <v>56</v>
      </c>
      <c r="AW3976" s="8" t="s">
        <v>44</v>
      </c>
      <c r="AX3976" s="8" t="s">
        <v>45</v>
      </c>
      <c r="AY3976" s="8" t="s">
        <v>46</v>
      </c>
      <c r="AZ3976" s="8" t="s">
        <v>47</v>
      </c>
      <c r="BA3976" s="2" t="s">
        <v>48</v>
      </c>
      <c r="BB3976" s="2" t="s">
        <v>49</v>
      </c>
      <c r="BC3976" s="2" t="s">
        <v>50</v>
      </c>
      <c r="BD3976"/>
      <c r="BE3976"/>
    </row>
    <row r="3977" spans="1:57" x14ac:dyDescent="0.3">
      <c r="A3977" s="2"/>
      <c r="D3977" s="9" t="s">
        <v>57</v>
      </c>
      <c r="E3977" s="10">
        <v>13.613528949999999</v>
      </c>
      <c r="F3977" s="10">
        <v>0.70848941659999998</v>
      </c>
      <c r="G3977" s="10">
        <v>12.44393857</v>
      </c>
      <c r="H3977" s="10">
        <v>8.7533134849999996</v>
      </c>
      <c r="I3977" s="10">
        <v>90.996030880000006</v>
      </c>
      <c r="J3977" s="10">
        <v>36.355273799999999</v>
      </c>
      <c r="K3977" s="10">
        <v>82.505597179999995</v>
      </c>
      <c r="L3977" s="11">
        <v>1.255787037037037E-3</v>
      </c>
      <c r="M3977" s="11">
        <v>2.0948958333333332E-3</v>
      </c>
      <c r="P3977" s="10"/>
      <c r="Q3977" s="9"/>
      <c r="AJ3977" s="13">
        <v>657.66666666666663</v>
      </c>
      <c r="AK3977" s="16">
        <v>3.0931440000000001</v>
      </c>
      <c r="AL3977" s="10">
        <f>IF(AK3977&gt;3, AK3977-3, 3-AK3977)</f>
        <v>9.3144000000000116E-2</v>
      </c>
      <c r="AM3977" s="10">
        <f t="shared" si="1867"/>
        <v>0.68715463935723642</v>
      </c>
      <c r="AN3977" s="14">
        <v>12</v>
      </c>
      <c r="AO3977" s="10">
        <f>AN3977+273.15</f>
        <v>285.14999999999998</v>
      </c>
      <c r="AP3977" s="14">
        <v>10.5</v>
      </c>
      <c r="AQ3977" s="14">
        <v>37</v>
      </c>
      <c r="AR3977" s="10">
        <f>AQ3977+273.15</f>
        <v>310.14999999999998</v>
      </c>
      <c r="AS3977" s="14">
        <v>47.1</v>
      </c>
      <c r="AT3977" s="14">
        <v>0.5</v>
      </c>
      <c r="AU3977" s="10">
        <f>IF(ISNUMBER(AM3977),((AR3977/AO3977)*((AJ3977-(AT3977*AP3977))/(AJ3977-AS3977))*AM3977)," ")</f>
        <v>0.79862858175102991</v>
      </c>
      <c r="AV3977" s="10">
        <f>IF(ISNUMBER(AM3977), AU3977*G3977, " ")</f>
        <v>9.9380850115560389</v>
      </c>
      <c r="AW3977" s="10"/>
      <c r="AX3977" s="10"/>
      <c r="AY3977" s="10"/>
      <c r="AZ3977" s="10"/>
      <c r="BA3977" s="10"/>
      <c r="BB3977" s="10"/>
      <c r="BC3977" s="2"/>
      <c r="BD3977"/>
      <c r="BE3977"/>
    </row>
    <row r="3978" spans="1:57" x14ac:dyDescent="0.3">
      <c r="A3978" s="2">
        <v>362</v>
      </c>
      <c r="B3978" s="9" t="s">
        <v>453</v>
      </c>
      <c r="C3978" s="9"/>
      <c r="D3978" s="9" t="s">
        <v>58</v>
      </c>
      <c r="E3978" s="10">
        <v>9.6553326750000004</v>
      </c>
      <c r="F3978" s="10">
        <v>0.80986605540000001</v>
      </c>
      <c r="G3978" s="10">
        <v>10.987807099999999</v>
      </c>
      <c r="H3978" s="10">
        <v>8.8713574590000004</v>
      </c>
      <c r="I3978" s="10">
        <v>75.366015820000001</v>
      </c>
      <c r="J3978" s="10">
        <v>36.393927849999997</v>
      </c>
      <c r="K3978" s="10">
        <v>96.988472849999994</v>
      </c>
      <c r="L3978" s="11">
        <v>4.2187500000000003E-3</v>
      </c>
      <c r="M3978" s="11">
        <v>4.8032291666666666E-3</v>
      </c>
      <c r="N3978" s="10">
        <f>H3978-H3977</f>
        <v>0.11804397400000077</v>
      </c>
      <c r="O3978" s="10">
        <f>I3977-I3978</f>
        <v>15.630015060000005</v>
      </c>
      <c r="P3978" s="10">
        <f>N3978/O3978</f>
        <v>7.552390291810809E-3</v>
      </c>
      <c r="Q3978" s="9">
        <f>AVERAGE(P3978,P3980)</f>
        <v>2.7632413868412194E-2</v>
      </c>
      <c r="R3978">
        <f>K3978-K3977</f>
        <v>14.482875669999999</v>
      </c>
      <c r="S3978">
        <f>R3978/O3978</f>
        <v>0.92660663565604995</v>
      </c>
      <c r="T3978" s="9">
        <f>AVERAGE(S3978,S3980)</f>
        <v>0.79209370903718979</v>
      </c>
      <c r="U3978" s="3">
        <f>AVERAGE(E3977,E3979,E3981)</f>
        <v>13.61827102</v>
      </c>
      <c r="V3978" s="3">
        <f>AVERAGE(E3978,E3980,E3982)</f>
        <v>9.9945096924999994</v>
      </c>
      <c r="W3978" s="3">
        <f>AVERAGE(F3977,F3979,F3981)</f>
        <v>0.72523076310000001</v>
      </c>
      <c r="X3978" s="3">
        <f>AVERAGE(F3978,F3980,F3982)</f>
        <v>0.77004553835</v>
      </c>
      <c r="Y3978" s="3">
        <f>AVERAGE(G3977,G3979,G3981)</f>
        <v>11.0589663895</v>
      </c>
      <c r="Z3978" s="3">
        <f>AVERAGE(G3978,G3980,G3982)</f>
        <v>10.844875965</v>
      </c>
      <c r="AA3978" s="3">
        <f>AVERAGE(H3977,H3979,H3981)</f>
        <v>7.9326317099999999</v>
      </c>
      <c r="AB3978" s="3">
        <f>AVERAGE(H3978,H3980,H3982)</f>
        <v>8.3347120505000003</v>
      </c>
      <c r="AC3978" s="3">
        <f>AVERAGE(I3977,I3979,I3981)</f>
        <v>90.154325209999996</v>
      </c>
      <c r="AD3978" s="3">
        <f>AVERAGE(I3978,I3980,I3982)</f>
        <v>75.149193429999997</v>
      </c>
      <c r="AE3978" s="3">
        <f>AVERAGE(J3977,J3979,J3981)</f>
        <v>36.431565274999997</v>
      </c>
      <c r="AF3978" s="3">
        <f>AVERAGE(J3978,J3980,J3982)</f>
        <v>36.543545049999999</v>
      </c>
      <c r="AG3978" s="3">
        <f>AVERAGE(K3977,K3979,K3981)</f>
        <v>82.526380429999989</v>
      </c>
      <c r="AH3978" s="3">
        <f>AVERAGE(K3978,K3980,K3982)</f>
        <v>94.495905794999999</v>
      </c>
      <c r="AI3978" s="12">
        <v>43671</v>
      </c>
      <c r="AJ3978" s="13">
        <v>657.66666666666663</v>
      </c>
      <c r="AK3978" s="16">
        <v>3.0931440000000001</v>
      </c>
      <c r="AL3978" s="10">
        <f t="shared" ref="AL3978:AL3982" si="1868">IF(AK3978&gt;3, AK3978-3, 3-AK3978)</f>
        <v>9.3144000000000116E-2</v>
      </c>
      <c r="AM3978" s="10">
        <f t="shared" si="1867"/>
        <v>0.78547851836189964</v>
      </c>
      <c r="AN3978" s="14">
        <v>12</v>
      </c>
      <c r="AO3978" s="10">
        <f t="shared" ref="AO3978:AO3982" si="1869">AN3978+273.15</f>
        <v>285.14999999999998</v>
      </c>
      <c r="AP3978" s="14">
        <v>10.5</v>
      </c>
      <c r="AQ3978" s="14">
        <v>37</v>
      </c>
      <c r="AR3978" s="10">
        <f t="shared" ref="AR3978:AR3982" si="1870">AQ3978+273.15</f>
        <v>310.14999999999998</v>
      </c>
      <c r="AS3978" s="14">
        <v>47.1</v>
      </c>
      <c r="AT3978" s="14">
        <v>0.5</v>
      </c>
      <c r="AU3978" s="10">
        <f t="shared" ref="AU3978:AU3982" si="1871">IF(ISNUMBER(AM3978),((AR3978/AO3978)*((AJ3978-(AT3978*AP3978))/(AJ3978-AS3978))*AM3978)," ")</f>
        <v>0.91290309223851718</v>
      </c>
      <c r="AV3978" s="10">
        <f t="shared" ref="AV3978:AV3982" si="1872">IF(ISNUMBER(AM3978), AU3978*G3978, " ")</f>
        <v>10.030803078510333</v>
      </c>
      <c r="AW3978" s="10">
        <f>AVERAGE(AU3977,AU3979,AU3981)</f>
        <v>0.81749988384621164</v>
      </c>
      <c r="AX3978" s="10">
        <f>AVERAGE(AU3978,AU3980,AU3982)</f>
        <v>0.86801632002835594</v>
      </c>
      <c r="AY3978" s="10">
        <f>AVERAGE(AV3977,AV3979,AV3981)</f>
        <v>9.0145675104637704</v>
      </c>
      <c r="AZ3978" s="10">
        <f>AVERAGE(AV3978,AV3980,AV3982)</f>
        <v>9.41994504360175</v>
      </c>
      <c r="BA3978" s="10">
        <f>IF(ISNUMBER(AV3978), AV3978-AV3977, " ")</f>
        <v>9.2718066954294187E-2</v>
      </c>
      <c r="BB3978" s="10">
        <f>IF(ISNUMBER(BA3978), BA3978/O3978, " ")</f>
        <v>5.932052310786075E-3</v>
      </c>
      <c r="BC3978" s="2">
        <f>AVERAGE(BB3978,BB3980,BB3982)</f>
        <v>2.7932110688691166E-2</v>
      </c>
      <c r="BD3978" s="1" t="s">
        <v>59</v>
      </c>
      <c r="BE3978"/>
    </row>
    <row r="3979" spans="1:57" x14ac:dyDescent="0.3">
      <c r="A3979" s="2"/>
      <c r="D3979" s="9" t="s">
        <v>57</v>
      </c>
      <c r="E3979" s="10">
        <v>13.623013090000001</v>
      </c>
      <c r="F3979" s="10">
        <v>0.74197210960000004</v>
      </c>
      <c r="G3979" s="10">
        <v>9.673994209</v>
      </c>
      <c r="H3979" s="10">
        <v>7.1119499350000002</v>
      </c>
      <c r="I3979" s="10">
        <v>89.31261954</v>
      </c>
      <c r="J3979" s="10">
        <v>36.507856750000002</v>
      </c>
      <c r="K3979" s="10">
        <v>82.547163679999997</v>
      </c>
      <c r="L3979" s="11">
        <v>7.6793981481481479E-3</v>
      </c>
      <c r="M3979" s="11">
        <v>8.3275347222222223E-3</v>
      </c>
      <c r="P3979" s="10"/>
      <c r="Q3979" s="9"/>
      <c r="AJ3979" s="13">
        <v>657.66666666666697</v>
      </c>
      <c r="AK3979" s="16">
        <v>3.0931440000000001</v>
      </c>
      <c r="AL3979" s="10">
        <f t="shared" si="1868"/>
        <v>9.3144000000000116E-2</v>
      </c>
      <c r="AM3979" s="10">
        <f t="shared" si="1867"/>
        <v>0.71962906634802659</v>
      </c>
      <c r="AN3979" s="14">
        <v>12</v>
      </c>
      <c r="AO3979" s="10">
        <f t="shared" si="1869"/>
        <v>285.14999999999998</v>
      </c>
      <c r="AP3979" s="14">
        <v>10.5</v>
      </c>
      <c r="AQ3979" s="14">
        <v>37</v>
      </c>
      <c r="AR3979" s="10">
        <f t="shared" si="1870"/>
        <v>310.14999999999998</v>
      </c>
      <c r="AS3979" s="14">
        <v>47.1</v>
      </c>
      <c r="AT3979" s="14">
        <v>0.5</v>
      </c>
      <c r="AU3979" s="10">
        <f t="shared" si="1871"/>
        <v>0.83637118594139337</v>
      </c>
      <c r="AV3979" s="10">
        <f t="shared" si="1872"/>
        <v>8.0910500093715019</v>
      </c>
      <c r="AW3979" s="10"/>
      <c r="AX3979" s="10"/>
      <c r="AY3979" s="10"/>
      <c r="AZ3979" s="10"/>
      <c r="BA3979" s="10"/>
      <c r="BB3979" s="10"/>
      <c r="BC3979" s="2"/>
      <c r="BD3979"/>
    </row>
    <row r="3980" spans="1:57" x14ac:dyDescent="0.3">
      <c r="A3980" s="2"/>
      <c r="D3980" s="9" t="s">
        <v>60</v>
      </c>
      <c r="E3980" s="10">
        <v>10.33368671</v>
      </c>
      <c r="F3980" s="10">
        <v>0.7302250213</v>
      </c>
      <c r="G3980" s="10">
        <v>10.70194483</v>
      </c>
      <c r="H3980" s="10">
        <v>7.7980666420000002</v>
      </c>
      <c r="I3980" s="10">
        <v>74.932371040000007</v>
      </c>
      <c r="J3980" s="10">
        <v>36.69316225</v>
      </c>
      <c r="K3980" s="10">
        <v>92.003338740000004</v>
      </c>
      <c r="L3980" s="11">
        <v>1.0298611111111111E-2</v>
      </c>
      <c r="M3980" s="11">
        <v>1.0815960648148147E-2</v>
      </c>
      <c r="N3980" s="10">
        <f>H3980-H3979</f>
        <v>0.68611670700000005</v>
      </c>
      <c r="O3980" s="10">
        <f>I3979-I3980</f>
        <v>14.380248499999993</v>
      </c>
      <c r="P3980" s="10">
        <f>N3980/O3980</f>
        <v>4.7712437445013578E-2</v>
      </c>
      <c r="Q3980" s="9"/>
      <c r="R3980">
        <f>K3980-K3979</f>
        <v>9.4561750600000067</v>
      </c>
      <c r="S3980">
        <f>R3980/O3980</f>
        <v>0.65758078241832962</v>
      </c>
      <c r="AJ3980" s="13">
        <v>657.66666666666697</v>
      </c>
      <c r="AK3980" s="16">
        <v>3.0931440000000001</v>
      </c>
      <c r="AL3980" s="10">
        <f t="shared" si="1868"/>
        <v>9.3144000000000116E-2</v>
      </c>
      <c r="AM3980" s="10">
        <f t="shared" si="1867"/>
        <v>0.70823571870562763</v>
      </c>
      <c r="AN3980" s="14">
        <v>12</v>
      </c>
      <c r="AO3980" s="10">
        <f t="shared" si="1869"/>
        <v>285.14999999999998</v>
      </c>
      <c r="AP3980" s="14">
        <v>10.5</v>
      </c>
      <c r="AQ3980" s="14">
        <v>37</v>
      </c>
      <c r="AR3980" s="10">
        <f t="shared" si="1870"/>
        <v>310.14999999999998</v>
      </c>
      <c r="AS3980" s="14">
        <v>47.1</v>
      </c>
      <c r="AT3980" s="14">
        <v>0.5</v>
      </c>
      <c r="AU3980" s="10">
        <f t="shared" si="1871"/>
        <v>0.82312954781819481</v>
      </c>
      <c r="AV3980" s="10">
        <f t="shared" si="1872"/>
        <v>8.8090870086931687</v>
      </c>
      <c r="AW3980" s="10"/>
      <c r="AX3980" s="10"/>
      <c r="AY3980" s="10"/>
      <c r="AZ3980" s="10"/>
      <c r="BA3980" s="10">
        <f>IF(ISNUMBER(AV3980), AV3980-AV3979, " ")</f>
        <v>0.71803699932166687</v>
      </c>
      <c r="BB3980" s="10">
        <f>IF(ISNUMBER(BA3980), BA3980/O3980, " ")</f>
        <v>4.9932169066596255E-2</v>
      </c>
      <c r="BC3980" s="2"/>
      <c r="BD3980"/>
      <c r="BE3980"/>
    </row>
    <row r="3981" spans="1:57" x14ac:dyDescent="0.3">
      <c r="A3981" s="2"/>
      <c r="D3981" s="9" t="s">
        <v>57</v>
      </c>
      <c r="E3981" s="10"/>
      <c r="F3981" s="10"/>
      <c r="G3981" s="10"/>
      <c r="H3981" s="10"/>
      <c r="I3981" s="10"/>
      <c r="J3981" s="10"/>
      <c r="K3981" s="10"/>
      <c r="L3981" s="11"/>
      <c r="M3981" s="11"/>
      <c r="P3981" s="10"/>
      <c r="Q3981" s="9"/>
      <c r="AJ3981" s="13">
        <v>657.66666666666697</v>
      </c>
      <c r="AK3981" s="16">
        <v>3.0931440000000001</v>
      </c>
      <c r="AL3981" s="10">
        <f t="shared" si="1868"/>
        <v>9.3144000000000116E-2</v>
      </c>
      <c r="AM3981" s="10" t="str">
        <f t="shared" si="1867"/>
        <v xml:space="preserve"> </v>
      </c>
      <c r="AN3981" s="14">
        <v>12</v>
      </c>
      <c r="AO3981" s="10">
        <f t="shared" si="1869"/>
        <v>285.14999999999998</v>
      </c>
      <c r="AP3981" s="14">
        <v>10.5</v>
      </c>
      <c r="AQ3981" s="14">
        <v>37</v>
      </c>
      <c r="AR3981" s="10">
        <f t="shared" si="1870"/>
        <v>310.14999999999998</v>
      </c>
      <c r="AS3981" s="14">
        <v>47.1</v>
      </c>
      <c r="AT3981" s="14">
        <v>0.5</v>
      </c>
      <c r="AU3981" s="10" t="str">
        <f t="shared" si="1871"/>
        <v xml:space="preserve"> </v>
      </c>
      <c r="AV3981" s="10" t="str">
        <f t="shared" si="1872"/>
        <v xml:space="preserve"> </v>
      </c>
      <c r="AW3981" s="10"/>
      <c r="AX3981" s="10"/>
      <c r="AY3981" s="10"/>
      <c r="AZ3981" s="10"/>
      <c r="BA3981" s="10"/>
      <c r="BB3981" s="10"/>
      <c r="BC3981" s="2"/>
      <c r="BD3981"/>
      <c r="BE3981"/>
    </row>
    <row r="3982" spans="1:57" x14ac:dyDescent="0.3">
      <c r="A3982" s="2"/>
      <c r="D3982" s="9" t="s">
        <v>61</v>
      </c>
      <c r="E3982" s="10"/>
      <c r="F3982" s="10"/>
      <c r="G3982" s="10"/>
      <c r="H3982" s="10"/>
      <c r="I3982" s="10"/>
      <c r="J3982" s="10"/>
      <c r="K3982" s="10"/>
      <c r="L3982" s="11"/>
      <c r="M3982" s="11"/>
      <c r="N3982" s="10">
        <f>H3982-H3981</f>
        <v>0</v>
      </c>
      <c r="O3982" s="10">
        <f>I3981-I3982</f>
        <v>0</v>
      </c>
      <c r="P3982" s="10" t="e">
        <f>N3982/O3982</f>
        <v>#DIV/0!</v>
      </c>
      <c r="Q3982" s="9"/>
      <c r="R3982">
        <f>K3982-K3981</f>
        <v>0</v>
      </c>
      <c r="S3982" t="e">
        <f>R3982/O3982</f>
        <v>#DIV/0!</v>
      </c>
      <c r="AJ3982" s="13">
        <v>657.66666666666697</v>
      </c>
      <c r="AK3982" s="16">
        <v>3.0931440000000001</v>
      </c>
      <c r="AL3982" s="10">
        <f t="shared" si="1868"/>
        <v>9.3144000000000116E-2</v>
      </c>
      <c r="AM3982" s="10" t="str">
        <f t="shared" si="1867"/>
        <v xml:space="preserve"> </v>
      </c>
      <c r="AN3982" s="14">
        <v>12</v>
      </c>
      <c r="AO3982" s="10">
        <f t="shared" si="1869"/>
        <v>285.14999999999998</v>
      </c>
      <c r="AP3982" s="14">
        <v>10.5</v>
      </c>
      <c r="AQ3982" s="14">
        <v>37</v>
      </c>
      <c r="AR3982" s="10">
        <f t="shared" si="1870"/>
        <v>310.14999999999998</v>
      </c>
      <c r="AS3982" s="14">
        <v>47.1</v>
      </c>
      <c r="AT3982" s="14">
        <v>0.5</v>
      </c>
      <c r="AU3982" s="10" t="str">
        <f t="shared" si="1871"/>
        <v xml:space="preserve"> </v>
      </c>
      <c r="AV3982" s="10" t="str">
        <f t="shared" si="1872"/>
        <v xml:space="preserve"> </v>
      </c>
      <c r="AW3982" s="10"/>
      <c r="AX3982" s="10"/>
      <c r="AY3982" s="10"/>
      <c r="AZ3982" s="10"/>
      <c r="BA3982" s="10" t="str">
        <f>IF(ISNUMBER(AV3982), AV3982-AV3981, " ")</f>
        <v xml:space="preserve"> </v>
      </c>
      <c r="BB3982" s="10" t="str">
        <f>IF(ISNUMBER(BA3982), BA3982/O3982, " ")</f>
        <v xml:space="preserve"> </v>
      </c>
      <c r="BC3982" s="2"/>
      <c r="BD3982"/>
      <c r="BE3982"/>
    </row>
    <row r="3983" spans="1:57" x14ac:dyDescent="0.3">
      <c r="AM3983" s="10" t="str">
        <f t="shared" si="1867"/>
        <v xml:space="preserve"> </v>
      </c>
      <c r="BD3983"/>
      <c r="BE3983"/>
    </row>
    <row r="3984" spans="1:57" x14ac:dyDescent="0.3">
      <c r="AM3984" s="10" t="str">
        <f t="shared" si="1867"/>
        <v xml:space="preserve"> </v>
      </c>
      <c r="BD3984"/>
      <c r="BE3984"/>
    </row>
    <row r="3985" spans="1:57" x14ac:dyDescent="0.3">
      <c r="A3985" s="2"/>
      <c r="D3985" s="9" t="s">
        <v>53</v>
      </c>
      <c r="E3985" s="10"/>
      <c r="F3985" s="10"/>
      <c r="G3985" s="10"/>
      <c r="H3985" s="10"/>
      <c r="I3985" s="10"/>
      <c r="J3985" s="10"/>
      <c r="K3985" s="10"/>
      <c r="L3985" s="10"/>
      <c r="M3985" s="10"/>
      <c r="P3985" s="10"/>
      <c r="Q3985" s="9"/>
      <c r="R3985" s="9"/>
      <c r="AM3985" s="10" t="str">
        <f t="shared" si="1867"/>
        <v xml:space="preserve"> </v>
      </c>
      <c r="BD3985"/>
      <c r="BE3985"/>
    </row>
    <row r="3986" spans="1:57" x14ac:dyDescent="0.3">
      <c r="A3986" s="2"/>
      <c r="D3986" s="9" t="s">
        <v>454</v>
      </c>
      <c r="E3986" s="10"/>
      <c r="F3986" s="2"/>
      <c r="G3986" s="10"/>
      <c r="H3986" s="10"/>
      <c r="I3986" s="10"/>
      <c r="J3986" s="10"/>
      <c r="K3986" s="10"/>
      <c r="L3986" s="10"/>
      <c r="M3986" s="10"/>
      <c r="P3986" s="10"/>
      <c r="Q3986" s="9"/>
      <c r="R3986" s="9"/>
      <c r="AM3986" s="10" t="str">
        <f t="shared" si="1867"/>
        <v xml:space="preserve"> </v>
      </c>
      <c r="BD3986"/>
      <c r="BE3986"/>
    </row>
    <row r="3987" spans="1:57" x14ac:dyDescent="0.3">
      <c r="A3987" s="2"/>
      <c r="D3987" s="9"/>
      <c r="E3987" s="2" t="s">
        <v>0</v>
      </c>
      <c r="F3987" s="2" t="s">
        <v>1</v>
      </c>
      <c r="G3987" s="2" t="s">
        <v>2</v>
      </c>
      <c r="H3987" s="2" t="s">
        <v>3</v>
      </c>
      <c r="I3987" s="2" t="s">
        <v>4</v>
      </c>
      <c r="J3987" s="2" t="s">
        <v>5</v>
      </c>
      <c r="K3987" s="2" t="s">
        <v>6</v>
      </c>
      <c r="L3987" s="2" t="s">
        <v>7</v>
      </c>
      <c r="M3987" s="2" t="s">
        <v>8</v>
      </c>
      <c r="N3987" s="2" t="s">
        <v>9</v>
      </c>
      <c r="O3987" s="2" t="s">
        <v>10</v>
      </c>
      <c r="P3987" s="2" t="s">
        <v>11</v>
      </c>
      <c r="Q3987" s="2" t="s">
        <v>12</v>
      </c>
      <c r="R3987" s="2" t="s">
        <v>13</v>
      </c>
      <c r="S3987" s="2" t="s">
        <v>14</v>
      </c>
      <c r="T3987" s="2" t="s">
        <v>15</v>
      </c>
      <c r="U3987" s="3" t="s">
        <v>16</v>
      </c>
      <c r="V3987" s="3" t="s">
        <v>17</v>
      </c>
      <c r="W3987" s="3" t="s">
        <v>18</v>
      </c>
      <c r="X3987" s="3" t="s">
        <v>19</v>
      </c>
      <c r="Y3987" s="3" t="s">
        <v>20</v>
      </c>
      <c r="Z3987" s="3" t="s">
        <v>21</v>
      </c>
      <c r="AA3987" s="3" t="s">
        <v>22</v>
      </c>
      <c r="AB3987" s="3" t="s">
        <v>23</v>
      </c>
      <c r="AC3987" s="3" t="s">
        <v>24</v>
      </c>
      <c r="AD3987" s="3" t="s">
        <v>25</v>
      </c>
      <c r="AE3987" s="3" t="s">
        <v>26</v>
      </c>
      <c r="AF3987" s="3" t="s">
        <v>27</v>
      </c>
      <c r="AG3987" s="3" t="s">
        <v>28</v>
      </c>
      <c r="AH3987" s="3" t="s">
        <v>29</v>
      </c>
      <c r="AL3987" s="2" t="s">
        <v>33</v>
      </c>
      <c r="AM3987" s="10" t="e">
        <f t="shared" si="1867"/>
        <v>#VALUE!</v>
      </c>
      <c r="AN3987" s="6" t="s">
        <v>35</v>
      </c>
      <c r="AO3987" s="2" t="s">
        <v>36</v>
      </c>
      <c r="AP3987" s="7" t="s">
        <v>37</v>
      </c>
      <c r="AQ3987" s="6" t="s">
        <v>38</v>
      </c>
      <c r="AR3987" s="2" t="s">
        <v>39</v>
      </c>
      <c r="AS3987" s="7" t="s">
        <v>40</v>
      </c>
      <c r="AT3987" s="7" t="s">
        <v>41</v>
      </c>
      <c r="AU3987" s="8" t="s">
        <v>55</v>
      </c>
      <c r="AV3987" s="8" t="s">
        <v>56</v>
      </c>
      <c r="AW3987" s="8" t="s">
        <v>44</v>
      </c>
      <c r="AX3987" s="8" t="s">
        <v>45</v>
      </c>
      <c r="AY3987" s="8" t="s">
        <v>46</v>
      </c>
      <c r="AZ3987" s="8" t="s">
        <v>47</v>
      </c>
      <c r="BA3987" s="2" t="s">
        <v>48</v>
      </c>
      <c r="BB3987" s="2" t="s">
        <v>49</v>
      </c>
      <c r="BC3987" s="2" t="s">
        <v>50</v>
      </c>
      <c r="BD3987"/>
      <c r="BE3987"/>
    </row>
    <row r="3988" spans="1:57" x14ac:dyDescent="0.3">
      <c r="A3988" s="2"/>
      <c r="D3988" s="9" t="s">
        <v>57</v>
      </c>
      <c r="E3988" s="10">
        <v>13.61929093</v>
      </c>
      <c r="F3988" s="10">
        <v>0.49758979409999998</v>
      </c>
      <c r="G3988" s="10">
        <v>20.227060720000001</v>
      </c>
      <c r="H3988" s="10">
        <v>10.06078039</v>
      </c>
      <c r="I3988" s="10">
        <v>90.583251500000003</v>
      </c>
      <c r="J3988" s="10">
        <v>32.260534530000001</v>
      </c>
      <c r="K3988" s="10">
        <v>86.075746629999998</v>
      </c>
      <c r="L3988" s="11">
        <v>1.4004629629629629E-3</v>
      </c>
      <c r="M3988" s="11">
        <v>2.0775347222222224E-3</v>
      </c>
      <c r="P3988" s="10"/>
      <c r="Q3988" s="9"/>
      <c r="AJ3988" s="13">
        <v>657.66666666666663</v>
      </c>
      <c r="AK3988" s="16">
        <v>3.0931440000000001</v>
      </c>
      <c r="AL3988" s="10">
        <f>IF(AK3988&gt;3, AK3988-3, 3-AK3988)</f>
        <v>9.3144000000000116E-2</v>
      </c>
      <c r="AM3988" s="10">
        <f t="shared" si="1867"/>
        <v>0.48260584773938742</v>
      </c>
      <c r="AN3988" s="14">
        <v>12</v>
      </c>
      <c r="AO3988" s="10">
        <f>AN3988+273.15</f>
        <v>285.14999999999998</v>
      </c>
      <c r="AP3988" s="14">
        <v>10.5</v>
      </c>
      <c r="AQ3988" s="14">
        <v>37</v>
      </c>
      <c r="AR3988" s="10">
        <f>AQ3988+273.15</f>
        <v>310.14999999999998</v>
      </c>
      <c r="AS3988" s="14">
        <v>47.1</v>
      </c>
      <c r="AT3988" s="14">
        <v>0.5</v>
      </c>
      <c r="AU3988" s="10">
        <f>IF(ISNUMBER(AM3988),((AR3988/AO3988)*((AJ3988-(AT3988*AP3988))/(AJ3988-AS3988))*AM3988)," ")</f>
        <v>0.56089677875912247</v>
      </c>
      <c r="AV3988" s="10">
        <f>IF(ISNUMBER(AM3988), AU3988*G3988, " ")</f>
        <v>11.345293201613178</v>
      </c>
      <c r="AW3988" s="10"/>
      <c r="AX3988" s="10"/>
      <c r="AY3988" s="10"/>
      <c r="AZ3988" s="10"/>
      <c r="BA3988" s="10"/>
      <c r="BB3988" s="10"/>
      <c r="BC3988" s="2"/>
      <c r="BD3988"/>
      <c r="BE3988"/>
    </row>
    <row r="3989" spans="1:57" x14ac:dyDescent="0.3">
      <c r="A3989" s="2">
        <v>363</v>
      </c>
      <c r="B3989" s="9" t="s">
        <v>454</v>
      </c>
      <c r="C3989" s="9"/>
      <c r="D3989" s="9" t="s">
        <v>58</v>
      </c>
      <c r="E3989" s="10">
        <v>9.3719183699999995</v>
      </c>
      <c r="F3989" s="10">
        <v>0.55253229079999999</v>
      </c>
      <c r="G3989" s="10">
        <v>22.12385218</v>
      </c>
      <c r="H3989" s="10">
        <v>12.1260946</v>
      </c>
      <c r="I3989" s="10">
        <v>79.670971690000002</v>
      </c>
      <c r="J3989" s="10">
        <v>32.920734719999999</v>
      </c>
      <c r="K3989" s="10">
        <v>92.424991000000006</v>
      </c>
      <c r="L3989" s="11">
        <v>4.7858796296296295E-3</v>
      </c>
      <c r="M3989" s="11">
        <v>5.3529976851851855E-3</v>
      </c>
      <c r="N3989" s="10">
        <f>H3989-H3988</f>
        <v>2.0653142100000004</v>
      </c>
      <c r="O3989" s="10">
        <f>I3988-I3989</f>
        <v>10.912279810000001</v>
      </c>
      <c r="P3989" s="10">
        <f>N3989/O3989</f>
        <v>0.18926514403592809</v>
      </c>
      <c r="Q3989" s="9">
        <f>AVERAGE(P3989,P3991,P3993)</f>
        <v>9.2511719798125128E-2</v>
      </c>
      <c r="R3989">
        <f>K3989-K3988</f>
        <v>6.3492443700000081</v>
      </c>
      <c r="S3989">
        <f>R3989/O3989</f>
        <v>0.58184398499217072</v>
      </c>
      <c r="T3989" s="9">
        <f>AVERAGE(S3989,S3991,S3993)</f>
        <v>0.58369145102797448</v>
      </c>
      <c r="U3989" s="3">
        <f>AVERAGE(E3988,E3990,E3992)</f>
        <v>13.616084823333333</v>
      </c>
      <c r="V3989" s="3">
        <f>AVERAGE(E3989,E3991,E3993)</f>
        <v>9.496938372333334</v>
      </c>
      <c r="W3989" s="3">
        <f>AVERAGE(F3988,F3990,F3992)</f>
        <v>0.50858911356666658</v>
      </c>
      <c r="X3989" s="3">
        <f>AVERAGE(F3989,F3991,F3993)</f>
        <v>0.53150943070000001</v>
      </c>
      <c r="Y3989" s="3">
        <f>AVERAGE(G3988,G3990,G3992)</f>
        <v>20.558765086666668</v>
      </c>
      <c r="Z3989" s="3">
        <f>AVERAGE(G3989,G3991,G3993)</f>
        <v>21.767200206666669</v>
      </c>
      <c r="AA3989" s="3">
        <f>AVERAGE(H3988,H3990,H3992)</f>
        <v>10.454676753333333</v>
      </c>
      <c r="AB3989" s="3">
        <f>AVERAGE(H3989,H3991,H3993)</f>
        <v>11.516324486666667</v>
      </c>
      <c r="AC3989" s="3">
        <f>AVERAGE(I3988,I3990,I3992)</f>
        <v>89.387499633333334</v>
      </c>
      <c r="AD3989" s="3">
        <f>AVERAGE(I3989,I3991,I3993)</f>
        <v>77.944703799999999</v>
      </c>
      <c r="AE3989" s="3">
        <f>AVERAGE(J3988,J3990,J3992)</f>
        <v>32.619007106666665</v>
      </c>
      <c r="AF3989" s="3">
        <f>AVERAGE(J3989,J3991,J3993)</f>
        <v>33.062879673333327</v>
      </c>
      <c r="AG3989" s="3">
        <f>AVERAGE(K3988,K3990,K3992)</f>
        <v>84.958272536666655</v>
      </c>
      <c r="AH3989" s="3">
        <f>AVERAGE(K3989,K3991,K3993)</f>
        <v>91.428737049999995</v>
      </c>
      <c r="AI3989" s="12">
        <v>43671</v>
      </c>
      <c r="AJ3989" s="13">
        <v>657.66666666666663</v>
      </c>
      <c r="AK3989" s="16">
        <v>3.0931440000000001</v>
      </c>
      <c r="AL3989" s="10">
        <f t="shared" ref="AL3989:AL3993" si="1873">IF(AK3989&gt;3, AK3989-3, 3-AK3989)</f>
        <v>9.3144000000000116E-2</v>
      </c>
      <c r="AM3989" s="10">
        <f t="shared" si="1867"/>
        <v>0.53589385828787794</v>
      </c>
      <c r="AN3989" s="14">
        <v>12</v>
      </c>
      <c r="AO3989" s="10">
        <f t="shared" ref="AO3989:AO3993" si="1874">AN3989+273.15</f>
        <v>285.14999999999998</v>
      </c>
      <c r="AP3989" s="14">
        <v>10.5</v>
      </c>
      <c r="AQ3989" s="14">
        <v>37</v>
      </c>
      <c r="AR3989" s="10">
        <f t="shared" ref="AR3989:AR3993" si="1875">AQ3989+273.15</f>
        <v>310.14999999999998</v>
      </c>
      <c r="AS3989" s="14">
        <v>47.1</v>
      </c>
      <c r="AT3989" s="14">
        <v>0.5</v>
      </c>
      <c r="AU3989" s="10">
        <f t="shared" ref="AU3989:AU3993" si="1876">IF(ISNUMBER(AM3989),((AR3989/AO3989)*((AJ3989-(AT3989*AP3989))/(AJ3989-AS3989))*AM3989)," ")</f>
        <v>0.62282945861191807</v>
      </c>
      <c r="AV3989" s="10">
        <f t="shared" ref="AV3989:AV3993" si="1877">IF(ISNUMBER(AM3989), AU3989*G3989, " ")</f>
        <v>13.779386875679503</v>
      </c>
      <c r="AW3989" s="10">
        <f>AVERAGE(AU3988,AU3990,AU3992)</f>
        <v>0.57329551147138547</v>
      </c>
      <c r="AX3989" s="10">
        <f>AVERAGE(AU3989,AU3991,AU3993)</f>
        <v>0.59913191768521668</v>
      </c>
      <c r="AY3989" s="10">
        <f>AVERAGE(AV3988,AV3990,AV3992)</f>
        <v>11.789759519880667</v>
      </c>
      <c r="AZ3989" s="10">
        <f>AVERAGE(AV3989,AV3991,AV3993)</f>
        <v>13.031009706425436</v>
      </c>
      <c r="BA3989" s="10">
        <f>IF(ISNUMBER(AV3989), AV3989-AV3988, " ")</f>
        <v>2.4340936740663253</v>
      </c>
      <c r="BB3989" s="10">
        <f>IF(ISNUMBER(BA3989), BA3989/O3989, " ")</f>
        <v>0.22306004945325214</v>
      </c>
      <c r="BC3989" s="2">
        <f>AVERAGE(BB3989,BB3991,BB3993)</f>
        <v>0.10819408771938488</v>
      </c>
      <c r="BD3989" s="1" t="s">
        <v>59</v>
      </c>
      <c r="BE3989"/>
    </row>
    <row r="3990" spans="1:57" x14ac:dyDescent="0.3">
      <c r="A3990" s="2"/>
      <c r="D3990" s="9" t="s">
        <v>57</v>
      </c>
      <c r="E3990" s="10">
        <v>13.60678208</v>
      </c>
      <c r="F3990" s="10">
        <v>0.50848468759999998</v>
      </c>
      <c r="G3990" s="10">
        <v>20.379026150000001</v>
      </c>
      <c r="H3990" s="10">
        <v>10.359273529999999</v>
      </c>
      <c r="I3990" s="10">
        <v>88.396007780000005</v>
      </c>
      <c r="J3990" s="10">
        <v>32.82605015</v>
      </c>
      <c r="K3990" s="10">
        <v>84.584920269999998</v>
      </c>
      <c r="L3990" s="11">
        <v>8.2523148148148148E-3</v>
      </c>
      <c r="M3990" s="11">
        <v>8.8541550925925923E-3</v>
      </c>
      <c r="P3990" s="10"/>
      <c r="Q3990" s="9"/>
      <c r="AJ3990" s="13">
        <v>657.66666666666697</v>
      </c>
      <c r="AK3990" s="16">
        <v>3.0931440000000001</v>
      </c>
      <c r="AL3990" s="10">
        <f t="shared" si="1873"/>
        <v>9.3144000000000116E-2</v>
      </c>
      <c r="AM3990" s="10">
        <f t="shared" si="1867"/>
        <v>0.49317266276642791</v>
      </c>
      <c r="AN3990" s="14">
        <v>12</v>
      </c>
      <c r="AO3990" s="10">
        <f t="shared" si="1874"/>
        <v>285.14999999999998</v>
      </c>
      <c r="AP3990" s="14">
        <v>10.5</v>
      </c>
      <c r="AQ3990" s="14">
        <v>37</v>
      </c>
      <c r="AR3990" s="10">
        <f t="shared" si="1875"/>
        <v>310.14999999999998</v>
      </c>
      <c r="AS3990" s="14">
        <v>47.1</v>
      </c>
      <c r="AT3990" s="14">
        <v>0.5</v>
      </c>
      <c r="AU3990" s="10">
        <f t="shared" si="1876"/>
        <v>0.57317779967541094</v>
      </c>
      <c r="AV3990" s="10">
        <f t="shared" si="1877"/>
        <v>11.680805368184663</v>
      </c>
      <c r="AW3990" s="10"/>
      <c r="AX3990" s="10"/>
      <c r="AY3990" s="10"/>
      <c r="AZ3990" s="10"/>
      <c r="BA3990" s="10"/>
      <c r="BB3990" s="10"/>
      <c r="BC3990" s="2"/>
      <c r="BD3990"/>
    </row>
    <row r="3991" spans="1:57" x14ac:dyDescent="0.3">
      <c r="A3991" s="2"/>
      <c r="D3991" s="9" t="s">
        <v>60</v>
      </c>
      <c r="E3991" s="10">
        <v>9.4488777410000004</v>
      </c>
      <c r="F3991" s="10">
        <v>0.47913533130000002</v>
      </c>
      <c r="G3991" s="10">
        <v>22.054258000000001</v>
      </c>
      <c r="H3991" s="10">
        <v>10.564249650000001</v>
      </c>
      <c r="I3991" s="10">
        <v>78.532622529999998</v>
      </c>
      <c r="J3991" s="10">
        <v>33.069179269999999</v>
      </c>
      <c r="K3991" s="10">
        <v>92.028182700000002</v>
      </c>
      <c r="L3991" s="11">
        <v>1.1961805555555557E-2</v>
      </c>
      <c r="M3991" s="11">
        <v>1.2488414351851851E-2</v>
      </c>
      <c r="N3991" s="10">
        <f>H3991-H3990</f>
        <v>0.20497612000000132</v>
      </c>
      <c r="O3991" s="10">
        <f>I3990-I3991</f>
        <v>9.8633852500000074</v>
      </c>
      <c r="P3991" s="10">
        <f>N3991/O3991</f>
        <v>2.0781518191231672E-2</v>
      </c>
      <c r="Q3991" s="9"/>
      <c r="R3991">
        <f>K3991-K3990</f>
        <v>7.4432624300000043</v>
      </c>
      <c r="S3991">
        <f>R3991/O3991</f>
        <v>0.75463567946917598</v>
      </c>
      <c r="AJ3991" s="13">
        <v>657.66666666666697</v>
      </c>
      <c r="AK3991" s="16">
        <v>3.0931440000000001</v>
      </c>
      <c r="AL3991" s="10">
        <f t="shared" si="1873"/>
        <v>9.3144000000000116E-2</v>
      </c>
      <c r="AM3991" s="10">
        <f t="shared" si="1867"/>
        <v>0.46470710510082947</v>
      </c>
      <c r="AN3991" s="14">
        <v>12</v>
      </c>
      <c r="AO3991" s="10">
        <f t="shared" si="1874"/>
        <v>285.14999999999998</v>
      </c>
      <c r="AP3991" s="14">
        <v>10.5</v>
      </c>
      <c r="AQ3991" s="14">
        <v>37</v>
      </c>
      <c r="AR3991" s="10">
        <f t="shared" si="1875"/>
        <v>310.14999999999998</v>
      </c>
      <c r="AS3991" s="14">
        <v>47.1</v>
      </c>
      <c r="AT3991" s="14">
        <v>0.5</v>
      </c>
      <c r="AU3991" s="10">
        <f t="shared" si="1876"/>
        <v>0.5400944052760166</v>
      </c>
      <c r="AV3991" s="10">
        <f t="shared" si="1877"/>
        <v>11.911381358313832</v>
      </c>
      <c r="AW3991" s="10"/>
      <c r="AX3991" s="10"/>
      <c r="AY3991" s="10"/>
      <c r="AZ3991" s="10"/>
      <c r="BA3991" s="10">
        <f>IF(ISNUMBER(AV3991), AV3991-AV3990, " ")</f>
        <v>0.23057599012916974</v>
      </c>
      <c r="BB3991" s="10">
        <f>IF(ISNUMBER(BA3991), BA3991/O3991, " ")</f>
        <v>2.3376962805865212E-2</v>
      </c>
      <c r="BC3991" s="2"/>
      <c r="BD3991"/>
      <c r="BE3991"/>
    </row>
    <row r="3992" spans="1:57" x14ac:dyDescent="0.3">
      <c r="A3992" s="2"/>
      <c r="D3992" s="9" t="s">
        <v>57</v>
      </c>
      <c r="E3992" s="10">
        <v>13.62218146</v>
      </c>
      <c r="F3992" s="10">
        <v>0.51969285899999995</v>
      </c>
      <c r="G3992" s="10">
        <v>21.070208390000001</v>
      </c>
      <c r="H3992" s="10">
        <v>10.943976340000001</v>
      </c>
      <c r="I3992" s="10">
        <v>89.183239619999995</v>
      </c>
      <c r="J3992" s="10">
        <v>32.77043664</v>
      </c>
      <c r="K3992" s="10">
        <v>84.214150709999998</v>
      </c>
      <c r="L3992" s="11">
        <v>1.5196759259259259E-2</v>
      </c>
      <c r="M3992" s="11">
        <v>1.5787025462962963E-2</v>
      </c>
      <c r="P3992" s="10"/>
      <c r="Q3992" s="9"/>
      <c r="AJ3992" s="13">
        <v>657.66666666666697</v>
      </c>
      <c r="AK3992" s="16">
        <v>3.0931440000000001</v>
      </c>
      <c r="AL3992" s="10">
        <f t="shared" si="1873"/>
        <v>9.3144000000000116E-2</v>
      </c>
      <c r="AM3992" s="10">
        <f t="shared" si="1867"/>
        <v>0.50404332194039447</v>
      </c>
      <c r="AN3992" s="14">
        <v>12</v>
      </c>
      <c r="AO3992" s="10">
        <f t="shared" si="1874"/>
        <v>285.14999999999998</v>
      </c>
      <c r="AP3992" s="14">
        <v>10.5</v>
      </c>
      <c r="AQ3992" s="14">
        <v>37</v>
      </c>
      <c r="AR3992" s="10">
        <f t="shared" si="1875"/>
        <v>310.14999999999998</v>
      </c>
      <c r="AS3992" s="14">
        <v>47.1</v>
      </c>
      <c r="AT3992" s="14">
        <v>0.5</v>
      </c>
      <c r="AU3992" s="10">
        <f t="shared" si="1876"/>
        <v>0.58581195597962288</v>
      </c>
      <c r="AV3992" s="10">
        <f t="shared" si="1877"/>
        <v>12.343179989844161</v>
      </c>
      <c r="AW3992" s="10"/>
      <c r="AX3992" s="10"/>
      <c r="AY3992" s="10"/>
      <c r="AZ3992" s="10"/>
      <c r="BA3992" s="10"/>
      <c r="BB3992" s="10"/>
      <c r="BC3992" s="2"/>
      <c r="BD3992"/>
      <c r="BE3992"/>
    </row>
    <row r="3993" spans="1:57" x14ac:dyDescent="0.3">
      <c r="A3993" s="2"/>
      <c r="D3993" s="9" t="s">
        <v>61</v>
      </c>
      <c r="E3993" s="10">
        <v>9.6700190060000004</v>
      </c>
      <c r="F3993" s="10">
        <v>0.56286066999999995</v>
      </c>
      <c r="G3993" s="10">
        <v>21.123490440000001</v>
      </c>
      <c r="H3993" s="10">
        <v>11.85862921</v>
      </c>
      <c r="I3993" s="10">
        <v>75.630517179999998</v>
      </c>
      <c r="J3993" s="10">
        <v>33.198725029999999</v>
      </c>
      <c r="K3993" s="10">
        <v>89.833037450000006</v>
      </c>
      <c r="L3993" s="11">
        <v>1.7870370370370373E-2</v>
      </c>
      <c r="M3993" s="11">
        <v>1.8559016203703704E-2</v>
      </c>
      <c r="N3993" s="10">
        <f>H3993-H3992</f>
        <v>0.9146528699999994</v>
      </c>
      <c r="O3993" s="10">
        <f>I3992-I3993</f>
        <v>13.552722439999997</v>
      </c>
      <c r="P3993" s="10">
        <f>N3993/O3993</f>
        <v>6.7488497167215625E-2</v>
      </c>
      <c r="Q3993" s="9"/>
      <c r="R3993">
        <f>K3993-K3992</f>
        <v>5.6188867400000078</v>
      </c>
      <c r="S3993">
        <f>R3993/O3993</f>
        <v>0.41459468862257681</v>
      </c>
      <c r="AJ3993" s="13">
        <v>657.66666666666697</v>
      </c>
      <c r="AK3993" s="16">
        <v>3.0931440000000001</v>
      </c>
      <c r="AL3993" s="10">
        <f t="shared" si="1873"/>
        <v>9.3144000000000116E-2</v>
      </c>
      <c r="AM3993" s="10">
        <f t="shared" si="1867"/>
        <v>0.54591121848837287</v>
      </c>
      <c r="AN3993" s="14">
        <v>12</v>
      </c>
      <c r="AO3993" s="10">
        <f t="shared" si="1874"/>
        <v>285.14999999999998</v>
      </c>
      <c r="AP3993" s="14">
        <v>10.5</v>
      </c>
      <c r="AQ3993" s="14">
        <v>37</v>
      </c>
      <c r="AR3993" s="10">
        <f t="shared" si="1875"/>
        <v>310.14999999999998</v>
      </c>
      <c r="AS3993" s="14">
        <v>47.1</v>
      </c>
      <c r="AT3993" s="14">
        <v>0.5</v>
      </c>
      <c r="AU3993" s="10">
        <f t="shared" si="1876"/>
        <v>0.63447188916771524</v>
      </c>
      <c r="AV3993" s="10">
        <f t="shared" si="1877"/>
        <v>13.402260885282974</v>
      </c>
      <c r="AW3993" s="10"/>
      <c r="AX3993" s="10"/>
      <c r="AY3993" s="10"/>
      <c r="AZ3993" s="10"/>
      <c r="BA3993" s="10">
        <f>IF(ISNUMBER(AV3993), AV3993-AV3992, " ")</f>
        <v>1.0590808954388127</v>
      </c>
      <c r="BB3993" s="10">
        <f>IF(ISNUMBER(BA3993), BA3993/O3993, " ")</f>
        <v>7.8145250899037302E-2</v>
      </c>
      <c r="BC3993" s="2"/>
      <c r="BD3993"/>
      <c r="BE3993"/>
    </row>
    <row r="3994" spans="1:57" x14ac:dyDescent="0.3">
      <c r="AM3994" s="10" t="str">
        <f t="shared" si="1867"/>
        <v xml:space="preserve"> </v>
      </c>
      <c r="BD3994"/>
      <c r="BE3994"/>
    </row>
    <row r="3995" spans="1:57" x14ac:dyDescent="0.3">
      <c r="AM3995" s="10" t="str">
        <f t="shared" si="1867"/>
        <v xml:space="preserve"> </v>
      </c>
      <c r="BD3995"/>
      <c r="BE3995"/>
    </row>
    <row r="3996" spans="1:57" x14ac:dyDescent="0.3">
      <c r="A3996" s="2"/>
      <c r="D3996" s="9" t="s">
        <v>53</v>
      </c>
      <c r="E3996" s="10"/>
      <c r="F3996" s="10"/>
      <c r="G3996" s="10"/>
      <c r="H3996" s="10"/>
      <c r="I3996" s="10"/>
      <c r="J3996" s="10"/>
      <c r="K3996" s="10"/>
      <c r="L3996" s="10"/>
      <c r="M3996" s="10"/>
      <c r="P3996" s="10"/>
      <c r="Q3996" s="9"/>
      <c r="R3996" s="9"/>
      <c r="AM3996" s="10" t="str">
        <f t="shared" si="1867"/>
        <v xml:space="preserve"> </v>
      </c>
      <c r="BD3996"/>
      <c r="BE3996"/>
    </row>
    <row r="3997" spans="1:57" x14ac:dyDescent="0.3">
      <c r="A3997" s="2"/>
      <c r="D3997" s="9" t="s">
        <v>455</v>
      </c>
      <c r="E3997" s="10"/>
      <c r="F3997" s="2"/>
      <c r="G3997" s="10"/>
      <c r="H3997" s="10"/>
      <c r="I3997" s="10"/>
      <c r="J3997" s="10"/>
      <c r="K3997" s="10"/>
      <c r="L3997" s="10"/>
      <c r="M3997" s="10"/>
      <c r="P3997" s="10"/>
      <c r="Q3997" s="9"/>
      <c r="R3997" s="9"/>
      <c r="AM3997" s="10" t="str">
        <f t="shared" si="1867"/>
        <v xml:space="preserve"> </v>
      </c>
      <c r="BD3997"/>
      <c r="BE3997"/>
    </row>
    <row r="3998" spans="1:57" x14ac:dyDescent="0.3">
      <c r="A3998" s="2"/>
      <c r="D3998" s="9"/>
      <c r="E3998" s="2" t="s">
        <v>0</v>
      </c>
      <c r="F3998" s="2" t="s">
        <v>1</v>
      </c>
      <c r="G3998" s="2" t="s">
        <v>2</v>
      </c>
      <c r="H3998" s="2" t="s">
        <v>3</v>
      </c>
      <c r="I3998" s="2" t="s">
        <v>4</v>
      </c>
      <c r="J3998" s="2" t="s">
        <v>5</v>
      </c>
      <c r="K3998" s="2" t="s">
        <v>6</v>
      </c>
      <c r="L3998" s="2" t="s">
        <v>7</v>
      </c>
      <c r="M3998" s="2" t="s">
        <v>8</v>
      </c>
      <c r="N3998" s="2" t="s">
        <v>9</v>
      </c>
      <c r="O3998" s="2" t="s">
        <v>10</v>
      </c>
      <c r="P3998" s="2" t="s">
        <v>11</v>
      </c>
      <c r="Q3998" s="2" t="s">
        <v>12</v>
      </c>
      <c r="R3998" s="2" t="s">
        <v>13</v>
      </c>
      <c r="S3998" s="2" t="s">
        <v>14</v>
      </c>
      <c r="T3998" s="2" t="s">
        <v>15</v>
      </c>
      <c r="U3998" s="3" t="s">
        <v>16</v>
      </c>
      <c r="V3998" s="3" t="s">
        <v>17</v>
      </c>
      <c r="W3998" s="3" t="s">
        <v>18</v>
      </c>
      <c r="X3998" s="3" t="s">
        <v>19</v>
      </c>
      <c r="Y3998" s="3" t="s">
        <v>20</v>
      </c>
      <c r="Z3998" s="3" t="s">
        <v>21</v>
      </c>
      <c r="AA3998" s="3" t="s">
        <v>22</v>
      </c>
      <c r="AB3998" s="3" t="s">
        <v>23</v>
      </c>
      <c r="AC3998" s="3" t="s">
        <v>24</v>
      </c>
      <c r="AD3998" s="3" t="s">
        <v>25</v>
      </c>
      <c r="AE3998" s="3" t="s">
        <v>26</v>
      </c>
      <c r="AF3998" s="3" t="s">
        <v>27</v>
      </c>
      <c r="AG3998" s="3" t="s">
        <v>28</v>
      </c>
      <c r="AH3998" s="3" t="s">
        <v>29</v>
      </c>
      <c r="AL3998" s="2" t="s">
        <v>33</v>
      </c>
      <c r="AM3998" s="10" t="e">
        <f t="shared" si="1867"/>
        <v>#VALUE!</v>
      </c>
      <c r="AN3998" s="6" t="s">
        <v>35</v>
      </c>
      <c r="AO3998" s="2" t="s">
        <v>36</v>
      </c>
      <c r="AP3998" s="7" t="s">
        <v>37</v>
      </c>
      <c r="AQ3998" s="6" t="s">
        <v>38</v>
      </c>
      <c r="AR3998" s="2" t="s">
        <v>39</v>
      </c>
      <c r="AS3998" s="7" t="s">
        <v>40</v>
      </c>
      <c r="AT3998" s="7" t="s">
        <v>41</v>
      </c>
      <c r="AU3998" s="8" t="s">
        <v>55</v>
      </c>
      <c r="AV3998" s="8" t="s">
        <v>56</v>
      </c>
      <c r="AW3998" s="8" t="s">
        <v>44</v>
      </c>
      <c r="AX3998" s="8" t="s">
        <v>45</v>
      </c>
      <c r="AY3998" s="8" t="s">
        <v>46</v>
      </c>
      <c r="AZ3998" s="8" t="s">
        <v>47</v>
      </c>
      <c r="BA3998" s="2" t="s">
        <v>48</v>
      </c>
      <c r="BB3998" s="2" t="s">
        <v>49</v>
      </c>
      <c r="BC3998" s="2" t="s">
        <v>50</v>
      </c>
      <c r="BD3998"/>
      <c r="BE3998"/>
    </row>
    <row r="3999" spans="1:57" x14ac:dyDescent="0.3">
      <c r="A3999" s="2"/>
      <c r="D3999" s="9" t="s">
        <v>57</v>
      </c>
      <c r="E3999" s="10">
        <v>13.59784842</v>
      </c>
      <c r="F3999" s="10">
        <v>0.52125729939999998</v>
      </c>
      <c r="G3999" s="10">
        <v>20.075087799999999</v>
      </c>
      <c r="H3999" s="10">
        <v>10.431292409999999</v>
      </c>
      <c r="I3999" s="10">
        <v>91.042009980000003</v>
      </c>
      <c r="J3999" s="10">
        <v>33.217775750000001</v>
      </c>
      <c r="K3999" s="10">
        <v>82.010408670000004</v>
      </c>
      <c r="L3999" s="11">
        <v>1.3599537037037037E-3</v>
      </c>
      <c r="M3999" s="11">
        <v>1.9444328703703705E-3</v>
      </c>
      <c r="P3999" s="10"/>
      <c r="Q3999" s="9"/>
      <c r="AJ3999" s="13">
        <v>657.66666666666663</v>
      </c>
      <c r="AK3999" s="16">
        <v>3.0931440000000001</v>
      </c>
      <c r="AL3999" s="10">
        <f>IF(AK3999&gt;3, AK3999-3, 3-AK3999)</f>
        <v>9.3144000000000116E-2</v>
      </c>
      <c r="AM3999" s="10">
        <f t="shared" si="1867"/>
        <v>0.50556065226837155</v>
      </c>
      <c r="AN3999" s="14">
        <v>12</v>
      </c>
      <c r="AO3999" s="10">
        <f>AN3999+273.15</f>
        <v>285.14999999999998</v>
      </c>
      <c r="AP3999" s="14">
        <v>10.5</v>
      </c>
      <c r="AQ3999" s="14">
        <v>37</v>
      </c>
      <c r="AR3999" s="10">
        <f>AQ3999+273.15</f>
        <v>310.14999999999998</v>
      </c>
      <c r="AS3999" s="14">
        <v>47.1</v>
      </c>
      <c r="AT3999" s="14">
        <v>0.5</v>
      </c>
      <c r="AU3999" s="10">
        <f>IF(ISNUMBER(AM3999),((AR3999/AO3999)*((AJ3999-(AT3999*AP3999))/(AJ3999-AS3999))*AM3999)," ")</f>
        <v>0.58757543584059513</v>
      </c>
      <c r="AV3999" s="10">
        <f>IF(ISNUMBER(AM3999), AU3999*G3999, " ")</f>
        <v>11.795628463623213</v>
      </c>
      <c r="AW3999" s="10"/>
      <c r="AX3999" s="10"/>
      <c r="AY3999" s="10"/>
      <c r="AZ3999" s="10"/>
      <c r="BA3999" s="10"/>
      <c r="BB3999" s="10"/>
      <c r="BC3999" s="2"/>
      <c r="BD3999"/>
      <c r="BE3999"/>
    </row>
    <row r="4000" spans="1:57" x14ac:dyDescent="0.3">
      <c r="A4000" s="2">
        <v>364</v>
      </c>
      <c r="B4000" s="9" t="s">
        <v>455</v>
      </c>
      <c r="C4000" s="9"/>
      <c r="D4000" s="9" t="s">
        <v>58</v>
      </c>
      <c r="E4000" s="10">
        <v>9.1555239799999999</v>
      </c>
      <c r="F4000" s="10">
        <v>0.59711752009999997</v>
      </c>
      <c r="G4000" s="10">
        <v>22.113162379999999</v>
      </c>
      <c r="H4000" s="10">
        <v>13.168958290000001</v>
      </c>
      <c r="I4000" s="10">
        <v>81.187369910000001</v>
      </c>
      <c r="J4000" s="10">
        <v>33.031070649999997</v>
      </c>
      <c r="K4000" s="10">
        <v>90.859074609999993</v>
      </c>
      <c r="L4000" s="11">
        <v>4.2013888888888891E-3</v>
      </c>
      <c r="M4000" s="11">
        <v>4.837951388888889E-3</v>
      </c>
      <c r="N4000" s="10">
        <f>H4000-H3999</f>
        <v>2.7376658800000016</v>
      </c>
      <c r="O4000" s="10">
        <f>I3999-I4000</f>
        <v>9.8546400700000021</v>
      </c>
      <c r="P4000" s="10">
        <f>N4000/O4000</f>
        <v>0.27780475598841442</v>
      </c>
      <c r="Q4000" s="9">
        <f>AVERAGE(P4000,P4002,P4004)</f>
        <v>0.19974407944880437</v>
      </c>
      <c r="R4000">
        <f>K4000-K3999</f>
        <v>8.8486659399999894</v>
      </c>
      <c r="S4000">
        <f>R4000/O4000</f>
        <v>0.89791873443836367</v>
      </c>
      <c r="T4000" s="9">
        <f>AVERAGE(S4000,S4002,S4004)</f>
        <v>0.78951006823097647</v>
      </c>
      <c r="U4000" s="3">
        <f>AVERAGE(E3999,E4001,E4003)</f>
        <v>13.59900994</v>
      </c>
      <c r="V4000" s="3">
        <f>AVERAGE(E4000,E4002,E4004)</f>
        <v>9.4278247366666665</v>
      </c>
      <c r="W4000" s="3">
        <f>AVERAGE(F3999,F4001,F4003)</f>
        <v>0.4880892704</v>
      </c>
      <c r="X4000" s="3">
        <f>AVERAGE(F4000,F4002,F4004)</f>
        <v>0.55870764846666665</v>
      </c>
      <c r="Y4000" s="3">
        <f>AVERAGE(G3999,G4001,G4003)</f>
        <v>20.465545726666665</v>
      </c>
      <c r="Z4000" s="3">
        <f>AVERAGE(G4000,G4002,G4004)</f>
        <v>22.036649710000003</v>
      </c>
      <c r="AA4000" s="3">
        <f>AVERAGE(H3999,H4001,H4003)</f>
        <v>9.9601490593333342</v>
      </c>
      <c r="AB4000" s="3">
        <f>AVERAGE(H4000,H4002,H4004)</f>
        <v>12.29584331</v>
      </c>
      <c r="AC4000" s="3">
        <f>AVERAGE(I3999,I4001,I4003)</f>
        <v>90.883493393333325</v>
      </c>
      <c r="AD4000" s="3">
        <f>AVERAGE(I4000,I4002,I4004)</f>
        <v>78.724356643333337</v>
      </c>
      <c r="AE4000" s="3">
        <f>AVERAGE(J3999,J4001,J4003)</f>
        <v>32.482318813333336</v>
      </c>
      <c r="AF4000" s="3">
        <f>AVERAGE(J4000,J4002,J4004)</f>
        <v>32.503901469999995</v>
      </c>
      <c r="AG4000" s="3">
        <f>AVERAGE(K3999,K4001,K4003)</f>
        <v>81.068068446666672</v>
      </c>
      <c r="AH4000" s="3">
        <f>AVERAGE(K4000,K4002,K4004)</f>
        <v>90.543709636666662</v>
      </c>
      <c r="AI4000" s="12">
        <v>43671</v>
      </c>
      <c r="AJ4000" s="13">
        <v>657.66666666666663</v>
      </c>
      <c r="AK4000" s="16">
        <v>3.0931440000000001</v>
      </c>
      <c r="AL4000" s="10">
        <f t="shared" ref="AL4000:AL4004" si="1878">IF(AK4000&gt;3, AK4000-3, 3-AK4000)</f>
        <v>9.3144000000000116E-2</v>
      </c>
      <c r="AM4000" s="10">
        <f t="shared" si="1867"/>
        <v>0.57913649034768511</v>
      </c>
      <c r="AN4000" s="14">
        <v>12</v>
      </c>
      <c r="AO4000" s="10">
        <f t="shared" ref="AO4000:AO4004" si="1879">AN4000+273.15</f>
        <v>285.14999999999998</v>
      </c>
      <c r="AP4000" s="14">
        <v>10.5</v>
      </c>
      <c r="AQ4000" s="14">
        <v>37</v>
      </c>
      <c r="AR4000" s="10">
        <f t="shared" ref="AR4000:AR4004" si="1880">AQ4000+273.15</f>
        <v>310.14999999999998</v>
      </c>
      <c r="AS4000" s="14">
        <v>47.1</v>
      </c>
      <c r="AT4000" s="14">
        <v>0.5</v>
      </c>
      <c r="AU4000" s="10">
        <f t="shared" ref="AU4000:AU4004" si="1881">IF(ISNUMBER(AM4000),((AR4000/AO4000)*((AJ4000-(AT4000*AP4000))/(AJ4000-AS4000))*AM4000)," ")</f>
        <v>0.67308714434246808</v>
      </c>
      <c r="AV4000" s="10">
        <f t="shared" ref="AV4000:AV4004" si="1882">IF(ISNUMBER(AM4000), AU4000*G4000, " ")</f>
        <v>14.884085318735494</v>
      </c>
      <c r="AW4000" s="10">
        <f>AVERAGE(AU3999,AU4001,AU4003)</f>
        <v>0.55018752948785687</v>
      </c>
      <c r="AX4000" s="10">
        <f>AVERAGE(AU4000,AU4002,AU4004)</f>
        <v>0.62979049009606192</v>
      </c>
      <c r="AY4000" s="10">
        <f>AVERAGE(AV3999,AV4001,AV4003)</f>
        <v>11.252674671941881</v>
      </c>
      <c r="AZ4000" s="10">
        <f>AVERAGE(AV4000,AV4002,AV4004)</f>
        <v>13.882796324707911</v>
      </c>
      <c r="BA4000" s="10">
        <f>IF(ISNUMBER(AV4000), AV4000-AV3999, " ")</f>
        <v>3.0884568551122804</v>
      </c>
      <c r="BB4000" s="10">
        <f>IF(ISNUMBER(BA4000), BA4000/O4000, " ")</f>
        <v>0.31340128438727238</v>
      </c>
      <c r="BC4000" s="2">
        <f>AVERAGE(BB4000,BB4002,BB4004)</f>
        <v>0.22497430890475498</v>
      </c>
      <c r="BD4000" s="1" t="s">
        <v>59</v>
      </c>
      <c r="BE4000"/>
    </row>
    <row r="4001" spans="1:57" x14ac:dyDescent="0.3">
      <c r="A4001" s="2"/>
      <c r="D4001" s="9" t="s">
        <v>57</v>
      </c>
      <c r="E4001" s="10">
        <v>13.594110219999999</v>
      </c>
      <c r="F4001" s="10">
        <v>0.47093618729999998</v>
      </c>
      <c r="G4001" s="10">
        <v>20.46006878</v>
      </c>
      <c r="H4001" s="10">
        <v>9.6212421750000008</v>
      </c>
      <c r="I4001" s="10">
        <v>90.104501659999997</v>
      </c>
      <c r="J4001" s="10">
        <v>32.454521560000003</v>
      </c>
      <c r="K4001" s="10">
        <v>81.462359460000002</v>
      </c>
      <c r="L4001" s="11">
        <v>7.6909722222222214E-3</v>
      </c>
      <c r="M4001" s="11">
        <v>8.3043865740740751E-3</v>
      </c>
      <c r="P4001" s="10"/>
      <c r="Q4001" s="9"/>
      <c r="AJ4001" s="13">
        <v>657.66666666666697</v>
      </c>
      <c r="AK4001" s="16">
        <v>3.0931440000000001</v>
      </c>
      <c r="AL4001" s="10">
        <f t="shared" si="1878"/>
        <v>9.3144000000000116E-2</v>
      </c>
      <c r="AM4001" s="10">
        <f t="shared" si="1867"/>
        <v>0.45675486233424628</v>
      </c>
      <c r="AN4001" s="14">
        <v>12</v>
      </c>
      <c r="AO4001" s="10">
        <f t="shared" si="1879"/>
        <v>285.14999999999998</v>
      </c>
      <c r="AP4001" s="14">
        <v>10.5</v>
      </c>
      <c r="AQ4001" s="14">
        <v>37</v>
      </c>
      <c r="AR4001" s="10">
        <f t="shared" si="1880"/>
        <v>310.14999999999998</v>
      </c>
      <c r="AS4001" s="14">
        <v>47.1</v>
      </c>
      <c r="AT4001" s="14">
        <v>0.5</v>
      </c>
      <c r="AU4001" s="10">
        <f t="shared" si="1881"/>
        <v>0.53085210667441385</v>
      </c>
      <c r="AV4001" s="10">
        <f t="shared" si="1882"/>
        <v>10.861270614566404</v>
      </c>
      <c r="AW4001" s="10"/>
      <c r="AX4001" s="10"/>
      <c r="AY4001" s="10"/>
      <c r="AZ4001" s="10"/>
      <c r="BA4001" s="10"/>
      <c r="BB4001" s="10"/>
      <c r="BC4001" s="2"/>
      <c r="BD4001"/>
    </row>
    <row r="4002" spans="1:57" x14ac:dyDescent="0.3">
      <c r="A4002" s="2"/>
      <c r="D4002" s="9" t="s">
        <v>60</v>
      </c>
      <c r="E4002" s="10">
        <v>9.3136085089999998</v>
      </c>
      <c r="F4002" s="10">
        <v>0.56079518699999997</v>
      </c>
      <c r="G4002" s="10">
        <v>22.165104029999998</v>
      </c>
      <c r="H4002" s="10">
        <v>12.41782171</v>
      </c>
      <c r="I4002" s="10">
        <v>76.883911699999999</v>
      </c>
      <c r="J4002" s="10">
        <v>32.593521189999997</v>
      </c>
      <c r="K4002" s="10">
        <v>91.010112430000007</v>
      </c>
      <c r="L4002" s="11">
        <v>1.087962962962963E-2</v>
      </c>
      <c r="M4002" s="11">
        <v>1.1631932870370371E-2</v>
      </c>
      <c r="N4002" s="10">
        <f>H4002-H4001</f>
        <v>2.7965795349999993</v>
      </c>
      <c r="O4002" s="10">
        <f>I4001-I4002</f>
        <v>13.220589959999998</v>
      </c>
      <c r="P4002" s="10">
        <f>N4002/O4002</f>
        <v>0.21153212855563064</v>
      </c>
      <c r="Q4002" s="9"/>
      <c r="R4002">
        <f>K4002-K4001</f>
        <v>9.5477529700000048</v>
      </c>
      <c r="S4002">
        <f>R4002/O4002</f>
        <v>0.72218811708762853</v>
      </c>
      <c r="AJ4002" s="13">
        <v>657.66666666666697</v>
      </c>
      <c r="AK4002" s="16">
        <v>3.0931440000000001</v>
      </c>
      <c r="AL4002" s="10">
        <f t="shared" si="1878"/>
        <v>9.3144000000000116E-2</v>
      </c>
      <c r="AM4002" s="10">
        <f t="shared" si="1867"/>
        <v>0.54390793348127331</v>
      </c>
      <c r="AN4002" s="14">
        <v>12</v>
      </c>
      <c r="AO4002" s="10">
        <f t="shared" si="1879"/>
        <v>285.14999999999998</v>
      </c>
      <c r="AP4002" s="14">
        <v>10.5</v>
      </c>
      <c r="AQ4002" s="14">
        <v>37</v>
      </c>
      <c r="AR4002" s="10">
        <f t="shared" si="1880"/>
        <v>310.14999999999998</v>
      </c>
      <c r="AS4002" s="14">
        <v>47.1</v>
      </c>
      <c r="AT4002" s="14">
        <v>0.5</v>
      </c>
      <c r="AU4002" s="10">
        <f t="shared" si="1881"/>
        <v>0.63214362043106009</v>
      </c>
      <c r="AV4002" s="10">
        <f t="shared" si="1882"/>
        <v>14.01152910875528</v>
      </c>
      <c r="AW4002" s="10"/>
      <c r="AX4002" s="10"/>
      <c r="AY4002" s="10"/>
      <c r="AZ4002" s="10"/>
      <c r="BA4002" s="10">
        <f>IF(ISNUMBER(AV4002), AV4002-AV4001, " ")</f>
        <v>3.1502584941888756</v>
      </c>
      <c r="BB4002" s="10">
        <f>IF(ISNUMBER(BA4002), BA4002/O4002, " ")</f>
        <v>0.23828425990975036</v>
      </c>
      <c r="BC4002" s="2"/>
      <c r="BD4002"/>
      <c r="BE4002"/>
    </row>
    <row r="4003" spans="1:57" x14ac:dyDescent="0.3">
      <c r="A4003" s="2"/>
      <c r="D4003" s="9" t="s">
        <v>57</v>
      </c>
      <c r="E4003" s="10">
        <v>13.605071179999999</v>
      </c>
      <c r="F4003" s="10">
        <v>0.47207432449999998</v>
      </c>
      <c r="G4003" s="10">
        <v>20.8614806</v>
      </c>
      <c r="H4003" s="10">
        <v>9.8279125930000006</v>
      </c>
      <c r="I4003" s="10">
        <v>91.503968540000002</v>
      </c>
      <c r="J4003" s="10">
        <v>31.77465913</v>
      </c>
      <c r="K4003" s="10">
        <v>79.731437209999996</v>
      </c>
      <c r="L4003" s="11">
        <v>1.4513888888888889E-2</v>
      </c>
      <c r="M4003" s="11">
        <v>1.5231469907407409E-2</v>
      </c>
      <c r="P4003" s="10"/>
      <c r="Q4003" s="9"/>
      <c r="AJ4003" s="13">
        <v>657.66666666666697</v>
      </c>
      <c r="AK4003" s="16">
        <v>3.0931440000000001</v>
      </c>
      <c r="AL4003" s="10">
        <f t="shared" si="1878"/>
        <v>9.3144000000000116E-2</v>
      </c>
      <c r="AM4003" s="10">
        <f t="shared" si="1867"/>
        <v>0.45785872675180983</v>
      </c>
      <c r="AN4003" s="14">
        <v>12</v>
      </c>
      <c r="AO4003" s="10">
        <f t="shared" si="1879"/>
        <v>285.14999999999998</v>
      </c>
      <c r="AP4003" s="14">
        <v>10.5</v>
      </c>
      <c r="AQ4003" s="14">
        <v>37</v>
      </c>
      <c r="AR4003" s="10">
        <f t="shared" si="1880"/>
        <v>310.14999999999998</v>
      </c>
      <c r="AS4003" s="14">
        <v>47.1</v>
      </c>
      <c r="AT4003" s="14">
        <v>0.5</v>
      </c>
      <c r="AU4003" s="10">
        <f t="shared" si="1881"/>
        <v>0.53213504594856154</v>
      </c>
      <c r="AV4003" s="10">
        <f t="shared" si="1882"/>
        <v>11.101124937636024</v>
      </c>
      <c r="AW4003" s="10"/>
      <c r="AX4003" s="10"/>
      <c r="AY4003" s="10"/>
      <c r="AZ4003" s="10"/>
      <c r="BA4003" s="10"/>
      <c r="BB4003" s="10"/>
      <c r="BC4003" s="2"/>
      <c r="BD4003"/>
      <c r="BE4003"/>
    </row>
    <row r="4004" spans="1:57" x14ac:dyDescent="0.3">
      <c r="A4004" s="2"/>
      <c r="D4004" s="9" t="s">
        <v>61</v>
      </c>
      <c r="E4004" s="10">
        <v>9.8143417209999999</v>
      </c>
      <c r="F4004" s="10">
        <v>0.51821023830000001</v>
      </c>
      <c r="G4004" s="10">
        <v>21.83168272</v>
      </c>
      <c r="H4004" s="10">
        <v>11.30074993</v>
      </c>
      <c r="I4004" s="10">
        <v>78.101788319999997</v>
      </c>
      <c r="J4004" s="10">
        <v>31.887112569999999</v>
      </c>
      <c r="K4004" s="10">
        <v>89.761941870000001</v>
      </c>
      <c r="L4004" s="11">
        <v>1.744212962962963E-2</v>
      </c>
      <c r="M4004" s="11">
        <v>1.8015034722222222E-2</v>
      </c>
      <c r="N4004" s="10">
        <f>H4004-H4003</f>
        <v>1.4728373369999996</v>
      </c>
      <c r="O4004" s="10">
        <f>I4003-I4004</f>
        <v>13.402180220000005</v>
      </c>
      <c r="P4004" s="10">
        <f>N4004/O4004</f>
        <v>0.10989535380236806</v>
      </c>
      <c r="Q4004" s="9"/>
      <c r="R4004">
        <f>K4004-K4003</f>
        <v>10.030504660000005</v>
      </c>
      <c r="S4004">
        <f>R4004/O4004</f>
        <v>0.74842335316693731</v>
      </c>
      <c r="AJ4004" s="13">
        <v>657.66666666666697</v>
      </c>
      <c r="AK4004" s="16">
        <v>3.0931440000000001</v>
      </c>
      <c r="AL4004" s="10">
        <f t="shared" si="1878"/>
        <v>9.3144000000000116E-2</v>
      </c>
      <c r="AM4004" s="10">
        <f t="shared" si="1867"/>
        <v>0.50260534747169872</v>
      </c>
      <c r="AN4004" s="14">
        <v>12</v>
      </c>
      <c r="AO4004" s="10">
        <f t="shared" si="1879"/>
        <v>285.14999999999998</v>
      </c>
      <c r="AP4004" s="14">
        <v>10.5</v>
      </c>
      <c r="AQ4004" s="14">
        <v>37</v>
      </c>
      <c r="AR4004" s="10">
        <f t="shared" si="1880"/>
        <v>310.14999999999998</v>
      </c>
      <c r="AS4004" s="14">
        <v>47.1</v>
      </c>
      <c r="AT4004" s="14">
        <v>0.5</v>
      </c>
      <c r="AU4004" s="10">
        <f t="shared" si="1881"/>
        <v>0.5841407055146578</v>
      </c>
      <c r="AV4004" s="10">
        <f t="shared" si="1882"/>
        <v>12.752774546632963</v>
      </c>
      <c r="AW4004" s="10"/>
      <c r="AX4004" s="10"/>
      <c r="AY4004" s="10"/>
      <c r="AZ4004" s="10"/>
      <c r="BA4004" s="10">
        <f>IF(ISNUMBER(AV4004), AV4004-AV4003, " ")</f>
        <v>1.651649608996939</v>
      </c>
      <c r="BB4004" s="10">
        <f>IF(ISNUMBER(BA4004), BA4004/O4004, " ")</f>
        <v>0.12323738241724214</v>
      </c>
      <c r="BC4004" s="2"/>
      <c r="BD4004"/>
      <c r="BE4004"/>
    </row>
    <row r="4005" spans="1:57" x14ac:dyDescent="0.3">
      <c r="AM4005" s="10" t="str">
        <f t="shared" si="1867"/>
        <v xml:space="preserve"> </v>
      </c>
      <c r="BD4005"/>
      <c r="BE4005"/>
    </row>
    <row r="4006" spans="1:57" x14ac:dyDescent="0.3">
      <c r="AM4006" s="10" t="str">
        <f t="shared" si="1867"/>
        <v xml:space="preserve"> </v>
      </c>
      <c r="BD4006"/>
      <c r="BE4006"/>
    </row>
    <row r="4007" spans="1:57" x14ac:dyDescent="0.3">
      <c r="A4007" s="2"/>
      <c r="D4007" s="9" t="s">
        <v>53</v>
      </c>
      <c r="E4007" s="10"/>
      <c r="F4007" s="10"/>
      <c r="G4007" s="10"/>
      <c r="H4007" s="10"/>
      <c r="I4007" s="10"/>
      <c r="J4007" s="10"/>
      <c r="K4007" s="10"/>
      <c r="L4007" s="10"/>
      <c r="M4007" s="10"/>
      <c r="P4007" s="10"/>
      <c r="Q4007" s="9"/>
      <c r="R4007" s="9"/>
      <c r="AM4007" s="10" t="str">
        <f t="shared" si="1867"/>
        <v xml:space="preserve"> </v>
      </c>
      <c r="BD4007"/>
      <c r="BE4007"/>
    </row>
    <row r="4008" spans="1:57" x14ac:dyDescent="0.3">
      <c r="A4008" s="2"/>
      <c r="D4008" s="9" t="s">
        <v>456</v>
      </c>
      <c r="E4008" s="10"/>
      <c r="F4008" s="2"/>
      <c r="G4008" s="10"/>
      <c r="H4008" s="10"/>
      <c r="I4008" s="10"/>
      <c r="J4008" s="10"/>
      <c r="K4008" s="10"/>
      <c r="L4008" s="10"/>
      <c r="M4008" s="10"/>
      <c r="P4008" s="10"/>
      <c r="Q4008" s="9"/>
      <c r="R4008" s="9"/>
      <c r="AM4008" s="10" t="str">
        <f t="shared" si="1867"/>
        <v xml:space="preserve"> </v>
      </c>
      <c r="BD4008"/>
      <c r="BE4008"/>
    </row>
    <row r="4009" spans="1:57" x14ac:dyDescent="0.3">
      <c r="A4009" s="2"/>
      <c r="D4009" s="9"/>
      <c r="E4009" s="2" t="s">
        <v>0</v>
      </c>
      <c r="F4009" s="2" t="s">
        <v>1</v>
      </c>
      <c r="G4009" s="2" t="s">
        <v>2</v>
      </c>
      <c r="H4009" s="2" t="s">
        <v>3</v>
      </c>
      <c r="I4009" s="2" t="s">
        <v>4</v>
      </c>
      <c r="J4009" s="2" t="s">
        <v>5</v>
      </c>
      <c r="K4009" s="2" t="s">
        <v>6</v>
      </c>
      <c r="L4009" s="2" t="s">
        <v>7</v>
      </c>
      <c r="M4009" s="2" t="s">
        <v>8</v>
      </c>
      <c r="N4009" s="2" t="s">
        <v>9</v>
      </c>
      <c r="O4009" s="2" t="s">
        <v>10</v>
      </c>
      <c r="P4009" s="2" t="s">
        <v>11</v>
      </c>
      <c r="Q4009" s="2" t="s">
        <v>12</v>
      </c>
      <c r="R4009" s="2" t="s">
        <v>13</v>
      </c>
      <c r="S4009" s="2" t="s">
        <v>14</v>
      </c>
      <c r="T4009" s="2" t="s">
        <v>15</v>
      </c>
      <c r="U4009" s="3" t="s">
        <v>16</v>
      </c>
      <c r="V4009" s="3" t="s">
        <v>17</v>
      </c>
      <c r="W4009" s="3" t="s">
        <v>18</v>
      </c>
      <c r="X4009" s="3" t="s">
        <v>19</v>
      </c>
      <c r="Y4009" s="3" t="s">
        <v>20</v>
      </c>
      <c r="Z4009" s="3" t="s">
        <v>21</v>
      </c>
      <c r="AA4009" s="3" t="s">
        <v>22</v>
      </c>
      <c r="AB4009" s="3" t="s">
        <v>23</v>
      </c>
      <c r="AC4009" s="3" t="s">
        <v>24</v>
      </c>
      <c r="AD4009" s="3" t="s">
        <v>25</v>
      </c>
      <c r="AE4009" s="3" t="s">
        <v>26</v>
      </c>
      <c r="AF4009" s="3" t="s">
        <v>27</v>
      </c>
      <c r="AG4009" s="3" t="s">
        <v>28</v>
      </c>
      <c r="AH4009" s="3" t="s">
        <v>29</v>
      </c>
      <c r="AL4009" s="2" t="s">
        <v>33</v>
      </c>
      <c r="AM4009" s="10" t="e">
        <f t="shared" si="1867"/>
        <v>#VALUE!</v>
      </c>
      <c r="AN4009" s="6" t="s">
        <v>35</v>
      </c>
      <c r="AO4009" s="2" t="s">
        <v>36</v>
      </c>
      <c r="AP4009" s="7" t="s">
        <v>37</v>
      </c>
      <c r="AQ4009" s="6" t="s">
        <v>38</v>
      </c>
      <c r="AR4009" s="2" t="s">
        <v>39</v>
      </c>
      <c r="AS4009" s="7" t="s">
        <v>40</v>
      </c>
      <c r="AT4009" s="7" t="s">
        <v>41</v>
      </c>
      <c r="AU4009" s="8" t="s">
        <v>55</v>
      </c>
      <c r="AV4009" s="8" t="s">
        <v>56</v>
      </c>
      <c r="AW4009" s="8" t="s">
        <v>44</v>
      </c>
      <c r="AX4009" s="8" t="s">
        <v>45</v>
      </c>
      <c r="AY4009" s="8" t="s">
        <v>46</v>
      </c>
      <c r="AZ4009" s="8" t="s">
        <v>47</v>
      </c>
      <c r="BA4009" s="2" t="s">
        <v>48</v>
      </c>
      <c r="BB4009" s="2" t="s">
        <v>49</v>
      </c>
      <c r="BC4009" s="2" t="s">
        <v>50</v>
      </c>
      <c r="BD4009"/>
      <c r="BE4009"/>
    </row>
    <row r="4010" spans="1:57" x14ac:dyDescent="0.3">
      <c r="A4010" s="2"/>
      <c r="D4010" s="9" t="s">
        <v>57</v>
      </c>
      <c r="E4010" s="10">
        <v>13.61578325</v>
      </c>
      <c r="F4010" s="10">
        <v>0.53270299070000005</v>
      </c>
      <c r="G4010" s="10">
        <v>20.004408420000001</v>
      </c>
      <c r="H4010" s="10">
        <v>10.65150972</v>
      </c>
      <c r="I4010" s="10">
        <v>92.860762719999997</v>
      </c>
      <c r="J4010" s="10">
        <v>35.675639279999999</v>
      </c>
      <c r="K4010" s="10">
        <v>58.666477380000003</v>
      </c>
      <c r="L4010" s="11">
        <v>1.4004629629629629E-3</v>
      </c>
      <c r="M4010" s="11">
        <v>2.0428124999999999E-3</v>
      </c>
      <c r="P4010" s="10"/>
      <c r="Q4010" s="9"/>
      <c r="AJ4010" s="13">
        <v>657.66666666666663</v>
      </c>
      <c r="AK4010" s="16">
        <v>3.0931440000000001</v>
      </c>
      <c r="AL4010" s="10">
        <f>IF(AK4010&gt;3, AK4010-3, 3-AK4010)</f>
        <v>9.3144000000000116E-2</v>
      </c>
      <c r="AM4010" s="10">
        <f t="shared" si="1867"/>
        <v>0.51666167889370818</v>
      </c>
      <c r="AN4010" s="14">
        <v>12</v>
      </c>
      <c r="AO4010" s="10">
        <f>AN4010+273.15</f>
        <v>285.14999999999998</v>
      </c>
      <c r="AP4010" s="14">
        <v>10.5</v>
      </c>
      <c r="AQ4010" s="14">
        <v>37</v>
      </c>
      <c r="AR4010" s="10">
        <f>AQ4010+273.15</f>
        <v>310.14999999999998</v>
      </c>
      <c r="AS4010" s="14">
        <v>47.1</v>
      </c>
      <c r="AT4010" s="14">
        <v>0.5</v>
      </c>
      <c r="AU4010" s="10">
        <f>IF(ISNUMBER(AM4010),((AR4010/AO4010)*((AJ4010-(AT4010*AP4010))/(AJ4010-AS4010))*AM4010)," ")</f>
        <v>0.60047733105018852</v>
      </c>
      <c r="AV4010" s="10">
        <f>IF(ISNUMBER(AM4010), AU4010*G4010, " ")</f>
        <v>12.012193777279519</v>
      </c>
      <c r="AW4010" s="10"/>
      <c r="AX4010" s="10"/>
      <c r="AY4010" s="10"/>
      <c r="AZ4010" s="10"/>
      <c r="BA4010" s="10"/>
      <c r="BB4010" s="10"/>
      <c r="BC4010" s="2"/>
      <c r="BD4010"/>
      <c r="BE4010"/>
    </row>
    <row r="4011" spans="1:57" x14ac:dyDescent="0.3">
      <c r="A4011" s="2">
        <v>365</v>
      </c>
      <c r="B4011" s="9" t="s">
        <v>456</v>
      </c>
      <c r="C4011" s="9"/>
      <c r="D4011" s="9" t="s">
        <v>58</v>
      </c>
      <c r="E4011" s="10">
        <v>9.0167692440000007</v>
      </c>
      <c r="F4011" s="10">
        <v>0.65396821100000002</v>
      </c>
      <c r="G4011" s="10">
        <v>19.327987539999999</v>
      </c>
      <c r="H4011" s="10">
        <v>12.63274865</v>
      </c>
      <c r="I4011" s="10">
        <v>82.118592640000003</v>
      </c>
      <c r="J4011" s="10">
        <v>35.49694985</v>
      </c>
      <c r="K4011" s="10">
        <v>68.615332109999997</v>
      </c>
      <c r="L4011" s="11">
        <v>4.2407407407407402E-3</v>
      </c>
      <c r="M4011" s="11">
        <v>4.8946643518518523E-3</v>
      </c>
      <c r="N4011" s="10">
        <f>H4011-H4010</f>
        <v>1.98123893</v>
      </c>
      <c r="O4011" s="10">
        <f>I4010-I4011</f>
        <v>10.742170079999994</v>
      </c>
      <c r="P4011" s="10">
        <f>N4011/O4011</f>
        <v>0.18443563220886938</v>
      </c>
      <c r="Q4011" s="9">
        <f>AVERAGE(P4011)</f>
        <v>0.18443563220886938</v>
      </c>
      <c r="R4011">
        <f>K4011-K4010</f>
        <v>9.9488547299999937</v>
      </c>
      <c r="S4011">
        <f>R4011/O4011</f>
        <v>0.92614943311342535</v>
      </c>
      <c r="T4011" s="9">
        <f>AVERAGE(S4011)</f>
        <v>0.92614943311342535</v>
      </c>
      <c r="U4011" s="3">
        <f>AVERAGE(E4010,E4012,E4014)</f>
        <v>13.61578325</v>
      </c>
      <c r="V4011" s="3">
        <f>AVERAGE(E4011,E4013,E4015)</f>
        <v>9.0167692440000007</v>
      </c>
      <c r="W4011" s="3">
        <f>AVERAGE(F4010,F4012,F4014)</f>
        <v>0.53270299070000005</v>
      </c>
      <c r="X4011" s="3">
        <f>AVERAGE(F4011,F4013,F4015)</f>
        <v>0.65396821100000002</v>
      </c>
      <c r="Y4011" s="3">
        <f>AVERAGE(G4010,G4012,G4014)</f>
        <v>20.004408420000001</v>
      </c>
      <c r="Z4011" s="3">
        <f>AVERAGE(G4011,G4013,G4015)</f>
        <v>19.327987539999999</v>
      </c>
      <c r="AA4011" s="3">
        <f>AVERAGE(H4010,H4012,H4014)</f>
        <v>10.65150972</v>
      </c>
      <c r="AB4011" s="3">
        <f>AVERAGE(H4011,H4013,H4015)</f>
        <v>12.63274865</v>
      </c>
      <c r="AC4011" s="3">
        <f>AVERAGE(I4010,I4012,I4014)</f>
        <v>92.860762719999997</v>
      </c>
      <c r="AD4011" s="3">
        <f>AVERAGE(I4011,I4013,I4015)</f>
        <v>82.118592640000003</v>
      </c>
      <c r="AE4011" s="3">
        <f>AVERAGE(J4010,J4012,J4014)</f>
        <v>35.675639279999999</v>
      </c>
      <c r="AF4011" s="3">
        <f>AVERAGE(J4011,J4013,J4015)</f>
        <v>35.49694985</v>
      </c>
      <c r="AG4011" s="3">
        <f>AVERAGE(K4010,K4012,K4014)</f>
        <v>58.666477380000003</v>
      </c>
      <c r="AH4011" s="3">
        <f>AVERAGE(K4011,K4013,K4015)</f>
        <v>68.615332109999997</v>
      </c>
      <c r="AI4011" s="12">
        <v>43671</v>
      </c>
      <c r="AJ4011" s="13">
        <v>657.66666666666663</v>
      </c>
      <c r="AK4011" s="16">
        <v>3.0931440000000001</v>
      </c>
      <c r="AL4011" s="10">
        <f t="shared" ref="AL4011:AL4015" si="1883">IF(AK4011&gt;3, AK4011-3, 3-AK4011)</f>
        <v>9.3144000000000116E-2</v>
      </c>
      <c r="AM4011" s="10">
        <f t="shared" si="1867"/>
        <v>0.63427523354877757</v>
      </c>
      <c r="AN4011" s="14">
        <v>12</v>
      </c>
      <c r="AO4011" s="10">
        <f t="shared" ref="AO4011:AO4015" si="1884">AN4011+273.15</f>
        <v>285.14999999999998</v>
      </c>
      <c r="AP4011" s="14">
        <v>10.5</v>
      </c>
      <c r="AQ4011" s="14">
        <v>37</v>
      </c>
      <c r="AR4011" s="10">
        <f t="shared" ref="AR4011:AR4015" si="1885">AQ4011+273.15</f>
        <v>310.14999999999998</v>
      </c>
      <c r="AS4011" s="14">
        <v>47.1</v>
      </c>
      <c r="AT4011" s="14">
        <v>0.5</v>
      </c>
      <c r="AU4011" s="10">
        <f t="shared" ref="AU4011:AU4015" si="1886">IF(ISNUMBER(AM4011),((AR4011/AO4011)*((AJ4011-(AT4011*AP4011))/(AJ4011-AS4011))*AM4011)," ")</f>
        <v>0.73717079270932384</v>
      </c>
      <c r="AV4011" s="10">
        <f t="shared" ref="AV4011:AV4015" si="1887">IF(ISNUMBER(AM4011), AU4011*G4011, " ")</f>
        <v>14.248027896337733</v>
      </c>
      <c r="AW4011" s="10">
        <f>AVERAGE(AU4010,AU4012,AU4014)</f>
        <v>0.60047733105018852</v>
      </c>
      <c r="AX4011" s="10">
        <f>AVERAGE(AU4011,AU4013,AU4015)</f>
        <v>0.73717079270932384</v>
      </c>
      <c r="AY4011" s="10">
        <f>AVERAGE(AV4010,AV4012,AV4014)</f>
        <v>12.012193777279519</v>
      </c>
      <c r="AZ4011" s="10">
        <f>AVERAGE(AV4011,AV4013,AV4015)</f>
        <v>14.248027896337733</v>
      </c>
      <c r="BA4011" s="10">
        <f>IF(ISNUMBER(AV4011), AV4011-AV4010, " ")</f>
        <v>2.2358341190582145</v>
      </c>
      <c r="BB4011" s="10">
        <f>IF(ISNUMBER(BA4011), BA4011/O4011, " ")</f>
        <v>0.20813616824229389</v>
      </c>
      <c r="BC4011" s="2">
        <f>AVERAGE(BB4011,BB4013,BB4015)</f>
        <v>0.20813616824229389</v>
      </c>
      <c r="BD4011" s="1" t="s">
        <v>79</v>
      </c>
      <c r="BE4011"/>
    </row>
    <row r="4012" spans="1:57" x14ac:dyDescent="0.3">
      <c r="A4012" s="2"/>
      <c r="D4012" s="9" t="s">
        <v>57</v>
      </c>
      <c r="E4012" s="10"/>
      <c r="F4012" s="10"/>
      <c r="G4012" s="10"/>
      <c r="H4012" s="10"/>
      <c r="I4012" s="10"/>
      <c r="J4012" s="10"/>
      <c r="K4012" s="10"/>
      <c r="L4012" s="11"/>
      <c r="M4012" s="11"/>
      <c r="P4012" s="10"/>
      <c r="Q4012" s="9"/>
      <c r="AJ4012" s="13">
        <v>657.66666666666697</v>
      </c>
      <c r="AK4012" s="16">
        <v>3.0931440000000001</v>
      </c>
      <c r="AL4012" s="10">
        <f t="shared" si="1883"/>
        <v>9.3144000000000116E-2</v>
      </c>
      <c r="AM4012" s="10" t="str">
        <f t="shared" si="1867"/>
        <v xml:space="preserve"> </v>
      </c>
      <c r="AN4012" s="14">
        <v>12</v>
      </c>
      <c r="AO4012" s="10">
        <f t="shared" si="1884"/>
        <v>285.14999999999998</v>
      </c>
      <c r="AP4012" s="14">
        <v>10.5</v>
      </c>
      <c r="AQ4012" s="14">
        <v>37</v>
      </c>
      <c r="AR4012" s="10">
        <f t="shared" si="1885"/>
        <v>310.14999999999998</v>
      </c>
      <c r="AS4012" s="14">
        <v>47.1</v>
      </c>
      <c r="AT4012" s="14">
        <v>0.5</v>
      </c>
      <c r="AU4012" s="10" t="str">
        <f t="shared" si="1886"/>
        <v xml:space="preserve"> </v>
      </c>
      <c r="AV4012" s="10" t="str">
        <f t="shared" si="1887"/>
        <v xml:space="preserve"> </v>
      </c>
      <c r="AW4012" s="10"/>
      <c r="AX4012" s="10"/>
      <c r="AY4012" s="10"/>
      <c r="AZ4012" s="10"/>
      <c r="BA4012" s="10"/>
      <c r="BB4012" s="10"/>
      <c r="BC4012" s="2"/>
      <c r="BD4012"/>
    </row>
    <row r="4013" spans="1:57" x14ac:dyDescent="0.3">
      <c r="A4013" s="2"/>
      <c r="D4013" s="9" t="s">
        <v>60</v>
      </c>
      <c r="E4013" s="10"/>
      <c r="F4013" s="10"/>
      <c r="G4013" s="10"/>
      <c r="H4013" s="10"/>
      <c r="I4013" s="10"/>
      <c r="J4013" s="10"/>
      <c r="K4013" s="10"/>
      <c r="L4013" s="11"/>
      <c r="M4013" s="11"/>
      <c r="N4013" s="10">
        <f>H4013-H4012</f>
        <v>0</v>
      </c>
      <c r="O4013" s="10">
        <f>I4012-I4013</f>
        <v>0</v>
      </c>
      <c r="P4013" s="10" t="e">
        <f>N4013/O4013</f>
        <v>#DIV/0!</v>
      </c>
      <c r="Q4013" s="9"/>
      <c r="R4013">
        <f>K4013-K4012</f>
        <v>0</v>
      </c>
      <c r="S4013" t="e">
        <f>R4013/O4013</f>
        <v>#DIV/0!</v>
      </c>
      <c r="AJ4013" s="13">
        <v>657.66666666666697</v>
      </c>
      <c r="AK4013" s="16">
        <v>3.0931440000000001</v>
      </c>
      <c r="AL4013" s="10">
        <f t="shared" si="1883"/>
        <v>9.3144000000000116E-2</v>
      </c>
      <c r="AM4013" s="10" t="str">
        <f t="shared" si="1867"/>
        <v xml:space="preserve"> </v>
      </c>
      <c r="AN4013" s="14">
        <v>12</v>
      </c>
      <c r="AO4013" s="10">
        <f t="shared" si="1884"/>
        <v>285.14999999999998</v>
      </c>
      <c r="AP4013" s="14">
        <v>10.5</v>
      </c>
      <c r="AQ4013" s="14">
        <v>37</v>
      </c>
      <c r="AR4013" s="10">
        <f t="shared" si="1885"/>
        <v>310.14999999999998</v>
      </c>
      <c r="AS4013" s="14">
        <v>47.1</v>
      </c>
      <c r="AT4013" s="14">
        <v>0.5</v>
      </c>
      <c r="AU4013" s="10" t="str">
        <f t="shared" si="1886"/>
        <v xml:space="preserve"> </v>
      </c>
      <c r="AV4013" s="10" t="str">
        <f t="shared" si="1887"/>
        <v xml:space="preserve"> </v>
      </c>
      <c r="AW4013" s="10"/>
      <c r="AX4013" s="10"/>
      <c r="AY4013" s="10"/>
      <c r="AZ4013" s="10"/>
      <c r="BA4013" s="10" t="str">
        <f>IF(ISNUMBER(AV4013), AV4013-AV4012, " ")</f>
        <v xml:space="preserve"> </v>
      </c>
      <c r="BB4013" s="10" t="str">
        <f>IF(ISNUMBER(BA4013), BA4013/O4013, " ")</f>
        <v xml:space="preserve"> </v>
      </c>
      <c r="BC4013" s="2"/>
      <c r="BD4013"/>
      <c r="BE4013"/>
    </row>
    <row r="4014" spans="1:57" x14ac:dyDescent="0.3">
      <c r="A4014" s="2"/>
      <c r="D4014" s="9" t="s">
        <v>57</v>
      </c>
      <c r="E4014" s="10"/>
      <c r="F4014" s="10"/>
      <c r="G4014" s="10"/>
      <c r="H4014" s="10"/>
      <c r="I4014" s="10"/>
      <c r="J4014" s="10"/>
      <c r="K4014" s="10"/>
      <c r="L4014" s="11"/>
      <c r="M4014" s="11"/>
      <c r="P4014" s="10"/>
      <c r="Q4014" s="9"/>
      <c r="AJ4014" s="13">
        <v>657.66666666666697</v>
      </c>
      <c r="AK4014" s="16">
        <v>3.0931440000000001</v>
      </c>
      <c r="AL4014" s="10">
        <f t="shared" si="1883"/>
        <v>9.3144000000000116E-2</v>
      </c>
      <c r="AM4014" s="10" t="str">
        <f t="shared" si="1867"/>
        <v xml:space="preserve"> </v>
      </c>
      <c r="AN4014" s="14">
        <v>12</v>
      </c>
      <c r="AO4014" s="10">
        <f t="shared" si="1884"/>
        <v>285.14999999999998</v>
      </c>
      <c r="AP4014" s="14">
        <v>10.5</v>
      </c>
      <c r="AQ4014" s="14">
        <v>37</v>
      </c>
      <c r="AR4014" s="10">
        <f t="shared" si="1885"/>
        <v>310.14999999999998</v>
      </c>
      <c r="AS4014" s="14">
        <v>47.1</v>
      </c>
      <c r="AT4014" s="14">
        <v>0.5</v>
      </c>
      <c r="AU4014" s="10" t="str">
        <f t="shared" si="1886"/>
        <v xml:space="preserve"> </v>
      </c>
      <c r="AV4014" s="10" t="str">
        <f t="shared" si="1887"/>
        <v xml:space="preserve"> </v>
      </c>
      <c r="AW4014" s="10"/>
      <c r="AX4014" s="10"/>
      <c r="AY4014" s="10"/>
      <c r="AZ4014" s="10"/>
      <c r="BA4014" s="10"/>
      <c r="BB4014" s="10"/>
      <c r="BC4014" s="2"/>
      <c r="BD4014"/>
      <c r="BE4014"/>
    </row>
    <row r="4015" spans="1:57" x14ac:dyDescent="0.3">
      <c r="A4015" s="2"/>
      <c r="D4015" s="9" t="s">
        <v>61</v>
      </c>
      <c r="E4015" s="10"/>
      <c r="F4015" s="10"/>
      <c r="G4015" s="10"/>
      <c r="H4015" s="10"/>
      <c r="I4015" s="10"/>
      <c r="J4015" s="10"/>
      <c r="K4015" s="10"/>
      <c r="L4015" s="11"/>
      <c r="M4015" s="11"/>
      <c r="N4015" s="10">
        <f>H4015-H4014</f>
        <v>0</v>
      </c>
      <c r="O4015" s="10">
        <f>I4014-I4015</f>
        <v>0</v>
      </c>
      <c r="P4015" s="10" t="e">
        <f>N4015/O4015</f>
        <v>#DIV/0!</v>
      </c>
      <c r="Q4015" s="9"/>
      <c r="R4015">
        <f>K4015-K4014</f>
        <v>0</v>
      </c>
      <c r="S4015" t="e">
        <f>R4015/O4015</f>
        <v>#DIV/0!</v>
      </c>
      <c r="AJ4015" s="13">
        <v>657.66666666666697</v>
      </c>
      <c r="AK4015" s="16">
        <v>3.0931440000000001</v>
      </c>
      <c r="AL4015" s="10">
        <f t="shared" si="1883"/>
        <v>9.3144000000000116E-2</v>
      </c>
      <c r="AM4015" s="10" t="str">
        <f t="shared" si="1867"/>
        <v xml:space="preserve"> </v>
      </c>
      <c r="AN4015" s="14">
        <v>12</v>
      </c>
      <c r="AO4015" s="10">
        <f t="shared" si="1884"/>
        <v>285.14999999999998</v>
      </c>
      <c r="AP4015" s="14">
        <v>10.5</v>
      </c>
      <c r="AQ4015" s="14">
        <v>37</v>
      </c>
      <c r="AR4015" s="10">
        <f t="shared" si="1885"/>
        <v>310.14999999999998</v>
      </c>
      <c r="AS4015" s="14">
        <v>47.1</v>
      </c>
      <c r="AT4015" s="14">
        <v>0.5</v>
      </c>
      <c r="AU4015" s="10" t="str">
        <f t="shared" si="1886"/>
        <v xml:space="preserve"> </v>
      </c>
      <c r="AV4015" s="10" t="str">
        <f t="shared" si="1887"/>
        <v xml:space="preserve"> </v>
      </c>
      <c r="AW4015" s="10"/>
      <c r="AX4015" s="10"/>
      <c r="AY4015" s="10"/>
      <c r="AZ4015" s="10"/>
      <c r="BA4015" s="10" t="str">
        <f>IF(ISNUMBER(AV4015), AV4015-AV4014, " ")</f>
        <v xml:space="preserve"> </v>
      </c>
      <c r="BB4015" s="10" t="str">
        <f>IF(ISNUMBER(BA4015), BA4015/O4015, " ")</f>
        <v xml:space="preserve"> </v>
      </c>
      <c r="BC4015" s="2"/>
      <c r="BD4015"/>
      <c r="BE4015"/>
    </row>
    <row r="4016" spans="1:57" x14ac:dyDescent="0.3">
      <c r="AM4016" s="10" t="str">
        <f t="shared" si="1867"/>
        <v xml:space="preserve"> </v>
      </c>
      <c r="BD4016"/>
      <c r="BE4016"/>
    </row>
    <row r="4017" spans="1:57" x14ac:dyDescent="0.3">
      <c r="AM4017" s="10" t="str">
        <f t="shared" si="1867"/>
        <v xml:space="preserve"> </v>
      </c>
      <c r="BD4017"/>
      <c r="BE4017"/>
    </row>
    <row r="4018" spans="1:57" x14ac:dyDescent="0.3">
      <c r="A4018" s="2"/>
      <c r="D4018" s="9" t="s">
        <v>53</v>
      </c>
      <c r="E4018" s="10"/>
      <c r="F4018" s="10"/>
      <c r="G4018" s="10"/>
      <c r="H4018" s="10"/>
      <c r="I4018" s="10"/>
      <c r="J4018" s="10"/>
      <c r="K4018" s="10"/>
      <c r="L4018" s="10"/>
      <c r="M4018" s="10"/>
      <c r="P4018" s="10"/>
      <c r="Q4018" s="9"/>
      <c r="R4018" s="9"/>
      <c r="AM4018" s="10" t="str">
        <f t="shared" si="1867"/>
        <v xml:space="preserve"> </v>
      </c>
      <c r="BD4018"/>
      <c r="BE4018"/>
    </row>
    <row r="4019" spans="1:57" x14ac:dyDescent="0.3">
      <c r="A4019" s="2"/>
      <c r="D4019" s="9" t="s">
        <v>457</v>
      </c>
      <c r="E4019" s="10"/>
      <c r="F4019" s="2"/>
      <c r="G4019" s="10"/>
      <c r="H4019" s="10"/>
      <c r="I4019" s="10"/>
      <c r="J4019" s="10"/>
      <c r="K4019" s="10"/>
      <c r="L4019" s="10"/>
      <c r="M4019" s="10"/>
      <c r="P4019" s="10"/>
      <c r="Q4019" s="9"/>
      <c r="R4019" s="9"/>
      <c r="AM4019" s="10" t="str">
        <f t="shared" si="1867"/>
        <v xml:space="preserve"> </v>
      </c>
      <c r="BD4019"/>
      <c r="BE4019"/>
    </row>
    <row r="4020" spans="1:57" x14ac:dyDescent="0.3">
      <c r="A4020" s="2"/>
      <c r="D4020" s="9"/>
      <c r="E4020" s="2" t="s">
        <v>0</v>
      </c>
      <c r="F4020" s="2" t="s">
        <v>1</v>
      </c>
      <c r="G4020" s="2" t="s">
        <v>2</v>
      </c>
      <c r="H4020" s="2" t="s">
        <v>3</v>
      </c>
      <c r="I4020" s="2" t="s">
        <v>4</v>
      </c>
      <c r="J4020" s="2" t="s">
        <v>5</v>
      </c>
      <c r="K4020" s="2" t="s">
        <v>6</v>
      </c>
      <c r="L4020" s="2" t="s">
        <v>7</v>
      </c>
      <c r="M4020" s="2" t="s">
        <v>8</v>
      </c>
      <c r="N4020" s="2" t="s">
        <v>9</v>
      </c>
      <c r="O4020" s="2" t="s">
        <v>10</v>
      </c>
      <c r="P4020" s="2" t="s">
        <v>11</v>
      </c>
      <c r="Q4020" s="2" t="s">
        <v>12</v>
      </c>
      <c r="R4020" s="2" t="s">
        <v>13</v>
      </c>
      <c r="S4020" s="2" t="s">
        <v>14</v>
      </c>
      <c r="T4020" s="2" t="s">
        <v>15</v>
      </c>
      <c r="U4020" s="3" t="s">
        <v>16</v>
      </c>
      <c r="V4020" s="3" t="s">
        <v>17</v>
      </c>
      <c r="W4020" s="3" t="s">
        <v>18</v>
      </c>
      <c r="X4020" s="3" t="s">
        <v>19</v>
      </c>
      <c r="Y4020" s="3" t="s">
        <v>20</v>
      </c>
      <c r="Z4020" s="3" t="s">
        <v>21</v>
      </c>
      <c r="AA4020" s="3" t="s">
        <v>22</v>
      </c>
      <c r="AB4020" s="3" t="s">
        <v>23</v>
      </c>
      <c r="AC4020" s="3" t="s">
        <v>24</v>
      </c>
      <c r="AD4020" s="3" t="s">
        <v>25</v>
      </c>
      <c r="AE4020" s="3" t="s">
        <v>26</v>
      </c>
      <c r="AF4020" s="3" t="s">
        <v>27</v>
      </c>
      <c r="AG4020" s="3" t="s">
        <v>28</v>
      </c>
      <c r="AH4020" s="3" t="s">
        <v>29</v>
      </c>
      <c r="AL4020" s="2" t="s">
        <v>33</v>
      </c>
      <c r="AM4020" s="10" t="e">
        <f t="shared" si="1867"/>
        <v>#VALUE!</v>
      </c>
      <c r="AN4020" s="6" t="s">
        <v>35</v>
      </c>
      <c r="AO4020" s="2" t="s">
        <v>36</v>
      </c>
      <c r="AP4020" s="7" t="s">
        <v>37</v>
      </c>
      <c r="AQ4020" s="6" t="s">
        <v>38</v>
      </c>
      <c r="AR4020" s="2" t="s">
        <v>39</v>
      </c>
      <c r="AS4020" s="7" t="s">
        <v>40</v>
      </c>
      <c r="AT4020" s="7" t="s">
        <v>41</v>
      </c>
      <c r="AU4020" s="8" t="s">
        <v>55</v>
      </c>
      <c r="AV4020" s="8" t="s">
        <v>56</v>
      </c>
      <c r="AW4020" s="8" t="s">
        <v>44</v>
      </c>
      <c r="AX4020" s="8" t="s">
        <v>45</v>
      </c>
      <c r="AY4020" s="8" t="s">
        <v>46</v>
      </c>
      <c r="AZ4020" s="8" t="s">
        <v>47</v>
      </c>
      <c r="BA4020" s="2" t="s">
        <v>48</v>
      </c>
      <c r="BB4020" s="2" t="s">
        <v>49</v>
      </c>
      <c r="BC4020" s="2" t="s">
        <v>50</v>
      </c>
      <c r="BD4020"/>
      <c r="BE4020"/>
    </row>
    <row r="4021" spans="1:57" x14ac:dyDescent="0.3">
      <c r="A4021" s="2"/>
      <c r="D4021" s="9" t="s">
        <v>57</v>
      </c>
      <c r="E4021" s="10">
        <v>13.664004479999999</v>
      </c>
      <c r="F4021" s="10">
        <v>0.65010430919999995</v>
      </c>
      <c r="G4021" s="10">
        <v>16.106068820000001</v>
      </c>
      <c r="H4021" s="10">
        <v>10.428771149999999</v>
      </c>
      <c r="I4021" s="10">
        <v>95.065629060000006</v>
      </c>
      <c r="J4021" s="10">
        <v>31.310802630000001</v>
      </c>
      <c r="K4021" s="10">
        <v>59.020538100000003</v>
      </c>
      <c r="L4021" s="11">
        <v>8.8541666666666662E-4</v>
      </c>
      <c r="M4021" s="11">
        <v>1.5509143518518519E-3</v>
      </c>
      <c r="P4021" s="10"/>
      <c r="Q4021" s="9"/>
      <c r="AJ4021" s="13">
        <v>657.66666666666663</v>
      </c>
      <c r="AK4021" s="16">
        <v>3.0931440000000001</v>
      </c>
      <c r="AL4021" s="10">
        <f>IF(AK4021&gt;3, AK4021-3, 3-AK4021)</f>
        <v>9.3144000000000116E-2</v>
      </c>
      <c r="AM4021" s="10">
        <f t="shared" si="1867"/>
        <v>0.63052768561696437</v>
      </c>
      <c r="AN4021" s="14">
        <v>12</v>
      </c>
      <c r="AO4021" s="10">
        <f>AN4021+273.15</f>
        <v>285.14999999999998</v>
      </c>
      <c r="AP4021" s="14">
        <v>10.5</v>
      </c>
      <c r="AQ4021" s="14">
        <v>37</v>
      </c>
      <c r="AR4021" s="10">
        <f>AQ4021+273.15</f>
        <v>310.14999999999998</v>
      </c>
      <c r="AS4021" s="14">
        <v>47.1</v>
      </c>
      <c r="AT4021" s="14">
        <v>0.5</v>
      </c>
      <c r="AU4021" s="10">
        <f>IF(ISNUMBER(AM4021),((AR4021/AO4021)*((AJ4021-(AT4021*AP4021))/(AJ4021-AS4021))*AM4021)," ")</f>
        <v>0.73281529728164607</v>
      </c>
      <c r="AV4021" s="10">
        <f>IF(ISNUMBER(AM4021), AU4021*G4021, " ")</f>
        <v>11.802773610366952</v>
      </c>
      <c r="AW4021" s="10"/>
      <c r="AX4021" s="10"/>
      <c r="AY4021" s="10"/>
      <c r="AZ4021" s="10"/>
      <c r="BA4021" s="10"/>
      <c r="BB4021" s="10"/>
      <c r="BC4021" s="2"/>
      <c r="BD4021"/>
      <c r="BE4021"/>
    </row>
    <row r="4022" spans="1:57" x14ac:dyDescent="0.3">
      <c r="A4022" s="2">
        <v>366</v>
      </c>
      <c r="B4022" s="9" t="s">
        <v>457</v>
      </c>
      <c r="C4022" s="9"/>
      <c r="D4022" s="9" t="s">
        <v>58</v>
      </c>
      <c r="E4022" s="10">
        <v>8.9098841269999998</v>
      </c>
      <c r="F4022" s="10">
        <v>0.79180651550000003</v>
      </c>
      <c r="G4022" s="10">
        <v>16.904302130000001</v>
      </c>
      <c r="H4022" s="10">
        <v>13.413751510000001</v>
      </c>
      <c r="I4022" s="10">
        <v>82.605386510000002</v>
      </c>
      <c r="J4022" s="10">
        <v>31.38748326</v>
      </c>
      <c r="K4022" s="10">
        <v>71.072256569999993</v>
      </c>
      <c r="L4022" s="11">
        <v>4.7280092592592591E-3</v>
      </c>
      <c r="M4022" s="11">
        <v>5.4918865740740744E-3</v>
      </c>
      <c r="N4022" s="10">
        <f>H4022-H4021</f>
        <v>2.9849803600000016</v>
      </c>
      <c r="O4022" s="10">
        <f>I4021-I4022</f>
        <v>12.460242550000004</v>
      </c>
      <c r="P4022" s="10">
        <f>N4022/O4022</f>
        <v>0.23956037356592233</v>
      </c>
      <c r="Q4022" s="9">
        <f>AVERAGE(P4022,P4026)</f>
        <v>0.19582318456875164</v>
      </c>
      <c r="R4022">
        <f>K4022-K4021</f>
        <v>12.05171846999999</v>
      </c>
      <c r="S4022">
        <f>R4022/O4022</f>
        <v>0.96721379392409879</v>
      </c>
      <c r="T4022" s="9">
        <f>AVERAGE(S4022,S4026)</f>
        <v>0.82567761004101814</v>
      </c>
      <c r="U4022" s="3">
        <f>AVERAGE(E4021,E4023,E4025)</f>
        <v>13.672685019999999</v>
      </c>
      <c r="V4022" s="3">
        <f>AVERAGE(E4022,E4024,E4026)</f>
        <v>9.1063510765000011</v>
      </c>
      <c r="W4022" s="3">
        <f>AVERAGE(F4021,F4023,F4025)</f>
        <v>0.59090926145</v>
      </c>
      <c r="X4022" s="3">
        <f>AVERAGE(F4022,F4024,F4026)</f>
        <v>0.7023584464</v>
      </c>
      <c r="Y4022" s="3">
        <f>AVERAGE(G4021,G4023,G4025)</f>
        <v>17.314985370000002</v>
      </c>
      <c r="Z4022" s="3">
        <f>AVERAGE(G4022,G4024,G4026)</f>
        <v>18.253022810000001</v>
      </c>
      <c r="AA4022" s="3">
        <f>AVERAGE(H4021,H4023,H4025)</f>
        <v>10.121947456000001</v>
      </c>
      <c r="AB4022" s="3">
        <f>AVERAGE(H4022,H4024,H4026)</f>
        <v>12.721630190000001</v>
      </c>
      <c r="AC4022" s="3">
        <f>AVERAGE(I4021,I4023,I4025)</f>
        <v>96.137573330000009</v>
      </c>
      <c r="AD4022" s="3">
        <f>AVERAGE(I4022,I4024,I4026)</f>
        <v>82.627409274999991</v>
      </c>
      <c r="AE4022" s="3">
        <f>AVERAGE(J4021,J4023,J4025)</f>
        <v>30.651926710000001</v>
      </c>
      <c r="AF4022" s="3">
        <f>AVERAGE(J4022,J4024,J4026)</f>
        <v>30.919977754999998</v>
      </c>
      <c r="AG4022" s="3">
        <f>AVERAGE(K4021,K4023,K4025)</f>
        <v>59.306616705000003</v>
      </c>
      <c r="AH4022" s="3">
        <f>AVERAGE(K4022,K4024,K4026)</f>
        <v>70.313054789999995</v>
      </c>
      <c r="AI4022" s="12">
        <v>43671</v>
      </c>
      <c r="AJ4022" s="13">
        <v>657.66666666666663</v>
      </c>
      <c r="AK4022" s="16">
        <v>3.0931440000000001</v>
      </c>
      <c r="AL4022" s="10">
        <f t="shared" ref="AL4022:AL4026" si="1888">IF(AK4022&gt;3, AK4022-3, 3-AK4022)</f>
        <v>9.3144000000000116E-2</v>
      </c>
      <c r="AM4022" s="10">
        <f t="shared" si="1867"/>
        <v>0.76796280629029878</v>
      </c>
      <c r="AN4022" s="14">
        <v>12</v>
      </c>
      <c r="AO4022" s="10">
        <f t="shared" ref="AO4022:AO4026" si="1889">AN4022+273.15</f>
        <v>285.14999999999998</v>
      </c>
      <c r="AP4022" s="14">
        <v>10.5</v>
      </c>
      <c r="AQ4022" s="14">
        <v>37</v>
      </c>
      <c r="AR4022" s="10">
        <f t="shared" ref="AR4022:AR4026" si="1890">AQ4022+273.15</f>
        <v>310.14999999999998</v>
      </c>
      <c r="AS4022" s="14">
        <v>47.1</v>
      </c>
      <c r="AT4022" s="14">
        <v>0.5</v>
      </c>
      <c r="AU4022" s="10">
        <f t="shared" ref="AU4022:AU4026" si="1891">IF(ISNUMBER(AM4022),((AR4022/AO4022)*((AJ4022-(AT4022*AP4022))/(AJ4022-AS4022))*AM4022)," ")</f>
        <v>0.89254588661274004</v>
      </c>
      <c r="AV4022" s="10">
        <f t="shared" ref="AV4022:AV4026" si="1892">IF(ISNUMBER(AM4022), AU4022*G4022, " ")</f>
        <v>15.08786533219048</v>
      </c>
      <c r="AW4022" s="10">
        <f>AVERAGE(AU4021,AU4023,AU4025)</f>
        <v>0.6660890259731258</v>
      </c>
      <c r="AX4022" s="10">
        <f>AVERAGE(AU4022,AU4024,AU4026)</f>
        <v>0.79171758502918588</v>
      </c>
      <c r="AY4022" s="10">
        <f>AVERAGE(AV4021,AV4023,AV4025)</f>
        <v>11.452655246137564</v>
      </c>
      <c r="AZ4022" s="10">
        <f>AVERAGE(AV4022,AV4024,AV4026)</f>
        <v>14.315249923140829</v>
      </c>
      <c r="BA4022" s="10">
        <f>IF(ISNUMBER(AV4022), AV4022-AV4021, " ")</f>
        <v>3.2850917218235285</v>
      </c>
      <c r="BB4022" s="10">
        <f>IF(ISNUMBER(BA4022), BA4022/O4022, " ")</f>
        <v>0.26364588880523254</v>
      </c>
      <c r="BC4022" s="2">
        <f>AVERAGE(BB4022,BB4024,BB4026)</f>
        <v>0.21561701354210427</v>
      </c>
      <c r="BD4022" s="1" t="s">
        <v>79</v>
      </c>
      <c r="BE4022"/>
    </row>
    <row r="4023" spans="1:57" x14ac:dyDescent="0.3">
      <c r="A4023" s="2"/>
      <c r="D4023" s="9" t="s">
        <v>57</v>
      </c>
      <c r="E4023" s="10"/>
      <c r="F4023" s="10"/>
      <c r="G4023" s="10"/>
      <c r="H4023" s="10"/>
      <c r="I4023" s="10"/>
      <c r="J4023" s="10"/>
      <c r="K4023" s="10"/>
      <c r="L4023" s="11"/>
      <c r="M4023" s="11"/>
      <c r="P4023" s="10"/>
      <c r="Q4023" s="9"/>
      <c r="AJ4023" s="13">
        <v>657.66666666666697</v>
      </c>
      <c r="AK4023" s="16">
        <v>3.0931440000000001</v>
      </c>
      <c r="AL4023" s="10">
        <f t="shared" si="1888"/>
        <v>9.3144000000000116E-2</v>
      </c>
      <c r="AM4023" s="10" t="str">
        <f t="shared" si="1867"/>
        <v xml:space="preserve"> </v>
      </c>
      <c r="AN4023" s="14">
        <v>12</v>
      </c>
      <c r="AO4023" s="10">
        <f t="shared" si="1889"/>
        <v>285.14999999999998</v>
      </c>
      <c r="AP4023" s="14">
        <v>10.5</v>
      </c>
      <c r="AQ4023" s="14">
        <v>37</v>
      </c>
      <c r="AR4023" s="10">
        <f t="shared" si="1890"/>
        <v>310.14999999999998</v>
      </c>
      <c r="AS4023" s="14">
        <v>47.1</v>
      </c>
      <c r="AT4023" s="14">
        <v>0.5</v>
      </c>
      <c r="AU4023" s="10" t="str">
        <f t="shared" si="1891"/>
        <v xml:space="preserve"> </v>
      </c>
      <c r="AV4023" s="10" t="str">
        <f t="shared" si="1892"/>
        <v xml:space="preserve"> </v>
      </c>
      <c r="AW4023" s="10"/>
      <c r="AX4023" s="10"/>
      <c r="AY4023" s="10"/>
      <c r="AZ4023" s="10"/>
      <c r="BA4023" s="10"/>
      <c r="BB4023" s="10"/>
      <c r="BC4023" s="2"/>
      <c r="BD4023"/>
    </row>
    <row r="4024" spans="1:57" x14ac:dyDescent="0.3">
      <c r="A4024" s="2"/>
      <c r="D4024" s="9" t="s">
        <v>60</v>
      </c>
      <c r="E4024" s="10"/>
      <c r="F4024" s="10"/>
      <c r="G4024" s="10"/>
      <c r="H4024" s="10"/>
      <c r="I4024" s="10"/>
      <c r="J4024" s="10"/>
      <c r="K4024" s="10"/>
      <c r="L4024" s="11"/>
      <c r="M4024" s="11"/>
      <c r="N4024" s="10">
        <f>H4024-H4023</f>
        <v>0</v>
      </c>
      <c r="O4024" s="10">
        <f>I4023-I4024</f>
        <v>0</v>
      </c>
      <c r="P4024" s="10" t="e">
        <f>N4024/O4024</f>
        <v>#DIV/0!</v>
      </c>
      <c r="Q4024" s="9"/>
      <c r="R4024">
        <f>K4024-K4023</f>
        <v>0</v>
      </c>
      <c r="S4024" t="e">
        <f>R4024/O4024</f>
        <v>#DIV/0!</v>
      </c>
      <c r="AJ4024" s="13">
        <v>657.66666666666697</v>
      </c>
      <c r="AK4024" s="16">
        <v>3.0931440000000001</v>
      </c>
      <c r="AL4024" s="10">
        <f t="shared" si="1888"/>
        <v>9.3144000000000116E-2</v>
      </c>
      <c r="AM4024" s="10" t="str">
        <f t="shared" si="1867"/>
        <v xml:space="preserve"> </v>
      </c>
      <c r="AN4024" s="14">
        <v>12</v>
      </c>
      <c r="AO4024" s="10">
        <f t="shared" si="1889"/>
        <v>285.14999999999998</v>
      </c>
      <c r="AP4024" s="14">
        <v>10.5</v>
      </c>
      <c r="AQ4024" s="14">
        <v>37</v>
      </c>
      <c r="AR4024" s="10">
        <f t="shared" si="1890"/>
        <v>310.14999999999998</v>
      </c>
      <c r="AS4024" s="14">
        <v>47.1</v>
      </c>
      <c r="AT4024" s="14">
        <v>0.5</v>
      </c>
      <c r="AU4024" s="10" t="str">
        <f t="shared" si="1891"/>
        <v xml:space="preserve"> </v>
      </c>
      <c r="AV4024" s="10" t="str">
        <f t="shared" si="1892"/>
        <v xml:space="preserve"> </v>
      </c>
      <c r="AW4024" s="10"/>
      <c r="AX4024" s="10"/>
      <c r="AY4024" s="10"/>
      <c r="AZ4024" s="10"/>
      <c r="BA4024" s="10" t="str">
        <f>IF(ISNUMBER(AV4024), AV4024-AV4023, " ")</f>
        <v xml:space="preserve"> </v>
      </c>
      <c r="BB4024" s="10" t="str">
        <f>IF(ISNUMBER(BA4024), BA4024/O4024, " ")</f>
        <v xml:space="preserve"> </v>
      </c>
      <c r="BC4024" s="2"/>
      <c r="BD4024"/>
      <c r="BE4024"/>
    </row>
    <row r="4025" spans="1:57" x14ac:dyDescent="0.3">
      <c r="A4025" s="2"/>
      <c r="D4025" s="9" t="s">
        <v>57</v>
      </c>
      <c r="E4025" s="10">
        <v>13.68136556</v>
      </c>
      <c r="F4025" s="10">
        <v>0.53171421370000005</v>
      </c>
      <c r="G4025" s="10">
        <v>18.52390192</v>
      </c>
      <c r="H4025" s="10">
        <v>9.8151237620000007</v>
      </c>
      <c r="I4025" s="10">
        <v>97.209517599999998</v>
      </c>
      <c r="J4025" s="10">
        <v>29.993050790000002</v>
      </c>
      <c r="K4025" s="10">
        <v>59.592695310000003</v>
      </c>
      <c r="L4025" s="11">
        <v>1.5648148148148151E-2</v>
      </c>
      <c r="M4025" s="11">
        <v>1.6284710648148147E-2</v>
      </c>
      <c r="P4025" s="10"/>
      <c r="Q4025" s="9"/>
      <c r="AJ4025" s="13">
        <v>657.66666666666697</v>
      </c>
      <c r="AK4025" s="16">
        <v>3.0931440000000001</v>
      </c>
      <c r="AL4025" s="10">
        <f t="shared" si="1888"/>
        <v>9.3144000000000116E-2</v>
      </c>
      <c r="AM4025" s="10">
        <f t="shared" si="1867"/>
        <v>0.51570267698497074</v>
      </c>
      <c r="AN4025" s="14">
        <v>12</v>
      </c>
      <c r="AO4025" s="10">
        <f t="shared" si="1889"/>
        <v>285.14999999999998</v>
      </c>
      <c r="AP4025" s="14">
        <v>10.5</v>
      </c>
      <c r="AQ4025" s="14">
        <v>37</v>
      </c>
      <c r="AR4025" s="10">
        <f t="shared" si="1890"/>
        <v>310.14999999999998</v>
      </c>
      <c r="AS4025" s="14">
        <v>47.1</v>
      </c>
      <c r="AT4025" s="14">
        <v>0.5</v>
      </c>
      <c r="AU4025" s="10">
        <f t="shared" si="1891"/>
        <v>0.59936275466460542</v>
      </c>
      <c r="AV4025" s="10">
        <f t="shared" si="1892"/>
        <v>11.102536881908174</v>
      </c>
      <c r="AW4025" s="10"/>
      <c r="AX4025" s="10"/>
      <c r="AY4025" s="10"/>
      <c r="AZ4025" s="10"/>
      <c r="BA4025" s="10"/>
      <c r="BB4025" s="10"/>
      <c r="BC4025" s="2"/>
      <c r="BD4025"/>
      <c r="BE4025"/>
    </row>
    <row r="4026" spans="1:57" x14ac:dyDescent="0.3">
      <c r="A4026" s="2"/>
      <c r="D4026" s="9" t="s">
        <v>61</v>
      </c>
      <c r="E4026" s="10">
        <v>9.3028180260000006</v>
      </c>
      <c r="F4026" s="10">
        <v>0.61291037729999998</v>
      </c>
      <c r="G4026" s="10">
        <v>19.60174349</v>
      </c>
      <c r="H4026" s="10">
        <v>12.029508870000001</v>
      </c>
      <c r="I4026" s="10">
        <v>82.649432039999994</v>
      </c>
      <c r="J4026" s="10">
        <v>30.45247225</v>
      </c>
      <c r="K4026" s="10">
        <v>69.553853009999997</v>
      </c>
      <c r="L4026" s="11">
        <v>1.8715277777777779E-2</v>
      </c>
      <c r="M4026" s="11">
        <v>1.9317118055555554E-2</v>
      </c>
      <c r="N4026" s="10">
        <f>H4026-H4025</f>
        <v>2.2143851080000001</v>
      </c>
      <c r="O4026" s="10">
        <f>I4025-I4026</f>
        <v>14.560085560000005</v>
      </c>
      <c r="P4026" s="10">
        <f>N4026/O4026</f>
        <v>0.15208599557158092</v>
      </c>
      <c r="Q4026" s="9"/>
      <c r="R4026">
        <f>K4026-K4025</f>
        <v>9.961157699999994</v>
      </c>
      <c r="S4026">
        <f>R4026/O4026</f>
        <v>0.68414142615793738</v>
      </c>
      <c r="AJ4026" s="13">
        <v>657.66666666666697</v>
      </c>
      <c r="AK4026" s="16">
        <v>3.0931440000000001</v>
      </c>
      <c r="AL4026" s="10">
        <f t="shared" si="1888"/>
        <v>9.3144000000000116E-2</v>
      </c>
      <c r="AM4026" s="10">
        <f t="shared" si="1867"/>
        <v>0.59445377644881703</v>
      </c>
      <c r="AN4026" s="14">
        <v>12</v>
      </c>
      <c r="AO4026" s="10">
        <f t="shared" si="1889"/>
        <v>285.14999999999998</v>
      </c>
      <c r="AP4026" s="14">
        <v>10.5</v>
      </c>
      <c r="AQ4026" s="14">
        <v>37</v>
      </c>
      <c r="AR4026" s="10">
        <f t="shared" si="1890"/>
        <v>310.14999999999998</v>
      </c>
      <c r="AS4026" s="14">
        <v>47.1</v>
      </c>
      <c r="AT4026" s="14">
        <v>0.5</v>
      </c>
      <c r="AU4026" s="10">
        <f t="shared" si="1891"/>
        <v>0.69088928344563172</v>
      </c>
      <c r="AV4026" s="10">
        <f t="shared" si="1892"/>
        <v>13.542634514091176</v>
      </c>
      <c r="AW4026" s="10"/>
      <c r="AX4026" s="10"/>
      <c r="AY4026" s="10"/>
      <c r="AZ4026" s="10"/>
      <c r="BA4026" s="10">
        <f>IF(ISNUMBER(AV4026), AV4026-AV4025, " ")</f>
        <v>2.4400976321830026</v>
      </c>
      <c r="BB4026" s="10">
        <f>IF(ISNUMBER(BA4026), BA4026/O4026, " ")</f>
        <v>0.16758813827897601</v>
      </c>
      <c r="BC4026" s="2"/>
      <c r="BD4026"/>
      <c r="BE4026"/>
    </row>
    <row r="4027" spans="1:57" x14ac:dyDescent="0.3">
      <c r="AM4027" s="10" t="str">
        <f t="shared" si="1867"/>
        <v xml:space="preserve"> </v>
      </c>
      <c r="BD4027"/>
      <c r="BE4027"/>
    </row>
    <row r="4028" spans="1:57" x14ac:dyDescent="0.3">
      <c r="AM4028" s="10" t="str">
        <f t="shared" si="1867"/>
        <v xml:space="preserve"> </v>
      </c>
      <c r="BD4028"/>
      <c r="BE4028"/>
    </row>
    <row r="4029" spans="1:57" x14ac:dyDescent="0.3">
      <c r="A4029" s="2"/>
      <c r="D4029" s="9" t="s">
        <v>53</v>
      </c>
      <c r="E4029" s="10"/>
      <c r="F4029" s="10"/>
      <c r="G4029" s="10"/>
      <c r="H4029" s="10"/>
      <c r="I4029" s="10"/>
      <c r="J4029" s="10"/>
      <c r="K4029" s="10"/>
      <c r="L4029" s="10"/>
      <c r="M4029" s="10"/>
      <c r="P4029" s="10"/>
      <c r="Q4029" s="9"/>
      <c r="R4029" s="9"/>
      <c r="AM4029" s="10" t="str">
        <f t="shared" si="1867"/>
        <v xml:space="preserve"> </v>
      </c>
      <c r="BD4029"/>
      <c r="BE4029"/>
    </row>
    <row r="4030" spans="1:57" x14ac:dyDescent="0.3">
      <c r="A4030" s="2"/>
      <c r="D4030" s="9" t="s">
        <v>458</v>
      </c>
      <c r="E4030" s="10"/>
      <c r="F4030" s="2"/>
      <c r="G4030" s="10"/>
      <c r="H4030" s="10"/>
      <c r="I4030" s="10"/>
      <c r="J4030" s="10"/>
      <c r="K4030" s="10"/>
      <c r="L4030" s="10"/>
      <c r="M4030" s="10"/>
      <c r="P4030" s="10"/>
      <c r="Q4030" s="9"/>
      <c r="R4030" s="9"/>
      <c r="AM4030" s="10" t="str">
        <f t="shared" si="1867"/>
        <v xml:space="preserve"> </v>
      </c>
      <c r="BD4030"/>
      <c r="BE4030"/>
    </row>
    <row r="4031" spans="1:57" x14ac:dyDescent="0.3">
      <c r="A4031" s="2"/>
      <c r="D4031" s="9"/>
      <c r="E4031" s="2" t="s">
        <v>0</v>
      </c>
      <c r="F4031" s="2" t="s">
        <v>1</v>
      </c>
      <c r="G4031" s="2" t="s">
        <v>2</v>
      </c>
      <c r="H4031" s="2" t="s">
        <v>3</v>
      </c>
      <c r="I4031" s="2" t="s">
        <v>4</v>
      </c>
      <c r="J4031" s="2" t="s">
        <v>5</v>
      </c>
      <c r="K4031" s="2" t="s">
        <v>6</v>
      </c>
      <c r="L4031" s="2" t="s">
        <v>7</v>
      </c>
      <c r="M4031" s="2" t="s">
        <v>8</v>
      </c>
      <c r="N4031" s="2" t="s">
        <v>9</v>
      </c>
      <c r="O4031" s="2" t="s">
        <v>10</v>
      </c>
      <c r="P4031" s="2" t="s">
        <v>11</v>
      </c>
      <c r="Q4031" s="2" t="s">
        <v>12</v>
      </c>
      <c r="R4031" s="2" t="s">
        <v>13</v>
      </c>
      <c r="S4031" s="2" t="s">
        <v>14</v>
      </c>
      <c r="T4031" s="2" t="s">
        <v>15</v>
      </c>
      <c r="U4031" s="3" t="s">
        <v>16</v>
      </c>
      <c r="V4031" s="3" t="s">
        <v>17</v>
      </c>
      <c r="W4031" s="3" t="s">
        <v>18</v>
      </c>
      <c r="X4031" s="3" t="s">
        <v>19</v>
      </c>
      <c r="Y4031" s="3" t="s">
        <v>20</v>
      </c>
      <c r="Z4031" s="3" t="s">
        <v>21</v>
      </c>
      <c r="AA4031" s="3" t="s">
        <v>22</v>
      </c>
      <c r="AB4031" s="3" t="s">
        <v>23</v>
      </c>
      <c r="AC4031" s="3" t="s">
        <v>24</v>
      </c>
      <c r="AD4031" s="3" t="s">
        <v>25</v>
      </c>
      <c r="AE4031" s="3" t="s">
        <v>26</v>
      </c>
      <c r="AF4031" s="3" t="s">
        <v>27</v>
      </c>
      <c r="AG4031" s="3" t="s">
        <v>28</v>
      </c>
      <c r="AH4031" s="3" t="s">
        <v>29</v>
      </c>
      <c r="AL4031" s="2" t="s">
        <v>33</v>
      </c>
      <c r="AM4031" s="10" t="e">
        <f t="shared" si="1867"/>
        <v>#VALUE!</v>
      </c>
      <c r="AN4031" s="6" t="s">
        <v>35</v>
      </c>
      <c r="AO4031" s="2" t="s">
        <v>36</v>
      </c>
      <c r="AP4031" s="7" t="s">
        <v>37</v>
      </c>
      <c r="AQ4031" s="6" t="s">
        <v>38</v>
      </c>
      <c r="AR4031" s="2" t="s">
        <v>39</v>
      </c>
      <c r="AS4031" s="7" t="s">
        <v>40</v>
      </c>
      <c r="AT4031" s="7" t="s">
        <v>41</v>
      </c>
      <c r="AU4031" s="8" t="s">
        <v>55</v>
      </c>
      <c r="AV4031" s="8" t="s">
        <v>56</v>
      </c>
      <c r="AW4031" s="8" t="s">
        <v>44</v>
      </c>
      <c r="AX4031" s="8" t="s">
        <v>45</v>
      </c>
      <c r="AY4031" s="8" t="s">
        <v>46</v>
      </c>
      <c r="AZ4031" s="8" t="s">
        <v>47</v>
      </c>
      <c r="BA4031" s="2" t="s">
        <v>48</v>
      </c>
      <c r="BB4031" s="2" t="s">
        <v>49</v>
      </c>
      <c r="BC4031" s="2" t="s">
        <v>50</v>
      </c>
      <c r="BD4031"/>
      <c r="BE4031"/>
    </row>
    <row r="4032" spans="1:57" x14ac:dyDescent="0.3">
      <c r="A4032" s="2"/>
      <c r="D4032" s="9" t="s">
        <v>57</v>
      </c>
      <c r="E4032" s="10">
        <v>13.684305739999999</v>
      </c>
      <c r="F4032" s="10">
        <v>0.60122616760000003</v>
      </c>
      <c r="G4032" s="10">
        <v>18.885656569999998</v>
      </c>
      <c r="H4032" s="10">
        <v>11.34714458</v>
      </c>
      <c r="I4032" s="10">
        <v>91.092614339999997</v>
      </c>
      <c r="J4032" s="10">
        <v>30.750000379999999</v>
      </c>
      <c r="K4032" s="10">
        <v>63.398777520000003</v>
      </c>
      <c r="L4032" s="11">
        <v>1.2731481481481483E-3</v>
      </c>
      <c r="M4032" s="11">
        <v>1.9502199074074075E-3</v>
      </c>
      <c r="P4032" s="10"/>
      <c r="Q4032" s="9"/>
      <c r="AJ4032" s="13">
        <v>657.66666666666663</v>
      </c>
      <c r="AK4032" s="16">
        <v>3.0931440000000001</v>
      </c>
      <c r="AL4032" s="10">
        <f>IF(AK4032&gt;3, AK4032-3, 3-AK4032)</f>
        <v>9.3144000000000116E-2</v>
      </c>
      <c r="AM4032" s="10">
        <f t="shared" si="1867"/>
        <v>0.58312141393999117</v>
      </c>
      <c r="AN4032" s="14">
        <v>12</v>
      </c>
      <c r="AO4032" s="10">
        <f>AN4032+273.15</f>
        <v>285.14999999999998</v>
      </c>
      <c r="AP4032" s="14">
        <v>10.5</v>
      </c>
      <c r="AQ4032" s="14">
        <v>37</v>
      </c>
      <c r="AR4032" s="10">
        <f>AQ4032+273.15</f>
        <v>310.14999999999998</v>
      </c>
      <c r="AS4032" s="14">
        <v>47.1</v>
      </c>
      <c r="AT4032" s="14">
        <v>0.5</v>
      </c>
      <c r="AU4032" s="10">
        <f>IF(ISNUMBER(AM4032),((AR4032/AO4032)*((AJ4032-(AT4032*AP4032))/(AJ4032-AS4032))*AM4032)," ")</f>
        <v>0.67771852379424113</v>
      </c>
      <c r="AV4032" s="10">
        <f>IF(ISNUMBER(AM4032), AU4032*G4032, " ")</f>
        <v>12.79915929150541</v>
      </c>
      <c r="AW4032" s="10"/>
      <c r="AX4032" s="10"/>
      <c r="AY4032" s="10"/>
      <c r="AZ4032" s="10"/>
      <c r="BA4032" s="10"/>
      <c r="BB4032" s="10"/>
      <c r="BC4032" s="2"/>
      <c r="BD4032"/>
      <c r="BE4032"/>
    </row>
    <row r="4033" spans="1:57" x14ac:dyDescent="0.3">
      <c r="A4033" s="2">
        <v>367</v>
      </c>
      <c r="B4033" s="9" t="s">
        <v>458</v>
      </c>
      <c r="C4033" s="9"/>
      <c r="D4033" s="9" t="s">
        <v>58</v>
      </c>
      <c r="E4033" s="10">
        <v>9.4680228070000005</v>
      </c>
      <c r="F4033" s="10">
        <v>0.70828312309999997</v>
      </c>
      <c r="G4033" s="10">
        <v>19.973231800000001</v>
      </c>
      <c r="H4033" s="10">
        <v>13.77384077</v>
      </c>
      <c r="I4033" s="10">
        <v>78.371574370000005</v>
      </c>
      <c r="J4033" s="10">
        <v>31.381512600000001</v>
      </c>
      <c r="K4033" s="10">
        <v>77.453915469999998</v>
      </c>
      <c r="L4033" s="11">
        <v>4.3344907407407403E-3</v>
      </c>
      <c r="M4033" s="11">
        <v>4.7685069444444441E-3</v>
      </c>
      <c r="N4033" s="10">
        <f>H4033-H4032</f>
        <v>2.4266961899999995</v>
      </c>
      <c r="O4033" s="10">
        <f>I4032-I4033</f>
        <v>12.721039969999993</v>
      </c>
      <c r="P4033" s="10">
        <f>N4033/O4033</f>
        <v>0.19076240588213489</v>
      </c>
      <c r="Q4033" s="9">
        <f>AVERAGE(P4033,P4035,P4037)</f>
        <v>0.21388870045939112</v>
      </c>
      <c r="R4033">
        <f>K4033-K4032</f>
        <v>14.055137949999995</v>
      </c>
      <c r="S4033">
        <f>R4033/O4033</f>
        <v>1.1048733423640051</v>
      </c>
      <c r="T4033" s="9">
        <f>AVERAGE(S4033,S4035,S4037)</f>
        <v>0.60148512557462219</v>
      </c>
      <c r="U4033" s="3">
        <f>AVERAGE(E4032,E4034,E4036)</f>
        <v>13.692250853333332</v>
      </c>
      <c r="V4033" s="3">
        <f>AVERAGE(E4033,E4035,E4037)</f>
        <v>9.299874864666668</v>
      </c>
      <c r="W4033" s="3">
        <f>AVERAGE(F4032,F4034,F4036)</f>
        <v>0.57756729396666662</v>
      </c>
      <c r="X4033" s="3">
        <f>AVERAGE(F4033,F4035,F4037)</f>
        <v>0.67194203330000002</v>
      </c>
      <c r="Y4033" s="3">
        <f>AVERAGE(G4032,G4034,G4036)</f>
        <v>19.448297280000002</v>
      </c>
      <c r="Z4033" s="3">
        <f>AVERAGE(G4033,G4035,G4037)</f>
        <v>20.622387840000002</v>
      </c>
      <c r="AA4033" s="3">
        <f>AVERAGE(H4032,H4034,H4036)</f>
        <v>11.225468943333334</v>
      </c>
      <c r="AB4033" s="3">
        <f>AVERAGE(H4033,H4035,H4037)</f>
        <v>13.717733276666666</v>
      </c>
      <c r="AC4033" s="3">
        <f>AVERAGE(I4032,I4034,I4036)</f>
        <v>91.223415536666664</v>
      </c>
      <c r="AD4033" s="3">
        <f>AVERAGE(I4033,I4035,I4037)</f>
        <v>79.521880633333339</v>
      </c>
      <c r="AE4033" s="3">
        <f>AVERAGE(J4032,J4034,J4036)</f>
        <v>31.031208743333334</v>
      </c>
      <c r="AF4033" s="3">
        <f>AVERAGE(J4033,J4035,J4037)</f>
        <v>31.157856600000002</v>
      </c>
      <c r="AG4033" s="3">
        <f>AVERAGE(K4032,K4034,K4036)</f>
        <v>69.031906276666675</v>
      </c>
      <c r="AH4033" s="3">
        <f>AVERAGE(K4033,K4035,K4037)</f>
        <v>76.320362963333324</v>
      </c>
      <c r="AI4033" s="12">
        <v>43671</v>
      </c>
      <c r="AJ4033" s="13">
        <v>657.66666666666663</v>
      </c>
      <c r="AK4033" s="16">
        <v>3.0931440000000001</v>
      </c>
      <c r="AL4033" s="10">
        <f t="shared" ref="AL4033:AL4037" si="1893">IF(AK4033&gt;3, AK4033-3, 3-AK4033)</f>
        <v>9.3144000000000116E-2</v>
      </c>
      <c r="AM4033" s="10">
        <f t="shared" si="1867"/>
        <v>0.68695455798372129</v>
      </c>
      <c r="AN4033" s="14">
        <v>12</v>
      </c>
      <c r="AO4033" s="10">
        <f t="shared" ref="AO4033:AO4037" si="1894">AN4033+273.15</f>
        <v>285.14999999999998</v>
      </c>
      <c r="AP4033" s="14">
        <v>10.5</v>
      </c>
      <c r="AQ4033" s="14">
        <v>37</v>
      </c>
      <c r="AR4033" s="10">
        <f t="shared" ref="AR4033:AR4037" si="1895">AQ4033+273.15</f>
        <v>310.14999999999998</v>
      </c>
      <c r="AS4033" s="14">
        <v>47.1</v>
      </c>
      <c r="AT4033" s="14">
        <v>0.5</v>
      </c>
      <c r="AU4033" s="10">
        <f t="shared" ref="AU4033:AU4037" si="1896">IF(ISNUMBER(AM4033),((AR4033/AO4033)*((AJ4033-(AT4033*AP4033))/(AJ4033-AS4033))*AM4033)," ")</f>
        <v>0.79839604209486947</v>
      </c>
      <c r="AV4033" s="10">
        <f t="shared" ref="AV4033:AV4037" si="1897">IF(ISNUMBER(AM4033), AU4033*G4033, " ")</f>
        <v>15.946549216963387</v>
      </c>
      <c r="AW4033" s="10">
        <f>AVERAGE(AU4032,AU4034,AU4036)</f>
        <v>0.65104959656270911</v>
      </c>
      <c r="AX4033" s="10">
        <f>AVERAGE(AU4033,AU4035,AU4037)</f>
        <v>0.75743137511996872</v>
      </c>
      <c r="AY4033" s="10">
        <f>AVERAGE(AV4032,AV4034,AV4036)</f>
        <v>12.653681139785199</v>
      </c>
      <c r="AZ4033" s="10">
        <f>AVERAGE(AV4033,AV4035,AV4037)</f>
        <v>15.599630253209165</v>
      </c>
      <c r="BA4033" s="10">
        <f>IF(ISNUMBER(AV4033), AV4033-AV4032, " ")</f>
        <v>3.1473899254579774</v>
      </c>
      <c r="BB4033" s="10">
        <f>IF(ISNUMBER(BA4033), BA4033/O4033, " ")</f>
        <v>0.24741608648982016</v>
      </c>
      <c r="BC4033" s="2">
        <f>AVERAGE(BB4033,BB4035,BB4037)</f>
        <v>0.25184949725954159</v>
      </c>
      <c r="BD4033" s="1" t="s">
        <v>59</v>
      </c>
      <c r="BE4033"/>
    </row>
    <row r="4034" spans="1:57" x14ac:dyDescent="0.3">
      <c r="A4034" s="2"/>
      <c r="D4034" s="9" t="s">
        <v>57</v>
      </c>
      <c r="E4034" s="10">
        <v>13.6892947</v>
      </c>
      <c r="F4034" s="10">
        <v>0.57898185319999995</v>
      </c>
      <c r="G4034" s="10">
        <v>19.66707697</v>
      </c>
      <c r="H4034" s="10">
        <v>11.39588344</v>
      </c>
      <c r="I4034" s="10">
        <v>90.611746179999997</v>
      </c>
      <c r="J4034" s="10">
        <v>31.153159540000001</v>
      </c>
      <c r="K4034" s="10">
        <v>72.516097360000003</v>
      </c>
      <c r="L4034" s="11">
        <v>7.9166666666666673E-3</v>
      </c>
      <c r="M4034" s="11">
        <v>8.495358796296296E-3</v>
      </c>
      <c r="P4034" s="10"/>
      <c r="Q4034" s="9"/>
      <c r="AJ4034" s="13">
        <v>657.66666666666697</v>
      </c>
      <c r="AK4034" s="16">
        <v>3.0931440000000001</v>
      </c>
      <c r="AL4034" s="10">
        <f t="shared" si="1893"/>
        <v>9.3144000000000116E-2</v>
      </c>
      <c r="AM4034" s="10">
        <f t="shared" si="1867"/>
        <v>0.56154694369224312</v>
      </c>
      <c r="AN4034" s="14">
        <v>12</v>
      </c>
      <c r="AO4034" s="10">
        <f t="shared" si="1894"/>
        <v>285.14999999999998</v>
      </c>
      <c r="AP4034" s="14">
        <v>10.5</v>
      </c>
      <c r="AQ4034" s="14">
        <v>37</v>
      </c>
      <c r="AR4034" s="10">
        <f t="shared" si="1895"/>
        <v>310.14999999999998</v>
      </c>
      <c r="AS4034" s="14">
        <v>47.1</v>
      </c>
      <c r="AT4034" s="14">
        <v>0.5</v>
      </c>
      <c r="AU4034" s="10">
        <f t="shared" si="1896"/>
        <v>0.65264412628729018</v>
      </c>
      <c r="AV4034" s="10">
        <f t="shared" si="1897"/>
        <v>12.835602265710536</v>
      </c>
      <c r="AW4034" s="10"/>
      <c r="AX4034" s="10"/>
      <c r="AY4034" s="10"/>
      <c r="AZ4034" s="10"/>
      <c r="BA4034" s="10"/>
      <c r="BB4034" s="10"/>
      <c r="BC4034" s="2"/>
      <c r="BD4034"/>
    </row>
    <row r="4035" spans="1:57" x14ac:dyDescent="0.3">
      <c r="A4035" s="2"/>
      <c r="D4035" s="9" t="s">
        <v>60</v>
      </c>
      <c r="E4035" s="10">
        <v>9.2291617170000002</v>
      </c>
      <c r="F4035" s="10">
        <v>0.67351241279999996</v>
      </c>
      <c r="G4035" s="10">
        <v>20.467215700000001</v>
      </c>
      <c r="H4035" s="10">
        <v>13.78425416</v>
      </c>
      <c r="I4035" s="10">
        <v>79.700245480000007</v>
      </c>
      <c r="J4035" s="10">
        <v>31.033432789999999</v>
      </c>
      <c r="K4035" s="10">
        <v>76.709256620000005</v>
      </c>
      <c r="L4035" s="11">
        <v>1.0608796296296297E-2</v>
      </c>
      <c r="M4035" s="11">
        <v>1.1113414351851853E-2</v>
      </c>
      <c r="N4035" s="10">
        <f>H4035-H4034</f>
        <v>2.3883707199999993</v>
      </c>
      <c r="O4035" s="10">
        <f>I4034-I4035</f>
        <v>10.911500699999991</v>
      </c>
      <c r="P4035" s="10">
        <f>N4035/O4035</f>
        <v>0.21888563137790948</v>
      </c>
      <c r="Q4035" s="9"/>
      <c r="R4035">
        <f>K4035-K4034</f>
        <v>4.1931592600000016</v>
      </c>
      <c r="S4035">
        <f>R4035/O4035</f>
        <v>0.38428804389849008</v>
      </c>
      <c r="AJ4035" s="13">
        <v>657.66666666666697</v>
      </c>
      <c r="AK4035" s="16">
        <v>3.0931440000000001</v>
      </c>
      <c r="AL4035" s="10">
        <f t="shared" si="1893"/>
        <v>9.3144000000000116E-2</v>
      </c>
      <c r="AM4035" s="10">
        <f t="shared" si="1867"/>
        <v>0.65323089982231664</v>
      </c>
      <c r="AN4035" s="14">
        <v>12</v>
      </c>
      <c r="AO4035" s="10">
        <f t="shared" si="1894"/>
        <v>285.14999999999998</v>
      </c>
      <c r="AP4035" s="14">
        <v>10.5</v>
      </c>
      <c r="AQ4035" s="14">
        <v>37</v>
      </c>
      <c r="AR4035" s="10">
        <f t="shared" si="1895"/>
        <v>310.14999999999998</v>
      </c>
      <c r="AS4035" s="14">
        <v>47.1</v>
      </c>
      <c r="AT4035" s="14">
        <v>0.5</v>
      </c>
      <c r="AU4035" s="10">
        <f t="shared" si="1896"/>
        <v>0.75920154969634335</v>
      </c>
      <c r="AV4035" s="10">
        <f t="shared" si="1897"/>
        <v>15.538741877409329</v>
      </c>
      <c r="AW4035" s="10"/>
      <c r="AX4035" s="10"/>
      <c r="AY4035" s="10"/>
      <c r="AZ4035" s="10"/>
      <c r="BA4035" s="10">
        <f>IF(ISNUMBER(AV4035), AV4035-AV4034, " ")</f>
        <v>2.7031396116987931</v>
      </c>
      <c r="BB4035" s="10">
        <f>IF(ISNUMBER(BA4035), BA4035/O4035, " ")</f>
        <v>0.24773307412231532</v>
      </c>
      <c r="BC4035" s="2"/>
      <c r="BD4035"/>
      <c r="BE4035"/>
    </row>
    <row r="4036" spans="1:57" x14ac:dyDescent="0.3">
      <c r="A4036" s="2"/>
      <c r="D4036" s="9" t="s">
        <v>57</v>
      </c>
      <c r="E4036" s="10">
        <v>13.70315212</v>
      </c>
      <c r="F4036" s="10">
        <v>0.55249386109999998</v>
      </c>
      <c r="G4036" s="10">
        <v>19.792158300000001</v>
      </c>
      <c r="H4036" s="10">
        <v>10.933378810000001</v>
      </c>
      <c r="I4036" s="10">
        <v>91.965886089999998</v>
      </c>
      <c r="J4036" s="10">
        <v>31.190466310000001</v>
      </c>
      <c r="K4036" s="10">
        <v>71.180843949999996</v>
      </c>
      <c r="L4036" s="11">
        <v>1.4114583333333333E-2</v>
      </c>
      <c r="M4036" s="11">
        <v>1.4589108796296296E-2</v>
      </c>
      <c r="P4036" s="10"/>
      <c r="Q4036" s="9"/>
      <c r="AJ4036" s="13">
        <v>657.66666666666697</v>
      </c>
      <c r="AK4036" s="16">
        <v>3.0931440000000001</v>
      </c>
      <c r="AL4036" s="10">
        <f t="shared" si="1893"/>
        <v>9.3144000000000116E-2</v>
      </c>
      <c r="AM4036" s="10">
        <f t="shared" si="1867"/>
        <v>0.53585658582335638</v>
      </c>
      <c r="AN4036" s="14">
        <v>12</v>
      </c>
      <c r="AO4036" s="10">
        <f t="shared" si="1894"/>
        <v>285.14999999999998</v>
      </c>
      <c r="AP4036" s="14">
        <v>10.5</v>
      </c>
      <c r="AQ4036" s="14">
        <v>37</v>
      </c>
      <c r="AR4036" s="10">
        <f t="shared" si="1895"/>
        <v>310.14999999999998</v>
      </c>
      <c r="AS4036" s="14">
        <v>47.1</v>
      </c>
      <c r="AT4036" s="14">
        <v>0.5</v>
      </c>
      <c r="AU4036" s="10">
        <f t="shared" si="1896"/>
        <v>0.62278613960659623</v>
      </c>
      <c r="AV4036" s="10">
        <f t="shared" si="1897"/>
        <v>12.326281862139652</v>
      </c>
      <c r="AW4036" s="10"/>
      <c r="AX4036" s="10"/>
      <c r="AY4036" s="10"/>
      <c r="AZ4036" s="10"/>
      <c r="BA4036" s="10"/>
      <c r="BB4036" s="10"/>
      <c r="BC4036" s="2"/>
      <c r="BD4036"/>
      <c r="BE4036"/>
    </row>
    <row r="4037" spans="1:57" x14ac:dyDescent="0.3">
      <c r="A4037" s="2"/>
      <c r="D4037" s="9" t="s">
        <v>61</v>
      </c>
      <c r="E4037" s="10">
        <v>9.2024400699999997</v>
      </c>
      <c r="F4037" s="10">
        <v>0.63403056400000002</v>
      </c>
      <c r="G4037" s="10">
        <v>21.426716020000001</v>
      </c>
      <c r="H4037" s="10">
        <v>13.595104900000001</v>
      </c>
      <c r="I4037" s="10">
        <v>80.493822050000006</v>
      </c>
      <c r="J4037" s="10">
        <v>31.05862441</v>
      </c>
      <c r="K4037" s="10">
        <v>74.797916799999996</v>
      </c>
      <c r="L4037" s="11">
        <v>1.6718750000000001E-2</v>
      </c>
      <c r="M4037" s="11">
        <v>1.7251145833333335E-2</v>
      </c>
      <c r="N4037" s="10">
        <f>H4037-H4036</f>
        <v>2.6617260900000002</v>
      </c>
      <c r="O4037" s="10">
        <f>I4036-I4037</f>
        <v>11.472064039999992</v>
      </c>
      <c r="P4037" s="10">
        <f>N4037/O4037</f>
        <v>0.232018064118129</v>
      </c>
      <c r="Q4037" s="9"/>
      <c r="R4037">
        <f>K4037-K4036</f>
        <v>3.6170728499999996</v>
      </c>
      <c r="S4037">
        <f>R4037/O4037</f>
        <v>0.31529399046137141</v>
      </c>
      <c r="AJ4037" s="13">
        <v>657.66666666666697</v>
      </c>
      <c r="AK4037" s="16">
        <v>3.0931440000000001</v>
      </c>
      <c r="AL4037" s="10">
        <f t="shared" si="1893"/>
        <v>9.3144000000000116E-2</v>
      </c>
      <c r="AM4037" s="10">
        <f t="shared" si="1867"/>
        <v>0.6149379699102272</v>
      </c>
      <c r="AN4037" s="14">
        <v>12</v>
      </c>
      <c r="AO4037" s="10">
        <f t="shared" si="1894"/>
        <v>285.14999999999998</v>
      </c>
      <c r="AP4037" s="14">
        <v>10.5</v>
      </c>
      <c r="AQ4037" s="14">
        <v>37</v>
      </c>
      <c r="AR4037" s="10">
        <f t="shared" si="1895"/>
        <v>310.14999999999998</v>
      </c>
      <c r="AS4037" s="14">
        <v>47.1</v>
      </c>
      <c r="AT4037" s="14">
        <v>0.5</v>
      </c>
      <c r="AU4037" s="10">
        <f t="shared" si="1896"/>
        <v>0.714696533568693</v>
      </c>
      <c r="AV4037" s="10">
        <f t="shared" si="1897"/>
        <v>15.313599665254783</v>
      </c>
      <c r="AW4037" s="10"/>
      <c r="AX4037" s="10"/>
      <c r="AY4037" s="10"/>
      <c r="AZ4037" s="10"/>
      <c r="BA4037" s="10">
        <f>IF(ISNUMBER(AV4037), AV4037-AV4036, " ")</f>
        <v>2.9873178031151308</v>
      </c>
      <c r="BB4037" s="10">
        <f>IF(ISNUMBER(BA4037), BA4037/O4037, " ")</f>
        <v>0.26039933116648928</v>
      </c>
      <c r="BC4037" s="2"/>
      <c r="BD4037"/>
      <c r="BE4037"/>
    </row>
    <row r="4038" spans="1:57" x14ac:dyDescent="0.3">
      <c r="AM4038" s="10" t="str">
        <f t="shared" si="1867"/>
        <v xml:space="preserve"> </v>
      </c>
      <c r="BD4038"/>
      <c r="BE4038"/>
    </row>
    <row r="4039" spans="1:57" x14ac:dyDescent="0.3">
      <c r="AM4039" s="10" t="str">
        <f t="shared" si="1867"/>
        <v xml:space="preserve"> </v>
      </c>
      <c r="BD4039"/>
      <c r="BE4039"/>
    </row>
    <row r="4040" spans="1:57" x14ac:dyDescent="0.3">
      <c r="A4040" s="2"/>
      <c r="D4040" s="9" t="s">
        <v>53</v>
      </c>
      <c r="E4040" s="10"/>
      <c r="F4040" s="10"/>
      <c r="G4040" s="10"/>
      <c r="H4040" s="10"/>
      <c r="I4040" s="10"/>
      <c r="J4040" s="10"/>
      <c r="K4040" s="10"/>
      <c r="L4040" s="10"/>
      <c r="M4040" s="10"/>
      <c r="P4040" s="10"/>
      <c r="Q4040" s="9"/>
      <c r="R4040" s="9"/>
      <c r="AM4040" s="10" t="str">
        <f t="shared" ref="AM4040:AM4103" si="1898">IF(F4040&lt;=0," ",((F4040*3)/AK4040))</f>
        <v xml:space="preserve"> </v>
      </c>
      <c r="BD4040"/>
      <c r="BE4040"/>
    </row>
    <row r="4041" spans="1:57" x14ac:dyDescent="0.3">
      <c r="A4041" s="2"/>
      <c r="D4041" s="9" t="s">
        <v>459</v>
      </c>
      <c r="E4041" s="10"/>
      <c r="F4041" s="2"/>
      <c r="G4041" s="10"/>
      <c r="H4041" s="10"/>
      <c r="I4041" s="10"/>
      <c r="J4041" s="10"/>
      <c r="K4041" s="10"/>
      <c r="L4041" s="10"/>
      <c r="M4041" s="10"/>
      <c r="P4041" s="10"/>
      <c r="Q4041" s="9"/>
      <c r="R4041" s="9"/>
      <c r="AM4041" s="10" t="str">
        <f t="shared" si="1898"/>
        <v xml:space="preserve"> </v>
      </c>
      <c r="BD4041"/>
      <c r="BE4041"/>
    </row>
    <row r="4042" spans="1:57" x14ac:dyDescent="0.3">
      <c r="A4042" s="2"/>
      <c r="D4042" s="9"/>
      <c r="E4042" s="2" t="s">
        <v>0</v>
      </c>
      <c r="F4042" s="2" t="s">
        <v>1</v>
      </c>
      <c r="G4042" s="2" t="s">
        <v>2</v>
      </c>
      <c r="H4042" s="2" t="s">
        <v>3</v>
      </c>
      <c r="I4042" s="2" t="s">
        <v>4</v>
      </c>
      <c r="J4042" s="2" t="s">
        <v>5</v>
      </c>
      <c r="K4042" s="2" t="s">
        <v>6</v>
      </c>
      <c r="L4042" s="2" t="s">
        <v>7</v>
      </c>
      <c r="M4042" s="2" t="s">
        <v>8</v>
      </c>
      <c r="N4042" s="2" t="s">
        <v>9</v>
      </c>
      <c r="O4042" s="2" t="s">
        <v>10</v>
      </c>
      <c r="P4042" s="2" t="s">
        <v>11</v>
      </c>
      <c r="Q4042" s="2" t="s">
        <v>12</v>
      </c>
      <c r="R4042" s="2" t="s">
        <v>13</v>
      </c>
      <c r="S4042" s="2" t="s">
        <v>14</v>
      </c>
      <c r="T4042" s="2" t="s">
        <v>15</v>
      </c>
      <c r="U4042" s="3" t="s">
        <v>16</v>
      </c>
      <c r="V4042" s="3" t="s">
        <v>17</v>
      </c>
      <c r="W4042" s="3" t="s">
        <v>18</v>
      </c>
      <c r="X4042" s="3" t="s">
        <v>19</v>
      </c>
      <c r="Y4042" s="3" t="s">
        <v>20</v>
      </c>
      <c r="Z4042" s="3" t="s">
        <v>21</v>
      </c>
      <c r="AA4042" s="3" t="s">
        <v>22</v>
      </c>
      <c r="AB4042" s="3" t="s">
        <v>23</v>
      </c>
      <c r="AC4042" s="3" t="s">
        <v>24</v>
      </c>
      <c r="AD4042" s="3" t="s">
        <v>25</v>
      </c>
      <c r="AE4042" s="3" t="s">
        <v>26</v>
      </c>
      <c r="AF4042" s="3" t="s">
        <v>27</v>
      </c>
      <c r="AG4042" s="3" t="s">
        <v>28</v>
      </c>
      <c r="AH4042" s="3" t="s">
        <v>29</v>
      </c>
      <c r="AL4042" s="2" t="s">
        <v>33</v>
      </c>
      <c r="AM4042" s="10" t="e">
        <f t="shared" si="1898"/>
        <v>#VALUE!</v>
      </c>
      <c r="AN4042" s="6" t="s">
        <v>35</v>
      </c>
      <c r="AO4042" s="2" t="s">
        <v>36</v>
      </c>
      <c r="AP4042" s="7" t="s">
        <v>37</v>
      </c>
      <c r="AQ4042" s="6" t="s">
        <v>38</v>
      </c>
      <c r="AR4042" s="2" t="s">
        <v>39</v>
      </c>
      <c r="AS4042" s="7" t="s">
        <v>40</v>
      </c>
      <c r="AT4042" s="7" t="s">
        <v>41</v>
      </c>
      <c r="AU4042" s="8" t="s">
        <v>55</v>
      </c>
      <c r="AV4042" s="8" t="s">
        <v>56</v>
      </c>
      <c r="AW4042" s="8" t="s">
        <v>44</v>
      </c>
      <c r="AX4042" s="8" t="s">
        <v>45</v>
      </c>
      <c r="AY4042" s="8" t="s">
        <v>46</v>
      </c>
      <c r="AZ4042" s="8" t="s">
        <v>47</v>
      </c>
      <c r="BA4042" s="2" t="s">
        <v>48</v>
      </c>
      <c r="BB4042" s="2" t="s">
        <v>49</v>
      </c>
      <c r="BC4042" s="2" t="s">
        <v>50</v>
      </c>
      <c r="BD4042"/>
      <c r="BE4042"/>
    </row>
    <row r="4043" spans="1:57" x14ac:dyDescent="0.3">
      <c r="A4043" s="2"/>
      <c r="D4043" s="9" t="s">
        <v>57</v>
      </c>
      <c r="E4043" s="10">
        <v>13.667573109999999</v>
      </c>
      <c r="F4043" s="10">
        <v>0.42203649389999998</v>
      </c>
      <c r="G4043" s="10">
        <v>20.48024105</v>
      </c>
      <c r="H4043" s="10">
        <v>8.6450660799999994</v>
      </c>
      <c r="I4043" s="10">
        <v>80.98547628</v>
      </c>
      <c r="J4043" s="10">
        <v>37.431250470000002</v>
      </c>
      <c r="K4043" s="10">
        <v>60.071752519999997</v>
      </c>
      <c r="L4043" s="11">
        <v>7.9282407407407394E-4</v>
      </c>
      <c r="M4043" s="11">
        <v>1.5914236111111109E-3</v>
      </c>
      <c r="P4043" s="10"/>
      <c r="Q4043" s="9"/>
      <c r="AJ4043" s="13">
        <v>657.66666666666663</v>
      </c>
      <c r="AK4043" s="16">
        <v>3.0931440000000001</v>
      </c>
      <c r="AL4043" s="10">
        <f>IF(AK4043&gt;3, AK4043-3, 3-AK4043)</f>
        <v>9.3144000000000116E-2</v>
      </c>
      <c r="AM4043" s="10">
        <f t="shared" si="1898"/>
        <v>0.40932768784770446</v>
      </c>
      <c r="AN4043" s="14">
        <v>12</v>
      </c>
      <c r="AO4043" s="10">
        <f>AN4043+273.15</f>
        <v>285.14999999999998</v>
      </c>
      <c r="AP4043" s="14">
        <v>10.5</v>
      </c>
      <c r="AQ4043" s="14">
        <v>37</v>
      </c>
      <c r="AR4043" s="10">
        <f>AQ4043+273.15</f>
        <v>310.14999999999998</v>
      </c>
      <c r="AS4043" s="14">
        <v>47.1</v>
      </c>
      <c r="AT4043" s="14">
        <v>0.5</v>
      </c>
      <c r="AU4043" s="10">
        <f>IF(ISNUMBER(AM4043),((AR4043/AO4043)*((AJ4043-(AT4043*AP4043))/(AJ4043-AS4043))*AM4043)," ")</f>
        <v>0.47573103941060935</v>
      </c>
      <c r="AV4043" s="10">
        <f>IF(ISNUMBER(AM4043), AU4043*G4043, " ")</f>
        <v>9.7430863620963297</v>
      </c>
      <c r="AW4043" s="10"/>
      <c r="AX4043" s="10"/>
      <c r="AY4043" s="10"/>
      <c r="AZ4043" s="10"/>
      <c r="BA4043" s="10"/>
      <c r="BB4043" s="10"/>
      <c r="BC4043" s="2"/>
      <c r="BD4043"/>
      <c r="BE4043"/>
    </row>
    <row r="4044" spans="1:57" x14ac:dyDescent="0.3">
      <c r="A4044" s="2">
        <v>368</v>
      </c>
      <c r="B4044" s="9" t="s">
        <v>459</v>
      </c>
      <c r="C4044" s="9"/>
      <c r="D4044" s="9" t="s">
        <v>58</v>
      </c>
      <c r="E4044" s="10">
        <v>10.445581049999999</v>
      </c>
      <c r="F4044" s="10">
        <v>0.43219255870000001</v>
      </c>
      <c r="G4044" s="10">
        <v>21.371691680000001</v>
      </c>
      <c r="H4044" s="10">
        <v>9.2157866009999996</v>
      </c>
      <c r="I4044" s="10">
        <v>67.880228250000002</v>
      </c>
      <c r="J4044" s="10">
        <v>36.697757150000001</v>
      </c>
      <c r="K4044" s="10">
        <v>70.419027249999999</v>
      </c>
      <c r="L4044" s="11">
        <v>4.0567129629629625E-3</v>
      </c>
      <c r="M4044" s="11">
        <v>4.8263773148148155E-3</v>
      </c>
      <c r="N4044" s="10">
        <f>H4044-H4043</f>
        <v>0.57072052100000015</v>
      </c>
      <c r="O4044" s="10">
        <f>I4043-I4044</f>
        <v>13.105248029999998</v>
      </c>
      <c r="P4044" s="10">
        <f>N4044/O4044</f>
        <v>4.3549005687914491E-2</v>
      </c>
      <c r="Q4044" s="9">
        <f>AVERAGE(P4044,P4046,P4048)</f>
        <v>3.5349656407400724E-2</v>
      </c>
      <c r="R4044">
        <f>K4044-K4043</f>
        <v>10.347274730000002</v>
      </c>
      <c r="S4044">
        <f>R4044/O4044</f>
        <v>0.78955199522461872</v>
      </c>
      <c r="T4044" s="9">
        <f>AVERAGE(S4044,S4046,S4048)</f>
        <v>0.69123833061208806</v>
      </c>
      <c r="U4044" s="3">
        <f>AVERAGE(E4043,E4045,E4047)</f>
        <v>13.66028492</v>
      </c>
      <c r="V4044" s="3">
        <f>AVERAGE(E4044,E4046,E4048)</f>
        <v>10.640135189999999</v>
      </c>
      <c r="W4044" s="3">
        <f>AVERAGE(F4043,F4045,F4047)</f>
        <v>0.418136483</v>
      </c>
      <c r="X4044" s="3">
        <f>AVERAGE(F4044,F4046,F4048)</f>
        <v>0.41850252440000002</v>
      </c>
      <c r="Y4044" s="3">
        <f>AVERAGE(G4043,G4045,G4047)</f>
        <v>21.079263400000002</v>
      </c>
      <c r="Z4044" s="3">
        <f>AVERAGE(G4044,G4046,G4048)</f>
        <v>22.071499403333334</v>
      </c>
      <c r="AA4044" s="3">
        <f>AVERAGE(H4043,H4045,H4047)</f>
        <v>8.806146819666667</v>
      </c>
      <c r="AB4044" s="3">
        <f>AVERAGE(H4044,H4046,H4048)</f>
        <v>9.2111947609999998</v>
      </c>
      <c r="AC4044" s="3">
        <f>AVERAGE(I4043,I4045,I4047)</f>
        <v>84.793580703333333</v>
      </c>
      <c r="AD4044" s="3">
        <f>AVERAGE(I4044,I4046,I4048)</f>
        <v>71.962277159999999</v>
      </c>
      <c r="AE4044" s="3">
        <f>AVERAGE(J4043,J4045,J4047)</f>
        <v>36.783098003333329</v>
      </c>
      <c r="AF4044" s="3">
        <f>AVERAGE(J4044,J4046,J4048)</f>
        <v>36.588697206666666</v>
      </c>
      <c r="AG4044" s="3">
        <f>AVERAGE(K4043,K4045,K4047)</f>
        <v>60.138887359999991</v>
      </c>
      <c r="AH4044" s="3">
        <f>AVERAGE(K4044,K4046,K4048)</f>
        <v>68.932146276666671</v>
      </c>
      <c r="AI4044" s="12">
        <v>43671</v>
      </c>
      <c r="AJ4044" s="13">
        <v>657.66666666666663</v>
      </c>
      <c r="AK4044" s="16">
        <v>3.0931440000000001</v>
      </c>
      <c r="AL4044" s="10">
        <f t="shared" ref="AL4044:AL4048" si="1899">IF(AK4044&gt;3, AK4044-3, 3-AK4044)</f>
        <v>9.3144000000000116E-2</v>
      </c>
      <c r="AM4044" s="10">
        <f t="shared" si="1898"/>
        <v>0.41917792256034636</v>
      </c>
      <c r="AN4044" s="14">
        <v>12</v>
      </c>
      <c r="AO4044" s="10">
        <f t="shared" ref="AO4044:AO4048" si="1900">AN4044+273.15</f>
        <v>285.14999999999998</v>
      </c>
      <c r="AP4044" s="14">
        <v>10.5</v>
      </c>
      <c r="AQ4044" s="14">
        <v>37</v>
      </c>
      <c r="AR4044" s="10">
        <f t="shared" ref="AR4044:AR4048" si="1901">AQ4044+273.15</f>
        <v>310.14999999999998</v>
      </c>
      <c r="AS4044" s="14">
        <v>47.1</v>
      </c>
      <c r="AT4044" s="14">
        <v>0.5</v>
      </c>
      <c r="AU4044" s="10">
        <f t="shared" ref="AU4044:AU4048" si="1902">IF(ISNUMBER(AM4044),((AR4044/AO4044)*((AJ4044-(AT4044*AP4044))/(AJ4044-AS4044))*AM4044)," ")</f>
        <v>0.4871792324779376</v>
      </c>
      <c r="AV4044" s="10">
        <f t="shared" ref="AV4044:AV4048" si="1903">IF(ISNUMBER(AM4044), AU4044*G4044, " ")</f>
        <v>10.411844349417525</v>
      </c>
      <c r="AW4044" s="10">
        <f>AVERAGE(AU4043,AU4045,AU4047)</f>
        <v>0.47133484082118277</v>
      </c>
      <c r="AX4044" s="10">
        <f>AVERAGE(AU4044,AU4046,AU4048)</f>
        <v>0.47174745266448603</v>
      </c>
      <c r="AY4044" s="10">
        <f>AVERAGE(AV4043,AV4045,AV4047)</f>
        <v>9.9337235262582855</v>
      </c>
      <c r="AZ4044" s="10">
        <f>AVERAGE(AV4044,AV4046,AV4048)</f>
        <v>10.40559423879427</v>
      </c>
      <c r="BA4044" s="10">
        <f>IF(ISNUMBER(AV4044), AV4044-AV4043, " ")</f>
        <v>0.66875798732119485</v>
      </c>
      <c r="BB4044" s="10">
        <f>IF(ISNUMBER(BA4044), BA4044/O4044, " ")</f>
        <v>5.1029784845758076E-2</v>
      </c>
      <c r="BC4044" s="2">
        <f>AVERAGE(BB4044,BB4046,BB4048)</f>
        <v>4.1156194495151552E-2</v>
      </c>
      <c r="BD4044" s="1" t="s">
        <v>59</v>
      </c>
      <c r="BE4044"/>
    </row>
    <row r="4045" spans="1:57" x14ac:dyDescent="0.3">
      <c r="A4045" s="2"/>
      <c r="D4045" s="9" t="s">
        <v>57</v>
      </c>
      <c r="E4045" s="10">
        <v>13.65501254</v>
      </c>
      <c r="F4045" s="10">
        <v>0.41912743070000003</v>
      </c>
      <c r="G4045" s="10">
        <v>21.219946780000001</v>
      </c>
      <c r="H4045" s="10">
        <v>8.8724571720000007</v>
      </c>
      <c r="I4045" s="10">
        <v>88.981081700000004</v>
      </c>
      <c r="J4045" s="10">
        <v>36.056162489999998</v>
      </c>
      <c r="K4045" s="10">
        <v>59.573264979999998</v>
      </c>
      <c r="L4045" s="11">
        <v>9.2303240740740731E-3</v>
      </c>
      <c r="M4045" s="11">
        <v>9.814803240740742E-3</v>
      </c>
      <c r="P4045" s="10"/>
      <c r="Q4045" s="9"/>
      <c r="AJ4045" s="13">
        <v>657.66666666666697</v>
      </c>
      <c r="AK4045" s="16">
        <v>3.0931440000000001</v>
      </c>
      <c r="AL4045" s="10">
        <f t="shared" si="1899"/>
        <v>9.3144000000000116E-2</v>
      </c>
      <c r="AM4045" s="10">
        <f t="shared" si="1898"/>
        <v>0.40650622541336578</v>
      </c>
      <c r="AN4045" s="14">
        <v>12</v>
      </c>
      <c r="AO4045" s="10">
        <f t="shared" si="1900"/>
        <v>285.14999999999998</v>
      </c>
      <c r="AP4045" s="14">
        <v>10.5</v>
      </c>
      <c r="AQ4045" s="14">
        <v>37</v>
      </c>
      <c r="AR4045" s="10">
        <f t="shared" si="1901"/>
        <v>310.14999999999998</v>
      </c>
      <c r="AS4045" s="14">
        <v>47.1</v>
      </c>
      <c r="AT4045" s="14">
        <v>0.5</v>
      </c>
      <c r="AU4045" s="10">
        <f t="shared" si="1902"/>
        <v>0.47245186407897305</v>
      </c>
      <c r="AV4045" s="10">
        <f t="shared" si="1903"/>
        <v>10.025403411867602</v>
      </c>
      <c r="AW4045" s="10"/>
      <c r="AX4045" s="10"/>
      <c r="AY4045" s="10"/>
      <c r="AZ4045" s="10"/>
      <c r="BA4045" s="10"/>
      <c r="BB4045" s="10"/>
      <c r="BC4045" s="2"/>
      <c r="BD4045"/>
    </row>
    <row r="4046" spans="1:57" x14ac:dyDescent="0.3">
      <c r="A4046" s="2"/>
      <c r="D4046" s="9" t="s">
        <v>60</v>
      </c>
      <c r="E4046" s="10">
        <v>10.906419809999999</v>
      </c>
      <c r="F4046" s="10">
        <v>0.3896681515</v>
      </c>
      <c r="G4046" s="10">
        <v>22.492796040000002</v>
      </c>
      <c r="H4046" s="10">
        <v>8.7470197059999997</v>
      </c>
      <c r="I4046" s="10">
        <v>74.418224910000006</v>
      </c>
      <c r="J4046" s="10">
        <v>36.102426739999999</v>
      </c>
      <c r="K4046" s="10">
        <v>67.875199019999997</v>
      </c>
      <c r="L4046" s="11">
        <v>1.1504629629629629E-2</v>
      </c>
      <c r="M4046" s="11">
        <v>1.2146979166666667E-2</v>
      </c>
      <c r="N4046" s="10">
        <f>H4046-H4045</f>
        <v>-0.12543746600000105</v>
      </c>
      <c r="O4046" s="10">
        <f>I4045-I4046</f>
        <v>14.562856789999998</v>
      </c>
      <c r="P4046" s="10">
        <f>N4046/O4046</f>
        <v>-8.6135205343869266E-3</v>
      </c>
      <c r="Q4046" s="9"/>
      <c r="R4046">
        <f>K4046-K4045</f>
        <v>8.301934039999999</v>
      </c>
      <c r="S4046">
        <f>R4046/O4046</f>
        <v>0.5700759239561265</v>
      </c>
      <c r="AJ4046" s="13">
        <v>657.66666666666697</v>
      </c>
      <c r="AK4046" s="16">
        <v>3.0931440000000001</v>
      </c>
      <c r="AL4046" s="10">
        <f t="shared" si="1899"/>
        <v>9.3144000000000116E-2</v>
      </c>
      <c r="AM4046" s="10">
        <f t="shared" si="1898"/>
        <v>0.37793405496155369</v>
      </c>
      <c r="AN4046" s="14">
        <v>12</v>
      </c>
      <c r="AO4046" s="10">
        <f t="shared" si="1900"/>
        <v>285.14999999999998</v>
      </c>
      <c r="AP4046" s="14">
        <v>10.5</v>
      </c>
      <c r="AQ4046" s="14">
        <v>37</v>
      </c>
      <c r="AR4046" s="10">
        <f t="shared" si="1901"/>
        <v>310.14999999999998</v>
      </c>
      <c r="AS4046" s="14">
        <v>47.1</v>
      </c>
      <c r="AT4046" s="14">
        <v>0.5</v>
      </c>
      <c r="AU4046" s="10">
        <f t="shared" si="1902"/>
        <v>0.43924456159052033</v>
      </c>
      <c r="AV4046" s="10">
        <f t="shared" si="1903"/>
        <v>9.8798383355347923</v>
      </c>
      <c r="AW4046" s="10"/>
      <c r="AX4046" s="10"/>
      <c r="AY4046" s="10"/>
      <c r="AZ4046" s="10"/>
      <c r="BA4046" s="10">
        <f>IF(ISNUMBER(AV4046), AV4046-AV4045, " ")</f>
        <v>-0.1455650763328098</v>
      </c>
      <c r="BB4046" s="10">
        <f>IF(ISNUMBER(BA4046), BA4046/O4046, " ")</f>
        <v>-9.9956401708740424E-3</v>
      </c>
      <c r="BC4046" s="2"/>
      <c r="BD4046"/>
      <c r="BE4046"/>
    </row>
    <row r="4047" spans="1:57" x14ac:dyDescent="0.3">
      <c r="A4047" s="2"/>
      <c r="D4047" s="9" t="s">
        <v>57</v>
      </c>
      <c r="E4047" s="10">
        <v>13.658269110000001</v>
      </c>
      <c r="F4047" s="10">
        <v>0.41324552440000001</v>
      </c>
      <c r="G4047" s="10">
        <v>21.537602369999998</v>
      </c>
      <c r="H4047" s="10">
        <v>8.9009172070000009</v>
      </c>
      <c r="I4047" s="10">
        <v>84.414184129999995</v>
      </c>
      <c r="J4047" s="10">
        <v>36.861881050000001</v>
      </c>
      <c r="K4047" s="10">
        <v>60.77164458</v>
      </c>
      <c r="L4047" s="11">
        <v>1.4855324074074075E-2</v>
      </c>
      <c r="M4047" s="11">
        <v>1.5613414351851852E-2</v>
      </c>
      <c r="P4047" s="10"/>
      <c r="Q4047" s="9"/>
      <c r="AJ4047" s="13">
        <v>657.66666666666697</v>
      </c>
      <c r="AK4047" s="16">
        <v>3.0931440000000001</v>
      </c>
      <c r="AL4047" s="10">
        <f t="shared" si="1899"/>
        <v>9.3144000000000116E-2</v>
      </c>
      <c r="AM4047" s="10">
        <f t="shared" si="1898"/>
        <v>0.40080144125200767</v>
      </c>
      <c r="AN4047" s="14">
        <v>12</v>
      </c>
      <c r="AO4047" s="10">
        <f t="shared" si="1900"/>
        <v>285.14999999999998</v>
      </c>
      <c r="AP4047" s="14">
        <v>10.5</v>
      </c>
      <c r="AQ4047" s="14">
        <v>37</v>
      </c>
      <c r="AR4047" s="10">
        <f t="shared" si="1901"/>
        <v>310.14999999999998</v>
      </c>
      <c r="AS4047" s="14">
        <v>47.1</v>
      </c>
      <c r="AT4047" s="14">
        <v>0.5</v>
      </c>
      <c r="AU4047" s="10">
        <f t="shared" si="1902"/>
        <v>0.46582161897396601</v>
      </c>
      <c r="AV4047" s="10">
        <f t="shared" si="1903"/>
        <v>10.032680804810926</v>
      </c>
      <c r="AW4047" s="10"/>
      <c r="AX4047" s="10"/>
      <c r="AY4047" s="10"/>
      <c r="AZ4047" s="10"/>
      <c r="BA4047" s="10"/>
      <c r="BB4047" s="10"/>
      <c r="BC4047" s="2"/>
      <c r="BD4047"/>
      <c r="BE4047"/>
    </row>
    <row r="4048" spans="1:57" x14ac:dyDescent="0.3">
      <c r="A4048" s="2"/>
      <c r="D4048" s="9" t="s">
        <v>61</v>
      </c>
      <c r="E4048" s="10">
        <v>10.568404709999999</v>
      </c>
      <c r="F4048" s="10">
        <v>0.43364686299999999</v>
      </c>
      <c r="G4048" s="10">
        <v>22.350010489999999</v>
      </c>
      <c r="H4048" s="10">
        <v>9.6707779760000001</v>
      </c>
      <c r="I4048" s="10">
        <v>73.588378320000004</v>
      </c>
      <c r="J4048" s="10">
        <v>36.965907729999998</v>
      </c>
      <c r="K4048" s="10">
        <v>68.502212560000004</v>
      </c>
      <c r="L4048" s="11">
        <v>1.7193287037037038E-2</v>
      </c>
      <c r="M4048" s="11">
        <v>1.7829849537037038E-2</v>
      </c>
      <c r="N4048" s="10">
        <f>H4048-H4047</f>
        <v>0.76986076899999922</v>
      </c>
      <c r="O4048" s="10">
        <f>I4047-I4048</f>
        <v>10.825805809999991</v>
      </c>
      <c r="P4048" s="10">
        <f>N4048/O4048</f>
        <v>7.1113484068674598E-2</v>
      </c>
      <c r="Q4048" s="9"/>
      <c r="R4048">
        <f>K4048-K4047</f>
        <v>7.7305679800000036</v>
      </c>
      <c r="S4048">
        <f>R4048/O4048</f>
        <v>0.71408707265551896</v>
      </c>
      <c r="AJ4048" s="13">
        <v>657.66666666666697</v>
      </c>
      <c r="AK4048" s="16">
        <v>3.0931440000000001</v>
      </c>
      <c r="AL4048" s="10">
        <f t="shared" si="1899"/>
        <v>9.3144000000000116E-2</v>
      </c>
      <c r="AM4048" s="10">
        <f t="shared" si="1898"/>
        <v>0.42058843332221196</v>
      </c>
      <c r="AN4048" s="14">
        <v>12</v>
      </c>
      <c r="AO4048" s="10">
        <f t="shared" si="1900"/>
        <v>285.14999999999998</v>
      </c>
      <c r="AP4048" s="14">
        <v>10.5</v>
      </c>
      <c r="AQ4048" s="14">
        <v>37</v>
      </c>
      <c r="AR4048" s="10">
        <f t="shared" si="1901"/>
        <v>310.14999999999998</v>
      </c>
      <c r="AS4048" s="14">
        <v>47.1</v>
      </c>
      <c r="AT4048" s="14">
        <v>0.5</v>
      </c>
      <c r="AU4048" s="10">
        <f t="shared" si="1902"/>
        <v>0.48881856392500023</v>
      </c>
      <c r="AV4048" s="10">
        <f t="shared" si="1903"/>
        <v>10.925100031430491</v>
      </c>
      <c r="AW4048" s="10"/>
      <c r="AX4048" s="10"/>
      <c r="AY4048" s="10"/>
      <c r="AZ4048" s="10"/>
      <c r="BA4048" s="10">
        <f>IF(ISNUMBER(AV4048), AV4048-AV4047, " ")</f>
        <v>0.8924192266195643</v>
      </c>
      <c r="BB4048" s="10">
        <f>IF(ISNUMBER(BA4048), BA4048/O4048, " ")</f>
        <v>8.2434438810570623E-2</v>
      </c>
      <c r="BC4048" s="2"/>
      <c r="BD4048"/>
      <c r="BE4048"/>
    </row>
    <row r="4049" spans="1:57" x14ac:dyDescent="0.3">
      <c r="AM4049" s="10" t="str">
        <f t="shared" si="1898"/>
        <v xml:space="preserve"> </v>
      </c>
      <c r="BD4049"/>
      <c r="BE4049"/>
    </row>
    <row r="4050" spans="1:57" x14ac:dyDescent="0.3">
      <c r="AM4050" s="10" t="str">
        <f t="shared" si="1898"/>
        <v xml:space="preserve"> </v>
      </c>
      <c r="BD4050"/>
      <c r="BE4050"/>
    </row>
    <row r="4051" spans="1:57" x14ac:dyDescent="0.3">
      <c r="A4051" s="2"/>
      <c r="D4051" s="9" t="s">
        <v>53</v>
      </c>
      <c r="E4051" s="10"/>
      <c r="F4051" s="10"/>
      <c r="G4051" s="10"/>
      <c r="H4051" s="10"/>
      <c r="I4051" s="10"/>
      <c r="J4051" s="10"/>
      <c r="K4051" s="10"/>
      <c r="L4051" s="10"/>
      <c r="M4051" s="10"/>
      <c r="P4051" s="10"/>
      <c r="Q4051" s="9"/>
      <c r="R4051" s="9"/>
      <c r="AM4051" s="10" t="str">
        <f t="shared" si="1898"/>
        <v xml:space="preserve"> </v>
      </c>
      <c r="BD4051"/>
      <c r="BE4051"/>
    </row>
    <row r="4052" spans="1:57" x14ac:dyDescent="0.3">
      <c r="A4052" s="2"/>
      <c r="D4052" s="9" t="s">
        <v>460</v>
      </c>
      <c r="E4052" s="10"/>
      <c r="F4052" s="2"/>
      <c r="G4052" s="10"/>
      <c r="H4052" s="10"/>
      <c r="I4052" s="10"/>
      <c r="J4052" s="10"/>
      <c r="K4052" s="10"/>
      <c r="L4052" s="10"/>
      <c r="M4052" s="10"/>
      <c r="P4052" s="10"/>
      <c r="Q4052" s="9"/>
      <c r="R4052" s="9"/>
      <c r="AM4052" s="10" t="str">
        <f t="shared" si="1898"/>
        <v xml:space="preserve"> </v>
      </c>
      <c r="BD4052"/>
      <c r="BE4052"/>
    </row>
    <row r="4053" spans="1:57" x14ac:dyDescent="0.3">
      <c r="A4053" s="2"/>
      <c r="D4053" s="9"/>
      <c r="E4053" s="2" t="s">
        <v>0</v>
      </c>
      <c r="F4053" s="2" t="s">
        <v>1</v>
      </c>
      <c r="G4053" s="2" t="s">
        <v>2</v>
      </c>
      <c r="H4053" s="2" t="s">
        <v>3</v>
      </c>
      <c r="I4053" s="2" t="s">
        <v>4</v>
      </c>
      <c r="J4053" s="2" t="s">
        <v>5</v>
      </c>
      <c r="K4053" s="2" t="s">
        <v>6</v>
      </c>
      <c r="L4053" s="2" t="s">
        <v>7</v>
      </c>
      <c r="M4053" s="2" t="s">
        <v>8</v>
      </c>
      <c r="N4053" s="2" t="s">
        <v>9</v>
      </c>
      <c r="O4053" s="2" t="s">
        <v>10</v>
      </c>
      <c r="P4053" s="2" t="s">
        <v>11</v>
      </c>
      <c r="Q4053" s="2" t="s">
        <v>12</v>
      </c>
      <c r="R4053" s="2" t="s">
        <v>13</v>
      </c>
      <c r="S4053" s="2" t="s">
        <v>14</v>
      </c>
      <c r="T4053" s="2" t="s">
        <v>15</v>
      </c>
      <c r="U4053" s="3" t="s">
        <v>16</v>
      </c>
      <c r="V4053" s="3" t="s">
        <v>17</v>
      </c>
      <c r="W4053" s="3" t="s">
        <v>18</v>
      </c>
      <c r="X4053" s="3" t="s">
        <v>19</v>
      </c>
      <c r="Y4053" s="3" t="s">
        <v>20</v>
      </c>
      <c r="Z4053" s="3" t="s">
        <v>21</v>
      </c>
      <c r="AA4053" s="3" t="s">
        <v>22</v>
      </c>
      <c r="AB4053" s="3" t="s">
        <v>23</v>
      </c>
      <c r="AC4053" s="3" t="s">
        <v>24</v>
      </c>
      <c r="AD4053" s="3" t="s">
        <v>25</v>
      </c>
      <c r="AE4053" s="3" t="s">
        <v>26</v>
      </c>
      <c r="AF4053" s="3" t="s">
        <v>27</v>
      </c>
      <c r="AG4053" s="3" t="s">
        <v>28</v>
      </c>
      <c r="AH4053" s="3" t="s">
        <v>29</v>
      </c>
      <c r="AL4053" s="2" t="s">
        <v>33</v>
      </c>
      <c r="AM4053" s="10" t="e">
        <f t="shared" si="1898"/>
        <v>#VALUE!</v>
      </c>
      <c r="AN4053" s="6" t="s">
        <v>35</v>
      </c>
      <c r="AO4053" s="2" t="s">
        <v>36</v>
      </c>
      <c r="AP4053" s="7" t="s">
        <v>37</v>
      </c>
      <c r="AQ4053" s="6" t="s">
        <v>38</v>
      </c>
      <c r="AR4053" s="2" t="s">
        <v>39</v>
      </c>
      <c r="AS4053" s="7" t="s">
        <v>40</v>
      </c>
      <c r="AT4053" s="7" t="s">
        <v>41</v>
      </c>
      <c r="AU4053" s="8" t="s">
        <v>55</v>
      </c>
      <c r="AV4053" s="8" t="s">
        <v>56</v>
      </c>
      <c r="AW4053" s="8" t="s">
        <v>44</v>
      </c>
      <c r="AX4053" s="8" t="s">
        <v>45</v>
      </c>
      <c r="AY4053" s="8" t="s">
        <v>46</v>
      </c>
      <c r="AZ4053" s="8" t="s">
        <v>47</v>
      </c>
      <c r="BA4053" s="2" t="s">
        <v>48</v>
      </c>
      <c r="BB4053" s="2" t="s">
        <v>49</v>
      </c>
      <c r="BC4053" s="2" t="s">
        <v>50</v>
      </c>
      <c r="BD4053"/>
      <c r="BE4053"/>
    </row>
    <row r="4054" spans="1:57" x14ac:dyDescent="0.3">
      <c r="A4054" s="2"/>
      <c r="D4054" s="9" t="s">
        <v>57</v>
      </c>
      <c r="E4054" s="10"/>
      <c r="F4054" s="10"/>
      <c r="G4054" s="10"/>
      <c r="H4054" s="10"/>
      <c r="I4054" s="10"/>
      <c r="J4054" s="10"/>
      <c r="K4054" s="10"/>
      <c r="L4054" s="11"/>
      <c r="M4054" s="11"/>
      <c r="P4054" s="10"/>
      <c r="Q4054" s="9"/>
      <c r="AJ4054" s="13">
        <v>657.66666666666663</v>
      </c>
      <c r="AK4054" s="16">
        <v>3.0931440000000001</v>
      </c>
      <c r="AL4054" s="10">
        <f>IF(AK4054&gt;3, AK4054-3, 3-AK4054)</f>
        <v>9.3144000000000116E-2</v>
      </c>
      <c r="AM4054" s="10" t="str">
        <f t="shared" si="1898"/>
        <v xml:space="preserve"> </v>
      </c>
      <c r="AN4054" s="14">
        <v>12</v>
      </c>
      <c r="AO4054" s="10">
        <f>AN4054+273.15</f>
        <v>285.14999999999998</v>
      </c>
      <c r="AP4054" s="14">
        <v>10.5</v>
      </c>
      <c r="AQ4054" s="14">
        <v>37</v>
      </c>
      <c r="AR4054" s="10">
        <f>AQ4054+273.15</f>
        <v>310.14999999999998</v>
      </c>
      <c r="AS4054" s="14">
        <v>47.1</v>
      </c>
      <c r="AT4054" s="14">
        <v>0.5</v>
      </c>
      <c r="AU4054" s="10" t="str">
        <f>IF(ISNUMBER(AM4054),((AR4054/AO4054)*((AJ4054-(AT4054*AP4054))/(AJ4054-AS4054))*AM4054)," ")</f>
        <v xml:space="preserve"> </v>
      </c>
      <c r="AV4054" s="10" t="str">
        <f>IF(ISNUMBER(AM4054), AU4054*G4054, " ")</f>
        <v xml:space="preserve"> </v>
      </c>
      <c r="AW4054" s="10"/>
      <c r="AX4054" s="10"/>
      <c r="AY4054" s="10"/>
      <c r="AZ4054" s="10"/>
      <c r="BA4054" s="10"/>
      <c r="BB4054" s="10"/>
      <c r="BC4054" s="2"/>
      <c r="BD4054"/>
      <c r="BE4054"/>
    </row>
    <row r="4055" spans="1:57" x14ac:dyDescent="0.3">
      <c r="A4055" s="2">
        <v>369</v>
      </c>
      <c r="B4055" s="9" t="s">
        <v>460</v>
      </c>
      <c r="C4055" s="9"/>
      <c r="D4055" s="9" t="s">
        <v>58</v>
      </c>
      <c r="E4055" s="10"/>
      <c r="F4055" s="10"/>
      <c r="G4055" s="10"/>
      <c r="H4055" s="10"/>
      <c r="I4055" s="10"/>
      <c r="J4055" s="10"/>
      <c r="K4055" s="10"/>
      <c r="L4055" s="11"/>
      <c r="M4055" s="11"/>
      <c r="N4055" s="10">
        <f>H4055-H4054</f>
        <v>0</v>
      </c>
      <c r="O4055" s="10">
        <f>I4054-I4055</f>
        <v>0</v>
      </c>
      <c r="P4055" s="10" t="e">
        <f>N4055/O4055</f>
        <v>#DIV/0!</v>
      </c>
      <c r="Q4055" s="9">
        <f>AVERAGE(P4057,P4059)</f>
        <v>-0.10430134769322091</v>
      </c>
      <c r="R4055">
        <f>K4055-K4054</f>
        <v>0</v>
      </c>
      <c r="S4055" t="e">
        <f>R4055/O4055</f>
        <v>#DIV/0!</v>
      </c>
      <c r="T4055" s="9">
        <f>AVERAGE(S4057,S4059)</f>
        <v>0.89134591152012099</v>
      </c>
      <c r="U4055" s="3">
        <f>AVERAGE(E4054,E4056,E4058)</f>
        <v>13.676603660000001</v>
      </c>
      <c r="V4055" s="3">
        <f>AVERAGE(E4055,E4057,E4059)</f>
        <v>10.10698614</v>
      </c>
      <c r="W4055" s="3">
        <f>AVERAGE(F4054,F4056,F4058)</f>
        <v>0.4749998272</v>
      </c>
      <c r="X4055" s="3">
        <f>AVERAGE(F4055,F4057,F4059)</f>
        <v>0.42081952300000003</v>
      </c>
      <c r="Y4055" s="3">
        <f>AVERAGE(G4054,G4056,G4058)</f>
        <v>24.99789578</v>
      </c>
      <c r="Z4055" s="3">
        <f>AVERAGE(G4055,G4057,G4059)</f>
        <v>25.104649155000001</v>
      </c>
      <c r="AA4055" s="3">
        <f>AVERAGE(H4054,H4056,H4058)</f>
        <v>11.821684485</v>
      </c>
      <c r="AB4055" s="3">
        <f>AVERAGE(H4055,H4057,H4059)</f>
        <v>10.485965781000001</v>
      </c>
      <c r="AC4055" s="3">
        <f>AVERAGE(I4054,I4056,I4058)</f>
        <v>94.994263720000006</v>
      </c>
      <c r="AD4055" s="3">
        <f>AVERAGE(I4055,I4057,I4059)</f>
        <v>82.499242694999992</v>
      </c>
      <c r="AE4055" s="3">
        <f>AVERAGE(J4054,J4056,J4058)</f>
        <v>30.337226915000002</v>
      </c>
      <c r="AF4055" s="3">
        <f>AVERAGE(J4055,J4057,J4059)</f>
        <v>30.860200004999999</v>
      </c>
      <c r="AG4055" s="3">
        <f>AVERAGE(K4054,K4056,K4058)</f>
        <v>66.760675689999999</v>
      </c>
      <c r="AH4055" s="3">
        <f>AVERAGE(K4055,K4057,K4059)</f>
        <v>77.886475359999991</v>
      </c>
      <c r="AI4055" s="12">
        <v>43671</v>
      </c>
      <c r="AJ4055" s="13">
        <v>657.66666666666663</v>
      </c>
      <c r="AK4055" s="16">
        <v>3.0931440000000001</v>
      </c>
      <c r="AL4055" s="10">
        <f t="shared" ref="AL4055:AL4059" si="1904">IF(AK4055&gt;3, AK4055-3, 3-AK4055)</f>
        <v>9.3144000000000116E-2</v>
      </c>
      <c r="AM4055" s="10" t="str">
        <f t="shared" si="1898"/>
        <v xml:space="preserve"> </v>
      </c>
      <c r="AN4055" s="14">
        <v>12</v>
      </c>
      <c r="AO4055" s="10">
        <f t="shared" ref="AO4055:AO4059" si="1905">AN4055+273.15</f>
        <v>285.14999999999998</v>
      </c>
      <c r="AP4055" s="14">
        <v>10.5</v>
      </c>
      <c r="AQ4055" s="14">
        <v>37</v>
      </c>
      <c r="AR4055" s="10">
        <f t="shared" ref="AR4055:AR4059" si="1906">AQ4055+273.15</f>
        <v>310.14999999999998</v>
      </c>
      <c r="AS4055" s="14">
        <v>47.1</v>
      </c>
      <c r="AT4055" s="14">
        <v>0.5</v>
      </c>
      <c r="AU4055" s="10" t="str">
        <f t="shared" ref="AU4055:AU4059" si="1907">IF(ISNUMBER(AM4055),((AR4055/AO4055)*((AJ4055-(AT4055*AP4055))/(AJ4055-AS4055))*AM4055)," ")</f>
        <v xml:space="preserve"> </v>
      </c>
      <c r="AV4055" s="10" t="str">
        <f t="shared" ref="AV4055:AV4059" si="1908">IF(ISNUMBER(AM4055), AU4055*G4055, " ")</f>
        <v xml:space="preserve"> </v>
      </c>
      <c r="AW4055" s="10">
        <f>AVERAGE(AU4054,AU4056,AU4058)</f>
        <v>0.53543275233269072</v>
      </c>
      <c r="AX4055" s="10">
        <f>AVERAGE(AU4055,AU4057,AU4059)</f>
        <v>0.47435923664104451</v>
      </c>
      <c r="AY4055" s="10">
        <f>AVERAGE(AV4054,AV4056,AV4058)</f>
        <v>13.340159836277268</v>
      </c>
      <c r="AZ4055" s="10">
        <f>AVERAGE(AV4055,AV4057,AV4059)</f>
        <v>11.853225217745713</v>
      </c>
      <c r="BA4055" s="10" t="str">
        <f>IF(ISNUMBER(AV4055), AV4055-AV4054, " ")</f>
        <v xml:space="preserve"> </v>
      </c>
      <c r="BB4055" s="10" t="str">
        <f>IF(ISNUMBER(BA4055), BA4055/O4055, " ")</f>
        <v xml:space="preserve"> </v>
      </c>
      <c r="BC4055" s="2">
        <f>AVERAGE(BB4055,BB4057,BB4059)</f>
        <v>-0.11606081439848288</v>
      </c>
      <c r="BD4055" s="1" t="s">
        <v>79</v>
      </c>
      <c r="BE4055"/>
    </row>
    <row r="4056" spans="1:57" x14ac:dyDescent="0.3">
      <c r="A4056" s="2"/>
      <c r="D4056" s="9" t="s">
        <v>57</v>
      </c>
      <c r="E4056" s="10">
        <v>13.667933700000001</v>
      </c>
      <c r="F4056" s="10">
        <v>0.51711187000000003</v>
      </c>
      <c r="G4056" s="10">
        <v>24.059777990000001</v>
      </c>
      <c r="H4056" s="10">
        <v>12.42946004</v>
      </c>
      <c r="I4056" s="10">
        <v>95.251701800000006</v>
      </c>
      <c r="J4056" s="10">
        <v>30.486402420000001</v>
      </c>
      <c r="K4056" s="10">
        <v>67.120283790000002</v>
      </c>
      <c r="L4056" s="11">
        <v>8.0671296296296307E-3</v>
      </c>
      <c r="M4056" s="11">
        <v>8.4895717592592592E-3</v>
      </c>
      <c r="P4056" s="10"/>
      <c r="Q4056" s="9"/>
      <c r="AJ4056" s="13">
        <v>657.66666666666697</v>
      </c>
      <c r="AK4056" s="16">
        <v>3.0931440000000001</v>
      </c>
      <c r="AL4056" s="10">
        <f t="shared" si="1904"/>
        <v>9.3144000000000116E-2</v>
      </c>
      <c r="AM4056" s="10">
        <f t="shared" si="1898"/>
        <v>0.50154005439126015</v>
      </c>
      <c r="AN4056" s="14">
        <v>12</v>
      </c>
      <c r="AO4056" s="10">
        <f t="shared" si="1905"/>
        <v>285.14999999999998</v>
      </c>
      <c r="AP4056" s="14">
        <v>10.5</v>
      </c>
      <c r="AQ4056" s="14">
        <v>37</v>
      </c>
      <c r="AR4056" s="10">
        <f t="shared" si="1906"/>
        <v>310.14999999999998</v>
      </c>
      <c r="AS4056" s="14">
        <v>47.1</v>
      </c>
      <c r="AT4056" s="14">
        <v>0.5</v>
      </c>
      <c r="AU4056" s="10">
        <f t="shared" si="1907"/>
        <v>0.58290259482857465</v>
      </c>
      <c r="AV4056" s="10">
        <f t="shared" si="1908"/>
        <v>14.024507021370429</v>
      </c>
      <c r="AW4056" s="10"/>
      <c r="AX4056" s="10"/>
      <c r="AY4056" s="10"/>
      <c r="AZ4056" s="10"/>
      <c r="BA4056" s="10"/>
      <c r="BB4056" s="10"/>
      <c r="BC4056" s="2"/>
      <c r="BD4056"/>
    </row>
    <row r="4057" spans="1:57" x14ac:dyDescent="0.3">
      <c r="A4057" s="2"/>
      <c r="D4057" s="9" t="s">
        <v>60</v>
      </c>
      <c r="E4057" s="10">
        <v>10.102303490000001</v>
      </c>
      <c r="F4057" s="10">
        <v>0.44044541539999998</v>
      </c>
      <c r="G4057" s="10">
        <v>22.60058596</v>
      </c>
      <c r="H4057" s="10">
        <v>9.9297081620000007</v>
      </c>
      <c r="I4057" s="10">
        <v>82.396503089999996</v>
      </c>
      <c r="J4057" s="10">
        <v>31.62622292</v>
      </c>
      <c r="K4057" s="10">
        <v>78.165185170000001</v>
      </c>
      <c r="L4057" s="11">
        <v>1.0046296296296296E-2</v>
      </c>
      <c r="M4057" s="11">
        <v>1.0532395833333333E-2</v>
      </c>
      <c r="N4057" s="10">
        <f>H4057-H4056</f>
        <v>-2.4997518779999996</v>
      </c>
      <c r="O4057" s="10">
        <f>I4056-I4057</f>
        <v>12.85519871000001</v>
      </c>
      <c r="P4057" s="10">
        <f>N4057/O4057</f>
        <v>-0.19445454982002355</v>
      </c>
      <c r="Q4057" s="9"/>
      <c r="R4057">
        <f>K4057-K4056</f>
        <v>11.044901379999999</v>
      </c>
      <c r="S4057">
        <f>R4057/O4057</f>
        <v>0.85917780262768029</v>
      </c>
      <c r="AJ4057" s="13">
        <v>657.66666666666697</v>
      </c>
      <c r="AK4057" s="16">
        <v>3.0931440000000001</v>
      </c>
      <c r="AL4057" s="10">
        <f t="shared" si="1904"/>
        <v>9.3144000000000116E-2</v>
      </c>
      <c r="AM4057" s="10">
        <f t="shared" si="1898"/>
        <v>0.42718226057370751</v>
      </c>
      <c r="AN4057" s="14">
        <v>12</v>
      </c>
      <c r="AO4057" s="10">
        <f t="shared" si="1905"/>
        <v>285.14999999999998</v>
      </c>
      <c r="AP4057" s="14">
        <v>10.5</v>
      </c>
      <c r="AQ4057" s="14">
        <v>37</v>
      </c>
      <c r="AR4057" s="10">
        <f t="shared" si="1906"/>
        <v>310.14999999999998</v>
      </c>
      <c r="AS4057" s="14">
        <v>47.1</v>
      </c>
      <c r="AT4057" s="14">
        <v>0.5</v>
      </c>
      <c r="AU4057" s="10">
        <f t="shared" si="1907"/>
        <v>0.49648207749903212</v>
      </c>
      <c r="AV4057" s="10">
        <f t="shared" si="1908"/>
        <v>11.220785870116257</v>
      </c>
      <c r="AW4057" s="10"/>
      <c r="AX4057" s="10"/>
      <c r="AY4057" s="10"/>
      <c r="AZ4057" s="10"/>
      <c r="BA4057" s="10">
        <f>IF(ISNUMBER(AV4057), AV4057-AV4056, " ")</f>
        <v>-2.8037211512541713</v>
      </c>
      <c r="BB4057" s="10">
        <f>IF(ISNUMBER(BA4057), BA4057/O4057, " ")</f>
        <v>-0.21810017989633776</v>
      </c>
      <c r="BC4057" s="2"/>
      <c r="BD4057"/>
      <c r="BE4057"/>
    </row>
    <row r="4058" spans="1:57" x14ac:dyDescent="0.3">
      <c r="A4058" s="2"/>
      <c r="D4058" s="9" t="s">
        <v>57</v>
      </c>
      <c r="E4058" s="10">
        <v>13.68527362</v>
      </c>
      <c r="F4058" s="10">
        <v>0.43288778439999998</v>
      </c>
      <c r="G4058" s="10">
        <v>25.93601357</v>
      </c>
      <c r="H4058" s="10">
        <v>11.213908930000001</v>
      </c>
      <c r="I4058" s="10">
        <v>94.736825640000006</v>
      </c>
      <c r="J4058" s="10">
        <v>30.18805141</v>
      </c>
      <c r="K4058" s="10">
        <v>66.401067589999997</v>
      </c>
      <c r="L4058" s="11">
        <v>1.433449074074074E-2</v>
      </c>
      <c r="M4058" s="11">
        <v>1.4907395833333335E-2</v>
      </c>
      <c r="P4058" s="10"/>
      <c r="Q4058" s="9"/>
      <c r="AJ4058" s="13">
        <v>657.66666666666697</v>
      </c>
      <c r="AK4058" s="16">
        <v>3.0931440000000001</v>
      </c>
      <c r="AL4058" s="10">
        <f t="shared" si="1904"/>
        <v>9.3144000000000116E-2</v>
      </c>
      <c r="AM4058" s="10">
        <f t="shared" si="1898"/>
        <v>0.41985221289406499</v>
      </c>
      <c r="AN4058" s="14">
        <v>12</v>
      </c>
      <c r="AO4058" s="10">
        <f t="shared" si="1905"/>
        <v>285.14999999999998</v>
      </c>
      <c r="AP4058" s="14">
        <v>10.5</v>
      </c>
      <c r="AQ4058" s="14">
        <v>37</v>
      </c>
      <c r="AR4058" s="10">
        <f t="shared" si="1906"/>
        <v>310.14999999999998</v>
      </c>
      <c r="AS4058" s="14">
        <v>47.1</v>
      </c>
      <c r="AT4058" s="14">
        <v>0.5</v>
      </c>
      <c r="AU4058" s="10">
        <f t="shared" si="1907"/>
        <v>0.48796290983680674</v>
      </c>
      <c r="AV4058" s="10">
        <f t="shared" si="1908"/>
        <v>12.655812651184107</v>
      </c>
      <c r="AW4058" s="10"/>
      <c r="AX4058" s="10"/>
      <c r="AY4058" s="10"/>
      <c r="AZ4058" s="10"/>
      <c r="BA4058" s="10"/>
      <c r="BB4058" s="10"/>
      <c r="BC4058" s="2"/>
      <c r="BD4058"/>
      <c r="BE4058"/>
    </row>
    <row r="4059" spans="1:57" x14ac:dyDescent="0.3">
      <c r="A4059" s="2"/>
      <c r="D4059" s="9" t="s">
        <v>61</v>
      </c>
      <c r="E4059" s="10">
        <v>10.11166879</v>
      </c>
      <c r="F4059" s="10">
        <v>0.40119363060000002</v>
      </c>
      <c r="G4059" s="10">
        <v>27.608712350000001</v>
      </c>
      <c r="H4059" s="10">
        <v>11.042223399999999</v>
      </c>
      <c r="I4059" s="10">
        <v>82.601982300000003</v>
      </c>
      <c r="J4059" s="10">
        <v>30.094177089999999</v>
      </c>
      <c r="K4059" s="10">
        <v>77.607765549999996</v>
      </c>
      <c r="L4059" s="11">
        <v>1.6898148148148148E-2</v>
      </c>
      <c r="M4059" s="11">
        <v>1.7471053240740744E-2</v>
      </c>
      <c r="N4059" s="10">
        <f>H4059-H4058</f>
        <v>-0.17168553000000131</v>
      </c>
      <c r="O4059" s="10">
        <f>I4058-I4059</f>
        <v>12.134843340000003</v>
      </c>
      <c r="P4059" s="10">
        <f>N4059/O4059</f>
        <v>-1.4148145566418269E-2</v>
      </c>
      <c r="Q4059" s="9"/>
      <c r="R4059">
        <f>K4059-K4058</f>
        <v>11.20669796</v>
      </c>
      <c r="S4059">
        <f>R4059/O4059</f>
        <v>0.92351402041256159</v>
      </c>
      <c r="AJ4059" s="13">
        <v>657.66666666666697</v>
      </c>
      <c r="AK4059" s="16">
        <v>3.0931440000000001</v>
      </c>
      <c r="AL4059" s="10">
        <f t="shared" si="1904"/>
        <v>9.3144000000000116E-2</v>
      </c>
      <c r="AM4059" s="10">
        <f t="shared" si="1898"/>
        <v>0.38911246673287764</v>
      </c>
      <c r="AN4059" s="14">
        <v>12</v>
      </c>
      <c r="AO4059" s="10">
        <f t="shared" si="1905"/>
        <v>285.14999999999998</v>
      </c>
      <c r="AP4059" s="14">
        <v>10.5</v>
      </c>
      <c r="AQ4059" s="14">
        <v>37</v>
      </c>
      <c r="AR4059" s="10">
        <f t="shared" si="1906"/>
        <v>310.14999999999998</v>
      </c>
      <c r="AS4059" s="14">
        <v>47.1</v>
      </c>
      <c r="AT4059" s="14">
        <v>0.5</v>
      </c>
      <c r="AU4059" s="10">
        <f t="shared" si="1907"/>
        <v>0.45223639578305685</v>
      </c>
      <c r="AV4059" s="10">
        <f t="shared" si="1908"/>
        <v>12.485664565375171</v>
      </c>
      <c r="AW4059" s="10"/>
      <c r="AX4059" s="10"/>
      <c r="AY4059" s="10"/>
      <c r="AZ4059" s="10"/>
      <c r="BA4059" s="10">
        <f>IF(ISNUMBER(AV4059), AV4059-AV4058, " ")</f>
        <v>-0.17014808580893614</v>
      </c>
      <c r="BB4059" s="10">
        <f>IF(ISNUMBER(BA4059), BA4059/O4059, " ")</f>
        <v>-1.4021448900628007E-2</v>
      </c>
      <c r="BC4059" s="2"/>
      <c r="BD4059"/>
      <c r="BE4059"/>
    </row>
    <row r="4060" spans="1:57" x14ac:dyDescent="0.3">
      <c r="AM4060" s="10" t="str">
        <f t="shared" si="1898"/>
        <v xml:space="preserve"> </v>
      </c>
      <c r="BD4060"/>
      <c r="BE4060"/>
    </row>
    <row r="4061" spans="1:57" x14ac:dyDescent="0.3">
      <c r="AM4061" s="10" t="str">
        <f t="shared" si="1898"/>
        <v xml:space="preserve"> </v>
      </c>
      <c r="BD4061"/>
      <c r="BE4061"/>
    </row>
    <row r="4062" spans="1:57" x14ac:dyDescent="0.3">
      <c r="A4062" s="2"/>
      <c r="D4062" s="9" t="s">
        <v>53</v>
      </c>
      <c r="E4062" s="10"/>
      <c r="F4062" s="10"/>
      <c r="G4062" s="10"/>
      <c r="H4062" s="10"/>
      <c r="I4062" s="10"/>
      <c r="J4062" s="10"/>
      <c r="K4062" s="10"/>
      <c r="L4062" s="10"/>
      <c r="M4062" s="10"/>
      <c r="P4062" s="10"/>
      <c r="Q4062" s="9"/>
      <c r="R4062" s="9"/>
      <c r="AM4062" s="10" t="str">
        <f t="shared" si="1898"/>
        <v xml:space="preserve"> </v>
      </c>
      <c r="BD4062"/>
      <c r="BE4062"/>
    </row>
    <row r="4063" spans="1:57" x14ac:dyDescent="0.3">
      <c r="A4063" s="2"/>
      <c r="D4063" s="9" t="s">
        <v>461</v>
      </c>
      <c r="E4063" s="10"/>
      <c r="F4063" s="2"/>
      <c r="G4063" s="10"/>
      <c r="H4063" s="10"/>
      <c r="I4063" s="10"/>
      <c r="J4063" s="10"/>
      <c r="K4063" s="10"/>
      <c r="L4063" s="10"/>
      <c r="M4063" s="10"/>
      <c r="P4063" s="10"/>
      <c r="Q4063" s="9"/>
      <c r="R4063" s="9"/>
      <c r="AM4063" s="10" t="str">
        <f t="shared" si="1898"/>
        <v xml:space="preserve"> </v>
      </c>
      <c r="BD4063"/>
      <c r="BE4063"/>
    </row>
    <row r="4064" spans="1:57" x14ac:dyDescent="0.3">
      <c r="A4064" s="2"/>
      <c r="D4064" s="9"/>
      <c r="E4064" s="2" t="s">
        <v>0</v>
      </c>
      <c r="F4064" s="2" t="s">
        <v>1</v>
      </c>
      <c r="G4064" s="2" t="s">
        <v>2</v>
      </c>
      <c r="H4064" s="2" t="s">
        <v>3</v>
      </c>
      <c r="I4064" s="2" t="s">
        <v>4</v>
      </c>
      <c r="J4064" s="2" t="s">
        <v>5</v>
      </c>
      <c r="K4064" s="2" t="s">
        <v>6</v>
      </c>
      <c r="L4064" s="2" t="s">
        <v>7</v>
      </c>
      <c r="M4064" s="2" t="s">
        <v>8</v>
      </c>
      <c r="N4064" s="2" t="s">
        <v>9</v>
      </c>
      <c r="O4064" s="2" t="s">
        <v>10</v>
      </c>
      <c r="P4064" s="2" t="s">
        <v>11</v>
      </c>
      <c r="Q4064" s="2" t="s">
        <v>12</v>
      </c>
      <c r="R4064" s="2" t="s">
        <v>13</v>
      </c>
      <c r="S4064" s="2" t="s">
        <v>14</v>
      </c>
      <c r="T4064" s="2" t="s">
        <v>15</v>
      </c>
      <c r="U4064" s="3" t="s">
        <v>16</v>
      </c>
      <c r="V4064" s="3" t="s">
        <v>17</v>
      </c>
      <c r="W4064" s="3" t="s">
        <v>18</v>
      </c>
      <c r="X4064" s="3" t="s">
        <v>19</v>
      </c>
      <c r="Y4064" s="3" t="s">
        <v>20</v>
      </c>
      <c r="Z4064" s="3" t="s">
        <v>21</v>
      </c>
      <c r="AA4064" s="3" t="s">
        <v>22</v>
      </c>
      <c r="AB4064" s="3" t="s">
        <v>23</v>
      </c>
      <c r="AC4064" s="3" t="s">
        <v>24</v>
      </c>
      <c r="AD4064" s="3" t="s">
        <v>25</v>
      </c>
      <c r="AE4064" s="3" t="s">
        <v>26</v>
      </c>
      <c r="AF4064" s="3" t="s">
        <v>27</v>
      </c>
      <c r="AG4064" s="3" t="s">
        <v>28</v>
      </c>
      <c r="AH4064" s="3" t="s">
        <v>29</v>
      </c>
      <c r="AL4064" s="2" t="s">
        <v>33</v>
      </c>
      <c r="AM4064" s="10" t="e">
        <f t="shared" si="1898"/>
        <v>#VALUE!</v>
      </c>
      <c r="AN4064" s="6" t="s">
        <v>35</v>
      </c>
      <c r="AO4064" s="2" t="s">
        <v>36</v>
      </c>
      <c r="AP4064" s="7" t="s">
        <v>37</v>
      </c>
      <c r="AQ4064" s="6" t="s">
        <v>38</v>
      </c>
      <c r="AR4064" s="2" t="s">
        <v>39</v>
      </c>
      <c r="AS4064" s="7" t="s">
        <v>40</v>
      </c>
      <c r="AT4064" s="7" t="s">
        <v>41</v>
      </c>
      <c r="AU4064" s="8" t="s">
        <v>55</v>
      </c>
      <c r="AV4064" s="8" t="s">
        <v>56</v>
      </c>
      <c r="AW4064" s="8" t="s">
        <v>44</v>
      </c>
      <c r="AX4064" s="8" t="s">
        <v>45</v>
      </c>
      <c r="AY4064" s="8" t="s">
        <v>46</v>
      </c>
      <c r="AZ4064" s="8" t="s">
        <v>47</v>
      </c>
      <c r="BA4064" s="2" t="s">
        <v>48</v>
      </c>
      <c r="BB4064" s="2" t="s">
        <v>49</v>
      </c>
      <c r="BC4064" s="2" t="s">
        <v>50</v>
      </c>
      <c r="BD4064"/>
      <c r="BE4064"/>
    </row>
    <row r="4065" spans="1:57" x14ac:dyDescent="0.3">
      <c r="A4065" s="2"/>
      <c r="D4065" s="9" t="s">
        <v>57</v>
      </c>
      <c r="E4065" s="10">
        <v>13.67935033</v>
      </c>
      <c r="F4065" s="10">
        <v>0.47017409599999999</v>
      </c>
      <c r="G4065" s="10">
        <v>19.30312163</v>
      </c>
      <c r="H4065" s="10">
        <v>9.0758484179999996</v>
      </c>
      <c r="I4065" s="10">
        <v>73.792164060000005</v>
      </c>
      <c r="J4065" s="10">
        <v>32.816049759999999</v>
      </c>
      <c r="K4065" s="10">
        <v>69.716298690000002</v>
      </c>
      <c r="L4065" s="11">
        <v>1.25E-3</v>
      </c>
      <c r="M4065" s="11">
        <v>1.9733680555555555E-3</v>
      </c>
      <c r="P4065" s="10"/>
      <c r="Q4065" s="9"/>
      <c r="AJ4065" s="13">
        <v>657.66666666666663</v>
      </c>
      <c r="AK4065" s="16">
        <v>3.0931440000000001</v>
      </c>
      <c r="AL4065" s="10">
        <f>IF(AK4065&gt;3, AK4065-3, 3-AK4065)</f>
        <v>9.3144000000000116E-2</v>
      </c>
      <c r="AM4065" s="10">
        <f t="shared" si="1898"/>
        <v>0.45601571992768519</v>
      </c>
      <c r="AN4065" s="14">
        <v>12</v>
      </c>
      <c r="AO4065" s="10">
        <f>AN4065+273.15</f>
        <v>285.14999999999998</v>
      </c>
      <c r="AP4065" s="14">
        <v>10.5</v>
      </c>
      <c r="AQ4065" s="14">
        <v>37</v>
      </c>
      <c r="AR4065" s="10">
        <f>AQ4065+273.15</f>
        <v>310.14999999999998</v>
      </c>
      <c r="AS4065" s="14">
        <v>47.1</v>
      </c>
      <c r="AT4065" s="14">
        <v>0.5</v>
      </c>
      <c r="AU4065" s="10">
        <f>IF(ISNUMBER(AM4065),((AR4065/AO4065)*((AJ4065-(AT4065*AP4065))/(AJ4065-AS4065))*AM4065)," ")</f>
        <v>0.52999305658866303</v>
      </c>
      <c r="AV4065" s="10">
        <f>IF(ISNUMBER(AM4065), AU4065*G4065, " ")</f>
        <v>10.230520434386435</v>
      </c>
      <c r="AW4065" s="10"/>
      <c r="AX4065" s="10"/>
      <c r="AY4065" s="10"/>
      <c r="AZ4065" s="10"/>
      <c r="BA4065" s="10"/>
      <c r="BB4065" s="10"/>
      <c r="BC4065" s="2"/>
      <c r="BD4065"/>
      <c r="BE4065"/>
    </row>
    <row r="4066" spans="1:57" x14ac:dyDescent="0.3">
      <c r="A4066" s="2">
        <v>370</v>
      </c>
      <c r="B4066" s="9" t="s">
        <v>461</v>
      </c>
      <c r="C4066" s="9"/>
      <c r="D4066" s="9" t="s">
        <v>58</v>
      </c>
      <c r="E4066" s="10">
        <v>10.97659728</v>
      </c>
      <c r="F4066" s="10">
        <v>0.52360831539999997</v>
      </c>
      <c r="G4066" s="10">
        <v>19.774111399999999</v>
      </c>
      <c r="H4066" s="10">
        <v>10.16791506</v>
      </c>
      <c r="I4066" s="10">
        <v>62.42701572</v>
      </c>
      <c r="J4066" s="10">
        <v>33.087578069999999</v>
      </c>
      <c r="K4066" s="10">
        <v>71.982198800000006</v>
      </c>
      <c r="L4066" s="11">
        <v>4.155092592592593E-3</v>
      </c>
      <c r="M4066" s="11">
        <v>4.7048495370370369E-3</v>
      </c>
      <c r="N4066" s="10">
        <f>H4066-H4065</f>
        <v>1.0920666420000007</v>
      </c>
      <c r="O4066" s="10">
        <f>I4065-I4066</f>
        <v>11.365148340000005</v>
      </c>
      <c r="P4066" s="10">
        <f>N4066/O4066</f>
        <v>9.60890794673077E-2</v>
      </c>
      <c r="Q4066" s="9">
        <f>AVERAGE(P4066,P4068)</f>
        <v>0.12095356967420753</v>
      </c>
      <c r="R4066">
        <f>K4066-K4065</f>
        <v>2.265900110000004</v>
      </c>
      <c r="S4066">
        <f>R4066/O4066</f>
        <v>0.19937268236307096</v>
      </c>
      <c r="T4066" s="9">
        <f>AVERAGE(S4066,S4068)</f>
        <v>0.29548448898668966</v>
      </c>
      <c r="U4066" s="3">
        <f>AVERAGE(E4065,E4067,E4069)</f>
        <v>13.675723725000001</v>
      </c>
      <c r="V4066" s="3">
        <f>AVERAGE(E4066,E4068,E4070)</f>
        <v>11.001255624999999</v>
      </c>
      <c r="W4066" s="3">
        <f>AVERAGE(F4065,F4067,F4069)</f>
        <v>0.45664296024999995</v>
      </c>
      <c r="X4066" s="3">
        <f>AVERAGE(F4066,F4068,F4070)</f>
        <v>0.50124260344999993</v>
      </c>
      <c r="Y4066" s="3">
        <f>AVERAGE(G4065,G4067,G4069)</f>
        <v>19.776419000000001</v>
      </c>
      <c r="Z4066" s="3">
        <f>AVERAGE(G4066,G4068,G4070)</f>
        <v>21.068552429999997</v>
      </c>
      <c r="AA4066" s="3">
        <f>AVERAGE(H4065,H4067,H4069)</f>
        <v>8.9964316965000002</v>
      </c>
      <c r="AB4066" s="3">
        <f>AVERAGE(H4066,H4068,H4070)</f>
        <v>10.364153094999999</v>
      </c>
      <c r="AC4066" s="3">
        <f>AVERAGE(I4065,I4067,I4069)</f>
        <v>74.932237955000005</v>
      </c>
      <c r="AD4066" s="3">
        <f>AVERAGE(I4066,I4068,I4070)</f>
        <v>63.614641085000002</v>
      </c>
      <c r="AE4066" s="3">
        <f>AVERAGE(J4065,J4067,J4069)</f>
        <v>32.560606440000001</v>
      </c>
      <c r="AF4066" s="3">
        <f>AVERAGE(J4066,J4068,J4070)</f>
        <v>32.755600090000002</v>
      </c>
      <c r="AG4066" s="3">
        <f>AVERAGE(K4065,K4067,K4069)</f>
        <v>68.197994210000005</v>
      </c>
      <c r="AH4066" s="3">
        <f>AVERAGE(K4066,K4068,K4070)</f>
        <v>71.537598279999997</v>
      </c>
      <c r="AI4066" s="12">
        <v>43671</v>
      </c>
      <c r="AJ4066" s="13">
        <v>657.66666666666663</v>
      </c>
      <c r="AK4066" s="16">
        <v>3.0931440000000001</v>
      </c>
      <c r="AL4066" s="10">
        <f t="shared" ref="AL4066:AL4070" si="1909">IF(AK4066&gt;3, AK4066-3, 3-AK4066)</f>
        <v>9.3144000000000116E-2</v>
      </c>
      <c r="AM4066" s="10">
        <f t="shared" si="1898"/>
        <v>0.50784087200595895</v>
      </c>
      <c r="AN4066" s="14">
        <v>12</v>
      </c>
      <c r="AO4066" s="10">
        <f t="shared" ref="AO4066:AO4070" si="1910">AN4066+273.15</f>
        <v>285.14999999999998</v>
      </c>
      <c r="AP4066" s="14">
        <v>10.5</v>
      </c>
      <c r="AQ4066" s="14">
        <v>37</v>
      </c>
      <c r="AR4066" s="10">
        <f t="shared" ref="AR4066:AR4070" si="1911">AQ4066+273.15</f>
        <v>310.14999999999998</v>
      </c>
      <c r="AS4066" s="14">
        <v>47.1</v>
      </c>
      <c r="AT4066" s="14">
        <v>0.5</v>
      </c>
      <c r="AU4066" s="10">
        <f t="shared" ref="AU4066:AU4070" si="1912">IF(ISNUMBER(AM4066),((AR4066/AO4066)*((AJ4066-(AT4066*AP4066))/(AJ4066-AS4066))*AM4066)," ")</f>
        <v>0.5902255651576489</v>
      </c>
      <c r="AV4066" s="10">
        <f t="shared" ref="AV4066:AV4070" si="1913">IF(ISNUMBER(AM4066), AU4066*G4066, " ")</f>
        <v>11.671186076555307</v>
      </c>
      <c r="AW4066" s="10">
        <f>AVERAGE(AU4065,AU4067,AU4069)</f>
        <v>0.51474039155188345</v>
      </c>
      <c r="AX4066" s="10">
        <f>AVERAGE(AU4066,AU4068,AU4070)</f>
        <v>0.56501432502339433</v>
      </c>
      <c r="AY4066" s="10">
        <f>AVERAGE(AV4065,AV4067,AV4069)</f>
        <v>10.172502613306708</v>
      </c>
      <c r="AZ4066" s="10">
        <f>AVERAGE(AV4066,AV4068,AV4070)</f>
        <v>11.871399466809482</v>
      </c>
      <c r="BA4066" s="10">
        <f>IF(ISNUMBER(AV4066), AV4066-AV4065, " ")</f>
        <v>1.4406656421688719</v>
      </c>
      <c r="BB4066" s="10">
        <f>IF(ISNUMBER(BA4066), BA4066/O4066, " ")</f>
        <v>0.12676171036839026</v>
      </c>
      <c r="BC4066" s="2">
        <f>AVERAGE(BB4066,BB4068,BB4070)</f>
        <v>0.15020961209570996</v>
      </c>
      <c r="BD4066" s="1" t="s">
        <v>59</v>
      </c>
      <c r="BE4066"/>
    </row>
    <row r="4067" spans="1:57" x14ac:dyDescent="0.3">
      <c r="A4067" s="2"/>
      <c r="D4067" s="9" t="s">
        <v>57</v>
      </c>
      <c r="E4067" s="10">
        <v>13.67209712</v>
      </c>
      <c r="F4067" s="10">
        <v>0.44311182449999997</v>
      </c>
      <c r="G4067" s="10">
        <v>20.249716370000002</v>
      </c>
      <c r="H4067" s="10">
        <v>8.9170149750000007</v>
      </c>
      <c r="I4067" s="10">
        <v>76.072311850000006</v>
      </c>
      <c r="J4067" s="10">
        <v>32.305163120000003</v>
      </c>
      <c r="K4067" s="10">
        <v>66.679689730000007</v>
      </c>
      <c r="L4067" s="11">
        <v>7.5752314814814814E-3</v>
      </c>
      <c r="M4067" s="11">
        <v>8.0671180555555565E-3</v>
      </c>
      <c r="P4067" s="10"/>
      <c r="Q4067" s="9"/>
      <c r="AJ4067" s="13">
        <v>657.66666666666697</v>
      </c>
      <c r="AK4067" s="16">
        <v>3.0931440000000001</v>
      </c>
      <c r="AL4067" s="10">
        <f t="shared" si="1909"/>
        <v>9.3144000000000116E-2</v>
      </c>
      <c r="AM4067" s="10">
        <f t="shared" si="1898"/>
        <v>0.42976837596309775</v>
      </c>
      <c r="AN4067" s="14">
        <v>12</v>
      </c>
      <c r="AO4067" s="10">
        <f t="shared" si="1910"/>
        <v>285.14999999999998</v>
      </c>
      <c r="AP4067" s="14">
        <v>10.5</v>
      </c>
      <c r="AQ4067" s="14">
        <v>37</v>
      </c>
      <c r="AR4067" s="10">
        <f t="shared" si="1911"/>
        <v>310.14999999999998</v>
      </c>
      <c r="AS4067" s="14">
        <v>47.1</v>
      </c>
      <c r="AT4067" s="14">
        <v>0.5</v>
      </c>
      <c r="AU4067" s="10">
        <f t="shared" si="1912"/>
        <v>0.49948772651510392</v>
      </c>
      <c r="AV4067" s="10">
        <f t="shared" si="1913"/>
        <v>10.114484792226984</v>
      </c>
      <c r="AW4067" s="10"/>
      <c r="AX4067" s="10"/>
      <c r="AY4067" s="10"/>
      <c r="AZ4067" s="10"/>
      <c r="BA4067" s="10"/>
      <c r="BB4067" s="10"/>
      <c r="BC4067" s="2"/>
      <c r="BD4067"/>
    </row>
    <row r="4068" spans="1:57" x14ac:dyDescent="0.3">
      <c r="A4068" s="2"/>
      <c r="D4068" s="9" t="s">
        <v>60</v>
      </c>
      <c r="E4068" s="10">
        <v>11.02591397</v>
      </c>
      <c r="F4068" s="10">
        <v>0.47887689150000001</v>
      </c>
      <c r="G4068" s="10">
        <v>22.362993459999998</v>
      </c>
      <c r="H4068" s="10">
        <v>10.560391129999999</v>
      </c>
      <c r="I4068" s="10">
        <v>64.802266450000005</v>
      </c>
      <c r="J4068" s="10">
        <v>32.423622109999997</v>
      </c>
      <c r="K4068" s="10">
        <v>71.092997760000003</v>
      </c>
      <c r="L4068" s="11">
        <v>9.5138888888888894E-3</v>
      </c>
      <c r="M4068" s="11">
        <v>1.0069432870370371E-2</v>
      </c>
      <c r="N4068" s="10">
        <f>H4068-H4067</f>
        <v>1.6433761549999986</v>
      </c>
      <c r="O4068" s="10">
        <f>I4067-I4068</f>
        <v>11.270045400000001</v>
      </c>
      <c r="P4068" s="10">
        <f>N4068/O4068</f>
        <v>0.14581805988110735</v>
      </c>
      <c r="Q4068" s="9"/>
      <c r="R4068">
        <f>K4068-K4067</f>
        <v>4.4133080299999961</v>
      </c>
      <c r="S4068">
        <f>R4068/O4068</f>
        <v>0.39159629561030834</v>
      </c>
      <c r="AJ4068" s="13">
        <v>657.66666666666697</v>
      </c>
      <c r="AK4068" s="16">
        <v>3.0931440000000001</v>
      </c>
      <c r="AL4068" s="10">
        <f t="shared" si="1909"/>
        <v>9.3144000000000116E-2</v>
      </c>
      <c r="AM4068" s="10">
        <f t="shared" si="1898"/>
        <v>0.46445644771145472</v>
      </c>
      <c r="AN4068" s="14">
        <v>12</v>
      </c>
      <c r="AO4068" s="10">
        <f t="shared" si="1910"/>
        <v>285.14999999999998</v>
      </c>
      <c r="AP4068" s="14">
        <v>10.5</v>
      </c>
      <c r="AQ4068" s="14">
        <v>37</v>
      </c>
      <c r="AR4068" s="10">
        <f t="shared" si="1911"/>
        <v>310.14999999999998</v>
      </c>
      <c r="AS4068" s="14">
        <v>47.1</v>
      </c>
      <c r="AT4068" s="14">
        <v>0.5</v>
      </c>
      <c r="AU4068" s="10">
        <f t="shared" si="1912"/>
        <v>0.53980308488913975</v>
      </c>
      <c r="AV4068" s="10">
        <f t="shared" si="1913"/>
        <v>12.071612857063656</v>
      </c>
      <c r="AW4068" s="10"/>
      <c r="AX4068" s="10"/>
      <c r="AY4068" s="10"/>
      <c r="AZ4068" s="10"/>
      <c r="BA4068" s="10">
        <f>IF(ISNUMBER(AV4068), AV4068-AV4067, " ")</f>
        <v>1.957128064836672</v>
      </c>
      <c r="BB4068" s="10">
        <f>IF(ISNUMBER(BA4068), BA4068/O4068, " ")</f>
        <v>0.17365751382302966</v>
      </c>
      <c r="BC4068" s="2"/>
      <c r="BD4068"/>
      <c r="BE4068"/>
    </row>
    <row r="4069" spans="1:57" x14ac:dyDescent="0.3">
      <c r="A4069" s="2"/>
      <c r="D4069" s="9" t="s">
        <v>57</v>
      </c>
      <c r="E4069" s="10"/>
      <c r="F4069" s="10"/>
      <c r="G4069" s="10"/>
      <c r="H4069" s="10"/>
      <c r="I4069" s="10"/>
      <c r="J4069" s="10"/>
      <c r="K4069" s="10"/>
      <c r="L4069" s="11"/>
      <c r="M4069" s="11"/>
      <c r="P4069" s="10"/>
      <c r="Q4069" s="9"/>
      <c r="AJ4069" s="13">
        <v>657.66666666666697</v>
      </c>
      <c r="AK4069" s="16">
        <v>3.0931440000000001</v>
      </c>
      <c r="AL4069" s="10">
        <f t="shared" si="1909"/>
        <v>9.3144000000000116E-2</v>
      </c>
      <c r="AM4069" s="10" t="str">
        <f t="shared" si="1898"/>
        <v xml:space="preserve"> </v>
      </c>
      <c r="AN4069" s="14">
        <v>12</v>
      </c>
      <c r="AO4069" s="10">
        <f t="shared" si="1910"/>
        <v>285.14999999999998</v>
      </c>
      <c r="AP4069" s="14">
        <v>10.5</v>
      </c>
      <c r="AQ4069" s="14">
        <v>37</v>
      </c>
      <c r="AR4069" s="10">
        <f t="shared" si="1911"/>
        <v>310.14999999999998</v>
      </c>
      <c r="AS4069" s="14">
        <v>47.1</v>
      </c>
      <c r="AT4069" s="14">
        <v>0.5</v>
      </c>
      <c r="AU4069" s="10" t="str">
        <f t="shared" si="1912"/>
        <v xml:space="preserve"> </v>
      </c>
      <c r="AV4069" s="10" t="str">
        <f t="shared" si="1913"/>
        <v xml:space="preserve"> </v>
      </c>
      <c r="AW4069" s="10"/>
      <c r="AX4069" s="10"/>
      <c r="AY4069" s="10"/>
      <c r="AZ4069" s="10"/>
      <c r="BA4069" s="10"/>
      <c r="BB4069" s="10"/>
      <c r="BC4069" s="2"/>
      <c r="BD4069"/>
      <c r="BE4069"/>
    </row>
    <row r="4070" spans="1:57" x14ac:dyDescent="0.3">
      <c r="A4070" s="2"/>
      <c r="D4070" s="9" t="s">
        <v>61</v>
      </c>
      <c r="E4070" s="10"/>
      <c r="F4070" s="10"/>
      <c r="G4070" s="10"/>
      <c r="H4070" s="10"/>
      <c r="I4070" s="10"/>
      <c r="J4070" s="10"/>
      <c r="K4070" s="10"/>
      <c r="L4070" s="11"/>
      <c r="M4070" s="11"/>
      <c r="N4070" s="10">
        <f>H4070-H4069</f>
        <v>0</v>
      </c>
      <c r="O4070" s="10">
        <f>I4069-I4070</f>
        <v>0</v>
      </c>
      <c r="P4070" s="10" t="e">
        <f>N4070/O4070</f>
        <v>#DIV/0!</v>
      </c>
      <c r="Q4070" s="9"/>
      <c r="R4070">
        <f>K4070-K4069</f>
        <v>0</v>
      </c>
      <c r="S4070" t="e">
        <f>R4070/O4070</f>
        <v>#DIV/0!</v>
      </c>
      <c r="AJ4070" s="13">
        <v>657.66666666666697</v>
      </c>
      <c r="AK4070" s="16">
        <v>3.0931440000000001</v>
      </c>
      <c r="AL4070" s="10">
        <f t="shared" si="1909"/>
        <v>9.3144000000000116E-2</v>
      </c>
      <c r="AM4070" s="10" t="str">
        <f t="shared" si="1898"/>
        <v xml:space="preserve"> </v>
      </c>
      <c r="AN4070" s="14">
        <v>12</v>
      </c>
      <c r="AO4070" s="10">
        <f t="shared" si="1910"/>
        <v>285.14999999999998</v>
      </c>
      <c r="AP4070" s="14">
        <v>10.5</v>
      </c>
      <c r="AQ4070" s="14">
        <v>37</v>
      </c>
      <c r="AR4070" s="10">
        <f t="shared" si="1911"/>
        <v>310.14999999999998</v>
      </c>
      <c r="AS4070" s="14">
        <v>47.1</v>
      </c>
      <c r="AT4070" s="14">
        <v>0.5</v>
      </c>
      <c r="AU4070" s="10" t="str">
        <f t="shared" si="1912"/>
        <v xml:space="preserve"> </v>
      </c>
      <c r="AV4070" s="10" t="str">
        <f t="shared" si="1913"/>
        <v xml:space="preserve"> </v>
      </c>
      <c r="AW4070" s="10"/>
      <c r="AX4070" s="10"/>
      <c r="AY4070" s="10"/>
      <c r="AZ4070" s="10"/>
      <c r="BA4070" s="10" t="str">
        <f>IF(ISNUMBER(AV4070), AV4070-AV4069, " ")</f>
        <v xml:space="preserve"> </v>
      </c>
      <c r="BB4070" s="10" t="str">
        <f>IF(ISNUMBER(BA4070), BA4070/O4070, " ")</f>
        <v xml:space="preserve"> </v>
      </c>
      <c r="BC4070" s="2"/>
      <c r="BD4070"/>
      <c r="BE4070"/>
    </row>
    <row r="4071" spans="1:57" x14ac:dyDescent="0.3">
      <c r="AM4071" s="10" t="str">
        <f t="shared" si="1898"/>
        <v xml:space="preserve"> </v>
      </c>
      <c r="BD4071"/>
      <c r="BE4071"/>
    </row>
    <row r="4072" spans="1:57" x14ac:dyDescent="0.3">
      <c r="AM4072" s="10" t="str">
        <f t="shared" si="1898"/>
        <v xml:space="preserve"> </v>
      </c>
      <c r="BD4072"/>
      <c r="BE4072"/>
    </row>
    <row r="4073" spans="1:57" x14ac:dyDescent="0.3">
      <c r="A4073" s="2"/>
      <c r="D4073" s="9" t="s">
        <v>53</v>
      </c>
      <c r="E4073" s="10"/>
      <c r="F4073" s="10"/>
      <c r="G4073" s="10"/>
      <c r="H4073" s="10"/>
      <c r="I4073" s="10"/>
      <c r="J4073" s="10"/>
      <c r="K4073" s="10"/>
      <c r="L4073" s="10"/>
      <c r="M4073" s="10"/>
      <c r="P4073" s="10"/>
      <c r="Q4073" s="9"/>
      <c r="R4073" s="9"/>
      <c r="AM4073" s="10" t="str">
        <f t="shared" si="1898"/>
        <v xml:space="preserve"> </v>
      </c>
      <c r="BD4073"/>
      <c r="BE4073"/>
    </row>
    <row r="4074" spans="1:57" x14ac:dyDescent="0.3">
      <c r="A4074" s="2"/>
      <c r="D4074" s="9" t="s">
        <v>462</v>
      </c>
      <c r="E4074" s="10"/>
      <c r="F4074" s="2"/>
      <c r="G4074" s="10"/>
      <c r="H4074" s="10"/>
      <c r="I4074" s="10"/>
      <c r="J4074" s="10"/>
      <c r="K4074" s="10"/>
      <c r="L4074" s="10"/>
      <c r="M4074" s="10"/>
      <c r="P4074" s="10"/>
      <c r="Q4074" s="9"/>
      <c r="R4074" s="9"/>
      <c r="AM4074" s="10" t="str">
        <f t="shared" si="1898"/>
        <v xml:space="preserve"> </v>
      </c>
      <c r="BD4074"/>
      <c r="BE4074"/>
    </row>
    <row r="4075" spans="1:57" x14ac:dyDescent="0.3">
      <c r="A4075" s="2"/>
      <c r="D4075" s="9"/>
      <c r="E4075" s="2" t="s">
        <v>0</v>
      </c>
      <c r="F4075" s="2" t="s">
        <v>1</v>
      </c>
      <c r="G4075" s="2" t="s">
        <v>2</v>
      </c>
      <c r="H4075" s="2" t="s">
        <v>3</v>
      </c>
      <c r="I4075" s="2" t="s">
        <v>4</v>
      </c>
      <c r="J4075" s="2" t="s">
        <v>5</v>
      </c>
      <c r="K4075" s="2" t="s">
        <v>6</v>
      </c>
      <c r="L4075" s="2" t="s">
        <v>7</v>
      </c>
      <c r="M4075" s="2" t="s">
        <v>8</v>
      </c>
      <c r="N4075" s="2" t="s">
        <v>9</v>
      </c>
      <c r="O4075" s="2" t="s">
        <v>10</v>
      </c>
      <c r="P4075" s="2" t="s">
        <v>11</v>
      </c>
      <c r="Q4075" s="2" t="s">
        <v>12</v>
      </c>
      <c r="R4075" s="2" t="s">
        <v>13</v>
      </c>
      <c r="S4075" s="2" t="s">
        <v>14</v>
      </c>
      <c r="T4075" s="2" t="s">
        <v>15</v>
      </c>
      <c r="U4075" s="3" t="s">
        <v>16</v>
      </c>
      <c r="V4075" s="3" t="s">
        <v>17</v>
      </c>
      <c r="W4075" s="3" t="s">
        <v>18</v>
      </c>
      <c r="X4075" s="3" t="s">
        <v>19</v>
      </c>
      <c r="Y4075" s="3" t="s">
        <v>20</v>
      </c>
      <c r="Z4075" s="3" t="s">
        <v>21</v>
      </c>
      <c r="AA4075" s="3" t="s">
        <v>22</v>
      </c>
      <c r="AB4075" s="3" t="s">
        <v>23</v>
      </c>
      <c r="AC4075" s="3" t="s">
        <v>24</v>
      </c>
      <c r="AD4075" s="3" t="s">
        <v>25</v>
      </c>
      <c r="AE4075" s="3" t="s">
        <v>26</v>
      </c>
      <c r="AF4075" s="3" t="s">
        <v>27</v>
      </c>
      <c r="AG4075" s="3" t="s">
        <v>28</v>
      </c>
      <c r="AH4075" s="3" t="s">
        <v>29</v>
      </c>
      <c r="AL4075" s="2" t="s">
        <v>33</v>
      </c>
      <c r="AM4075" s="10" t="e">
        <f t="shared" si="1898"/>
        <v>#VALUE!</v>
      </c>
      <c r="AN4075" s="6" t="s">
        <v>35</v>
      </c>
      <c r="AO4075" s="2" t="s">
        <v>36</v>
      </c>
      <c r="AP4075" s="7" t="s">
        <v>37</v>
      </c>
      <c r="AQ4075" s="6" t="s">
        <v>38</v>
      </c>
      <c r="AR4075" s="2" t="s">
        <v>39</v>
      </c>
      <c r="AS4075" s="7" t="s">
        <v>40</v>
      </c>
      <c r="AT4075" s="7" t="s">
        <v>41</v>
      </c>
      <c r="AU4075" s="8" t="s">
        <v>55</v>
      </c>
      <c r="AV4075" s="8" t="s">
        <v>56</v>
      </c>
      <c r="AW4075" s="8" t="s">
        <v>44</v>
      </c>
      <c r="AX4075" s="8" t="s">
        <v>45</v>
      </c>
      <c r="AY4075" s="8" t="s">
        <v>46</v>
      </c>
      <c r="AZ4075" s="8" t="s">
        <v>47</v>
      </c>
      <c r="BA4075" s="2" t="s">
        <v>48</v>
      </c>
      <c r="BB4075" s="2" t="s">
        <v>49</v>
      </c>
      <c r="BC4075" s="2" t="s">
        <v>50</v>
      </c>
      <c r="BD4075"/>
      <c r="BE4075"/>
    </row>
    <row r="4076" spans="1:57" x14ac:dyDescent="0.3">
      <c r="A4076" s="2"/>
      <c r="D4076" s="9" t="s">
        <v>57</v>
      </c>
      <c r="E4076" s="10">
        <v>13.65806093</v>
      </c>
      <c r="F4076" s="10">
        <v>0.45642031239999997</v>
      </c>
      <c r="G4076" s="10">
        <v>21.143653010000001</v>
      </c>
      <c r="H4076" s="10">
        <v>9.6363796159999993</v>
      </c>
      <c r="I4076" s="10">
        <v>88.368336959999993</v>
      </c>
      <c r="J4076" s="10">
        <v>34.530082</v>
      </c>
      <c r="K4076" s="10">
        <v>72.675716530000003</v>
      </c>
      <c r="L4076" s="11">
        <v>8.1597222222222227E-4</v>
      </c>
      <c r="M4076" s="11">
        <v>1.4872569444444445E-3</v>
      </c>
      <c r="P4076" s="10"/>
      <c r="Q4076" s="9"/>
      <c r="AJ4076" s="13">
        <v>657.66666666666663</v>
      </c>
      <c r="AK4076" s="16">
        <v>3.0931440000000001</v>
      </c>
      <c r="AL4076" s="10">
        <f>IF(AK4076&gt;3, AK4076-3, 3-AK4076)</f>
        <v>9.3144000000000116E-2</v>
      </c>
      <c r="AM4076" s="10">
        <f t="shared" si="1898"/>
        <v>0.44267610470123597</v>
      </c>
      <c r="AN4076" s="14">
        <v>12</v>
      </c>
      <c r="AO4076" s="10">
        <f>AN4076+273.15</f>
        <v>285.14999999999998</v>
      </c>
      <c r="AP4076" s="14">
        <v>10.5</v>
      </c>
      <c r="AQ4076" s="14">
        <v>37</v>
      </c>
      <c r="AR4076" s="10">
        <f>AQ4076+273.15</f>
        <v>310.14999999999998</v>
      </c>
      <c r="AS4076" s="14">
        <v>47.1</v>
      </c>
      <c r="AT4076" s="14">
        <v>0.5</v>
      </c>
      <c r="AU4076" s="10">
        <f>IF(ISNUMBER(AM4076),((AR4076/AO4076)*((AJ4076-(AT4076*AP4076))/(AJ4076-AS4076))*AM4076)," ")</f>
        <v>0.51448941682663096</v>
      </c>
      <c r="AV4076" s="10">
        <f>IF(ISNUMBER(AM4076), AU4076*G4076, " ")</f>
        <v>10.878185706699542</v>
      </c>
      <c r="AW4076" s="10"/>
      <c r="AX4076" s="10"/>
      <c r="AY4076" s="10"/>
      <c r="AZ4076" s="10"/>
      <c r="BA4076" s="10"/>
      <c r="BB4076" s="10"/>
      <c r="BC4076" s="2"/>
      <c r="BD4076"/>
      <c r="BE4076"/>
    </row>
    <row r="4077" spans="1:57" x14ac:dyDescent="0.3">
      <c r="A4077" s="2">
        <v>371</v>
      </c>
      <c r="B4077" s="9" t="s">
        <v>462</v>
      </c>
      <c r="C4077" s="9"/>
      <c r="D4077" s="9" t="s">
        <v>58</v>
      </c>
      <c r="E4077" s="10">
        <v>9.0611595640000004</v>
      </c>
      <c r="F4077" s="10">
        <v>0.52324827389999995</v>
      </c>
      <c r="G4077" s="10">
        <v>24.905009490000001</v>
      </c>
      <c r="H4077" s="10">
        <v>13.02161714</v>
      </c>
      <c r="I4077" s="10">
        <v>78.378729570000004</v>
      </c>
      <c r="J4077" s="10">
        <v>34.590294950000001</v>
      </c>
      <c r="K4077" s="10">
        <v>82.984553309999995</v>
      </c>
      <c r="L4077" s="11">
        <v>4.8263888888888887E-3</v>
      </c>
      <c r="M4077" s="11">
        <v>5.5323958333333327E-3</v>
      </c>
      <c r="N4077" s="10">
        <f>H4077-H4076</f>
        <v>3.3852375240000008</v>
      </c>
      <c r="O4077" s="10">
        <f>I4076-I4077</f>
        <v>9.9896073899999891</v>
      </c>
      <c r="P4077" s="10">
        <f>N4077/O4077</f>
        <v>0.33887593294094459</v>
      </c>
      <c r="Q4077" s="9">
        <f>AVERAGE(P4077,P4079,P4081)</f>
        <v>0.23244825317076831</v>
      </c>
      <c r="R4077">
        <f>K4077-K4076</f>
        <v>10.308836779999993</v>
      </c>
      <c r="S4077">
        <f>R4077/O4077</f>
        <v>1.031956149780177</v>
      </c>
      <c r="T4077" s="9">
        <f>AVERAGE(S4077,S4079,S4081)</f>
        <v>0.83507728125099856</v>
      </c>
      <c r="U4077" s="3">
        <f>AVERAGE(E4076,E4078,E4080)</f>
        <v>13.658954570000001</v>
      </c>
      <c r="V4077" s="3">
        <f>AVERAGE(E4077,E4079,E4081)</f>
        <v>9.4077473496666659</v>
      </c>
      <c r="W4077" s="3">
        <f>AVERAGE(F4076,F4078,F4080)</f>
        <v>0.40726958673333336</v>
      </c>
      <c r="X4077" s="3">
        <f>AVERAGE(F4077,F4079,F4081)</f>
        <v>0.4846137975</v>
      </c>
      <c r="Y4077" s="3">
        <f>AVERAGE(G4076,G4078,G4080)</f>
        <v>23.239634883333334</v>
      </c>
      <c r="Z4077" s="3">
        <f>AVERAGE(G4077,G4079,G4081)</f>
        <v>24.629135960000003</v>
      </c>
      <c r="AA4077" s="3">
        <f>AVERAGE(H4076,H4078,H4080)</f>
        <v>9.3996985883333348</v>
      </c>
      <c r="AB4077" s="3">
        <f>AVERAGE(H4077,H4079,H4081)</f>
        <v>11.925085253333334</v>
      </c>
      <c r="AC4077" s="3">
        <f>AVERAGE(I4076,I4078,I4080)</f>
        <v>89.457374010000009</v>
      </c>
      <c r="AD4077" s="3">
        <f>AVERAGE(I4077,I4079,I4081)</f>
        <v>78.407918879999997</v>
      </c>
      <c r="AE4077" s="3">
        <f>AVERAGE(J4076,J4078,J4080)</f>
        <v>34.193443126666665</v>
      </c>
      <c r="AF4077" s="3">
        <f>AVERAGE(J4077,J4079,J4081)</f>
        <v>34.258553276666667</v>
      </c>
      <c r="AG4077" s="3">
        <f>AVERAGE(K4076,K4078,K4080)</f>
        <v>73.237669026666666</v>
      </c>
      <c r="AH4077" s="3">
        <f>AVERAGE(K4077,K4079,K4081)</f>
        <v>82.398176649999996</v>
      </c>
      <c r="AI4077" s="12">
        <v>43671</v>
      </c>
      <c r="AJ4077" s="13">
        <v>657.66666666666663</v>
      </c>
      <c r="AK4077" s="16">
        <v>3.0931440000000001</v>
      </c>
      <c r="AL4077" s="10">
        <f t="shared" ref="AL4077:AL4081" si="1914">IF(AK4077&gt;3, AK4077-3, 3-AK4077)</f>
        <v>9.3144000000000116E-2</v>
      </c>
      <c r="AM4077" s="10">
        <f t="shared" si="1898"/>
        <v>0.50749167245365878</v>
      </c>
      <c r="AN4077" s="14">
        <v>12</v>
      </c>
      <c r="AO4077" s="10">
        <f t="shared" ref="AO4077:AO4081" si="1915">AN4077+273.15</f>
        <v>285.14999999999998</v>
      </c>
      <c r="AP4077" s="14">
        <v>10.5</v>
      </c>
      <c r="AQ4077" s="14">
        <v>37</v>
      </c>
      <c r="AR4077" s="10">
        <f t="shared" ref="AR4077:AR4081" si="1916">AQ4077+273.15</f>
        <v>310.14999999999998</v>
      </c>
      <c r="AS4077" s="14">
        <v>47.1</v>
      </c>
      <c r="AT4077" s="14">
        <v>0.5</v>
      </c>
      <c r="AU4077" s="10">
        <f t="shared" ref="AU4077:AU4081" si="1917">IF(ISNUMBER(AM4077),((AR4077/AO4077)*((AJ4077-(AT4077*AP4077))/(AJ4077-AS4077))*AM4077)," ")</f>
        <v>0.58981971656516552</v>
      </c>
      <c r="AV4077" s="10">
        <f t="shared" ref="AV4077:AV4081" si="1918">IF(ISNUMBER(AM4077), AU4077*G4077, " ")</f>
        <v>14.689465638444558</v>
      </c>
      <c r="AW4077" s="10">
        <f>AVERAGE(AU4076,AU4078,AU4080)</f>
        <v>0.45908537914943087</v>
      </c>
      <c r="AX4077" s="10">
        <f>AVERAGE(AU4077,AU4079,AU4081)</f>
        <v>0.54626988170370061</v>
      </c>
      <c r="AY4077" s="10">
        <f>AVERAGE(AV4076,AV4078,AV4080)</f>
        <v>10.611336659913263</v>
      </c>
      <c r="AZ4077" s="10">
        <f>AVERAGE(AV4077,AV4079,AV4081)</f>
        <v>13.460127231857276</v>
      </c>
      <c r="BA4077" s="10">
        <f>IF(ISNUMBER(AV4077), AV4077-AV4076, " ")</f>
        <v>3.8112799317450161</v>
      </c>
      <c r="BB4077" s="10">
        <f>IF(ISNUMBER(BA4077), BA4077/O4077, " ")</f>
        <v>0.38152449670447164</v>
      </c>
      <c r="BC4077" s="2">
        <f>AVERAGE(BB4077,BB4079,BB4081)</f>
        <v>0.26220152542305702</v>
      </c>
      <c r="BD4077" s="1" t="s">
        <v>59</v>
      </c>
      <c r="BE4077"/>
    </row>
    <row r="4078" spans="1:57" x14ac:dyDescent="0.3">
      <c r="A4078" s="2"/>
      <c r="D4078" s="9" t="s">
        <v>57</v>
      </c>
      <c r="E4078" s="10">
        <v>13.660675850000001</v>
      </c>
      <c r="F4078" s="10">
        <v>0.39353991449999998</v>
      </c>
      <c r="G4078" s="10">
        <v>24.339524990000001</v>
      </c>
      <c r="H4078" s="10">
        <v>9.5561680150000008</v>
      </c>
      <c r="I4078" s="10">
        <v>89.429730899999996</v>
      </c>
      <c r="J4078" s="10">
        <v>34.14627084</v>
      </c>
      <c r="K4078" s="10">
        <v>74.561178260000005</v>
      </c>
      <c r="L4078" s="11">
        <v>8.3159722222222229E-3</v>
      </c>
      <c r="M4078" s="11">
        <v>8.97568287037037E-3</v>
      </c>
      <c r="P4078" s="10"/>
      <c r="Q4078" s="9"/>
      <c r="AJ4078" s="13">
        <v>657.66666666666697</v>
      </c>
      <c r="AK4078" s="16">
        <v>3.0931440000000001</v>
      </c>
      <c r="AL4078" s="10">
        <f t="shared" si="1914"/>
        <v>9.3144000000000116E-2</v>
      </c>
      <c r="AM4078" s="10">
        <f t="shared" si="1898"/>
        <v>0.38168922736865785</v>
      </c>
      <c r="AN4078" s="14">
        <v>12</v>
      </c>
      <c r="AO4078" s="10">
        <f t="shared" si="1915"/>
        <v>285.14999999999998</v>
      </c>
      <c r="AP4078" s="14">
        <v>10.5</v>
      </c>
      <c r="AQ4078" s="14">
        <v>37</v>
      </c>
      <c r="AR4078" s="10">
        <f t="shared" si="1916"/>
        <v>310.14999999999998</v>
      </c>
      <c r="AS4078" s="14">
        <v>47.1</v>
      </c>
      <c r="AT4078" s="14">
        <v>0.5</v>
      </c>
      <c r="AU4078" s="10">
        <f t="shared" si="1917"/>
        <v>0.44360891837711125</v>
      </c>
      <c r="AV4078" s="10">
        <f t="shared" si="1918"/>
        <v>10.797230354626571</v>
      </c>
      <c r="AW4078" s="10"/>
      <c r="AX4078" s="10"/>
      <c r="AY4078" s="10"/>
      <c r="AZ4078" s="10"/>
      <c r="BA4078" s="10"/>
      <c r="BB4078" s="10"/>
      <c r="BC4078" s="2"/>
      <c r="BD4078"/>
    </row>
    <row r="4079" spans="1:57" x14ac:dyDescent="0.3">
      <c r="A4079" s="2"/>
      <c r="D4079" s="9" t="s">
        <v>60</v>
      </c>
      <c r="E4079" s="10">
        <v>9.4789147610000004</v>
      </c>
      <c r="F4079" s="10">
        <v>0.46540743299999998</v>
      </c>
      <c r="G4079" s="10">
        <v>24.070185590000001</v>
      </c>
      <c r="H4079" s="10">
        <v>11.17007284</v>
      </c>
      <c r="I4079" s="10">
        <v>78.479513949999998</v>
      </c>
      <c r="J4079" s="10">
        <v>34.01353615</v>
      </c>
      <c r="K4079" s="10">
        <v>81.643575560000002</v>
      </c>
      <c r="L4079" s="11">
        <v>1.1105324074074075E-2</v>
      </c>
      <c r="M4079" s="11">
        <v>1.1724525462962961E-2</v>
      </c>
      <c r="N4079" s="10">
        <f>H4079-H4078</f>
        <v>1.6139048249999988</v>
      </c>
      <c r="O4079" s="10">
        <f>I4078-I4079</f>
        <v>10.950216949999998</v>
      </c>
      <c r="P4079" s="10">
        <f>N4079/O4079</f>
        <v>0.14738564837293008</v>
      </c>
      <c r="Q4079" s="9"/>
      <c r="R4079">
        <f>K4079-K4078</f>
        <v>7.0823972999999967</v>
      </c>
      <c r="S4079">
        <f>R4079/O4079</f>
        <v>0.64678145943035381</v>
      </c>
      <c r="AJ4079" s="13">
        <v>657.66666666666697</v>
      </c>
      <c r="AK4079" s="16">
        <v>3.0931440000000001</v>
      </c>
      <c r="AL4079" s="10">
        <f t="shared" si="1914"/>
        <v>9.3144000000000116E-2</v>
      </c>
      <c r="AM4079" s="10">
        <f t="shared" si="1898"/>
        <v>0.45139259568904644</v>
      </c>
      <c r="AN4079" s="14">
        <v>12</v>
      </c>
      <c r="AO4079" s="10">
        <f t="shared" si="1915"/>
        <v>285.14999999999998</v>
      </c>
      <c r="AP4079" s="14">
        <v>10.5</v>
      </c>
      <c r="AQ4079" s="14">
        <v>37</v>
      </c>
      <c r="AR4079" s="10">
        <f t="shared" si="1916"/>
        <v>310.14999999999998</v>
      </c>
      <c r="AS4079" s="14">
        <v>47.1</v>
      </c>
      <c r="AT4079" s="14">
        <v>0.5</v>
      </c>
      <c r="AU4079" s="10">
        <f t="shared" si="1917"/>
        <v>0.52461994412970248</v>
      </c>
      <c r="AV4079" s="10">
        <f t="shared" si="1918"/>
        <v>12.62769941941737</v>
      </c>
      <c r="AW4079" s="10"/>
      <c r="AX4079" s="10"/>
      <c r="AY4079" s="10"/>
      <c r="AZ4079" s="10"/>
      <c r="BA4079" s="10">
        <f>IF(ISNUMBER(AV4079), AV4079-AV4078, " ")</f>
        <v>1.8304690647907993</v>
      </c>
      <c r="BB4079" s="10">
        <f>IF(ISNUMBER(BA4079), BA4079/O4079, " ")</f>
        <v>0.16716281267749675</v>
      </c>
      <c r="BC4079" s="2"/>
      <c r="BD4079"/>
      <c r="BE4079"/>
    </row>
    <row r="4080" spans="1:57" x14ac:dyDescent="0.3">
      <c r="A4080" s="2"/>
      <c r="D4080" s="9" t="s">
        <v>57</v>
      </c>
      <c r="E4080" s="10">
        <v>13.65812693</v>
      </c>
      <c r="F4080" s="10">
        <v>0.37184853330000001</v>
      </c>
      <c r="G4080" s="10">
        <v>24.23572665</v>
      </c>
      <c r="H4080" s="10">
        <v>9.0065481340000009</v>
      </c>
      <c r="I4080" s="10">
        <v>90.574054169999997</v>
      </c>
      <c r="J4080" s="10">
        <v>33.903976540000002</v>
      </c>
      <c r="K4080" s="10">
        <v>72.476112290000003</v>
      </c>
      <c r="L4080" s="11">
        <v>1.4681712962962961E-2</v>
      </c>
      <c r="M4080" s="11">
        <v>1.5254618055555556E-2</v>
      </c>
      <c r="P4080" s="10"/>
      <c r="Q4080" s="9"/>
      <c r="AJ4080" s="13">
        <v>657.66666666666697</v>
      </c>
      <c r="AK4080" s="16">
        <v>3.0931440000000001</v>
      </c>
      <c r="AL4080" s="10">
        <f t="shared" si="1914"/>
        <v>9.3144000000000116E-2</v>
      </c>
      <c r="AM4080" s="10">
        <f t="shared" si="1898"/>
        <v>0.36065103981579905</v>
      </c>
      <c r="AN4080" s="14">
        <v>12</v>
      </c>
      <c r="AO4080" s="10">
        <f t="shared" si="1915"/>
        <v>285.14999999999998</v>
      </c>
      <c r="AP4080" s="14">
        <v>10.5</v>
      </c>
      <c r="AQ4080" s="14">
        <v>37</v>
      </c>
      <c r="AR4080" s="10">
        <f t="shared" si="1916"/>
        <v>310.14999999999998</v>
      </c>
      <c r="AS4080" s="14">
        <v>47.1</v>
      </c>
      <c r="AT4080" s="14">
        <v>0.5</v>
      </c>
      <c r="AU4080" s="10">
        <f t="shared" si="1917"/>
        <v>0.41915780224455035</v>
      </c>
      <c r="AV4080" s="10">
        <f t="shared" si="1918"/>
        <v>10.158593918413679</v>
      </c>
      <c r="AW4080" s="10"/>
      <c r="AX4080" s="10"/>
      <c r="AY4080" s="10"/>
      <c r="AZ4080" s="10"/>
      <c r="BA4080" s="10"/>
      <c r="BB4080" s="10"/>
      <c r="BC4080" s="2"/>
      <c r="BD4080"/>
      <c r="BE4080"/>
    </row>
    <row r="4081" spans="1:57" x14ac:dyDescent="0.3">
      <c r="A4081" s="2"/>
      <c r="D4081" s="9" t="s">
        <v>61</v>
      </c>
      <c r="E4081" s="10">
        <v>9.6831677240000005</v>
      </c>
      <c r="F4081" s="10">
        <v>0.46518568560000001</v>
      </c>
      <c r="G4081" s="10">
        <v>24.912212799999999</v>
      </c>
      <c r="H4081" s="10">
        <v>11.583565780000001</v>
      </c>
      <c r="I4081" s="10">
        <v>78.365513120000003</v>
      </c>
      <c r="J4081" s="10">
        <v>34.171828730000001</v>
      </c>
      <c r="K4081" s="10">
        <v>82.566401080000006</v>
      </c>
      <c r="L4081" s="11">
        <v>1.7511574074074072E-2</v>
      </c>
      <c r="M4081" s="11">
        <v>1.8188645833333333E-2</v>
      </c>
      <c r="N4081" s="10">
        <f>H4081-H4080</f>
        <v>2.5770176459999998</v>
      </c>
      <c r="O4081" s="10">
        <f>I4080-I4081</f>
        <v>12.208541049999994</v>
      </c>
      <c r="P4081" s="10">
        <f>N4081/O4081</f>
        <v>0.21108317819843028</v>
      </c>
      <c r="Q4081" s="9"/>
      <c r="R4081">
        <f>K4081-K4080</f>
        <v>10.090288790000002</v>
      </c>
      <c r="S4081">
        <f>R4081/O4081</f>
        <v>0.82649423454246462</v>
      </c>
      <c r="AJ4081" s="13">
        <v>657.66666666666697</v>
      </c>
      <c r="AK4081" s="16">
        <v>3.0931440000000001</v>
      </c>
      <c r="AL4081" s="10">
        <f t="shared" si="1914"/>
        <v>9.3144000000000116E-2</v>
      </c>
      <c r="AM4081" s="10">
        <f t="shared" si="1898"/>
        <v>0.45117752577959508</v>
      </c>
      <c r="AN4081" s="14">
        <v>12</v>
      </c>
      <c r="AO4081" s="10">
        <f t="shared" si="1915"/>
        <v>285.14999999999998</v>
      </c>
      <c r="AP4081" s="14">
        <v>10.5</v>
      </c>
      <c r="AQ4081" s="14">
        <v>37</v>
      </c>
      <c r="AR4081" s="10">
        <f t="shared" si="1916"/>
        <v>310.14999999999998</v>
      </c>
      <c r="AS4081" s="14">
        <v>47.1</v>
      </c>
      <c r="AT4081" s="14">
        <v>0.5</v>
      </c>
      <c r="AU4081" s="10">
        <f t="shared" si="1917"/>
        <v>0.52436998441623373</v>
      </c>
      <c r="AV4081" s="10">
        <f t="shared" si="1918"/>
        <v>13.063216637709898</v>
      </c>
      <c r="AW4081" s="10"/>
      <c r="AX4081" s="10"/>
      <c r="AY4081" s="10"/>
      <c r="AZ4081" s="10"/>
      <c r="BA4081" s="10">
        <f>IF(ISNUMBER(AV4081), AV4081-AV4080, " ")</f>
        <v>2.9046227192962188</v>
      </c>
      <c r="BB4081" s="10">
        <f>IF(ISNUMBER(BA4081), BA4081/O4081, " ")</f>
        <v>0.23791726688720274</v>
      </c>
      <c r="BC4081" s="2"/>
      <c r="BD4081"/>
      <c r="BE4081"/>
    </row>
    <row r="4082" spans="1:57" x14ac:dyDescent="0.3">
      <c r="AM4082" s="10" t="str">
        <f t="shared" si="1898"/>
        <v xml:space="preserve"> </v>
      </c>
      <c r="BD4082"/>
      <c r="BE4082"/>
    </row>
    <row r="4083" spans="1:57" x14ac:dyDescent="0.3">
      <c r="AM4083" s="10" t="str">
        <f t="shared" si="1898"/>
        <v xml:space="preserve"> </v>
      </c>
      <c r="BD4083"/>
      <c r="BE4083"/>
    </row>
    <row r="4084" spans="1:57" x14ac:dyDescent="0.3">
      <c r="A4084" s="2"/>
      <c r="D4084" s="9" t="s">
        <v>53</v>
      </c>
      <c r="E4084" s="10"/>
      <c r="F4084" s="10"/>
      <c r="G4084" s="10"/>
      <c r="H4084" s="10"/>
      <c r="I4084" s="10"/>
      <c r="J4084" s="10"/>
      <c r="K4084" s="10"/>
      <c r="L4084" s="10"/>
      <c r="M4084" s="10"/>
      <c r="P4084" s="10"/>
      <c r="Q4084" s="9"/>
      <c r="R4084" s="9"/>
      <c r="AM4084" s="10" t="str">
        <f t="shared" si="1898"/>
        <v xml:space="preserve"> </v>
      </c>
      <c r="BD4084"/>
      <c r="BE4084"/>
    </row>
    <row r="4085" spans="1:57" x14ac:dyDescent="0.3">
      <c r="A4085" s="2"/>
      <c r="D4085" s="9" t="s">
        <v>463</v>
      </c>
      <c r="E4085" s="10"/>
      <c r="F4085" s="2"/>
      <c r="G4085" s="10"/>
      <c r="H4085" s="10"/>
      <c r="I4085" s="10"/>
      <c r="J4085" s="10"/>
      <c r="K4085" s="10"/>
      <c r="L4085" s="10"/>
      <c r="M4085" s="10"/>
      <c r="P4085" s="10"/>
      <c r="Q4085" s="9"/>
      <c r="R4085" s="9"/>
      <c r="AM4085" s="10" t="str">
        <f t="shared" si="1898"/>
        <v xml:space="preserve"> </v>
      </c>
      <c r="BD4085"/>
      <c r="BE4085"/>
    </row>
    <row r="4086" spans="1:57" x14ac:dyDescent="0.3">
      <c r="A4086" s="2"/>
      <c r="D4086" s="9"/>
      <c r="E4086" s="2" t="s">
        <v>0</v>
      </c>
      <c r="F4086" s="2" t="s">
        <v>1</v>
      </c>
      <c r="G4086" s="2" t="s">
        <v>2</v>
      </c>
      <c r="H4086" s="2" t="s">
        <v>3</v>
      </c>
      <c r="I4086" s="2" t="s">
        <v>4</v>
      </c>
      <c r="J4086" s="2" t="s">
        <v>5</v>
      </c>
      <c r="K4086" s="2" t="s">
        <v>6</v>
      </c>
      <c r="L4086" s="2" t="s">
        <v>7</v>
      </c>
      <c r="M4086" s="2" t="s">
        <v>8</v>
      </c>
      <c r="N4086" s="2" t="s">
        <v>9</v>
      </c>
      <c r="O4086" s="2" t="s">
        <v>10</v>
      </c>
      <c r="P4086" s="2" t="s">
        <v>11</v>
      </c>
      <c r="Q4086" s="2" t="s">
        <v>12</v>
      </c>
      <c r="R4086" s="2" t="s">
        <v>13</v>
      </c>
      <c r="S4086" s="2" t="s">
        <v>14</v>
      </c>
      <c r="T4086" s="2" t="s">
        <v>15</v>
      </c>
      <c r="U4086" s="3" t="s">
        <v>16</v>
      </c>
      <c r="V4086" s="3" t="s">
        <v>17</v>
      </c>
      <c r="W4086" s="3" t="s">
        <v>18</v>
      </c>
      <c r="X4086" s="3" t="s">
        <v>19</v>
      </c>
      <c r="Y4086" s="3" t="s">
        <v>20</v>
      </c>
      <c r="Z4086" s="3" t="s">
        <v>21</v>
      </c>
      <c r="AA4086" s="3" t="s">
        <v>22</v>
      </c>
      <c r="AB4086" s="3" t="s">
        <v>23</v>
      </c>
      <c r="AC4086" s="3" t="s">
        <v>24</v>
      </c>
      <c r="AD4086" s="3" t="s">
        <v>25</v>
      </c>
      <c r="AE4086" s="3" t="s">
        <v>26</v>
      </c>
      <c r="AF4086" s="3" t="s">
        <v>27</v>
      </c>
      <c r="AG4086" s="3" t="s">
        <v>28</v>
      </c>
      <c r="AH4086" s="3" t="s">
        <v>29</v>
      </c>
      <c r="AL4086" s="2" t="s">
        <v>33</v>
      </c>
      <c r="AM4086" s="10" t="e">
        <f t="shared" si="1898"/>
        <v>#VALUE!</v>
      </c>
      <c r="AN4086" s="6" t="s">
        <v>35</v>
      </c>
      <c r="AO4086" s="2" t="s">
        <v>36</v>
      </c>
      <c r="AP4086" s="7" t="s">
        <v>37</v>
      </c>
      <c r="AQ4086" s="6" t="s">
        <v>38</v>
      </c>
      <c r="AR4086" s="2" t="s">
        <v>39</v>
      </c>
      <c r="AS4086" s="7" t="s">
        <v>40</v>
      </c>
      <c r="AT4086" s="7" t="s">
        <v>41</v>
      </c>
      <c r="AU4086" s="8" t="s">
        <v>55</v>
      </c>
      <c r="AV4086" s="8" t="s">
        <v>56</v>
      </c>
      <c r="AW4086" s="8" t="s">
        <v>44</v>
      </c>
      <c r="AX4086" s="8" t="s">
        <v>45</v>
      </c>
      <c r="AY4086" s="8" t="s">
        <v>46</v>
      </c>
      <c r="AZ4086" s="8" t="s">
        <v>47</v>
      </c>
      <c r="BA4086" s="2" t="s">
        <v>48</v>
      </c>
      <c r="BB4086" s="2" t="s">
        <v>49</v>
      </c>
      <c r="BC4086" s="2" t="s">
        <v>50</v>
      </c>
      <c r="BD4086"/>
      <c r="BE4086"/>
    </row>
    <row r="4087" spans="1:57" x14ac:dyDescent="0.3">
      <c r="A4087" s="2"/>
      <c r="D4087" s="9" t="s">
        <v>57</v>
      </c>
      <c r="E4087" s="10">
        <v>13.646942470000001</v>
      </c>
      <c r="F4087" s="10">
        <v>0.5633188885</v>
      </c>
      <c r="G4087" s="10">
        <v>20.920590789999999</v>
      </c>
      <c r="H4087" s="10">
        <v>11.77403597</v>
      </c>
      <c r="I4087" s="10">
        <v>96.712072140000004</v>
      </c>
      <c r="J4087" s="10">
        <v>32.386800690000001</v>
      </c>
      <c r="K4087" s="10">
        <v>84.990830380000006</v>
      </c>
      <c r="L4087" s="11">
        <v>1.4409722222222222E-3</v>
      </c>
      <c r="M4087" s="11">
        <v>2.0428124999999999E-3</v>
      </c>
      <c r="P4087" s="10"/>
      <c r="Q4087" s="9"/>
      <c r="AJ4087" s="13">
        <v>657.66666666666663</v>
      </c>
      <c r="AK4087" s="16">
        <v>3.0931440000000001</v>
      </c>
      <c r="AL4087" s="10">
        <f>IF(AK4087&gt;3, AK4087-3, 3-AK4087)</f>
        <v>9.3144000000000116E-2</v>
      </c>
      <c r="AM4087" s="10">
        <f t="shared" si="1898"/>
        <v>0.54635563863176106</v>
      </c>
      <c r="AN4087" s="14">
        <v>12</v>
      </c>
      <c r="AO4087" s="10">
        <f>AN4087+273.15</f>
        <v>285.14999999999998</v>
      </c>
      <c r="AP4087" s="14">
        <v>10.5</v>
      </c>
      <c r="AQ4087" s="14">
        <v>37</v>
      </c>
      <c r="AR4087" s="10">
        <f>AQ4087+273.15</f>
        <v>310.14999999999998</v>
      </c>
      <c r="AS4087" s="14">
        <v>47.1</v>
      </c>
      <c r="AT4087" s="14">
        <v>0.5</v>
      </c>
      <c r="AU4087" s="10">
        <f>IF(ISNUMBER(AM4087),((AR4087/AO4087)*((AJ4087-(AT4087*AP4087))/(AJ4087-AS4087))*AM4087)," ")</f>
        <v>0.63498840555061808</v>
      </c>
      <c r="AV4087" s="10">
        <f>IF(ISNUMBER(AM4087), AU4087*G4087, " ")</f>
        <v>13.284332588919044</v>
      </c>
      <c r="AW4087" s="10"/>
      <c r="AX4087" s="10"/>
      <c r="AY4087" s="10"/>
      <c r="AZ4087" s="10"/>
      <c r="BA4087" s="10"/>
      <c r="BB4087" s="10"/>
      <c r="BC4087" s="2"/>
      <c r="BD4087"/>
      <c r="BE4087"/>
    </row>
    <row r="4088" spans="1:57" x14ac:dyDescent="0.3">
      <c r="A4088" s="2">
        <v>372</v>
      </c>
      <c r="B4088" s="9" t="s">
        <v>463</v>
      </c>
      <c r="C4088" s="9"/>
      <c r="D4088" s="9" t="s">
        <v>58</v>
      </c>
      <c r="E4088" s="10">
        <v>9.3647052909999999</v>
      </c>
      <c r="F4088" s="10">
        <v>0.70242519439999995</v>
      </c>
      <c r="G4088" s="10">
        <v>19.44466379</v>
      </c>
      <c r="H4088" s="10">
        <v>13.66032264</v>
      </c>
      <c r="I4088" s="10">
        <v>84.340557910000001</v>
      </c>
      <c r="J4088" s="10">
        <v>32.586873320000002</v>
      </c>
      <c r="K4088" s="10">
        <v>92.358679859999995</v>
      </c>
      <c r="L4088" s="11">
        <v>4.3518518518518515E-3</v>
      </c>
      <c r="M4088" s="11">
        <v>4.8437384259259258E-3</v>
      </c>
      <c r="N4088" s="10">
        <f>H4088-H4087</f>
        <v>1.8862866700000005</v>
      </c>
      <c r="O4088" s="10">
        <f>I4087-I4088</f>
        <v>12.371514230000002</v>
      </c>
      <c r="P4088" s="10">
        <f>N4088/O4088</f>
        <v>0.15247015320290344</v>
      </c>
      <c r="Q4088" s="9">
        <f>AVERAGE(P4088,P4090,P4092)</f>
        <v>0.21009276345213712</v>
      </c>
      <c r="R4088">
        <f>K4088-K4087</f>
        <v>7.3678494799999896</v>
      </c>
      <c r="S4088">
        <f>R4088/O4088</f>
        <v>0.59554952959060603</v>
      </c>
      <c r="T4088" s="9">
        <f>AVERAGE(S4088,S4090,S4092)</f>
        <v>0.41762024104665235</v>
      </c>
      <c r="U4088" s="3">
        <f>AVERAGE(E4087,E4089,E4091)</f>
        <v>13.643259536666667</v>
      </c>
      <c r="V4088" s="3">
        <f>AVERAGE(E4088,E4090,E4092)</f>
        <v>9.4171196720000001</v>
      </c>
      <c r="W4088" s="3">
        <f>AVERAGE(F4087,F4089,F4091)</f>
        <v>0.53728517620000005</v>
      </c>
      <c r="X4088" s="3">
        <f>AVERAGE(F4088,F4090,F4092)</f>
        <v>0.65810607769999996</v>
      </c>
      <c r="Y4088" s="3">
        <f>AVERAGE(G4087,G4089,G4091)</f>
        <v>21.056550430000001</v>
      </c>
      <c r="Z4088" s="3">
        <f>AVERAGE(G4088,G4090,G4092)</f>
        <v>20.997365133333332</v>
      </c>
      <c r="AA4088" s="3">
        <f>AVERAGE(H4087,H4089,H4091)</f>
        <v>11.292120599999999</v>
      </c>
      <c r="AB4088" s="3">
        <f>AVERAGE(H4088,H4090,H4092)</f>
        <v>13.769164779999999</v>
      </c>
      <c r="AC4088" s="3">
        <f>AVERAGE(I4087,I4089,I4091)</f>
        <v>96.528844136666677</v>
      </c>
      <c r="AD4088" s="3">
        <f>AVERAGE(I4088,I4090,I4092)</f>
        <v>84.663649946666666</v>
      </c>
      <c r="AE4088" s="3">
        <f>AVERAGE(J4087,J4089,J4091)</f>
        <v>32.431360473333335</v>
      </c>
      <c r="AF4088" s="3">
        <f>AVERAGE(J4088,J4090,J4092)</f>
        <v>32.451756176666663</v>
      </c>
      <c r="AG4088" s="3">
        <f>AVERAGE(K4087,K4089,K4091)</f>
        <v>84.297667489999995</v>
      </c>
      <c r="AH4088" s="3">
        <f>AVERAGE(K4088,K4090,K4092)</f>
        <v>89.32794071666666</v>
      </c>
      <c r="AI4088" s="12">
        <v>43671</v>
      </c>
      <c r="AJ4088" s="13">
        <v>657.66666666666663</v>
      </c>
      <c r="AK4088" s="16">
        <v>3.0931440000000001</v>
      </c>
      <c r="AL4088" s="10">
        <f t="shared" ref="AL4088:AL4092" si="1919">IF(AK4088&gt;3, AK4088-3, 3-AK4088)</f>
        <v>9.3144000000000116E-2</v>
      </c>
      <c r="AM4088" s="10">
        <f t="shared" si="1898"/>
        <v>0.68127302938369494</v>
      </c>
      <c r="AN4088" s="14">
        <v>12</v>
      </c>
      <c r="AO4088" s="10">
        <f t="shared" ref="AO4088:AO4092" si="1920">AN4088+273.15</f>
        <v>285.14999999999998</v>
      </c>
      <c r="AP4088" s="14">
        <v>10.5</v>
      </c>
      <c r="AQ4088" s="14">
        <v>37</v>
      </c>
      <c r="AR4088" s="10">
        <f t="shared" ref="AR4088:AR4092" si="1921">AQ4088+273.15</f>
        <v>310.14999999999998</v>
      </c>
      <c r="AS4088" s="14">
        <v>47.1</v>
      </c>
      <c r="AT4088" s="14">
        <v>0.5</v>
      </c>
      <c r="AU4088" s="10">
        <f t="shared" ref="AU4088:AU4092" si="1922">IF(ISNUMBER(AM4088),((AR4088/AO4088)*((AJ4088-(AT4088*AP4088))/(AJ4088-AS4088))*AM4088)," ")</f>
        <v>0.79179282519414207</v>
      </c>
      <c r="AV4088" s="10">
        <f t="shared" ref="AV4088:AV4092" si="1923">IF(ISNUMBER(AM4088), AU4088*G4088, " ")</f>
        <v>15.396145277234334</v>
      </c>
      <c r="AW4088" s="10">
        <f>AVERAGE(AU4087,AU4089,AU4091)</f>
        <v>0.60564249544282933</v>
      </c>
      <c r="AX4088" s="10">
        <f>AVERAGE(AU4088,AU4090,AU4092)</f>
        <v>0.74183510883976711</v>
      </c>
      <c r="AY4088" s="10">
        <f>AVERAGE(AV4087,AV4089,AV4091)</f>
        <v>12.742857128395011</v>
      </c>
      <c r="AZ4088" s="10">
        <f>AVERAGE(AV4088,AV4090,AV4092)</f>
        <v>15.533514614912908</v>
      </c>
      <c r="BA4088" s="10">
        <f>IF(ISNUMBER(AV4088), AV4088-AV4087, " ")</f>
        <v>2.1118126883152897</v>
      </c>
      <c r="BB4088" s="10">
        <f>IF(ISNUMBER(BA4088), BA4088/O4088, " ")</f>
        <v>0.17069961275995632</v>
      </c>
      <c r="BC4088" s="2">
        <f>AVERAGE(BB4088,BB4090,BB4092)</f>
        <v>0.23675650803548506</v>
      </c>
      <c r="BD4088" s="1" t="s">
        <v>79</v>
      </c>
      <c r="BE4088"/>
    </row>
    <row r="4089" spans="1:57" x14ac:dyDescent="0.3">
      <c r="A4089" s="2"/>
      <c r="D4089" s="9" t="s">
        <v>57</v>
      </c>
      <c r="E4089" s="10">
        <v>13.63795565</v>
      </c>
      <c r="F4089" s="10">
        <v>0.54779665779999998</v>
      </c>
      <c r="G4089" s="10">
        <v>20.678310840000002</v>
      </c>
      <c r="H4089" s="10">
        <v>11.30020036</v>
      </c>
      <c r="I4089" s="10">
        <v>96.288269220000004</v>
      </c>
      <c r="J4089" s="10">
        <v>32.5087774</v>
      </c>
      <c r="K4089" s="10">
        <v>86.263801450000003</v>
      </c>
      <c r="L4089" s="11">
        <v>7.7372685185185192E-3</v>
      </c>
      <c r="M4089" s="11">
        <v>8.3275347222222223E-3</v>
      </c>
      <c r="P4089" s="10"/>
      <c r="Q4089" s="9"/>
      <c r="AJ4089" s="13">
        <v>657.66666666666697</v>
      </c>
      <c r="AK4089" s="16">
        <v>3.0931440000000001</v>
      </c>
      <c r="AL4089" s="10">
        <f t="shared" si="1919"/>
        <v>9.3144000000000116E-2</v>
      </c>
      <c r="AM4089" s="10">
        <f t="shared" si="1898"/>
        <v>0.53130082964129699</v>
      </c>
      <c r="AN4089" s="14">
        <v>12</v>
      </c>
      <c r="AO4089" s="10">
        <f t="shared" si="1920"/>
        <v>285.14999999999998</v>
      </c>
      <c r="AP4089" s="14">
        <v>10.5</v>
      </c>
      <c r="AQ4089" s="14">
        <v>37</v>
      </c>
      <c r="AR4089" s="10">
        <f t="shared" si="1921"/>
        <v>310.14999999999998</v>
      </c>
      <c r="AS4089" s="14">
        <v>47.1</v>
      </c>
      <c r="AT4089" s="14">
        <v>0.5</v>
      </c>
      <c r="AU4089" s="10">
        <f t="shared" si="1922"/>
        <v>0.61749132401474505</v>
      </c>
      <c r="AV4089" s="10">
        <f t="shared" si="1923"/>
        <v>12.768677538980056</v>
      </c>
      <c r="AW4089" s="10"/>
      <c r="AX4089" s="10"/>
      <c r="AY4089" s="10"/>
      <c r="AZ4089" s="10"/>
      <c r="BA4089" s="10"/>
      <c r="BB4089" s="10"/>
      <c r="BC4089" s="2"/>
      <c r="BD4089"/>
    </row>
    <row r="4090" spans="1:57" x14ac:dyDescent="0.3">
      <c r="A4090" s="2"/>
      <c r="D4090" s="9" t="s">
        <v>60</v>
      </c>
      <c r="E4090" s="10">
        <v>9.4732390229999996</v>
      </c>
      <c r="F4090" s="10">
        <v>0.65444994879999996</v>
      </c>
      <c r="G4090" s="10">
        <v>21.465674589999999</v>
      </c>
      <c r="H4090" s="10">
        <v>14.046764749999999</v>
      </c>
      <c r="I4090" s="10">
        <v>84.434606000000002</v>
      </c>
      <c r="J4090" s="10">
        <v>32.43939125</v>
      </c>
      <c r="K4090" s="10">
        <v>92.373287759999997</v>
      </c>
      <c r="L4090" s="11">
        <v>1.0219907407407408E-2</v>
      </c>
      <c r="M4090" s="11">
        <v>1.077545138888889E-2</v>
      </c>
      <c r="N4090" s="10">
        <f>H4090-H4089</f>
        <v>2.7465643899999996</v>
      </c>
      <c r="O4090" s="10">
        <f>I4089-I4090</f>
        <v>11.853663220000001</v>
      </c>
      <c r="P4090" s="10">
        <f>N4090/O4090</f>
        <v>0.23170595781444847</v>
      </c>
      <c r="Q4090" s="9"/>
      <c r="R4090">
        <f>K4090-K4089</f>
        <v>6.1094863099999941</v>
      </c>
      <c r="S4090">
        <f>R4090/O4090</f>
        <v>0.51540913526983045</v>
      </c>
      <c r="AJ4090" s="13">
        <v>657.66666666666697</v>
      </c>
      <c r="AK4090" s="16">
        <v>3.0931440000000001</v>
      </c>
      <c r="AL4090" s="10">
        <f t="shared" si="1919"/>
        <v>9.3144000000000116E-2</v>
      </c>
      <c r="AM4090" s="10">
        <f t="shared" si="1898"/>
        <v>0.63474246475430818</v>
      </c>
      <c r="AN4090" s="14">
        <v>12</v>
      </c>
      <c r="AO4090" s="10">
        <f t="shared" si="1920"/>
        <v>285.14999999999998</v>
      </c>
      <c r="AP4090" s="14">
        <v>10.5</v>
      </c>
      <c r="AQ4090" s="14">
        <v>37</v>
      </c>
      <c r="AR4090" s="10">
        <f t="shared" si="1921"/>
        <v>310.14999999999998</v>
      </c>
      <c r="AS4090" s="14">
        <v>47.1</v>
      </c>
      <c r="AT4090" s="14">
        <v>0.5</v>
      </c>
      <c r="AU4090" s="10">
        <f t="shared" si="1922"/>
        <v>0.73771382068825408</v>
      </c>
      <c r="AV4090" s="10">
        <f t="shared" si="1923"/>
        <v>15.835524815439671</v>
      </c>
      <c r="AW4090" s="10"/>
      <c r="AX4090" s="10"/>
      <c r="AY4090" s="10"/>
      <c r="AZ4090" s="10"/>
      <c r="BA4090" s="10">
        <f>IF(ISNUMBER(AV4090), AV4090-AV4089, " ")</f>
        <v>3.0668472764596153</v>
      </c>
      <c r="BB4090" s="10">
        <f>IF(ISNUMBER(BA4090), BA4090/O4090, " ")</f>
        <v>0.25872569681962121</v>
      </c>
      <c r="BC4090" s="2"/>
      <c r="BD4090"/>
      <c r="BE4090"/>
    </row>
    <row r="4091" spans="1:57" x14ac:dyDescent="0.3">
      <c r="A4091" s="2"/>
      <c r="D4091" s="9" t="s">
        <v>57</v>
      </c>
      <c r="E4091" s="10">
        <v>13.64488049</v>
      </c>
      <c r="F4091" s="10">
        <v>0.50073998230000005</v>
      </c>
      <c r="G4091" s="10">
        <v>21.570749660000001</v>
      </c>
      <c r="H4091" s="10">
        <v>10.80212547</v>
      </c>
      <c r="I4091" s="10">
        <v>96.586191049999996</v>
      </c>
      <c r="J4091" s="10">
        <v>32.398503329999997</v>
      </c>
      <c r="K4091" s="10">
        <v>81.638370640000005</v>
      </c>
      <c r="L4091" s="11">
        <v>1.3715277777777778E-2</v>
      </c>
      <c r="M4091" s="11">
        <v>1.4328692129629629E-2</v>
      </c>
      <c r="P4091" s="10"/>
      <c r="Q4091" s="9"/>
      <c r="AJ4091" s="13">
        <v>657.66666666666697</v>
      </c>
      <c r="AK4091" s="16">
        <v>3.0931440000000001</v>
      </c>
      <c r="AL4091" s="10">
        <f t="shared" si="1919"/>
        <v>9.3144000000000116E-2</v>
      </c>
      <c r="AM4091" s="10">
        <f t="shared" si="1898"/>
        <v>0.48566117416453941</v>
      </c>
      <c r="AN4091" s="14">
        <v>12</v>
      </c>
      <c r="AO4091" s="10">
        <f t="shared" si="1920"/>
        <v>285.14999999999998</v>
      </c>
      <c r="AP4091" s="14">
        <v>10.5</v>
      </c>
      <c r="AQ4091" s="14">
        <v>37</v>
      </c>
      <c r="AR4091" s="10">
        <f t="shared" si="1921"/>
        <v>310.14999999999998</v>
      </c>
      <c r="AS4091" s="14">
        <v>47.1</v>
      </c>
      <c r="AT4091" s="14">
        <v>0.5</v>
      </c>
      <c r="AU4091" s="10">
        <f t="shared" si="1922"/>
        <v>0.56444775676312464</v>
      </c>
      <c r="AV4091" s="10">
        <f t="shared" si="1923"/>
        <v>12.175561257285933</v>
      </c>
      <c r="AW4091" s="10"/>
      <c r="AX4091" s="10"/>
      <c r="AY4091" s="10"/>
      <c r="AZ4091" s="10"/>
      <c r="BA4091" s="10"/>
      <c r="BB4091" s="10"/>
      <c r="BC4091" s="2"/>
      <c r="BD4091"/>
      <c r="BE4091"/>
    </row>
    <row r="4092" spans="1:57" x14ac:dyDescent="0.3">
      <c r="A4092" s="2"/>
      <c r="D4092" s="9" t="s">
        <v>61</v>
      </c>
      <c r="E4092" s="10">
        <v>9.4134147020000007</v>
      </c>
      <c r="F4092" s="10">
        <v>0.61744308989999996</v>
      </c>
      <c r="G4092" s="10">
        <v>22.081757020000001</v>
      </c>
      <c r="H4092" s="10">
        <v>13.60040695</v>
      </c>
      <c r="I4092" s="10">
        <v>85.215785929999996</v>
      </c>
      <c r="J4092" s="10">
        <v>32.329003960000001</v>
      </c>
      <c r="K4092" s="10">
        <v>83.251854530000003</v>
      </c>
      <c r="L4092" s="11">
        <v>1.6770833333333332E-2</v>
      </c>
      <c r="M4092" s="11">
        <v>1.7233784722222222E-2</v>
      </c>
      <c r="N4092" s="10">
        <f>H4092-H4091</f>
        <v>2.79828148</v>
      </c>
      <c r="O4092" s="10">
        <f>I4091-I4092</f>
        <v>11.370405120000001</v>
      </c>
      <c r="P4092" s="10">
        <f>N4092/O4092</f>
        <v>0.24610217933905945</v>
      </c>
      <c r="Q4092" s="9"/>
      <c r="R4092">
        <f>K4092-K4091</f>
        <v>1.6134838899999977</v>
      </c>
      <c r="S4092">
        <f>R4092/O4092</f>
        <v>0.14190205827952043</v>
      </c>
      <c r="AJ4092" s="13">
        <v>657.66666666666697</v>
      </c>
      <c r="AK4092" s="16">
        <v>3.0931440000000001</v>
      </c>
      <c r="AL4092" s="10">
        <f t="shared" si="1919"/>
        <v>9.3144000000000116E-2</v>
      </c>
      <c r="AM4092" s="10">
        <f t="shared" si="1898"/>
        <v>0.59884999524755389</v>
      </c>
      <c r="AN4092" s="14">
        <v>12</v>
      </c>
      <c r="AO4092" s="10">
        <f t="shared" si="1920"/>
        <v>285.14999999999998</v>
      </c>
      <c r="AP4092" s="14">
        <v>10.5</v>
      </c>
      <c r="AQ4092" s="14">
        <v>37</v>
      </c>
      <c r="AR4092" s="10">
        <f t="shared" si="1921"/>
        <v>310.14999999999998</v>
      </c>
      <c r="AS4092" s="14">
        <v>47.1</v>
      </c>
      <c r="AT4092" s="14">
        <v>0.5</v>
      </c>
      <c r="AU4092" s="10">
        <f t="shared" si="1922"/>
        <v>0.69599868063690518</v>
      </c>
      <c r="AV4092" s="10">
        <f t="shared" si="1923"/>
        <v>15.368873752064721</v>
      </c>
      <c r="AW4092" s="10"/>
      <c r="AX4092" s="10"/>
      <c r="AY4092" s="10"/>
      <c r="AZ4092" s="10"/>
      <c r="BA4092" s="10">
        <f>IF(ISNUMBER(AV4092), AV4092-AV4091, " ")</f>
        <v>3.1933124947787874</v>
      </c>
      <c r="BB4092" s="10">
        <f>IF(ISNUMBER(BA4092), BA4092/O4092, " ")</f>
        <v>0.28084421452687758</v>
      </c>
      <c r="BC4092" s="2"/>
      <c r="BD4092"/>
      <c r="BE4092"/>
    </row>
    <row r="4093" spans="1:57" x14ac:dyDescent="0.3">
      <c r="AM4093" s="10" t="str">
        <f t="shared" si="1898"/>
        <v xml:space="preserve"> </v>
      </c>
      <c r="BD4093"/>
      <c r="BE4093"/>
    </row>
    <row r="4094" spans="1:57" x14ac:dyDescent="0.3">
      <c r="AM4094" s="10" t="str">
        <f t="shared" si="1898"/>
        <v xml:space="preserve"> </v>
      </c>
      <c r="BD4094"/>
      <c r="BE4094"/>
    </row>
    <row r="4095" spans="1:57" x14ac:dyDescent="0.3">
      <c r="A4095" s="2"/>
      <c r="D4095" s="9" t="s">
        <v>53</v>
      </c>
      <c r="E4095" s="10"/>
      <c r="F4095" s="10"/>
      <c r="G4095" s="10"/>
      <c r="H4095" s="10"/>
      <c r="I4095" s="10"/>
      <c r="J4095" s="10"/>
      <c r="K4095" s="10"/>
      <c r="L4095" s="10"/>
      <c r="M4095" s="10"/>
      <c r="P4095" s="10"/>
      <c r="Q4095" s="9"/>
      <c r="R4095" s="9"/>
      <c r="AM4095" s="10" t="str">
        <f t="shared" si="1898"/>
        <v xml:space="preserve"> </v>
      </c>
      <c r="BD4095"/>
      <c r="BE4095"/>
    </row>
    <row r="4096" spans="1:57" x14ac:dyDescent="0.3">
      <c r="A4096" s="2"/>
      <c r="D4096" s="9" t="s">
        <v>464</v>
      </c>
      <c r="E4096" s="10"/>
      <c r="F4096" s="2"/>
      <c r="G4096" s="10"/>
      <c r="H4096" s="10"/>
      <c r="I4096" s="10"/>
      <c r="J4096" s="10"/>
      <c r="K4096" s="10"/>
      <c r="L4096" s="10"/>
      <c r="M4096" s="10"/>
      <c r="P4096" s="10"/>
      <c r="Q4096" s="9"/>
      <c r="R4096" s="9"/>
      <c r="AM4096" s="10" t="str">
        <f t="shared" si="1898"/>
        <v xml:space="preserve"> </v>
      </c>
      <c r="BD4096"/>
      <c r="BE4096"/>
    </row>
    <row r="4097" spans="1:57" x14ac:dyDescent="0.3">
      <c r="A4097" s="2"/>
      <c r="D4097" s="9"/>
      <c r="E4097" s="2" t="s">
        <v>0</v>
      </c>
      <c r="F4097" s="2" t="s">
        <v>1</v>
      </c>
      <c r="G4097" s="2" t="s">
        <v>2</v>
      </c>
      <c r="H4097" s="2" t="s">
        <v>3</v>
      </c>
      <c r="I4097" s="2" t="s">
        <v>4</v>
      </c>
      <c r="J4097" s="2" t="s">
        <v>5</v>
      </c>
      <c r="K4097" s="2" t="s">
        <v>6</v>
      </c>
      <c r="L4097" s="2" t="s">
        <v>7</v>
      </c>
      <c r="M4097" s="2" t="s">
        <v>8</v>
      </c>
      <c r="N4097" s="2" t="s">
        <v>9</v>
      </c>
      <c r="O4097" s="2" t="s">
        <v>10</v>
      </c>
      <c r="P4097" s="2" t="s">
        <v>11</v>
      </c>
      <c r="Q4097" s="2" t="s">
        <v>12</v>
      </c>
      <c r="R4097" s="2" t="s">
        <v>13</v>
      </c>
      <c r="S4097" s="2" t="s">
        <v>14</v>
      </c>
      <c r="T4097" s="2" t="s">
        <v>15</v>
      </c>
      <c r="U4097" s="3" t="s">
        <v>16</v>
      </c>
      <c r="V4097" s="3" t="s">
        <v>17</v>
      </c>
      <c r="W4097" s="3" t="s">
        <v>18</v>
      </c>
      <c r="X4097" s="3" t="s">
        <v>19</v>
      </c>
      <c r="Y4097" s="3" t="s">
        <v>20</v>
      </c>
      <c r="Z4097" s="3" t="s">
        <v>21</v>
      </c>
      <c r="AA4097" s="3" t="s">
        <v>22</v>
      </c>
      <c r="AB4097" s="3" t="s">
        <v>23</v>
      </c>
      <c r="AC4097" s="3" t="s">
        <v>24</v>
      </c>
      <c r="AD4097" s="3" t="s">
        <v>25</v>
      </c>
      <c r="AE4097" s="3" t="s">
        <v>26</v>
      </c>
      <c r="AF4097" s="3" t="s">
        <v>27</v>
      </c>
      <c r="AG4097" s="3" t="s">
        <v>28</v>
      </c>
      <c r="AH4097" s="3" t="s">
        <v>29</v>
      </c>
      <c r="AL4097" s="2" t="s">
        <v>33</v>
      </c>
      <c r="AM4097" s="10" t="e">
        <f t="shared" si="1898"/>
        <v>#VALUE!</v>
      </c>
      <c r="AN4097" s="6" t="s">
        <v>35</v>
      </c>
      <c r="AO4097" s="2" t="s">
        <v>36</v>
      </c>
      <c r="AP4097" s="7" t="s">
        <v>37</v>
      </c>
      <c r="AQ4097" s="6" t="s">
        <v>38</v>
      </c>
      <c r="AR4097" s="2" t="s">
        <v>39</v>
      </c>
      <c r="AS4097" s="7" t="s">
        <v>40</v>
      </c>
      <c r="AT4097" s="7" t="s">
        <v>41</v>
      </c>
      <c r="AU4097" s="8" t="s">
        <v>55</v>
      </c>
      <c r="AV4097" s="8" t="s">
        <v>56</v>
      </c>
      <c r="AW4097" s="8" t="s">
        <v>44</v>
      </c>
      <c r="AX4097" s="8" t="s">
        <v>45</v>
      </c>
      <c r="AY4097" s="8" t="s">
        <v>46</v>
      </c>
      <c r="AZ4097" s="8" t="s">
        <v>47</v>
      </c>
      <c r="BA4097" s="2" t="s">
        <v>48</v>
      </c>
      <c r="BB4097" s="2" t="s">
        <v>49</v>
      </c>
      <c r="BC4097" s="2" t="s">
        <v>50</v>
      </c>
      <c r="BD4097"/>
      <c r="BE4097"/>
    </row>
    <row r="4098" spans="1:57" x14ac:dyDescent="0.3">
      <c r="A4098" s="2"/>
      <c r="D4098" s="9" t="s">
        <v>57</v>
      </c>
      <c r="E4098" s="10">
        <v>13.63741701</v>
      </c>
      <c r="F4098" s="10">
        <v>0.66615192160000003</v>
      </c>
      <c r="G4098" s="10">
        <v>15.86078973</v>
      </c>
      <c r="H4098" s="10">
        <v>10.55200668</v>
      </c>
      <c r="I4098" s="10">
        <v>95.865820400000004</v>
      </c>
      <c r="J4098" s="10">
        <v>30.16136886</v>
      </c>
      <c r="K4098" s="10">
        <v>83.046286859999995</v>
      </c>
      <c r="L4098" s="11">
        <v>1.2962962962962963E-3</v>
      </c>
      <c r="M4098" s="11">
        <v>2.0080902777777779E-3</v>
      </c>
      <c r="P4098" s="10"/>
      <c r="Q4098" s="9"/>
      <c r="AJ4098" s="13">
        <v>657.66666666666663</v>
      </c>
      <c r="AK4098" s="16">
        <v>3.0931440000000001</v>
      </c>
      <c r="AL4098" s="10">
        <f>IF(AK4098&gt;3, AK4098-3, 3-AK4098)</f>
        <v>9.3144000000000116E-2</v>
      </c>
      <c r="AM4098" s="10">
        <f t="shared" si="1898"/>
        <v>0.64609205546201531</v>
      </c>
      <c r="AN4098" s="14">
        <v>12</v>
      </c>
      <c r="AO4098" s="10">
        <f>AN4098+273.15</f>
        <v>285.14999999999998</v>
      </c>
      <c r="AP4098" s="14">
        <v>10.5</v>
      </c>
      <c r="AQ4098" s="14">
        <v>37</v>
      </c>
      <c r="AR4098" s="10">
        <f>AQ4098+273.15</f>
        <v>310.14999999999998</v>
      </c>
      <c r="AS4098" s="14">
        <v>47.1</v>
      </c>
      <c r="AT4098" s="14">
        <v>0.5</v>
      </c>
      <c r="AU4098" s="10">
        <f>IF(ISNUMBER(AM4098),((AR4098/AO4098)*((AJ4098-(AT4098*AP4098))/(AJ4098-AS4098))*AM4098)," ")</f>
        <v>0.75090460339013532</v>
      </c>
      <c r="AV4098" s="10">
        <f>IF(ISNUMBER(AM4098), AU4098*G4098, " ")</f>
        <v>11.909940021659981</v>
      </c>
      <c r="AW4098" s="10"/>
      <c r="AX4098" s="10"/>
      <c r="AY4098" s="10"/>
      <c r="AZ4098" s="10"/>
      <c r="BA4098" s="10"/>
      <c r="BB4098" s="10"/>
      <c r="BC4098" s="2"/>
      <c r="BD4098"/>
      <c r="BE4098"/>
    </row>
    <row r="4099" spans="1:57" x14ac:dyDescent="0.3">
      <c r="A4099" s="2">
        <v>373</v>
      </c>
      <c r="B4099" s="9" t="s">
        <v>464</v>
      </c>
      <c r="C4099" s="9"/>
      <c r="D4099" s="9" t="s">
        <v>58</v>
      </c>
      <c r="E4099" s="10">
        <v>8.1190572070000009</v>
      </c>
      <c r="F4099" s="10">
        <v>0.94736353019999997</v>
      </c>
      <c r="G4099" s="10">
        <v>19.08887884</v>
      </c>
      <c r="H4099" s="10">
        <v>18.088144069999998</v>
      </c>
      <c r="I4099" s="10">
        <v>84.523343269999998</v>
      </c>
      <c r="J4099" s="10">
        <v>30.185636379999998</v>
      </c>
      <c r="K4099" s="10">
        <v>106.35851649999999</v>
      </c>
      <c r="L4099" s="11">
        <v>4.9479166666666664E-3</v>
      </c>
      <c r="M4099" s="11">
        <v>5.5092476851851847E-3</v>
      </c>
      <c r="N4099" s="10">
        <f>H4099-H4098</f>
        <v>7.5361373899999986</v>
      </c>
      <c r="O4099" s="10">
        <f>I4098-I4099</f>
        <v>11.342477130000006</v>
      </c>
      <c r="P4099" s="10">
        <f>N4099/O4099</f>
        <v>0.66441724357261234</v>
      </c>
      <c r="Q4099" s="9">
        <f>AVERAGE(P4099,P4101,P4103)</f>
        <v>0.67284233866583454</v>
      </c>
      <c r="R4099">
        <f>K4099-K4098</f>
        <v>23.312229639999998</v>
      </c>
      <c r="S4099">
        <f>R4099/O4099</f>
        <v>2.0553032087092236</v>
      </c>
      <c r="T4099" s="9">
        <f>AVERAGE(S4099,S4101,S4103)</f>
        <v>1.9680321158146723</v>
      </c>
      <c r="U4099" s="3">
        <f>AVERAGE(E4098,E4100,E4102)</f>
        <v>13.621694333333332</v>
      </c>
      <c r="V4099" s="3">
        <f>AVERAGE(E4099,E4101,E4103)</f>
        <v>8.1337341579999993</v>
      </c>
      <c r="W4099" s="3">
        <f>AVERAGE(F4098,F4100,F4102)</f>
        <v>0.59711592029999994</v>
      </c>
      <c r="X4099" s="3">
        <f>AVERAGE(F4099,F4101,F4103)</f>
        <v>0.89973823456666668</v>
      </c>
      <c r="Y4099" s="3">
        <f>AVERAGE(G4098,G4100,G4102)</f>
        <v>17.61699289666667</v>
      </c>
      <c r="Z4099" s="3">
        <f>AVERAGE(G4099,G4101,G4103)</f>
        <v>19.946845976666665</v>
      </c>
      <c r="AA4099" s="3">
        <f>AVERAGE(H4098,H4100,H4102)</f>
        <v>10.462170976666666</v>
      </c>
      <c r="AB4099" s="3">
        <f>AVERAGE(H4099,H4101,H4103)</f>
        <v>17.885640943333332</v>
      </c>
      <c r="AC4099" s="3">
        <f>AVERAGE(I4098,I4100,I4102)</f>
        <v>95.496782163333322</v>
      </c>
      <c r="AD4099" s="3">
        <f>AVERAGE(I4099,I4101,I4103)</f>
        <v>84.425427190000008</v>
      </c>
      <c r="AE4099" s="3">
        <f>AVERAGE(J4098,J4100,J4102)</f>
        <v>30.052048686666666</v>
      </c>
      <c r="AF4099" s="3">
        <f>AVERAGE(J4099,J4101,J4103)</f>
        <v>30.104867436666666</v>
      </c>
      <c r="AG4099" s="3">
        <f>AVERAGE(K4098,K4100,K4102)</f>
        <v>81.682160193333331</v>
      </c>
      <c r="AH4099" s="3">
        <f>AVERAGE(K4099,K4101,K4103)</f>
        <v>103.51942686666666</v>
      </c>
      <c r="AI4099" s="12">
        <v>43671</v>
      </c>
      <c r="AJ4099" s="13">
        <v>657.66666666666663</v>
      </c>
      <c r="AK4099" s="16">
        <v>3.0931440000000001</v>
      </c>
      <c r="AL4099" s="10">
        <f t="shared" ref="AL4099:AL4103" si="1924">IF(AK4099&gt;3, AK4099-3, 3-AK4099)</f>
        <v>9.3144000000000116E-2</v>
      </c>
      <c r="AM4099" s="10">
        <f t="shared" si="1898"/>
        <v>0.91883552482522624</v>
      </c>
      <c r="AN4099" s="14">
        <v>12</v>
      </c>
      <c r="AO4099" s="10">
        <f t="shared" ref="AO4099:AO4103" si="1925">AN4099+273.15</f>
        <v>285.14999999999998</v>
      </c>
      <c r="AP4099" s="14">
        <v>10.5</v>
      </c>
      <c r="AQ4099" s="14">
        <v>37</v>
      </c>
      <c r="AR4099" s="10">
        <f t="shared" ref="AR4099:AR4103" si="1926">AQ4099+273.15</f>
        <v>310.14999999999998</v>
      </c>
      <c r="AS4099" s="14">
        <v>47.1</v>
      </c>
      <c r="AT4099" s="14">
        <v>0.5</v>
      </c>
      <c r="AU4099" s="10">
        <f t="shared" ref="AU4099:AU4103" si="1927">IF(ISNUMBER(AM4099),((AR4099/AO4099)*((AJ4099-(AT4099*AP4099))/(AJ4099-AS4099))*AM4099)," ")</f>
        <v>1.0678939936140677</v>
      </c>
      <c r="AV4099" s="10">
        <f t="shared" ref="AV4099:AV4103" si="1928">IF(ISNUMBER(AM4099), AU4099*G4099, " ")</f>
        <v>20.384899058062672</v>
      </c>
      <c r="AW4099" s="10">
        <f>AVERAGE(AU4098,AU4100,AU4102)</f>
        <v>0.67308534100430206</v>
      </c>
      <c r="AX4099" s="10">
        <f>AVERAGE(AU4099,AU4101,AU4103)</f>
        <v>1.0142094622492241</v>
      </c>
      <c r="AY4099" s="10">
        <f>AVERAGE(AV4098,AV4100,AV4102)</f>
        <v>11.789323057168959</v>
      </c>
      <c r="AZ4099" s="10">
        <f>AVERAGE(AV4099,AV4101,AV4103)</f>
        <v>20.166372521288263</v>
      </c>
      <c r="BA4099" s="10">
        <f>IF(ISNUMBER(AV4099), AV4099-AV4098, " ")</f>
        <v>8.4749590364026908</v>
      </c>
      <c r="BB4099" s="10">
        <f>IF(ISNUMBER(BA4099), BA4099/O4099, " ")</f>
        <v>0.74718766802597791</v>
      </c>
      <c r="BC4099" s="2">
        <f>AVERAGE(BB4099,BB4101,BB4103)</f>
        <v>0.75919228926640381</v>
      </c>
      <c r="BD4099" s="1" t="s">
        <v>79</v>
      </c>
      <c r="BE4099"/>
    </row>
    <row r="4100" spans="1:57" x14ac:dyDescent="0.3">
      <c r="A4100" s="2"/>
      <c r="D4100" s="9" t="s">
        <v>57</v>
      </c>
      <c r="E4100" s="10">
        <v>13.62736874</v>
      </c>
      <c r="F4100" s="10">
        <v>0.56203598129999999</v>
      </c>
      <c r="G4100" s="10">
        <v>18.692582000000002</v>
      </c>
      <c r="H4100" s="10">
        <v>10.539694040000001</v>
      </c>
      <c r="I4100" s="10">
        <v>95.368118620000004</v>
      </c>
      <c r="J4100" s="10">
        <v>29.968518339999999</v>
      </c>
      <c r="K4100" s="10">
        <v>79.897895800000001</v>
      </c>
      <c r="L4100" s="11">
        <v>8.4143518518518517E-3</v>
      </c>
      <c r="M4100" s="11">
        <v>8.9930439814814821E-3</v>
      </c>
      <c r="P4100" s="10"/>
      <c r="Q4100" s="9"/>
      <c r="AJ4100" s="13">
        <v>657.66666666666697</v>
      </c>
      <c r="AK4100" s="16">
        <v>3.0931440000000001</v>
      </c>
      <c r="AL4100" s="10">
        <f t="shared" si="1924"/>
        <v>9.3144000000000116E-2</v>
      </c>
      <c r="AM4100" s="10">
        <f t="shared" si="1898"/>
        <v>0.54511136368044932</v>
      </c>
      <c r="AN4100" s="14">
        <v>12</v>
      </c>
      <c r="AO4100" s="10">
        <f t="shared" si="1925"/>
        <v>285.14999999999998</v>
      </c>
      <c r="AP4100" s="14">
        <v>10.5</v>
      </c>
      <c r="AQ4100" s="14">
        <v>37</v>
      </c>
      <c r="AR4100" s="10">
        <f t="shared" si="1926"/>
        <v>310.14999999999998</v>
      </c>
      <c r="AS4100" s="14">
        <v>47.1</v>
      </c>
      <c r="AT4100" s="14">
        <v>0.5</v>
      </c>
      <c r="AU4100" s="10">
        <f t="shared" si="1927"/>
        <v>0.63354227758646153</v>
      </c>
      <c r="AV4100" s="10">
        <f t="shared" si="1928"/>
        <v>11.842540974251696</v>
      </c>
      <c r="AW4100" s="10"/>
      <c r="AX4100" s="10"/>
      <c r="AY4100" s="10"/>
      <c r="AZ4100" s="10"/>
      <c r="BA4100" s="10"/>
      <c r="BB4100" s="10"/>
      <c r="BC4100" s="2"/>
      <c r="BD4100"/>
    </row>
    <row r="4101" spans="1:57" x14ac:dyDescent="0.3">
      <c r="A4101" s="2"/>
      <c r="D4101" s="9" t="s">
        <v>60</v>
      </c>
      <c r="E4101" s="10">
        <v>8.0682037419999997</v>
      </c>
      <c r="F4101" s="10">
        <v>0.92090143079999998</v>
      </c>
      <c r="G4101" s="10">
        <v>19.166384480000001</v>
      </c>
      <c r="H4101" s="10">
        <v>17.63303689</v>
      </c>
      <c r="I4101" s="10">
        <v>83.835488960000006</v>
      </c>
      <c r="J4101" s="10">
        <v>30.500769470000002</v>
      </c>
      <c r="K4101" s="10">
        <v>103.1536428</v>
      </c>
      <c r="L4101" s="11">
        <v>1.1481481481481483E-2</v>
      </c>
      <c r="M4101" s="11">
        <v>1.207753472222222E-2</v>
      </c>
      <c r="N4101" s="10">
        <f>H4101-H4100</f>
        <v>7.0933428499999991</v>
      </c>
      <c r="O4101" s="10">
        <f>I4100-I4101</f>
        <v>11.532629659999998</v>
      </c>
      <c r="P4101" s="10">
        <f>N4101/O4101</f>
        <v>0.61506725344720736</v>
      </c>
      <c r="Q4101" s="9"/>
      <c r="R4101">
        <f>K4101-K4100</f>
        <v>23.255747</v>
      </c>
      <c r="S4101">
        <f>R4101/O4101</f>
        <v>2.0165172805869851</v>
      </c>
      <c r="AJ4101" s="13">
        <v>657.66666666666697</v>
      </c>
      <c r="AK4101" s="16">
        <v>3.0931440000000001</v>
      </c>
      <c r="AL4101" s="10">
        <f t="shared" si="1924"/>
        <v>9.3144000000000116E-2</v>
      </c>
      <c r="AM4101" s="10">
        <f t="shared" si="1898"/>
        <v>0.89317027994816922</v>
      </c>
      <c r="AN4101" s="14">
        <v>12</v>
      </c>
      <c r="AO4101" s="10">
        <f t="shared" si="1925"/>
        <v>285.14999999999998</v>
      </c>
      <c r="AP4101" s="14">
        <v>10.5</v>
      </c>
      <c r="AQ4101" s="14">
        <v>37</v>
      </c>
      <c r="AR4101" s="10">
        <f t="shared" si="1926"/>
        <v>310.14999999999998</v>
      </c>
      <c r="AS4101" s="14">
        <v>47.1</v>
      </c>
      <c r="AT4101" s="14">
        <v>0.5</v>
      </c>
      <c r="AU4101" s="10">
        <f t="shared" si="1927"/>
        <v>1.0380651938905736</v>
      </c>
      <c r="AV4101" s="10">
        <f t="shared" si="1928"/>
        <v>19.895956621412484</v>
      </c>
      <c r="AW4101" s="10"/>
      <c r="AX4101" s="10"/>
      <c r="AY4101" s="10"/>
      <c r="AZ4101" s="10"/>
      <c r="BA4101" s="10">
        <f>IF(ISNUMBER(AV4101), AV4101-AV4100, " ")</f>
        <v>8.0534156471607883</v>
      </c>
      <c r="BB4101" s="10">
        <f>IF(ISNUMBER(BA4101), BA4101/O4101, " ")</f>
        <v>0.69831563872144575</v>
      </c>
      <c r="BC4101" s="2"/>
      <c r="BD4101"/>
      <c r="BE4101"/>
    </row>
    <row r="4102" spans="1:57" x14ac:dyDescent="0.3">
      <c r="A4102" s="2"/>
      <c r="D4102" s="9" t="s">
        <v>57</v>
      </c>
      <c r="E4102" s="10">
        <v>13.600297250000001</v>
      </c>
      <c r="F4102" s="10">
        <v>0.56315985800000001</v>
      </c>
      <c r="G4102" s="10">
        <v>18.29760696</v>
      </c>
      <c r="H4102" s="10">
        <v>10.29481221</v>
      </c>
      <c r="I4102" s="10">
        <v>95.256407469999999</v>
      </c>
      <c r="J4102" s="10">
        <v>30.026258859999999</v>
      </c>
      <c r="K4102" s="10">
        <v>82.102297919999998</v>
      </c>
      <c r="L4102" s="11">
        <v>1.4947916666666665E-2</v>
      </c>
      <c r="M4102" s="11">
        <v>1.557869212962963E-2</v>
      </c>
      <c r="P4102" s="10"/>
      <c r="Q4102" s="9"/>
      <c r="AJ4102" s="13">
        <v>657.66666666666697</v>
      </c>
      <c r="AK4102" s="16">
        <v>3.0931440000000001</v>
      </c>
      <c r="AL4102" s="10">
        <f t="shared" si="1924"/>
        <v>9.3144000000000116E-2</v>
      </c>
      <c r="AM4102" s="10">
        <f t="shared" si="1898"/>
        <v>0.54620139702516268</v>
      </c>
      <c r="AN4102" s="14">
        <v>12</v>
      </c>
      <c r="AO4102" s="10">
        <f t="shared" si="1925"/>
        <v>285.14999999999998</v>
      </c>
      <c r="AP4102" s="14">
        <v>10.5</v>
      </c>
      <c r="AQ4102" s="14">
        <v>37</v>
      </c>
      <c r="AR4102" s="10">
        <f t="shared" si="1926"/>
        <v>310.14999999999998</v>
      </c>
      <c r="AS4102" s="14">
        <v>47.1</v>
      </c>
      <c r="AT4102" s="14">
        <v>0.5</v>
      </c>
      <c r="AU4102" s="10">
        <f t="shared" si="1927"/>
        <v>0.63480914203630945</v>
      </c>
      <c r="AV4102" s="10">
        <f t="shared" si="1928"/>
        <v>11.615488175595203</v>
      </c>
      <c r="AW4102" s="10"/>
      <c r="AX4102" s="10"/>
      <c r="AY4102" s="10"/>
      <c r="AZ4102" s="10"/>
      <c r="BA4102" s="10"/>
      <c r="BB4102" s="10"/>
      <c r="BC4102" s="2"/>
      <c r="BD4102"/>
      <c r="BE4102"/>
    </row>
    <row r="4103" spans="1:57" x14ac:dyDescent="0.3">
      <c r="A4103" s="2"/>
      <c r="D4103" s="9" t="s">
        <v>61</v>
      </c>
      <c r="E4103" s="10">
        <v>8.2139415249999992</v>
      </c>
      <c r="F4103" s="10">
        <v>0.83094974269999999</v>
      </c>
      <c r="G4103" s="10">
        <v>21.585274609999999</v>
      </c>
      <c r="H4103" s="10">
        <v>17.935741870000001</v>
      </c>
      <c r="I4103" s="10">
        <v>84.917449340000005</v>
      </c>
      <c r="J4103" s="10">
        <v>29.628196460000002</v>
      </c>
      <c r="K4103" s="10">
        <v>101.0461213</v>
      </c>
      <c r="L4103" s="11">
        <v>1.8084490740740741E-2</v>
      </c>
      <c r="M4103" s="11">
        <v>1.8640034722222223E-2</v>
      </c>
      <c r="N4103" s="10">
        <f>H4103-H4102</f>
        <v>7.6409296600000012</v>
      </c>
      <c r="O4103" s="10">
        <f>I4102-I4103</f>
        <v>10.338958129999995</v>
      </c>
      <c r="P4103" s="10">
        <f>N4103/O4103</f>
        <v>0.73904251897768403</v>
      </c>
      <c r="Q4103" s="9"/>
      <c r="R4103">
        <f>K4103-K4102</f>
        <v>18.943823379999998</v>
      </c>
      <c r="S4103">
        <f>R4103/O4103</f>
        <v>1.832275858147808</v>
      </c>
      <c r="AJ4103" s="13">
        <v>657.66666666666697</v>
      </c>
      <c r="AK4103" s="16">
        <v>3.0931440000000001</v>
      </c>
      <c r="AL4103" s="10">
        <f t="shared" si="1924"/>
        <v>9.3144000000000116E-2</v>
      </c>
      <c r="AM4103" s="10">
        <f t="shared" si="1898"/>
        <v>0.80592731153156782</v>
      </c>
      <c r="AN4103" s="14">
        <v>12</v>
      </c>
      <c r="AO4103" s="10">
        <f t="shared" si="1925"/>
        <v>285.14999999999998</v>
      </c>
      <c r="AP4103" s="14">
        <v>10.5</v>
      </c>
      <c r="AQ4103" s="14">
        <v>37</v>
      </c>
      <c r="AR4103" s="10">
        <f t="shared" si="1926"/>
        <v>310.14999999999998</v>
      </c>
      <c r="AS4103" s="14">
        <v>47.1</v>
      </c>
      <c r="AT4103" s="14">
        <v>0.5</v>
      </c>
      <c r="AU4103" s="10">
        <f t="shared" si="1927"/>
        <v>0.93666919924303116</v>
      </c>
      <c r="AV4103" s="10">
        <f t="shared" si="1928"/>
        <v>20.21826188438963</v>
      </c>
      <c r="AW4103" s="10"/>
      <c r="AX4103" s="10"/>
      <c r="AY4103" s="10"/>
      <c r="AZ4103" s="10"/>
      <c r="BA4103" s="10">
        <f>IF(ISNUMBER(AV4103), AV4103-AV4102, " ")</f>
        <v>8.6027737087944267</v>
      </c>
      <c r="BB4103" s="10">
        <f>IF(ISNUMBER(BA4103), BA4103/O4103, " ")</f>
        <v>0.83207356105178765</v>
      </c>
      <c r="BC4103" s="2"/>
      <c r="BD4103"/>
      <c r="BE4103"/>
    </row>
    <row r="4104" spans="1:57" x14ac:dyDescent="0.3">
      <c r="AM4104" s="10" t="str">
        <f t="shared" ref="AM4104:AM4167" si="1929">IF(F4104&lt;=0," ",((F4104*3)/AK4104))</f>
        <v xml:space="preserve"> </v>
      </c>
      <c r="BD4104"/>
      <c r="BE4104"/>
    </row>
    <row r="4105" spans="1:57" x14ac:dyDescent="0.3">
      <c r="AM4105" s="10" t="str">
        <f t="shared" si="1929"/>
        <v xml:space="preserve"> </v>
      </c>
      <c r="BD4105"/>
      <c r="BE4105"/>
    </row>
    <row r="4106" spans="1:57" x14ac:dyDescent="0.3">
      <c r="A4106" s="2"/>
      <c r="D4106" s="9" t="s">
        <v>53</v>
      </c>
      <c r="E4106" s="10"/>
      <c r="F4106" s="10"/>
      <c r="G4106" s="10"/>
      <c r="H4106" s="10"/>
      <c r="I4106" s="10"/>
      <c r="J4106" s="10"/>
      <c r="K4106" s="10"/>
      <c r="L4106" s="10"/>
      <c r="M4106" s="10"/>
      <c r="P4106" s="10"/>
      <c r="Q4106" s="9"/>
      <c r="R4106" s="9"/>
      <c r="AM4106" s="10" t="str">
        <f t="shared" si="1929"/>
        <v xml:space="preserve"> </v>
      </c>
      <c r="BD4106"/>
      <c r="BE4106"/>
    </row>
    <row r="4107" spans="1:57" x14ac:dyDescent="0.3">
      <c r="A4107" s="2"/>
      <c r="D4107" s="9" t="s">
        <v>465</v>
      </c>
      <c r="E4107" s="10"/>
      <c r="F4107" s="2"/>
      <c r="G4107" s="10"/>
      <c r="H4107" s="10"/>
      <c r="I4107" s="10"/>
      <c r="J4107" s="10"/>
      <c r="K4107" s="10"/>
      <c r="L4107" s="10"/>
      <c r="M4107" s="10"/>
      <c r="P4107" s="10"/>
      <c r="Q4107" s="9"/>
      <c r="R4107" s="9"/>
      <c r="AM4107" s="10" t="str">
        <f t="shared" si="1929"/>
        <v xml:space="preserve"> </v>
      </c>
      <c r="BD4107"/>
      <c r="BE4107"/>
    </row>
    <row r="4108" spans="1:57" x14ac:dyDescent="0.3">
      <c r="A4108" s="2"/>
      <c r="D4108" s="9"/>
      <c r="E4108" s="2" t="s">
        <v>0</v>
      </c>
      <c r="F4108" s="2" t="s">
        <v>1</v>
      </c>
      <c r="G4108" s="2" t="s">
        <v>2</v>
      </c>
      <c r="H4108" s="2" t="s">
        <v>3</v>
      </c>
      <c r="I4108" s="2" t="s">
        <v>4</v>
      </c>
      <c r="J4108" s="2" t="s">
        <v>5</v>
      </c>
      <c r="K4108" s="2" t="s">
        <v>6</v>
      </c>
      <c r="L4108" s="2" t="s">
        <v>7</v>
      </c>
      <c r="M4108" s="2" t="s">
        <v>8</v>
      </c>
      <c r="N4108" s="2" t="s">
        <v>9</v>
      </c>
      <c r="O4108" s="2" t="s">
        <v>10</v>
      </c>
      <c r="P4108" s="2" t="s">
        <v>11</v>
      </c>
      <c r="Q4108" s="2" t="s">
        <v>12</v>
      </c>
      <c r="R4108" s="2" t="s">
        <v>13</v>
      </c>
      <c r="S4108" s="2" t="s">
        <v>14</v>
      </c>
      <c r="T4108" s="2" t="s">
        <v>15</v>
      </c>
      <c r="U4108" s="3" t="s">
        <v>16</v>
      </c>
      <c r="V4108" s="3" t="s">
        <v>17</v>
      </c>
      <c r="W4108" s="3" t="s">
        <v>18</v>
      </c>
      <c r="X4108" s="3" t="s">
        <v>19</v>
      </c>
      <c r="Y4108" s="3" t="s">
        <v>20</v>
      </c>
      <c r="Z4108" s="3" t="s">
        <v>21</v>
      </c>
      <c r="AA4108" s="3" t="s">
        <v>22</v>
      </c>
      <c r="AB4108" s="3" t="s">
        <v>23</v>
      </c>
      <c r="AC4108" s="3" t="s">
        <v>24</v>
      </c>
      <c r="AD4108" s="3" t="s">
        <v>25</v>
      </c>
      <c r="AE4108" s="3" t="s">
        <v>26</v>
      </c>
      <c r="AF4108" s="3" t="s">
        <v>27</v>
      </c>
      <c r="AG4108" s="3" t="s">
        <v>28</v>
      </c>
      <c r="AH4108" s="3" t="s">
        <v>29</v>
      </c>
      <c r="AL4108" s="2" t="s">
        <v>33</v>
      </c>
      <c r="AM4108" s="10" t="e">
        <f t="shared" si="1929"/>
        <v>#VALUE!</v>
      </c>
      <c r="AN4108" s="6" t="s">
        <v>35</v>
      </c>
      <c r="AO4108" s="2" t="s">
        <v>36</v>
      </c>
      <c r="AP4108" s="7" t="s">
        <v>37</v>
      </c>
      <c r="AQ4108" s="6" t="s">
        <v>38</v>
      </c>
      <c r="AR4108" s="2" t="s">
        <v>39</v>
      </c>
      <c r="AS4108" s="7" t="s">
        <v>40</v>
      </c>
      <c r="AT4108" s="7" t="s">
        <v>41</v>
      </c>
      <c r="AU4108" s="8" t="s">
        <v>55</v>
      </c>
      <c r="AV4108" s="8" t="s">
        <v>56</v>
      </c>
      <c r="AW4108" s="8" t="s">
        <v>44</v>
      </c>
      <c r="AX4108" s="8" t="s">
        <v>45</v>
      </c>
      <c r="AY4108" s="8" t="s">
        <v>46</v>
      </c>
      <c r="AZ4108" s="8" t="s">
        <v>47</v>
      </c>
      <c r="BA4108" s="2" t="s">
        <v>48</v>
      </c>
      <c r="BB4108" s="2" t="s">
        <v>49</v>
      </c>
      <c r="BC4108" s="2" t="s">
        <v>50</v>
      </c>
      <c r="BD4108"/>
      <c r="BE4108"/>
    </row>
    <row r="4109" spans="1:57" x14ac:dyDescent="0.3">
      <c r="A4109" s="2"/>
      <c r="D4109" s="9" t="s">
        <v>57</v>
      </c>
      <c r="E4109" s="10">
        <v>13.64769735</v>
      </c>
      <c r="F4109" s="10">
        <v>0.6277752808</v>
      </c>
      <c r="G4109" s="10">
        <v>15.66110817</v>
      </c>
      <c r="H4109" s="10">
        <v>9.7854164109999999</v>
      </c>
      <c r="I4109" s="10">
        <v>88.322544930000007</v>
      </c>
      <c r="J4109" s="10">
        <v>33.044407229999997</v>
      </c>
      <c r="K4109" s="10">
        <v>89.523433089999997</v>
      </c>
      <c r="L4109" s="11">
        <v>1.2905092592592593E-3</v>
      </c>
      <c r="M4109" s="11">
        <v>2.0254513888888891E-3</v>
      </c>
      <c r="P4109" s="10"/>
      <c r="Q4109" s="9"/>
      <c r="AJ4109" s="13">
        <v>657.66666666666663</v>
      </c>
      <c r="AK4109" s="16">
        <v>3.0931440000000001</v>
      </c>
      <c r="AL4109" s="10">
        <f>IF(AK4109&gt;3, AK4109-3, 3-AK4109)</f>
        <v>9.3144000000000116E-2</v>
      </c>
      <c r="AM4109" s="10">
        <f t="shared" si="1929"/>
        <v>0.60887105236613626</v>
      </c>
      <c r="AN4109" s="14">
        <v>12</v>
      </c>
      <c r="AO4109" s="10">
        <f>AN4109+273.15</f>
        <v>285.14999999999998</v>
      </c>
      <c r="AP4109" s="14">
        <v>10.5</v>
      </c>
      <c r="AQ4109" s="14">
        <v>37</v>
      </c>
      <c r="AR4109" s="10">
        <f>AQ4109+273.15</f>
        <v>310.14999999999998</v>
      </c>
      <c r="AS4109" s="14">
        <v>47.1</v>
      </c>
      <c r="AT4109" s="14">
        <v>0.5</v>
      </c>
      <c r="AU4109" s="10">
        <f>IF(ISNUMBER(AM4109),((AR4109/AO4109)*((AJ4109-(AT4109*AP4109))/(AJ4109-AS4109))*AM4109)," ")</f>
        <v>0.70764540784483854</v>
      </c>
      <c r="AV4109" s="10">
        <f>IF(ISNUMBER(AM4109), AU4109*G4109, " ")</f>
        <v>11.082511278261784</v>
      </c>
      <c r="AW4109" s="10"/>
      <c r="AX4109" s="10"/>
      <c r="AY4109" s="10"/>
      <c r="AZ4109" s="10"/>
      <c r="BA4109" s="10"/>
      <c r="BB4109" s="10"/>
      <c r="BC4109" s="2"/>
      <c r="BD4109"/>
      <c r="BE4109"/>
    </row>
    <row r="4110" spans="1:57" x14ac:dyDescent="0.3">
      <c r="A4110" s="2">
        <v>374</v>
      </c>
      <c r="B4110" s="9" t="s">
        <v>465</v>
      </c>
      <c r="C4110" s="9"/>
      <c r="D4110" s="9" t="s">
        <v>58</v>
      </c>
      <c r="E4110" s="10">
        <v>9.18401493</v>
      </c>
      <c r="F4110" s="10">
        <v>0.69336958780000002</v>
      </c>
      <c r="G4110" s="10">
        <v>17.112934119999998</v>
      </c>
      <c r="H4110" s="10">
        <v>11.857818630000001</v>
      </c>
      <c r="I4110" s="10">
        <v>74.062744929999994</v>
      </c>
      <c r="J4110" s="10">
        <v>33.048013210000001</v>
      </c>
      <c r="K4110" s="10">
        <v>100.15041669999999</v>
      </c>
      <c r="L4110" s="11">
        <v>3.4953703703703705E-3</v>
      </c>
      <c r="M4110" s="11">
        <v>3.993043981481482E-3</v>
      </c>
      <c r="N4110" s="10">
        <f>H4110-H4109</f>
        <v>2.0724022190000007</v>
      </c>
      <c r="O4110" s="10">
        <f>I4109-I4110</f>
        <v>14.259800000000013</v>
      </c>
      <c r="P4110" s="10">
        <f>N4110/O4110</f>
        <v>0.14533178719196616</v>
      </c>
      <c r="Q4110" s="9">
        <f>AVERAGE(P4110,P4112,P4114)</f>
        <v>0.10967324252076038</v>
      </c>
      <c r="R4110">
        <f>K4110-K4109</f>
        <v>10.626983609999996</v>
      </c>
      <c r="S4110">
        <f>R4110/O4110</f>
        <v>0.74524071936492708</v>
      </c>
      <c r="T4110" s="9">
        <f>AVERAGE(S4110,S4112,S4114)</f>
        <v>0.63570568791582016</v>
      </c>
      <c r="U4110" s="3">
        <f>AVERAGE(E4109,E4111,E4113)</f>
        <v>13.663385849999999</v>
      </c>
      <c r="V4110" s="3">
        <f>AVERAGE(E4110,E4112,E4114)</f>
        <v>9.7064633256666664</v>
      </c>
      <c r="W4110" s="3">
        <f>AVERAGE(F4109,F4111,F4113)</f>
        <v>0.58601978293333323</v>
      </c>
      <c r="X4110" s="3">
        <f>AVERAGE(F4110,F4112,F4114)</f>
        <v>0.64787748526666666</v>
      </c>
      <c r="Y4110" s="3">
        <f>AVERAGE(G4109,G4111,G4113)</f>
        <v>17.593031546666666</v>
      </c>
      <c r="Z4110" s="3">
        <f>AVERAGE(G4110,G4112,G4114)</f>
        <v>18.029169153333331</v>
      </c>
      <c r="AA4110" s="3">
        <f>AVERAGE(H4109,H4111,H4113)</f>
        <v>10.232147734333333</v>
      </c>
      <c r="AB4110" s="3">
        <f>AVERAGE(H4110,H4112,H4114)</f>
        <v>11.60948507</v>
      </c>
      <c r="AC4110" s="3">
        <f>AVERAGE(I4109,I4111,I4113)</f>
        <v>89.957709406666666</v>
      </c>
      <c r="AD4110" s="3">
        <f>AVERAGE(I4110,I4112,I4114)</f>
        <v>77.735078926666674</v>
      </c>
      <c r="AE4110" s="3">
        <f>AVERAGE(J4109,J4111,J4113)</f>
        <v>32.473057743333335</v>
      </c>
      <c r="AF4110" s="3">
        <f>AVERAGE(J4110,J4112,J4114)</f>
        <v>32.69197681666666</v>
      </c>
      <c r="AG4110" s="3">
        <f>AVERAGE(K4109,K4111,K4113)</f>
        <v>90.971976636666668</v>
      </c>
      <c r="AH4110" s="3">
        <f>AVERAGE(K4110,K4112,K4114)</f>
        <v>98.849536126666678</v>
      </c>
      <c r="AI4110" s="12">
        <v>43671</v>
      </c>
      <c r="AJ4110" s="13">
        <v>657.66666666666663</v>
      </c>
      <c r="AK4110" s="16">
        <v>3.0931440000000001</v>
      </c>
      <c r="AL4110" s="10">
        <f t="shared" ref="AL4110:AL4114" si="1930">IF(AK4110&gt;3, AK4110-3, 3-AK4110)</f>
        <v>9.3144000000000116E-2</v>
      </c>
      <c r="AM4110" s="10">
        <f t="shared" si="1929"/>
        <v>0.6724901147182285</v>
      </c>
      <c r="AN4110" s="14">
        <v>12</v>
      </c>
      <c r="AO4110" s="10">
        <f t="shared" ref="AO4110:AO4114" si="1931">AN4110+273.15</f>
        <v>285.14999999999998</v>
      </c>
      <c r="AP4110" s="14">
        <v>10.5</v>
      </c>
      <c r="AQ4110" s="14">
        <v>37</v>
      </c>
      <c r="AR4110" s="10">
        <f t="shared" ref="AR4110:AR4114" si="1932">AQ4110+273.15</f>
        <v>310.14999999999998</v>
      </c>
      <c r="AS4110" s="14">
        <v>47.1</v>
      </c>
      <c r="AT4110" s="14">
        <v>0.5</v>
      </c>
      <c r="AU4110" s="10">
        <f t="shared" ref="AU4110:AU4114" si="1933">IF(ISNUMBER(AM4110),((AR4110/AO4110)*((AJ4110-(AT4110*AP4110))/(AJ4110-AS4110))*AM4110)," ")</f>
        <v>0.78158509860514169</v>
      </c>
      <c r="AV4110" s="10">
        <f t="shared" ref="AV4110:AV4114" si="1934">IF(ISNUMBER(AM4110), AU4110*G4110, " ")</f>
        <v>13.375214301603492</v>
      </c>
      <c r="AW4110" s="10">
        <f>AVERAGE(AU4109,AU4111,AU4113)</f>
        <v>0.66057747251618504</v>
      </c>
      <c r="AX4110" s="10">
        <f>AVERAGE(AU4110,AU4112,AU4114)</f>
        <v>0.73030516064725337</v>
      </c>
      <c r="AY4110" s="10">
        <f>AVERAGE(AV4109,AV4111,AV4113)</f>
        <v>11.581509004066403</v>
      </c>
      <c r="AZ4110" s="10">
        <f>AVERAGE(AV4110,AV4112,AV4114)</f>
        <v>13.129500788464554</v>
      </c>
      <c r="BA4110" s="10">
        <f>IF(ISNUMBER(AV4110), AV4110-AV4109, " ")</f>
        <v>2.2927030233417085</v>
      </c>
      <c r="BB4110" s="10">
        <f>IF(ISNUMBER(BA4110), BA4110/O4110, " ")</f>
        <v>0.16078086812870493</v>
      </c>
      <c r="BC4110" s="2">
        <f>AVERAGE(BB4110,BB4112,BB4114)</f>
        <v>0.12351200037490313</v>
      </c>
      <c r="BD4110" s="1" t="s">
        <v>59</v>
      </c>
      <c r="BE4110"/>
    </row>
    <row r="4111" spans="1:57" x14ac:dyDescent="0.3">
      <c r="A4111" s="2"/>
      <c r="D4111" s="9" t="s">
        <v>57</v>
      </c>
      <c r="E4111" s="10">
        <v>13.665606479999999</v>
      </c>
      <c r="F4111" s="10">
        <v>0.58399465679999996</v>
      </c>
      <c r="G4111" s="10">
        <v>18.941172770000001</v>
      </c>
      <c r="H4111" s="10">
        <v>11.067187199999999</v>
      </c>
      <c r="I4111" s="10">
        <v>91.813197579999994</v>
      </c>
      <c r="J4111" s="10">
        <v>31.87557464</v>
      </c>
      <c r="K4111" s="10">
        <v>89.303072729999997</v>
      </c>
      <c r="L4111" s="11">
        <v>7.0312500000000002E-3</v>
      </c>
      <c r="M4111" s="11">
        <v>7.6215162037037041E-3</v>
      </c>
      <c r="P4111" s="10"/>
      <c r="Q4111" s="9"/>
      <c r="AJ4111" s="13">
        <v>657.66666666666697</v>
      </c>
      <c r="AK4111" s="16">
        <v>3.0931440000000001</v>
      </c>
      <c r="AL4111" s="10">
        <f t="shared" si="1930"/>
        <v>9.3144000000000116E-2</v>
      </c>
      <c r="AM4111" s="10">
        <f t="shared" si="1929"/>
        <v>0.56640879648668152</v>
      </c>
      <c r="AN4111" s="14">
        <v>12</v>
      </c>
      <c r="AO4111" s="10">
        <f t="shared" si="1931"/>
        <v>285.14999999999998</v>
      </c>
      <c r="AP4111" s="14">
        <v>10.5</v>
      </c>
      <c r="AQ4111" s="14">
        <v>37</v>
      </c>
      <c r="AR4111" s="10">
        <f t="shared" si="1932"/>
        <v>310.14999999999998</v>
      </c>
      <c r="AS4111" s="14">
        <v>47.1</v>
      </c>
      <c r="AT4111" s="14">
        <v>0.5</v>
      </c>
      <c r="AU4111" s="10">
        <f t="shared" si="1933"/>
        <v>0.65829469513964722</v>
      </c>
      <c r="AV4111" s="10">
        <f t="shared" si="1934"/>
        <v>12.468873554214538</v>
      </c>
      <c r="AW4111" s="10"/>
      <c r="AX4111" s="10"/>
      <c r="AY4111" s="10"/>
      <c r="AZ4111" s="10"/>
      <c r="BA4111" s="10"/>
      <c r="BB4111" s="10"/>
      <c r="BC4111" s="2"/>
      <c r="BD4111"/>
    </row>
    <row r="4112" spans="1:57" x14ac:dyDescent="0.3">
      <c r="A4112" s="2"/>
      <c r="D4112" s="9" t="s">
        <v>60</v>
      </c>
      <c r="E4112" s="10">
        <v>9.7255592869999994</v>
      </c>
      <c r="F4112" s="10">
        <v>0.60936557619999998</v>
      </c>
      <c r="G4112" s="10">
        <v>19.652249359999999</v>
      </c>
      <c r="H4112" s="10">
        <v>11.90439952</v>
      </c>
      <c r="I4112" s="10">
        <v>80.655607020000005</v>
      </c>
      <c r="J4112" s="10">
        <v>32.050841550000001</v>
      </c>
      <c r="K4112" s="10">
        <v>97.228522420000004</v>
      </c>
      <c r="L4112" s="11">
        <v>8.9004629629629625E-3</v>
      </c>
      <c r="M4112" s="11">
        <v>9.2997569444444438E-3</v>
      </c>
      <c r="N4112" s="10">
        <f>H4112-H4111</f>
        <v>0.83721232000000079</v>
      </c>
      <c r="O4112" s="10">
        <f>I4111-I4112</f>
        <v>11.157590559999988</v>
      </c>
      <c r="P4112" s="10">
        <f>N4112/O4112</f>
        <v>7.5035225167825265E-2</v>
      </c>
      <c r="Q4112" s="9"/>
      <c r="R4112">
        <f>K4112-K4111</f>
        <v>7.9254496900000078</v>
      </c>
      <c r="S4112">
        <f>R4112/O4112</f>
        <v>0.71031910047073965</v>
      </c>
      <c r="AJ4112" s="13">
        <v>657.66666666666697</v>
      </c>
      <c r="AK4112" s="16">
        <v>3.0931440000000001</v>
      </c>
      <c r="AL4112" s="10">
        <f t="shared" si="1930"/>
        <v>9.3144000000000116E-2</v>
      </c>
      <c r="AM4112" s="10">
        <f t="shared" si="1929"/>
        <v>0.59101572012166259</v>
      </c>
      <c r="AN4112" s="14">
        <v>12</v>
      </c>
      <c r="AO4112" s="10">
        <f t="shared" si="1931"/>
        <v>285.14999999999998</v>
      </c>
      <c r="AP4112" s="14">
        <v>10.5</v>
      </c>
      <c r="AQ4112" s="14">
        <v>37</v>
      </c>
      <c r="AR4112" s="10">
        <f t="shared" si="1932"/>
        <v>310.14999999999998</v>
      </c>
      <c r="AS4112" s="14">
        <v>47.1</v>
      </c>
      <c r="AT4112" s="14">
        <v>0.5</v>
      </c>
      <c r="AU4112" s="10">
        <f t="shared" si="1933"/>
        <v>0.68689348702475062</v>
      </c>
      <c r="AV4112" s="10">
        <f t="shared" si="1934"/>
        <v>13.499002090770324</v>
      </c>
      <c r="AW4112" s="10"/>
      <c r="AX4112" s="10"/>
      <c r="AY4112" s="10"/>
      <c r="AZ4112" s="10"/>
      <c r="BA4112" s="10">
        <f>IF(ISNUMBER(AV4112), AV4112-AV4111, " ")</f>
        <v>1.030128536555786</v>
      </c>
      <c r="BB4112" s="10">
        <f>IF(ISNUMBER(BA4112), BA4112/O4112, " ")</f>
        <v>9.2325357434140068E-2</v>
      </c>
      <c r="BC4112" s="2"/>
      <c r="BD4112"/>
      <c r="BE4112"/>
    </row>
    <row r="4113" spans="1:57" x14ac:dyDescent="0.3">
      <c r="A4113" s="2"/>
      <c r="D4113" s="9" t="s">
        <v>57</v>
      </c>
      <c r="E4113" s="10">
        <v>13.67685372</v>
      </c>
      <c r="F4113" s="10">
        <v>0.54628941119999996</v>
      </c>
      <c r="G4113" s="10">
        <v>18.1768137</v>
      </c>
      <c r="H4113" s="10">
        <v>9.8438395920000001</v>
      </c>
      <c r="I4113" s="10">
        <v>89.737385709999998</v>
      </c>
      <c r="J4113" s="10">
        <v>32.499191359999998</v>
      </c>
      <c r="K4113" s="10">
        <v>94.089424089999994</v>
      </c>
      <c r="L4113" s="11">
        <v>1.3096064814814816E-2</v>
      </c>
      <c r="M4113" s="11">
        <v>1.3524293981481481E-2</v>
      </c>
      <c r="P4113" s="10"/>
      <c r="Q4113" s="9"/>
      <c r="AJ4113" s="13">
        <v>657.66666666666697</v>
      </c>
      <c r="AK4113" s="16">
        <v>3.0931440000000001</v>
      </c>
      <c r="AL4113" s="10">
        <f t="shared" si="1930"/>
        <v>9.3144000000000116E-2</v>
      </c>
      <c r="AM4113" s="10">
        <f t="shared" si="1929"/>
        <v>0.52983897083355957</v>
      </c>
      <c r="AN4113" s="14">
        <v>12</v>
      </c>
      <c r="AO4113" s="10">
        <f t="shared" si="1931"/>
        <v>285.14999999999998</v>
      </c>
      <c r="AP4113" s="14">
        <v>10.5</v>
      </c>
      <c r="AQ4113" s="14">
        <v>37</v>
      </c>
      <c r="AR4113" s="10">
        <f t="shared" si="1932"/>
        <v>310.14999999999998</v>
      </c>
      <c r="AS4113" s="14">
        <v>47.1</v>
      </c>
      <c r="AT4113" s="14">
        <v>0.5</v>
      </c>
      <c r="AU4113" s="10">
        <f t="shared" si="1933"/>
        <v>0.61579231456406935</v>
      </c>
      <c r="AV4113" s="10">
        <f t="shared" si="1934"/>
        <v>11.193142179722885</v>
      </c>
      <c r="AW4113" s="10"/>
      <c r="AX4113" s="10"/>
      <c r="AY4113" s="10"/>
      <c r="AZ4113" s="10"/>
      <c r="BA4113" s="10"/>
      <c r="BB4113" s="10"/>
      <c r="BC4113" s="2"/>
      <c r="BD4113"/>
      <c r="BE4113"/>
    </row>
    <row r="4114" spans="1:57" x14ac:dyDescent="0.3">
      <c r="A4114" s="2"/>
      <c r="D4114" s="9" t="s">
        <v>61</v>
      </c>
      <c r="E4114" s="10">
        <v>10.20981576</v>
      </c>
      <c r="F4114" s="10">
        <v>0.64089729179999999</v>
      </c>
      <c r="G4114" s="10">
        <v>17.32232398</v>
      </c>
      <c r="H4114" s="10">
        <v>11.066237060000001</v>
      </c>
      <c r="I4114" s="10">
        <v>78.486884829999994</v>
      </c>
      <c r="J4114" s="10">
        <v>32.977075689999999</v>
      </c>
      <c r="K4114" s="10">
        <v>99.169669260000006</v>
      </c>
      <c r="L4114" s="11">
        <v>1.4641203703703703E-2</v>
      </c>
      <c r="M4114" s="11">
        <v>1.5127303240740742E-2</v>
      </c>
      <c r="N4114" s="10">
        <f>H4114-H4113</f>
        <v>1.2223974680000005</v>
      </c>
      <c r="O4114" s="10">
        <f>I4113-I4114</f>
        <v>11.250500880000004</v>
      </c>
      <c r="P4114" s="10">
        <f>N4114/O4114</f>
        <v>0.10865271520248973</v>
      </c>
      <c r="Q4114" s="9"/>
      <c r="R4114">
        <f>K4114-K4113</f>
        <v>5.080245170000012</v>
      </c>
      <c r="S4114">
        <f>R4114/O4114</f>
        <v>0.45155724391179375</v>
      </c>
      <c r="AJ4114" s="13">
        <v>657.66666666666697</v>
      </c>
      <c r="AK4114" s="16">
        <v>3.0931440000000001</v>
      </c>
      <c r="AL4114" s="10">
        <f t="shared" si="1930"/>
        <v>9.3144000000000116E-2</v>
      </c>
      <c r="AM4114" s="10">
        <f t="shared" si="1929"/>
        <v>0.62159791959249222</v>
      </c>
      <c r="AN4114" s="14">
        <v>12</v>
      </c>
      <c r="AO4114" s="10">
        <f t="shared" si="1931"/>
        <v>285.14999999999998</v>
      </c>
      <c r="AP4114" s="14">
        <v>10.5</v>
      </c>
      <c r="AQ4114" s="14">
        <v>37</v>
      </c>
      <c r="AR4114" s="10">
        <f t="shared" si="1932"/>
        <v>310.14999999999998</v>
      </c>
      <c r="AS4114" s="14">
        <v>47.1</v>
      </c>
      <c r="AT4114" s="14">
        <v>0.5</v>
      </c>
      <c r="AU4114" s="10">
        <f t="shared" si="1933"/>
        <v>0.72243689631186792</v>
      </c>
      <c r="AV4114" s="10">
        <f t="shared" si="1934"/>
        <v>12.514285973019843</v>
      </c>
      <c r="AW4114" s="10"/>
      <c r="AX4114" s="10"/>
      <c r="AY4114" s="10"/>
      <c r="AZ4114" s="10"/>
      <c r="BA4114" s="10">
        <f>IF(ISNUMBER(AV4114), AV4114-AV4113, " ")</f>
        <v>1.3211437932969581</v>
      </c>
      <c r="BB4114" s="10">
        <f>IF(ISNUMBER(BA4114), BA4114/O4114, " ")</f>
        <v>0.11742977556186437</v>
      </c>
      <c r="BC4114" s="2"/>
      <c r="BD4114"/>
      <c r="BE4114"/>
    </row>
    <row r="4115" spans="1:57" x14ac:dyDescent="0.3">
      <c r="AM4115" s="10" t="str">
        <f t="shared" si="1929"/>
        <v xml:space="preserve"> </v>
      </c>
      <c r="BD4115"/>
      <c r="BE4115"/>
    </row>
    <row r="4116" spans="1:57" x14ac:dyDescent="0.3">
      <c r="AM4116" s="10" t="str">
        <f t="shared" si="1929"/>
        <v xml:space="preserve"> </v>
      </c>
      <c r="BD4116"/>
      <c r="BE4116"/>
    </row>
    <row r="4117" spans="1:57" x14ac:dyDescent="0.3">
      <c r="A4117" s="2"/>
      <c r="D4117" s="9" t="s">
        <v>53</v>
      </c>
      <c r="E4117" s="10"/>
      <c r="F4117" s="10"/>
      <c r="G4117" s="10"/>
      <c r="H4117" s="10"/>
      <c r="I4117" s="10"/>
      <c r="J4117" s="10"/>
      <c r="K4117" s="10"/>
      <c r="L4117" s="10"/>
      <c r="M4117" s="10"/>
      <c r="P4117" s="10"/>
      <c r="Q4117" s="9"/>
      <c r="R4117" s="9"/>
      <c r="AM4117" s="10" t="str">
        <f t="shared" si="1929"/>
        <v xml:space="preserve"> </v>
      </c>
      <c r="BD4117"/>
      <c r="BE4117"/>
    </row>
    <row r="4118" spans="1:57" x14ac:dyDescent="0.3">
      <c r="A4118" s="2"/>
      <c r="D4118" s="9" t="s">
        <v>466</v>
      </c>
      <c r="E4118" s="10"/>
      <c r="F4118" s="2"/>
      <c r="G4118" s="10"/>
      <c r="H4118" s="10"/>
      <c r="I4118" s="10"/>
      <c r="J4118" s="10"/>
      <c r="K4118" s="10"/>
      <c r="L4118" s="10"/>
      <c r="M4118" s="10"/>
      <c r="P4118" s="10"/>
      <c r="Q4118" s="9"/>
      <c r="R4118" s="9"/>
      <c r="AM4118" s="10" t="str">
        <f t="shared" si="1929"/>
        <v xml:space="preserve"> </v>
      </c>
      <c r="BD4118"/>
      <c r="BE4118"/>
    </row>
    <row r="4119" spans="1:57" x14ac:dyDescent="0.3">
      <c r="A4119" s="2"/>
      <c r="D4119" s="9"/>
      <c r="E4119" s="2" t="s">
        <v>0</v>
      </c>
      <c r="F4119" s="2" t="s">
        <v>1</v>
      </c>
      <c r="G4119" s="2" t="s">
        <v>2</v>
      </c>
      <c r="H4119" s="2" t="s">
        <v>3</v>
      </c>
      <c r="I4119" s="2" t="s">
        <v>4</v>
      </c>
      <c r="J4119" s="2" t="s">
        <v>5</v>
      </c>
      <c r="K4119" s="2" t="s">
        <v>6</v>
      </c>
      <c r="L4119" s="2" t="s">
        <v>7</v>
      </c>
      <c r="M4119" s="2" t="s">
        <v>8</v>
      </c>
      <c r="N4119" s="2" t="s">
        <v>9</v>
      </c>
      <c r="O4119" s="2" t="s">
        <v>10</v>
      </c>
      <c r="P4119" s="2" t="s">
        <v>11</v>
      </c>
      <c r="Q4119" s="2" t="s">
        <v>12</v>
      </c>
      <c r="R4119" s="2" t="s">
        <v>13</v>
      </c>
      <c r="S4119" s="2" t="s">
        <v>14</v>
      </c>
      <c r="T4119" s="2" t="s">
        <v>15</v>
      </c>
      <c r="U4119" s="3" t="s">
        <v>16</v>
      </c>
      <c r="V4119" s="3" t="s">
        <v>17</v>
      </c>
      <c r="W4119" s="3" t="s">
        <v>18</v>
      </c>
      <c r="X4119" s="3" t="s">
        <v>19</v>
      </c>
      <c r="Y4119" s="3" t="s">
        <v>20</v>
      </c>
      <c r="Z4119" s="3" t="s">
        <v>21</v>
      </c>
      <c r="AA4119" s="3" t="s">
        <v>22</v>
      </c>
      <c r="AB4119" s="3" t="s">
        <v>23</v>
      </c>
      <c r="AC4119" s="3" t="s">
        <v>24</v>
      </c>
      <c r="AD4119" s="3" t="s">
        <v>25</v>
      </c>
      <c r="AE4119" s="3" t="s">
        <v>26</v>
      </c>
      <c r="AF4119" s="3" t="s">
        <v>27</v>
      </c>
      <c r="AG4119" s="3" t="s">
        <v>28</v>
      </c>
      <c r="AH4119" s="3" t="s">
        <v>29</v>
      </c>
      <c r="AL4119" s="2" t="s">
        <v>33</v>
      </c>
      <c r="AM4119" s="10" t="e">
        <f t="shared" si="1929"/>
        <v>#VALUE!</v>
      </c>
      <c r="AN4119" s="6" t="s">
        <v>35</v>
      </c>
      <c r="AO4119" s="2" t="s">
        <v>36</v>
      </c>
      <c r="AP4119" s="7" t="s">
        <v>37</v>
      </c>
      <c r="AQ4119" s="6" t="s">
        <v>38</v>
      </c>
      <c r="AR4119" s="2" t="s">
        <v>39</v>
      </c>
      <c r="AS4119" s="7" t="s">
        <v>40</v>
      </c>
      <c r="AT4119" s="7" t="s">
        <v>41</v>
      </c>
      <c r="AU4119" s="8" t="s">
        <v>55</v>
      </c>
      <c r="AV4119" s="8" t="s">
        <v>56</v>
      </c>
      <c r="AW4119" s="8" t="s">
        <v>44</v>
      </c>
      <c r="AX4119" s="8" t="s">
        <v>45</v>
      </c>
      <c r="AY4119" s="8" t="s">
        <v>46</v>
      </c>
      <c r="AZ4119" s="8" t="s">
        <v>47</v>
      </c>
      <c r="BA4119" s="2" t="s">
        <v>48</v>
      </c>
      <c r="BB4119" s="2" t="s">
        <v>49</v>
      </c>
      <c r="BC4119" s="2" t="s">
        <v>50</v>
      </c>
      <c r="BD4119"/>
      <c r="BE4119"/>
    </row>
    <row r="4120" spans="1:57" x14ac:dyDescent="0.3">
      <c r="A4120" s="2"/>
      <c r="D4120" s="9" t="s">
        <v>57</v>
      </c>
      <c r="E4120" s="10">
        <v>13.6623766</v>
      </c>
      <c r="F4120" s="10">
        <v>0.4890510461</v>
      </c>
      <c r="G4120" s="10">
        <v>25.36853455</v>
      </c>
      <c r="H4120" s="10">
        <v>12.41885744</v>
      </c>
      <c r="I4120" s="10">
        <v>89.202468010000004</v>
      </c>
      <c r="J4120" s="10">
        <v>32.210261279999997</v>
      </c>
      <c r="K4120" s="10">
        <v>69.047377190000006</v>
      </c>
      <c r="L4120" s="11">
        <v>2.5405092592592593E-3</v>
      </c>
      <c r="M4120" s="11">
        <v>3.1018402777777776E-3</v>
      </c>
      <c r="P4120" s="10"/>
      <c r="Q4120" s="9"/>
      <c r="AJ4120" s="13">
        <v>657.66666666666663</v>
      </c>
      <c r="AK4120" s="16">
        <v>3.0931440000000001</v>
      </c>
      <c r="AL4120" s="10">
        <f>IF(AK4120&gt;3, AK4120-3, 3-AK4120)</f>
        <v>9.3144000000000116E-2</v>
      </c>
      <c r="AM4120" s="10">
        <f t="shared" si="1929"/>
        <v>0.47432422748504433</v>
      </c>
      <c r="AN4120" s="14">
        <v>12</v>
      </c>
      <c r="AO4120" s="10">
        <f>AN4120+273.15</f>
        <v>285.14999999999998</v>
      </c>
      <c r="AP4120" s="14">
        <v>10.5</v>
      </c>
      <c r="AQ4120" s="14">
        <v>37</v>
      </c>
      <c r="AR4120" s="10">
        <f>AQ4120+273.15</f>
        <v>310.14999999999998</v>
      </c>
      <c r="AS4120" s="14">
        <v>47.1</v>
      </c>
      <c r="AT4120" s="14">
        <v>0.5</v>
      </c>
      <c r="AU4120" s="10">
        <f>IF(ISNUMBER(AM4120),((AR4120/AO4120)*((AJ4120-(AT4120*AP4120))/(AJ4120-AS4120))*AM4120)," ")</f>
        <v>0.55127166927210325</v>
      </c>
      <c r="AV4120" s="10">
        <f>IF(ISNUMBER(AM4120), AU4120*G4120, " ")</f>
        <v>13.984954388365525</v>
      </c>
      <c r="AW4120" s="10"/>
      <c r="AX4120" s="10"/>
      <c r="AY4120" s="10"/>
      <c r="AZ4120" s="10"/>
      <c r="BA4120" s="10"/>
      <c r="BB4120" s="10"/>
      <c r="BC4120" s="2"/>
      <c r="BD4120"/>
      <c r="BE4120"/>
    </row>
    <row r="4121" spans="1:57" x14ac:dyDescent="0.3">
      <c r="A4121" s="2">
        <v>375</v>
      </c>
      <c r="B4121" s="9" t="s">
        <v>466</v>
      </c>
      <c r="C4121" s="9"/>
      <c r="D4121" s="9" t="s">
        <v>58</v>
      </c>
      <c r="E4121" s="10">
        <v>9.1220826119999998</v>
      </c>
      <c r="F4121" s="10">
        <v>0.52566950680000002</v>
      </c>
      <c r="G4121" s="10">
        <v>27.148693649999998</v>
      </c>
      <c r="H4121" s="10">
        <v>14.17357082</v>
      </c>
      <c r="I4121" s="10">
        <v>79.062499439999996</v>
      </c>
      <c r="J4121" s="10">
        <v>32.183309620000003</v>
      </c>
      <c r="K4121" s="10">
        <v>74.436581259999997</v>
      </c>
      <c r="L4121" s="11">
        <v>5.0115740740740737E-3</v>
      </c>
      <c r="M4121" s="11">
        <v>5.6249884259259265E-3</v>
      </c>
      <c r="N4121" s="10">
        <f>H4121-H4120</f>
        <v>1.7547133800000001</v>
      </c>
      <c r="O4121" s="10">
        <f>I4120-I4121</f>
        <v>10.139968570000008</v>
      </c>
      <c r="P4121" s="10">
        <f>N4121/O4121</f>
        <v>0.1730491931889685</v>
      </c>
      <c r="Q4121" s="9">
        <f>AVERAGE(P4121,P4123,P4125)</f>
        <v>0.31938069862327828</v>
      </c>
      <c r="R4121">
        <f>K4121-K4120</f>
        <v>5.389204069999991</v>
      </c>
      <c r="S4121">
        <f>R4121/O4121</f>
        <v>0.53148133870399039</v>
      </c>
      <c r="T4121" s="9">
        <f>AVERAGE(S4121,S4123,S4125)</f>
        <v>0.45114692975082765</v>
      </c>
      <c r="U4121" s="3">
        <f>AVERAGE(E4120,E4122,E4124)</f>
        <v>13.649427793333333</v>
      </c>
      <c r="V4121" s="3">
        <f>AVERAGE(E4121,E4123,E4125)</f>
        <v>8.8985502426666656</v>
      </c>
      <c r="W4121" s="3">
        <f>AVERAGE(F4120,F4122,F4124)</f>
        <v>0.47152989603333334</v>
      </c>
      <c r="X4121" s="3">
        <f>AVERAGE(F4121,F4123,F4125)</f>
        <v>0.56169500453333343</v>
      </c>
      <c r="Y4121" s="3">
        <f>AVERAGE(G4120,G4122,G4124)</f>
        <v>24.975447769999999</v>
      </c>
      <c r="Z4121" s="3">
        <f>AVERAGE(G4121,G4123,G4125)</f>
        <v>27.694234253333335</v>
      </c>
      <c r="AA4121" s="3">
        <f>AVERAGE(H4120,H4122,H4124)</f>
        <v>11.7603901</v>
      </c>
      <c r="AB4121" s="3">
        <f>AVERAGE(H4121,H4123,H4125)</f>
        <v>15.507007966666668</v>
      </c>
      <c r="AC4121" s="3">
        <f>AVERAGE(I4120,I4122,I4124)</f>
        <v>88.298251386666664</v>
      </c>
      <c r="AD4121" s="3">
        <f>AVERAGE(I4121,I4123,I4125)</f>
        <v>76.713574909999991</v>
      </c>
      <c r="AE4121" s="3">
        <f>AVERAGE(J4120,J4122,J4124)</f>
        <v>32.271297660000002</v>
      </c>
      <c r="AF4121" s="3">
        <f>AVERAGE(J4121,J4123,J4125)</f>
        <v>32.571580916666669</v>
      </c>
      <c r="AG4121" s="3">
        <f>AVERAGE(K4120,K4122,K4124)</f>
        <v>67.722832623333332</v>
      </c>
      <c r="AH4121" s="3">
        <f>AVERAGE(K4121,K4123,K4125)</f>
        <v>72.760921976666666</v>
      </c>
      <c r="AI4121" s="12">
        <v>43671</v>
      </c>
      <c r="AJ4121" s="13">
        <v>657.66666666666663</v>
      </c>
      <c r="AK4121" s="16">
        <v>3.0931440000000001</v>
      </c>
      <c r="AL4121" s="10">
        <f t="shared" ref="AL4121:AL4125" si="1935">IF(AK4121&gt;3, AK4121-3, 3-AK4121)</f>
        <v>9.3144000000000116E-2</v>
      </c>
      <c r="AM4121" s="10">
        <f t="shared" si="1929"/>
        <v>0.50983999464622409</v>
      </c>
      <c r="AN4121" s="14">
        <v>12</v>
      </c>
      <c r="AO4121" s="10">
        <f t="shared" ref="AO4121:AO4125" si="1936">AN4121+273.15</f>
        <v>285.14999999999998</v>
      </c>
      <c r="AP4121" s="14">
        <v>10.5</v>
      </c>
      <c r="AQ4121" s="14">
        <v>37</v>
      </c>
      <c r="AR4121" s="10">
        <f t="shared" ref="AR4121:AR4125" si="1937">AQ4121+273.15</f>
        <v>310.14999999999998</v>
      </c>
      <c r="AS4121" s="14">
        <v>47.1</v>
      </c>
      <c r="AT4121" s="14">
        <v>0.5</v>
      </c>
      <c r="AU4121" s="10">
        <f t="shared" ref="AU4121:AU4125" si="1938">IF(ISNUMBER(AM4121),((AR4121/AO4121)*((AJ4121-(AT4121*AP4121))/(AJ4121-AS4121))*AM4121)," ")</f>
        <v>0.59254899628580771</v>
      </c>
      <c r="AV4121" s="10">
        <f t="shared" ref="AV4121:AV4125" si="1939">IF(ISNUMBER(AM4121), AU4121*G4121, " ")</f>
        <v>16.086931172778382</v>
      </c>
      <c r="AW4121" s="10">
        <f>AVERAGE(AU4120,AU4122,AU4124)</f>
        <v>0.53152135134139933</v>
      </c>
      <c r="AX4121" s="10">
        <f>AVERAGE(AU4121,AU4123,AU4125)</f>
        <v>0.63315791928104059</v>
      </c>
      <c r="AY4121" s="10">
        <f>AVERAGE(AV4120,AV4122,AV4124)</f>
        <v>13.278600018422232</v>
      </c>
      <c r="AZ4121" s="10">
        <f>AVERAGE(AV4121,AV4123,AV4125)</f>
        <v>17.54829006621198</v>
      </c>
      <c r="BA4121" s="10">
        <f>IF(ISNUMBER(AV4121), AV4121-AV4120, " ")</f>
        <v>2.101976784412857</v>
      </c>
      <c r="BB4121" s="10">
        <f>IF(ISNUMBER(BA4121), BA4121/O4121, " ")</f>
        <v>0.20729618340551281</v>
      </c>
      <c r="BC4121" s="2">
        <f>AVERAGE(BB4121,BB4123,BB4125)</f>
        <v>0.36523384157222866</v>
      </c>
      <c r="BD4121" s="1" t="s">
        <v>59</v>
      </c>
      <c r="BE4121"/>
    </row>
    <row r="4122" spans="1:57" x14ac:dyDescent="0.3">
      <c r="A4122" s="2"/>
      <c r="D4122" s="9" t="s">
        <v>57</v>
      </c>
      <c r="E4122" s="10">
        <v>13.6472766</v>
      </c>
      <c r="F4122" s="10">
        <v>0.46085370310000001</v>
      </c>
      <c r="G4122" s="10">
        <v>24.963353439999999</v>
      </c>
      <c r="H4122" s="10">
        <v>11.58450661</v>
      </c>
      <c r="I4122" s="10">
        <v>87.157244849999998</v>
      </c>
      <c r="J4122" s="10">
        <v>32.23222981</v>
      </c>
      <c r="K4122" s="10">
        <v>67.411722690000005</v>
      </c>
      <c r="L4122" s="11">
        <v>1.0277777777777778E-2</v>
      </c>
      <c r="M4122" s="11">
        <v>1.106480324074074E-2</v>
      </c>
      <c r="P4122" s="10"/>
      <c r="Q4122" s="9"/>
      <c r="AJ4122" s="13">
        <v>657.66666666666697</v>
      </c>
      <c r="AK4122" s="16">
        <v>3.0931440000000001</v>
      </c>
      <c r="AL4122" s="10">
        <f t="shared" si="1935"/>
        <v>9.3144000000000116E-2</v>
      </c>
      <c r="AM4122" s="10">
        <f t="shared" si="1929"/>
        <v>0.44697599248531594</v>
      </c>
      <c r="AN4122" s="14">
        <v>12</v>
      </c>
      <c r="AO4122" s="10">
        <f t="shared" si="1936"/>
        <v>285.14999999999998</v>
      </c>
      <c r="AP4122" s="14">
        <v>10.5</v>
      </c>
      <c r="AQ4122" s="14">
        <v>37</v>
      </c>
      <c r="AR4122" s="10">
        <f t="shared" si="1937"/>
        <v>310.14999999999998</v>
      </c>
      <c r="AS4122" s="14">
        <v>47.1</v>
      </c>
      <c r="AT4122" s="14">
        <v>0.5</v>
      </c>
      <c r="AU4122" s="10">
        <f t="shared" si="1938"/>
        <v>0.51948685566499864</v>
      </c>
      <c r="AV4122" s="10">
        <f t="shared" si="1939"/>
        <v>12.968133985399627</v>
      </c>
      <c r="AW4122" s="10"/>
      <c r="AX4122" s="10"/>
      <c r="AY4122" s="10"/>
      <c r="AZ4122" s="10"/>
      <c r="BA4122" s="10"/>
      <c r="BB4122" s="10"/>
      <c r="BC4122" s="2"/>
      <c r="BD4122"/>
    </row>
    <row r="4123" spans="1:57" x14ac:dyDescent="0.3">
      <c r="A4123" s="2"/>
      <c r="D4123" s="9" t="s">
        <v>60</v>
      </c>
      <c r="E4123" s="10">
        <v>8.7197772219999994</v>
      </c>
      <c r="F4123" s="10">
        <v>0.58865868239999997</v>
      </c>
      <c r="G4123" s="10">
        <v>28.322230390000001</v>
      </c>
      <c r="H4123" s="10">
        <v>16.635683950000001</v>
      </c>
      <c r="I4123" s="10">
        <v>76.168706790000002</v>
      </c>
      <c r="J4123" s="10">
        <v>32.70537959</v>
      </c>
      <c r="K4123" s="10">
        <v>73.556352230000002</v>
      </c>
      <c r="L4123" s="11">
        <v>1.3020833333333334E-2</v>
      </c>
      <c r="M4123" s="11">
        <v>1.3680543981481481E-2</v>
      </c>
      <c r="N4123" s="10">
        <f>H4123-H4122</f>
        <v>5.0511773400000006</v>
      </c>
      <c r="O4123" s="10">
        <f>I4122-I4123</f>
        <v>10.988538059999996</v>
      </c>
      <c r="P4123" s="10">
        <f>N4123/O4123</f>
        <v>0.45967692084419121</v>
      </c>
      <c r="Q4123" s="9"/>
      <c r="R4123">
        <f>K4123-K4122</f>
        <v>6.1446295399999968</v>
      </c>
      <c r="S4123">
        <f>R4123/O4123</f>
        <v>0.55918535354283505</v>
      </c>
      <c r="AJ4123" s="13">
        <v>657.66666666666697</v>
      </c>
      <c r="AK4123" s="16">
        <v>3.0931440000000001</v>
      </c>
      <c r="AL4123" s="10">
        <f t="shared" si="1935"/>
        <v>9.3144000000000116E-2</v>
      </c>
      <c r="AM4123" s="10">
        <f t="shared" si="1929"/>
        <v>0.57093237405048058</v>
      </c>
      <c r="AN4123" s="14">
        <v>12</v>
      </c>
      <c r="AO4123" s="10">
        <f t="shared" si="1936"/>
        <v>285.14999999999998</v>
      </c>
      <c r="AP4123" s="14">
        <v>10.5</v>
      </c>
      <c r="AQ4123" s="14">
        <v>37</v>
      </c>
      <c r="AR4123" s="10">
        <f t="shared" si="1937"/>
        <v>310.14999999999998</v>
      </c>
      <c r="AS4123" s="14">
        <v>47.1</v>
      </c>
      <c r="AT4123" s="14">
        <v>0.5</v>
      </c>
      <c r="AU4123" s="10">
        <f t="shared" si="1938"/>
        <v>0.66355211192373087</v>
      </c>
      <c r="AV4123" s="10">
        <f t="shared" si="1939"/>
        <v>18.793275789674972</v>
      </c>
      <c r="AW4123" s="10"/>
      <c r="AX4123" s="10"/>
      <c r="AY4123" s="10"/>
      <c r="AZ4123" s="10"/>
      <c r="BA4123" s="10">
        <f>IF(ISNUMBER(AV4123), AV4123-AV4122, " ")</f>
        <v>5.8251418042753453</v>
      </c>
      <c r="BB4123" s="10">
        <f>IF(ISNUMBER(BA4123), BA4123/O4123, " ")</f>
        <v>0.53011071832019008</v>
      </c>
      <c r="BC4123" s="2"/>
      <c r="BD4123"/>
      <c r="BE4123"/>
    </row>
    <row r="4124" spans="1:57" x14ac:dyDescent="0.3">
      <c r="A4124" s="2"/>
      <c r="D4124" s="9" t="s">
        <v>57</v>
      </c>
      <c r="E4124" s="10">
        <v>13.63863018</v>
      </c>
      <c r="F4124" s="10">
        <v>0.46468493890000001</v>
      </c>
      <c r="G4124" s="10">
        <v>24.594455320000002</v>
      </c>
      <c r="H4124" s="10">
        <v>11.277806249999999</v>
      </c>
      <c r="I4124" s="10">
        <v>88.535041300000003</v>
      </c>
      <c r="J4124" s="10">
        <v>32.371401890000001</v>
      </c>
      <c r="K4124" s="10">
        <v>66.709397989999999</v>
      </c>
      <c r="L4124" s="11">
        <v>1.6846064814814814E-2</v>
      </c>
      <c r="M4124" s="11">
        <v>1.7343738425925927E-2</v>
      </c>
      <c r="P4124" s="10"/>
      <c r="Q4124" s="9"/>
      <c r="AJ4124" s="13">
        <v>657.66666666666697</v>
      </c>
      <c r="AK4124" s="16">
        <v>3.0931440000000001</v>
      </c>
      <c r="AL4124" s="10">
        <f t="shared" si="1935"/>
        <v>9.3144000000000116E-2</v>
      </c>
      <c r="AM4124" s="10">
        <f t="shared" si="1929"/>
        <v>0.45069185809002099</v>
      </c>
      <c r="AN4124" s="14">
        <v>12</v>
      </c>
      <c r="AO4124" s="10">
        <f t="shared" si="1936"/>
        <v>285.14999999999998</v>
      </c>
      <c r="AP4124" s="14">
        <v>10.5</v>
      </c>
      <c r="AQ4124" s="14">
        <v>37</v>
      </c>
      <c r="AR4124" s="10">
        <f t="shared" si="1937"/>
        <v>310.14999999999998</v>
      </c>
      <c r="AS4124" s="14">
        <v>47.1</v>
      </c>
      <c r="AT4124" s="14">
        <v>0.5</v>
      </c>
      <c r="AU4124" s="10">
        <f t="shared" si="1938"/>
        <v>0.5238055290870961</v>
      </c>
      <c r="AV4124" s="10">
        <f t="shared" si="1939"/>
        <v>12.882711681501545</v>
      </c>
      <c r="AW4124" s="10"/>
      <c r="AX4124" s="10"/>
      <c r="AY4124" s="10"/>
      <c r="AZ4124" s="10"/>
      <c r="BA4124" s="10"/>
      <c r="BB4124" s="10"/>
      <c r="BC4124" s="2"/>
      <c r="BD4124"/>
      <c r="BE4124"/>
    </row>
    <row r="4125" spans="1:57" x14ac:dyDescent="0.3">
      <c r="A4125" s="2"/>
      <c r="D4125" s="9" t="s">
        <v>61</v>
      </c>
      <c r="E4125" s="10">
        <v>8.8537908939999994</v>
      </c>
      <c r="F4125" s="10">
        <v>0.57075682439999997</v>
      </c>
      <c r="G4125" s="10">
        <v>27.61177872</v>
      </c>
      <c r="H4125" s="10">
        <v>15.71176913</v>
      </c>
      <c r="I4125" s="10">
        <v>74.909518500000004</v>
      </c>
      <c r="J4125" s="10">
        <v>32.826053539999997</v>
      </c>
      <c r="K4125" s="10">
        <v>70.289832439999998</v>
      </c>
      <c r="L4125" s="11">
        <v>1.9461805555555555E-2</v>
      </c>
      <c r="M4125" s="11">
        <v>2.0121516203703702E-2</v>
      </c>
      <c r="N4125" s="10">
        <f>H4125-H4124</f>
        <v>4.4339628800000011</v>
      </c>
      <c r="O4125" s="10">
        <f>I4124-I4125</f>
        <v>13.625522799999999</v>
      </c>
      <c r="P4125" s="10">
        <f>N4125/O4125</f>
        <v>0.32541598183667503</v>
      </c>
      <c r="Q4125" s="9"/>
      <c r="R4125">
        <f>K4125-K4124</f>
        <v>3.5804344499999985</v>
      </c>
      <c r="S4125">
        <f>R4125/O4125</f>
        <v>0.26277409700565757</v>
      </c>
      <c r="AJ4125" s="13">
        <v>657.66666666666697</v>
      </c>
      <c r="AK4125" s="16">
        <v>3.0931440000000001</v>
      </c>
      <c r="AL4125" s="10">
        <f t="shared" si="1935"/>
        <v>9.3144000000000116E-2</v>
      </c>
      <c r="AM4125" s="10">
        <f t="shared" si="1929"/>
        <v>0.55356959559593721</v>
      </c>
      <c r="AN4125" s="14">
        <v>12</v>
      </c>
      <c r="AO4125" s="10">
        <f t="shared" si="1936"/>
        <v>285.14999999999998</v>
      </c>
      <c r="AP4125" s="14">
        <v>10.5</v>
      </c>
      <c r="AQ4125" s="14">
        <v>37</v>
      </c>
      <c r="AR4125" s="10">
        <f t="shared" si="1937"/>
        <v>310.14999999999998</v>
      </c>
      <c r="AS4125" s="14">
        <v>47.1</v>
      </c>
      <c r="AT4125" s="14">
        <v>0.5</v>
      </c>
      <c r="AU4125" s="10">
        <f t="shared" si="1938"/>
        <v>0.6433726496335832</v>
      </c>
      <c r="AV4125" s="10">
        <f t="shared" si="1939"/>
        <v>17.764663236182589</v>
      </c>
      <c r="AW4125" s="10"/>
      <c r="AX4125" s="10"/>
      <c r="AY4125" s="10"/>
      <c r="AZ4125" s="10"/>
      <c r="BA4125" s="10">
        <f>IF(ISNUMBER(AV4125), AV4125-AV4124, " ")</f>
        <v>4.8819515546810432</v>
      </c>
      <c r="BB4125" s="10">
        <f>IF(ISNUMBER(BA4125), BA4125/O4125, " ")</f>
        <v>0.35829462299098302</v>
      </c>
      <c r="BC4125" s="2"/>
      <c r="BD4125"/>
      <c r="BE4125"/>
    </row>
    <row r="4126" spans="1:57" x14ac:dyDescent="0.3">
      <c r="AM4126" s="10" t="str">
        <f t="shared" si="1929"/>
        <v xml:space="preserve"> </v>
      </c>
      <c r="BD4126"/>
      <c r="BE4126"/>
    </row>
    <row r="4127" spans="1:57" x14ac:dyDescent="0.3">
      <c r="AM4127" s="10" t="str">
        <f t="shared" si="1929"/>
        <v xml:space="preserve"> </v>
      </c>
      <c r="BD4127"/>
      <c r="BE4127"/>
    </row>
    <row r="4128" spans="1:57" x14ac:dyDescent="0.3">
      <c r="A4128" s="2"/>
      <c r="D4128" s="9" t="s">
        <v>53</v>
      </c>
      <c r="E4128" s="10"/>
      <c r="F4128" s="10"/>
      <c r="G4128" s="10"/>
      <c r="H4128" s="10"/>
      <c r="I4128" s="10"/>
      <c r="J4128" s="10"/>
      <c r="K4128" s="10"/>
      <c r="L4128" s="10"/>
      <c r="M4128" s="10"/>
      <c r="P4128" s="10"/>
      <c r="Q4128" s="9"/>
      <c r="R4128" s="9"/>
      <c r="AM4128" s="10" t="str">
        <f t="shared" si="1929"/>
        <v xml:space="preserve"> </v>
      </c>
      <c r="BD4128"/>
      <c r="BE4128"/>
    </row>
    <row r="4129" spans="1:57" x14ac:dyDescent="0.3">
      <c r="A4129" s="2"/>
      <c r="D4129" s="9" t="s">
        <v>467</v>
      </c>
      <c r="E4129" s="10"/>
      <c r="F4129" s="2"/>
      <c r="G4129" s="10"/>
      <c r="H4129" s="10"/>
      <c r="I4129" s="10"/>
      <c r="J4129" s="10"/>
      <c r="K4129" s="10"/>
      <c r="L4129" s="10"/>
      <c r="M4129" s="10"/>
      <c r="P4129" s="10"/>
      <c r="Q4129" s="9"/>
      <c r="R4129" s="9"/>
      <c r="AM4129" s="10" t="str">
        <f t="shared" si="1929"/>
        <v xml:space="preserve"> </v>
      </c>
      <c r="BD4129"/>
      <c r="BE4129"/>
    </row>
    <row r="4130" spans="1:57" x14ac:dyDescent="0.3">
      <c r="A4130" s="2"/>
      <c r="D4130" s="9"/>
      <c r="E4130" s="2" t="s">
        <v>0</v>
      </c>
      <c r="F4130" s="2" t="s">
        <v>1</v>
      </c>
      <c r="G4130" s="2" t="s">
        <v>2</v>
      </c>
      <c r="H4130" s="2" t="s">
        <v>3</v>
      </c>
      <c r="I4130" s="2" t="s">
        <v>4</v>
      </c>
      <c r="J4130" s="2" t="s">
        <v>5</v>
      </c>
      <c r="K4130" s="2" t="s">
        <v>6</v>
      </c>
      <c r="L4130" s="2" t="s">
        <v>7</v>
      </c>
      <c r="M4130" s="2" t="s">
        <v>8</v>
      </c>
      <c r="N4130" s="2" t="s">
        <v>9</v>
      </c>
      <c r="O4130" s="2" t="s">
        <v>10</v>
      </c>
      <c r="P4130" s="2" t="s">
        <v>11</v>
      </c>
      <c r="Q4130" s="2" t="s">
        <v>12</v>
      </c>
      <c r="R4130" s="2" t="s">
        <v>13</v>
      </c>
      <c r="S4130" s="2" t="s">
        <v>14</v>
      </c>
      <c r="T4130" s="2" t="s">
        <v>15</v>
      </c>
      <c r="U4130" s="3" t="s">
        <v>16</v>
      </c>
      <c r="V4130" s="3" t="s">
        <v>17</v>
      </c>
      <c r="W4130" s="3" t="s">
        <v>18</v>
      </c>
      <c r="X4130" s="3" t="s">
        <v>19</v>
      </c>
      <c r="Y4130" s="3" t="s">
        <v>20</v>
      </c>
      <c r="Z4130" s="3" t="s">
        <v>21</v>
      </c>
      <c r="AA4130" s="3" t="s">
        <v>22</v>
      </c>
      <c r="AB4130" s="3" t="s">
        <v>23</v>
      </c>
      <c r="AC4130" s="3" t="s">
        <v>24</v>
      </c>
      <c r="AD4130" s="3" t="s">
        <v>25</v>
      </c>
      <c r="AE4130" s="3" t="s">
        <v>26</v>
      </c>
      <c r="AF4130" s="3" t="s">
        <v>27</v>
      </c>
      <c r="AG4130" s="3" t="s">
        <v>28</v>
      </c>
      <c r="AH4130" s="3" t="s">
        <v>29</v>
      </c>
      <c r="AL4130" s="2" t="s">
        <v>33</v>
      </c>
      <c r="AM4130" s="10" t="e">
        <f t="shared" si="1929"/>
        <v>#VALUE!</v>
      </c>
      <c r="AN4130" s="6" t="s">
        <v>35</v>
      </c>
      <c r="AO4130" s="2" t="s">
        <v>36</v>
      </c>
      <c r="AP4130" s="7" t="s">
        <v>37</v>
      </c>
      <c r="AQ4130" s="6" t="s">
        <v>38</v>
      </c>
      <c r="AR4130" s="2" t="s">
        <v>39</v>
      </c>
      <c r="AS4130" s="7" t="s">
        <v>40</v>
      </c>
      <c r="AT4130" s="7" t="s">
        <v>41</v>
      </c>
      <c r="AU4130" s="8" t="s">
        <v>55</v>
      </c>
      <c r="AV4130" s="8" t="s">
        <v>56</v>
      </c>
      <c r="AW4130" s="8" t="s">
        <v>44</v>
      </c>
      <c r="AX4130" s="8" t="s">
        <v>45</v>
      </c>
      <c r="AY4130" s="8" t="s">
        <v>46</v>
      </c>
      <c r="AZ4130" s="8" t="s">
        <v>47</v>
      </c>
      <c r="BA4130" s="2" t="s">
        <v>48</v>
      </c>
      <c r="BB4130" s="2" t="s">
        <v>49</v>
      </c>
      <c r="BC4130" s="2" t="s">
        <v>50</v>
      </c>
      <c r="BD4130"/>
      <c r="BE4130"/>
    </row>
    <row r="4131" spans="1:57" x14ac:dyDescent="0.3">
      <c r="A4131" s="2"/>
      <c r="D4131" s="9" t="s">
        <v>57</v>
      </c>
      <c r="E4131" s="10">
        <v>13.586479450000001</v>
      </c>
      <c r="F4131" s="10">
        <v>0.69105227280000003</v>
      </c>
      <c r="G4131" s="10">
        <v>18.217431950000002</v>
      </c>
      <c r="H4131" s="10">
        <v>12.56550612</v>
      </c>
      <c r="I4131" s="10">
        <v>98.39671937</v>
      </c>
      <c r="J4131" s="10">
        <v>27.15609864</v>
      </c>
      <c r="K4131" s="10">
        <v>81.434624549999995</v>
      </c>
      <c r="L4131" s="11">
        <v>1.3715277777777779E-3</v>
      </c>
      <c r="M4131" s="11">
        <v>2.0428124999999999E-3</v>
      </c>
      <c r="P4131" s="10"/>
      <c r="Q4131" s="9"/>
      <c r="AJ4131" s="13">
        <v>657.95</v>
      </c>
      <c r="AK4131" s="16">
        <v>3.052508</v>
      </c>
      <c r="AL4131" s="10">
        <f>IF(AK4131&gt;3, AK4131-3, 3-AK4131)</f>
        <v>5.2507999999999999E-2</v>
      </c>
      <c r="AM4131" s="10">
        <f t="shared" si="1929"/>
        <v>0.67916507291708994</v>
      </c>
      <c r="AN4131" s="14">
        <v>12</v>
      </c>
      <c r="AO4131" s="10">
        <f>AN4131+273.15</f>
        <v>285.14999999999998</v>
      </c>
      <c r="AP4131" s="14">
        <v>10.5</v>
      </c>
      <c r="AQ4131" s="14">
        <v>37</v>
      </c>
      <c r="AR4131" s="10">
        <f>AQ4131+273.15</f>
        <v>310.14999999999998</v>
      </c>
      <c r="AS4131" s="14">
        <v>47.1</v>
      </c>
      <c r="AT4131" s="14">
        <v>0.5</v>
      </c>
      <c r="AU4131" s="10">
        <f>IF(ISNUMBER(AM4131),((AR4131/AO4131)*((AJ4131-(AT4131*AP4131))/(AJ4131-AS4131))*AM4131)," ")</f>
        <v>0.78931941915972781</v>
      </c>
      <c r="AV4131" s="10">
        <f>IF(ISNUMBER(AM4131), AU4131*G4131, " ")</f>
        <v>14.379372805355869</v>
      </c>
      <c r="AW4131" s="10"/>
      <c r="AX4131" s="10"/>
      <c r="AY4131" s="10"/>
      <c r="AZ4131" s="10"/>
      <c r="BA4131" s="10"/>
      <c r="BB4131" s="10"/>
      <c r="BC4131" s="2"/>
      <c r="BD4131"/>
      <c r="BE4131"/>
    </row>
    <row r="4132" spans="1:57" x14ac:dyDescent="0.3">
      <c r="A4132" s="2">
        <v>376</v>
      </c>
      <c r="B4132" s="9" t="s">
        <v>467</v>
      </c>
      <c r="C4132" s="9"/>
      <c r="D4132" s="9" t="s">
        <v>58</v>
      </c>
      <c r="E4132" s="10">
        <v>7.8249514400000004</v>
      </c>
      <c r="F4132" s="10">
        <v>0.99815366400000005</v>
      </c>
      <c r="G4132" s="10">
        <v>19.1399142</v>
      </c>
      <c r="H4132" s="10">
        <v>19.1012655</v>
      </c>
      <c r="I4132" s="10">
        <v>87.937140529999994</v>
      </c>
      <c r="J4132" s="10">
        <v>27.217881559999999</v>
      </c>
      <c r="K4132" s="10">
        <v>93.238789639999993</v>
      </c>
      <c r="L4132" s="11">
        <v>4.6643518518518518E-3</v>
      </c>
      <c r="M4132" s="11">
        <v>5.1215162037037036E-3</v>
      </c>
      <c r="N4132" s="10">
        <f>H4132-H4131</f>
        <v>6.53575938</v>
      </c>
      <c r="O4132" s="10">
        <f>I4131-I4132</f>
        <v>10.459578840000006</v>
      </c>
      <c r="P4132" s="10">
        <f>N4132/O4132</f>
        <v>0.62485875196099161</v>
      </c>
      <c r="Q4132" s="9">
        <f>AVERAGE(P4132,P4134,P4136)</f>
        <v>0.41183872836260743</v>
      </c>
      <c r="R4132">
        <f>K4132-K4131</f>
        <v>11.804165089999998</v>
      </c>
      <c r="S4132">
        <f>R4132/O4132</f>
        <v>1.1285507065406843</v>
      </c>
      <c r="T4132" s="9">
        <f>AVERAGE(S4132,S4134,S4136)</f>
        <v>1.250290473782282</v>
      </c>
      <c r="U4132" s="3">
        <f>AVERAGE(E4131,E4133,E4135)</f>
        <v>13.59158062</v>
      </c>
      <c r="V4132" s="3">
        <f>AVERAGE(E4132,E4134,E4136)</f>
        <v>8.0122821736666676</v>
      </c>
      <c r="W4132" s="3">
        <f>AVERAGE(F4131,F4133,F4135)</f>
        <v>0.67477837829999998</v>
      </c>
      <c r="X4132" s="3">
        <f>AVERAGE(F4132,F4134,F4136)</f>
        <v>0.94200816549999999</v>
      </c>
      <c r="Y4132" s="3">
        <f>AVERAGE(G4131,G4133,G4135)</f>
        <v>18.061898766666669</v>
      </c>
      <c r="Z4132" s="3">
        <f>AVERAGE(G4132,G4134,G4136)</f>
        <v>17.69251319333333</v>
      </c>
      <c r="AA4132" s="3">
        <f>AVERAGE(H4131,H4133,H4135)</f>
        <v>12.129740323333332</v>
      </c>
      <c r="AB4132" s="3">
        <f>AVERAGE(H4132,H4134,H4136)</f>
        <v>16.731335406666666</v>
      </c>
      <c r="AC4132" s="3">
        <f>AVERAGE(I4131,I4133,I4135)</f>
        <v>98.637049163333316</v>
      </c>
      <c r="AD4132" s="3">
        <f>AVERAGE(I4132,I4134,I4136)</f>
        <v>87.410831463333338</v>
      </c>
      <c r="AE4132" s="3">
        <f>AVERAGE(J4131,J4133,J4135)</f>
        <v>27.113622060000001</v>
      </c>
      <c r="AF4132" s="3">
        <f>AVERAGE(J4132,J4134,J4136)</f>
        <v>27.083527063333332</v>
      </c>
      <c r="AG4132" s="3">
        <f>AVERAGE(K4131,K4133,K4135)</f>
        <v>73.043250033333337</v>
      </c>
      <c r="AH4132" s="3">
        <f>AVERAGE(K4132,K4134,K4136)</f>
        <v>87.216139646666662</v>
      </c>
      <c r="AI4132" s="12">
        <v>43672</v>
      </c>
      <c r="AJ4132" s="13">
        <v>657.95</v>
      </c>
      <c r="AK4132" s="16">
        <v>3.052508</v>
      </c>
      <c r="AL4132" s="10">
        <f t="shared" ref="AL4132:AL4136" si="1940">IF(AK4132&gt;3, AK4132-3, 3-AK4132)</f>
        <v>5.2507999999999999E-2</v>
      </c>
      <c r="AM4132" s="10">
        <f t="shared" si="1929"/>
        <v>0.98098383100060671</v>
      </c>
      <c r="AN4132" s="14">
        <v>12</v>
      </c>
      <c r="AO4132" s="10">
        <f t="shared" ref="AO4132:AO4136" si="1941">AN4132+273.15</f>
        <v>285.14999999999998</v>
      </c>
      <c r="AP4132" s="14">
        <v>10.5</v>
      </c>
      <c r="AQ4132" s="14">
        <v>37</v>
      </c>
      <c r="AR4132" s="10">
        <f t="shared" ref="AR4132:AR4136" si="1942">AQ4132+273.15</f>
        <v>310.14999999999998</v>
      </c>
      <c r="AS4132" s="14">
        <v>47.1</v>
      </c>
      <c r="AT4132" s="14">
        <v>0.5</v>
      </c>
      <c r="AU4132" s="10">
        <f t="shared" ref="AU4132:AU4136" si="1943">IF(ISNUMBER(AM4132),((AR4132/AO4132)*((AJ4132-(AT4132*AP4132))/(AJ4132-AS4132))*AM4132)," ")</f>
        <v>1.140090411841612</v>
      </c>
      <c r="AV4132" s="10">
        <f t="shared" ref="AV4132:AV4136" si="1944">IF(ISNUMBER(AM4132), AU4132*G4132, " ")</f>
        <v>21.821232662891116</v>
      </c>
      <c r="AW4132" s="10">
        <f>AVERAGE(AU4131,AU4133,AU4135)</f>
        <v>0.77073138832645915</v>
      </c>
      <c r="AX4132" s="10">
        <f>AVERAGE(AU4132,AU4134,AU4136)</f>
        <v>1.0759610630082868</v>
      </c>
      <c r="AY4132" s="10">
        <f>AVERAGE(AV4131,AV4133,AV4135)</f>
        <v>13.879528924874959</v>
      </c>
      <c r="AZ4132" s="10">
        <f>AVERAGE(AV4132,AV4134,AV4136)</f>
        <v>19.120359274287893</v>
      </c>
      <c r="BA4132" s="10">
        <f>IF(ISNUMBER(AV4132), AV4132-AV4131, " ")</f>
        <v>7.4418598575352473</v>
      </c>
      <c r="BB4132" s="10">
        <f>IF(ISNUMBER(BA4132), BA4132/O4132, " ")</f>
        <v>0.71148752462916975</v>
      </c>
      <c r="BC4132" s="2">
        <f>AVERAGE(BB4132,BB4134,BB4136)</f>
        <v>0.46907371826426791</v>
      </c>
      <c r="BD4132" s="1" t="s">
        <v>79</v>
      </c>
      <c r="BE4132"/>
    </row>
    <row r="4133" spans="1:57" x14ac:dyDescent="0.3">
      <c r="A4133" s="2"/>
      <c r="D4133" s="9" t="s">
        <v>57</v>
      </c>
      <c r="E4133" s="10">
        <v>13.593257940000001</v>
      </c>
      <c r="F4133" s="10">
        <v>0.74769760119999995</v>
      </c>
      <c r="G4133" s="10">
        <v>17.290874689999999</v>
      </c>
      <c r="H4133" s="10">
        <v>12.917422419999999</v>
      </c>
      <c r="I4133" s="10">
        <v>99.056149230000003</v>
      </c>
      <c r="J4133" s="10">
        <v>26.196437960000001</v>
      </c>
      <c r="K4133" s="10">
        <v>70.891080130000006</v>
      </c>
      <c r="L4133" s="11">
        <v>8.0439814814814818E-3</v>
      </c>
      <c r="M4133" s="11">
        <v>8.6631828703703714E-3</v>
      </c>
      <c r="P4133" s="10"/>
      <c r="Q4133" s="9"/>
      <c r="AJ4133" s="13">
        <v>657.95</v>
      </c>
      <c r="AK4133" s="16">
        <v>3.052508</v>
      </c>
      <c r="AL4133" s="10">
        <f t="shared" si="1940"/>
        <v>5.2507999999999999E-2</v>
      </c>
      <c r="AM4133" s="10">
        <f t="shared" si="1929"/>
        <v>0.7348360114371526</v>
      </c>
      <c r="AN4133" s="14">
        <v>12</v>
      </c>
      <c r="AO4133" s="10">
        <f t="shared" si="1941"/>
        <v>285.14999999999998</v>
      </c>
      <c r="AP4133" s="14">
        <v>10.5</v>
      </c>
      <c r="AQ4133" s="14">
        <v>37</v>
      </c>
      <c r="AR4133" s="10">
        <f t="shared" si="1942"/>
        <v>310.14999999999998</v>
      </c>
      <c r="AS4133" s="14">
        <v>47.1</v>
      </c>
      <c r="AT4133" s="14">
        <v>0.5</v>
      </c>
      <c r="AU4133" s="10">
        <f t="shared" si="1943"/>
        <v>0.85401967335271267</v>
      </c>
      <c r="AV4133" s="10">
        <f t="shared" si="1944"/>
        <v>14.766747154736485</v>
      </c>
      <c r="AW4133" s="10"/>
      <c r="AX4133" s="10"/>
      <c r="AY4133" s="10"/>
      <c r="AZ4133" s="10"/>
      <c r="BA4133" s="10"/>
      <c r="BB4133" s="10"/>
      <c r="BC4133" s="2"/>
      <c r="BD4133"/>
    </row>
    <row r="4134" spans="1:57" x14ac:dyDescent="0.3">
      <c r="A4134" s="2"/>
      <c r="D4134" s="9" t="s">
        <v>60</v>
      </c>
      <c r="E4134" s="10">
        <v>8.4333962739999997</v>
      </c>
      <c r="F4134" s="10">
        <v>0.83129127229999999</v>
      </c>
      <c r="G4134" s="10">
        <v>16.37302214</v>
      </c>
      <c r="H4134" s="10">
        <v>13.58657996</v>
      </c>
      <c r="I4134" s="10">
        <v>87.811874000000003</v>
      </c>
      <c r="J4134" s="10">
        <v>26.209937920000002</v>
      </c>
      <c r="K4134" s="10">
        <v>81.469432769999997</v>
      </c>
      <c r="L4134" s="11">
        <v>1.0949074074074075E-2</v>
      </c>
      <c r="M4134" s="11">
        <v>1.1857627314814814E-2</v>
      </c>
      <c r="N4134" s="10">
        <f>H4134-H4133</f>
        <v>0.66915754000000049</v>
      </c>
      <c r="O4134" s="10">
        <f>I4133-I4134</f>
        <v>11.24427523</v>
      </c>
      <c r="P4134" s="10">
        <f>N4134/O4134</f>
        <v>5.9510953468541211E-2</v>
      </c>
      <c r="Q4134" s="9"/>
      <c r="R4134">
        <f>K4134-K4133</f>
        <v>10.578352639999991</v>
      </c>
      <c r="S4134">
        <f>R4134/O4134</f>
        <v>0.94077674404275424</v>
      </c>
      <c r="AJ4134" s="13">
        <v>657.95</v>
      </c>
      <c r="AK4134" s="16">
        <v>3.052508</v>
      </c>
      <c r="AL4134" s="10">
        <f t="shared" si="1940"/>
        <v>5.2507999999999999E-2</v>
      </c>
      <c r="AM4134" s="10">
        <f t="shared" si="1929"/>
        <v>0.81699173823623061</v>
      </c>
      <c r="AN4134" s="14">
        <v>12</v>
      </c>
      <c r="AO4134" s="10">
        <f t="shared" si="1941"/>
        <v>285.14999999999998</v>
      </c>
      <c r="AP4134" s="14">
        <v>10.5</v>
      </c>
      <c r="AQ4134" s="14">
        <v>37</v>
      </c>
      <c r="AR4134" s="10">
        <f t="shared" si="1942"/>
        <v>310.14999999999998</v>
      </c>
      <c r="AS4134" s="14">
        <v>47.1</v>
      </c>
      <c r="AT4134" s="14">
        <v>0.5</v>
      </c>
      <c r="AU4134" s="10">
        <f t="shared" si="1943"/>
        <v>0.94950030559307208</v>
      </c>
      <c r="AV4134" s="10">
        <f t="shared" si="1944"/>
        <v>15.546189525412135</v>
      </c>
      <c r="AW4134" s="10"/>
      <c r="AX4134" s="10"/>
      <c r="AY4134" s="10"/>
      <c r="AZ4134" s="10"/>
      <c r="BA4134" s="10">
        <f>IF(ISNUMBER(AV4134), AV4134-AV4133, " ")</f>
        <v>0.7794423706756497</v>
      </c>
      <c r="BB4134" s="10">
        <f>IF(ISNUMBER(BA4134), BA4134/O4134, " ")</f>
        <v>6.9319040554617392E-2</v>
      </c>
      <c r="BC4134" s="2"/>
      <c r="BD4134"/>
      <c r="BE4134"/>
    </row>
    <row r="4135" spans="1:57" x14ac:dyDescent="0.3">
      <c r="A4135" s="2"/>
      <c r="D4135" s="9" t="s">
        <v>57</v>
      </c>
      <c r="E4135" s="10">
        <v>13.595004469999999</v>
      </c>
      <c r="F4135" s="10">
        <v>0.58558526089999996</v>
      </c>
      <c r="G4135" s="10">
        <v>18.677389659999999</v>
      </c>
      <c r="H4135" s="10">
        <v>10.906292430000001</v>
      </c>
      <c r="I4135" s="10">
        <v>98.458278890000003</v>
      </c>
      <c r="J4135" s="10">
        <v>27.988329579999998</v>
      </c>
      <c r="K4135" s="10">
        <v>66.804045419999994</v>
      </c>
      <c r="L4135" s="11">
        <v>1.4918981481481483E-2</v>
      </c>
      <c r="M4135" s="11">
        <v>1.5515034722222223E-2</v>
      </c>
      <c r="P4135" s="10"/>
      <c r="Q4135" s="9"/>
      <c r="AJ4135" s="13">
        <v>657.95</v>
      </c>
      <c r="AK4135" s="16">
        <v>3.052508</v>
      </c>
      <c r="AL4135" s="10">
        <f t="shared" si="1940"/>
        <v>5.2507999999999999E-2</v>
      </c>
      <c r="AM4135" s="10">
        <f t="shared" si="1929"/>
        <v>0.57551226162224633</v>
      </c>
      <c r="AN4135" s="14">
        <v>12</v>
      </c>
      <c r="AO4135" s="10">
        <f t="shared" si="1941"/>
        <v>285.14999999999998</v>
      </c>
      <c r="AP4135" s="14">
        <v>10.5</v>
      </c>
      <c r="AQ4135" s="14">
        <v>37</v>
      </c>
      <c r="AR4135" s="10">
        <f t="shared" si="1942"/>
        <v>310.14999999999998</v>
      </c>
      <c r="AS4135" s="14">
        <v>47.1</v>
      </c>
      <c r="AT4135" s="14">
        <v>0.5</v>
      </c>
      <c r="AU4135" s="10">
        <f t="shared" si="1943"/>
        <v>0.6688550724669371</v>
      </c>
      <c r="AV4135" s="10">
        <f t="shared" si="1944"/>
        <v>12.492466814532522</v>
      </c>
      <c r="AW4135" s="10"/>
      <c r="AX4135" s="10"/>
      <c r="AY4135" s="10"/>
      <c r="AZ4135" s="10"/>
      <c r="BA4135" s="10"/>
      <c r="BB4135" s="10"/>
      <c r="BC4135" s="2"/>
      <c r="BD4135"/>
      <c r="BE4135"/>
    </row>
    <row r="4136" spans="1:57" x14ac:dyDescent="0.3">
      <c r="A4136" s="2"/>
      <c r="D4136" s="9" t="s">
        <v>61</v>
      </c>
      <c r="E4136" s="10">
        <v>7.7784988070000001</v>
      </c>
      <c r="F4136" s="10">
        <v>0.99657956020000005</v>
      </c>
      <c r="G4136" s="10">
        <v>17.56460324</v>
      </c>
      <c r="H4136" s="10">
        <v>17.50616076</v>
      </c>
      <c r="I4136" s="10">
        <v>86.483479860000003</v>
      </c>
      <c r="J4136" s="10">
        <v>27.822761710000002</v>
      </c>
      <c r="K4136" s="10">
        <v>86.940196529999994</v>
      </c>
      <c r="L4136" s="11">
        <v>1.7928240740740741E-2</v>
      </c>
      <c r="M4136" s="11">
        <v>1.864582175925926E-2</v>
      </c>
      <c r="N4136" s="10">
        <f>H4136-H4135</f>
        <v>6.5998683299999996</v>
      </c>
      <c r="O4136" s="10">
        <f>I4135-I4136</f>
        <v>11.97479903</v>
      </c>
      <c r="P4136" s="10">
        <f>N4136/O4136</f>
        <v>0.55114647965828945</v>
      </c>
      <c r="Q4136" s="9"/>
      <c r="R4136">
        <f>K4136-K4135</f>
        <v>20.13615111</v>
      </c>
      <c r="S4136">
        <f>R4136/O4136</f>
        <v>1.6815439707634074</v>
      </c>
      <c r="AJ4136" s="13">
        <v>657.95</v>
      </c>
      <c r="AK4136" s="16">
        <v>3.052508</v>
      </c>
      <c r="AL4136" s="10">
        <f t="shared" si="1940"/>
        <v>5.2507999999999999E-2</v>
      </c>
      <c r="AM4136" s="10">
        <f t="shared" si="1929"/>
        <v>0.97943680429338775</v>
      </c>
      <c r="AN4136" s="14">
        <v>12</v>
      </c>
      <c r="AO4136" s="10">
        <f t="shared" si="1941"/>
        <v>285.14999999999998</v>
      </c>
      <c r="AP4136" s="14">
        <v>10.5</v>
      </c>
      <c r="AQ4136" s="14">
        <v>37</v>
      </c>
      <c r="AR4136" s="10">
        <f t="shared" si="1942"/>
        <v>310.14999999999998</v>
      </c>
      <c r="AS4136" s="14">
        <v>47.1</v>
      </c>
      <c r="AT4136" s="14">
        <v>0.5</v>
      </c>
      <c r="AU4136" s="10">
        <f t="shared" si="1943"/>
        <v>1.1382924715901765</v>
      </c>
      <c r="AV4136" s="10">
        <f t="shared" si="1944"/>
        <v>19.993655634560422</v>
      </c>
      <c r="AW4136" s="10"/>
      <c r="AX4136" s="10"/>
      <c r="AY4136" s="10"/>
      <c r="AZ4136" s="10"/>
      <c r="BA4136" s="10">
        <f>IF(ISNUMBER(AV4136), AV4136-AV4135, " ")</f>
        <v>7.5011888200279007</v>
      </c>
      <c r="BB4136" s="10">
        <f>IF(ISNUMBER(BA4136), BA4136/O4136, " ")</f>
        <v>0.62641458960901664</v>
      </c>
      <c r="BC4136" s="2"/>
      <c r="BD4136"/>
      <c r="BE4136"/>
    </row>
    <row r="4137" spans="1:57" x14ac:dyDescent="0.3">
      <c r="AM4137" s="10" t="str">
        <f t="shared" si="1929"/>
        <v xml:space="preserve"> </v>
      </c>
      <c r="BD4137"/>
      <c r="BE4137"/>
    </row>
    <row r="4138" spans="1:57" x14ac:dyDescent="0.3">
      <c r="AM4138" s="10" t="str">
        <f t="shared" si="1929"/>
        <v xml:space="preserve"> </v>
      </c>
      <c r="BD4138"/>
      <c r="BE4138"/>
    </row>
    <row r="4139" spans="1:57" x14ac:dyDescent="0.3">
      <c r="A4139" s="2"/>
      <c r="D4139" s="9" t="s">
        <v>53</v>
      </c>
      <c r="E4139" s="10"/>
      <c r="F4139" s="10"/>
      <c r="G4139" s="10"/>
      <c r="H4139" s="10"/>
      <c r="I4139" s="10"/>
      <c r="J4139" s="10"/>
      <c r="K4139" s="10"/>
      <c r="L4139" s="10"/>
      <c r="M4139" s="10"/>
      <c r="P4139" s="10"/>
      <c r="Q4139" s="9"/>
      <c r="R4139" s="9"/>
      <c r="AM4139" s="10" t="str">
        <f t="shared" si="1929"/>
        <v xml:space="preserve"> </v>
      </c>
      <c r="BD4139"/>
      <c r="BE4139"/>
    </row>
    <row r="4140" spans="1:57" x14ac:dyDescent="0.3">
      <c r="A4140" s="2"/>
      <c r="D4140" s="9" t="s">
        <v>468</v>
      </c>
      <c r="E4140" s="10"/>
      <c r="F4140" s="2"/>
      <c r="G4140" s="10"/>
      <c r="H4140" s="10"/>
      <c r="I4140" s="10"/>
      <c r="J4140" s="10"/>
      <c r="K4140" s="10"/>
      <c r="L4140" s="10"/>
      <c r="M4140" s="10"/>
      <c r="P4140" s="10"/>
      <c r="Q4140" s="9"/>
      <c r="R4140" s="9"/>
      <c r="AM4140" s="10" t="str">
        <f t="shared" si="1929"/>
        <v xml:space="preserve"> </v>
      </c>
      <c r="BD4140"/>
      <c r="BE4140"/>
    </row>
    <row r="4141" spans="1:57" x14ac:dyDescent="0.3">
      <c r="A4141" s="2"/>
      <c r="D4141" s="9"/>
      <c r="E4141" s="2" t="s">
        <v>0</v>
      </c>
      <c r="F4141" s="2" t="s">
        <v>1</v>
      </c>
      <c r="G4141" s="2" t="s">
        <v>2</v>
      </c>
      <c r="H4141" s="2" t="s">
        <v>3</v>
      </c>
      <c r="I4141" s="2" t="s">
        <v>4</v>
      </c>
      <c r="J4141" s="2" t="s">
        <v>5</v>
      </c>
      <c r="K4141" s="2" t="s">
        <v>6</v>
      </c>
      <c r="L4141" s="2" t="s">
        <v>7</v>
      </c>
      <c r="M4141" s="2" t="s">
        <v>8</v>
      </c>
      <c r="N4141" s="2" t="s">
        <v>9</v>
      </c>
      <c r="O4141" s="2" t="s">
        <v>10</v>
      </c>
      <c r="P4141" s="2" t="s">
        <v>11</v>
      </c>
      <c r="Q4141" s="2" t="s">
        <v>12</v>
      </c>
      <c r="R4141" s="2" t="s">
        <v>13</v>
      </c>
      <c r="S4141" s="2" t="s">
        <v>14</v>
      </c>
      <c r="T4141" s="2" t="s">
        <v>15</v>
      </c>
      <c r="U4141" s="3" t="s">
        <v>16</v>
      </c>
      <c r="V4141" s="3" t="s">
        <v>17</v>
      </c>
      <c r="W4141" s="3" t="s">
        <v>18</v>
      </c>
      <c r="X4141" s="3" t="s">
        <v>19</v>
      </c>
      <c r="Y4141" s="3" t="s">
        <v>20</v>
      </c>
      <c r="Z4141" s="3" t="s">
        <v>21</v>
      </c>
      <c r="AA4141" s="3" t="s">
        <v>22</v>
      </c>
      <c r="AB4141" s="3" t="s">
        <v>23</v>
      </c>
      <c r="AC4141" s="3" t="s">
        <v>24</v>
      </c>
      <c r="AD4141" s="3" t="s">
        <v>25</v>
      </c>
      <c r="AE4141" s="3" t="s">
        <v>26</v>
      </c>
      <c r="AF4141" s="3" t="s">
        <v>27</v>
      </c>
      <c r="AG4141" s="3" t="s">
        <v>28</v>
      </c>
      <c r="AH4141" s="3" t="s">
        <v>29</v>
      </c>
      <c r="AL4141" s="2" t="s">
        <v>33</v>
      </c>
      <c r="AM4141" s="10" t="e">
        <f t="shared" si="1929"/>
        <v>#VALUE!</v>
      </c>
      <c r="AN4141" s="6" t="s">
        <v>35</v>
      </c>
      <c r="AO4141" s="2" t="s">
        <v>36</v>
      </c>
      <c r="AP4141" s="7" t="s">
        <v>37</v>
      </c>
      <c r="AQ4141" s="6" t="s">
        <v>38</v>
      </c>
      <c r="AR4141" s="2" t="s">
        <v>39</v>
      </c>
      <c r="AS4141" s="7" t="s">
        <v>40</v>
      </c>
      <c r="AT4141" s="7" t="s">
        <v>41</v>
      </c>
      <c r="AU4141" s="8" t="s">
        <v>55</v>
      </c>
      <c r="AV4141" s="8" t="s">
        <v>56</v>
      </c>
      <c r="AW4141" s="8" t="s">
        <v>44</v>
      </c>
      <c r="AX4141" s="8" t="s">
        <v>45</v>
      </c>
      <c r="AY4141" s="8" t="s">
        <v>46</v>
      </c>
      <c r="AZ4141" s="8" t="s">
        <v>47</v>
      </c>
      <c r="BA4141" s="2" t="s">
        <v>48</v>
      </c>
      <c r="BB4141" s="2" t="s">
        <v>49</v>
      </c>
      <c r="BC4141" s="2" t="s">
        <v>50</v>
      </c>
      <c r="BD4141"/>
      <c r="BE4141"/>
    </row>
    <row r="4142" spans="1:57" x14ac:dyDescent="0.3">
      <c r="A4142" s="2"/>
      <c r="D4142" s="9" t="s">
        <v>57</v>
      </c>
      <c r="E4142" s="10">
        <v>13.612874850000001</v>
      </c>
      <c r="F4142" s="10">
        <v>0.5778001733</v>
      </c>
      <c r="G4142" s="10">
        <v>17.27339302</v>
      </c>
      <c r="H4142" s="10">
        <v>9.9981222170000006</v>
      </c>
      <c r="I4142" s="10">
        <v>91.780994980000003</v>
      </c>
      <c r="J4142" s="10">
        <v>32.779301869999998</v>
      </c>
      <c r="K4142" s="10">
        <v>75.898044589999998</v>
      </c>
      <c r="L4142" s="11">
        <v>2.1006944444444445E-3</v>
      </c>
      <c r="M4142" s="11">
        <v>2.7719791666666669E-3</v>
      </c>
      <c r="P4142" s="10"/>
      <c r="Q4142" s="9"/>
      <c r="AJ4142" s="13">
        <v>657.95</v>
      </c>
      <c r="AK4142" s="16">
        <v>3.052508</v>
      </c>
      <c r="AL4142" s="10">
        <f>IF(AK4142&gt;3, AK4142-3, 3-AK4142)</f>
        <v>5.2507999999999999E-2</v>
      </c>
      <c r="AM4142" s="10">
        <f t="shared" si="1929"/>
        <v>0.56786108992998541</v>
      </c>
      <c r="AN4142" s="14">
        <v>12</v>
      </c>
      <c r="AO4142" s="10">
        <f>AN4142+273.15</f>
        <v>285.14999999999998</v>
      </c>
      <c r="AP4142" s="14">
        <v>10.5</v>
      </c>
      <c r="AQ4142" s="14">
        <v>37</v>
      </c>
      <c r="AR4142" s="10">
        <f>AQ4142+273.15</f>
        <v>310.14999999999998</v>
      </c>
      <c r="AS4142" s="14">
        <v>47.1</v>
      </c>
      <c r="AT4142" s="14">
        <v>0.5</v>
      </c>
      <c r="AU4142" s="10">
        <f>IF(ISNUMBER(AM4142),((AR4142/AO4142)*((AJ4142-(AT4142*AP4142))/(AJ4142-AS4142))*AM4142)," ")</f>
        <v>0.65996295089465473</v>
      </c>
      <c r="AV4142" s="10">
        <f>IF(ISNUMBER(AM4142), AU4142*G4142, " ")</f>
        <v>11.399799429442332</v>
      </c>
      <c r="AW4142" s="10"/>
      <c r="AX4142" s="10"/>
      <c r="AY4142" s="10"/>
      <c r="AZ4142" s="10"/>
      <c r="BA4142" s="10"/>
      <c r="BB4142" s="10"/>
      <c r="BC4142" s="2"/>
      <c r="BD4142"/>
      <c r="BE4142"/>
    </row>
    <row r="4143" spans="1:57" x14ac:dyDescent="0.3">
      <c r="A4143" s="2">
        <v>377</v>
      </c>
      <c r="B4143" s="9" t="s">
        <v>468</v>
      </c>
      <c r="C4143" s="9"/>
      <c r="D4143" s="9" t="s">
        <v>58</v>
      </c>
      <c r="E4143" s="10">
        <v>9.0720859909999998</v>
      </c>
      <c r="F4143" s="10">
        <v>0.75083244360000001</v>
      </c>
      <c r="G4143" s="10">
        <v>15.862607260000001</v>
      </c>
      <c r="H4143" s="10">
        <v>11.90372608</v>
      </c>
      <c r="I4143" s="10">
        <v>81.153659640000001</v>
      </c>
      <c r="J4143" s="10">
        <v>32.191248119999997</v>
      </c>
      <c r="K4143" s="10">
        <v>88.888189249999996</v>
      </c>
      <c r="L4143" s="11">
        <v>5.0462962962962961E-3</v>
      </c>
      <c r="M4143" s="11">
        <v>5.7985995370370379E-3</v>
      </c>
      <c r="N4143" s="10">
        <f>H4143-H4142</f>
        <v>1.9056038629999996</v>
      </c>
      <c r="O4143" s="10">
        <f>I4142-I4143</f>
        <v>10.627335340000002</v>
      </c>
      <c r="P4143" s="10">
        <f>N4143/O4143</f>
        <v>0.17931153972600616</v>
      </c>
      <c r="Q4143" s="9">
        <f>AVERAGE(P4143,P4145)</f>
        <v>0.11519248491557697</v>
      </c>
      <c r="R4143">
        <f>K4143-K4142</f>
        <v>12.990144659999999</v>
      </c>
      <c r="S4143">
        <f>R4143/O4143</f>
        <v>1.2223331855452673</v>
      </c>
      <c r="T4143" s="9">
        <f>AVERAGE(S4143,S4145)</f>
        <v>1.1627231516241268</v>
      </c>
      <c r="U4143" s="3">
        <f>AVERAGE(E4142,E4144,E4146)</f>
        <v>13.620816789999999</v>
      </c>
      <c r="V4143" s="3">
        <f>AVERAGE(E4143,E4145,E4147)</f>
        <v>9.4018687169999993</v>
      </c>
      <c r="W4143" s="3">
        <f>AVERAGE(F4142,F4144,F4146)</f>
        <v>0.56427607099999999</v>
      </c>
      <c r="X4143" s="3">
        <f>AVERAGE(F4143,F4145,F4147)</f>
        <v>0.72139455279999998</v>
      </c>
      <c r="Y4143" s="3">
        <f>AVERAGE(G4142,G4144,G4146)</f>
        <v>16.549249769999999</v>
      </c>
      <c r="Z4143" s="3">
        <f>AVERAGE(G4143,G4145,G4147)</f>
        <v>14.764860375000001</v>
      </c>
      <c r="AA4143" s="3">
        <f>AVERAGE(H4142,H4144,H4146)</f>
        <v>9.3594581320000003</v>
      </c>
      <c r="AB4143" s="3">
        <f>AVERAGE(H4143,H4145,H4147)</f>
        <v>10.675465529</v>
      </c>
      <c r="AC4143" s="3">
        <f>AVERAGE(I4142,I4144,I4146)</f>
        <v>92.954556354999994</v>
      </c>
      <c r="AD4143" s="3">
        <f>AVERAGE(I4143,I4145,I4147)</f>
        <v>80.529451980000005</v>
      </c>
      <c r="AE4143" s="3">
        <f>AVERAGE(J4142,J4144,J4146)</f>
        <v>32.216392014999997</v>
      </c>
      <c r="AF4143" s="3">
        <f>AVERAGE(J4143,J4145,J4147)</f>
        <v>32.314417809999995</v>
      </c>
      <c r="AG4143" s="3">
        <f>AVERAGE(K4142,K4144,K4146)</f>
        <v>72.261115994999997</v>
      </c>
      <c r="AH4143" s="3">
        <f>AVERAGE(K4143,K4145,K4147)</f>
        <v>86.60090744</v>
      </c>
      <c r="AI4143" s="12">
        <v>43672</v>
      </c>
      <c r="AJ4143" s="13">
        <v>657.95</v>
      </c>
      <c r="AK4143" s="16">
        <v>3.052508</v>
      </c>
      <c r="AL4143" s="10">
        <f t="shared" ref="AL4143:AL4147" si="1945">IF(AK4143&gt;3, AK4143-3, 3-AK4143)</f>
        <v>5.2507999999999999E-2</v>
      </c>
      <c r="AM4143" s="10">
        <f t="shared" si="1929"/>
        <v>0.73791692955432053</v>
      </c>
      <c r="AN4143" s="14">
        <v>12</v>
      </c>
      <c r="AO4143" s="10">
        <f t="shared" ref="AO4143:AO4147" si="1946">AN4143+273.15</f>
        <v>285.14999999999998</v>
      </c>
      <c r="AP4143" s="14">
        <v>10.5</v>
      </c>
      <c r="AQ4143" s="14">
        <v>37</v>
      </c>
      <c r="AR4143" s="10">
        <f t="shared" ref="AR4143:AR4147" si="1947">AQ4143+273.15</f>
        <v>310.14999999999998</v>
      </c>
      <c r="AS4143" s="14">
        <v>47.1</v>
      </c>
      <c r="AT4143" s="14">
        <v>0.5</v>
      </c>
      <c r="AU4143" s="10">
        <f t="shared" ref="AU4143:AU4147" si="1948">IF(ISNUMBER(AM4143),((AR4143/AO4143)*((AJ4143-(AT4143*AP4143))/(AJ4143-AS4143))*AM4143)," ")</f>
        <v>0.85760028813355926</v>
      </c>
      <c r="AV4143" s="10">
        <f t="shared" ref="AV4143:AV4147" si="1949">IF(ISNUMBER(AM4143), AU4143*G4143, " ")</f>
        <v>13.60377655672549</v>
      </c>
      <c r="AW4143" s="10">
        <f>AVERAGE(AU4142,AU4144,AU4146)</f>
        <v>0.64451573077505298</v>
      </c>
      <c r="AX4143" s="10">
        <f>AVERAGE(AU4143,AU4145,AU4147)</f>
        <v>0.82397635000020142</v>
      </c>
      <c r="AY4143" s="10">
        <f>AVERAGE(AV4142,AV4144,AV4146)</f>
        <v>10.677437809471302</v>
      </c>
      <c r="AZ4143" s="10">
        <f>AVERAGE(AV4143,AV4145,AV4147)</f>
        <v>12.202806333402432</v>
      </c>
      <c r="BA4143" s="10">
        <f>IF(ISNUMBER(AV4143), AV4143-AV4142, " ")</f>
        <v>2.2039771272831583</v>
      </c>
      <c r="BB4143" s="10">
        <f>IF(ISNUMBER(BA4143), BA4143/O4143, " ")</f>
        <v>0.20738755828920308</v>
      </c>
      <c r="BC4143" s="2">
        <f>AVERAGE(BB4143,BB4145,BB4147)</f>
        <v>0.13346131964678137</v>
      </c>
      <c r="BD4143" s="1" t="s">
        <v>79</v>
      </c>
      <c r="BE4143"/>
    </row>
    <row r="4144" spans="1:57" x14ac:dyDescent="0.3">
      <c r="A4144" s="2"/>
      <c r="D4144" s="9" t="s">
        <v>57</v>
      </c>
      <c r="E4144" s="10">
        <v>13.628758729999999</v>
      </c>
      <c r="F4144" s="10">
        <v>0.55075196869999998</v>
      </c>
      <c r="G4144" s="10">
        <v>15.82510652</v>
      </c>
      <c r="H4144" s="10">
        <v>8.720794047</v>
      </c>
      <c r="I4144" s="10">
        <v>94.12811773</v>
      </c>
      <c r="J4144" s="10">
        <v>31.653482159999999</v>
      </c>
      <c r="K4144" s="10">
        <v>68.624187399999997</v>
      </c>
      <c r="L4144" s="11">
        <v>1.171875E-2</v>
      </c>
      <c r="M4144" s="11">
        <v>1.2285868055555553E-2</v>
      </c>
      <c r="P4144" s="10"/>
      <c r="Q4144" s="9"/>
      <c r="AJ4144" s="13">
        <v>657.95</v>
      </c>
      <c r="AK4144" s="16">
        <v>3.052508</v>
      </c>
      <c r="AL4144" s="10">
        <f t="shared" si="1945"/>
        <v>5.2507999999999999E-2</v>
      </c>
      <c r="AM4144" s="10">
        <f t="shared" si="1929"/>
        <v>0.5412781575347223</v>
      </c>
      <c r="AN4144" s="14">
        <v>12</v>
      </c>
      <c r="AO4144" s="10">
        <f t="shared" si="1946"/>
        <v>285.14999999999998</v>
      </c>
      <c r="AP4144" s="14">
        <v>10.5</v>
      </c>
      <c r="AQ4144" s="14">
        <v>37</v>
      </c>
      <c r="AR4144" s="10">
        <f t="shared" si="1947"/>
        <v>310.14999999999998</v>
      </c>
      <c r="AS4144" s="14">
        <v>47.1</v>
      </c>
      <c r="AT4144" s="14">
        <v>0.5</v>
      </c>
      <c r="AU4144" s="10">
        <f t="shared" si="1948"/>
        <v>0.62906851065545122</v>
      </c>
      <c r="AV4144" s="10">
        <f t="shared" si="1949"/>
        <v>9.9550761895002715</v>
      </c>
      <c r="AW4144" s="10"/>
      <c r="AX4144" s="10"/>
      <c r="AY4144" s="10"/>
      <c r="AZ4144" s="10"/>
      <c r="BA4144" s="10"/>
      <c r="BB4144" s="10"/>
      <c r="BC4144" s="2"/>
      <c r="BD4144"/>
    </row>
    <row r="4145" spans="1:57" x14ac:dyDescent="0.3">
      <c r="A4145" s="2"/>
      <c r="D4145" s="9" t="s">
        <v>60</v>
      </c>
      <c r="E4145" s="10">
        <v>9.7316514430000005</v>
      </c>
      <c r="F4145" s="10">
        <v>0.69195666199999994</v>
      </c>
      <c r="G4145" s="10">
        <v>13.66711349</v>
      </c>
      <c r="H4145" s="10">
        <v>9.4472049780000003</v>
      </c>
      <c r="I4145" s="10">
        <v>79.905244319999994</v>
      </c>
      <c r="J4145" s="10">
        <v>32.437587499999999</v>
      </c>
      <c r="K4145" s="10">
        <v>84.313625630000004</v>
      </c>
      <c r="L4145" s="11">
        <v>1.5127314814814816E-2</v>
      </c>
      <c r="M4145" s="11">
        <v>1.5896979166666665E-2</v>
      </c>
      <c r="N4145" s="10">
        <f>H4145-H4144</f>
        <v>0.7264109310000002</v>
      </c>
      <c r="O4145" s="10">
        <f>I4144-I4145</f>
        <v>14.222873410000005</v>
      </c>
      <c r="P4145" s="10">
        <f>N4145/O4145</f>
        <v>5.1073430105147782E-2</v>
      </c>
      <c r="Q4145" s="9"/>
      <c r="R4145">
        <f>K4145-K4144</f>
        <v>15.689438230000007</v>
      </c>
      <c r="S4145">
        <f>R4145/O4145</f>
        <v>1.103113117702986</v>
      </c>
      <c r="AJ4145" s="13">
        <v>657.95</v>
      </c>
      <c r="AK4145" s="16">
        <v>3.052508</v>
      </c>
      <c r="AL4145" s="10">
        <f t="shared" si="1945"/>
        <v>5.2507999999999999E-2</v>
      </c>
      <c r="AM4145" s="10">
        <f t="shared" si="1929"/>
        <v>0.68005390518223041</v>
      </c>
      <c r="AN4145" s="14">
        <v>12</v>
      </c>
      <c r="AO4145" s="10">
        <f t="shared" si="1946"/>
        <v>285.14999999999998</v>
      </c>
      <c r="AP4145" s="14">
        <v>10.5</v>
      </c>
      <c r="AQ4145" s="14">
        <v>37</v>
      </c>
      <c r="AR4145" s="10">
        <f t="shared" si="1947"/>
        <v>310.14999999999998</v>
      </c>
      <c r="AS4145" s="14">
        <v>47.1</v>
      </c>
      <c r="AT4145" s="14">
        <v>0.5</v>
      </c>
      <c r="AU4145" s="10">
        <f t="shared" si="1948"/>
        <v>0.79035241186684357</v>
      </c>
      <c r="AV4145" s="10">
        <f t="shared" si="1949"/>
        <v>10.801836110079375</v>
      </c>
      <c r="AW4145" s="10"/>
      <c r="AX4145" s="10"/>
      <c r="AY4145" s="10"/>
      <c r="AZ4145" s="10"/>
      <c r="BA4145" s="10">
        <f>IF(ISNUMBER(AV4145), AV4145-AV4144, " ")</f>
        <v>0.84675992057910321</v>
      </c>
      <c r="BB4145" s="10">
        <f>IF(ISNUMBER(BA4145), BA4145/O4145, " ")</f>
        <v>5.9535081004359648E-2</v>
      </c>
      <c r="BC4145" s="2"/>
      <c r="BD4145"/>
      <c r="BE4145"/>
    </row>
    <row r="4146" spans="1:57" x14ac:dyDescent="0.3">
      <c r="A4146" s="2"/>
      <c r="D4146" s="9" t="s">
        <v>57</v>
      </c>
      <c r="E4146" s="10"/>
      <c r="F4146" s="10"/>
      <c r="G4146" s="10"/>
      <c r="H4146" s="10"/>
      <c r="I4146" s="10"/>
      <c r="J4146" s="10"/>
      <c r="K4146" s="10"/>
      <c r="L4146" s="11"/>
      <c r="M4146" s="11"/>
      <c r="P4146" s="10"/>
      <c r="Q4146" s="9"/>
      <c r="AJ4146" s="13">
        <v>657.95</v>
      </c>
      <c r="AK4146" s="16">
        <v>3.052508</v>
      </c>
      <c r="AL4146" s="10">
        <f t="shared" si="1945"/>
        <v>5.2507999999999999E-2</v>
      </c>
      <c r="AM4146" s="10" t="str">
        <f t="shared" si="1929"/>
        <v xml:space="preserve"> </v>
      </c>
      <c r="AN4146" s="14">
        <v>12</v>
      </c>
      <c r="AO4146" s="10">
        <f t="shared" si="1946"/>
        <v>285.14999999999998</v>
      </c>
      <c r="AP4146" s="14">
        <v>10.5</v>
      </c>
      <c r="AQ4146" s="14">
        <v>37</v>
      </c>
      <c r="AR4146" s="10">
        <f t="shared" si="1947"/>
        <v>310.14999999999998</v>
      </c>
      <c r="AS4146" s="14">
        <v>47.1</v>
      </c>
      <c r="AT4146" s="14">
        <v>0.5</v>
      </c>
      <c r="AU4146" s="10" t="str">
        <f t="shared" si="1948"/>
        <v xml:space="preserve"> </v>
      </c>
      <c r="AV4146" s="10" t="str">
        <f t="shared" si="1949"/>
        <v xml:space="preserve"> </v>
      </c>
      <c r="AW4146" s="10"/>
      <c r="AX4146" s="10"/>
      <c r="AY4146" s="10"/>
      <c r="AZ4146" s="10"/>
      <c r="BA4146" s="10"/>
      <c r="BB4146" s="10"/>
      <c r="BC4146" s="2"/>
      <c r="BD4146"/>
      <c r="BE4146"/>
    </row>
    <row r="4147" spans="1:57" x14ac:dyDescent="0.3">
      <c r="A4147" s="2"/>
      <c r="D4147" s="9" t="s">
        <v>61</v>
      </c>
      <c r="E4147" s="10"/>
      <c r="F4147" s="10"/>
      <c r="G4147" s="10"/>
      <c r="H4147" s="10"/>
      <c r="I4147" s="10"/>
      <c r="J4147" s="10"/>
      <c r="K4147" s="10"/>
      <c r="L4147" s="11"/>
      <c r="M4147" s="11"/>
      <c r="N4147" s="10">
        <f>H4147-H4146</f>
        <v>0</v>
      </c>
      <c r="O4147" s="10">
        <f>I4146-I4147</f>
        <v>0</v>
      </c>
      <c r="P4147" s="10" t="e">
        <f>N4147/O4147</f>
        <v>#DIV/0!</v>
      </c>
      <c r="Q4147" s="9"/>
      <c r="R4147">
        <f>K4147-K4146</f>
        <v>0</v>
      </c>
      <c r="S4147" t="e">
        <f>R4147/O4147</f>
        <v>#DIV/0!</v>
      </c>
      <c r="AJ4147" s="13">
        <v>657.95</v>
      </c>
      <c r="AK4147" s="16">
        <v>3.052508</v>
      </c>
      <c r="AL4147" s="10">
        <f t="shared" si="1945"/>
        <v>5.2507999999999999E-2</v>
      </c>
      <c r="AM4147" s="10" t="str">
        <f t="shared" si="1929"/>
        <v xml:space="preserve"> </v>
      </c>
      <c r="AN4147" s="14">
        <v>12</v>
      </c>
      <c r="AO4147" s="10">
        <f t="shared" si="1946"/>
        <v>285.14999999999998</v>
      </c>
      <c r="AP4147" s="14">
        <v>10.5</v>
      </c>
      <c r="AQ4147" s="14">
        <v>37</v>
      </c>
      <c r="AR4147" s="10">
        <f t="shared" si="1947"/>
        <v>310.14999999999998</v>
      </c>
      <c r="AS4147" s="14">
        <v>47.1</v>
      </c>
      <c r="AT4147" s="14">
        <v>0.5</v>
      </c>
      <c r="AU4147" s="10" t="str">
        <f t="shared" si="1948"/>
        <v xml:space="preserve"> </v>
      </c>
      <c r="AV4147" s="10" t="str">
        <f t="shared" si="1949"/>
        <v xml:space="preserve"> </v>
      </c>
      <c r="AW4147" s="10"/>
      <c r="AX4147" s="10"/>
      <c r="AY4147" s="10"/>
      <c r="AZ4147" s="10"/>
      <c r="BA4147" s="10" t="str">
        <f>IF(ISNUMBER(AV4147), AV4147-AV4146, " ")</f>
        <v xml:space="preserve"> </v>
      </c>
      <c r="BB4147" s="10" t="str">
        <f>IF(ISNUMBER(BA4147), BA4147/O4147, " ")</f>
        <v xml:space="preserve"> </v>
      </c>
      <c r="BC4147" s="2"/>
      <c r="BD4147"/>
      <c r="BE4147"/>
    </row>
    <row r="4148" spans="1:57" x14ac:dyDescent="0.3">
      <c r="AM4148" s="10" t="str">
        <f t="shared" si="1929"/>
        <v xml:space="preserve"> </v>
      </c>
      <c r="BD4148"/>
      <c r="BE4148"/>
    </row>
    <row r="4149" spans="1:57" x14ac:dyDescent="0.3">
      <c r="AM4149" s="10" t="str">
        <f t="shared" si="1929"/>
        <v xml:space="preserve"> </v>
      </c>
      <c r="BD4149"/>
      <c r="BE4149"/>
    </row>
    <row r="4150" spans="1:57" x14ac:dyDescent="0.3">
      <c r="A4150" s="2"/>
      <c r="D4150" s="9" t="s">
        <v>53</v>
      </c>
      <c r="E4150" s="10"/>
      <c r="F4150" s="10"/>
      <c r="G4150" s="10"/>
      <c r="H4150" s="10"/>
      <c r="I4150" s="10"/>
      <c r="J4150" s="10"/>
      <c r="K4150" s="10"/>
      <c r="L4150" s="10"/>
      <c r="M4150" s="10"/>
      <c r="P4150" s="10"/>
      <c r="Q4150" s="9"/>
      <c r="R4150" s="9"/>
      <c r="AM4150" s="10" t="str">
        <f t="shared" si="1929"/>
        <v xml:space="preserve"> </v>
      </c>
      <c r="BD4150"/>
      <c r="BE4150"/>
    </row>
    <row r="4151" spans="1:57" x14ac:dyDescent="0.3">
      <c r="A4151" s="2"/>
      <c r="D4151" s="9" t="s">
        <v>469</v>
      </c>
      <c r="E4151" s="10"/>
      <c r="F4151" s="2"/>
      <c r="G4151" s="10"/>
      <c r="H4151" s="10"/>
      <c r="I4151" s="10"/>
      <c r="J4151" s="10"/>
      <c r="K4151" s="10"/>
      <c r="L4151" s="10"/>
      <c r="M4151" s="10"/>
      <c r="P4151" s="10"/>
      <c r="Q4151" s="9"/>
      <c r="R4151" s="9"/>
      <c r="AM4151" s="10" t="str">
        <f t="shared" si="1929"/>
        <v xml:space="preserve"> </v>
      </c>
      <c r="BD4151"/>
      <c r="BE4151"/>
    </row>
    <row r="4152" spans="1:57" x14ac:dyDescent="0.3">
      <c r="A4152" s="2"/>
      <c r="D4152" s="9"/>
      <c r="E4152" s="2" t="s">
        <v>0</v>
      </c>
      <c r="F4152" s="2" t="s">
        <v>1</v>
      </c>
      <c r="G4152" s="2" t="s">
        <v>2</v>
      </c>
      <c r="H4152" s="2" t="s">
        <v>3</v>
      </c>
      <c r="I4152" s="2" t="s">
        <v>4</v>
      </c>
      <c r="J4152" s="2" t="s">
        <v>5</v>
      </c>
      <c r="K4152" s="2" t="s">
        <v>6</v>
      </c>
      <c r="L4152" s="2" t="s">
        <v>7</v>
      </c>
      <c r="M4152" s="2" t="s">
        <v>8</v>
      </c>
      <c r="N4152" s="2" t="s">
        <v>9</v>
      </c>
      <c r="O4152" s="2" t="s">
        <v>10</v>
      </c>
      <c r="P4152" s="2" t="s">
        <v>11</v>
      </c>
      <c r="Q4152" s="2" t="s">
        <v>12</v>
      </c>
      <c r="R4152" s="2" t="s">
        <v>13</v>
      </c>
      <c r="S4152" s="2" t="s">
        <v>14</v>
      </c>
      <c r="T4152" s="2" t="s">
        <v>15</v>
      </c>
      <c r="U4152" s="3" t="s">
        <v>16</v>
      </c>
      <c r="V4152" s="3" t="s">
        <v>17</v>
      </c>
      <c r="W4152" s="3" t="s">
        <v>18</v>
      </c>
      <c r="X4152" s="3" t="s">
        <v>19</v>
      </c>
      <c r="Y4152" s="3" t="s">
        <v>20</v>
      </c>
      <c r="Z4152" s="3" t="s">
        <v>21</v>
      </c>
      <c r="AA4152" s="3" t="s">
        <v>22</v>
      </c>
      <c r="AB4152" s="3" t="s">
        <v>23</v>
      </c>
      <c r="AC4152" s="3" t="s">
        <v>24</v>
      </c>
      <c r="AD4152" s="3" t="s">
        <v>25</v>
      </c>
      <c r="AE4152" s="3" t="s">
        <v>26</v>
      </c>
      <c r="AF4152" s="3" t="s">
        <v>27</v>
      </c>
      <c r="AG4152" s="3" t="s">
        <v>28</v>
      </c>
      <c r="AH4152" s="3" t="s">
        <v>29</v>
      </c>
      <c r="AL4152" s="2" t="s">
        <v>33</v>
      </c>
      <c r="AM4152" s="10" t="e">
        <f t="shared" si="1929"/>
        <v>#VALUE!</v>
      </c>
      <c r="AN4152" s="6" t="s">
        <v>35</v>
      </c>
      <c r="AO4152" s="2" t="s">
        <v>36</v>
      </c>
      <c r="AP4152" s="7" t="s">
        <v>37</v>
      </c>
      <c r="AQ4152" s="6" t="s">
        <v>38</v>
      </c>
      <c r="AR4152" s="2" t="s">
        <v>39</v>
      </c>
      <c r="AS4152" s="7" t="s">
        <v>40</v>
      </c>
      <c r="AT4152" s="7" t="s">
        <v>41</v>
      </c>
      <c r="AU4152" s="8" t="s">
        <v>55</v>
      </c>
      <c r="AV4152" s="8" t="s">
        <v>56</v>
      </c>
      <c r="AW4152" s="8" t="s">
        <v>44</v>
      </c>
      <c r="AX4152" s="8" t="s">
        <v>45</v>
      </c>
      <c r="AY4152" s="8" t="s">
        <v>46</v>
      </c>
      <c r="AZ4152" s="8" t="s">
        <v>47</v>
      </c>
      <c r="BA4152" s="2" t="s">
        <v>48</v>
      </c>
      <c r="BB4152" s="2" t="s">
        <v>49</v>
      </c>
      <c r="BC4152" s="2" t="s">
        <v>50</v>
      </c>
      <c r="BD4152"/>
      <c r="BE4152"/>
    </row>
    <row r="4153" spans="1:57" x14ac:dyDescent="0.3">
      <c r="A4153" s="2"/>
      <c r="D4153" s="9" t="s">
        <v>57</v>
      </c>
      <c r="E4153" s="10">
        <v>13.65833649</v>
      </c>
      <c r="F4153" s="10">
        <v>0.45878350000000001</v>
      </c>
      <c r="G4153" s="10">
        <v>22.1549738</v>
      </c>
      <c r="H4153" s="10">
        <v>10.156093090000001</v>
      </c>
      <c r="I4153" s="10">
        <v>95.076949780000007</v>
      </c>
      <c r="J4153" s="10">
        <v>32.265029859999999</v>
      </c>
      <c r="K4153" s="10">
        <v>74.88374872</v>
      </c>
      <c r="L4153" s="11">
        <v>1.3946759259259259E-3</v>
      </c>
      <c r="M4153" s="11">
        <v>2.0370254629629631E-3</v>
      </c>
      <c r="P4153" s="10"/>
      <c r="Q4153" s="9"/>
      <c r="AJ4153" s="13">
        <v>657.95</v>
      </c>
      <c r="AK4153" s="16">
        <v>3.052508</v>
      </c>
      <c r="AL4153" s="10">
        <f>IF(AK4153&gt;3, AK4153-3, 3-AK4153)</f>
        <v>5.2507999999999999E-2</v>
      </c>
      <c r="AM4153" s="10">
        <f t="shared" si="1929"/>
        <v>0.45089169299474402</v>
      </c>
      <c r="AN4153" s="14">
        <v>12</v>
      </c>
      <c r="AO4153" s="10">
        <f>AN4153+273.15</f>
        <v>285.14999999999998</v>
      </c>
      <c r="AP4153" s="14">
        <v>10.5</v>
      </c>
      <c r="AQ4153" s="14">
        <v>37</v>
      </c>
      <c r="AR4153" s="10">
        <f>AQ4153+273.15</f>
        <v>310.14999999999998</v>
      </c>
      <c r="AS4153" s="14">
        <v>47.1</v>
      </c>
      <c r="AT4153" s="14">
        <v>0.5</v>
      </c>
      <c r="AU4153" s="10">
        <f>IF(ISNUMBER(AM4153),((AR4153/AO4153)*((AJ4153-(AT4153*AP4153))/(AJ4153-AS4153))*AM4153)," ")</f>
        <v>0.52402219049624832</v>
      </c>
      <c r="AV4153" s="10">
        <f>IF(ISNUMBER(AM4153), AU4153*G4153, " ")</f>
        <v>11.60969790106299</v>
      </c>
      <c r="AW4153" s="10"/>
      <c r="AX4153" s="10"/>
      <c r="AY4153" s="10"/>
      <c r="AZ4153" s="10"/>
      <c r="BA4153" s="10"/>
      <c r="BB4153" s="10"/>
      <c r="BC4153" s="2"/>
      <c r="BD4153"/>
      <c r="BE4153"/>
    </row>
    <row r="4154" spans="1:57" x14ac:dyDescent="0.3">
      <c r="A4154" s="2">
        <v>378</v>
      </c>
      <c r="B4154" s="9" t="s">
        <v>469</v>
      </c>
      <c r="C4154" s="9"/>
      <c r="D4154" s="9" t="s">
        <v>58</v>
      </c>
      <c r="E4154" s="10">
        <v>9.7653781780000006</v>
      </c>
      <c r="F4154" s="10">
        <v>0.44616184679999998</v>
      </c>
      <c r="G4154" s="10">
        <v>22.988415209999999</v>
      </c>
      <c r="H4154" s="10">
        <v>10.24164566</v>
      </c>
      <c r="I4154" s="10">
        <v>84.311184740000002</v>
      </c>
      <c r="J4154" s="10">
        <v>32.049411880000001</v>
      </c>
      <c r="K4154" s="10">
        <v>86.071887939999996</v>
      </c>
      <c r="L4154" s="11">
        <v>4.6238425925925926E-3</v>
      </c>
      <c r="M4154" s="11">
        <v>5.1678124999999997E-3</v>
      </c>
      <c r="N4154" s="10">
        <f>H4154-H4153</f>
        <v>8.5552569999999051E-2</v>
      </c>
      <c r="O4154" s="10">
        <f>I4153-I4154</f>
        <v>10.765765040000005</v>
      </c>
      <c r="P4154" s="10">
        <f>N4154/O4154</f>
        <v>7.9467246110360035E-3</v>
      </c>
      <c r="Q4154" s="9">
        <f>AVERAGE(P4154)</f>
        <v>7.9467246110360035E-3</v>
      </c>
      <c r="R4154">
        <f>K4154-K4153</f>
        <v>11.188139219999996</v>
      </c>
      <c r="S4154">
        <f>R4154/O4154</f>
        <v>1.0392330854733192</v>
      </c>
      <c r="T4154" s="9">
        <f>AVERAGE(S4154)</f>
        <v>1.0392330854733192</v>
      </c>
      <c r="U4154" s="3">
        <f>AVERAGE(E4153,E4155,E4157)</f>
        <v>13.65833649</v>
      </c>
      <c r="V4154" s="3">
        <f>AVERAGE(E4154,E4156,E4158)</f>
        <v>9.7653781780000006</v>
      </c>
      <c r="W4154" s="3">
        <f>AVERAGE(F4153,F4155,F4157)</f>
        <v>0.45878350000000001</v>
      </c>
      <c r="X4154" s="3">
        <f>AVERAGE(F4154,F4156,F4158)</f>
        <v>0.44616184679999998</v>
      </c>
      <c r="Y4154" s="3">
        <f>AVERAGE(G4153,G4155,G4157)</f>
        <v>22.1549738</v>
      </c>
      <c r="Z4154" s="3">
        <f>AVERAGE(G4154,G4156,G4158)</f>
        <v>22.988415209999999</v>
      </c>
      <c r="AA4154" s="3">
        <f>AVERAGE(H4153,H4155,H4157)</f>
        <v>10.156093090000001</v>
      </c>
      <c r="AB4154" s="3">
        <f>AVERAGE(H4154,H4156,H4158)</f>
        <v>10.24164566</v>
      </c>
      <c r="AC4154" s="3">
        <f>AVERAGE(I4153,I4155,I4157)</f>
        <v>95.076949780000007</v>
      </c>
      <c r="AD4154" s="3">
        <f>AVERAGE(I4154,I4156,I4158)</f>
        <v>84.311184740000002</v>
      </c>
      <c r="AE4154" s="3">
        <f>AVERAGE(J4153,J4155,J4157)</f>
        <v>32.265029859999999</v>
      </c>
      <c r="AF4154" s="3">
        <f>AVERAGE(J4154,J4156,J4158)</f>
        <v>32.049411880000001</v>
      </c>
      <c r="AG4154" s="3">
        <f>AVERAGE(K4153,K4155,K4157)</f>
        <v>74.88374872</v>
      </c>
      <c r="AH4154" s="3">
        <f>AVERAGE(K4154,K4156,K4158)</f>
        <v>86.071887939999996</v>
      </c>
      <c r="AI4154" s="12">
        <v>43672</v>
      </c>
      <c r="AJ4154" s="13">
        <v>657.95</v>
      </c>
      <c r="AK4154" s="16">
        <v>3.052508</v>
      </c>
      <c r="AL4154" s="10">
        <f t="shared" ref="AL4154:AL4158" si="1950">IF(AK4154&gt;3, AK4154-3, 3-AK4154)</f>
        <v>5.2507999999999999E-2</v>
      </c>
      <c r="AM4154" s="10">
        <f t="shared" si="1929"/>
        <v>0.43848715233506352</v>
      </c>
      <c r="AN4154" s="14">
        <v>12</v>
      </c>
      <c r="AO4154" s="10">
        <f t="shared" ref="AO4154:AO4158" si="1951">AN4154+273.15</f>
        <v>285.14999999999998</v>
      </c>
      <c r="AP4154" s="14">
        <v>10.5</v>
      </c>
      <c r="AQ4154" s="14">
        <v>37</v>
      </c>
      <c r="AR4154" s="10">
        <f t="shared" ref="AR4154:AR4158" si="1952">AQ4154+273.15</f>
        <v>310.14999999999998</v>
      </c>
      <c r="AS4154" s="14">
        <v>47.1</v>
      </c>
      <c r="AT4154" s="14">
        <v>0.5</v>
      </c>
      <c r="AU4154" s="10">
        <f t="shared" ref="AU4154:AU4158" si="1953">IF(ISNUMBER(AM4154),((AR4154/AO4154)*((AJ4154-(AT4154*AP4154))/(AJ4154-AS4154))*AM4154)," ")</f>
        <v>0.50960574710290918</v>
      </c>
      <c r="AV4154" s="10">
        <f t="shared" ref="AV4154:AV4158" si="1954">IF(ISNUMBER(AM4154), AU4154*G4154, " ")</f>
        <v>11.715028507803931</v>
      </c>
      <c r="AW4154" s="10">
        <f>AVERAGE(AU4153,AU4155,AU4157)</f>
        <v>0.52402219049624832</v>
      </c>
      <c r="AX4154" s="10">
        <f>AVERAGE(AU4154,AU4156,AU4158)</f>
        <v>0.50960574710290918</v>
      </c>
      <c r="AY4154" s="10">
        <f>AVERAGE(AV4153,AV4155,AV4157)</f>
        <v>11.60969790106299</v>
      </c>
      <c r="AZ4154" s="10">
        <f>AVERAGE(AV4154,AV4156,AV4158)</f>
        <v>11.715028507803931</v>
      </c>
      <c r="BA4154" s="10">
        <f>IF(ISNUMBER(AV4154), AV4154-AV4153, " ")</f>
        <v>0.10533060674094052</v>
      </c>
      <c r="BB4154" s="10">
        <f>IF(ISNUMBER(BA4154), BA4154/O4154, " ")</f>
        <v>9.7838478129131153E-3</v>
      </c>
      <c r="BC4154" s="2">
        <f>AVERAGE(BB4154,BB4156,BB4158)</f>
        <v>9.7838478129131153E-3</v>
      </c>
      <c r="BD4154" s="1" t="s">
        <v>59</v>
      </c>
      <c r="BE4154"/>
    </row>
    <row r="4155" spans="1:57" x14ac:dyDescent="0.3">
      <c r="A4155" s="2"/>
      <c r="D4155" s="9" t="s">
        <v>57</v>
      </c>
      <c r="E4155" s="10"/>
      <c r="F4155" s="10"/>
      <c r="G4155" s="10"/>
      <c r="H4155" s="10"/>
      <c r="I4155" s="10"/>
      <c r="J4155" s="10"/>
      <c r="K4155" s="10"/>
      <c r="L4155" s="11"/>
      <c r="M4155" s="11"/>
      <c r="P4155" s="10"/>
      <c r="Q4155" s="9"/>
      <c r="AJ4155" s="13">
        <v>657.95</v>
      </c>
      <c r="AK4155" s="16">
        <v>3.052508</v>
      </c>
      <c r="AL4155" s="10">
        <f t="shared" si="1950"/>
        <v>5.2507999999999999E-2</v>
      </c>
      <c r="AM4155" s="10" t="str">
        <f t="shared" si="1929"/>
        <v xml:space="preserve"> </v>
      </c>
      <c r="AN4155" s="14">
        <v>12</v>
      </c>
      <c r="AO4155" s="10">
        <f t="shared" si="1951"/>
        <v>285.14999999999998</v>
      </c>
      <c r="AP4155" s="14">
        <v>10.5</v>
      </c>
      <c r="AQ4155" s="14">
        <v>37</v>
      </c>
      <c r="AR4155" s="10">
        <f t="shared" si="1952"/>
        <v>310.14999999999998</v>
      </c>
      <c r="AS4155" s="14">
        <v>47.1</v>
      </c>
      <c r="AT4155" s="14">
        <v>0.5</v>
      </c>
      <c r="AU4155" s="10" t="str">
        <f t="shared" si="1953"/>
        <v xml:space="preserve"> </v>
      </c>
      <c r="AV4155" s="10" t="str">
        <f t="shared" si="1954"/>
        <v xml:space="preserve"> </v>
      </c>
      <c r="AW4155" s="10"/>
      <c r="AX4155" s="10"/>
      <c r="AY4155" s="10"/>
      <c r="AZ4155" s="10"/>
      <c r="BA4155" s="10"/>
      <c r="BB4155" s="10"/>
      <c r="BC4155" s="2"/>
      <c r="BD4155"/>
    </row>
    <row r="4156" spans="1:57" x14ac:dyDescent="0.3">
      <c r="A4156" s="2"/>
      <c r="D4156" s="9" t="s">
        <v>60</v>
      </c>
      <c r="E4156" s="10"/>
      <c r="F4156" s="10"/>
      <c r="G4156" s="10"/>
      <c r="H4156" s="10"/>
      <c r="I4156" s="10"/>
      <c r="J4156" s="10"/>
      <c r="K4156" s="10"/>
      <c r="L4156" s="11"/>
      <c r="M4156" s="11"/>
      <c r="N4156" s="10">
        <f>H4156-H4155</f>
        <v>0</v>
      </c>
      <c r="O4156" s="10">
        <f>I4155-I4156</f>
        <v>0</v>
      </c>
      <c r="P4156" s="10" t="e">
        <f>N4156/O4156</f>
        <v>#DIV/0!</v>
      </c>
      <c r="Q4156" s="9"/>
      <c r="R4156">
        <f>K4156-K4155</f>
        <v>0</v>
      </c>
      <c r="S4156" t="e">
        <f>R4156/O4156</f>
        <v>#DIV/0!</v>
      </c>
      <c r="AJ4156" s="13">
        <v>657.95</v>
      </c>
      <c r="AK4156" s="16">
        <v>3.052508</v>
      </c>
      <c r="AL4156" s="10">
        <f t="shared" si="1950"/>
        <v>5.2507999999999999E-2</v>
      </c>
      <c r="AM4156" s="10" t="str">
        <f t="shared" si="1929"/>
        <v xml:space="preserve"> </v>
      </c>
      <c r="AN4156" s="14">
        <v>12</v>
      </c>
      <c r="AO4156" s="10">
        <f t="shared" si="1951"/>
        <v>285.14999999999998</v>
      </c>
      <c r="AP4156" s="14">
        <v>10.5</v>
      </c>
      <c r="AQ4156" s="14">
        <v>37</v>
      </c>
      <c r="AR4156" s="10">
        <f t="shared" si="1952"/>
        <v>310.14999999999998</v>
      </c>
      <c r="AS4156" s="14">
        <v>47.1</v>
      </c>
      <c r="AT4156" s="14">
        <v>0.5</v>
      </c>
      <c r="AU4156" s="10" t="str">
        <f t="shared" si="1953"/>
        <v xml:space="preserve"> </v>
      </c>
      <c r="AV4156" s="10" t="str">
        <f t="shared" si="1954"/>
        <v xml:space="preserve"> </v>
      </c>
      <c r="AW4156" s="10"/>
      <c r="AX4156" s="10"/>
      <c r="AY4156" s="10"/>
      <c r="AZ4156" s="10"/>
      <c r="BA4156" s="10" t="str">
        <f>IF(ISNUMBER(AV4156), AV4156-AV4155, " ")</f>
        <v xml:space="preserve"> </v>
      </c>
      <c r="BB4156" s="10" t="str">
        <f>IF(ISNUMBER(BA4156), BA4156/O4156, " ")</f>
        <v xml:space="preserve"> </v>
      </c>
      <c r="BC4156" s="2"/>
      <c r="BD4156"/>
      <c r="BE4156"/>
    </row>
    <row r="4157" spans="1:57" x14ac:dyDescent="0.3">
      <c r="A4157" s="2"/>
      <c r="D4157" s="9" t="s">
        <v>57</v>
      </c>
      <c r="E4157" s="10"/>
      <c r="F4157" s="10"/>
      <c r="G4157" s="10"/>
      <c r="H4157" s="10"/>
      <c r="I4157" s="10"/>
      <c r="J4157" s="10"/>
      <c r="K4157" s="10"/>
      <c r="L4157" s="11"/>
      <c r="M4157" s="11"/>
      <c r="P4157" s="10"/>
      <c r="Q4157" s="9"/>
      <c r="AJ4157" s="13">
        <v>657.95</v>
      </c>
      <c r="AK4157" s="16">
        <v>3.052508</v>
      </c>
      <c r="AL4157" s="10">
        <f t="shared" si="1950"/>
        <v>5.2507999999999999E-2</v>
      </c>
      <c r="AM4157" s="10" t="str">
        <f t="shared" si="1929"/>
        <v xml:space="preserve"> </v>
      </c>
      <c r="AN4157" s="14">
        <v>12</v>
      </c>
      <c r="AO4157" s="10">
        <f t="shared" si="1951"/>
        <v>285.14999999999998</v>
      </c>
      <c r="AP4157" s="14">
        <v>10.5</v>
      </c>
      <c r="AQ4157" s="14">
        <v>37</v>
      </c>
      <c r="AR4157" s="10">
        <f t="shared" si="1952"/>
        <v>310.14999999999998</v>
      </c>
      <c r="AS4157" s="14">
        <v>47.1</v>
      </c>
      <c r="AT4157" s="14">
        <v>0.5</v>
      </c>
      <c r="AU4157" s="10" t="str">
        <f t="shared" si="1953"/>
        <v xml:space="preserve"> </v>
      </c>
      <c r="AV4157" s="10" t="str">
        <f t="shared" si="1954"/>
        <v xml:space="preserve"> </v>
      </c>
      <c r="AW4157" s="10"/>
      <c r="AX4157" s="10"/>
      <c r="AY4157" s="10"/>
      <c r="AZ4157" s="10"/>
      <c r="BA4157" s="10"/>
      <c r="BB4157" s="10"/>
      <c r="BC4157" s="2"/>
      <c r="BD4157"/>
      <c r="BE4157"/>
    </row>
    <row r="4158" spans="1:57" x14ac:dyDescent="0.3">
      <c r="A4158" s="2"/>
      <c r="D4158" s="9" t="s">
        <v>61</v>
      </c>
      <c r="E4158" s="10"/>
      <c r="F4158" s="10"/>
      <c r="G4158" s="10"/>
      <c r="H4158" s="10"/>
      <c r="I4158" s="10"/>
      <c r="J4158" s="10"/>
      <c r="K4158" s="10"/>
      <c r="L4158" s="11"/>
      <c r="M4158" s="11"/>
      <c r="N4158" s="10">
        <f>H4158-H4157</f>
        <v>0</v>
      </c>
      <c r="O4158" s="10">
        <f>I4157-I4158</f>
        <v>0</v>
      </c>
      <c r="P4158" s="10" t="e">
        <f>N4158/O4158</f>
        <v>#DIV/0!</v>
      </c>
      <c r="Q4158" s="9"/>
      <c r="R4158">
        <f>K4158-K4157</f>
        <v>0</v>
      </c>
      <c r="S4158" t="e">
        <f>R4158/O4158</f>
        <v>#DIV/0!</v>
      </c>
      <c r="AJ4158" s="13">
        <v>657.95</v>
      </c>
      <c r="AK4158" s="16">
        <v>3.052508</v>
      </c>
      <c r="AL4158" s="10">
        <f t="shared" si="1950"/>
        <v>5.2507999999999999E-2</v>
      </c>
      <c r="AM4158" s="10" t="str">
        <f t="shared" si="1929"/>
        <v xml:space="preserve"> </v>
      </c>
      <c r="AN4158" s="14">
        <v>12</v>
      </c>
      <c r="AO4158" s="10">
        <f t="shared" si="1951"/>
        <v>285.14999999999998</v>
      </c>
      <c r="AP4158" s="14">
        <v>10.5</v>
      </c>
      <c r="AQ4158" s="14">
        <v>37</v>
      </c>
      <c r="AR4158" s="10">
        <f t="shared" si="1952"/>
        <v>310.14999999999998</v>
      </c>
      <c r="AS4158" s="14">
        <v>47.1</v>
      </c>
      <c r="AT4158" s="14">
        <v>0.5</v>
      </c>
      <c r="AU4158" s="10" t="str">
        <f t="shared" si="1953"/>
        <v xml:space="preserve"> </v>
      </c>
      <c r="AV4158" s="10" t="str">
        <f t="shared" si="1954"/>
        <v xml:space="preserve"> </v>
      </c>
      <c r="AW4158" s="10"/>
      <c r="AX4158" s="10"/>
      <c r="AY4158" s="10"/>
      <c r="AZ4158" s="10"/>
      <c r="BA4158" s="10" t="str">
        <f>IF(ISNUMBER(AV4158), AV4158-AV4157, " ")</f>
        <v xml:space="preserve"> </v>
      </c>
      <c r="BB4158" s="10" t="str">
        <f>IF(ISNUMBER(BA4158), BA4158/O4158, " ")</f>
        <v xml:space="preserve"> </v>
      </c>
      <c r="BC4158" s="2"/>
      <c r="BD4158"/>
      <c r="BE4158"/>
    </row>
    <row r="4159" spans="1:57" x14ac:dyDescent="0.3">
      <c r="AM4159" s="10" t="str">
        <f t="shared" si="1929"/>
        <v xml:space="preserve"> </v>
      </c>
      <c r="BD4159"/>
      <c r="BE4159"/>
    </row>
    <row r="4160" spans="1:57" x14ac:dyDescent="0.3">
      <c r="AM4160" s="10" t="str">
        <f t="shared" si="1929"/>
        <v xml:space="preserve"> </v>
      </c>
      <c r="BD4160"/>
      <c r="BE4160"/>
    </row>
    <row r="4161" spans="1:57" x14ac:dyDescent="0.3">
      <c r="A4161" s="2"/>
      <c r="D4161" s="9" t="s">
        <v>53</v>
      </c>
      <c r="E4161" s="10"/>
      <c r="F4161" s="10"/>
      <c r="G4161" s="10"/>
      <c r="H4161" s="10"/>
      <c r="I4161" s="10"/>
      <c r="J4161" s="10"/>
      <c r="K4161" s="10"/>
      <c r="L4161" s="10"/>
      <c r="M4161" s="10"/>
      <c r="P4161" s="10"/>
      <c r="Q4161" s="9"/>
      <c r="R4161" s="9"/>
      <c r="AM4161" s="10" t="str">
        <f t="shared" si="1929"/>
        <v xml:space="preserve"> </v>
      </c>
      <c r="BD4161"/>
      <c r="BE4161"/>
    </row>
    <row r="4162" spans="1:57" x14ac:dyDescent="0.3">
      <c r="A4162" s="2"/>
      <c r="D4162" s="9" t="s">
        <v>470</v>
      </c>
      <c r="E4162" s="10"/>
      <c r="F4162" s="2"/>
      <c r="G4162" s="10"/>
      <c r="H4162" s="10"/>
      <c r="I4162" s="10"/>
      <c r="J4162" s="10"/>
      <c r="K4162" s="10"/>
      <c r="L4162" s="10"/>
      <c r="M4162" s="10"/>
      <c r="P4162" s="10"/>
      <c r="Q4162" s="9"/>
      <c r="R4162" s="9"/>
      <c r="AM4162" s="10" t="str">
        <f t="shared" si="1929"/>
        <v xml:space="preserve"> </v>
      </c>
      <c r="BD4162"/>
      <c r="BE4162"/>
    </row>
    <row r="4163" spans="1:57" x14ac:dyDescent="0.3">
      <c r="A4163" s="2"/>
      <c r="D4163" s="9"/>
      <c r="E4163" s="2" t="s">
        <v>0</v>
      </c>
      <c r="F4163" s="2" t="s">
        <v>1</v>
      </c>
      <c r="G4163" s="2" t="s">
        <v>2</v>
      </c>
      <c r="H4163" s="2" t="s">
        <v>3</v>
      </c>
      <c r="I4163" s="2" t="s">
        <v>4</v>
      </c>
      <c r="J4163" s="2" t="s">
        <v>5</v>
      </c>
      <c r="K4163" s="2" t="s">
        <v>6</v>
      </c>
      <c r="L4163" s="2" t="s">
        <v>7</v>
      </c>
      <c r="M4163" s="2" t="s">
        <v>8</v>
      </c>
      <c r="N4163" s="2" t="s">
        <v>9</v>
      </c>
      <c r="O4163" s="2" t="s">
        <v>10</v>
      </c>
      <c r="P4163" s="2" t="s">
        <v>11</v>
      </c>
      <c r="Q4163" s="2" t="s">
        <v>12</v>
      </c>
      <c r="R4163" s="2" t="s">
        <v>13</v>
      </c>
      <c r="S4163" s="2" t="s">
        <v>14</v>
      </c>
      <c r="T4163" s="2" t="s">
        <v>15</v>
      </c>
      <c r="U4163" s="3" t="s">
        <v>16</v>
      </c>
      <c r="V4163" s="3" t="s">
        <v>17</v>
      </c>
      <c r="W4163" s="3" t="s">
        <v>18</v>
      </c>
      <c r="X4163" s="3" t="s">
        <v>19</v>
      </c>
      <c r="Y4163" s="3" t="s">
        <v>20</v>
      </c>
      <c r="Z4163" s="3" t="s">
        <v>21</v>
      </c>
      <c r="AA4163" s="3" t="s">
        <v>22</v>
      </c>
      <c r="AB4163" s="3" t="s">
        <v>23</v>
      </c>
      <c r="AC4163" s="3" t="s">
        <v>24</v>
      </c>
      <c r="AD4163" s="3" t="s">
        <v>25</v>
      </c>
      <c r="AE4163" s="3" t="s">
        <v>26</v>
      </c>
      <c r="AF4163" s="3" t="s">
        <v>27</v>
      </c>
      <c r="AG4163" s="3" t="s">
        <v>28</v>
      </c>
      <c r="AH4163" s="3" t="s">
        <v>29</v>
      </c>
      <c r="AL4163" s="2" t="s">
        <v>33</v>
      </c>
      <c r="AM4163" s="10" t="e">
        <f t="shared" si="1929"/>
        <v>#VALUE!</v>
      </c>
      <c r="AN4163" s="6" t="s">
        <v>35</v>
      </c>
      <c r="AO4163" s="2" t="s">
        <v>36</v>
      </c>
      <c r="AP4163" s="7" t="s">
        <v>37</v>
      </c>
      <c r="AQ4163" s="6" t="s">
        <v>38</v>
      </c>
      <c r="AR4163" s="2" t="s">
        <v>39</v>
      </c>
      <c r="AS4163" s="7" t="s">
        <v>40</v>
      </c>
      <c r="AT4163" s="7" t="s">
        <v>41</v>
      </c>
      <c r="AU4163" s="8" t="s">
        <v>55</v>
      </c>
      <c r="AV4163" s="8" t="s">
        <v>56</v>
      </c>
      <c r="AW4163" s="8" t="s">
        <v>44</v>
      </c>
      <c r="AX4163" s="8" t="s">
        <v>45</v>
      </c>
      <c r="AY4163" s="8" t="s">
        <v>46</v>
      </c>
      <c r="AZ4163" s="8" t="s">
        <v>47</v>
      </c>
      <c r="BA4163" s="2" t="s">
        <v>48</v>
      </c>
      <c r="BB4163" s="2" t="s">
        <v>49</v>
      </c>
      <c r="BC4163" s="2" t="s">
        <v>50</v>
      </c>
      <c r="BD4163"/>
      <c r="BE4163"/>
    </row>
    <row r="4164" spans="1:57" x14ac:dyDescent="0.3">
      <c r="A4164" s="2"/>
      <c r="D4164" s="9" t="s">
        <v>57</v>
      </c>
      <c r="E4164" s="10">
        <v>13.650895070000001</v>
      </c>
      <c r="F4164" s="10">
        <v>0.53573778299999997</v>
      </c>
      <c r="G4164" s="10">
        <v>21.897796660000001</v>
      </c>
      <c r="H4164" s="10">
        <v>11.68977542</v>
      </c>
      <c r="I4164" s="10">
        <v>92.382291960000003</v>
      </c>
      <c r="J4164" s="10">
        <v>30.01152708</v>
      </c>
      <c r="K4164" s="10">
        <v>73.444278769999997</v>
      </c>
      <c r="L4164" s="11">
        <v>2.0254629629629629E-3</v>
      </c>
      <c r="M4164" s="11">
        <v>2.4479050925925922E-3</v>
      </c>
      <c r="P4164" s="10"/>
      <c r="Q4164" s="9"/>
      <c r="AJ4164" s="13">
        <v>657.95</v>
      </c>
      <c r="AK4164" s="16">
        <v>3.052508</v>
      </c>
      <c r="AL4164" s="10">
        <f>IF(AK4164&gt;3, AK4164-3, 3-AK4164)</f>
        <v>5.2507999999999999E-2</v>
      </c>
      <c r="AM4164" s="10">
        <f t="shared" si="1929"/>
        <v>0.52652223974515378</v>
      </c>
      <c r="AN4164" s="14">
        <v>12</v>
      </c>
      <c r="AO4164" s="10">
        <f>AN4164+273.15</f>
        <v>285.14999999999998</v>
      </c>
      <c r="AP4164" s="14">
        <v>10.5</v>
      </c>
      <c r="AQ4164" s="14">
        <v>37</v>
      </c>
      <c r="AR4164" s="10">
        <f>AQ4164+273.15</f>
        <v>310.14999999999998</v>
      </c>
      <c r="AS4164" s="14">
        <v>47.1</v>
      </c>
      <c r="AT4164" s="14">
        <v>0.5</v>
      </c>
      <c r="AU4164" s="10">
        <f>IF(ISNUMBER(AM4164),((AR4164/AO4164)*((AJ4164-(AT4164*AP4164))/(AJ4164-AS4164))*AM4164)," ")</f>
        <v>0.61191931832610302</v>
      </c>
      <c r="AV4164" s="10">
        <f>IF(ISNUMBER(AM4164), AU4164*G4164, " ")</f>
        <v>13.399684805030816</v>
      </c>
      <c r="AW4164" s="10"/>
      <c r="AX4164" s="10"/>
      <c r="AY4164" s="10"/>
      <c r="AZ4164" s="10"/>
      <c r="BA4164" s="10"/>
      <c r="BB4164" s="10"/>
      <c r="BC4164" s="2"/>
      <c r="BD4164"/>
      <c r="BE4164"/>
    </row>
    <row r="4165" spans="1:57" x14ac:dyDescent="0.3">
      <c r="A4165" s="2">
        <v>379</v>
      </c>
      <c r="B4165" s="9" t="s">
        <v>470</v>
      </c>
      <c r="C4165" s="9"/>
      <c r="D4165" s="9" t="s">
        <v>58</v>
      </c>
      <c r="E4165" s="10">
        <v>9.4784996229999994</v>
      </c>
      <c r="F4165" s="10">
        <v>0.62768074679999997</v>
      </c>
      <c r="G4165" s="10">
        <v>19.573509420000001</v>
      </c>
      <c r="H4165" s="10">
        <v>12.41159268</v>
      </c>
      <c r="I4165" s="10">
        <v>80.945834849999997</v>
      </c>
      <c r="J4165" s="10">
        <v>30.034073840000001</v>
      </c>
      <c r="K4165" s="10">
        <v>75.683753129999999</v>
      </c>
      <c r="L4165" s="11">
        <v>4.6122685185185181E-3</v>
      </c>
      <c r="M4165" s="11">
        <v>5.2777662037037038E-3</v>
      </c>
      <c r="N4165" s="10">
        <f>H4165-H4164</f>
        <v>0.72181725999999991</v>
      </c>
      <c r="O4165" s="10">
        <f>I4164-I4165</f>
        <v>11.436457110000006</v>
      </c>
      <c r="P4165" s="10">
        <f>N4165/O4165</f>
        <v>6.3115460763530071E-2</v>
      </c>
      <c r="Q4165" s="9">
        <f>AVERAGE(P4165,P4167,P4169)</f>
        <v>0.12710625032819767</v>
      </c>
      <c r="R4165">
        <f>K4165-K4164</f>
        <v>2.2394743600000027</v>
      </c>
      <c r="S4165">
        <f>R4165/O4165</f>
        <v>0.19581889202748048</v>
      </c>
      <c r="T4165" s="9">
        <f>AVERAGE(S4165,S4167,S4169)</f>
        <v>0.18880480616135478</v>
      </c>
      <c r="U4165" s="3">
        <f>AVERAGE(E4164,E4166,E4168)</f>
        <v>13.646662023333334</v>
      </c>
      <c r="V4165" s="3">
        <f>AVERAGE(E4165,E4167,E4169)</f>
        <v>9.7177077329999992</v>
      </c>
      <c r="W4165" s="3">
        <f>AVERAGE(F4164,F4166,F4168)</f>
        <v>0.51190723539999994</v>
      </c>
      <c r="X4165" s="3">
        <f>AVERAGE(F4165,F4167,F4169)</f>
        <v>0.58000565529999992</v>
      </c>
      <c r="Y4165" s="3">
        <f>AVERAGE(G4164,G4166,G4168)</f>
        <v>22.615954290000001</v>
      </c>
      <c r="Z4165" s="3">
        <f>AVERAGE(G4165,G4167,G4169)</f>
        <v>21.92238897333333</v>
      </c>
      <c r="AA4165" s="3">
        <f>AVERAGE(H4164,H4166,H4168)</f>
        <v>11.560658793333332</v>
      </c>
      <c r="AB4165" s="3">
        <f>AVERAGE(H4165,H4167,H4169)</f>
        <v>12.692667943333333</v>
      </c>
      <c r="AC4165" s="3">
        <f>AVERAGE(I4164,I4166,I4168)</f>
        <v>91.540626410000002</v>
      </c>
      <c r="AD4165" s="3">
        <f>AVERAGE(I4165,I4167,I4169)</f>
        <v>80.647125509999995</v>
      </c>
      <c r="AE4165" s="3">
        <f>AVERAGE(J4164,J4166,J4168)</f>
        <v>29.899368720000002</v>
      </c>
      <c r="AF4165" s="3">
        <f>AVERAGE(J4165,J4167,J4169)</f>
        <v>29.841508393333338</v>
      </c>
      <c r="AG4165" s="3">
        <f>AVERAGE(K4164,K4166,K4168)</f>
        <v>72.557989423333325</v>
      </c>
      <c r="AH4165" s="3">
        <f>AVERAGE(K4165,K4167,K4169)</f>
        <v>74.596128596666659</v>
      </c>
      <c r="AI4165" s="12">
        <v>43672</v>
      </c>
      <c r="AJ4165" s="13">
        <v>657.95</v>
      </c>
      <c r="AK4165" s="16">
        <v>3.052508</v>
      </c>
      <c r="AL4165" s="10">
        <f t="shared" ref="AL4165:AL4169" si="1955">IF(AK4165&gt;3, AK4165-3, 3-AK4165)</f>
        <v>5.2507999999999999E-2</v>
      </c>
      <c r="AM4165" s="10">
        <f t="shared" si="1929"/>
        <v>0.61688363811003932</v>
      </c>
      <c r="AN4165" s="14">
        <v>12</v>
      </c>
      <c r="AO4165" s="10">
        <f t="shared" ref="AO4165:AO4169" si="1956">AN4165+273.15</f>
        <v>285.14999999999998</v>
      </c>
      <c r="AP4165" s="14">
        <v>10.5</v>
      </c>
      <c r="AQ4165" s="14">
        <v>37</v>
      </c>
      <c r="AR4165" s="10">
        <f t="shared" ref="AR4165:AR4169" si="1957">AQ4165+273.15</f>
        <v>310.14999999999998</v>
      </c>
      <c r="AS4165" s="14">
        <v>47.1</v>
      </c>
      <c r="AT4165" s="14">
        <v>0.5</v>
      </c>
      <c r="AU4165" s="10">
        <f t="shared" ref="AU4165:AU4169" si="1958">IF(ISNUMBER(AM4165),((AR4165/AO4165)*((AJ4165-(AT4165*AP4165))/(AJ4165-AS4165))*AM4165)," ")</f>
        <v>0.71693650680649357</v>
      </c>
      <c r="AV4165" s="10">
        <f t="shared" ref="AV4165:AV4169" si="1959">IF(ISNUMBER(AM4165), AU4165*G4165, " ")</f>
        <v>14.032963469518796</v>
      </c>
      <c r="AW4165" s="10">
        <f>AVERAGE(AU4164,AU4166,AU4168)</f>
        <v>0.58470008364552484</v>
      </c>
      <c r="AX4165" s="10">
        <f>AVERAGE(AU4165,AU4167,AU4169)</f>
        <v>0.66248205088133705</v>
      </c>
      <c r="AY4165" s="10">
        <f>AVERAGE(AV4164,AV4166,AV4168)</f>
        <v>13.214195763548625</v>
      </c>
      <c r="AZ4165" s="10">
        <f>AVERAGE(AV4165,AV4167,AV4169)</f>
        <v>14.457131804892782</v>
      </c>
      <c r="BA4165" s="10">
        <f>IF(ISNUMBER(AV4165), AV4165-AV4164, " ")</f>
        <v>0.63327866448797998</v>
      </c>
      <c r="BB4165" s="10">
        <f>IF(ISNUMBER(BA4165), BA4165/O4165, " ")</f>
        <v>5.5373675465826118E-2</v>
      </c>
      <c r="BC4165" s="2">
        <f>AVERAGE(BB4165,BB4167,BB4169)</f>
        <v>0.14094107920618251</v>
      </c>
      <c r="BD4165" s="1" t="s">
        <v>59</v>
      </c>
      <c r="BE4165"/>
    </row>
    <row r="4166" spans="1:57" x14ac:dyDescent="0.3">
      <c r="A4166" s="2"/>
      <c r="D4166" s="9" t="s">
        <v>57</v>
      </c>
      <c r="E4166" s="10">
        <v>13.636107300000001</v>
      </c>
      <c r="F4166" s="10">
        <v>0.52765131949999999</v>
      </c>
      <c r="G4166" s="10">
        <v>22.99493889</v>
      </c>
      <c r="H4166" s="10">
        <v>12.1161771</v>
      </c>
      <c r="I4166" s="10">
        <v>91.08926013</v>
      </c>
      <c r="J4166" s="10">
        <v>29.56416793</v>
      </c>
      <c r="K4166" s="10">
        <v>73.06710502</v>
      </c>
      <c r="L4166" s="11">
        <v>8.8657407407407417E-3</v>
      </c>
      <c r="M4166" s="11">
        <v>9.3634143518518519E-3</v>
      </c>
      <c r="P4166" s="10"/>
      <c r="Q4166" s="9"/>
      <c r="AJ4166" s="13">
        <v>657.95</v>
      </c>
      <c r="AK4166" s="16">
        <v>3.052508</v>
      </c>
      <c r="AL4166" s="10">
        <f t="shared" si="1955"/>
        <v>5.2507999999999999E-2</v>
      </c>
      <c r="AM4166" s="10">
        <f t="shared" si="1929"/>
        <v>0.51857487629844057</v>
      </c>
      <c r="AN4166" s="14">
        <v>12</v>
      </c>
      <c r="AO4166" s="10">
        <f t="shared" si="1956"/>
        <v>285.14999999999998</v>
      </c>
      <c r="AP4166" s="14">
        <v>10.5</v>
      </c>
      <c r="AQ4166" s="14">
        <v>37</v>
      </c>
      <c r="AR4166" s="10">
        <f t="shared" si="1957"/>
        <v>310.14999999999998</v>
      </c>
      <c r="AS4166" s="14">
        <v>47.1</v>
      </c>
      <c r="AT4166" s="14">
        <v>0.5</v>
      </c>
      <c r="AU4166" s="10">
        <f t="shared" si="1958"/>
        <v>0.60268296541315414</v>
      </c>
      <c r="AV4166" s="10">
        <f t="shared" si="1959"/>
        <v>13.858657959719464</v>
      </c>
      <c r="AW4166" s="10"/>
      <c r="AX4166" s="10"/>
      <c r="AY4166" s="10"/>
      <c r="AZ4166" s="10"/>
      <c r="BA4166" s="10"/>
      <c r="BB4166" s="10"/>
      <c r="BC4166" s="2"/>
      <c r="BD4166"/>
    </row>
    <row r="4167" spans="1:57" x14ac:dyDescent="0.3">
      <c r="A4167" s="2"/>
      <c r="D4167" s="9" t="s">
        <v>60</v>
      </c>
      <c r="E4167" s="10">
        <v>9.8922537639999994</v>
      </c>
      <c r="F4167" s="10">
        <v>0.53646734139999996</v>
      </c>
      <c r="G4167" s="10">
        <v>23.237076569999999</v>
      </c>
      <c r="H4167" s="10">
        <v>12.4288036</v>
      </c>
      <c r="I4167" s="10">
        <v>77.862331960000006</v>
      </c>
      <c r="J4167" s="10">
        <v>29.703727000000001</v>
      </c>
      <c r="K4167" s="10">
        <v>75.361807319999997</v>
      </c>
      <c r="L4167" s="11">
        <v>1.154513888888889E-2</v>
      </c>
      <c r="M4167" s="11">
        <v>1.2256932870370371E-2</v>
      </c>
      <c r="N4167" s="10">
        <f>H4167-H4166</f>
        <v>0.31262650000000036</v>
      </c>
      <c r="O4167" s="10">
        <f>I4166-I4167</f>
        <v>13.226928169999994</v>
      </c>
      <c r="P4167" s="10">
        <f>N4167/O4167</f>
        <v>2.3635608811202951E-2</v>
      </c>
      <c r="Q4167" s="9"/>
      <c r="R4167">
        <f>K4167-K4166</f>
        <v>2.2947022999999973</v>
      </c>
      <c r="S4167">
        <f>R4167/O4167</f>
        <v>0.1734871672777821</v>
      </c>
      <c r="AJ4167" s="13">
        <v>657.95</v>
      </c>
      <c r="AK4167" s="16">
        <v>3.052508</v>
      </c>
      <c r="AL4167" s="10">
        <f t="shared" si="1955"/>
        <v>5.2507999999999999E-2</v>
      </c>
      <c r="AM4167" s="10">
        <f t="shared" si="1929"/>
        <v>0.52723924857854587</v>
      </c>
      <c r="AN4167" s="14">
        <v>12</v>
      </c>
      <c r="AO4167" s="10">
        <f t="shared" si="1956"/>
        <v>285.14999999999998</v>
      </c>
      <c r="AP4167" s="14">
        <v>10.5</v>
      </c>
      <c r="AQ4167" s="14">
        <v>37</v>
      </c>
      <c r="AR4167" s="10">
        <f t="shared" si="1957"/>
        <v>310.14999999999998</v>
      </c>
      <c r="AS4167" s="14">
        <v>47.1</v>
      </c>
      <c r="AT4167" s="14">
        <v>0.5</v>
      </c>
      <c r="AU4167" s="10">
        <f t="shared" si="1958"/>
        <v>0.61275261941662384</v>
      </c>
      <c r="AV4167" s="10">
        <f t="shared" si="1959"/>
        <v>14.238579535852157</v>
      </c>
      <c r="AW4167" s="10"/>
      <c r="AX4167" s="10"/>
      <c r="AY4167" s="10"/>
      <c r="AZ4167" s="10"/>
      <c r="BA4167" s="10">
        <f>IF(ISNUMBER(AV4167), AV4167-AV4166, " ")</f>
        <v>0.37992157613269306</v>
      </c>
      <c r="BB4167" s="10">
        <f>IF(ISNUMBER(BA4167), BA4167/O4167, " ")</f>
        <v>2.8723341599026259E-2</v>
      </c>
      <c r="BC4167" s="2"/>
      <c r="BD4167"/>
      <c r="BE4167"/>
    </row>
    <row r="4168" spans="1:57" x14ac:dyDescent="0.3">
      <c r="A4168" s="2"/>
      <c r="D4168" s="9" t="s">
        <v>57</v>
      </c>
      <c r="E4168" s="10">
        <v>13.6529837</v>
      </c>
      <c r="F4168" s="10">
        <v>0.47233260370000002</v>
      </c>
      <c r="G4168" s="10">
        <v>22.955127319999999</v>
      </c>
      <c r="H4168" s="10">
        <v>10.87602386</v>
      </c>
      <c r="I4168" s="10">
        <v>91.150327140000002</v>
      </c>
      <c r="J4168" s="10">
        <v>30.122411150000001</v>
      </c>
      <c r="K4168" s="10">
        <v>71.162584480000007</v>
      </c>
      <c r="L4168" s="11">
        <v>1.5243055555555557E-2</v>
      </c>
      <c r="M4168" s="11">
        <v>1.5723368055555555E-2</v>
      </c>
      <c r="P4168" s="10"/>
      <c r="Q4168" s="9"/>
      <c r="AJ4168" s="13">
        <v>657.95</v>
      </c>
      <c r="AK4168" s="16">
        <v>3.052508</v>
      </c>
      <c r="AL4168" s="10">
        <f t="shared" si="1955"/>
        <v>5.2507999999999999E-2</v>
      </c>
      <c r="AM4168" s="10">
        <f t="shared" ref="AM4168:AM4231" si="1960">IF(F4168&lt;=0," ",((F4168*3)/AK4168))</f>
        <v>0.46420773052847042</v>
      </c>
      <c r="AN4168" s="14">
        <v>12</v>
      </c>
      <c r="AO4168" s="10">
        <f t="shared" si="1956"/>
        <v>285.14999999999998</v>
      </c>
      <c r="AP4168" s="14">
        <v>10.5</v>
      </c>
      <c r="AQ4168" s="14">
        <v>37</v>
      </c>
      <c r="AR4168" s="10">
        <f t="shared" si="1957"/>
        <v>310.14999999999998</v>
      </c>
      <c r="AS4168" s="14">
        <v>47.1</v>
      </c>
      <c r="AT4168" s="14">
        <v>0.5</v>
      </c>
      <c r="AU4168" s="10">
        <f t="shared" si="1958"/>
        <v>0.53949796719731724</v>
      </c>
      <c r="AV4168" s="10">
        <f t="shared" si="1959"/>
        <v>12.3842445258956</v>
      </c>
      <c r="AW4168" s="10"/>
      <c r="AX4168" s="10"/>
      <c r="AY4168" s="10"/>
      <c r="AZ4168" s="10"/>
      <c r="BA4168" s="10"/>
      <c r="BB4168" s="10"/>
      <c r="BC4168" s="2"/>
      <c r="BD4168"/>
      <c r="BE4168"/>
    </row>
    <row r="4169" spans="1:57" x14ac:dyDescent="0.3">
      <c r="A4169" s="2"/>
      <c r="D4169" s="9" t="s">
        <v>61</v>
      </c>
      <c r="E4169" s="10">
        <v>9.7823698120000007</v>
      </c>
      <c r="F4169" s="10">
        <v>0.57586887769999995</v>
      </c>
      <c r="G4169" s="10">
        <v>22.956580930000001</v>
      </c>
      <c r="H4169" s="10">
        <v>13.23760755</v>
      </c>
      <c r="I4169" s="10">
        <v>83.133209719999996</v>
      </c>
      <c r="J4169" s="10">
        <v>29.786724339999999</v>
      </c>
      <c r="K4169" s="10">
        <v>72.742825339999996</v>
      </c>
      <c r="L4169" s="11">
        <v>1.7083333333333336E-2</v>
      </c>
      <c r="M4169" s="11">
        <v>1.7557858796296299E-2</v>
      </c>
      <c r="N4169" s="10">
        <f>H4169-H4168</f>
        <v>2.3615836899999998</v>
      </c>
      <c r="O4169" s="10">
        <f>I4168-I4169</f>
        <v>8.0171174200000053</v>
      </c>
      <c r="P4169" s="10">
        <f>N4169/O4169</f>
        <v>0.29456768140985995</v>
      </c>
      <c r="Q4169" s="9"/>
      <c r="R4169">
        <f>K4169-K4168</f>
        <v>1.5802408599999893</v>
      </c>
      <c r="S4169">
        <f>R4169/O4169</f>
        <v>0.19710835917880173</v>
      </c>
      <c r="AJ4169" s="13">
        <v>657.95</v>
      </c>
      <c r="AK4169" s="16">
        <v>3.052508</v>
      </c>
      <c r="AL4169" s="10">
        <f t="shared" si="1955"/>
        <v>5.2507999999999999E-2</v>
      </c>
      <c r="AM4169" s="10">
        <f t="shared" si="1960"/>
        <v>0.56596301569070406</v>
      </c>
      <c r="AN4169" s="14">
        <v>12</v>
      </c>
      <c r="AO4169" s="10">
        <f t="shared" si="1956"/>
        <v>285.14999999999998</v>
      </c>
      <c r="AP4169" s="14">
        <v>10.5</v>
      </c>
      <c r="AQ4169" s="14">
        <v>37</v>
      </c>
      <c r="AR4169" s="10">
        <f t="shared" si="1957"/>
        <v>310.14999999999998</v>
      </c>
      <c r="AS4169" s="14">
        <v>47.1</v>
      </c>
      <c r="AT4169" s="14">
        <v>0.5</v>
      </c>
      <c r="AU4169" s="10">
        <f t="shared" si="1958"/>
        <v>0.65775702642089362</v>
      </c>
      <c r="AV4169" s="10">
        <f t="shared" si="1959"/>
        <v>15.099852409307394</v>
      </c>
      <c r="AW4169" s="10"/>
      <c r="AX4169" s="10"/>
      <c r="AY4169" s="10"/>
      <c r="AZ4169" s="10"/>
      <c r="BA4169" s="10">
        <f>IF(ISNUMBER(AV4169), AV4169-AV4168, " ")</f>
        <v>2.7156078834117938</v>
      </c>
      <c r="BB4169" s="10">
        <f>IF(ISNUMBER(BA4169), BA4169/O4169, " ")</f>
        <v>0.33872622055369522</v>
      </c>
      <c r="BC4169" s="2"/>
      <c r="BD4169"/>
      <c r="BE4169"/>
    </row>
    <row r="4170" spans="1:57" x14ac:dyDescent="0.3">
      <c r="AM4170" s="10" t="str">
        <f t="shared" si="1960"/>
        <v xml:space="preserve"> </v>
      </c>
      <c r="BD4170"/>
      <c r="BE4170"/>
    </row>
    <row r="4171" spans="1:57" x14ac:dyDescent="0.3">
      <c r="AM4171" s="10" t="str">
        <f t="shared" si="1960"/>
        <v xml:space="preserve"> </v>
      </c>
      <c r="BD4171"/>
      <c r="BE4171"/>
    </row>
    <row r="4172" spans="1:57" x14ac:dyDescent="0.3">
      <c r="A4172" s="2"/>
      <c r="D4172" s="9" t="s">
        <v>53</v>
      </c>
      <c r="E4172" s="10"/>
      <c r="F4172" s="10"/>
      <c r="G4172" s="10"/>
      <c r="H4172" s="10"/>
      <c r="I4172" s="10"/>
      <c r="J4172" s="10"/>
      <c r="K4172" s="10"/>
      <c r="L4172" s="10"/>
      <c r="M4172" s="10"/>
      <c r="P4172" s="10"/>
      <c r="Q4172" s="9"/>
      <c r="R4172" s="9"/>
      <c r="AM4172" s="10" t="str">
        <f t="shared" si="1960"/>
        <v xml:space="preserve"> </v>
      </c>
      <c r="BD4172"/>
      <c r="BE4172"/>
    </row>
    <row r="4173" spans="1:57" x14ac:dyDescent="0.3">
      <c r="A4173" s="2"/>
      <c r="D4173" s="9" t="s">
        <v>471</v>
      </c>
      <c r="E4173" s="10"/>
      <c r="F4173" s="2"/>
      <c r="G4173" s="10"/>
      <c r="H4173" s="10"/>
      <c r="I4173" s="10"/>
      <c r="J4173" s="10"/>
      <c r="K4173" s="10"/>
      <c r="L4173" s="10"/>
      <c r="M4173" s="10"/>
      <c r="P4173" s="10"/>
      <c r="Q4173" s="9"/>
      <c r="R4173" s="9"/>
      <c r="AM4173" s="10" t="str">
        <f t="shared" si="1960"/>
        <v xml:space="preserve"> </v>
      </c>
      <c r="BD4173"/>
      <c r="BE4173"/>
    </row>
    <row r="4174" spans="1:57" x14ac:dyDescent="0.3">
      <c r="A4174" s="2"/>
      <c r="D4174" s="9"/>
      <c r="E4174" s="2" t="s">
        <v>0</v>
      </c>
      <c r="F4174" s="2" t="s">
        <v>1</v>
      </c>
      <c r="G4174" s="2" t="s">
        <v>2</v>
      </c>
      <c r="H4174" s="2" t="s">
        <v>3</v>
      </c>
      <c r="I4174" s="2" t="s">
        <v>4</v>
      </c>
      <c r="J4174" s="2" t="s">
        <v>5</v>
      </c>
      <c r="K4174" s="2" t="s">
        <v>6</v>
      </c>
      <c r="L4174" s="2" t="s">
        <v>7</v>
      </c>
      <c r="M4174" s="2" t="s">
        <v>8</v>
      </c>
      <c r="N4174" s="2" t="s">
        <v>9</v>
      </c>
      <c r="O4174" s="2" t="s">
        <v>10</v>
      </c>
      <c r="P4174" s="2" t="s">
        <v>11</v>
      </c>
      <c r="Q4174" s="2" t="s">
        <v>12</v>
      </c>
      <c r="R4174" s="2" t="s">
        <v>13</v>
      </c>
      <c r="S4174" s="2" t="s">
        <v>14</v>
      </c>
      <c r="T4174" s="2" t="s">
        <v>15</v>
      </c>
      <c r="U4174" s="3" t="s">
        <v>16</v>
      </c>
      <c r="V4174" s="3" t="s">
        <v>17</v>
      </c>
      <c r="W4174" s="3" t="s">
        <v>18</v>
      </c>
      <c r="X4174" s="3" t="s">
        <v>19</v>
      </c>
      <c r="Y4174" s="3" t="s">
        <v>20</v>
      </c>
      <c r="Z4174" s="3" t="s">
        <v>21</v>
      </c>
      <c r="AA4174" s="3" t="s">
        <v>22</v>
      </c>
      <c r="AB4174" s="3" t="s">
        <v>23</v>
      </c>
      <c r="AC4174" s="3" t="s">
        <v>24</v>
      </c>
      <c r="AD4174" s="3" t="s">
        <v>25</v>
      </c>
      <c r="AE4174" s="3" t="s">
        <v>26</v>
      </c>
      <c r="AF4174" s="3" t="s">
        <v>27</v>
      </c>
      <c r="AG4174" s="3" t="s">
        <v>28</v>
      </c>
      <c r="AH4174" s="3" t="s">
        <v>29</v>
      </c>
      <c r="AL4174" s="2" t="s">
        <v>33</v>
      </c>
      <c r="AM4174" s="10" t="e">
        <f t="shared" si="1960"/>
        <v>#VALUE!</v>
      </c>
      <c r="AN4174" s="6" t="s">
        <v>35</v>
      </c>
      <c r="AO4174" s="2" t="s">
        <v>36</v>
      </c>
      <c r="AP4174" s="7" t="s">
        <v>37</v>
      </c>
      <c r="AQ4174" s="6" t="s">
        <v>38</v>
      </c>
      <c r="AR4174" s="2" t="s">
        <v>39</v>
      </c>
      <c r="AS4174" s="7" t="s">
        <v>40</v>
      </c>
      <c r="AT4174" s="7" t="s">
        <v>41</v>
      </c>
      <c r="AU4174" s="8" t="s">
        <v>55</v>
      </c>
      <c r="AV4174" s="8" t="s">
        <v>56</v>
      </c>
      <c r="AW4174" s="8" t="s">
        <v>44</v>
      </c>
      <c r="AX4174" s="8" t="s">
        <v>45</v>
      </c>
      <c r="AY4174" s="8" t="s">
        <v>46</v>
      </c>
      <c r="AZ4174" s="8" t="s">
        <v>47</v>
      </c>
      <c r="BA4174" s="2" t="s">
        <v>48</v>
      </c>
      <c r="BB4174" s="2" t="s">
        <v>49</v>
      </c>
      <c r="BC4174" s="2" t="s">
        <v>50</v>
      </c>
      <c r="BD4174"/>
      <c r="BE4174"/>
    </row>
    <row r="4175" spans="1:57" x14ac:dyDescent="0.3">
      <c r="A4175" s="2"/>
      <c r="D4175" s="9" t="s">
        <v>57</v>
      </c>
      <c r="E4175" s="10">
        <v>13.65514392</v>
      </c>
      <c r="F4175" s="10">
        <v>0.42190111120000001</v>
      </c>
      <c r="G4175" s="10">
        <v>21.054234130000001</v>
      </c>
      <c r="H4175" s="10">
        <v>8.8708248439999995</v>
      </c>
      <c r="I4175" s="10">
        <v>88.100434370000002</v>
      </c>
      <c r="J4175" s="10">
        <v>35.628411839999998</v>
      </c>
      <c r="K4175" s="10">
        <v>74.380517929999996</v>
      </c>
      <c r="L4175" s="11">
        <v>1.3599537037037037E-3</v>
      </c>
      <c r="M4175" s="11">
        <v>2.0138773148148147E-3</v>
      </c>
      <c r="P4175" s="10"/>
      <c r="Q4175" s="9"/>
      <c r="AJ4175" s="13">
        <v>657.95</v>
      </c>
      <c r="AK4175" s="16">
        <v>3.052508</v>
      </c>
      <c r="AL4175" s="10">
        <f>IF(AK4175&gt;3, AK4175-3, 3-AK4175)</f>
        <v>5.2507999999999999E-2</v>
      </c>
      <c r="AM4175" s="10">
        <f t="shared" si="1960"/>
        <v>0.4146437400327862</v>
      </c>
      <c r="AN4175" s="14">
        <v>12</v>
      </c>
      <c r="AO4175" s="10">
        <f>AN4175+273.15</f>
        <v>285.14999999999998</v>
      </c>
      <c r="AP4175" s="14">
        <v>10.5</v>
      </c>
      <c r="AQ4175" s="14">
        <v>37</v>
      </c>
      <c r="AR4175" s="10">
        <f>AQ4175+273.15</f>
        <v>310.14999999999998</v>
      </c>
      <c r="AS4175" s="14">
        <v>47.1</v>
      </c>
      <c r="AT4175" s="14">
        <v>0.5</v>
      </c>
      <c r="AU4175" s="10">
        <f>IF(ISNUMBER(AM4175),((AR4175/AO4175)*((AJ4175-(AT4175*AP4175))/(AJ4175-AS4175))*AM4175)," ")</f>
        <v>0.48189515199178973</v>
      </c>
      <c r="AV4175" s="10">
        <f>IF(ISNUMBER(AM4175), AU4175*G4175, " ")</f>
        <v>10.145933356147077</v>
      </c>
      <c r="AW4175" s="10"/>
      <c r="AX4175" s="10"/>
      <c r="AY4175" s="10"/>
      <c r="AZ4175" s="10"/>
      <c r="BA4175" s="10"/>
      <c r="BB4175" s="10"/>
      <c r="BC4175" s="2"/>
      <c r="BD4175"/>
      <c r="BE4175"/>
    </row>
    <row r="4176" spans="1:57" x14ac:dyDescent="0.3">
      <c r="A4176" s="2">
        <v>380</v>
      </c>
      <c r="B4176" s="9" t="s">
        <v>471</v>
      </c>
      <c r="C4176" s="9"/>
      <c r="D4176" s="9" t="s">
        <v>58</v>
      </c>
      <c r="E4176" s="10">
        <v>10.51446168</v>
      </c>
      <c r="F4176" s="10">
        <v>0.42510870750000002</v>
      </c>
      <c r="G4176" s="10">
        <v>20.86750593</v>
      </c>
      <c r="H4176" s="10">
        <v>8.8707948180000002</v>
      </c>
      <c r="I4176" s="10">
        <v>73.893751050000006</v>
      </c>
      <c r="J4176" s="10">
        <v>36.107569150000003</v>
      </c>
      <c r="K4176" s="10">
        <v>81.321260809999998</v>
      </c>
      <c r="L4176" s="11">
        <v>4.1724537037037043E-3</v>
      </c>
      <c r="M4176" s="11">
        <v>4.7048495370370369E-3</v>
      </c>
      <c r="N4176" s="10">
        <f>H4176-H4175</f>
        <v>-3.0025999999239161E-5</v>
      </c>
      <c r="O4176" s="10">
        <f>I4175-I4176</f>
        <v>14.206683319999996</v>
      </c>
      <c r="P4176" s="10">
        <f>N4176/O4176</f>
        <v>-2.1135123042384511E-6</v>
      </c>
      <c r="Q4176" s="9">
        <f>AVERAGE(P4176,P4178,P4180)</f>
        <v>1.2087586920991766E-2</v>
      </c>
      <c r="R4176">
        <f>K4176-K4175</f>
        <v>6.9407428800000019</v>
      </c>
      <c r="S4176">
        <f>R4176/O4176</f>
        <v>0.48855476846090518</v>
      </c>
      <c r="T4176" s="9">
        <f>AVERAGE(S4176,S4178,S4180)</f>
        <v>0.44319838279628981</v>
      </c>
      <c r="U4176" s="3">
        <f>AVERAGE(E4175,E4177,E4179)</f>
        <v>13.649382966666666</v>
      </c>
      <c r="V4176" s="3">
        <f>AVERAGE(E4176,E4178,E4180)</f>
        <v>10.155860310666666</v>
      </c>
      <c r="W4176" s="3">
        <f>AVERAGE(F4175,F4177,F4179)</f>
        <v>0.42511764206666669</v>
      </c>
      <c r="X4176" s="3">
        <f>AVERAGE(F4176,F4178,F4180)</f>
        <v>0.42107696050000004</v>
      </c>
      <c r="Y4176" s="3">
        <f>AVERAGE(G4175,G4177,G4179)</f>
        <v>21.719992219999998</v>
      </c>
      <c r="Z4176" s="3">
        <f>AVERAGE(G4176,G4178,G4180)</f>
        <v>22.451262636666666</v>
      </c>
      <c r="AA4176" s="3">
        <f>AVERAGE(H4175,H4177,H4179)</f>
        <v>9.2491329500000017</v>
      </c>
      <c r="AB4176" s="3">
        <f>AVERAGE(H4176,H4178,H4180)</f>
        <v>9.440733337666666</v>
      </c>
      <c r="AC4176" s="3">
        <f>AVERAGE(I4175,I4177,I4179)</f>
        <v>90.903542446666663</v>
      </c>
      <c r="AD4176" s="3">
        <f>AVERAGE(I4176,I4178,I4180)</f>
        <v>75.73202963333334</v>
      </c>
      <c r="AE4176" s="3">
        <f>AVERAGE(J4175,J4177,J4179)</f>
        <v>35.74515748666667</v>
      </c>
      <c r="AF4176" s="3">
        <f>AVERAGE(J4176,J4178,J4180)</f>
        <v>35.945419233333332</v>
      </c>
      <c r="AG4176" s="3">
        <f>AVERAGE(K4175,K4177,K4179)</f>
        <v>76.809029403333327</v>
      </c>
      <c r="AH4176" s="3">
        <f>AVERAGE(K4176,K4178,K4180)</f>
        <v>83.501947866666669</v>
      </c>
      <c r="AI4176" s="12">
        <v>43672</v>
      </c>
      <c r="AJ4176" s="13">
        <v>657.95</v>
      </c>
      <c r="AK4176" s="16">
        <v>3.052508</v>
      </c>
      <c r="AL4176" s="10">
        <f t="shared" ref="AL4176:AL4180" si="1961">IF(AK4176&gt;3, AK4176-3, 3-AK4176)</f>
        <v>5.2507999999999999E-2</v>
      </c>
      <c r="AM4176" s="10">
        <f t="shared" si="1960"/>
        <v>0.41779616056698299</v>
      </c>
      <c r="AN4176" s="14">
        <v>12</v>
      </c>
      <c r="AO4176" s="10">
        <f t="shared" ref="AO4176:AO4180" si="1962">AN4176+273.15</f>
        <v>285.14999999999998</v>
      </c>
      <c r="AP4176" s="14">
        <v>10.5</v>
      </c>
      <c r="AQ4176" s="14">
        <v>37</v>
      </c>
      <c r="AR4176" s="10">
        <f t="shared" ref="AR4176:AR4180" si="1963">AQ4176+273.15</f>
        <v>310.14999999999998</v>
      </c>
      <c r="AS4176" s="14">
        <v>47.1</v>
      </c>
      <c r="AT4176" s="14">
        <v>0.5</v>
      </c>
      <c r="AU4176" s="10">
        <f t="shared" ref="AU4176:AU4180" si="1964">IF(ISNUMBER(AM4176),((AR4176/AO4176)*((AJ4176-(AT4176*AP4176))/(AJ4176-AS4176))*AM4176)," ")</f>
        <v>0.48555886622596256</v>
      </c>
      <c r="AV4176" s="10">
        <f t="shared" ref="AV4176:AV4180" si="1965">IF(ISNUMBER(AM4176), AU4176*G4176, " ")</f>
        <v>10.132402520334351</v>
      </c>
      <c r="AW4176" s="10">
        <f>AVERAGE(AU4175,AU4177,AU4179)</f>
        <v>0.48556907128171506</v>
      </c>
      <c r="AX4176" s="10">
        <f>AVERAGE(AU4176,AU4178,AU4180)</f>
        <v>0.48095380764284723</v>
      </c>
      <c r="AY4176" s="10">
        <f>AVERAGE(AV4175,AV4177,AV4179)</f>
        <v>10.547992303403683</v>
      </c>
      <c r="AZ4176" s="10">
        <f>AVERAGE(AV4176,AV4178,AV4180)</f>
        <v>10.7980271894765</v>
      </c>
      <c r="BA4176" s="10">
        <f>IF(ISNUMBER(AV4176), AV4176-AV4175, " ")</f>
        <v>-1.3530835812726849E-2</v>
      </c>
      <c r="BB4176" s="10">
        <f>IF(ISNUMBER(BA4176), BA4176/O4176, " ")</f>
        <v>-9.5242749542240465E-4</v>
      </c>
      <c r="BC4176" s="2">
        <f>AVERAGE(BB4176,BB4178,BB4180)</f>
        <v>1.5753352466246571E-2</v>
      </c>
      <c r="BD4176" s="1" t="s">
        <v>59</v>
      </c>
      <c r="BE4176"/>
    </row>
    <row r="4177" spans="1:57" x14ac:dyDescent="0.3">
      <c r="A4177" s="2"/>
      <c r="D4177" s="9" t="s">
        <v>57</v>
      </c>
      <c r="E4177" s="10">
        <v>13.65382524</v>
      </c>
      <c r="F4177" s="10">
        <v>0.42130657319999998</v>
      </c>
      <c r="G4177" s="10">
        <v>22.00128398</v>
      </c>
      <c r="H4177" s="10">
        <v>9.2718852970000007</v>
      </c>
      <c r="I4177" s="10">
        <v>92.183798519999996</v>
      </c>
      <c r="J4177" s="10">
        <v>35.778781119999998</v>
      </c>
      <c r="K4177" s="10">
        <v>79.530775570000003</v>
      </c>
      <c r="L4177" s="11">
        <v>1.3321759259259261E-2</v>
      </c>
      <c r="M4177" s="11">
        <v>1.3865729166666667E-2</v>
      </c>
      <c r="P4177" s="10"/>
      <c r="Q4177" s="9"/>
      <c r="AJ4177" s="13">
        <v>657.95</v>
      </c>
      <c r="AK4177" s="16">
        <v>3.052508</v>
      </c>
      <c r="AL4177" s="10">
        <f t="shared" si="1961"/>
        <v>5.2507999999999999E-2</v>
      </c>
      <c r="AM4177" s="10">
        <f t="shared" si="1960"/>
        <v>0.41405942903343745</v>
      </c>
      <c r="AN4177" s="14">
        <v>12</v>
      </c>
      <c r="AO4177" s="10">
        <f t="shared" si="1962"/>
        <v>285.14999999999998</v>
      </c>
      <c r="AP4177" s="14">
        <v>10.5</v>
      </c>
      <c r="AQ4177" s="14">
        <v>37</v>
      </c>
      <c r="AR4177" s="10">
        <f t="shared" si="1963"/>
        <v>310.14999999999998</v>
      </c>
      <c r="AS4177" s="14">
        <v>47.1</v>
      </c>
      <c r="AT4177" s="14">
        <v>0.5</v>
      </c>
      <c r="AU4177" s="10">
        <f t="shared" si="1964"/>
        <v>0.48121607110702974</v>
      </c>
      <c r="AV4177" s="10">
        <f t="shared" si="1965"/>
        <v>10.587371436165634</v>
      </c>
      <c r="AW4177" s="10"/>
      <c r="AX4177" s="10"/>
      <c r="AY4177" s="10"/>
      <c r="AZ4177" s="10"/>
      <c r="BA4177" s="10"/>
      <c r="BB4177" s="10"/>
      <c r="BC4177" s="2"/>
      <c r="BD4177"/>
    </row>
    <row r="4178" spans="1:57" x14ac:dyDescent="0.3">
      <c r="A4178" s="2"/>
      <c r="D4178" s="9" t="s">
        <v>60</v>
      </c>
      <c r="E4178" s="10">
        <v>9.994277232</v>
      </c>
      <c r="F4178" s="10">
        <v>0.41032028030000001</v>
      </c>
      <c r="G4178" s="10">
        <v>22.694210980000001</v>
      </c>
      <c r="H4178" s="10">
        <v>9.2927739949999992</v>
      </c>
      <c r="I4178" s="10">
        <v>76.742732380000007</v>
      </c>
      <c r="J4178" s="10">
        <v>35.940382290000002</v>
      </c>
      <c r="K4178" s="10">
        <v>87.024122860000006</v>
      </c>
      <c r="L4178" s="11">
        <v>1.5752314814814813E-2</v>
      </c>
      <c r="M4178" s="11">
        <v>1.6163182870370371E-2</v>
      </c>
      <c r="N4178" s="10">
        <f>H4178-H4177</f>
        <v>2.0888697999998485E-2</v>
      </c>
      <c r="O4178" s="10">
        <f>I4177-I4178</f>
        <v>15.44106613999999</v>
      </c>
      <c r="P4178" s="10">
        <f>N4178/O4178</f>
        <v>1.3528015365393998E-3</v>
      </c>
      <c r="Q4178" s="9"/>
      <c r="R4178">
        <f>K4178-K4177</f>
        <v>7.4933472900000027</v>
      </c>
      <c r="S4178">
        <f>R4178/O4178</f>
        <v>0.48528691102413785</v>
      </c>
      <c r="AJ4178" s="13">
        <v>657.95</v>
      </c>
      <c r="AK4178" s="16">
        <v>3.052508</v>
      </c>
      <c r="AL4178" s="10">
        <f t="shared" si="1961"/>
        <v>5.2507999999999999E-2</v>
      </c>
      <c r="AM4178" s="10">
        <f t="shared" si="1960"/>
        <v>0.40326211787159932</v>
      </c>
      <c r="AN4178" s="14">
        <v>12</v>
      </c>
      <c r="AO4178" s="10">
        <f t="shared" si="1962"/>
        <v>285.14999999999998</v>
      </c>
      <c r="AP4178" s="14">
        <v>10.5</v>
      </c>
      <c r="AQ4178" s="14">
        <v>37</v>
      </c>
      <c r="AR4178" s="10">
        <f t="shared" si="1963"/>
        <v>310.14999999999998</v>
      </c>
      <c r="AS4178" s="14">
        <v>47.1</v>
      </c>
      <c r="AT4178" s="14">
        <v>0.5</v>
      </c>
      <c r="AU4178" s="10">
        <f t="shared" si="1964"/>
        <v>0.46866753509627213</v>
      </c>
      <c r="AV4178" s="10">
        <f t="shared" si="1965"/>
        <v>10.636039920951355</v>
      </c>
      <c r="AW4178" s="10"/>
      <c r="AX4178" s="10"/>
      <c r="AY4178" s="10"/>
      <c r="AZ4178" s="10"/>
      <c r="BA4178" s="10">
        <f>IF(ISNUMBER(AV4178), AV4178-AV4177, " ")</f>
        <v>4.8668484785720167E-2</v>
      </c>
      <c r="BB4178" s="10">
        <f>IF(ISNUMBER(BA4178), BA4178/O4178, " ")</f>
        <v>3.1518862975170314E-3</v>
      </c>
      <c r="BC4178" s="2"/>
      <c r="BD4178"/>
      <c r="BE4178"/>
    </row>
    <row r="4179" spans="1:57" x14ac:dyDescent="0.3">
      <c r="A4179" s="2"/>
      <c r="D4179" s="9" t="s">
        <v>57</v>
      </c>
      <c r="E4179" s="10">
        <v>13.639179739999999</v>
      </c>
      <c r="F4179" s="10">
        <v>0.43214524180000002</v>
      </c>
      <c r="G4179" s="10">
        <v>22.10445855</v>
      </c>
      <c r="H4179" s="10">
        <v>9.6046887089999995</v>
      </c>
      <c r="I4179" s="10">
        <v>92.426394450000004</v>
      </c>
      <c r="J4179" s="10">
        <v>35.828279500000001</v>
      </c>
      <c r="K4179" s="10">
        <v>76.515794709999994</v>
      </c>
      <c r="L4179" s="11">
        <v>1.9184027777777776E-2</v>
      </c>
      <c r="M4179" s="11">
        <v>1.9681701388888889E-2</v>
      </c>
      <c r="P4179" s="10"/>
      <c r="Q4179" s="9"/>
      <c r="AJ4179" s="13">
        <v>657.95</v>
      </c>
      <c r="AK4179" s="16">
        <v>3.052508</v>
      </c>
      <c r="AL4179" s="10">
        <f t="shared" si="1961"/>
        <v>5.2507999999999999E-2</v>
      </c>
      <c r="AM4179" s="10">
        <f t="shared" si="1960"/>
        <v>0.42471165526838917</v>
      </c>
      <c r="AN4179" s="14">
        <v>12</v>
      </c>
      <c r="AO4179" s="10">
        <f t="shared" si="1962"/>
        <v>285.14999999999998</v>
      </c>
      <c r="AP4179" s="14">
        <v>10.5</v>
      </c>
      <c r="AQ4179" s="14">
        <v>37</v>
      </c>
      <c r="AR4179" s="10">
        <f t="shared" si="1963"/>
        <v>310.14999999999998</v>
      </c>
      <c r="AS4179" s="14">
        <v>47.1</v>
      </c>
      <c r="AT4179" s="14">
        <v>0.5</v>
      </c>
      <c r="AU4179" s="10">
        <f t="shared" si="1964"/>
        <v>0.49359599074632565</v>
      </c>
      <c r="AV4179" s="10">
        <f t="shared" si="1965"/>
        <v>10.91067211789834</v>
      </c>
      <c r="AW4179" s="10"/>
      <c r="AX4179" s="10"/>
      <c r="AY4179" s="10"/>
      <c r="AZ4179" s="10"/>
      <c r="BA4179" s="10"/>
      <c r="BB4179" s="10"/>
      <c r="BC4179" s="2"/>
      <c r="BD4179"/>
      <c r="BE4179"/>
    </row>
    <row r="4180" spans="1:57" x14ac:dyDescent="0.3">
      <c r="A4180" s="2"/>
      <c r="D4180" s="9" t="s">
        <v>61</v>
      </c>
      <c r="E4180" s="10">
        <v>9.9588420200000005</v>
      </c>
      <c r="F4180" s="10">
        <v>0.42780189369999999</v>
      </c>
      <c r="G4180" s="10">
        <v>23.792071</v>
      </c>
      <c r="H4180" s="10">
        <v>10.1586312</v>
      </c>
      <c r="I4180" s="10">
        <v>76.559605469999994</v>
      </c>
      <c r="J4180" s="10">
        <v>35.788306259999999</v>
      </c>
      <c r="K4180" s="10">
        <v>82.160459930000002</v>
      </c>
      <c r="L4180" s="11">
        <v>2.1967592592592594E-2</v>
      </c>
      <c r="M4180" s="11">
        <v>2.2447905092592594E-2</v>
      </c>
      <c r="N4180" s="10">
        <f>H4180-H4179</f>
        <v>0.55394249100000081</v>
      </c>
      <c r="O4180" s="10">
        <f>I4179-I4180</f>
        <v>15.86678898000001</v>
      </c>
      <c r="P4180" s="10">
        <f>N4180/O4180</f>
        <v>3.4912072738740141E-2</v>
      </c>
      <c r="Q4180" s="9"/>
      <c r="R4180">
        <f>K4180-K4179</f>
        <v>5.6446652200000074</v>
      </c>
      <c r="S4180">
        <f>R4180/O4180</f>
        <v>0.35575346890382631</v>
      </c>
      <c r="AJ4180" s="13">
        <v>657.95</v>
      </c>
      <c r="AK4180" s="16">
        <v>3.052508</v>
      </c>
      <c r="AL4180" s="10">
        <f t="shared" si="1961"/>
        <v>5.2507999999999999E-2</v>
      </c>
      <c r="AM4180" s="10">
        <f t="shared" si="1960"/>
        <v>0.42044301967431374</v>
      </c>
      <c r="AN4180" s="14">
        <v>12</v>
      </c>
      <c r="AO4180" s="10">
        <f t="shared" si="1962"/>
        <v>285.14999999999998</v>
      </c>
      <c r="AP4180" s="14">
        <v>10.5</v>
      </c>
      <c r="AQ4180" s="14">
        <v>37</v>
      </c>
      <c r="AR4180" s="10">
        <f t="shared" si="1963"/>
        <v>310.14999999999998</v>
      </c>
      <c r="AS4180" s="14">
        <v>47.1</v>
      </c>
      <c r="AT4180" s="14">
        <v>0.5</v>
      </c>
      <c r="AU4180" s="10">
        <f t="shared" si="1964"/>
        <v>0.48863502160630706</v>
      </c>
      <c r="AV4180" s="10">
        <f t="shared" si="1965"/>
        <v>11.625639127143792</v>
      </c>
      <c r="AW4180" s="10"/>
      <c r="AX4180" s="10"/>
      <c r="AY4180" s="10"/>
      <c r="AZ4180" s="10"/>
      <c r="BA4180" s="10">
        <f>IF(ISNUMBER(AV4180), AV4180-AV4179, " ")</f>
        <v>0.71496700924545209</v>
      </c>
      <c r="BB4180" s="10">
        <f>IF(ISNUMBER(BA4180), BA4180/O4180, " ")</f>
        <v>4.5060598596645081E-2</v>
      </c>
      <c r="BC4180" s="2"/>
      <c r="BD4180"/>
      <c r="BE4180"/>
    </row>
    <row r="4181" spans="1:57" x14ac:dyDescent="0.3">
      <c r="AM4181" s="10" t="str">
        <f t="shared" si="1960"/>
        <v xml:space="preserve"> </v>
      </c>
      <c r="BD4181"/>
      <c r="BE4181"/>
    </row>
    <row r="4182" spans="1:57" x14ac:dyDescent="0.3">
      <c r="AM4182" s="10" t="str">
        <f t="shared" si="1960"/>
        <v xml:space="preserve"> </v>
      </c>
      <c r="BD4182"/>
      <c r="BE4182"/>
    </row>
    <row r="4183" spans="1:57" x14ac:dyDescent="0.3">
      <c r="A4183" s="2"/>
      <c r="D4183" s="9" t="s">
        <v>53</v>
      </c>
      <c r="E4183" s="10"/>
      <c r="F4183" s="10"/>
      <c r="G4183" s="10"/>
      <c r="H4183" s="10"/>
      <c r="I4183" s="10"/>
      <c r="J4183" s="10"/>
      <c r="K4183" s="10"/>
      <c r="L4183" s="10"/>
      <c r="M4183" s="10"/>
      <c r="P4183" s="10"/>
      <c r="Q4183" s="9"/>
      <c r="R4183" s="9"/>
      <c r="AM4183" s="10" t="str">
        <f t="shared" si="1960"/>
        <v xml:space="preserve"> </v>
      </c>
      <c r="BD4183"/>
      <c r="BE4183"/>
    </row>
    <row r="4184" spans="1:57" x14ac:dyDescent="0.3">
      <c r="A4184" s="2"/>
      <c r="D4184" s="9" t="s">
        <v>472</v>
      </c>
      <c r="E4184" s="10"/>
      <c r="F4184" s="2"/>
      <c r="G4184" s="10"/>
      <c r="H4184" s="10"/>
      <c r="I4184" s="10"/>
      <c r="J4184" s="10"/>
      <c r="K4184" s="10"/>
      <c r="L4184" s="10"/>
      <c r="M4184" s="10"/>
      <c r="P4184" s="10"/>
      <c r="Q4184" s="9"/>
      <c r="R4184" s="9"/>
      <c r="AM4184" s="10" t="str">
        <f t="shared" si="1960"/>
        <v xml:space="preserve"> </v>
      </c>
      <c r="BD4184"/>
      <c r="BE4184"/>
    </row>
    <row r="4185" spans="1:57" x14ac:dyDescent="0.3">
      <c r="A4185" s="2"/>
      <c r="D4185" s="9"/>
      <c r="E4185" s="2" t="s">
        <v>0</v>
      </c>
      <c r="F4185" s="2" t="s">
        <v>1</v>
      </c>
      <c r="G4185" s="2" t="s">
        <v>2</v>
      </c>
      <c r="H4185" s="2" t="s">
        <v>3</v>
      </c>
      <c r="I4185" s="2" t="s">
        <v>4</v>
      </c>
      <c r="J4185" s="2" t="s">
        <v>5</v>
      </c>
      <c r="K4185" s="2" t="s">
        <v>6</v>
      </c>
      <c r="L4185" s="2" t="s">
        <v>7</v>
      </c>
      <c r="M4185" s="2" t="s">
        <v>8</v>
      </c>
      <c r="N4185" s="2" t="s">
        <v>9</v>
      </c>
      <c r="O4185" s="2" t="s">
        <v>10</v>
      </c>
      <c r="P4185" s="2" t="s">
        <v>11</v>
      </c>
      <c r="Q4185" s="2" t="s">
        <v>12</v>
      </c>
      <c r="R4185" s="2" t="s">
        <v>13</v>
      </c>
      <c r="S4185" s="2" t="s">
        <v>14</v>
      </c>
      <c r="T4185" s="2" t="s">
        <v>15</v>
      </c>
      <c r="U4185" s="3" t="s">
        <v>16</v>
      </c>
      <c r="V4185" s="3" t="s">
        <v>17</v>
      </c>
      <c r="W4185" s="3" t="s">
        <v>18</v>
      </c>
      <c r="X4185" s="3" t="s">
        <v>19</v>
      </c>
      <c r="Y4185" s="3" t="s">
        <v>20</v>
      </c>
      <c r="Z4185" s="3" t="s">
        <v>21</v>
      </c>
      <c r="AA4185" s="3" t="s">
        <v>22</v>
      </c>
      <c r="AB4185" s="3" t="s">
        <v>23</v>
      </c>
      <c r="AC4185" s="3" t="s">
        <v>24</v>
      </c>
      <c r="AD4185" s="3" t="s">
        <v>25</v>
      </c>
      <c r="AE4185" s="3" t="s">
        <v>26</v>
      </c>
      <c r="AF4185" s="3" t="s">
        <v>27</v>
      </c>
      <c r="AG4185" s="3" t="s">
        <v>28</v>
      </c>
      <c r="AH4185" s="3" t="s">
        <v>29</v>
      </c>
      <c r="AL4185" s="2" t="s">
        <v>33</v>
      </c>
      <c r="AM4185" s="10" t="e">
        <f t="shared" si="1960"/>
        <v>#VALUE!</v>
      </c>
      <c r="AN4185" s="6" t="s">
        <v>35</v>
      </c>
      <c r="AO4185" s="2" t="s">
        <v>36</v>
      </c>
      <c r="AP4185" s="7" t="s">
        <v>37</v>
      </c>
      <c r="AQ4185" s="6" t="s">
        <v>38</v>
      </c>
      <c r="AR4185" s="2" t="s">
        <v>39</v>
      </c>
      <c r="AS4185" s="7" t="s">
        <v>40</v>
      </c>
      <c r="AT4185" s="7" t="s">
        <v>41</v>
      </c>
      <c r="AU4185" s="8" t="s">
        <v>55</v>
      </c>
      <c r="AV4185" s="8" t="s">
        <v>56</v>
      </c>
      <c r="AW4185" s="8" t="s">
        <v>44</v>
      </c>
      <c r="AX4185" s="8" t="s">
        <v>45</v>
      </c>
      <c r="AY4185" s="8" t="s">
        <v>46</v>
      </c>
      <c r="AZ4185" s="8" t="s">
        <v>47</v>
      </c>
      <c r="BA4185" s="2" t="s">
        <v>48</v>
      </c>
      <c r="BB4185" s="2" t="s">
        <v>49</v>
      </c>
      <c r="BC4185" s="2" t="s">
        <v>50</v>
      </c>
      <c r="BD4185"/>
      <c r="BE4185"/>
    </row>
    <row r="4186" spans="1:57" x14ac:dyDescent="0.3">
      <c r="A4186" s="2"/>
      <c r="D4186" s="9" t="s">
        <v>57</v>
      </c>
      <c r="E4186" s="10">
        <v>13.62244602</v>
      </c>
      <c r="F4186" s="10">
        <v>0.51555485700000003</v>
      </c>
      <c r="G4186" s="10">
        <v>18.346683219999999</v>
      </c>
      <c r="H4186" s="10">
        <v>9.4620399650000007</v>
      </c>
      <c r="I4186" s="10">
        <v>90.012397010000001</v>
      </c>
      <c r="J4186" s="10">
        <v>34.070171899999998</v>
      </c>
      <c r="K4186" s="10">
        <v>54.332853640000003</v>
      </c>
      <c r="L4186" s="11">
        <v>1.6319444444444445E-3</v>
      </c>
      <c r="M4186" s="11">
        <v>2.3205902777777778E-3</v>
      </c>
      <c r="P4186" s="10"/>
      <c r="Q4186" s="9"/>
      <c r="AJ4186" s="13">
        <v>657.95</v>
      </c>
      <c r="AK4186" s="16">
        <v>3.052508</v>
      </c>
      <c r="AL4186" s="10">
        <f>IF(AK4186&gt;3, AK4186-3, 3-AK4186)</f>
        <v>5.2507999999999999E-2</v>
      </c>
      <c r="AM4186" s="10">
        <f t="shared" si="1960"/>
        <v>0.50668649222213336</v>
      </c>
      <c r="AN4186" s="14">
        <v>12</v>
      </c>
      <c r="AO4186" s="10">
        <f>AN4186+273.15</f>
        <v>285.14999999999998</v>
      </c>
      <c r="AP4186" s="14">
        <v>10.5</v>
      </c>
      <c r="AQ4186" s="14">
        <v>37</v>
      </c>
      <c r="AR4186" s="10">
        <f>AQ4186+273.15</f>
        <v>310.14999999999998</v>
      </c>
      <c r="AS4186" s="14">
        <v>47.1</v>
      </c>
      <c r="AT4186" s="14">
        <v>0.5</v>
      </c>
      <c r="AU4186" s="10">
        <f>IF(ISNUMBER(AM4186),((AR4186/AO4186)*((AJ4186-(AT4186*AP4186))/(AJ4186-AS4186))*AM4186)," ")</f>
        <v>0.58886639446736866</v>
      </c>
      <c r="AV4186" s="10">
        <f>IF(ISNUMBER(AM4186), AU4186*G4186, " ")</f>
        <v>10.803745198196372</v>
      </c>
      <c r="AW4186" s="10"/>
      <c r="AX4186" s="10"/>
      <c r="AY4186" s="10"/>
      <c r="AZ4186" s="10"/>
      <c r="BA4186" s="10"/>
      <c r="BB4186" s="10"/>
      <c r="BC4186" s="2"/>
      <c r="BD4186"/>
      <c r="BE4186"/>
    </row>
    <row r="4187" spans="1:57" x14ac:dyDescent="0.3">
      <c r="A4187" s="2">
        <v>381</v>
      </c>
      <c r="B4187" s="9" t="s">
        <v>472</v>
      </c>
      <c r="C4187" s="9"/>
      <c r="D4187" s="9" t="s">
        <v>58</v>
      </c>
      <c r="E4187" s="10">
        <v>9.7939093879999994</v>
      </c>
      <c r="F4187" s="10">
        <v>0.55717135679999996</v>
      </c>
      <c r="G4187" s="10">
        <v>18.794275639999999</v>
      </c>
      <c r="H4187" s="10">
        <v>10.4906659</v>
      </c>
      <c r="I4187" s="10">
        <v>79.072014170000003</v>
      </c>
      <c r="J4187" s="10">
        <v>33.982128279999998</v>
      </c>
      <c r="K4187" s="10">
        <v>55.490624590000003</v>
      </c>
      <c r="L4187" s="11">
        <v>5.4745370370370373E-3</v>
      </c>
      <c r="M4187" s="11">
        <v>6.0069328703703699E-3</v>
      </c>
      <c r="N4187" s="10">
        <f>H4187-H4186</f>
        <v>1.0286259349999991</v>
      </c>
      <c r="O4187" s="10">
        <f>I4186-I4187</f>
        <v>10.940382839999998</v>
      </c>
      <c r="P4187" s="10">
        <f>N4187/O4187</f>
        <v>9.4021018280928764E-2</v>
      </c>
      <c r="Q4187" s="9">
        <f>AVERAGE(P4187,P4189)</f>
        <v>0.11666044664453563</v>
      </c>
      <c r="R4187">
        <f>K4187-K4186</f>
        <v>1.1577709499999997</v>
      </c>
      <c r="S4187">
        <f>R4187/O4187</f>
        <v>0.10582545116858086</v>
      </c>
      <c r="T4187" s="9">
        <f>AVERAGE(S4187,S4189)</f>
        <v>0.24094490567882193</v>
      </c>
      <c r="U4187" s="3">
        <f>AVERAGE(E4186,E4188,E4190)</f>
        <v>13.625584785000001</v>
      </c>
      <c r="V4187" s="3">
        <f>AVERAGE(E4187,E4189,E4191)</f>
        <v>9.8284504575000007</v>
      </c>
      <c r="W4187" s="3">
        <f>AVERAGE(F4186,F4188,F4190)</f>
        <v>0.50983565600000003</v>
      </c>
      <c r="X4187" s="3">
        <f>AVERAGE(F4187,F4189,F4191)</f>
        <v>0.55132435429999993</v>
      </c>
      <c r="Y4187" s="3">
        <f>AVERAGE(G4186,G4188,G4190)</f>
        <v>18.079407414999999</v>
      </c>
      <c r="Z4187" s="3">
        <f>AVERAGE(G4187,G4189,G4191)</f>
        <v>19.310187284999998</v>
      </c>
      <c r="AA4187" s="3">
        <f>AVERAGE(H4186,H4188,H4190)</f>
        <v>9.2222434349999993</v>
      </c>
      <c r="AB4187" s="3">
        <f>AVERAGE(H4187,H4189,H4191)</f>
        <v>10.653821135000001</v>
      </c>
      <c r="AC4187" s="3">
        <f>AVERAGE(I4186,I4188,I4190)</f>
        <v>89.372268345000009</v>
      </c>
      <c r="AD4187" s="3">
        <f>AVERAGE(I4187,I4189,I4191)</f>
        <v>77.317255995000011</v>
      </c>
      <c r="AE4187" s="3">
        <f>AVERAGE(J4186,J4188,J4190)</f>
        <v>34.234541129999997</v>
      </c>
      <c r="AF4187" s="3">
        <f>AVERAGE(J4187,J4189,J4191)</f>
        <v>34.189211035</v>
      </c>
      <c r="AG4187" s="3">
        <f>AVERAGE(K4186,K4188,K4190)</f>
        <v>53.751068285000002</v>
      </c>
      <c r="AH4187" s="3">
        <f>AVERAGE(K4187,K4189,K4191)</f>
        <v>56.806270230000003</v>
      </c>
      <c r="AI4187" s="12">
        <v>43672</v>
      </c>
      <c r="AJ4187" s="13">
        <v>657.95</v>
      </c>
      <c r="AK4187" s="16">
        <v>3.052508</v>
      </c>
      <c r="AL4187" s="10">
        <f t="shared" ref="AL4187:AL4191" si="1966">IF(AK4187&gt;3, AK4187-3, 3-AK4187)</f>
        <v>5.2507999999999999E-2</v>
      </c>
      <c r="AM4187" s="10">
        <f t="shared" si="1960"/>
        <v>0.54758712193383274</v>
      </c>
      <c r="AN4187" s="14">
        <v>12</v>
      </c>
      <c r="AO4187" s="10">
        <f t="shared" ref="AO4187:AO4191" si="1967">AN4187+273.15</f>
        <v>285.14999999999998</v>
      </c>
      <c r="AP4187" s="14">
        <v>10.5</v>
      </c>
      <c r="AQ4187" s="14">
        <v>37</v>
      </c>
      <c r="AR4187" s="10">
        <f t="shared" ref="AR4187:AR4191" si="1968">AQ4187+273.15</f>
        <v>310.14999999999998</v>
      </c>
      <c r="AS4187" s="14">
        <v>47.1</v>
      </c>
      <c r="AT4187" s="14">
        <v>0.5</v>
      </c>
      <c r="AU4187" s="10">
        <f t="shared" ref="AU4187:AU4191" si="1969">IF(ISNUMBER(AM4187),((AR4187/AO4187)*((AJ4187-(AT4187*AP4187))/(AJ4187-AS4187))*AM4187)," ")</f>
        <v>0.63640073122094121</v>
      </c>
      <c r="AV4187" s="10">
        <f t="shared" ref="AV4187:AV4191" si="1970">IF(ISNUMBER(AM4187), AU4187*G4187, " ")</f>
        <v>11.960690760063923</v>
      </c>
      <c r="AW4187" s="10">
        <f>AVERAGE(AU4186,AU4188,AU4190)</f>
        <v>0.58233392711423071</v>
      </c>
      <c r="AX4187" s="10">
        <f>AVERAGE(AU4187,AU4189,AU4191)</f>
        <v>0.62972228908453698</v>
      </c>
      <c r="AY4187" s="10">
        <f>AVERAGE(AV4186,AV4188,AV4190)</f>
        <v>10.529998290345539</v>
      </c>
      <c r="AZ4187" s="10">
        <f>AVERAGE(AV4187,AV4189,AV4191)</f>
        <v>12.156609853692689</v>
      </c>
      <c r="BA4187" s="10">
        <f>IF(ISNUMBER(AV4187), AV4187-AV4186, " ")</f>
        <v>1.1569455618675502</v>
      </c>
      <c r="BB4187" s="10">
        <f>IF(ISNUMBER(BA4187), BA4187/O4187, " ")</f>
        <v>0.10575000699587496</v>
      </c>
      <c r="BC4187" s="2">
        <f>AVERAGE(BB4187,BB4189,BB4191)</f>
        <v>0.13246249673090651</v>
      </c>
      <c r="BD4187" s="1" t="s">
        <v>59</v>
      </c>
      <c r="BE4187"/>
    </row>
    <row r="4188" spans="1:57" x14ac:dyDescent="0.3">
      <c r="A4188" s="2"/>
      <c r="D4188" s="9" t="s">
        <v>57</v>
      </c>
      <c r="E4188" s="10">
        <v>13.62872355</v>
      </c>
      <c r="F4188" s="10">
        <v>0.50411645500000002</v>
      </c>
      <c r="G4188" s="10">
        <v>17.812131610000002</v>
      </c>
      <c r="H4188" s="10">
        <v>8.9824469049999998</v>
      </c>
      <c r="I4188" s="10">
        <v>88.732139680000003</v>
      </c>
      <c r="J4188" s="10">
        <v>34.398910360000002</v>
      </c>
      <c r="K4188" s="10">
        <v>53.169282930000001</v>
      </c>
      <c r="L4188" s="11">
        <v>1.0040509259259259E-2</v>
      </c>
      <c r="M4188" s="11">
        <v>1.0642349537037037E-2</v>
      </c>
      <c r="P4188" s="10"/>
      <c r="Q4188" s="9"/>
      <c r="AJ4188" s="13">
        <v>657.95</v>
      </c>
      <c r="AK4188" s="16">
        <v>3.052508</v>
      </c>
      <c r="AL4188" s="10">
        <f t="shared" si="1966"/>
        <v>5.2507999999999999E-2</v>
      </c>
      <c r="AM4188" s="10">
        <f t="shared" si="1960"/>
        <v>0.49544484895698881</v>
      </c>
      <c r="AN4188" s="14">
        <v>12</v>
      </c>
      <c r="AO4188" s="10">
        <f t="shared" si="1967"/>
        <v>285.14999999999998</v>
      </c>
      <c r="AP4188" s="14">
        <v>10.5</v>
      </c>
      <c r="AQ4188" s="14">
        <v>37</v>
      </c>
      <c r="AR4188" s="10">
        <f t="shared" si="1968"/>
        <v>310.14999999999998</v>
      </c>
      <c r="AS4188" s="14">
        <v>47.1</v>
      </c>
      <c r="AT4188" s="14">
        <v>0.5</v>
      </c>
      <c r="AU4188" s="10">
        <f t="shared" si="1969"/>
        <v>0.57580145976109287</v>
      </c>
      <c r="AV4188" s="10">
        <f t="shared" si="1970"/>
        <v>10.256251382494707</v>
      </c>
      <c r="AW4188" s="10"/>
      <c r="AX4188" s="10"/>
      <c r="AY4188" s="10"/>
      <c r="AZ4188" s="10"/>
      <c r="BA4188" s="10"/>
      <c r="BB4188" s="10"/>
      <c r="BC4188" s="2"/>
      <c r="BD4188"/>
    </row>
    <row r="4189" spans="1:57" x14ac:dyDescent="0.3">
      <c r="A4189" s="2"/>
      <c r="D4189" s="9" t="s">
        <v>60</v>
      </c>
      <c r="E4189" s="10">
        <v>9.8629915270000001</v>
      </c>
      <c r="F4189" s="10">
        <v>0.54547735180000001</v>
      </c>
      <c r="G4189" s="10">
        <v>19.826098930000001</v>
      </c>
      <c r="H4189" s="10">
        <v>10.816976370000001</v>
      </c>
      <c r="I4189" s="10">
        <v>75.562497820000004</v>
      </c>
      <c r="J4189" s="10">
        <v>34.396293790000001</v>
      </c>
      <c r="K4189" s="10">
        <v>58.121915870000002</v>
      </c>
      <c r="L4189" s="11">
        <v>1.3703703703703704E-2</v>
      </c>
      <c r="M4189" s="11">
        <v>1.4490729166666667E-2</v>
      </c>
      <c r="N4189" s="10">
        <f>H4189-H4188</f>
        <v>1.834529465000001</v>
      </c>
      <c r="O4189" s="10">
        <f>I4188-I4189</f>
        <v>13.169641859999999</v>
      </c>
      <c r="P4189" s="10">
        <f>N4189/O4189</f>
        <v>0.1392998750081425</v>
      </c>
      <c r="Q4189" s="9"/>
      <c r="R4189">
        <f>K4189-K4188</f>
        <v>4.9526329400000009</v>
      </c>
      <c r="S4189">
        <f>R4189/O4189</f>
        <v>0.37606436018906297</v>
      </c>
      <c r="AJ4189" s="13">
        <v>657.95</v>
      </c>
      <c r="AK4189" s="16">
        <v>3.052508</v>
      </c>
      <c r="AL4189" s="10">
        <f t="shared" si="1966"/>
        <v>5.2507999999999999E-2</v>
      </c>
      <c r="AM4189" s="10">
        <f t="shared" si="1960"/>
        <v>0.53609427244744323</v>
      </c>
      <c r="AN4189" s="14">
        <v>12</v>
      </c>
      <c r="AO4189" s="10">
        <f t="shared" si="1967"/>
        <v>285.14999999999998</v>
      </c>
      <c r="AP4189" s="14">
        <v>10.5</v>
      </c>
      <c r="AQ4189" s="14">
        <v>37</v>
      </c>
      <c r="AR4189" s="10">
        <f t="shared" si="1968"/>
        <v>310.14999999999998</v>
      </c>
      <c r="AS4189" s="14">
        <v>47.1</v>
      </c>
      <c r="AT4189" s="14">
        <v>0.5</v>
      </c>
      <c r="AU4189" s="10">
        <f t="shared" si="1969"/>
        <v>0.62304384694813275</v>
      </c>
      <c r="AV4189" s="10">
        <f t="shared" si="1970"/>
        <v>12.352528947321458</v>
      </c>
      <c r="AW4189" s="10"/>
      <c r="AX4189" s="10"/>
      <c r="AY4189" s="10"/>
      <c r="AZ4189" s="10"/>
      <c r="BA4189" s="10">
        <f>IF(ISNUMBER(AV4189), AV4189-AV4188, " ")</f>
        <v>2.0962775648267513</v>
      </c>
      <c r="BB4189" s="10">
        <f>IF(ISNUMBER(BA4189), BA4189/O4189, " ")</f>
        <v>0.15917498646593808</v>
      </c>
      <c r="BC4189" s="2"/>
      <c r="BD4189"/>
      <c r="BE4189"/>
    </row>
    <row r="4190" spans="1:57" x14ac:dyDescent="0.3">
      <c r="A4190" s="2"/>
      <c r="D4190" s="9" t="s">
        <v>57</v>
      </c>
      <c r="E4190" s="10"/>
      <c r="F4190" s="10"/>
      <c r="G4190" s="10"/>
      <c r="H4190" s="10"/>
      <c r="I4190" s="10"/>
      <c r="J4190" s="10"/>
      <c r="K4190" s="10"/>
      <c r="L4190" s="11"/>
      <c r="M4190" s="11"/>
      <c r="P4190" s="10"/>
      <c r="Q4190" s="9"/>
      <c r="AJ4190" s="13">
        <v>657.95</v>
      </c>
      <c r="AK4190" s="16">
        <v>3.052508</v>
      </c>
      <c r="AL4190" s="10">
        <f t="shared" si="1966"/>
        <v>5.2507999999999999E-2</v>
      </c>
      <c r="AM4190" s="10" t="str">
        <f t="shared" si="1960"/>
        <v xml:space="preserve"> </v>
      </c>
      <c r="AN4190" s="14">
        <v>12</v>
      </c>
      <c r="AO4190" s="10">
        <f t="shared" si="1967"/>
        <v>285.14999999999998</v>
      </c>
      <c r="AP4190" s="14">
        <v>10.5</v>
      </c>
      <c r="AQ4190" s="14">
        <v>37</v>
      </c>
      <c r="AR4190" s="10">
        <f t="shared" si="1968"/>
        <v>310.14999999999998</v>
      </c>
      <c r="AS4190" s="14">
        <v>47.1</v>
      </c>
      <c r="AT4190" s="14">
        <v>0.5</v>
      </c>
      <c r="AU4190" s="10" t="str">
        <f t="shared" si="1969"/>
        <v xml:space="preserve"> </v>
      </c>
      <c r="AV4190" s="10" t="str">
        <f t="shared" si="1970"/>
        <v xml:space="preserve"> </v>
      </c>
      <c r="AW4190" s="10"/>
      <c r="AX4190" s="10"/>
      <c r="AY4190" s="10"/>
      <c r="AZ4190" s="10"/>
      <c r="BA4190" s="10"/>
      <c r="BB4190" s="10"/>
      <c r="BC4190" s="2"/>
      <c r="BD4190"/>
      <c r="BE4190"/>
    </row>
    <row r="4191" spans="1:57" x14ac:dyDescent="0.3">
      <c r="A4191" s="2"/>
      <c r="D4191" s="9" t="s">
        <v>61</v>
      </c>
      <c r="E4191" s="10"/>
      <c r="F4191" s="10"/>
      <c r="G4191" s="10"/>
      <c r="H4191" s="10"/>
      <c r="I4191" s="10"/>
      <c r="J4191" s="10"/>
      <c r="K4191" s="10"/>
      <c r="L4191" s="11"/>
      <c r="M4191" s="11"/>
      <c r="N4191" s="10">
        <f>H4191-H4190</f>
        <v>0</v>
      </c>
      <c r="O4191" s="10">
        <f>I4190-I4191</f>
        <v>0</v>
      </c>
      <c r="P4191" s="10" t="e">
        <f>N4191/O4191</f>
        <v>#DIV/0!</v>
      </c>
      <c r="Q4191" s="9"/>
      <c r="R4191">
        <f>K4191-K4190</f>
        <v>0</v>
      </c>
      <c r="S4191" t="e">
        <f>R4191/O4191</f>
        <v>#DIV/0!</v>
      </c>
      <c r="AJ4191" s="13">
        <v>657.95</v>
      </c>
      <c r="AK4191" s="16">
        <v>3.052508</v>
      </c>
      <c r="AL4191" s="10">
        <f t="shared" si="1966"/>
        <v>5.2507999999999999E-2</v>
      </c>
      <c r="AM4191" s="10" t="str">
        <f t="shared" si="1960"/>
        <v xml:space="preserve"> </v>
      </c>
      <c r="AN4191" s="14">
        <v>12</v>
      </c>
      <c r="AO4191" s="10">
        <f t="shared" si="1967"/>
        <v>285.14999999999998</v>
      </c>
      <c r="AP4191" s="14">
        <v>10.5</v>
      </c>
      <c r="AQ4191" s="14">
        <v>37</v>
      </c>
      <c r="AR4191" s="10">
        <f t="shared" si="1968"/>
        <v>310.14999999999998</v>
      </c>
      <c r="AS4191" s="14">
        <v>47.1</v>
      </c>
      <c r="AT4191" s="14">
        <v>0.5</v>
      </c>
      <c r="AU4191" s="10" t="str">
        <f t="shared" si="1969"/>
        <v xml:space="preserve"> </v>
      </c>
      <c r="AV4191" s="10" t="str">
        <f t="shared" si="1970"/>
        <v xml:space="preserve"> </v>
      </c>
      <c r="AW4191" s="10"/>
      <c r="AX4191" s="10"/>
      <c r="AY4191" s="10"/>
      <c r="AZ4191" s="10"/>
      <c r="BA4191" s="10" t="str">
        <f>IF(ISNUMBER(AV4191), AV4191-AV4190, " ")</f>
        <v xml:space="preserve"> </v>
      </c>
      <c r="BB4191" s="10" t="str">
        <f>IF(ISNUMBER(BA4191), BA4191/O4191, " ")</f>
        <v xml:space="preserve"> </v>
      </c>
      <c r="BC4191" s="2"/>
      <c r="BD4191"/>
      <c r="BE4191"/>
    </row>
    <row r="4192" spans="1:57" x14ac:dyDescent="0.3">
      <c r="AM4192" s="10" t="str">
        <f t="shared" si="1960"/>
        <v xml:space="preserve"> </v>
      </c>
      <c r="BD4192"/>
      <c r="BE4192"/>
    </row>
    <row r="4193" spans="1:57" x14ac:dyDescent="0.3">
      <c r="AM4193" s="10" t="str">
        <f t="shared" si="1960"/>
        <v xml:space="preserve"> </v>
      </c>
      <c r="BD4193"/>
      <c r="BE4193"/>
    </row>
    <row r="4194" spans="1:57" x14ac:dyDescent="0.3">
      <c r="A4194" s="2"/>
      <c r="D4194" s="9" t="s">
        <v>53</v>
      </c>
      <c r="E4194" s="10"/>
      <c r="F4194" s="10"/>
      <c r="G4194" s="10"/>
      <c r="H4194" s="10"/>
      <c r="I4194" s="10"/>
      <c r="J4194" s="10"/>
      <c r="K4194" s="10"/>
      <c r="L4194" s="10"/>
      <c r="M4194" s="10"/>
      <c r="P4194" s="10"/>
      <c r="Q4194" s="9"/>
      <c r="R4194" s="9"/>
      <c r="AM4194" s="10" t="str">
        <f t="shared" si="1960"/>
        <v xml:space="preserve"> </v>
      </c>
      <c r="BD4194"/>
      <c r="BE4194"/>
    </row>
    <row r="4195" spans="1:57" x14ac:dyDescent="0.3">
      <c r="A4195" s="2"/>
      <c r="D4195" s="9" t="s">
        <v>473</v>
      </c>
      <c r="E4195" s="10"/>
      <c r="F4195" s="2"/>
      <c r="G4195" s="10"/>
      <c r="H4195" s="10"/>
      <c r="I4195" s="10"/>
      <c r="J4195" s="10"/>
      <c r="K4195" s="10"/>
      <c r="L4195" s="10"/>
      <c r="M4195" s="10"/>
      <c r="P4195" s="10"/>
      <c r="Q4195" s="9"/>
      <c r="R4195" s="9"/>
      <c r="AM4195" s="10" t="str">
        <f t="shared" si="1960"/>
        <v xml:space="preserve"> </v>
      </c>
      <c r="BD4195"/>
      <c r="BE4195"/>
    </row>
    <row r="4196" spans="1:57" x14ac:dyDescent="0.3">
      <c r="A4196" s="2"/>
      <c r="D4196" s="9"/>
      <c r="E4196" s="2" t="s">
        <v>0</v>
      </c>
      <c r="F4196" s="2" t="s">
        <v>1</v>
      </c>
      <c r="G4196" s="2" t="s">
        <v>2</v>
      </c>
      <c r="H4196" s="2" t="s">
        <v>3</v>
      </c>
      <c r="I4196" s="2" t="s">
        <v>4</v>
      </c>
      <c r="J4196" s="2" t="s">
        <v>5</v>
      </c>
      <c r="K4196" s="2" t="s">
        <v>6</v>
      </c>
      <c r="L4196" s="2" t="s">
        <v>7</v>
      </c>
      <c r="M4196" s="2" t="s">
        <v>8</v>
      </c>
      <c r="N4196" s="2" t="s">
        <v>9</v>
      </c>
      <c r="O4196" s="2" t="s">
        <v>10</v>
      </c>
      <c r="P4196" s="2" t="s">
        <v>11</v>
      </c>
      <c r="Q4196" s="2" t="s">
        <v>12</v>
      </c>
      <c r="R4196" s="2" t="s">
        <v>13</v>
      </c>
      <c r="S4196" s="2" t="s">
        <v>14</v>
      </c>
      <c r="T4196" s="2" t="s">
        <v>15</v>
      </c>
      <c r="U4196" s="3" t="s">
        <v>16</v>
      </c>
      <c r="V4196" s="3" t="s">
        <v>17</v>
      </c>
      <c r="W4196" s="3" t="s">
        <v>18</v>
      </c>
      <c r="X4196" s="3" t="s">
        <v>19</v>
      </c>
      <c r="Y4196" s="3" t="s">
        <v>20</v>
      </c>
      <c r="Z4196" s="3" t="s">
        <v>21</v>
      </c>
      <c r="AA4196" s="3" t="s">
        <v>22</v>
      </c>
      <c r="AB4196" s="3" t="s">
        <v>23</v>
      </c>
      <c r="AC4196" s="3" t="s">
        <v>24</v>
      </c>
      <c r="AD4196" s="3" t="s">
        <v>25</v>
      </c>
      <c r="AE4196" s="3" t="s">
        <v>26</v>
      </c>
      <c r="AF4196" s="3" t="s">
        <v>27</v>
      </c>
      <c r="AG4196" s="3" t="s">
        <v>28</v>
      </c>
      <c r="AH4196" s="3" t="s">
        <v>29</v>
      </c>
      <c r="AL4196" s="2" t="s">
        <v>33</v>
      </c>
      <c r="AM4196" s="10" t="e">
        <f t="shared" si="1960"/>
        <v>#VALUE!</v>
      </c>
      <c r="AN4196" s="6" t="s">
        <v>35</v>
      </c>
      <c r="AO4196" s="2" t="s">
        <v>36</v>
      </c>
      <c r="AP4196" s="7" t="s">
        <v>37</v>
      </c>
      <c r="AQ4196" s="6" t="s">
        <v>38</v>
      </c>
      <c r="AR4196" s="2" t="s">
        <v>39</v>
      </c>
      <c r="AS4196" s="7" t="s">
        <v>40</v>
      </c>
      <c r="AT4196" s="7" t="s">
        <v>41</v>
      </c>
      <c r="AU4196" s="8" t="s">
        <v>55</v>
      </c>
      <c r="AV4196" s="8" t="s">
        <v>56</v>
      </c>
      <c r="AW4196" s="8" t="s">
        <v>44</v>
      </c>
      <c r="AX4196" s="8" t="s">
        <v>45</v>
      </c>
      <c r="AY4196" s="8" t="s">
        <v>46</v>
      </c>
      <c r="AZ4196" s="8" t="s">
        <v>47</v>
      </c>
      <c r="BA4196" s="2" t="s">
        <v>48</v>
      </c>
      <c r="BB4196" s="2" t="s">
        <v>49</v>
      </c>
      <c r="BC4196" s="2" t="s">
        <v>50</v>
      </c>
      <c r="BD4196"/>
      <c r="BE4196"/>
    </row>
    <row r="4197" spans="1:57" x14ac:dyDescent="0.3">
      <c r="A4197" s="2"/>
      <c r="D4197" s="9" t="s">
        <v>57</v>
      </c>
      <c r="E4197" s="10">
        <v>13.67160286</v>
      </c>
      <c r="F4197" s="10">
        <v>0.60516137110000001</v>
      </c>
      <c r="G4197" s="10">
        <v>20.147905179999999</v>
      </c>
      <c r="H4197" s="10">
        <v>12.1224852</v>
      </c>
      <c r="I4197" s="10">
        <v>92.527537809999998</v>
      </c>
      <c r="J4197" s="10">
        <v>32.125589130000002</v>
      </c>
      <c r="K4197" s="10">
        <v>71.910315789999999</v>
      </c>
      <c r="L4197" s="11">
        <v>1.4351851851851854E-3</v>
      </c>
      <c r="M4197" s="11">
        <v>2.1411921296296296E-3</v>
      </c>
      <c r="P4197" s="10"/>
      <c r="Q4197" s="9"/>
      <c r="AJ4197" s="13">
        <v>656.86666666666667</v>
      </c>
      <c r="AK4197" s="16">
        <v>3.082789</v>
      </c>
      <c r="AL4197" s="10">
        <f>IF(AK4197&gt;3, AK4197-3, 3-AK4197)</f>
        <v>8.2789000000000001E-2</v>
      </c>
      <c r="AM4197" s="10">
        <f t="shared" si="1960"/>
        <v>0.5889096247910578</v>
      </c>
      <c r="AN4197" s="14">
        <v>12</v>
      </c>
      <c r="AO4197" s="10">
        <f>AN4197+273.15</f>
        <v>285.14999999999998</v>
      </c>
      <c r="AP4197" s="14">
        <v>10.5</v>
      </c>
      <c r="AQ4197" s="14">
        <v>37</v>
      </c>
      <c r="AR4197" s="10">
        <f>AQ4197+273.15</f>
        <v>310.14999999999998</v>
      </c>
      <c r="AS4197" s="14">
        <v>47.1</v>
      </c>
      <c r="AT4197" s="14">
        <v>0.5</v>
      </c>
      <c r="AU4197" s="10">
        <f>IF(ISNUMBER(AM4197),((AR4197/AO4197)*((AJ4197-(AT4197*AP4197))/(AJ4197-AS4197))*AM4197)," ")</f>
        <v>0.68450333127614849</v>
      </c>
      <c r="AV4197" s="10">
        <f>IF(ISNUMBER(AM4197), AU4197*G4197, " ")</f>
        <v>13.791308213945968</v>
      </c>
      <c r="AW4197" s="10"/>
      <c r="AX4197" s="10"/>
      <c r="AY4197" s="10"/>
      <c r="AZ4197" s="10"/>
      <c r="BA4197" s="10"/>
      <c r="BB4197" s="10"/>
      <c r="BC4197" s="2"/>
      <c r="BD4197"/>
      <c r="BE4197"/>
    </row>
    <row r="4198" spans="1:57" x14ac:dyDescent="0.3">
      <c r="A4198" s="2">
        <v>382</v>
      </c>
      <c r="B4198" s="9" t="s">
        <v>473</v>
      </c>
      <c r="C4198" s="9"/>
      <c r="D4198" s="9" t="s">
        <v>58</v>
      </c>
      <c r="E4198" s="10">
        <v>8.6076974360000005</v>
      </c>
      <c r="F4198" s="10">
        <v>0.84005033799999995</v>
      </c>
      <c r="G4198" s="10">
        <v>19.020213760000001</v>
      </c>
      <c r="H4198" s="10">
        <v>15.95891138</v>
      </c>
      <c r="I4198" s="10">
        <v>80.883204000000006</v>
      </c>
      <c r="J4198" s="10">
        <v>32.006816710000003</v>
      </c>
      <c r="K4198" s="10">
        <v>81.265639660000005</v>
      </c>
      <c r="L4198" s="11">
        <v>4.3460648148148156E-3</v>
      </c>
      <c r="M4198" s="11">
        <v>4.861099537037037E-3</v>
      </c>
      <c r="N4198" s="10">
        <f>H4198-H4197</f>
        <v>3.8364261800000001</v>
      </c>
      <c r="O4198" s="10">
        <f>I4197-I4198</f>
        <v>11.644333809999992</v>
      </c>
      <c r="P4198" s="10">
        <f>N4198/O4198</f>
        <v>0.32946721062782747</v>
      </c>
      <c r="Q4198" s="9">
        <f>AVERAGE(P4198,P4200)</f>
        <v>0.3594859956697084</v>
      </c>
      <c r="R4198">
        <f>K4198-K4197</f>
        <v>9.3553238700000065</v>
      </c>
      <c r="S4198">
        <f>R4198/O4198</f>
        <v>0.80342285120388635</v>
      </c>
      <c r="T4198" s="9">
        <f>AVERAGE(S4198,S4200)</f>
        <v>0.78015973582852882</v>
      </c>
      <c r="U4198" s="3">
        <f>AVERAGE(E4197,E4199,E4201)</f>
        <v>13.674224004999999</v>
      </c>
      <c r="V4198" s="3">
        <f>AVERAGE(E4198,E4200,E4202)</f>
        <v>8.7602770825</v>
      </c>
      <c r="W4198" s="3">
        <f>AVERAGE(F4197,F4199,F4201)</f>
        <v>0.59878035519999995</v>
      </c>
      <c r="X4198" s="3">
        <f>AVERAGE(F4198,F4200,F4202)</f>
        <v>0.77172135620000004</v>
      </c>
      <c r="Y4198" s="3">
        <f>AVERAGE(G4197,G4199,G4201)</f>
        <v>18.72081111</v>
      </c>
      <c r="Z4198" s="3">
        <f>AVERAGE(G4198,G4200,G4202)</f>
        <v>20.105796975000001</v>
      </c>
      <c r="AA4198" s="3">
        <f>AVERAGE(H4197,H4199,H4201)</f>
        <v>11.179766545</v>
      </c>
      <c r="AB4198" s="3">
        <f>AVERAGE(H4198,H4200,H4202)</f>
        <v>15.363756904999999</v>
      </c>
      <c r="AC4198" s="3">
        <f>AVERAGE(I4197,I4199,I4201)</f>
        <v>92.524605794999999</v>
      </c>
      <c r="AD4198" s="3">
        <f>AVERAGE(I4198,I4200,I4202)</f>
        <v>80.885367105</v>
      </c>
      <c r="AE4198" s="3">
        <f>AVERAGE(J4197,J4199,J4201)</f>
        <v>31.751290610000002</v>
      </c>
      <c r="AF4198" s="3">
        <f>AVERAGE(J4198,J4200,J4202)</f>
        <v>31.683382385000002</v>
      </c>
      <c r="AG4198" s="3">
        <f>AVERAGE(K4197,K4199,K4201)</f>
        <v>71.367391775000002</v>
      </c>
      <c r="AH4198" s="3">
        <f>AVERAGE(K4198,K4200,K4202)</f>
        <v>80.447975685000003</v>
      </c>
      <c r="AI4198" s="12">
        <v>43673</v>
      </c>
      <c r="AJ4198" s="13">
        <v>656.86666666666667</v>
      </c>
      <c r="AK4198" s="16">
        <v>3.082789</v>
      </c>
      <c r="AL4198" s="10">
        <f t="shared" ref="AL4198:AL4202" si="1971">IF(AK4198&gt;3, AK4198-3, 3-AK4198)</f>
        <v>8.2789000000000001E-2</v>
      </c>
      <c r="AM4198" s="10">
        <f t="shared" si="1960"/>
        <v>0.81749059504234622</v>
      </c>
      <c r="AN4198" s="14">
        <v>12</v>
      </c>
      <c r="AO4198" s="10">
        <f t="shared" ref="AO4198:AO4202" si="1972">AN4198+273.15</f>
        <v>285.14999999999998</v>
      </c>
      <c r="AP4198" s="14">
        <v>10.5</v>
      </c>
      <c r="AQ4198" s="14">
        <v>37</v>
      </c>
      <c r="AR4198" s="10">
        <f t="shared" ref="AR4198:AR4202" si="1973">AQ4198+273.15</f>
        <v>310.14999999999998</v>
      </c>
      <c r="AS4198" s="14">
        <v>47.1</v>
      </c>
      <c r="AT4198" s="14">
        <v>0.5</v>
      </c>
      <c r="AU4198" s="10">
        <f t="shared" ref="AU4198:AU4202" si="1974">IF(ISNUMBER(AM4198),((AR4198/AO4198)*((AJ4198-(AT4198*AP4198))/(AJ4198-AS4198))*AM4198)," ")</f>
        <v>0.9501883006105416</v>
      </c>
      <c r="AV4198" s="10">
        <f t="shared" ref="AV4198:AV4202" si="1975">IF(ISNUMBER(AM4198), AU4198*G4198, " ")</f>
        <v>18.072784589863641</v>
      </c>
      <c r="AW4198" s="10">
        <f>AVERAGE(AU4197,AU4199,AU4201)</f>
        <v>0.67728570826009793</v>
      </c>
      <c r="AX4198" s="10">
        <f>AVERAGE(AU4198,AU4200,AU4202)</f>
        <v>0.87290079037208912</v>
      </c>
      <c r="AY4198" s="10">
        <f>AVERAGE(AV4197,AV4199,AV4201)</f>
        <v>12.689638038845562</v>
      </c>
      <c r="AZ4198" s="10">
        <f>AVERAGE(AV4198,AV4200,AV4202)</f>
        <v>17.466464046694256</v>
      </c>
      <c r="BA4198" s="10">
        <f>IF(ISNUMBER(AV4198), AV4198-AV4197, " ")</f>
        <v>4.2814763759176735</v>
      </c>
      <c r="BB4198" s="10">
        <f>IF(ISNUMBER(BA4198), BA4198/O4198, " ")</f>
        <v>0.3676875333340926</v>
      </c>
      <c r="BC4198" s="2">
        <f>AVERAGE(BB4198,BB4200,BB4202)</f>
        <v>0.41042579258318812</v>
      </c>
      <c r="BD4198" s="1" t="s">
        <v>59</v>
      </c>
      <c r="BE4198"/>
    </row>
    <row r="4199" spans="1:57" x14ac:dyDescent="0.3">
      <c r="A4199" s="2"/>
      <c r="D4199" s="9" t="s">
        <v>57</v>
      </c>
      <c r="E4199" s="10">
        <v>13.67684515</v>
      </c>
      <c r="F4199" s="10">
        <v>0.59239933929999999</v>
      </c>
      <c r="G4199" s="10">
        <v>17.293717040000001</v>
      </c>
      <c r="H4199" s="10">
        <v>10.237047889999999</v>
      </c>
      <c r="I4199" s="10">
        <v>92.52167378</v>
      </c>
      <c r="J4199" s="10">
        <v>31.376992090000002</v>
      </c>
      <c r="K4199" s="10">
        <v>70.824467760000005</v>
      </c>
      <c r="L4199" s="11">
        <v>2.6620370370370372E-4</v>
      </c>
      <c r="M4199" s="11">
        <v>7.8123842592592579E-4</v>
      </c>
      <c r="P4199" s="10"/>
      <c r="Q4199" s="9"/>
      <c r="AJ4199" s="13">
        <v>656.86666666666702</v>
      </c>
      <c r="AK4199" s="16">
        <v>3.082789</v>
      </c>
      <c r="AL4199" s="10">
        <f t="shared" si="1971"/>
        <v>8.2789000000000001E-2</v>
      </c>
      <c r="AM4199" s="10">
        <f t="shared" si="1960"/>
        <v>0.57649032025870084</v>
      </c>
      <c r="AN4199" s="14">
        <v>12</v>
      </c>
      <c r="AO4199" s="10">
        <f t="shared" si="1972"/>
        <v>285.14999999999998</v>
      </c>
      <c r="AP4199" s="14">
        <v>10.5</v>
      </c>
      <c r="AQ4199" s="14">
        <v>37</v>
      </c>
      <c r="AR4199" s="10">
        <f t="shared" si="1973"/>
        <v>310.14999999999998</v>
      </c>
      <c r="AS4199" s="14">
        <v>47.1</v>
      </c>
      <c r="AT4199" s="14">
        <v>0.5</v>
      </c>
      <c r="AU4199" s="10">
        <f t="shared" si="1974"/>
        <v>0.67006808524404737</v>
      </c>
      <c r="AV4199" s="10">
        <f t="shared" si="1975"/>
        <v>11.587967863745154</v>
      </c>
      <c r="AW4199" s="10"/>
      <c r="AX4199" s="10"/>
      <c r="AY4199" s="10"/>
      <c r="AZ4199" s="10"/>
      <c r="BA4199" s="10"/>
      <c r="BB4199" s="10"/>
      <c r="BC4199" s="2"/>
      <c r="BD4199"/>
    </row>
    <row r="4200" spans="1:57" x14ac:dyDescent="0.3">
      <c r="A4200" s="2"/>
      <c r="D4200" s="9" t="s">
        <v>60</v>
      </c>
      <c r="E4200" s="10">
        <v>8.9128567289999996</v>
      </c>
      <c r="F4200" s="10">
        <v>0.70339237440000002</v>
      </c>
      <c r="G4200" s="10">
        <v>21.19138019</v>
      </c>
      <c r="H4200" s="10">
        <v>14.76860243</v>
      </c>
      <c r="I4200" s="10">
        <v>80.887530209999994</v>
      </c>
      <c r="J4200" s="10">
        <v>31.359948060000001</v>
      </c>
      <c r="K4200" s="10">
        <v>79.630311710000001</v>
      </c>
      <c r="L4200" s="11">
        <v>2.9745370370370373E-3</v>
      </c>
      <c r="M4200" s="11">
        <v>3.7384143518518517E-3</v>
      </c>
      <c r="N4200" s="10">
        <f>H4200-H4199</f>
        <v>4.5315545400000001</v>
      </c>
      <c r="O4200" s="10">
        <f>I4199-I4200</f>
        <v>11.634143570000006</v>
      </c>
      <c r="P4200" s="10">
        <f>N4200/O4200</f>
        <v>0.38950478071158939</v>
      </c>
      <c r="Q4200" s="9"/>
      <c r="R4200">
        <f>K4200-K4199</f>
        <v>8.8058439499999963</v>
      </c>
      <c r="S4200">
        <f>R4200/O4200</f>
        <v>0.75689662045317119</v>
      </c>
      <c r="AJ4200" s="13">
        <v>656.86666666666702</v>
      </c>
      <c r="AK4200" s="16">
        <v>3.082789</v>
      </c>
      <c r="AL4200" s="10">
        <f t="shared" si="1971"/>
        <v>8.2789000000000001E-2</v>
      </c>
      <c r="AM4200" s="10">
        <f t="shared" si="1960"/>
        <v>0.68450261214763652</v>
      </c>
      <c r="AN4200" s="14">
        <v>12</v>
      </c>
      <c r="AO4200" s="10">
        <f t="shared" si="1972"/>
        <v>285.14999999999998</v>
      </c>
      <c r="AP4200" s="14">
        <v>10.5</v>
      </c>
      <c r="AQ4200" s="14">
        <v>37</v>
      </c>
      <c r="AR4200" s="10">
        <f t="shared" si="1973"/>
        <v>310.14999999999998</v>
      </c>
      <c r="AS4200" s="14">
        <v>47.1</v>
      </c>
      <c r="AT4200" s="14">
        <v>0.5</v>
      </c>
      <c r="AU4200" s="10">
        <f t="shared" si="1974"/>
        <v>0.79561328013363652</v>
      </c>
      <c r="AV4200" s="10">
        <f t="shared" si="1975"/>
        <v>16.860143503524867</v>
      </c>
      <c r="AW4200" s="10"/>
      <c r="AX4200" s="10"/>
      <c r="AY4200" s="10"/>
      <c r="AZ4200" s="10"/>
      <c r="BA4200" s="10">
        <f>IF(ISNUMBER(AV4200), AV4200-AV4199, " ")</f>
        <v>5.2721756397797126</v>
      </c>
      <c r="BB4200" s="10">
        <f>IF(ISNUMBER(BA4200), BA4200/O4200, " ")</f>
        <v>0.45316405183228364</v>
      </c>
      <c r="BC4200" s="2"/>
      <c r="BD4200"/>
      <c r="BE4200"/>
    </row>
    <row r="4201" spans="1:57" x14ac:dyDescent="0.3">
      <c r="A4201" s="2"/>
      <c r="D4201" s="9" t="s">
        <v>57</v>
      </c>
      <c r="E4201" s="10"/>
      <c r="F4201" s="10"/>
      <c r="G4201" s="10"/>
      <c r="H4201" s="10"/>
      <c r="I4201" s="10"/>
      <c r="J4201" s="10"/>
      <c r="K4201" s="10"/>
      <c r="L4201" s="11"/>
      <c r="M4201" s="11"/>
      <c r="P4201" s="10"/>
      <c r="Q4201" s="9"/>
      <c r="AJ4201" s="13">
        <v>656.86666666666702</v>
      </c>
      <c r="AK4201" s="16">
        <v>3.082789</v>
      </c>
      <c r="AL4201" s="10">
        <f t="shared" si="1971"/>
        <v>8.2789000000000001E-2</v>
      </c>
      <c r="AM4201" s="10" t="str">
        <f t="shared" si="1960"/>
        <v xml:space="preserve"> </v>
      </c>
      <c r="AN4201" s="14">
        <v>12</v>
      </c>
      <c r="AO4201" s="10">
        <f t="shared" si="1972"/>
        <v>285.14999999999998</v>
      </c>
      <c r="AP4201" s="14">
        <v>10.5</v>
      </c>
      <c r="AQ4201" s="14">
        <v>37</v>
      </c>
      <c r="AR4201" s="10">
        <f t="shared" si="1973"/>
        <v>310.14999999999998</v>
      </c>
      <c r="AS4201" s="14">
        <v>47.1</v>
      </c>
      <c r="AT4201" s="14">
        <v>0.5</v>
      </c>
      <c r="AU4201" s="10" t="str">
        <f t="shared" si="1974"/>
        <v xml:space="preserve"> </v>
      </c>
      <c r="AV4201" s="10" t="str">
        <f t="shared" si="1975"/>
        <v xml:space="preserve"> </v>
      </c>
      <c r="AW4201" s="10"/>
      <c r="AX4201" s="10"/>
      <c r="AY4201" s="10"/>
      <c r="AZ4201" s="10"/>
      <c r="BA4201" s="10"/>
      <c r="BB4201" s="10"/>
      <c r="BC4201" s="2"/>
      <c r="BD4201"/>
      <c r="BE4201"/>
    </row>
    <row r="4202" spans="1:57" x14ac:dyDescent="0.3">
      <c r="A4202" s="2"/>
      <c r="D4202" s="9" t="s">
        <v>61</v>
      </c>
      <c r="E4202" s="10"/>
      <c r="F4202" s="10"/>
      <c r="G4202" s="10"/>
      <c r="H4202" s="10"/>
      <c r="I4202" s="10"/>
      <c r="J4202" s="10"/>
      <c r="K4202" s="10"/>
      <c r="L4202" s="11"/>
      <c r="M4202" s="11"/>
      <c r="N4202" s="10">
        <f>H4202-H4201</f>
        <v>0</v>
      </c>
      <c r="O4202" s="10">
        <f>I4201-I4202</f>
        <v>0</v>
      </c>
      <c r="P4202" s="10" t="e">
        <f>N4202/O4202</f>
        <v>#DIV/0!</v>
      </c>
      <c r="Q4202" s="9"/>
      <c r="R4202">
        <f>K4202-K4201</f>
        <v>0</v>
      </c>
      <c r="S4202" t="e">
        <f>R4202/O4202</f>
        <v>#DIV/0!</v>
      </c>
      <c r="AJ4202" s="13">
        <v>656.86666666666702</v>
      </c>
      <c r="AK4202" s="16">
        <v>3.082789</v>
      </c>
      <c r="AL4202" s="10">
        <f t="shared" si="1971"/>
        <v>8.2789000000000001E-2</v>
      </c>
      <c r="AM4202" s="10" t="str">
        <f t="shared" si="1960"/>
        <v xml:space="preserve"> </v>
      </c>
      <c r="AN4202" s="14">
        <v>12</v>
      </c>
      <c r="AO4202" s="10">
        <f t="shared" si="1972"/>
        <v>285.14999999999998</v>
      </c>
      <c r="AP4202" s="14">
        <v>10.5</v>
      </c>
      <c r="AQ4202" s="14">
        <v>37</v>
      </c>
      <c r="AR4202" s="10">
        <f t="shared" si="1973"/>
        <v>310.14999999999998</v>
      </c>
      <c r="AS4202" s="14">
        <v>47.1</v>
      </c>
      <c r="AT4202" s="14">
        <v>0.5</v>
      </c>
      <c r="AU4202" s="10" t="str">
        <f t="shared" si="1974"/>
        <v xml:space="preserve"> </v>
      </c>
      <c r="AV4202" s="10" t="str">
        <f t="shared" si="1975"/>
        <v xml:space="preserve"> </v>
      </c>
      <c r="AW4202" s="10"/>
      <c r="AX4202" s="10"/>
      <c r="AY4202" s="10"/>
      <c r="AZ4202" s="10"/>
      <c r="BA4202" s="10" t="str">
        <f>IF(ISNUMBER(AV4202), AV4202-AV4201, " ")</f>
        <v xml:space="preserve"> </v>
      </c>
      <c r="BB4202" s="10" t="str">
        <f>IF(ISNUMBER(BA4202), BA4202/O4202, " ")</f>
        <v xml:space="preserve"> </v>
      </c>
      <c r="BC4202" s="2"/>
      <c r="BD4202"/>
      <c r="BE4202"/>
    </row>
    <row r="4203" spans="1:57" x14ac:dyDescent="0.3">
      <c r="AM4203" s="10" t="str">
        <f t="shared" si="1960"/>
        <v xml:space="preserve"> </v>
      </c>
      <c r="BD4203"/>
      <c r="BE4203"/>
    </row>
    <row r="4204" spans="1:57" x14ac:dyDescent="0.3">
      <c r="AM4204" s="10" t="str">
        <f t="shared" si="1960"/>
        <v xml:space="preserve"> </v>
      </c>
      <c r="BD4204"/>
      <c r="BE4204"/>
    </row>
    <row r="4205" spans="1:57" x14ac:dyDescent="0.3">
      <c r="A4205" s="2"/>
      <c r="D4205" s="9" t="s">
        <v>53</v>
      </c>
      <c r="E4205" s="10"/>
      <c r="F4205" s="10"/>
      <c r="G4205" s="10"/>
      <c r="H4205" s="10"/>
      <c r="I4205" s="10"/>
      <c r="J4205" s="10"/>
      <c r="K4205" s="10"/>
      <c r="L4205" s="10"/>
      <c r="M4205" s="10"/>
      <c r="P4205" s="10"/>
      <c r="Q4205" s="9"/>
      <c r="R4205" s="9"/>
      <c r="AM4205" s="10" t="str">
        <f t="shared" si="1960"/>
        <v xml:space="preserve"> </v>
      </c>
      <c r="BD4205"/>
      <c r="BE4205"/>
    </row>
    <row r="4206" spans="1:57" x14ac:dyDescent="0.3">
      <c r="A4206" s="2"/>
      <c r="D4206" s="9" t="s">
        <v>474</v>
      </c>
      <c r="E4206" s="10"/>
      <c r="F4206" s="2"/>
      <c r="G4206" s="10"/>
      <c r="H4206" s="10"/>
      <c r="I4206" s="10"/>
      <c r="J4206" s="10"/>
      <c r="K4206" s="10"/>
      <c r="L4206" s="10"/>
      <c r="M4206" s="10"/>
      <c r="P4206" s="10"/>
      <c r="Q4206" s="9"/>
      <c r="R4206" s="9"/>
      <c r="AM4206" s="10" t="str">
        <f t="shared" si="1960"/>
        <v xml:space="preserve"> </v>
      </c>
      <c r="BD4206"/>
      <c r="BE4206"/>
    </row>
    <row r="4207" spans="1:57" x14ac:dyDescent="0.3">
      <c r="A4207" s="2"/>
      <c r="D4207" s="9"/>
      <c r="E4207" s="2" t="s">
        <v>0</v>
      </c>
      <c r="F4207" s="2" t="s">
        <v>1</v>
      </c>
      <c r="G4207" s="2" t="s">
        <v>2</v>
      </c>
      <c r="H4207" s="2" t="s">
        <v>3</v>
      </c>
      <c r="I4207" s="2" t="s">
        <v>4</v>
      </c>
      <c r="J4207" s="2" t="s">
        <v>5</v>
      </c>
      <c r="K4207" s="2" t="s">
        <v>6</v>
      </c>
      <c r="L4207" s="2" t="s">
        <v>7</v>
      </c>
      <c r="M4207" s="2" t="s">
        <v>8</v>
      </c>
      <c r="N4207" s="2" t="s">
        <v>9</v>
      </c>
      <c r="O4207" s="2" t="s">
        <v>10</v>
      </c>
      <c r="P4207" s="2" t="s">
        <v>11</v>
      </c>
      <c r="Q4207" s="2" t="s">
        <v>12</v>
      </c>
      <c r="R4207" s="2" t="s">
        <v>13</v>
      </c>
      <c r="S4207" s="2" t="s">
        <v>14</v>
      </c>
      <c r="T4207" s="2" t="s">
        <v>15</v>
      </c>
      <c r="U4207" s="3" t="s">
        <v>16</v>
      </c>
      <c r="V4207" s="3" t="s">
        <v>17</v>
      </c>
      <c r="W4207" s="3" t="s">
        <v>18</v>
      </c>
      <c r="X4207" s="3" t="s">
        <v>19</v>
      </c>
      <c r="Y4207" s="3" t="s">
        <v>20</v>
      </c>
      <c r="Z4207" s="3" t="s">
        <v>21</v>
      </c>
      <c r="AA4207" s="3" t="s">
        <v>22</v>
      </c>
      <c r="AB4207" s="3" t="s">
        <v>23</v>
      </c>
      <c r="AC4207" s="3" t="s">
        <v>24</v>
      </c>
      <c r="AD4207" s="3" t="s">
        <v>25</v>
      </c>
      <c r="AE4207" s="3" t="s">
        <v>26</v>
      </c>
      <c r="AF4207" s="3" t="s">
        <v>27</v>
      </c>
      <c r="AG4207" s="3" t="s">
        <v>28</v>
      </c>
      <c r="AH4207" s="3" t="s">
        <v>29</v>
      </c>
      <c r="AL4207" s="2" t="s">
        <v>33</v>
      </c>
      <c r="AM4207" s="10" t="e">
        <f t="shared" si="1960"/>
        <v>#VALUE!</v>
      </c>
      <c r="AN4207" s="6" t="s">
        <v>35</v>
      </c>
      <c r="AO4207" s="2" t="s">
        <v>36</v>
      </c>
      <c r="AP4207" s="7" t="s">
        <v>37</v>
      </c>
      <c r="AQ4207" s="6" t="s">
        <v>38</v>
      </c>
      <c r="AR4207" s="2" t="s">
        <v>39</v>
      </c>
      <c r="AS4207" s="7" t="s">
        <v>40</v>
      </c>
      <c r="AT4207" s="7" t="s">
        <v>41</v>
      </c>
      <c r="AU4207" s="8" t="s">
        <v>55</v>
      </c>
      <c r="AV4207" s="8" t="s">
        <v>56</v>
      </c>
      <c r="AW4207" s="8" t="s">
        <v>44</v>
      </c>
      <c r="AX4207" s="8" t="s">
        <v>45</v>
      </c>
      <c r="AY4207" s="8" t="s">
        <v>46</v>
      </c>
      <c r="AZ4207" s="8" t="s">
        <v>47</v>
      </c>
      <c r="BA4207" s="2" t="s">
        <v>48</v>
      </c>
      <c r="BB4207" s="2" t="s">
        <v>49</v>
      </c>
      <c r="BC4207" s="2" t="s">
        <v>50</v>
      </c>
      <c r="BD4207"/>
      <c r="BE4207"/>
    </row>
    <row r="4208" spans="1:57" x14ac:dyDescent="0.3">
      <c r="A4208" s="2"/>
      <c r="D4208" s="9" t="s">
        <v>57</v>
      </c>
      <c r="E4208" s="10"/>
      <c r="F4208" s="10"/>
      <c r="G4208" s="10"/>
      <c r="H4208" s="10"/>
      <c r="I4208" s="10"/>
      <c r="J4208" s="10"/>
      <c r="K4208" s="10"/>
      <c r="L4208" s="11"/>
      <c r="M4208" s="11"/>
      <c r="P4208" s="10"/>
      <c r="Q4208" s="9"/>
      <c r="AJ4208" s="13">
        <v>656.86666666666667</v>
      </c>
      <c r="AK4208" s="16">
        <v>3.082789</v>
      </c>
      <c r="AL4208" s="10">
        <f>IF(AK4208&gt;3, AK4208-3, 3-AK4208)</f>
        <v>8.2789000000000001E-2</v>
      </c>
      <c r="AM4208" s="10" t="str">
        <f t="shared" si="1960"/>
        <v xml:space="preserve"> </v>
      </c>
      <c r="AN4208" s="14">
        <v>12</v>
      </c>
      <c r="AO4208" s="10">
        <f>AN4208+273.15</f>
        <v>285.14999999999998</v>
      </c>
      <c r="AP4208" s="14">
        <v>10.5</v>
      </c>
      <c r="AQ4208" s="14">
        <v>37</v>
      </c>
      <c r="AR4208" s="10">
        <f>AQ4208+273.15</f>
        <v>310.14999999999998</v>
      </c>
      <c r="AS4208" s="14">
        <v>47.1</v>
      </c>
      <c r="AT4208" s="14">
        <v>0.5</v>
      </c>
      <c r="AU4208" s="10" t="str">
        <f>IF(ISNUMBER(AM4208),((AR4208/AO4208)*((AJ4208-(AT4208*AP4208))/(AJ4208-AS4208))*AM4208)," ")</f>
        <v xml:space="preserve"> </v>
      </c>
      <c r="AV4208" s="10" t="str">
        <f>IF(ISNUMBER(AM4208), AU4208*G4208, " ")</f>
        <v xml:space="preserve"> </v>
      </c>
      <c r="AW4208" s="10"/>
      <c r="AX4208" s="10"/>
      <c r="AY4208" s="10"/>
      <c r="AZ4208" s="10"/>
      <c r="BA4208" s="10"/>
      <c r="BB4208" s="10"/>
      <c r="BC4208" s="2"/>
      <c r="BD4208"/>
      <c r="BE4208"/>
    </row>
    <row r="4209" spans="1:57" x14ac:dyDescent="0.3">
      <c r="A4209" s="2">
        <v>383</v>
      </c>
      <c r="B4209" s="9" t="s">
        <v>474</v>
      </c>
      <c r="C4209" s="9"/>
      <c r="D4209" s="9" t="s">
        <v>58</v>
      </c>
      <c r="E4209" s="10"/>
      <c r="F4209" s="10"/>
      <c r="G4209" s="10"/>
      <c r="H4209" s="10"/>
      <c r="I4209" s="10"/>
      <c r="J4209" s="10"/>
      <c r="K4209" s="10"/>
      <c r="L4209" s="11"/>
      <c r="M4209" s="11"/>
      <c r="N4209" s="10">
        <f>H4209-H4208</f>
        <v>0</v>
      </c>
      <c r="O4209" s="10">
        <f>I4208-I4209</f>
        <v>0</v>
      </c>
      <c r="P4209" s="10" t="e">
        <f>N4209/O4209</f>
        <v>#DIV/0!</v>
      </c>
      <c r="Q4209" s="9" t="e">
        <f>AVERAGE(P4209,P4211,P4213)</f>
        <v>#DIV/0!</v>
      </c>
      <c r="R4209">
        <f>K4209-K4208</f>
        <v>0</v>
      </c>
      <c r="S4209" t="e">
        <f>R4209/O4209</f>
        <v>#DIV/0!</v>
      </c>
      <c r="T4209" s="9" t="e">
        <f>AVERAGE(S4209,S4211,S4213)</f>
        <v>#DIV/0!</v>
      </c>
      <c r="U4209" s="3" t="e">
        <f>AVERAGE(E4208,E4210,E4212)</f>
        <v>#DIV/0!</v>
      </c>
      <c r="V4209" s="3" t="e">
        <f>AVERAGE(E4209,E4211,E4213)</f>
        <v>#DIV/0!</v>
      </c>
      <c r="W4209" s="3" t="e">
        <f>AVERAGE(F4208,F4210,F4212)</f>
        <v>#DIV/0!</v>
      </c>
      <c r="X4209" s="3" t="e">
        <f>AVERAGE(F4209,F4211,F4213)</f>
        <v>#DIV/0!</v>
      </c>
      <c r="Y4209" s="3" t="e">
        <f>AVERAGE(G4208,G4210,G4212)</f>
        <v>#DIV/0!</v>
      </c>
      <c r="Z4209" s="3" t="e">
        <f>AVERAGE(G4209,G4211,G4213)</f>
        <v>#DIV/0!</v>
      </c>
      <c r="AA4209" s="3" t="e">
        <f>AVERAGE(H4208,H4210,H4212)</f>
        <v>#DIV/0!</v>
      </c>
      <c r="AB4209" s="3" t="e">
        <f>AVERAGE(H4209,H4211,H4213)</f>
        <v>#DIV/0!</v>
      </c>
      <c r="AC4209" s="3" t="e">
        <f>AVERAGE(I4208,I4210,I4212)</f>
        <v>#DIV/0!</v>
      </c>
      <c r="AD4209" s="3" t="e">
        <f>AVERAGE(I4209,I4211,I4213)</f>
        <v>#DIV/0!</v>
      </c>
      <c r="AE4209" s="3" t="e">
        <f>AVERAGE(J4208,J4210,J4212)</f>
        <v>#DIV/0!</v>
      </c>
      <c r="AF4209" s="3" t="e">
        <f>AVERAGE(J4209,J4211,J4213)</f>
        <v>#DIV/0!</v>
      </c>
      <c r="AG4209" s="3" t="e">
        <f>AVERAGE(K4208,K4210,K4212)</f>
        <v>#DIV/0!</v>
      </c>
      <c r="AH4209" s="3" t="e">
        <f>AVERAGE(K4209,K4211,K4213)</f>
        <v>#DIV/0!</v>
      </c>
      <c r="AI4209" s="12">
        <v>43673</v>
      </c>
      <c r="AJ4209" s="13">
        <v>656.86666666666667</v>
      </c>
      <c r="AK4209" s="16">
        <v>3.082789</v>
      </c>
      <c r="AL4209" s="10">
        <f t="shared" ref="AL4209:AL4213" si="1976">IF(AK4209&gt;3, AK4209-3, 3-AK4209)</f>
        <v>8.2789000000000001E-2</v>
      </c>
      <c r="AM4209" s="10" t="str">
        <f t="shared" si="1960"/>
        <v xml:space="preserve"> </v>
      </c>
      <c r="AN4209" s="14">
        <v>12</v>
      </c>
      <c r="AO4209" s="10">
        <f t="shared" ref="AO4209:AO4213" si="1977">AN4209+273.15</f>
        <v>285.14999999999998</v>
      </c>
      <c r="AP4209" s="14">
        <v>10.5</v>
      </c>
      <c r="AQ4209" s="14">
        <v>37</v>
      </c>
      <c r="AR4209" s="10">
        <f t="shared" ref="AR4209:AR4213" si="1978">AQ4209+273.15</f>
        <v>310.14999999999998</v>
      </c>
      <c r="AS4209" s="14">
        <v>47.1</v>
      </c>
      <c r="AT4209" s="14">
        <v>0.5</v>
      </c>
      <c r="AU4209" s="10" t="str">
        <f t="shared" ref="AU4209:AU4213" si="1979">IF(ISNUMBER(AM4209),((AR4209/AO4209)*((AJ4209-(AT4209*AP4209))/(AJ4209-AS4209))*AM4209)," ")</f>
        <v xml:space="preserve"> </v>
      </c>
      <c r="AV4209" s="10" t="str">
        <f t="shared" ref="AV4209:AV4213" si="1980">IF(ISNUMBER(AM4209), AU4209*G4209, " ")</f>
        <v xml:space="preserve"> </v>
      </c>
      <c r="AW4209" s="10" t="e">
        <f>AVERAGE(AU4208,AU4210,AU4212)</f>
        <v>#DIV/0!</v>
      </c>
      <c r="AX4209" s="10" t="e">
        <f>AVERAGE(AU4209,AU4211,AU4213)</f>
        <v>#DIV/0!</v>
      </c>
      <c r="AY4209" s="10" t="e">
        <f>AVERAGE(AV4208,AV4210,AV4212)</f>
        <v>#DIV/0!</v>
      </c>
      <c r="AZ4209" s="10" t="e">
        <f>AVERAGE(AV4209,AV4211,AV4213)</f>
        <v>#DIV/0!</v>
      </c>
      <c r="BA4209" s="10" t="str">
        <f>IF(ISNUMBER(AV4209), AV4209-AV4208, " ")</f>
        <v xml:space="preserve"> </v>
      </c>
      <c r="BB4209" s="10" t="str">
        <f>IF(ISNUMBER(BA4209), BA4209/O4209, " ")</f>
        <v xml:space="preserve"> </v>
      </c>
      <c r="BC4209" s="2" t="e">
        <f>AVERAGE(BB4209,BB4211,BB4213)</f>
        <v>#DIV/0!</v>
      </c>
      <c r="BD4209" s="1" t="s">
        <v>59</v>
      </c>
      <c r="BE4209"/>
    </row>
    <row r="4210" spans="1:57" x14ac:dyDescent="0.3">
      <c r="A4210" s="2"/>
      <c r="D4210" s="9" t="s">
        <v>57</v>
      </c>
      <c r="E4210" s="10"/>
      <c r="F4210" s="10"/>
      <c r="H4210" s="10"/>
      <c r="I4210" s="10"/>
      <c r="J4210" s="10"/>
      <c r="K4210" s="10"/>
      <c r="L4210" s="11"/>
      <c r="M4210" s="11"/>
      <c r="P4210" s="10"/>
      <c r="Q4210" s="9"/>
      <c r="AJ4210" s="13">
        <v>656.86666666666702</v>
      </c>
      <c r="AK4210" s="16">
        <v>3.082789</v>
      </c>
      <c r="AL4210" s="10">
        <f t="shared" si="1976"/>
        <v>8.2789000000000001E-2</v>
      </c>
      <c r="AM4210" s="10" t="str">
        <f t="shared" si="1960"/>
        <v xml:space="preserve"> </v>
      </c>
      <c r="AN4210" s="14">
        <v>12</v>
      </c>
      <c r="AO4210" s="10">
        <f t="shared" si="1977"/>
        <v>285.14999999999998</v>
      </c>
      <c r="AP4210" s="14">
        <v>10.5</v>
      </c>
      <c r="AQ4210" s="14">
        <v>37</v>
      </c>
      <c r="AR4210" s="10">
        <f t="shared" si="1978"/>
        <v>310.14999999999998</v>
      </c>
      <c r="AS4210" s="14">
        <v>47.1</v>
      </c>
      <c r="AT4210" s="14">
        <v>0.5</v>
      </c>
      <c r="AU4210" s="10" t="str">
        <f t="shared" si="1979"/>
        <v xml:space="preserve"> </v>
      </c>
      <c r="AV4210" s="10" t="str">
        <f t="shared" si="1980"/>
        <v xml:space="preserve"> </v>
      </c>
      <c r="AW4210" s="10"/>
      <c r="AX4210" s="10"/>
      <c r="AY4210" s="10"/>
      <c r="AZ4210" s="10"/>
      <c r="BA4210" s="10"/>
      <c r="BB4210" s="10"/>
      <c r="BC4210" s="2"/>
      <c r="BD4210"/>
      <c r="BE4210" s="17" t="s">
        <v>475</v>
      </c>
    </row>
    <row r="4211" spans="1:57" x14ac:dyDescent="0.3">
      <c r="A4211" s="2"/>
      <c r="D4211" s="9" t="s">
        <v>60</v>
      </c>
      <c r="E4211" s="10"/>
      <c r="F4211" s="10"/>
      <c r="G4211" s="10"/>
      <c r="H4211" s="10"/>
      <c r="I4211" s="10"/>
      <c r="J4211" s="10"/>
      <c r="K4211" s="10"/>
      <c r="L4211" s="11"/>
      <c r="M4211" s="11"/>
      <c r="N4211" s="10">
        <f>H4211-H4210</f>
        <v>0</v>
      </c>
      <c r="O4211" s="10">
        <f>I4210-I4211</f>
        <v>0</v>
      </c>
      <c r="P4211" s="10" t="e">
        <f>N4211/O4211</f>
        <v>#DIV/0!</v>
      </c>
      <c r="Q4211" s="9"/>
      <c r="R4211">
        <f>K4211-K4210</f>
        <v>0</v>
      </c>
      <c r="S4211" t="e">
        <f>R4211/O4211</f>
        <v>#DIV/0!</v>
      </c>
      <c r="AJ4211" s="13">
        <v>656.86666666666702</v>
      </c>
      <c r="AK4211" s="16">
        <v>3.082789</v>
      </c>
      <c r="AL4211" s="10">
        <f t="shared" si="1976"/>
        <v>8.2789000000000001E-2</v>
      </c>
      <c r="AM4211" s="10" t="str">
        <f t="shared" si="1960"/>
        <v xml:space="preserve"> </v>
      </c>
      <c r="AN4211" s="14">
        <v>12</v>
      </c>
      <c r="AO4211" s="10">
        <f t="shared" si="1977"/>
        <v>285.14999999999998</v>
      </c>
      <c r="AP4211" s="14">
        <v>10.5</v>
      </c>
      <c r="AQ4211" s="14">
        <v>37</v>
      </c>
      <c r="AR4211" s="10">
        <f t="shared" si="1978"/>
        <v>310.14999999999998</v>
      </c>
      <c r="AS4211" s="14">
        <v>47.1</v>
      </c>
      <c r="AT4211" s="14">
        <v>0.5</v>
      </c>
      <c r="AU4211" s="10" t="str">
        <f t="shared" si="1979"/>
        <v xml:space="preserve"> </v>
      </c>
      <c r="AV4211" s="10" t="str">
        <f t="shared" si="1980"/>
        <v xml:space="preserve"> </v>
      </c>
      <c r="AW4211" s="10"/>
      <c r="AX4211" s="10"/>
      <c r="AY4211" s="10"/>
      <c r="AZ4211" s="10"/>
      <c r="BA4211" s="10" t="str">
        <f>IF(ISNUMBER(AV4211), AV4211-AV4210, " ")</f>
        <v xml:space="preserve"> </v>
      </c>
      <c r="BB4211" s="10" t="str">
        <f>IF(ISNUMBER(BA4211), BA4211/O4211, " ")</f>
        <v xml:space="preserve"> </v>
      </c>
      <c r="BC4211" s="2"/>
      <c r="BD4211"/>
      <c r="BE4211"/>
    </row>
    <row r="4212" spans="1:57" x14ac:dyDescent="0.3">
      <c r="A4212" s="2"/>
      <c r="D4212" s="9" t="s">
        <v>57</v>
      </c>
      <c r="E4212" s="10"/>
      <c r="F4212" s="10"/>
      <c r="G4212" s="10"/>
      <c r="H4212" s="10"/>
      <c r="I4212" s="10"/>
      <c r="J4212" s="10"/>
      <c r="K4212" s="10"/>
      <c r="L4212" s="11"/>
      <c r="M4212" s="11"/>
      <c r="P4212" s="10"/>
      <c r="Q4212" s="9"/>
      <c r="AJ4212" s="13">
        <v>656.86666666666702</v>
      </c>
      <c r="AK4212" s="16">
        <v>3.082789</v>
      </c>
      <c r="AL4212" s="10">
        <f t="shared" si="1976"/>
        <v>8.2789000000000001E-2</v>
      </c>
      <c r="AM4212" s="10" t="str">
        <f t="shared" si="1960"/>
        <v xml:space="preserve"> </v>
      </c>
      <c r="AN4212" s="14">
        <v>12</v>
      </c>
      <c r="AO4212" s="10">
        <f t="shared" si="1977"/>
        <v>285.14999999999998</v>
      </c>
      <c r="AP4212" s="14">
        <v>10.5</v>
      </c>
      <c r="AQ4212" s="14">
        <v>37</v>
      </c>
      <c r="AR4212" s="10">
        <f t="shared" si="1978"/>
        <v>310.14999999999998</v>
      </c>
      <c r="AS4212" s="14">
        <v>47.1</v>
      </c>
      <c r="AT4212" s="14">
        <v>0.5</v>
      </c>
      <c r="AU4212" s="10" t="str">
        <f t="shared" si="1979"/>
        <v xml:space="preserve"> </v>
      </c>
      <c r="AV4212" s="10" t="str">
        <f t="shared" si="1980"/>
        <v xml:space="preserve"> </v>
      </c>
      <c r="AW4212" s="10"/>
      <c r="AX4212" s="10"/>
      <c r="AY4212" s="10"/>
      <c r="AZ4212" s="10"/>
      <c r="BA4212" s="10"/>
      <c r="BB4212" s="10"/>
      <c r="BC4212" s="2"/>
      <c r="BD4212"/>
      <c r="BE4212"/>
    </row>
    <row r="4213" spans="1:57" x14ac:dyDescent="0.3">
      <c r="A4213" s="2"/>
      <c r="D4213" s="9" t="s">
        <v>61</v>
      </c>
      <c r="E4213" s="10"/>
      <c r="F4213" s="10"/>
      <c r="G4213" s="10"/>
      <c r="H4213" s="10"/>
      <c r="I4213" s="10"/>
      <c r="J4213" s="10"/>
      <c r="K4213" s="10"/>
      <c r="L4213" s="11"/>
      <c r="M4213" s="11"/>
      <c r="N4213" s="10">
        <f>H4213-H4212</f>
        <v>0</v>
      </c>
      <c r="O4213" s="10">
        <f>I4212-I4213</f>
        <v>0</v>
      </c>
      <c r="P4213" s="10" t="e">
        <f>N4213/O4213</f>
        <v>#DIV/0!</v>
      </c>
      <c r="Q4213" s="9"/>
      <c r="R4213">
        <f>K4213-K4212</f>
        <v>0</v>
      </c>
      <c r="S4213" t="e">
        <f>R4213/O4213</f>
        <v>#DIV/0!</v>
      </c>
      <c r="AJ4213" s="13">
        <v>656.86666666666702</v>
      </c>
      <c r="AK4213" s="16">
        <v>3.082789</v>
      </c>
      <c r="AL4213" s="10">
        <f t="shared" si="1976"/>
        <v>8.2789000000000001E-2</v>
      </c>
      <c r="AM4213" s="10" t="str">
        <f t="shared" si="1960"/>
        <v xml:space="preserve"> </v>
      </c>
      <c r="AN4213" s="14">
        <v>12</v>
      </c>
      <c r="AO4213" s="10">
        <f t="shared" si="1977"/>
        <v>285.14999999999998</v>
      </c>
      <c r="AP4213" s="14">
        <v>10.5</v>
      </c>
      <c r="AQ4213" s="14">
        <v>37</v>
      </c>
      <c r="AR4213" s="10">
        <f t="shared" si="1978"/>
        <v>310.14999999999998</v>
      </c>
      <c r="AS4213" s="14">
        <v>47.1</v>
      </c>
      <c r="AT4213" s="14">
        <v>0.5</v>
      </c>
      <c r="AU4213" s="10" t="str">
        <f t="shared" si="1979"/>
        <v xml:space="preserve"> </v>
      </c>
      <c r="AV4213" s="10" t="str">
        <f t="shared" si="1980"/>
        <v xml:space="preserve"> </v>
      </c>
      <c r="AW4213" s="10"/>
      <c r="AX4213" s="10"/>
      <c r="AY4213" s="10"/>
      <c r="AZ4213" s="10"/>
      <c r="BA4213" s="10" t="str">
        <f>IF(ISNUMBER(AV4213), AV4213-AV4212, " ")</f>
        <v xml:space="preserve"> </v>
      </c>
      <c r="BB4213" s="10" t="str">
        <f>IF(ISNUMBER(BA4213), BA4213/O4213, " ")</f>
        <v xml:space="preserve"> </v>
      </c>
      <c r="BC4213" s="2"/>
      <c r="BD4213"/>
      <c r="BE4213"/>
    </row>
    <row r="4214" spans="1:57" x14ac:dyDescent="0.3">
      <c r="AM4214" s="10" t="str">
        <f t="shared" si="1960"/>
        <v xml:space="preserve"> </v>
      </c>
      <c r="BD4214"/>
      <c r="BE4214"/>
    </row>
    <row r="4215" spans="1:57" x14ac:dyDescent="0.3">
      <c r="AM4215" s="10" t="str">
        <f t="shared" si="1960"/>
        <v xml:space="preserve"> </v>
      </c>
      <c r="BD4215"/>
      <c r="BE4215"/>
    </row>
    <row r="4216" spans="1:57" x14ac:dyDescent="0.3">
      <c r="A4216" s="2"/>
      <c r="D4216" s="9" t="s">
        <v>53</v>
      </c>
      <c r="E4216" s="10"/>
      <c r="F4216" s="10"/>
      <c r="G4216" s="10"/>
      <c r="H4216" s="10"/>
      <c r="I4216" s="10"/>
      <c r="J4216" s="10"/>
      <c r="K4216" s="10"/>
      <c r="L4216" s="10"/>
      <c r="M4216" s="10"/>
      <c r="P4216" s="10"/>
      <c r="Q4216" s="9"/>
      <c r="R4216" s="9"/>
      <c r="AM4216" s="10" t="str">
        <f t="shared" si="1960"/>
        <v xml:space="preserve"> </v>
      </c>
      <c r="BD4216"/>
      <c r="BE4216"/>
    </row>
    <row r="4217" spans="1:57" x14ac:dyDescent="0.3">
      <c r="A4217" s="2"/>
      <c r="D4217" s="9" t="s">
        <v>476</v>
      </c>
      <c r="E4217" s="10"/>
      <c r="F4217" s="2"/>
      <c r="G4217" s="10"/>
      <c r="H4217" s="10"/>
      <c r="I4217" s="10"/>
      <c r="J4217" s="10"/>
      <c r="K4217" s="10"/>
      <c r="L4217" s="10"/>
      <c r="M4217" s="10"/>
      <c r="P4217" s="10"/>
      <c r="Q4217" s="9"/>
      <c r="R4217" s="9"/>
      <c r="AM4217" s="10" t="str">
        <f t="shared" si="1960"/>
        <v xml:space="preserve"> </v>
      </c>
      <c r="BD4217"/>
      <c r="BE4217"/>
    </row>
    <row r="4218" spans="1:57" x14ac:dyDescent="0.3">
      <c r="A4218" s="2"/>
      <c r="D4218" s="9"/>
      <c r="E4218" s="2" t="s">
        <v>0</v>
      </c>
      <c r="F4218" s="2" t="s">
        <v>1</v>
      </c>
      <c r="G4218" s="2" t="s">
        <v>2</v>
      </c>
      <c r="H4218" s="2" t="s">
        <v>3</v>
      </c>
      <c r="I4218" s="2" t="s">
        <v>4</v>
      </c>
      <c r="J4218" s="2" t="s">
        <v>5</v>
      </c>
      <c r="K4218" s="2" t="s">
        <v>6</v>
      </c>
      <c r="L4218" s="2" t="s">
        <v>7</v>
      </c>
      <c r="M4218" s="2" t="s">
        <v>8</v>
      </c>
      <c r="N4218" s="2" t="s">
        <v>9</v>
      </c>
      <c r="O4218" s="2" t="s">
        <v>10</v>
      </c>
      <c r="P4218" s="2" t="s">
        <v>11</v>
      </c>
      <c r="Q4218" s="2" t="s">
        <v>12</v>
      </c>
      <c r="R4218" s="2" t="s">
        <v>13</v>
      </c>
      <c r="S4218" s="2" t="s">
        <v>14</v>
      </c>
      <c r="T4218" s="2" t="s">
        <v>15</v>
      </c>
      <c r="U4218" s="3" t="s">
        <v>16</v>
      </c>
      <c r="V4218" s="3" t="s">
        <v>17</v>
      </c>
      <c r="W4218" s="3" t="s">
        <v>18</v>
      </c>
      <c r="X4218" s="3" t="s">
        <v>19</v>
      </c>
      <c r="Y4218" s="3" t="s">
        <v>20</v>
      </c>
      <c r="Z4218" s="3" t="s">
        <v>21</v>
      </c>
      <c r="AA4218" s="3" t="s">
        <v>22</v>
      </c>
      <c r="AB4218" s="3" t="s">
        <v>23</v>
      </c>
      <c r="AC4218" s="3" t="s">
        <v>24</v>
      </c>
      <c r="AD4218" s="3" t="s">
        <v>25</v>
      </c>
      <c r="AE4218" s="3" t="s">
        <v>26</v>
      </c>
      <c r="AF4218" s="3" t="s">
        <v>27</v>
      </c>
      <c r="AG4218" s="3" t="s">
        <v>28</v>
      </c>
      <c r="AH4218" s="3" t="s">
        <v>29</v>
      </c>
      <c r="AL4218" s="2" t="s">
        <v>33</v>
      </c>
      <c r="AM4218" s="10" t="e">
        <f t="shared" si="1960"/>
        <v>#VALUE!</v>
      </c>
      <c r="AN4218" s="6" t="s">
        <v>35</v>
      </c>
      <c r="AO4218" s="2" t="s">
        <v>36</v>
      </c>
      <c r="AP4218" s="7" t="s">
        <v>37</v>
      </c>
      <c r="AQ4218" s="6" t="s">
        <v>38</v>
      </c>
      <c r="AR4218" s="2" t="s">
        <v>39</v>
      </c>
      <c r="AS4218" s="7" t="s">
        <v>40</v>
      </c>
      <c r="AT4218" s="7" t="s">
        <v>41</v>
      </c>
      <c r="AU4218" s="8" t="s">
        <v>55</v>
      </c>
      <c r="AV4218" s="8" t="s">
        <v>56</v>
      </c>
      <c r="AW4218" s="8" t="s">
        <v>44</v>
      </c>
      <c r="AX4218" s="8" t="s">
        <v>45</v>
      </c>
      <c r="AY4218" s="8" t="s">
        <v>46</v>
      </c>
      <c r="AZ4218" s="8" t="s">
        <v>47</v>
      </c>
      <c r="BA4218" s="2" t="s">
        <v>48</v>
      </c>
      <c r="BB4218" s="2" t="s">
        <v>49</v>
      </c>
      <c r="BC4218" s="2" t="s">
        <v>50</v>
      </c>
      <c r="BD4218"/>
      <c r="BE4218"/>
    </row>
    <row r="4219" spans="1:57" x14ac:dyDescent="0.3">
      <c r="A4219" s="2"/>
      <c r="D4219" s="9" t="s">
        <v>57</v>
      </c>
      <c r="E4219" s="10">
        <v>13.698864499999999</v>
      </c>
      <c r="F4219" s="10">
        <v>0.46696093779999998</v>
      </c>
      <c r="G4219" s="10">
        <v>20.319353199999998</v>
      </c>
      <c r="H4219" s="10">
        <v>9.4918169649999999</v>
      </c>
      <c r="I4219" s="10">
        <v>91.226355499999997</v>
      </c>
      <c r="J4219" s="10">
        <v>33.420402289999998</v>
      </c>
      <c r="K4219" s="10">
        <v>81.30000656</v>
      </c>
      <c r="L4219" s="11">
        <v>3.3622685185185183E-3</v>
      </c>
      <c r="M4219" s="11">
        <v>4.062488425925926E-3</v>
      </c>
      <c r="P4219" s="10"/>
      <c r="Q4219" s="9"/>
      <c r="AJ4219" s="13">
        <v>656.86666666666667</v>
      </c>
      <c r="AK4219" s="16">
        <v>3.082789</v>
      </c>
      <c r="AL4219" s="10">
        <f>IF(AK4219&gt;3, AK4219-3, 3-AK4219)</f>
        <v>8.2789000000000001E-2</v>
      </c>
      <c r="AM4219" s="10">
        <f t="shared" si="1960"/>
        <v>0.45442059557108838</v>
      </c>
      <c r="AN4219" s="14">
        <v>12</v>
      </c>
      <c r="AO4219" s="10">
        <f>AN4219+273.15</f>
        <v>285.14999999999998</v>
      </c>
      <c r="AP4219" s="14">
        <v>10.5</v>
      </c>
      <c r="AQ4219" s="14">
        <v>37</v>
      </c>
      <c r="AR4219" s="10">
        <f>AQ4219+273.15</f>
        <v>310.14999999999998</v>
      </c>
      <c r="AS4219" s="14">
        <v>47.1</v>
      </c>
      <c r="AT4219" s="14">
        <v>0.5</v>
      </c>
      <c r="AU4219" s="10">
        <f>IF(ISNUMBER(AM4219),((AR4219/AO4219)*((AJ4219-(AT4219*AP4219))/(AJ4219-AS4219))*AM4219)," ")</f>
        <v>0.52818360980135326</v>
      </c>
      <c r="AV4219" s="10">
        <f>IF(ISNUMBER(AM4219), AU4219*G4219, " ")</f>
        <v>10.732349322004678</v>
      </c>
      <c r="AW4219" s="10"/>
      <c r="AX4219" s="10"/>
      <c r="AY4219" s="10"/>
      <c r="AZ4219" s="10"/>
      <c r="BA4219" s="10"/>
      <c r="BB4219" s="10"/>
      <c r="BC4219" s="2"/>
      <c r="BD4219"/>
      <c r="BE4219"/>
    </row>
    <row r="4220" spans="1:57" x14ac:dyDescent="0.3">
      <c r="A4220" s="2">
        <v>384</v>
      </c>
      <c r="B4220" s="9" t="s">
        <v>476</v>
      </c>
      <c r="C4220" s="9"/>
      <c r="D4220" s="9" t="s">
        <v>58</v>
      </c>
      <c r="E4220" s="10">
        <v>9.5095027109999997</v>
      </c>
      <c r="F4220" s="10">
        <v>0.53669672390000001</v>
      </c>
      <c r="G4220" s="10">
        <v>21.018156529999999</v>
      </c>
      <c r="H4220" s="10">
        <v>11.277251489999999</v>
      </c>
      <c r="I4220" s="10">
        <v>78.841530340000006</v>
      </c>
      <c r="J4220" s="10">
        <v>33.485563749999997</v>
      </c>
      <c r="K4220" s="10">
        <v>92.849086709999995</v>
      </c>
      <c r="L4220" s="11">
        <v>6.4004629629629628E-3</v>
      </c>
      <c r="M4220" s="11">
        <v>6.898136574074073E-3</v>
      </c>
      <c r="N4220" s="10">
        <f>H4220-H4219</f>
        <v>1.7854345249999994</v>
      </c>
      <c r="O4220" s="10">
        <f>I4219-I4220</f>
        <v>12.384825159999991</v>
      </c>
      <c r="P4220" s="10">
        <f>N4220/O4220</f>
        <v>0.14416307876242968</v>
      </c>
      <c r="Q4220" s="9">
        <f>AVERAGE(P4220,P4222,P4224)</f>
        <v>0.20427683898444196</v>
      </c>
      <c r="R4220">
        <f>K4220-K4219</f>
        <v>11.549080149999995</v>
      </c>
      <c r="S4220">
        <f>R4220/O4220</f>
        <v>0.93251862669008423</v>
      </c>
      <c r="T4220" s="9">
        <f>AVERAGE(S4220,S4222,S4224)</f>
        <v>1.0301847132785242</v>
      </c>
      <c r="U4220" s="3">
        <f>AVERAGE(E4219,E4221,E4223)</f>
        <v>13.701598539999999</v>
      </c>
      <c r="V4220" s="3">
        <f>AVERAGE(E4220,E4222,E4224)</f>
        <v>9.5242386886666672</v>
      </c>
      <c r="W4220" s="3">
        <f>AVERAGE(F4219,F4221,F4223)</f>
        <v>0.46149702066666665</v>
      </c>
      <c r="X4220" s="3">
        <f>AVERAGE(F4220,F4222,F4224)</f>
        <v>0.53040116833333339</v>
      </c>
      <c r="Y4220" s="3">
        <f>AVERAGE(G4219,G4221,G4223)</f>
        <v>20.257955693333333</v>
      </c>
      <c r="Z4220" s="3">
        <f>AVERAGE(G4220,G4222,G4224)</f>
        <v>21.786256530000003</v>
      </c>
      <c r="AA4220" s="3">
        <f>AVERAGE(H4219,H4221,H4223)</f>
        <v>9.3545390360000003</v>
      </c>
      <c r="AB4220" s="3">
        <f>AVERAGE(H4220,H4222,H4224)</f>
        <v>11.54151665</v>
      </c>
      <c r="AC4220" s="3">
        <f>AVERAGE(I4219,I4221,I4223)</f>
        <v>88.840415013333327</v>
      </c>
      <c r="AD4220" s="3">
        <f>AVERAGE(I4220,I4222,I4224)</f>
        <v>77.914487656666665</v>
      </c>
      <c r="AE4220" s="3">
        <f>AVERAGE(J4219,J4221,J4223)</f>
        <v>33.421304103333334</v>
      </c>
      <c r="AF4220" s="3">
        <f>AVERAGE(J4220,J4222,J4224)</f>
        <v>33.50186283</v>
      </c>
      <c r="AG4220" s="3">
        <f>AVERAGE(K4219,K4221,K4223)</f>
        <v>80.945989859999997</v>
      </c>
      <c r="AH4220" s="3">
        <f>AVERAGE(K4220,K4222,K4224)</f>
        <v>92.139454716666663</v>
      </c>
      <c r="AI4220" s="12">
        <v>43673</v>
      </c>
      <c r="AJ4220" s="13">
        <v>656.86666666666667</v>
      </c>
      <c r="AK4220" s="16">
        <v>3.082789</v>
      </c>
      <c r="AL4220" s="10">
        <f t="shared" ref="AL4220:AL4224" si="1981">IF(AK4220&gt;3, AK4220-3, 3-AK4220)</f>
        <v>8.2789000000000001E-2</v>
      </c>
      <c r="AM4220" s="10">
        <f t="shared" si="1960"/>
        <v>0.52228361126888667</v>
      </c>
      <c r="AN4220" s="14">
        <v>12</v>
      </c>
      <c r="AO4220" s="10">
        <f t="shared" ref="AO4220:AO4224" si="1982">AN4220+273.15</f>
        <v>285.14999999999998</v>
      </c>
      <c r="AP4220" s="14">
        <v>10.5</v>
      </c>
      <c r="AQ4220" s="14">
        <v>37</v>
      </c>
      <c r="AR4220" s="10">
        <f t="shared" ref="AR4220:AR4224" si="1983">AQ4220+273.15</f>
        <v>310.14999999999998</v>
      </c>
      <c r="AS4220" s="14">
        <v>47.1</v>
      </c>
      <c r="AT4220" s="14">
        <v>0.5</v>
      </c>
      <c r="AU4220" s="10">
        <f t="shared" ref="AU4220:AU4224" si="1984">IF(ISNUMBER(AM4220),((AR4220/AO4220)*((AJ4220-(AT4220*AP4220))/(AJ4220-AS4220))*AM4220)," ")</f>
        <v>0.60706236871460684</v>
      </c>
      <c r="AV4220" s="10">
        <f t="shared" ref="AV4220:AV4224" si="1985">IF(ISNUMBER(AM4220), AU4220*G4220, " ")</f>
        <v>12.759331889116181</v>
      </c>
      <c r="AW4220" s="10">
        <f>AVERAGE(AU4219,AU4221,AU4223)</f>
        <v>0.52200332523893123</v>
      </c>
      <c r="AX4220" s="10">
        <f>AVERAGE(AU4220,AU4222,AU4224)</f>
        <v>0.59994141063067563</v>
      </c>
      <c r="AY4220" s="10">
        <f>AVERAGE(AV4219,AV4221,AV4223)</f>
        <v>10.57531993996353</v>
      </c>
      <c r="AZ4220" s="10">
        <f>AVERAGE(AV4220,AV4222,AV4224)</f>
        <v>13.05819023213995</v>
      </c>
      <c r="BA4220" s="10">
        <f>IF(ISNUMBER(AV4220), AV4220-AV4219, " ")</f>
        <v>2.0269825671115029</v>
      </c>
      <c r="BB4220" s="10">
        <f>IF(ISNUMBER(BA4220), BA4220/O4220, " ")</f>
        <v>0.16366662758051437</v>
      </c>
      <c r="BC4220" s="2">
        <f>AVERAGE(BB4220,BB4222,BB4224)</f>
        <v>0.23187237020800797</v>
      </c>
      <c r="BD4220" s="1" t="s">
        <v>59</v>
      </c>
      <c r="BE4220"/>
    </row>
    <row r="4221" spans="1:57" x14ac:dyDescent="0.3">
      <c r="A4221" s="2"/>
      <c r="D4221" s="9" t="s">
        <v>57</v>
      </c>
      <c r="E4221" s="10">
        <v>13.70849183</v>
      </c>
      <c r="F4221" s="10">
        <v>0.4560119306</v>
      </c>
      <c r="G4221" s="10">
        <v>20.02977791</v>
      </c>
      <c r="H4221" s="10">
        <v>9.1490500220000008</v>
      </c>
      <c r="I4221" s="10">
        <v>86.950054829999999</v>
      </c>
      <c r="J4221" s="10">
        <v>33.924612770000003</v>
      </c>
      <c r="K4221" s="10">
        <v>79.655214880000003</v>
      </c>
      <c r="L4221" s="11">
        <v>9.8611111111111104E-3</v>
      </c>
      <c r="M4221" s="11">
        <v>1.0364571759259259E-2</v>
      </c>
      <c r="P4221" s="10"/>
      <c r="Q4221" s="9"/>
      <c r="AJ4221" s="13">
        <v>656.86666666666702</v>
      </c>
      <c r="AK4221" s="16">
        <v>3.082789</v>
      </c>
      <c r="AL4221" s="10">
        <f t="shared" si="1981"/>
        <v>8.2789000000000001E-2</v>
      </c>
      <c r="AM4221" s="10">
        <f t="shared" si="1960"/>
        <v>0.44376562645059398</v>
      </c>
      <c r="AN4221" s="14">
        <v>12</v>
      </c>
      <c r="AO4221" s="10">
        <f t="shared" si="1982"/>
        <v>285.14999999999998</v>
      </c>
      <c r="AP4221" s="14">
        <v>10.5</v>
      </c>
      <c r="AQ4221" s="14">
        <v>37</v>
      </c>
      <c r="AR4221" s="10">
        <f t="shared" si="1983"/>
        <v>310.14999999999998</v>
      </c>
      <c r="AS4221" s="14">
        <v>47.1</v>
      </c>
      <c r="AT4221" s="14">
        <v>0.5</v>
      </c>
      <c r="AU4221" s="10">
        <f t="shared" si="1984"/>
        <v>0.51579909178602867</v>
      </c>
      <c r="AV4221" s="10">
        <f t="shared" si="1985"/>
        <v>10.331341254653859</v>
      </c>
      <c r="AW4221" s="10"/>
      <c r="AX4221" s="10"/>
      <c r="AY4221" s="10"/>
      <c r="AZ4221" s="10"/>
      <c r="BA4221" s="10"/>
      <c r="BB4221" s="10"/>
      <c r="BC4221" s="2"/>
      <c r="BD4221"/>
    </row>
    <row r="4222" spans="1:57" x14ac:dyDescent="0.3">
      <c r="A4222" s="2"/>
      <c r="D4222" s="9" t="s">
        <v>60</v>
      </c>
      <c r="E4222" s="10">
        <v>9.4639142409999994</v>
      </c>
      <c r="F4222" s="10">
        <v>0.54251922350000004</v>
      </c>
      <c r="G4222" s="10">
        <v>21.340492730000001</v>
      </c>
      <c r="H4222" s="10">
        <v>11.56643815</v>
      </c>
      <c r="I4222" s="10">
        <v>76.416646099999994</v>
      </c>
      <c r="J4222" s="10">
        <v>33.757159999999999</v>
      </c>
      <c r="K4222" s="10">
        <v>91.442245380000003</v>
      </c>
      <c r="L4222" s="11">
        <v>1.2158564814814815E-2</v>
      </c>
      <c r="M4222" s="11">
        <v>1.2974525462962962E-2</v>
      </c>
      <c r="N4222" s="10">
        <f>H4222-H4221</f>
        <v>2.4173881279999989</v>
      </c>
      <c r="O4222" s="10">
        <f>I4221-I4222</f>
        <v>10.533408730000005</v>
      </c>
      <c r="P4222" s="10">
        <f>N4222/O4222</f>
        <v>0.22949723019055368</v>
      </c>
      <c r="Q4222" s="9"/>
      <c r="R4222">
        <f>K4222-K4221</f>
        <v>11.7870305</v>
      </c>
      <c r="S4222">
        <f>R4222/O4222</f>
        <v>1.1190138731092414</v>
      </c>
      <c r="AJ4222" s="13">
        <v>656.86666666666702</v>
      </c>
      <c r="AK4222" s="16">
        <v>3.082789</v>
      </c>
      <c r="AL4222" s="10">
        <f t="shared" si="1981"/>
        <v>8.2789000000000001E-2</v>
      </c>
      <c r="AM4222" s="10">
        <f t="shared" si="1960"/>
        <v>0.5279497463173769</v>
      </c>
      <c r="AN4222" s="14">
        <v>12</v>
      </c>
      <c r="AO4222" s="10">
        <f t="shared" si="1982"/>
        <v>285.14999999999998</v>
      </c>
      <c r="AP4222" s="14">
        <v>10.5</v>
      </c>
      <c r="AQ4222" s="14">
        <v>37</v>
      </c>
      <c r="AR4222" s="10">
        <f t="shared" si="1983"/>
        <v>310.14999999999998</v>
      </c>
      <c r="AS4222" s="14">
        <v>47.1</v>
      </c>
      <c r="AT4222" s="14">
        <v>0.5</v>
      </c>
      <c r="AU4222" s="10">
        <f t="shared" si="1984"/>
        <v>0.61364824904816084</v>
      </c>
      <c r="AV4222" s="10">
        <f t="shared" si="1985"/>
        <v>13.095555997589507</v>
      </c>
      <c r="AW4222" s="10"/>
      <c r="AX4222" s="10"/>
      <c r="AY4222" s="10"/>
      <c r="AZ4222" s="10"/>
      <c r="BA4222" s="10">
        <f>IF(ISNUMBER(AV4222), AV4222-AV4221, " ")</f>
        <v>2.7642147429356481</v>
      </c>
      <c r="BB4222" s="10">
        <f>IF(ISNUMBER(BA4222), BA4222/O4222, " ")</f>
        <v>0.26242357187402587</v>
      </c>
      <c r="BC4222" s="2"/>
      <c r="BD4222"/>
      <c r="BE4222"/>
    </row>
    <row r="4223" spans="1:57" x14ac:dyDescent="0.3">
      <c r="A4223" s="2"/>
      <c r="D4223" s="9" t="s">
        <v>57</v>
      </c>
      <c r="E4223" s="10">
        <v>13.69743929</v>
      </c>
      <c r="F4223" s="10">
        <v>0.46151819360000002</v>
      </c>
      <c r="G4223" s="10">
        <v>20.42473597</v>
      </c>
      <c r="H4223" s="10">
        <v>9.422750121</v>
      </c>
      <c r="I4223" s="10">
        <v>88.344834710000001</v>
      </c>
      <c r="J4223" s="10">
        <v>32.918897250000001</v>
      </c>
      <c r="K4223" s="10">
        <v>81.882748140000004</v>
      </c>
      <c r="L4223" s="11">
        <v>1.554398148148148E-2</v>
      </c>
      <c r="M4223" s="11">
        <v>1.6221053240740742E-2</v>
      </c>
      <c r="P4223" s="10"/>
      <c r="Q4223" s="9"/>
      <c r="AJ4223" s="13">
        <v>656.86666666666702</v>
      </c>
      <c r="AK4223" s="16">
        <v>3.082789</v>
      </c>
      <c r="AL4223" s="10">
        <f t="shared" si="1981"/>
        <v>8.2789000000000001E-2</v>
      </c>
      <c r="AM4223" s="10">
        <f t="shared" si="1960"/>
        <v>0.4491240175049282</v>
      </c>
      <c r="AN4223" s="14">
        <v>12</v>
      </c>
      <c r="AO4223" s="10">
        <f t="shared" si="1982"/>
        <v>285.14999999999998</v>
      </c>
      <c r="AP4223" s="14">
        <v>10.5</v>
      </c>
      <c r="AQ4223" s="14">
        <v>37</v>
      </c>
      <c r="AR4223" s="10">
        <f t="shared" si="1983"/>
        <v>310.14999999999998</v>
      </c>
      <c r="AS4223" s="14">
        <v>47.1</v>
      </c>
      <c r="AT4223" s="14">
        <v>0.5</v>
      </c>
      <c r="AU4223" s="10">
        <f t="shared" si="1984"/>
        <v>0.52202727412941186</v>
      </c>
      <c r="AV4223" s="10">
        <f t="shared" si="1985"/>
        <v>10.66226924323205</v>
      </c>
      <c r="AW4223" s="10"/>
      <c r="AX4223" s="10"/>
      <c r="AY4223" s="10"/>
      <c r="AZ4223" s="10"/>
      <c r="BA4223" s="10"/>
      <c r="BB4223" s="10"/>
      <c r="BC4223" s="2"/>
      <c r="BD4223"/>
      <c r="BE4223"/>
    </row>
    <row r="4224" spans="1:57" x14ac:dyDescent="0.3">
      <c r="A4224" s="2"/>
      <c r="D4224" s="9" t="s">
        <v>61</v>
      </c>
      <c r="E4224" s="10">
        <v>9.5992991140000008</v>
      </c>
      <c r="F4224" s="10">
        <v>0.51198755760000003</v>
      </c>
      <c r="G4224" s="10">
        <v>23.000120330000001</v>
      </c>
      <c r="H4224" s="10">
        <v>11.78086031</v>
      </c>
      <c r="I4224" s="10">
        <v>78.485286529999996</v>
      </c>
      <c r="J4224" s="10">
        <v>33.262864739999998</v>
      </c>
      <c r="K4224" s="10">
        <v>92.127032060000005</v>
      </c>
      <c r="L4224" s="11">
        <v>1.8564814814814815E-2</v>
      </c>
      <c r="M4224" s="11">
        <v>1.9241886574074076E-2</v>
      </c>
      <c r="N4224" s="10">
        <f>H4224-H4223</f>
        <v>2.3581101889999996</v>
      </c>
      <c r="O4224" s="10">
        <f>I4223-I4224</f>
        <v>9.8595481800000044</v>
      </c>
      <c r="P4224" s="10">
        <f>N4224/O4224</f>
        <v>0.23917020800034253</v>
      </c>
      <c r="Q4224" s="9"/>
      <c r="R4224">
        <f>K4224-K4223</f>
        <v>10.244283920000001</v>
      </c>
      <c r="S4224">
        <f>R4224/O4224</f>
        <v>1.0390216400362473</v>
      </c>
      <c r="AJ4224" s="13">
        <v>656.86666666666702</v>
      </c>
      <c r="AK4224" s="16">
        <v>3.082789</v>
      </c>
      <c r="AL4224" s="10">
        <f t="shared" si="1981"/>
        <v>8.2789000000000001E-2</v>
      </c>
      <c r="AM4224" s="10">
        <f t="shared" si="1960"/>
        <v>0.49823801525177369</v>
      </c>
      <c r="AN4224" s="14">
        <v>12</v>
      </c>
      <c r="AO4224" s="10">
        <f t="shared" si="1982"/>
        <v>285.14999999999998</v>
      </c>
      <c r="AP4224" s="14">
        <v>10.5</v>
      </c>
      <c r="AQ4224" s="14">
        <v>37</v>
      </c>
      <c r="AR4224" s="10">
        <f t="shared" si="1983"/>
        <v>310.14999999999998</v>
      </c>
      <c r="AS4224" s="14">
        <v>47.1</v>
      </c>
      <c r="AT4224" s="14">
        <v>0.5</v>
      </c>
      <c r="AU4224" s="10">
        <f t="shared" si="1984"/>
        <v>0.57911361412925944</v>
      </c>
      <c r="AV4224" s="10">
        <f t="shared" si="1985"/>
        <v>13.319682809714156</v>
      </c>
      <c r="AW4224" s="10"/>
      <c r="AX4224" s="10"/>
      <c r="AY4224" s="10"/>
      <c r="AZ4224" s="10"/>
      <c r="BA4224" s="10">
        <f>IF(ISNUMBER(AV4224), AV4224-AV4223, " ")</f>
        <v>2.6574135664821057</v>
      </c>
      <c r="BB4224" s="10">
        <f>IF(ISNUMBER(BA4224), BA4224/O4224, " ")</f>
        <v>0.26952691116948368</v>
      </c>
      <c r="BC4224" s="2"/>
      <c r="BD4224"/>
      <c r="BE4224"/>
    </row>
    <row r="4225" spans="1:57" x14ac:dyDescent="0.3">
      <c r="AM4225" s="10" t="str">
        <f t="shared" si="1960"/>
        <v xml:space="preserve"> </v>
      </c>
      <c r="BD4225"/>
      <c r="BE4225"/>
    </row>
    <row r="4226" spans="1:57" x14ac:dyDescent="0.3">
      <c r="AM4226" s="10" t="str">
        <f t="shared" si="1960"/>
        <v xml:space="preserve"> </v>
      </c>
      <c r="BD4226"/>
      <c r="BE4226"/>
    </row>
    <row r="4227" spans="1:57" x14ac:dyDescent="0.3">
      <c r="A4227" s="2"/>
      <c r="D4227" s="9" t="s">
        <v>53</v>
      </c>
      <c r="E4227" s="10"/>
      <c r="F4227" s="10"/>
      <c r="G4227" s="10"/>
      <c r="H4227" s="10"/>
      <c r="I4227" s="10"/>
      <c r="J4227" s="10"/>
      <c r="K4227" s="10"/>
      <c r="L4227" s="10"/>
      <c r="M4227" s="10"/>
      <c r="P4227" s="10"/>
      <c r="Q4227" s="9"/>
      <c r="R4227" s="9"/>
      <c r="AM4227" s="10" t="str">
        <f t="shared" si="1960"/>
        <v xml:space="preserve"> </v>
      </c>
      <c r="BD4227"/>
      <c r="BE4227"/>
    </row>
    <row r="4228" spans="1:57" x14ac:dyDescent="0.3">
      <c r="A4228" s="2"/>
      <c r="D4228" s="9" t="s">
        <v>477</v>
      </c>
      <c r="E4228" s="10"/>
      <c r="F4228" s="2"/>
      <c r="G4228" s="10"/>
      <c r="H4228" s="10"/>
      <c r="I4228" s="10"/>
      <c r="J4228" s="10"/>
      <c r="K4228" s="10"/>
      <c r="L4228" s="10"/>
      <c r="M4228" s="10"/>
      <c r="P4228" s="10"/>
      <c r="Q4228" s="9"/>
      <c r="R4228" s="9"/>
      <c r="AM4228" s="10" t="str">
        <f t="shared" si="1960"/>
        <v xml:space="preserve"> </v>
      </c>
      <c r="BD4228"/>
      <c r="BE4228"/>
    </row>
    <row r="4229" spans="1:57" x14ac:dyDescent="0.3">
      <c r="A4229" s="2"/>
      <c r="D4229" s="9"/>
      <c r="E4229" s="2" t="s">
        <v>0</v>
      </c>
      <c r="F4229" s="2" t="s">
        <v>1</v>
      </c>
      <c r="G4229" s="2" t="s">
        <v>2</v>
      </c>
      <c r="H4229" s="2" t="s">
        <v>3</v>
      </c>
      <c r="I4229" s="2" t="s">
        <v>4</v>
      </c>
      <c r="J4229" s="2" t="s">
        <v>5</v>
      </c>
      <c r="K4229" s="2" t="s">
        <v>6</v>
      </c>
      <c r="L4229" s="2" t="s">
        <v>7</v>
      </c>
      <c r="M4229" s="2" t="s">
        <v>8</v>
      </c>
      <c r="N4229" s="2" t="s">
        <v>9</v>
      </c>
      <c r="O4229" s="2" t="s">
        <v>10</v>
      </c>
      <c r="P4229" s="2" t="s">
        <v>11</v>
      </c>
      <c r="Q4229" s="2" t="s">
        <v>12</v>
      </c>
      <c r="R4229" s="2" t="s">
        <v>13</v>
      </c>
      <c r="S4229" s="2" t="s">
        <v>14</v>
      </c>
      <c r="T4229" s="2" t="s">
        <v>15</v>
      </c>
      <c r="U4229" s="3" t="s">
        <v>16</v>
      </c>
      <c r="V4229" s="3" t="s">
        <v>17</v>
      </c>
      <c r="W4229" s="3" t="s">
        <v>18</v>
      </c>
      <c r="X4229" s="3" t="s">
        <v>19</v>
      </c>
      <c r="Y4229" s="3" t="s">
        <v>20</v>
      </c>
      <c r="Z4229" s="3" t="s">
        <v>21</v>
      </c>
      <c r="AA4229" s="3" t="s">
        <v>22</v>
      </c>
      <c r="AB4229" s="3" t="s">
        <v>23</v>
      </c>
      <c r="AC4229" s="3" t="s">
        <v>24</v>
      </c>
      <c r="AD4229" s="3" t="s">
        <v>25</v>
      </c>
      <c r="AE4229" s="3" t="s">
        <v>26</v>
      </c>
      <c r="AF4229" s="3" t="s">
        <v>27</v>
      </c>
      <c r="AG4229" s="3" t="s">
        <v>28</v>
      </c>
      <c r="AH4229" s="3" t="s">
        <v>29</v>
      </c>
      <c r="AL4229" s="2" t="s">
        <v>33</v>
      </c>
      <c r="AM4229" s="10" t="e">
        <f t="shared" si="1960"/>
        <v>#VALUE!</v>
      </c>
      <c r="AN4229" s="6" t="s">
        <v>35</v>
      </c>
      <c r="AO4229" s="2" t="s">
        <v>36</v>
      </c>
      <c r="AP4229" s="7" t="s">
        <v>37</v>
      </c>
      <c r="AQ4229" s="6" t="s">
        <v>38</v>
      </c>
      <c r="AR4229" s="2" t="s">
        <v>39</v>
      </c>
      <c r="AS4229" s="7" t="s">
        <v>40</v>
      </c>
      <c r="AT4229" s="7" t="s">
        <v>41</v>
      </c>
      <c r="AU4229" s="8" t="s">
        <v>55</v>
      </c>
      <c r="AV4229" s="8" t="s">
        <v>56</v>
      </c>
      <c r="AW4229" s="8" t="s">
        <v>44</v>
      </c>
      <c r="AX4229" s="8" t="s">
        <v>45</v>
      </c>
      <c r="AY4229" s="8" t="s">
        <v>46</v>
      </c>
      <c r="AZ4229" s="8" t="s">
        <v>47</v>
      </c>
      <c r="BA4229" s="2" t="s">
        <v>48</v>
      </c>
      <c r="BB4229" s="2" t="s">
        <v>49</v>
      </c>
      <c r="BC4229" s="2" t="s">
        <v>50</v>
      </c>
      <c r="BD4229"/>
      <c r="BE4229"/>
    </row>
    <row r="4230" spans="1:57" x14ac:dyDescent="0.3">
      <c r="A4230" s="2"/>
      <c r="D4230" s="9" t="s">
        <v>57</v>
      </c>
      <c r="E4230" s="10">
        <v>13.663994389999999</v>
      </c>
      <c r="F4230" s="10">
        <v>0.61410666920000001</v>
      </c>
      <c r="G4230" s="10">
        <v>19.627389950000001</v>
      </c>
      <c r="H4230" s="10">
        <v>12.042762120000001</v>
      </c>
      <c r="I4230" s="10">
        <v>89.08729538</v>
      </c>
      <c r="J4230" s="10">
        <v>31.869315329999999</v>
      </c>
      <c r="K4230" s="10">
        <v>85.807396330000003</v>
      </c>
      <c r="L4230" s="11">
        <v>6.6782407407407415E-3</v>
      </c>
      <c r="M4230" s="11">
        <v>7.2395717592592598E-3</v>
      </c>
      <c r="P4230" s="10"/>
      <c r="Q4230" s="9"/>
      <c r="AJ4230" s="13">
        <v>656.86666666666667</v>
      </c>
      <c r="AK4230" s="16">
        <v>3.082789</v>
      </c>
      <c r="AL4230" s="10">
        <f>IF(AK4230&gt;3, AK4230-3, 3-AK4230)</f>
        <v>8.2789000000000001E-2</v>
      </c>
      <c r="AM4230" s="10">
        <f t="shared" si="1960"/>
        <v>0.59761469487532237</v>
      </c>
      <c r="AN4230" s="14">
        <v>12</v>
      </c>
      <c r="AO4230" s="10">
        <f>AN4230+273.15</f>
        <v>285.14999999999998</v>
      </c>
      <c r="AP4230" s="14">
        <v>10.5</v>
      </c>
      <c r="AQ4230" s="14">
        <v>37</v>
      </c>
      <c r="AR4230" s="10">
        <f>AQ4230+273.15</f>
        <v>310.14999999999998</v>
      </c>
      <c r="AS4230" s="14">
        <v>47.1</v>
      </c>
      <c r="AT4230" s="14">
        <v>0.5</v>
      </c>
      <c r="AU4230" s="10">
        <f>IF(ISNUMBER(AM4230),((AR4230/AO4230)*((AJ4230-(AT4230*AP4230))/(AJ4230-AS4230))*AM4230)," ")</f>
        <v>0.69462143636533868</v>
      </c>
      <c r="AV4230" s="10">
        <f>IF(ISNUMBER(AM4230), AU4230*G4230, " ")</f>
        <v>13.633605799171614</v>
      </c>
      <c r="AW4230" s="10"/>
      <c r="AX4230" s="10"/>
      <c r="AY4230" s="10"/>
      <c r="AZ4230" s="10"/>
      <c r="BA4230" s="10"/>
      <c r="BB4230" s="10"/>
      <c r="BC4230" s="2"/>
      <c r="BD4230"/>
      <c r="BE4230"/>
    </row>
    <row r="4231" spans="1:57" x14ac:dyDescent="0.3">
      <c r="A4231" s="2">
        <v>385</v>
      </c>
      <c r="B4231" s="9" t="s">
        <v>477</v>
      </c>
      <c r="C4231" s="9"/>
      <c r="D4231" s="9" t="s">
        <v>58</v>
      </c>
      <c r="E4231" s="10">
        <v>9.3328728840000004</v>
      </c>
      <c r="F4231" s="10">
        <v>0.73236571790000005</v>
      </c>
      <c r="G4231" s="10">
        <v>20.47588167</v>
      </c>
      <c r="H4231" s="10">
        <v>14.970494370000001</v>
      </c>
      <c r="I4231" s="10">
        <v>78.59042633</v>
      </c>
      <c r="J4231" s="10">
        <v>32.287553809999999</v>
      </c>
      <c r="K4231" s="10">
        <v>85.772895939999998</v>
      </c>
      <c r="L4231" s="11">
        <v>9.0393518518518522E-3</v>
      </c>
      <c r="M4231" s="11">
        <v>9.6469791666666665E-3</v>
      </c>
      <c r="N4231" s="10">
        <f>H4231-H4230</f>
        <v>2.92773225</v>
      </c>
      <c r="O4231" s="10">
        <f>I4230-I4231</f>
        <v>10.496869050000001</v>
      </c>
      <c r="P4231" s="10">
        <f>N4231/O4231</f>
        <v>0.27891481126936607</v>
      </c>
      <c r="Q4231" s="9">
        <f>AVERAGE(P4231,P4233)</f>
        <v>0.26221660789890999</v>
      </c>
      <c r="R4231">
        <f>K4231-K4230</f>
        <v>-3.4500390000005154E-2</v>
      </c>
      <c r="S4231">
        <f>R4231/O4231</f>
        <v>-3.2867314849474236E-3</v>
      </c>
      <c r="T4231" s="9">
        <f>AVERAGE(S4231,S4233)</f>
        <v>0.2076441562834066</v>
      </c>
      <c r="U4231" s="3">
        <f>AVERAGE(E4230,E4232,E4234)</f>
        <v>13.66701995</v>
      </c>
      <c r="V4231" s="3">
        <f>AVERAGE(E4231,E4233,E4235)</f>
        <v>9.5022404529999989</v>
      </c>
      <c r="W4231" s="3">
        <f>AVERAGE(F4230,F4232,F4234)</f>
        <v>0.61379543579999996</v>
      </c>
      <c r="X4231" s="3">
        <f>AVERAGE(F4231,F4233,F4235)</f>
        <v>0.73077589654999997</v>
      </c>
      <c r="Y4231" s="3">
        <f>AVERAGE(G4230,G4232,G4234)</f>
        <v>19.660418780000001</v>
      </c>
      <c r="Z4231" s="3">
        <f>AVERAGE(G4231,G4233,G4235)</f>
        <v>20.294023840000001</v>
      </c>
      <c r="AA4231" s="3">
        <f>AVERAGE(H4230,H4232,H4234)</f>
        <v>12.060848865000001</v>
      </c>
      <c r="AB4231" s="3">
        <f>AVERAGE(H4231,H4233,H4235)</f>
        <v>14.81096544</v>
      </c>
      <c r="AC4231" s="3">
        <f>AVERAGE(I4230,I4232,I4234)</f>
        <v>89.87211228999999</v>
      </c>
      <c r="AD4231" s="3">
        <f>AVERAGE(I4231,I4233,I4235)</f>
        <v>79.384761144999999</v>
      </c>
      <c r="AE4231" s="3">
        <f>AVERAGE(J4230,J4232,J4234)</f>
        <v>31.622694279999997</v>
      </c>
      <c r="AF4231" s="3">
        <f>AVERAGE(J4231,J4233,J4235)</f>
        <v>32.002927415000002</v>
      </c>
      <c r="AG4231" s="3">
        <f>AVERAGE(K4230,K4232,K4234)</f>
        <v>83.466169129999997</v>
      </c>
      <c r="AH4231" s="3">
        <f>AVERAGE(K4231,K4233,K4235)</f>
        <v>85.641798690000002</v>
      </c>
      <c r="AI4231" s="12">
        <v>43673</v>
      </c>
      <c r="AJ4231" s="13">
        <v>656.86666666666667</v>
      </c>
      <c r="AK4231" s="16">
        <v>3.082789</v>
      </c>
      <c r="AL4231" s="10">
        <f t="shared" ref="AL4231:AL4235" si="1986">IF(AK4231&gt;3, AK4231-3, 3-AK4231)</f>
        <v>8.2789000000000001E-2</v>
      </c>
      <c r="AM4231" s="10">
        <f t="shared" si="1960"/>
        <v>0.71269786991584572</v>
      </c>
      <c r="AN4231" s="14">
        <v>12</v>
      </c>
      <c r="AO4231" s="10">
        <f t="shared" ref="AO4231:AO4235" si="1987">AN4231+273.15</f>
        <v>285.14999999999998</v>
      </c>
      <c r="AP4231" s="14">
        <v>10.5</v>
      </c>
      <c r="AQ4231" s="14">
        <v>37</v>
      </c>
      <c r="AR4231" s="10">
        <f t="shared" ref="AR4231:AR4235" si="1988">AQ4231+273.15</f>
        <v>310.14999999999998</v>
      </c>
      <c r="AS4231" s="14">
        <v>47.1</v>
      </c>
      <c r="AT4231" s="14">
        <v>0.5</v>
      </c>
      <c r="AU4231" s="10">
        <f t="shared" ref="AU4231:AU4235" si="1989">IF(ISNUMBER(AM4231),((AR4231/AO4231)*((AJ4231-(AT4231*AP4231))/(AJ4231-AS4231))*AM4231)," ")</f>
        <v>0.82838528292672442</v>
      </c>
      <c r="AV4231" s="10">
        <f t="shared" ref="AV4231:AV4235" si="1990">IF(ISNUMBER(AM4231), AU4231*G4231, " ")</f>
        <v>16.961919030377079</v>
      </c>
      <c r="AW4231" s="10">
        <f>AVERAGE(AU4230,AU4232,AU4234)</f>
        <v>0.69426939753854255</v>
      </c>
      <c r="AX4231" s="10">
        <f>AVERAGE(AU4231,AU4233,AU4235)</f>
        <v>0.82658702206246792</v>
      </c>
      <c r="AY4231" s="10">
        <f>AVERAGE(AV4230,AV4232,AV4234)</f>
        <v>13.649615474315484</v>
      </c>
      <c r="AZ4231" s="10">
        <f>AVERAGE(AV4231,AV4233,AV4235)</f>
        <v>16.775103759388877</v>
      </c>
      <c r="BA4231" s="10">
        <f>IF(ISNUMBER(AV4231), AV4231-AV4230, " ")</f>
        <v>3.3283132312054651</v>
      </c>
      <c r="BB4231" s="10">
        <f>IF(ISNUMBER(BA4231), BA4231/O4231, " ")</f>
        <v>0.3170767602559989</v>
      </c>
      <c r="BC4231" s="2">
        <f>AVERAGE(BB4231,BB4233,BB4235)</f>
        <v>0.29800726038197278</v>
      </c>
      <c r="BD4231" s="1" t="s">
        <v>59</v>
      </c>
      <c r="BE4231"/>
    </row>
    <row r="4232" spans="1:57" x14ac:dyDescent="0.3">
      <c r="A4232" s="2"/>
      <c r="D4232" s="9" t="s">
        <v>57</v>
      </c>
      <c r="E4232" s="10">
        <v>13.67004551</v>
      </c>
      <c r="F4232" s="10">
        <v>0.61348420240000001</v>
      </c>
      <c r="G4232" s="10">
        <v>19.69344761</v>
      </c>
      <c r="H4232" s="10">
        <v>12.07893561</v>
      </c>
      <c r="I4232" s="10">
        <v>90.656929199999993</v>
      </c>
      <c r="J4232" s="10">
        <v>31.376073229999999</v>
      </c>
      <c r="K4232" s="10">
        <v>81.124941930000006</v>
      </c>
      <c r="L4232" s="11">
        <v>1.2887731481481481E-2</v>
      </c>
      <c r="M4232" s="11">
        <v>1.3541655092592593E-2</v>
      </c>
      <c r="P4232" s="10"/>
      <c r="Q4232" s="9"/>
      <c r="AJ4232" s="13">
        <v>656.86666666666702</v>
      </c>
      <c r="AK4232" s="16">
        <v>3.082789</v>
      </c>
      <c r="AL4232" s="10">
        <f t="shared" si="1986"/>
        <v>8.2789000000000001E-2</v>
      </c>
      <c r="AM4232" s="10">
        <f t="shared" ref="AM4232:AM4295" si="1991">IF(F4232&lt;=0," ",((F4232*3)/AK4232))</f>
        <v>0.5970089445628618</v>
      </c>
      <c r="AN4232" s="14">
        <v>12</v>
      </c>
      <c r="AO4232" s="10">
        <f t="shared" si="1987"/>
        <v>285.14999999999998</v>
      </c>
      <c r="AP4232" s="14">
        <v>10.5</v>
      </c>
      <c r="AQ4232" s="14">
        <v>37</v>
      </c>
      <c r="AR4232" s="10">
        <f t="shared" si="1988"/>
        <v>310.14999999999998</v>
      </c>
      <c r="AS4232" s="14">
        <v>47.1</v>
      </c>
      <c r="AT4232" s="14">
        <v>0.5</v>
      </c>
      <c r="AU4232" s="10">
        <f t="shared" si="1989"/>
        <v>0.69391735871174631</v>
      </c>
      <c r="AV4232" s="10">
        <f t="shared" si="1990"/>
        <v>13.665625149459354</v>
      </c>
      <c r="AW4232" s="10"/>
      <c r="AX4232" s="10"/>
      <c r="AY4232" s="10"/>
      <c r="AZ4232" s="10"/>
      <c r="BA4232" s="10"/>
      <c r="BB4232" s="10"/>
      <c r="BC4232" s="2"/>
      <c r="BD4232"/>
    </row>
    <row r="4233" spans="1:57" x14ac:dyDescent="0.3">
      <c r="A4233" s="2"/>
      <c r="D4233" s="9" t="s">
        <v>60</v>
      </c>
      <c r="E4233" s="10">
        <v>9.6716080219999991</v>
      </c>
      <c r="F4233" s="10">
        <v>0.72918607520000001</v>
      </c>
      <c r="G4233" s="10">
        <v>20.112166009999999</v>
      </c>
      <c r="H4233" s="10">
        <v>14.65143651</v>
      </c>
      <c r="I4233" s="10">
        <v>80.179095959999998</v>
      </c>
      <c r="J4233" s="10">
        <v>31.718301019999998</v>
      </c>
      <c r="K4233" s="10">
        <v>85.510701440000005</v>
      </c>
      <c r="L4233" s="11">
        <v>1.5509259259259257E-2</v>
      </c>
      <c r="M4233" s="11">
        <v>1.6134247685185187E-2</v>
      </c>
      <c r="N4233" s="10">
        <f>H4233-H4232</f>
        <v>2.5725008999999996</v>
      </c>
      <c r="O4233" s="10">
        <f>I4232-I4233</f>
        <v>10.477833239999995</v>
      </c>
      <c r="P4233" s="10">
        <f>N4233/O4233</f>
        <v>0.24551840452845389</v>
      </c>
      <c r="Q4233" s="9"/>
      <c r="R4233">
        <f>K4233-K4232</f>
        <v>4.3857595099999998</v>
      </c>
      <c r="S4233">
        <f>R4233/O4233</f>
        <v>0.4185750440517606</v>
      </c>
      <c r="AJ4233" s="13">
        <v>656.86666666666702</v>
      </c>
      <c r="AK4233" s="16">
        <v>3.082789</v>
      </c>
      <c r="AL4233" s="10">
        <f t="shared" si="1986"/>
        <v>8.2789000000000001E-2</v>
      </c>
      <c r="AM4233" s="10">
        <f t="shared" si="1991"/>
        <v>0.70960361724399568</v>
      </c>
      <c r="AN4233" s="14">
        <v>12</v>
      </c>
      <c r="AO4233" s="10">
        <f t="shared" si="1987"/>
        <v>285.14999999999998</v>
      </c>
      <c r="AP4233" s="14">
        <v>10.5</v>
      </c>
      <c r="AQ4233" s="14">
        <v>37</v>
      </c>
      <c r="AR4233" s="10">
        <f t="shared" si="1988"/>
        <v>310.14999999999998</v>
      </c>
      <c r="AS4233" s="14">
        <v>47.1</v>
      </c>
      <c r="AT4233" s="14">
        <v>0.5</v>
      </c>
      <c r="AU4233" s="10">
        <f t="shared" si="1989"/>
        <v>0.82478876119821143</v>
      </c>
      <c r="AV4233" s="10">
        <f t="shared" si="1990"/>
        <v>16.588288488400675</v>
      </c>
      <c r="AW4233" s="10"/>
      <c r="AX4233" s="10"/>
      <c r="AY4233" s="10"/>
      <c r="AZ4233" s="10"/>
      <c r="BA4233" s="10">
        <f>IF(ISNUMBER(AV4233), AV4233-AV4232, " ")</f>
        <v>2.9226633389413212</v>
      </c>
      <c r="BB4233" s="10">
        <f>IF(ISNUMBER(BA4233), BA4233/O4233, " ")</f>
        <v>0.27893776050794661</v>
      </c>
      <c r="BC4233" s="2"/>
      <c r="BD4233"/>
      <c r="BE4233"/>
    </row>
    <row r="4234" spans="1:57" x14ac:dyDescent="0.3">
      <c r="A4234" s="2"/>
      <c r="D4234" s="9" t="s">
        <v>57</v>
      </c>
      <c r="E4234" s="10"/>
      <c r="F4234" s="10"/>
      <c r="G4234" s="10"/>
      <c r="H4234" s="10"/>
      <c r="I4234" s="10"/>
      <c r="J4234" s="10"/>
      <c r="K4234" s="10"/>
      <c r="L4234" s="11"/>
      <c r="M4234" s="11"/>
      <c r="P4234" s="10"/>
      <c r="Q4234" s="9"/>
      <c r="AJ4234" s="13">
        <v>656.86666666666702</v>
      </c>
      <c r="AK4234" s="16">
        <v>3.082789</v>
      </c>
      <c r="AL4234" s="10">
        <f t="shared" si="1986"/>
        <v>8.2789000000000001E-2</v>
      </c>
      <c r="AM4234" s="10" t="str">
        <f t="shared" si="1991"/>
        <v xml:space="preserve"> </v>
      </c>
      <c r="AN4234" s="14">
        <v>12</v>
      </c>
      <c r="AO4234" s="10">
        <f t="shared" si="1987"/>
        <v>285.14999999999998</v>
      </c>
      <c r="AP4234" s="14">
        <v>10.5</v>
      </c>
      <c r="AQ4234" s="14">
        <v>37</v>
      </c>
      <c r="AR4234" s="10">
        <f t="shared" si="1988"/>
        <v>310.14999999999998</v>
      </c>
      <c r="AS4234" s="14">
        <v>47.1</v>
      </c>
      <c r="AT4234" s="14">
        <v>0.5</v>
      </c>
      <c r="AU4234" s="10" t="str">
        <f t="shared" si="1989"/>
        <v xml:space="preserve"> </v>
      </c>
      <c r="AV4234" s="10" t="str">
        <f t="shared" si="1990"/>
        <v xml:space="preserve"> </v>
      </c>
      <c r="AW4234" s="10"/>
      <c r="AX4234" s="10"/>
      <c r="AY4234" s="10"/>
      <c r="AZ4234" s="10"/>
      <c r="BA4234" s="10"/>
      <c r="BB4234" s="10"/>
      <c r="BC4234" s="2"/>
      <c r="BD4234"/>
      <c r="BE4234"/>
    </row>
    <row r="4235" spans="1:57" x14ac:dyDescent="0.3">
      <c r="A4235" s="2"/>
      <c r="D4235" s="9" t="s">
        <v>61</v>
      </c>
      <c r="E4235" s="10"/>
      <c r="F4235" s="10"/>
      <c r="G4235" s="10"/>
      <c r="H4235" s="10"/>
      <c r="I4235" s="10"/>
      <c r="J4235" s="10"/>
      <c r="K4235" s="10"/>
      <c r="L4235" s="11"/>
      <c r="M4235" s="11"/>
      <c r="N4235" s="10">
        <f>H4235-H4234</f>
        <v>0</v>
      </c>
      <c r="O4235" s="10">
        <f>I4234-I4235</f>
        <v>0</v>
      </c>
      <c r="P4235" s="10" t="e">
        <f>N4235/O4235</f>
        <v>#DIV/0!</v>
      </c>
      <c r="Q4235" s="9"/>
      <c r="R4235">
        <f>K4235-K4234</f>
        <v>0</v>
      </c>
      <c r="S4235" t="e">
        <f>R4235/O4235</f>
        <v>#DIV/0!</v>
      </c>
      <c r="AJ4235" s="13">
        <v>656.86666666666702</v>
      </c>
      <c r="AK4235" s="16">
        <v>3.082789</v>
      </c>
      <c r="AL4235" s="10">
        <f t="shared" si="1986"/>
        <v>8.2789000000000001E-2</v>
      </c>
      <c r="AM4235" s="10" t="str">
        <f t="shared" si="1991"/>
        <v xml:space="preserve"> </v>
      </c>
      <c r="AN4235" s="14">
        <v>12</v>
      </c>
      <c r="AO4235" s="10">
        <f t="shared" si="1987"/>
        <v>285.14999999999998</v>
      </c>
      <c r="AP4235" s="14">
        <v>10.5</v>
      </c>
      <c r="AQ4235" s="14">
        <v>37</v>
      </c>
      <c r="AR4235" s="10">
        <f t="shared" si="1988"/>
        <v>310.14999999999998</v>
      </c>
      <c r="AS4235" s="14">
        <v>47.1</v>
      </c>
      <c r="AT4235" s="14">
        <v>0.5</v>
      </c>
      <c r="AU4235" s="10" t="str">
        <f t="shared" si="1989"/>
        <v xml:space="preserve"> </v>
      </c>
      <c r="AV4235" s="10" t="str">
        <f t="shared" si="1990"/>
        <v xml:space="preserve"> </v>
      </c>
      <c r="AW4235" s="10"/>
      <c r="AX4235" s="10"/>
      <c r="AY4235" s="10"/>
      <c r="AZ4235" s="10"/>
      <c r="BA4235" s="10" t="str">
        <f>IF(ISNUMBER(AV4235), AV4235-AV4234, " ")</f>
        <v xml:space="preserve"> </v>
      </c>
      <c r="BB4235" s="10" t="str">
        <f>IF(ISNUMBER(BA4235), BA4235/O4235, " ")</f>
        <v xml:space="preserve"> </v>
      </c>
      <c r="BC4235" s="2"/>
      <c r="BD4235"/>
      <c r="BE4235"/>
    </row>
    <row r="4236" spans="1:57" x14ac:dyDescent="0.3">
      <c r="AM4236" s="10" t="str">
        <f t="shared" si="1991"/>
        <v xml:space="preserve"> </v>
      </c>
      <c r="BD4236"/>
      <c r="BE4236"/>
    </row>
    <row r="4237" spans="1:57" x14ac:dyDescent="0.3">
      <c r="AM4237" s="10" t="str">
        <f t="shared" si="1991"/>
        <v xml:space="preserve"> </v>
      </c>
      <c r="BD4237"/>
      <c r="BE4237"/>
    </row>
    <row r="4238" spans="1:57" x14ac:dyDescent="0.3">
      <c r="A4238" s="2"/>
      <c r="D4238" s="9" t="s">
        <v>53</v>
      </c>
      <c r="E4238" s="10"/>
      <c r="F4238" s="10"/>
      <c r="G4238" s="10"/>
      <c r="H4238" s="10"/>
      <c r="I4238" s="10"/>
      <c r="J4238" s="10"/>
      <c r="K4238" s="10"/>
      <c r="L4238" s="10"/>
      <c r="M4238" s="10"/>
      <c r="P4238" s="10"/>
      <c r="Q4238" s="9"/>
      <c r="R4238" s="9"/>
      <c r="AM4238" s="10" t="str">
        <f t="shared" si="1991"/>
        <v xml:space="preserve"> </v>
      </c>
      <c r="BD4238"/>
      <c r="BE4238"/>
    </row>
    <row r="4239" spans="1:57" x14ac:dyDescent="0.3">
      <c r="A4239" s="2"/>
      <c r="D4239" s="9" t="s">
        <v>478</v>
      </c>
      <c r="E4239" s="10"/>
      <c r="F4239" s="2"/>
      <c r="G4239" s="10"/>
      <c r="H4239" s="10"/>
      <c r="I4239" s="10"/>
      <c r="J4239" s="10"/>
      <c r="K4239" s="10"/>
      <c r="L4239" s="10"/>
      <c r="M4239" s="10"/>
      <c r="P4239" s="10"/>
      <c r="Q4239" s="9"/>
      <c r="R4239" s="9"/>
      <c r="AM4239" s="10" t="str">
        <f t="shared" si="1991"/>
        <v xml:space="preserve"> </v>
      </c>
      <c r="BD4239"/>
      <c r="BE4239"/>
    </row>
    <row r="4240" spans="1:57" x14ac:dyDescent="0.3">
      <c r="A4240" s="2"/>
      <c r="D4240" s="9"/>
      <c r="E4240" s="2" t="s">
        <v>0</v>
      </c>
      <c r="F4240" s="2" t="s">
        <v>1</v>
      </c>
      <c r="G4240" s="2" t="s">
        <v>2</v>
      </c>
      <c r="H4240" s="2" t="s">
        <v>3</v>
      </c>
      <c r="I4240" s="2" t="s">
        <v>4</v>
      </c>
      <c r="J4240" s="2" t="s">
        <v>5</v>
      </c>
      <c r="K4240" s="2" t="s">
        <v>6</v>
      </c>
      <c r="L4240" s="2" t="s">
        <v>7</v>
      </c>
      <c r="M4240" s="2" t="s">
        <v>8</v>
      </c>
      <c r="N4240" s="2" t="s">
        <v>9</v>
      </c>
      <c r="O4240" s="2" t="s">
        <v>10</v>
      </c>
      <c r="P4240" s="2" t="s">
        <v>11</v>
      </c>
      <c r="Q4240" s="2" t="s">
        <v>12</v>
      </c>
      <c r="R4240" s="2" t="s">
        <v>13</v>
      </c>
      <c r="S4240" s="2" t="s">
        <v>14</v>
      </c>
      <c r="T4240" s="2" t="s">
        <v>15</v>
      </c>
      <c r="U4240" s="3" t="s">
        <v>16</v>
      </c>
      <c r="V4240" s="3" t="s">
        <v>17</v>
      </c>
      <c r="W4240" s="3" t="s">
        <v>18</v>
      </c>
      <c r="X4240" s="3" t="s">
        <v>19</v>
      </c>
      <c r="Y4240" s="3" t="s">
        <v>20</v>
      </c>
      <c r="Z4240" s="3" t="s">
        <v>21</v>
      </c>
      <c r="AA4240" s="3" t="s">
        <v>22</v>
      </c>
      <c r="AB4240" s="3" t="s">
        <v>23</v>
      </c>
      <c r="AC4240" s="3" t="s">
        <v>24</v>
      </c>
      <c r="AD4240" s="3" t="s">
        <v>25</v>
      </c>
      <c r="AE4240" s="3" t="s">
        <v>26</v>
      </c>
      <c r="AF4240" s="3" t="s">
        <v>27</v>
      </c>
      <c r="AG4240" s="3" t="s">
        <v>28</v>
      </c>
      <c r="AH4240" s="3" t="s">
        <v>29</v>
      </c>
      <c r="AL4240" s="2" t="s">
        <v>33</v>
      </c>
      <c r="AM4240" s="10" t="e">
        <f t="shared" si="1991"/>
        <v>#VALUE!</v>
      </c>
      <c r="AN4240" s="6" t="s">
        <v>35</v>
      </c>
      <c r="AO4240" s="2" t="s">
        <v>36</v>
      </c>
      <c r="AP4240" s="7" t="s">
        <v>37</v>
      </c>
      <c r="AQ4240" s="6" t="s">
        <v>38</v>
      </c>
      <c r="AR4240" s="2" t="s">
        <v>39</v>
      </c>
      <c r="AS4240" s="7" t="s">
        <v>40</v>
      </c>
      <c r="AT4240" s="7" t="s">
        <v>41</v>
      </c>
      <c r="AU4240" s="8" t="s">
        <v>55</v>
      </c>
      <c r="AV4240" s="8" t="s">
        <v>56</v>
      </c>
      <c r="AW4240" s="8" t="s">
        <v>44</v>
      </c>
      <c r="AX4240" s="8" t="s">
        <v>45</v>
      </c>
      <c r="AY4240" s="8" t="s">
        <v>46</v>
      </c>
      <c r="AZ4240" s="8" t="s">
        <v>47</v>
      </c>
      <c r="BA4240" s="2" t="s">
        <v>48</v>
      </c>
      <c r="BB4240" s="2" t="s">
        <v>49</v>
      </c>
      <c r="BC4240" s="2" t="s">
        <v>50</v>
      </c>
      <c r="BD4240"/>
      <c r="BE4240"/>
    </row>
    <row r="4241" spans="1:57" x14ac:dyDescent="0.3">
      <c r="A4241" s="2"/>
      <c r="D4241" s="9" t="s">
        <v>57</v>
      </c>
      <c r="E4241" s="10">
        <v>13.721802650000001</v>
      </c>
      <c r="F4241" s="10">
        <v>0.45030079029999998</v>
      </c>
      <c r="G4241" s="10">
        <v>24.749594689999999</v>
      </c>
      <c r="H4241" s="10">
        <v>11.125074700000001</v>
      </c>
      <c r="I4241" s="10">
        <v>80.974045669999995</v>
      </c>
      <c r="J4241" s="10">
        <v>27.186916440000001</v>
      </c>
      <c r="K4241" s="10">
        <v>70.438134219999995</v>
      </c>
      <c r="L4241" s="11">
        <v>2.7546296296296294E-3</v>
      </c>
      <c r="M4241" s="11">
        <v>3.3622569444444442E-3</v>
      </c>
      <c r="P4241" s="10"/>
      <c r="Q4241" s="9"/>
      <c r="AJ4241" s="13">
        <v>656.86666666666667</v>
      </c>
      <c r="AK4241" s="16">
        <v>3.082789</v>
      </c>
      <c r="AL4241" s="10">
        <f>IF(AK4241&gt;3, AK4241-3, 3-AK4241)</f>
        <v>8.2789000000000001E-2</v>
      </c>
      <c r="AM4241" s="10">
        <f t="shared" si="1991"/>
        <v>0.43820786012276541</v>
      </c>
      <c r="AN4241" s="14">
        <v>12</v>
      </c>
      <c r="AO4241" s="10">
        <f>AN4241+273.15</f>
        <v>285.14999999999998</v>
      </c>
      <c r="AP4241" s="14">
        <v>10.5</v>
      </c>
      <c r="AQ4241" s="14">
        <v>37</v>
      </c>
      <c r="AR4241" s="10">
        <f>AQ4241+273.15</f>
        <v>310.14999999999998</v>
      </c>
      <c r="AS4241" s="14">
        <v>47.1</v>
      </c>
      <c r="AT4241" s="14">
        <v>0.5</v>
      </c>
      <c r="AU4241" s="10">
        <f>IF(ISNUMBER(AM4241),((AR4241/AO4241)*((AJ4241-(AT4241*AP4241))/(AJ4241-AS4241))*AM4241)," ")</f>
        <v>0.50933917093280301</v>
      </c>
      <c r="AV4241" s="10">
        <f>IF(ISNUMBER(AM4241), AU4241*G4241, " ")</f>
        <v>12.605938040327503</v>
      </c>
      <c r="AW4241" s="10"/>
      <c r="AX4241" s="10"/>
      <c r="AY4241" s="10"/>
      <c r="AZ4241" s="10"/>
      <c r="BA4241" s="10"/>
      <c r="BB4241" s="10"/>
      <c r="BC4241" s="2"/>
      <c r="BD4241"/>
      <c r="BE4241"/>
    </row>
    <row r="4242" spans="1:57" x14ac:dyDescent="0.3">
      <c r="A4242" s="2">
        <v>386</v>
      </c>
      <c r="B4242" s="9" t="s">
        <v>478</v>
      </c>
      <c r="C4242" s="9"/>
      <c r="D4242" s="9" t="s">
        <v>58</v>
      </c>
      <c r="E4242" s="10">
        <v>10.619864120000001</v>
      </c>
      <c r="F4242" s="10">
        <v>0.4229553962</v>
      </c>
      <c r="G4242" s="10">
        <v>27.60168535</v>
      </c>
      <c r="H4242" s="10">
        <v>11.63002135</v>
      </c>
      <c r="I4242" s="10">
        <v>71.019060640000006</v>
      </c>
      <c r="J4242" s="10">
        <v>27.335440370000001</v>
      </c>
      <c r="K4242" s="10">
        <v>76.053643370000003</v>
      </c>
      <c r="L4242" s="11">
        <v>5.7986111111111112E-3</v>
      </c>
      <c r="M4242" s="11">
        <v>6.1631828703703701E-3</v>
      </c>
      <c r="N4242" s="10">
        <f>H4242-H4241</f>
        <v>0.50494664999999905</v>
      </c>
      <c r="O4242" s="10">
        <f>I4241-I4242</f>
        <v>9.9549850299999889</v>
      </c>
      <c r="P4242" s="10">
        <f>N4242/O4242</f>
        <v>5.0722994407154783E-2</v>
      </c>
      <c r="Q4242" s="9">
        <f>AVERAGE(P4242,P4244)</f>
        <v>3.9843549555557238E-2</v>
      </c>
      <c r="R4242">
        <f>K4242-K4241</f>
        <v>5.6155091500000083</v>
      </c>
      <c r="S4242">
        <f>R4242/O4242</f>
        <v>0.56409016518631716</v>
      </c>
      <c r="T4242" s="9">
        <f>AVERAGE(S4242,S4244)</f>
        <v>0.72026262285562015</v>
      </c>
      <c r="U4242" s="3">
        <f>AVERAGE(E4241,E4243,E4245)</f>
        <v>13.718651704999999</v>
      </c>
      <c r="V4242" s="3">
        <f>AVERAGE(E4242,E4244,E4246)</f>
        <v>10.60671469</v>
      </c>
      <c r="W4242" s="3">
        <f>AVERAGE(F4241,F4243,F4245)</f>
        <v>0.40725509630000001</v>
      </c>
      <c r="X4242" s="3">
        <f>AVERAGE(F4242,F4244,F4246)</f>
        <v>0.39764272945000001</v>
      </c>
      <c r="Y4242" s="3">
        <f>AVERAGE(G4241,G4243,G4245)</f>
        <v>25.844973914999997</v>
      </c>
      <c r="Z4242" s="3">
        <f>AVERAGE(G4242,G4244,G4246)</f>
        <v>27.188443069999998</v>
      </c>
      <c r="AA4242" s="3">
        <f>AVERAGE(H4241,H4243,H4245)</f>
        <v>10.447391683500001</v>
      </c>
      <c r="AB4242" s="3">
        <f>AVERAGE(H4242,H4244,H4246)</f>
        <v>10.8015994515</v>
      </c>
      <c r="AC4242" s="3">
        <f>AVERAGE(I4241,I4243,I4245)</f>
        <v>81.03158157</v>
      </c>
      <c r="AD4242" s="3">
        <f>AVERAGE(I4242,I4244,I4246)</f>
        <v>72.541657235000002</v>
      </c>
      <c r="AE4242" s="3">
        <f>AVERAGE(J4241,J4243,J4245)</f>
        <v>26.442558230000003</v>
      </c>
      <c r="AF4242" s="3">
        <f>AVERAGE(J4242,J4244,J4246)</f>
        <v>26.993588665000001</v>
      </c>
      <c r="AG4242" s="3">
        <f>AVERAGE(K4241,K4243,K4245)</f>
        <v>71.030590884999995</v>
      </c>
      <c r="AH4242" s="3">
        <f>AVERAGE(K4242,K4244,K4246)</f>
        <v>76.916763924999998</v>
      </c>
      <c r="AI4242" s="12">
        <v>43673</v>
      </c>
      <c r="AJ4242" s="13">
        <v>656.86666666666667</v>
      </c>
      <c r="AK4242" s="16">
        <v>3.082789</v>
      </c>
      <c r="AL4242" s="10">
        <f t="shared" ref="AL4242:AL4246" si="1992">IF(AK4242&gt;3, AK4242-3, 3-AK4242)</f>
        <v>8.2789000000000001E-2</v>
      </c>
      <c r="AM4242" s="10">
        <f t="shared" si="1991"/>
        <v>0.4115968328030235</v>
      </c>
      <c r="AN4242" s="14">
        <v>12</v>
      </c>
      <c r="AO4242" s="10">
        <f t="shared" ref="AO4242:AO4246" si="1993">AN4242+273.15</f>
        <v>285.14999999999998</v>
      </c>
      <c r="AP4242" s="14">
        <v>10.5</v>
      </c>
      <c r="AQ4242" s="14">
        <v>37</v>
      </c>
      <c r="AR4242" s="10">
        <f t="shared" ref="AR4242:AR4246" si="1994">AQ4242+273.15</f>
        <v>310.14999999999998</v>
      </c>
      <c r="AS4242" s="14">
        <v>47.1</v>
      </c>
      <c r="AT4242" s="14">
        <v>0.5</v>
      </c>
      <c r="AU4242" s="10">
        <f t="shared" ref="AU4242:AU4246" si="1995">IF(ISNUMBER(AM4242),((AR4242/AO4242)*((AJ4242-(AT4242*AP4242))/(AJ4242-AS4242))*AM4242)," ")</f>
        <v>0.47840855597553061</v>
      </c>
      <c r="AV4242" s="10">
        <f t="shared" ref="AV4242:AV4246" si="1996">IF(ISNUMBER(AM4242), AU4242*G4242, " ")</f>
        <v>13.204882430784458</v>
      </c>
      <c r="AW4242" s="10">
        <f>AVERAGE(AU4241,AU4243,AU4245)</f>
        <v>0.46064980914069886</v>
      </c>
      <c r="AX4242" s="10">
        <f>AVERAGE(AU4242,AU4244,AU4246)</f>
        <v>0.44977717674132156</v>
      </c>
      <c r="AY4242" s="10">
        <f>AVERAGE(AV4241,AV4243,AV4245)</f>
        <v>11.85214898580551</v>
      </c>
      <c r="AZ4242" s="10">
        <f>AVERAGE(AV4242,AV4244,AV4246)</f>
        <v>12.240572860451039</v>
      </c>
      <c r="BA4242" s="10">
        <f>IF(ISNUMBER(AV4242), AV4242-AV4241, " ")</f>
        <v>0.59894439045695513</v>
      </c>
      <c r="BB4242" s="10">
        <f>IF(ISNUMBER(BA4242), BA4242/O4242, " ")</f>
        <v>6.0165272840893042E-2</v>
      </c>
      <c r="BC4242" s="2">
        <f>AVERAGE(BB4242,BB4244,BB4246)</f>
        <v>4.2745042977430175E-2</v>
      </c>
      <c r="BD4242" s="1" t="s">
        <v>59</v>
      </c>
      <c r="BE4242"/>
    </row>
    <row r="4243" spans="1:57" x14ac:dyDescent="0.3">
      <c r="A4243" s="2"/>
      <c r="D4243" s="9" t="s">
        <v>57</v>
      </c>
      <c r="E4243" s="10">
        <v>13.715500759999999</v>
      </c>
      <c r="F4243" s="10">
        <v>0.36420940229999998</v>
      </c>
      <c r="G4243" s="10">
        <v>26.940353139999999</v>
      </c>
      <c r="H4243" s="10">
        <v>9.7697086669999997</v>
      </c>
      <c r="I4243" s="10">
        <v>81.089117470000005</v>
      </c>
      <c r="J4243" s="10">
        <v>25.698200020000002</v>
      </c>
      <c r="K4243" s="10">
        <v>71.623047549999995</v>
      </c>
      <c r="L4243" s="11">
        <v>1.5260416666666667E-2</v>
      </c>
      <c r="M4243" s="11">
        <v>1.5763877314814812E-2</v>
      </c>
      <c r="P4243" s="10"/>
      <c r="Q4243" s="9"/>
      <c r="AJ4243" s="13">
        <v>656.86666666666702</v>
      </c>
      <c r="AK4243" s="16">
        <v>3.082789</v>
      </c>
      <c r="AL4243" s="10">
        <f t="shared" si="1992"/>
        <v>8.2789000000000001E-2</v>
      </c>
      <c r="AM4243" s="10">
        <f t="shared" si="1991"/>
        <v>0.35442847593526511</v>
      </c>
      <c r="AN4243" s="14">
        <v>12</v>
      </c>
      <c r="AO4243" s="10">
        <f t="shared" si="1993"/>
        <v>285.14999999999998</v>
      </c>
      <c r="AP4243" s="14">
        <v>10.5</v>
      </c>
      <c r="AQ4243" s="14">
        <v>37</v>
      </c>
      <c r="AR4243" s="10">
        <f t="shared" si="1994"/>
        <v>310.14999999999998</v>
      </c>
      <c r="AS4243" s="14">
        <v>47.1</v>
      </c>
      <c r="AT4243" s="14">
        <v>0.5</v>
      </c>
      <c r="AU4243" s="10">
        <f t="shared" si="1995"/>
        <v>0.41196044734859466</v>
      </c>
      <c r="AV4243" s="10">
        <f t="shared" si="1996"/>
        <v>11.098359931283516</v>
      </c>
      <c r="AW4243" s="10"/>
      <c r="AX4243" s="10"/>
      <c r="AY4243" s="10"/>
      <c r="AZ4243" s="10"/>
      <c r="BA4243" s="10"/>
      <c r="BB4243" s="10"/>
      <c r="BC4243" s="2"/>
      <c r="BD4243"/>
    </row>
    <row r="4244" spans="1:57" x14ac:dyDescent="0.3">
      <c r="A4244" s="2"/>
      <c r="D4244" s="9" t="s">
        <v>60</v>
      </c>
      <c r="E4244" s="10">
        <v>10.59356526</v>
      </c>
      <c r="F4244" s="10">
        <v>0.37233006270000002</v>
      </c>
      <c r="G4244" s="10">
        <v>26.77520079</v>
      </c>
      <c r="H4244" s="10">
        <v>9.9731775529999993</v>
      </c>
      <c r="I4244" s="10">
        <v>74.064253829999998</v>
      </c>
      <c r="J4244" s="10">
        <v>26.651736960000001</v>
      </c>
      <c r="K4244" s="10">
        <v>77.779884480000007</v>
      </c>
      <c r="L4244" s="11">
        <v>1.8067129629629631E-2</v>
      </c>
      <c r="M4244" s="11">
        <v>1.8489571759259259E-2</v>
      </c>
      <c r="N4244" s="10">
        <f>H4244-H4243</f>
        <v>0.20346888599999957</v>
      </c>
      <c r="O4244" s="10">
        <f>I4243-I4244</f>
        <v>7.0248636400000066</v>
      </c>
      <c r="P4244" s="10">
        <f>N4244/O4244</f>
        <v>2.896410470395969E-2</v>
      </c>
      <c r="Q4244" s="9"/>
      <c r="R4244">
        <f>K4244-K4243</f>
        <v>6.1568369300000114</v>
      </c>
      <c r="S4244">
        <f>R4244/O4244</f>
        <v>0.87643508052492325</v>
      </c>
      <c r="AJ4244" s="13">
        <v>656.86666666666702</v>
      </c>
      <c r="AK4244" s="16">
        <v>3.082789</v>
      </c>
      <c r="AL4244" s="10">
        <f t="shared" si="1992"/>
        <v>8.2789000000000001E-2</v>
      </c>
      <c r="AM4244" s="10">
        <f t="shared" si="1991"/>
        <v>0.36233105415258715</v>
      </c>
      <c r="AN4244" s="14">
        <v>12</v>
      </c>
      <c r="AO4244" s="10">
        <f t="shared" si="1993"/>
        <v>285.14999999999998</v>
      </c>
      <c r="AP4244" s="14">
        <v>10.5</v>
      </c>
      <c r="AQ4244" s="14">
        <v>37</v>
      </c>
      <c r="AR4244" s="10">
        <f t="shared" si="1994"/>
        <v>310.14999999999998</v>
      </c>
      <c r="AS4244" s="14">
        <v>47.1</v>
      </c>
      <c r="AT4244" s="14">
        <v>0.5</v>
      </c>
      <c r="AU4244" s="10">
        <f t="shared" si="1995"/>
        <v>0.42114579750711256</v>
      </c>
      <c r="AV4244" s="10">
        <f t="shared" si="1996"/>
        <v>11.276263290117621</v>
      </c>
      <c r="AW4244" s="10"/>
      <c r="AX4244" s="10"/>
      <c r="AY4244" s="10"/>
      <c r="AZ4244" s="10"/>
      <c r="BA4244" s="10">
        <f>IF(ISNUMBER(AV4244), AV4244-AV4243, " ")</f>
        <v>0.17790335883410435</v>
      </c>
      <c r="BB4244" s="10">
        <f>IF(ISNUMBER(BA4244), BA4244/O4244, " ")</f>
        <v>2.5324813113967316E-2</v>
      </c>
      <c r="BC4244" s="2"/>
      <c r="BD4244"/>
      <c r="BE4244"/>
    </row>
    <row r="4245" spans="1:57" x14ac:dyDescent="0.3">
      <c r="A4245" s="2"/>
      <c r="D4245" s="9" t="s">
        <v>57</v>
      </c>
      <c r="E4245" s="10"/>
      <c r="F4245" s="10"/>
      <c r="G4245" s="10"/>
      <c r="H4245" s="10"/>
      <c r="I4245" s="10"/>
      <c r="J4245" s="10"/>
      <c r="K4245" s="10"/>
      <c r="L4245" s="11"/>
      <c r="M4245" s="11"/>
      <c r="P4245" s="10"/>
      <c r="Q4245" s="9"/>
      <c r="AJ4245" s="13">
        <v>656.86666666666702</v>
      </c>
      <c r="AK4245" s="16">
        <v>3.082789</v>
      </c>
      <c r="AL4245" s="10">
        <f t="shared" si="1992"/>
        <v>8.2789000000000001E-2</v>
      </c>
      <c r="AM4245" s="10" t="str">
        <f t="shared" si="1991"/>
        <v xml:space="preserve"> </v>
      </c>
      <c r="AN4245" s="14">
        <v>12</v>
      </c>
      <c r="AO4245" s="10">
        <f t="shared" si="1993"/>
        <v>285.14999999999998</v>
      </c>
      <c r="AP4245" s="14">
        <v>10.5</v>
      </c>
      <c r="AQ4245" s="14">
        <v>37</v>
      </c>
      <c r="AR4245" s="10">
        <f t="shared" si="1994"/>
        <v>310.14999999999998</v>
      </c>
      <c r="AS4245" s="14">
        <v>47.1</v>
      </c>
      <c r="AT4245" s="14">
        <v>0.5</v>
      </c>
      <c r="AU4245" s="10" t="str">
        <f t="shared" si="1995"/>
        <v xml:space="preserve"> </v>
      </c>
      <c r="AV4245" s="10" t="str">
        <f t="shared" si="1996"/>
        <v xml:space="preserve"> </v>
      </c>
      <c r="AW4245" s="10"/>
      <c r="AX4245" s="10"/>
      <c r="AY4245" s="10"/>
      <c r="AZ4245" s="10"/>
      <c r="BA4245" s="10"/>
      <c r="BB4245" s="10"/>
      <c r="BC4245" s="2"/>
      <c r="BD4245"/>
      <c r="BE4245"/>
    </row>
    <row r="4246" spans="1:57" x14ac:dyDescent="0.3">
      <c r="A4246" s="2"/>
      <c r="D4246" s="9" t="s">
        <v>61</v>
      </c>
      <c r="E4246" s="10"/>
      <c r="F4246" s="10"/>
      <c r="G4246" s="10"/>
      <c r="H4246" s="10"/>
      <c r="I4246" s="10"/>
      <c r="J4246" s="10"/>
      <c r="K4246" s="10"/>
      <c r="L4246" s="11"/>
      <c r="M4246" s="11"/>
      <c r="N4246" s="10">
        <f>H4246-H4245</f>
        <v>0</v>
      </c>
      <c r="O4246" s="10">
        <f>I4245-I4246</f>
        <v>0</v>
      </c>
      <c r="P4246" s="10" t="e">
        <f>N4246/O4246</f>
        <v>#DIV/0!</v>
      </c>
      <c r="Q4246" s="9"/>
      <c r="R4246">
        <f>K4246-K4245</f>
        <v>0</v>
      </c>
      <c r="S4246" t="e">
        <f>R4246/O4246</f>
        <v>#DIV/0!</v>
      </c>
      <c r="AJ4246" s="13">
        <v>656.86666666666702</v>
      </c>
      <c r="AK4246" s="16">
        <v>3.082789</v>
      </c>
      <c r="AL4246" s="10">
        <f t="shared" si="1992"/>
        <v>8.2789000000000001E-2</v>
      </c>
      <c r="AM4246" s="10" t="str">
        <f t="shared" si="1991"/>
        <v xml:space="preserve"> </v>
      </c>
      <c r="AN4246" s="14">
        <v>12</v>
      </c>
      <c r="AO4246" s="10">
        <f t="shared" si="1993"/>
        <v>285.14999999999998</v>
      </c>
      <c r="AP4246" s="14">
        <v>10.5</v>
      </c>
      <c r="AQ4246" s="14">
        <v>37</v>
      </c>
      <c r="AR4246" s="10">
        <f t="shared" si="1994"/>
        <v>310.14999999999998</v>
      </c>
      <c r="AS4246" s="14">
        <v>47.1</v>
      </c>
      <c r="AT4246" s="14">
        <v>0.5</v>
      </c>
      <c r="AU4246" s="10" t="str">
        <f t="shared" si="1995"/>
        <v xml:space="preserve"> </v>
      </c>
      <c r="AV4246" s="10" t="str">
        <f t="shared" si="1996"/>
        <v xml:space="preserve"> </v>
      </c>
      <c r="AW4246" s="10"/>
      <c r="AX4246" s="10"/>
      <c r="AY4246" s="10"/>
      <c r="AZ4246" s="10"/>
      <c r="BA4246" s="10" t="str">
        <f>IF(ISNUMBER(AV4246), AV4246-AV4245, " ")</f>
        <v xml:space="preserve"> </v>
      </c>
      <c r="BB4246" s="10" t="str">
        <f>IF(ISNUMBER(BA4246), BA4246/O4246, " ")</f>
        <v xml:space="preserve"> </v>
      </c>
      <c r="BC4246" s="2"/>
      <c r="BD4246"/>
      <c r="BE4246"/>
    </row>
    <row r="4247" spans="1:57" x14ac:dyDescent="0.3">
      <c r="AM4247" s="10" t="str">
        <f t="shared" si="1991"/>
        <v xml:space="preserve"> </v>
      </c>
      <c r="BD4247"/>
      <c r="BE4247"/>
    </row>
    <row r="4248" spans="1:57" x14ac:dyDescent="0.3">
      <c r="AM4248" s="10" t="str">
        <f t="shared" si="1991"/>
        <v xml:space="preserve"> </v>
      </c>
      <c r="BD4248"/>
      <c r="BE4248"/>
    </row>
    <row r="4249" spans="1:57" x14ac:dyDescent="0.3">
      <c r="A4249" s="2"/>
      <c r="D4249" s="9" t="s">
        <v>53</v>
      </c>
      <c r="E4249" s="10"/>
      <c r="F4249" s="10"/>
      <c r="G4249" s="10"/>
      <c r="H4249" s="10"/>
      <c r="I4249" s="10"/>
      <c r="J4249" s="10"/>
      <c r="K4249" s="10"/>
      <c r="L4249" s="10"/>
      <c r="M4249" s="10"/>
      <c r="P4249" s="10"/>
      <c r="Q4249" s="9"/>
      <c r="R4249" s="9"/>
      <c r="AM4249" s="10" t="str">
        <f t="shared" si="1991"/>
        <v xml:space="preserve"> </v>
      </c>
      <c r="BD4249"/>
      <c r="BE4249"/>
    </row>
    <row r="4250" spans="1:57" x14ac:dyDescent="0.3">
      <c r="A4250" s="2"/>
      <c r="D4250" s="9" t="s">
        <v>479</v>
      </c>
      <c r="E4250" s="10"/>
      <c r="F4250" s="2"/>
      <c r="G4250" s="10"/>
      <c r="H4250" s="10"/>
      <c r="I4250" s="10"/>
      <c r="J4250" s="10"/>
      <c r="K4250" s="10"/>
      <c r="L4250" s="10"/>
      <c r="M4250" s="10"/>
      <c r="P4250" s="10"/>
      <c r="Q4250" s="9"/>
      <c r="R4250" s="9"/>
      <c r="AM4250" s="10" t="str">
        <f t="shared" si="1991"/>
        <v xml:space="preserve"> </v>
      </c>
      <c r="BD4250"/>
      <c r="BE4250"/>
    </row>
    <row r="4251" spans="1:57" x14ac:dyDescent="0.3">
      <c r="A4251" s="2"/>
      <c r="D4251" s="9"/>
      <c r="E4251" s="2" t="s">
        <v>0</v>
      </c>
      <c r="F4251" s="2" t="s">
        <v>1</v>
      </c>
      <c r="G4251" s="2" t="s">
        <v>2</v>
      </c>
      <c r="H4251" s="2" t="s">
        <v>3</v>
      </c>
      <c r="I4251" s="2" t="s">
        <v>4</v>
      </c>
      <c r="J4251" s="2" t="s">
        <v>5</v>
      </c>
      <c r="K4251" s="2" t="s">
        <v>6</v>
      </c>
      <c r="L4251" s="2" t="s">
        <v>7</v>
      </c>
      <c r="M4251" s="2" t="s">
        <v>8</v>
      </c>
      <c r="N4251" s="2" t="s">
        <v>9</v>
      </c>
      <c r="O4251" s="2" t="s">
        <v>10</v>
      </c>
      <c r="P4251" s="2" t="s">
        <v>11</v>
      </c>
      <c r="Q4251" s="2" t="s">
        <v>12</v>
      </c>
      <c r="R4251" s="2" t="s">
        <v>13</v>
      </c>
      <c r="S4251" s="2" t="s">
        <v>14</v>
      </c>
      <c r="T4251" s="2" t="s">
        <v>15</v>
      </c>
      <c r="U4251" s="3" t="s">
        <v>16</v>
      </c>
      <c r="V4251" s="3" t="s">
        <v>17</v>
      </c>
      <c r="W4251" s="3" t="s">
        <v>18</v>
      </c>
      <c r="X4251" s="3" t="s">
        <v>19</v>
      </c>
      <c r="Y4251" s="3" t="s">
        <v>20</v>
      </c>
      <c r="Z4251" s="3" t="s">
        <v>21</v>
      </c>
      <c r="AA4251" s="3" t="s">
        <v>22</v>
      </c>
      <c r="AB4251" s="3" t="s">
        <v>23</v>
      </c>
      <c r="AC4251" s="3" t="s">
        <v>24</v>
      </c>
      <c r="AD4251" s="3" t="s">
        <v>25</v>
      </c>
      <c r="AE4251" s="3" t="s">
        <v>26</v>
      </c>
      <c r="AF4251" s="3" t="s">
        <v>27</v>
      </c>
      <c r="AG4251" s="3" t="s">
        <v>28</v>
      </c>
      <c r="AH4251" s="3" t="s">
        <v>29</v>
      </c>
      <c r="AL4251" s="2" t="s">
        <v>33</v>
      </c>
      <c r="AM4251" s="10" t="e">
        <f t="shared" si="1991"/>
        <v>#VALUE!</v>
      </c>
      <c r="AN4251" s="6" t="s">
        <v>35</v>
      </c>
      <c r="AO4251" s="2" t="s">
        <v>36</v>
      </c>
      <c r="AP4251" s="7" t="s">
        <v>37</v>
      </c>
      <c r="AQ4251" s="6" t="s">
        <v>38</v>
      </c>
      <c r="AR4251" s="2" t="s">
        <v>39</v>
      </c>
      <c r="AS4251" s="7" t="s">
        <v>40</v>
      </c>
      <c r="AT4251" s="7" t="s">
        <v>41</v>
      </c>
      <c r="AU4251" s="8" t="s">
        <v>55</v>
      </c>
      <c r="AV4251" s="8" t="s">
        <v>56</v>
      </c>
      <c r="AW4251" s="8" t="s">
        <v>44</v>
      </c>
      <c r="AX4251" s="8" t="s">
        <v>45</v>
      </c>
      <c r="AY4251" s="8" t="s">
        <v>46</v>
      </c>
      <c r="AZ4251" s="8" t="s">
        <v>47</v>
      </c>
      <c r="BA4251" s="2" t="s">
        <v>48</v>
      </c>
      <c r="BB4251" s="2" t="s">
        <v>49</v>
      </c>
      <c r="BC4251" s="2" t="s">
        <v>50</v>
      </c>
      <c r="BD4251"/>
      <c r="BE4251"/>
    </row>
    <row r="4252" spans="1:57" x14ac:dyDescent="0.3">
      <c r="A4252" s="2"/>
      <c r="D4252" s="9" t="s">
        <v>57</v>
      </c>
      <c r="E4252" s="10">
        <v>13.7324906</v>
      </c>
      <c r="F4252" s="10">
        <v>0.58125430010000001</v>
      </c>
      <c r="G4252" s="10">
        <v>13.74155009</v>
      </c>
      <c r="H4252" s="10">
        <v>8.0161553859999994</v>
      </c>
      <c r="I4252" s="10">
        <v>89.288578340000001</v>
      </c>
      <c r="J4252" s="10">
        <v>34.314209290000001</v>
      </c>
      <c r="K4252" s="10">
        <v>74.604751640000003</v>
      </c>
      <c r="L4252" s="11">
        <v>9.6064814814814808E-4</v>
      </c>
      <c r="M4252" s="11">
        <v>2.0601736111111111E-3</v>
      </c>
      <c r="P4252" s="10"/>
      <c r="Q4252" s="9"/>
      <c r="AJ4252" s="13">
        <v>656.86666666666667</v>
      </c>
      <c r="AK4252" s="16">
        <v>3.082789</v>
      </c>
      <c r="AL4252" s="10">
        <f>IF(AK4252&gt;3, AK4252-3, 3-AK4252)</f>
        <v>8.2789000000000001E-2</v>
      </c>
      <c r="AM4252" s="10">
        <f t="shared" si="1991"/>
        <v>0.56564458362216818</v>
      </c>
      <c r="AN4252" s="14">
        <v>12</v>
      </c>
      <c r="AO4252" s="10">
        <f>AN4252+273.15</f>
        <v>285.14999999999998</v>
      </c>
      <c r="AP4252" s="14">
        <v>10.5</v>
      </c>
      <c r="AQ4252" s="14">
        <v>37</v>
      </c>
      <c r="AR4252" s="10">
        <f>AQ4252+273.15</f>
        <v>310.14999999999998</v>
      </c>
      <c r="AS4252" s="14">
        <v>47.1</v>
      </c>
      <c r="AT4252" s="14">
        <v>0.5</v>
      </c>
      <c r="AU4252" s="10">
        <f>IF(ISNUMBER(AM4252),((AR4252/AO4252)*((AJ4252-(AT4252*AP4252))/(AJ4252-AS4252))*AM4252)," ")</f>
        <v>0.65746183371524214</v>
      </c>
      <c r="AV4252" s="10">
        <f>IF(ISNUMBER(AM4252), AU4252*G4252, " ")</f>
        <v>9.0345447202612501</v>
      </c>
      <c r="AW4252" s="10"/>
      <c r="AX4252" s="10"/>
      <c r="AY4252" s="10"/>
      <c r="AZ4252" s="10"/>
      <c r="BA4252" s="10"/>
      <c r="BB4252" s="10"/>
      <c r="BC4252" s="2"/>
      <c r="BD4252"/>
      <c r="BE4252"/>
    </row>
    <row r="4253" spans="1:57" x14ac:dyDescent="0.3">
      <c r="A4253" s="2">
        <v>387</v>
      </c>
      <c r="B4253" s="9" t="s">
        <v>479</v>
      </c>
      <c r="C4253" s="9"/>
      <c r="D4253" s="9" t="s">
        <v>58</v>
      </c>
      <c r="E4253" s="10">
        <v>8.7628438670000008</v>
      </c>
      <c r="F4253" s="10">
        <v>0.71170506850000004</v>
      </c>
      <c r="G4253" s="10">
        <v>17.302706919999999</v>
      </c>
      <c r="H4253" s="10">
        <v>12.328831940000001</v>
      </c>
      <c r="I4253" s="10">
        <v>79.277795380000001</v>
      </c>
      <c r="J4253" s="10">
        <v>34.657386000000002</v>
      </c>
      <c r="K4253" s="10">
        <v>87.055841459999996</v>
      </c>
      <c r="L4253" s="11">
        <v>4.8553240740740744E-3</v>
      </c>
      <c r="M4253" s="11">
        <v>5.5208217592592592E-3</v>
      </c>
      <c r="N4253" s="10">
        <f>H4253-H4252</f>
        <v>4.3126765540000012</v>
      </c>
      <c r="O4253" s="10">
        <f>I4252-I4253</f>
        <v>10.01078296</v>
      </c>
      <c r="P4253" s="10">
        <f>N4253/O4253</f>
        <v>0.43080312211663424</v>
      </c>
      <c r="Q4253" s="9">
        <f>AVERAGE(P4253,P4255,P4257)</f>
        <v>0.34644087944217244</v>
      </c>
      <c r="R4253">
        <f>K4253-K4252</f>
        <v>12.451089819999993</v>
      </c>
      <c r="S4253">
        <f>R4253/O4253</f>
        <v>1.2437678321216938</v>
      </c>
      <c r="T4253" s="9">
        <f>AVERAGE(S4253,S4255,S4257)</f>
        <v>1.1406082737442951</v>
      </c>
      <c r="U4253" s="3">
        <f>AVERAGE(E4252,E4254,E4256)</f>
        <v>13.715989710000001</v>
      </c>
      <c r="V4253" s="3">
        <f>AVERAGE(E4253,E4255,E4257)</f>
        <v>8.8260172306666664</v>
      </c>
      <c r="W4253" s="3">
        <f>AVERAGE(F4252,F4254,F4256)</f>
        <v>0.53735081123333328</v>
      </c>
      <c r="X4253" s="3">
        <f>AVERAGE(F4253,F4255,F4257)</f>
        <v>0.64728957553333333</v>
      </c>
      <c r="Y4253" s="3">
        <f>AVERAGE(G4252,G4254,G4256)</f>
        <v>15.404242346666669</v>
      </c>
      <c r="Z4253" s="3">
        <f>AVERAGE(G4253,G4255,G4257)</f>
        <v>18.156883736666668</v>
      </c>
      <c r="AA4253" s="3">
        <f>AVERAGE(H4252,H4254,H4256)</f>
        <v>8.2291639080000003</v>
      </c>
      <c r="AB4253" s="3">
        <f>AVERAGE(H4253,H4255,H4257)</f>
        <v>11.72882147</v>
      </c>
      <c r="AC4253" s="3">
        <f>AVERAGE(I4252,I4254,I4256)</f>
        <v>89.903934226666664</v>
      </c>
      <c r="AD4253" s="3">
        <f>AVERAGE(I4253,I4255,I4257)</f>
        <v>79.73412857000001</v>
      </c>
      <c r="AE4253" s="3">
        <f>AVERAGE(J4252,J4254,J4256)</f>
        <v>33.443757663333336</v>
      </c>
      <c r="AF4253" s="3">
        <f>AVERAGE(J4253,J4255,J4257)</f>
        <v>33.518149889999997</v>
      </c>
      <c r="AG4253" s="3">
        <f>AVERAGE(K4252,K4254,K4256)</f>
        <v>75.485053903333323</v>
      </c>
      <c r="AH4253" s="3">
        <f>AVERAGE(K4253,K4255,K4257)</f>
        <v>87.067028136666679</v>
      </c>
      <c r="AI4253" s="12">
        <v>43673</v>
      </c>
      <c r="AJ4253" s="13">
        <v>656.86666666666667</v>
      </c>
      <c r="AK4253" s="16">
        <v>3.082789</v>
      </c>
      <c r="AL4253" s="10">
        <f t="shared" ref="AL4253:AL4257" si="1997">IF(AK4253&gt;3, AK4253-3, 3-AK4253)</f>
        <v>8.2789000000000001E-2</v>
      </c>
      <c r="AM4253" s="10">
        <f t="shared" si="1991"/>
        <v>0.69259206695625297</v>
      </c>
      <c r="AN4253" s="14">
        <v>12</v>
      </c>
      <c r="AO4253" s="10">
        <f t="shared" ref="AO4253:AO4257" si="1998">AN4253+273.15</f>
        <v>285.14999999999998</v>
      </c>
      <c r="AP4253" s="14">
        <v>10.5</v>
      </c>
      <c r="AQ4253" s="14">
        <v>37</v>
      </c>
      <c r="AR4253" s="10">
        <f t="shared" ref="AR4253:AR4257" si="1999">AQ4253+273.15</f>
        <v>310.14999999999998</v>
      </c>
      <c r="AS4253" s="14">
        <v>47.1</v>
      </c>
      <c r="AT4253" s="14">
        <v>0.5</v>
      </c>
      <c r="AU4253" s="10">
        <f t="shared" ref="AU4253:AU4257" si="2000">IF(ISNUMBER(AM4253),((AR4253/AO4253)*((AJ4253-(AT4253*AP4253))/(AJ4253-AS4253))*AM4253)," ")</f>
        <v>0.80501584129345871</v>
      </c>
      <c r="AV4253" s="10">
        <f t="shared" ref="AV4253:AV4257" si="2001">IF(ISNUMBER(AM4253), AU4253*G4253, " ")</f>
        <v>13.928953167857948</v>
      </c>
      <c r="AW4253" s="10">
        <f>AVERAGE(AU4252,AU4254,AU4256)</f>
        <v>0.60780221263061629</v>
      </c>
      <c r="AX4253" s="10">
        <f>AVERAGE(AU4253,AU4255,AU4257)</f>
        <v>0.73215491257731857</v>
      </c>
      <c r="AY4253" s="10">
        <f>AVERAGE(AV4252,AV4254,AV4256)</f>
        <v>9.321402684752444</v>
      </c>
      <c r="AZ4253" s="10">
        <f>AVERAGE(AV4253,AV4255,AV4257)</f>
        <v>13.258031316090621</v>
      </c>
      <c r="BA4253" s="10">
        <f>IF(ISNUMBER(AV4253), AV4253-AV4252, " ")</f>
        <v>4.8944084475966978</v>
      </c>
      <c r="BB4253" s="10">
        <f>IF(ISNUMBER(BA4253), BA4253/O4253, " ")</f>
        <v>0.48891365112531593</v>
      </c>
      <c r="BC4253" s="2">
        <f>AVERAGE(BB4253,BB4255,BB4257)</f>
        <v>0.38958010148787886</v>
      </c>
      <c r="BD4253" s="1" t="s">
        <v>59</v>
      </c>
      <c r="BE4253"/>
    </row>
    <row r="4254" spans="1:57" x14ac:dyDescent="0.3">
      <c r="A4254" s="2"/>
      <c r="D4254" s="9" t="s">
        <v>57</v>
      </c>
      <c r="E4254" s="10">
        <v>13.71191342</v>
      </c>
      <c r="F4254" s="10">
        <v>0.51605528089999997</v>
      </c>
      <c r="G4254" s="10">
        <v>16.143509479999999</v>
      </c>
      <c r="H4254" s="10">
        <v>8.2701365879999997</v>
      </c>
      <c r="I4254" s="10">
        <v>89.409154970000003</v>
      </c>
      <c r="J4254" s="10">
        <v>33.374264080000003</v>
      </c>
      <c r="K4254" s="10">
        <v>76.49507054</v>
      </c>
      <c r="L4254" s="11">
        <v>1.2511574074074073E-2</v>
      </c>
      <c r="M4254" s="11">
        <v>1.3229155092592593E-2</v>
      </c>
      <c r="P4254" s="10"/>
      <c r="Q4254" s="9"/>
      <c r="AJ4254" s="13">
        <v>656.86666666666702</v>
      </c>
      <c r="AK4254" s="16">
        <v>3.082789</v>
      </c>
      <c r="AL4254" s="10">
        <f t="shared" si="1997"/>
        <v>8.2789000000000001E-2</v>
      </c>
      <c r="AM4254" s="10">
        <f t="shared" si="1991"/>
        <v>0.50219649891705209</v>
      </c>
      <c r="AN4254" s="14">
        <v>12</v>
      </c>
      <c r="AO4254" s="10">
        <f t="shared" si="1998"/>
        <v>285.14999999999998</v>
      </c>
      <c r="AP4254" s="14">
        <v>10.5</v>
      </c>
      <c r="AQ4254" s="14">
        <v>37</v>
      </c>
      <c r="AR4254" s="10">
        <f t="shared" si="1999"/>
        <v>310.14999999999998</v>
      </c>
      <c r="AS4254" s="14">
        <v>47.1</v>
      </c>
      <c r="AT4254" s="14">
        <v>0.5</v>
      </c>
      <c r="AU4254" s="10">
        <f t="shared" si="2000"/>
        <v>0.58371465160873115</v>
      </c>
      <c r="AV4254" s="10">
        <f t="shared" si="2001"/>
        <v>9.4232030118604477</v>
      </c>
      <c r="AW4254" s="10"/>
      <c r="AX4254" s="10"/>
      <c r="AY4254" s="10"/>
      <c r="AZ4254" s="10"/>
      <c r="BA4254" s="10"/>
      <c r="BB4254" s="10"/>
      <c r="BC4254" s="2"/>
      <c r="BD4254"/>
    </row>
    <row r="4255" spans="1:57" x14ac:dyDescent="0.3">
      <c r="A4255" s="2"/>
      <c r="D4255" s="9" t="s">
        <v>60</v>
      </c>
      <c r="E4255" s="10">
        <v>8.5524040550000002</v>
      </c>
      <c r="F4255" s="10">
        <v>0.63502527779999995</v>
      </c>
      <c r="G4255" s="10">
        <v>18.284596610000001</v>
      </c>
      <c r="H4255" s="10">
        <v>11.622451890000001</v>
      </c>
      <c r="I4255" s="10">
        <v>79.750734300000005</v>
      </c>
      <c r="J4255" s="10">
        <v>33.111140779999999</v>
      </c>
      <c r="K4255" s="10">
        <v>87.2484422</v>
      </c>
      <c r="L4255" s="11">
        <v>1.638310185185185E-2</v>
      </c>
      <c r="M4255" s="11">
        <v>1.6973368055555556E-2</v>
      </c>
      <c r="N4255" s="10">
        <f>H4255-H4254</f>
        <v>3.3523153020000009</v>
      </c>
      <c r="O4255" s="10">
        <f>I4254-I4255</f>
        <v>9.6584206699999982</v>
      </c>
      <c r="P4255" s="10">
        <f>N4255/O4255</f>
        <v>0.34708731546686727</v>
      </c>
      <c r="Q4255" s="9"/>
      <c r="R4255">
        <f>K4255-K4254</f>
        <v>10.753371659999999</v>
      </c>
      <c r="S4255">
        <f>R4255/O4255</f>
        <v>1.1133674984152457</v>
      </c>
      <c r="AJ4255" s="13">
        <v>656.86666666666702</v>
      </c>
      <c r="AK4255" s="16">
        <v>3.082789</v>
      </c>
      <c r="AL4255" s="10">
        <f t="shared" si="1997"/>
        <v>8.2789000000000001E-2</v>
      </c>
      <c r="AM4255" s="10">
        <f t="shared" si="1991"/>
        <v>0.61797152948190737</v>
      </c>
      <c r="AN4255" s="14">
        <v>12</v>
      </c>
      <c r="AO4255" s="10">
        <f t="shared" si="1998"/>
        <v>285.14999999999998</v>
      </c>
      <c r="AP4255" s="14">
        <v>10.5</v>
      </c>
      <c r="AQ4255" s="14">
        <v>37</v>
      </c>
      <c r="AR4255" s="10">
        <f t="shared" si="1999"/>
        <v>310.14999999999998</v>
      </c>
      <c r="AS4255" s="14">
        <v>47.1</v>
      </c>
      <c r="AT4255" s="14">
        <v>0.5</v>
      </c>
      <c r="AU4255" s="10">
        <f t="shared" si="2000"/>
        <v>0.7182826579108158</v>
      </c>
      <c r="AV4255" s="10">
        <f t="shared" si="2001"/>
        <v>13.133508651857893</v>
      </c>
      <c r="AW4255" s="10"/>
      <c r="AX4255" s="10"/>
      <c r="AY4255" s="10"/>
      <c r="AZ4255" s="10"/>
      <c r="BA4255" s="10">
        <f>IF(ISNUMBER(AV4255), AV4255-AV4254, " ")</f>
        <v>3.7103056399974452</v>
      </c>
      <c r="BB4255" s="10">
        <f>IF(ISNUMBER(BA4255), BA4255/O4255, " ")</f>
        <v>0.38415241650449317</v>
      </c>
      <c r="BC4255" s="2"/>
      <c r="BD4255"/>
      <c r="BE4255"/>
    </row>
    <row r="4256" spans="1:57" x14ac:dyDescent="0.3">
      <c r="A4256" s="2"/>
      <c r="D4256" s="9" t="s">
        <v>57</v>
      </c>
      <c r="E4256" s="10">
        <v>13.70356511</v>
      </c>
      <c r="F4256" s="10">
        <v>0.51474285269999998</v>
      </c>
      <c r="G4256" s="10">
        <v>16.327667470000002</v>
      </c>
      <c r="H4256" s="10">
        <v>8.40119975</v>
      </c>
      <c r="I4256" s="10">
        <v>91.014069370000001</v>
      </c>
      <c r="J4256" s="10">
        <v>32.642799619999998</v>
      </c>
      <c r="K4256" s="10">
        <v>75.355339529999995</v>
      </c>
      <c r="L4256" s="11">
        <v>1.9890046296296295E-2</v>
      </c>
      <c r="M4256" s="11">
        <v>2.0474525462962963E-2</v>
      </c>
      <c r="P4256" s="10"/>
      <c r="Q4256" s="9"/>
      <c r="AJ4256" s="13">
        <v>656.86666666666702</v>
      </c>
      <c r="AK4256" s="16">
        <v>3.082789</v>
      </c>
      <c r="AL4256" s="10">
        <f t="shared" si="1997"/>
        <v>8.2789000000000001E-2</v>
      </c>
      <c r="AM4256" s="10">
        <f t="shared" si="1991"/>
        <v>0.50091931627497044</v>
      </c>
      <c r="AN4256" s="14">
        <v>12</v>
      </c>
      <c r="AO4256" s="10">
        <f t="shared" si="1998"/>
        <v>285.14999999999998</v>
      </c>
      <c r="AP4256" s="14">
        <v>10.5</v>
      </c>
      <c r="AQ4256" s="14">
        <v>37</v>
      </c>
      <c r="AR4256" s="10">
        <f t="shared" si="1999"/>
        <v>310.14999999999998</v>
      </c>
      <c r="AS4256" s="14">
        <v>47.1</v>
      </c>
      <c r="AT4256" s="14">
        <v>0.5</v>
      </c>
      <c r="AU4256" s="10">
        <f t="shared" si="2000"/>
        <v>0.58223015256787558</v>
      </c>
      <c r="AV4256" s="10">
        <f t="shared" si="2001"/>
        <v>9.5064603221356396</v>
      </c>
      <c r="AW4256" s="10"/>
      <c r="AX4256" s="10"/>
      <c r="AY4256" s="10"/>
      <c r="AZ4256" s="10"/>
      <c r="BA4256" s="10"/>
      <c r="BB4256" s="10"/>
      <c r="BC4256" s="2"/>
      <c r="BD4256"/>
      <c r="BE4256"/>
    </row>
    <row r="4257" spans="1:57" x14ac:dyDescent="0.3">
      <c r="A4257" s="2"/>
      <c r="D4257" s="9" t="s">
        <v>61</v>
      </c>
      <c r="E4257" s="10">
        <v>9.16280377</v>
      </c>
      <c r="F4257" s="10">
        <v>0.59513838029999999</v>
      </c>
      <c r="G4257" s="10">
        <v>18.88334768</v>
      </c>
      <c r="H4257" s="10">
        <v>11.23518058</v>
      </c>
      <c r="I4257" s="10">
        <v>80.173856029999996</v>
      </c>
      <c r="J4257" s="10">
        <v>32.785922890000002</v>
      </c>
      <c r="K4257" s="10">
        <v>86.896800749999997</v>
      </c>
      <c r="L4257" s="11">
        <v>2.272453703703704E-2</v>
      </c>
      <c r="M4257" s="11">
        <v>2.3569432870370371E-2</v>
      </c>
      <c r="N4257" s="10">
        <f>H4257-H4256</f>
        <v>2.8339808299999998</v>
      </c>
      <c r="O4257" s="10">
        <f>I4256-I4257</f>
        <v>10.840213340000005</v>
      </c>
      <c r="P4257" s="10">
        <f>N4257/O4257</f>
        <v>0.26143220074301587</v>
      </c>
      <c r="Q4257" s="9"/>
      <c r="R4257">
        <f>K4257-K4256</f>
        <v>11.541461220000002</v>
      </c>
      <c r="S4257">
        <f>R4257/O4257</f>
        <v>1.0646894906959457</v>
      </c>
      <c r="AJ4257" s="13">
        <v>656.86666666666702</v>
      </c>
      <c r="AK4257" s="16">
        <v>3.082789</v>
      </c>
      <c r="AL4257" s="10">
        <f t="shared" si="1997"/>
        <v>8.2789000000000001E-2</v>
      </c>
      <c r="AM4257" s="10">
        <f t="shared" si="1991"/>
        <v>0.57915580368945141</v>
      </c>
      <c r="AN4257" s="14">
        <v>12</v>
      </c>
      <c r="AO4257" s="10">
        <f t="shared" si="1998"/>
        <v>285.14999999999998</v>
      </c>
      <c r="AP4257" s="14">
        <v>10.5</v>
      </c>
      <c r="AQ4257" s="14">
        <v>37</v>
      </c>
      <c r="AR4257" s="10">
        <f t="shared" si="1999"/>
        <v>310.14999999999998</v>
      </c>
      <c r="AS4257" s="14">
        <v>47.1</v>
      </c>
      <c r="AT4257" s="14">
        <v>0.5</v>
      </c>
      <c r="AU4257" s="10">
        <f t="shared" si="2000"/>
        <v>0.67316623852768143</v>
      </c>
      <c r="AV4257" s="10">
        <f t="shared" si="2001"/>
        <v>12.711632128556019</v>
      </c>
      <c r="AW4257" s="10"/>
      <c r="AX4257" s="10"/>
      <c r="AY4257" s="10"/>
      <c r="AZ4257" s="10"/>
      <c r="BA4257" s="10">
        <f>IF(ISNUMBER(AV4257), AV4257-AV4256, " ")</f>
        <v>3.2051718064203794</v>
      </c>
      <c r="BB4257" s="10">
        <f>IF(ISNUMBER(BA4257), BA4257/O4257, " ")</f>
        <v>0.29567423683382765</v>
      </c>
      <c r="BC4257" s="2"/>
      <c r="BD4257"/>
      <c r="BE4257"/>
    </row>
    <row r="4258" spans="1:57" x14ac:dyDescent="0.3">
      <c r="AM4258" s="10" t="str">
        <f t="shared" si="1991"/>
        <v xml:space="preserve"> </v>
      </c>
      <c r="BD4258"/>
      <c r="BE4258"/>
    </row>
    <row r="4259" spans="1:57" x14ac:dyDescent="0.3">
      <c r="AM4259" s="10" t="str">
        <f t="shared" si="1991"/>
        <v xml:space="preserve"> </v>
      </c>
      <c r="BD4259"/>
      <c r="BE4259"/>
    </row>
    <row r="4260" spans="1:57" x14ac:dyDescent="0.3">
      <c r="A4260" s="2"/>
      <c r="D4260" s="9" t="s">
        <v>53</v>
      </c>
      <c r="E4260" s="10"/>
      <c r="F4260" s="10"/>
      <c r="G4260" s="10"/>
      <c r="H4260" s="10"/>
      <c r="I4260" s="10"/>
      <c r="J4260" s="10"/>
      <c r="K4260" s="10"/>
      <c r="L4260" s="10"/>
      <c r="M4260" s="10"/>
      <c r="P4260" s="10"/>
      <c r="Q4260" s="9"/>
      <c r="R4260" s="9"/>
      <c r="AM4260" s="10" t="str">
        <f t="shared" si="1991"/>
        <v xml:space="preserve"> </v>
      </c>
      <c r="BD4260"/>
      <c r="BE4260"/>
    </row>
    <row r="4261" spans="1:57" x14ac:dyDescent="0.3">
      <c r="A4261" s="2"/>
      <c r="D4261" s="9" t="s">
        <v>480</v>
      </c>
      <c r="E4261" s="10"/>
      <c r="F4261" s="2"/>
      <c r="G4261" s="10"/>
      <c r="H4261" s="10"/>
      <c r="I4261" s="10"/>
      <c r="J4261" s="10"/>
      <c r="K4261" s="10"/>
      <c r="L4261" s="10"/>
      <c r="M4261" s="10"/>
      <c r="P4261" s="10"/>
      <c r="Q4261" s="9"/>
      <c r="R4261" s="9"/>
      <c r="AM4261" s="10" t="str">
        <f t="shared" si="1991"/>
        <v xml:space="preserve"> </v>
      </c>
      <c r="BD4261"/>
      <c r="BE4261"/>
    </row>
    <row r="4262" spans="1:57" x14ac:dyDescent="0.3">
      <c r="A4262" s="2"/>
      <c r="D4262" s="9"/>
      <c r="E4262" s="2" t="s">
        <v>0</v>
      </c>
      <c r="F4262" s="2" t="s">
        <v>1</v>
      </c>
      <c r="G4262" s="2" t="s">
        <v>2</v>
      </c>
      <c r="H4262" s="2" t="s">
        <v>3</v>
      </c>
      <c r="I4262" s="2" t="s">
        <v>4</v>
      </c>
      <c r="J4262" s="2" t="s">
        <v>5</v>
      </c>
      <c r="K4262" s="2" t="s">
        <v>6</v>
      </c>
      <c r="L4262" s="2" t="s">
        <v>7</v>
      </c>
      <c r="M4262" s="2" t="s">
        <v>8</v>
      </c>
      <c r="N4262" s="2" t="s">
        <v>9</v>
      </c>
      <c r="O4262" s="2" t="s">
        <v>10</v>
      </c>
      <c r="P4262" s="2" t="s">
        <v>11</v>
      </c>
      <c r="Q4262" s="2" t="s">
        <v>12</v>
      </c>
      <c r="R4262" s="2" t="s">
        <v>13</v>
      </c>
      <c r="S4262" s="2" t="s">
        <v>14</v>
      </c>
      <c r="T4262" s="2" t="s">
        <v>15</v>
      </c>
      <c r="U4262" s="3" t="s">
        <v>16</v>
      </c>
      <c r="V4262" s="3" t="s">
        <v>17</v>
      </c>
      <c r="W4262" s="3" t="s">
        <v>18</v>
      </c>
      <c r="X4262" s="3" t="s">
        <v>19</v>
      </c>
      <c r="Y4262" s="3" t="s">
        <v>20</v>
      </c>
      <c r="Z4262" s="3" t="s">
        <v>21</v>
      </c>
      <c r="AA4262" s="3" t="s">
        <v>22</v>
      </c>
      <c r="AB4262" s="3" t="s">
        <v>23</v>
      </c>
      <c r="AC4262" s="3" t="s">
        <v>24</v>
      </c>
      <c r="AD4262" s="3" t="s">
        <v>25</v>
      </c>
      <c r="AE4262" s="3" t="s">
        <v>26</v>
      </c>
      <c r="AF4262" s="3" t="s">
        <v>27</v>
      </c>
      <c r="AG4262" s="3" t="s">
        <v>28</v>
      </c>
      <c r="AH4262" s="3" t="s">
        <v>29</v>
      </c>
      <c r="AL4262" s="2" t="s">
        <v>33</v>
      </c>
      <c r="AM4262" s="10" t="e">
        <f t="shared" si="1991"/>
        <v>#VALUE!</v>
      </c>
      <c r="AN4262" s="6" t="s">
        <v>35</v>
      </c>
      <c r="AO4262" s="2" t="s">
        <v>36</v>
      </c>
      <c r="AP4262" s="7" t="s">
        <v>37</v>
      </c>
      <c r="AQ4262" s="6" t="s">
        <v>38</v>
      </c>
      <c r="AR4262" s="2" t="s">
        <v>39</v>
      </c>
      <c r="AS4262" s="7" t="s">
        <v>40</v>
      </c>
      <c r="AT4262" s="7" t="s">
        <v>41</v>
      </c>
      <c r="AU4262" s="8" t="s">
        <v>55</v>
      </c>
      <c r="AV4262" s="8" t="s">
        <v>56</v>
      </c>
      <c r="AW4262" s="8" t="s">
        <v>44</v>
      </c>
      <c r="AX4262" s="8" t="s">
        <v>45</v>
      </c>
      <c r="AY4262" s="8" t="s">
        <v>46</v>
      </c>
      <c r="AZ4262" s="8" t="s">
        <v>47</v>
      </c>
      <c r="BA4262" s="2" t="s">
        <v>48</v>
      </c>
      <c r="BB4262" s="2" t="s">
        <v>49</v>
      </c>
      <c r="BC4262" s="2" t="s">
        <v>50</v>
      </c>
      <c r="BD4262"/>
      <c r="BE4262"/>
    </row>
    <row r="4263" spans="1:57" x14ac:dyDescent="0.3">
      <c r="A4263" s="2"/>
      <c r="D4263" s="9" t="s">
        <v>57</v>
      </c>
      <c r="E4263" s="10">
        <v>13.757014610000001</v>
      </c>
      <c r="F4263" s="10">
        <v>0.58082013710000002</v>
      </c>
      <c r="G4263" s="10">
        <v>16.212479420000001</v>
      </c>
      <c r="H4263" s="10">
        <v>9.4232988869999996</v>
      </c>
      <c r="I4263" s="10">
        <v>94.207500080000003</v>
      </c>
      <c r="J4263" s="10">
        <v>34.070792849999997</v>
      </c>
      <c r="K4263" s="10">
        <v>73.940529339999998</v>
      </c>
      <c r="L4263" s="11">
        <v>1.3020833333333333E-3</v>
      </c>
      <c r="M4263" s="11">
        <v>2.0023032407407407E-3</v>
      </c>
      <c r="P4263" s="10"/>
      <c r="Q4263" s="9"/>
      <c r="AJ4263" s="13">
        <v>656.86666666666667</v>
      </c>
      <c r="AK4263" s="16">
        <v>3.082789</v>
      </c>
      <c r="AL4263" s="10">
        <f>IF(AK4263&gt;3, AK4263-3, 3-AK4263)</f>
        <v>8.2789000000000001E-2</v>
      </c>
      <c r="AM4263" s="10">
        <f t="shared" si="1991"/>
        <v>0.56522208016831521</v>
      </c>
      <c r="AN4263" s="14">
        <v>12</v>
      </c>
      <c r="AO4263" s="10">
        <f>AN4263+273.15</f>
        <v>285.14999999999998</v>
      </c>
      <c r="AP4263" s="14">
        <v>10.5</v>
      </c>
      <c r="AQ4263" s="14">
        <v>37</v>
      </c>
      <c r="AR4263" s="10">
        <f>AQ4263+273.15</f>
        <v>310.14999999999998</v>
      </c>
      <c r="AS4263" s="14">
        <v>47.1</v>
      </c>
      <c r="AT4263" s="14">
        <v>0.5</v>
      </c>
      <c r="AU4263" s="10">
        <f>IF(ISNUMBER(AM4263),((AR4263/AO4263)*((AJ4263-(AT4263*AP4263))/(AJ4263-AS4263))*AM4263)," ")</f>
        <v>0.65697074814037038</v>
      </c>
      <c r="AV4263" s="10">
        <f>IF(ISNUMBER(AM4263), AU4263*G4263, " ")</f>
        <v>10.651124733767759</v>
      </c>
      <c r="AW4263" s="10"/>
      <c r="AX4263" s="10"/>
      <c r="AY4263" s="10"/>
      <c r="AZ4263" s="10"/>
      <c r="BA4263" s="10"/>
      <c r="BB4263" s="10"/>
      <c r="BC4263" s="2"/>
      <c r="BD4263"/>
      <c r="BE4263"/>
    </row>
    <row r="4264" spans="1:57" x14ac:dyDescent="0.3">
      <c r="A4264" s="2">
        <v>388</v>
      </c>
      <c r="B4264" s="9" t="s">
        <v>480</v>
      </c>
      <c r="C4264" s="9"/>
      <c r="D4264" s="9" t="s">
        <v>58</v>
      </c>
      <c r="E4264" s="10">
        <v>7.4421095719999997</v>
      </c>
      <c r="F4264" s="10">
        <v>0.89263096040000001</v>
      </c>
      <c r="G4264" s="10">
        <v>21.921765390000001</v>
      </c>
      <c r="H4264" s="10">
        <v>19.575487970000001</v>
      </c>
      <c r="I4264" s="10">
        <v>84.024520629999998</v>
      </c>
      <c r="J4264" s="10">
        <v>33.611732170000003</v>
      </c>
      <c r="K4264" s="10">
        <v>82.553034510000003</v>
      </c>
      <c r="L4264" s="11">
        <v>5.208333333333333E-3</v>
      </c>
      <c r="M4264" s="11">
        <v>5.6886458333333329E-3</v>
      </c>
      <c r="N4264" s="10">
        <f>H4264-H4263</f>
        <v>10.152189083000001</v>
      </c>
      <c r="O4264" s="10">
        <f>I4263-I4264</f>
        <v>10.182979450000005</v>
      </c>
      <c r="P4264" s="10">
        <f>N4264/O4264</f>
        <v>0.99697629096167883</v>
      </c>
      <c r="Q4264" s="9">
        <f>AVERAGE(P4264,P4266,P4268)</f>
        <v>0.78874396080727183</v>
      </c>
      <c r="R4264">
        <f>K4264-K4263</f>
        <v>8.6125051700000057</v>
      </c>
      <c r="S4264">
        <f>R4264/O4264</f>
        <v>0.84577458024822016</v>
      </c>
      <c r="T4264" s="9">
        <f>AVERAGE(S4264,S4266,S4268)</f>
        <v>0.89109277950585974</v>
      </c>
      <c r="U4264" s="3">
        <f>AVERAGE(E4263,E4265,E4267)</f>
        <v>13.710450503333334</v>
      </c>
      <c r="V4264" s="3">
        <f>AVERAGE(E4264,E4266,E4268)</f>
        <v>7.7812607030000001</v>
      </c>
      <c r="W4264" s="3">
        <f>AVERAGE(F4263,F4265,F4267)</f>
        <v>0.54258321183333325</v>
      </c>
      <c r="X4264" s="3">
        <f>AVERAGE(F4264,F4266,F4268)</f>
        <v>0.82496632040000006</v>
      </c>
      <c r="Y4264" s="3">
        <f>AVERAGE(G4263,G4265,G4267)</f>
        <v>17.126784956666668</v>
      </c>
      <c r="Z4264" s="3">
        <f>AVERAGE(G4264,G4266,G4268)</f>
        <v>21.305753469999999</v>
      </c>
      <c r="AA4264" s="3">
        <f>AVERAGE(H4263,H4265,H4267)</f>
        <v>9.2791873349999996</v>
      </c>
      <c r="AB4264" s="3">
        <f>AVERAGE(H4264,H4266,H4268)</f>
        <v>17.590677863333333</v>
      </c>
      <c r="AC4264" s="3">
        <f>AVERAGE(I4263,I4265,I4267)</f>
        <v>94.546097196666665</v>
      </c>
      <c r="AD4264" s="3">
        <f>AVERAGE(I4264,I4266,I4268)</f>
        <v>83.949363066666663</v>
      </c>
      <c r="AE4264" s="3">
        <f>AVERAGE(J4263,J4265,J4267)</f>
        <v>34.126025800000001</v>
      </c>
      <c r="AF4264" s="3">
        <f>AVERAGE(J4264,J4266,J4268)</f>
        <v>33.721968916666661</v>
      </c>
      <c r="AG4264" s="3">
        <f>AVERAGE(K4263,K4265,K4267)</f>
        <v>72.980506723333335</v>
      </c>
      <c r="AH4264" s="3">
        <f>AVERAGE(K4264,K4266,K4268)</f>
        <v>82.428893730000013</v>
      </c>
      <c r="AI4264" s="12">
        <v>43673</v>
      </c>
      <c r="AJ4264" s="13">
        <v>656.86666666666667</v>
      </c>
      <c r="AK4264" s="16">
        <v>3.082789</v>
      </c>
      <c r="AL4264" s="10">
        <f t="shared" ref="AL4264:AL4268" si="2002">IF(AK4264&gt;3, AK4264-3, 3-AK4264)</f>
        <v>8.2789000000000001E-2</v>
      </c>
      <c r="AM4264" s="10">
        <f t="shared" si="1991"/>
        <v>0.86865915286450035</v>
      </c>
      <c r="AN4264" s="14">
        <v>12</v>
      </c>
      <c r="AO4264" s="10">
        <f t="shared" ref="AO4264:AO4268" si="2003">AN4264+273.15</f>
        <v>285.14999999999998</v>
      </c>
      <c r="AP4264" s="14">
        <v>10.5</v>
      </c>
      <c r="AQ4264" s="14">
        <v>37</v>
      </c>
      <c r="AR4264" s="10">
        <f t="shared" ref="AR4264:AR4268" si="2004">AQ4264+273.15</f>
        <v>310.14999999999998</v>
      </c>
      <c r="AS4264" s="14">
        <v>47.1</v>
      </c>
      <c r="AT4264" s="14">
        <v>0.5</v>
      </c>
      <c r="AU4264" s="10">
        <f t="shared" ref="AU4264:AU4268" si="2005">IF(ISNUMBER(AM4264),((AR4264/AO4264)*((AJ4264-(AT4264*AP4264))/(AJ4264-AS4264))*AM4264)," ")</f>
        <v>1.0096627034924566</v>
      </c>
      <c r="AV4264" s="10">
        <f t="shared" ref="AV4264:AV4268" si="2006">IF(ISNUMBER(AM4264), AU4264*G4264, " ")</f>
        <v>22.133588908994767</v>
      </c>
      <c r="AW4264" s="10">
        <f>AVERAGE(AU4263,AU4265,AU4267)</f>
        <v>0.61372062681287165</v>
      </c>
      <c r="AX4264" s="10">
        <f>AVERAGE(AU4264,AU4266,AU4268)</f>
        <v>0.93312663608714341</v>
      </c>
      <c r="AY4264" s="10">
        <f>AVERAGE(AV4263,AV4265,AV4267)</f>
        <v>10.491371282758365</v>
      </c>
      <c r="AZ4264" s="10">
        <f>AVERAGE(AV4264,AV4266,AV4268)</f>
        <v>19.894108138632443</v>
      </c>
      <c r="BA4264" s="10">
        <f>IF(ISNUMBER(AV4264), AV4264-AV4263, " ")</f>
        <v>11.482464175227008</v>
      </c>
      <c r="BB4264" s="10">
        <f>IF(ISNUMBER(BA4264), BA4264/O4264, " ")</f>
        <v>1.1276134093766637</v>
      </c>
      <c r="BC4264" s="2">
        <f>AVERAGE(BB4264,BB4266,BB4268)</f>
        <v>0.89229288258159156</v>
      </c>
      <c r="BD4264" s="1" t="s">
        <v>59</v>
      </c>
      <c r="BE4264"/>
    </row>
    <row r="4265" spans="1:57" x14ac:dyDescent="0.3">
      <c r="A4265" s="2"/>
      <c r="D4265" s="9" t="s">
        <v>57</v>
      </c>
      <c r="E4265" s="10">
        <v>13.71756793</v>
      </c>
      <c r="F4265" s="10">
        <v>0.52454298509999997</v>
      </c>
      <c r="G4265" s="10">
        <v>17.68478606</v>
      </c>
      <c r="H4265" s="10">
        <v>9.2786512729999995</v>
      </c>
      <c r="I4265" s="10">
        <v>94.73588848</v>
      </c>
      <c r="J4265" s="10">
        <v>34.199851580000001</v>
      </c>
      <c r="K4265" s="10">
        <v>72.703400869999996</v>
      </c>
      <c r="L4265" s="11">
        <v>8.385416666666666E-3</v>
      </c>
      <c r="M4265" s="11">
        <v>9.1261458333333333E-3</v>
      </c>
      <c r="P4265" s="10"/>
      <c r="Q4265" s="9"/>
      <c r="AJ4265" s="13">
        <v>656.86666666666702</v>
      </c>
      <c r="AK4265" s="16">
        <v>3.082789</v>
      </c>
      <c r="AL4265" s="10">
        <f t="shared" si="2002"/>
        <v>8.2789000000000001E-2</v>
      </c>
      <c r="AM4265" s="10">
        <f t="shared" si="1991"/>
        <v>0.51045626388961418</v>
      </c>
      <c r="AN4265" s="14">
        <v>12</v>
      </c>
      <c r="AO4265" s="10">
        <f t="shared" si="2003"/>
        <v>285.14999999999998</v>
      </c>
      <c r="AP4265" s="14">
        <v>10.5</v>
      </c>
      <c r="AQ4265" s="14">
        <v>37</v>
      </c>
      <c r="AR4265" s="10">
        <f t="shared" si="2004"/>
        <v>310.14999999999998</v>
      </c>
      <c r="AS4265" s="14">
        <v>47.1</v>
      </c>
      <c r="AT4265" s="14">
        <v>0.5</v>
      </c>
      <c r="AU4265" s="10">
        <f t="shared" si="2005"/>
        <v>0.5933151682266804</v>
      </c>
      <c r="AV4265" s="10">
        <f t="shared" si="2006"/>
        <v>10.492651816241752</v>
      </c>
      <c r="AW4265" s="10"/>
      <c r="AX4265" s="10"/>
      <c r="AY4265" s="10"/>
      <c r="AZ4265" s="10"/>
      <c r="BA4265" s="10"/>
      <c r="BB4265" s="10"/>
      <c r="BC4265" s="2"/>
      <c r="BD4265"/>
    </row>
    <row r="4266" spans="1:57" x14ac:dyDescent="0.3">
      <c r="A4266" s="2"/>
      <c r="D4266" s="9" t="s">
        <v>60</v>
      </c>
      <c r="E4266" s="10">
        <v>8.1242086919999998</v>
      </c>
      <c r="F4266" s="10">
        <v>0.7544370494</v>
      </c>
      <c r="G4266" s="10">
        <v>21.374714480000002</v>
      </c>
      <c r="H4266" s="10">
        <v>16.12047497</v>
      </c>
      <c r="I4266" s="10">
        <v>83.838723090000002</v>
      </c>
      <c r="J4266" s="10">
        <v>33.976303729999998</v>
      </c>
      <c r="K4266" s="10">
        <v>82.020956179999999</v>
      </c>
      <c r="L4266" s="11">
        <v>1.2002314814814815E-2</v>
      </c>
      <c r="M4266" s="11">
        <v>1.2638877314814813E-2</v>
      </c>
      <c r="N4266" s="10">
        <f>H4266-H4265</f>
        <v>6.8418236970000006</v>
      </c>
      <c r="O4266" s="10">
        <f>I4265-I4266</f>
        <v>10.897165389999998</v>
      </c>
      <c r="P4266" s="10">
        <f>N4266/O4266</f>
        <v>0.62785352448431564</v>
      </c>
      <c r="Q4266" s="9"/>
      <c r="R4266">
        <f>K4266-K4265</f>
        <v>9.317555310000003</v>
      </c>
      <c r="S4266">
        <f>R4266/O4266</f>
        <v>0.85504394735078948</v>
      </c>
      <c r="AJ4266" s="13">
        <v>656.86666666666702</v>
      </c>
      <c r="AK4266" s="16">
        <v>3.082789</v>
      </c>
      <c r="AL4266" s="10">
        <f t="shared" si="2002"/>
        <v>8.2789000000000001E-2</v>
      </c>
      <c r="AM4266" s="10">
        <f t="shared" si="1991"/>
        <v>0.73417647078668058</v>
      </c>
      <c r="AN4266" s="14">
        <v>12</v>
      </c>
      <c r="AO4266" s="10">
        <f t="shared" si="2003"/>
        <v>285.14999999999998</v>
      </c>
      <c r="AP4266" s="14">
        <v>10.5</v>
      </c>
      <c r="AQ4266" s="14">
        <v>37</v>
      </c>
      <c r="AR4266" s="10">
        <f t="shared" si="2004"/>
        <v>310.14999999999998</v>
      </c>
      <c r="AS4266" s="14">
        <v>47.1</v>
      </c>
      <c r="AT4266" s="14">
        <v>0.5</v>
      </c>
      <c r="AU4266" s="10">
        <f t="shared" si="2005"/>
        <v>0.85335035944836135</v>
      </c>
      <c r="AV4266" s="10">
        <f t="shared" si="2006"/>
        <v>18.240120284614097</v>
      </c>
      <c r="AW4266" s="10"/>
      <c r="AX4266" s="10"/>
      <c r="AY4266" s="10"/>
      <c r="AZ4266" s="10"/>
      <c r="BA4266" s="10">
        <f>IF(ISNUMBER(AV4266), AV4266-AV4265, " ")</f>
        <v>7.7474684683723449</v>
      </c>
      <c r="BB4266" s="10">
        <f>IF(ISNUMBER(BA4266), BA4266/O4266, " ")</f>
        <v>0.71096181356318267</v>
      </c>
      <c r="BC4266" s="2"/>
      <c r="BD4266"/>
      <c r="BE4266"/>
    </row>
    <row r="4267" spans="1:57" x14ac:dyDescent="0.3">
      <c r="A4267" s="2"/>
      <c r="D4267" s="9" t="s">
        <v>57</v>
      </c>
      <c r="E4267" s="10">
        <v>13.65676897</v>
      </c>
      <c r="F4267" s="10">
        <v>0.52238651329999997</v>
      </c>
      <c r="G4267" s="10">
        <v>17.48308939</v>
      </c>
      <c r="H4267" s="10">
        <v>9.1356118449999997</v>
      </c>
      <c r="I4267" s="10">
        <v>94.694903030000006</v>
      </c>
      <c r="J4267" s="10">
        <v>34.107432969999998</v>
      </c>
      <c r="K4267" s="10">
        <v>72.297589959999996</v>
      </c>
      <c r="L4267" s="11">
        <v>1.539351851851852E-2</v>
      </c>
      <c r="M4267" s="11">
        <v>1.6099525462962963E-2</v>
      </c>
      <c r="P4267" s="10"/>
      <c r="Q4267" s="9"/>
      <c r="AJ4267" s="13">
        <v>656.86666666666702</v>
      </c>
      <c r="AK4267" s="16">
        <v>3.082789</v>
      </c>
      <c r="AL4267" s="10">
        <f t="shared" si="2002"/>
        <v>8.2789000000000001E-2</v>
      </c>
      <c r="AM4267" s="10">
        <f t="shared" si="1991"/>
        <v>0.50835770463044994</v>
      </c>
      <c r="AN4267" s="14">
        <v>12</v>
      </c>
      <c r="AO4267" s="10">
        <f t="shared" si="2003"/>
        <v>285.14999999999998</v>
      </c>
      <c r="AP4267" s="14">
        <v>10.5</v>
      </c>
      <c r="AQ4267" s="14">
        <v>37</v>
      </c>
      <c r="AR4267" s="10">
        <f t="shared" si="2004"/>
        <v>310.14999999999998</v>
      </c>
      <c r="AS4267" s="14">
        <v>47.1</v>
      </c>
      <c r="AT4267" s="14">
        <v>0.5</v>
      </c>
      <c r="AU4267" s="10">
        <f t="shared" si="2005"/>
        <v>0.59087596407156406</v>
      </c>
      <c r="AV4267" s="10">
        <f t="shared" si="2006"/>
        <v>10.330337298265583</v>
      </c>
      <c r="AW4267" s="10"/>
      <c r="AX4267" s="10"/>
      <c r="AY4267" s="10"/>
      <c r="AZ4267" s="10"/>
      <c r="BA4267" s="10"/>
      <c r="BB4267" s="10"/>
      <c r="BC4267" s="2"/>
      <c r="BD4267"/>
      <c r="BE4267"/>
    </row>
    <row r="4268" spans="1:57" x14ac:dyDescent="0.3">
      <c r="A4268" s="2"/>
      <c r="D4268" s="9" t="s">
        <v>61</v>
      </c>
      <c r="E4268" s="10">
        <v>7.7774638449999998</v>
      </c>
      <c r="F4268" s="10">
        <v>0.82783095139999996</v>
      </c>
      <c r="G4268" s="10">
        <v>20.620780539999998</v>
      </c>
      <c r="H4268" s="10">
        <v>17.076070649999998</v>
      </c>
      <c r="I4268" s="10">
        <v>83.984845480000004</v>
      </c>
      <c r="J4268" s="10">
        <v>33.577870849999996</v>
      </c>
      <c r="K4268" s="10">
        <v>82.712690499999994</v>
      </c>
      <c r="L4268" s="11">
        <v>1.8460648148148146E-2</v>
      </c>
      <c r="M4268" s="11">
        <v>1.9160868055555554E-2</v>
      </c>
      <c r="N4268" s="10">
        <f>H4268-H4267</f>
        <v>7.9404588049999987</v>
      </c>
      <c r="O4268" s="10">
        <f>I4267-I4268</f>
        <v>10.710057550000002</v>
      </c>
      <c r="P4268" s="10">
        <f>N4268/O4268</f>
        <v>0.74140206697582101</v>
      </c>
      <c r="Q4268" s="9"/>
      <c r="R4268">
        <f>K4268-K4267</f>
        <v>10.415100539999997</v>
      </c>
      <c r="S4268">
        <f>R4268/O4268</f>
        <v>0.97245981091856926</v>
      </c>
      <c r="AJ4268" s="13">
        <v>656.86666666666702</v>
      </c>
      <c r="AK4268" s="16">
        <v>3.082789</v>
      </c>
      <c r="AL4268" s="10">
        <f t="shared" si="2002"/>
        <v>8.2789000000000001E-2</v>
      </c>
      <c r="AM4268" s="10">
        <f t="shared" si="1991"/>
        <v>0.80559936284967915</v>
      </c>
      <c r="AN4268" s="14">
        <v>12</v>
      </c>
      <c r="AO4268" s="10">
        <f t="shared" si="2003"/>
        <v>285.14999999999998</v>
      </c>
      <c r="AP4268" s="14">
        <v>10.5</v>
      </c>
      <c r="AQ4268" s="14">
        <v>37</v>
      </c>
      <c r="AR4268" s="10">
        <f t="shared" si="2004"/>
        <v>310.14999999999998</v>
      </c>
      <c r="AS4268" s="14">
        <v>47.1</v>
      </c>
      <c r="AT4268" s="14">
        <v>0.5</v>
      </c>
      <c r="AU4268" s="10">
        <f t="shared" si="2005"/>
        <v>0.9363668453206121</v>
      </c>
      <c r="AV4268" s="10">
        <f t="shared" si="2006"/>
        <v>19.308615222288466</v>
      </c>
      <c r="AW4268" s="10"/>
      <c r="AX4268" s="10"/>
      <c r="AY4268" s="10"/>
      <c r="AZ4268" s="10"/>
      <c r="BA4268" s="10">
        <f>IF(ISNUMBER(AV4268), AV4268-AV4267, " ")</f>
        <v>8.9782779240228834</v>
      </c>
      <c r="BB4268" s="10">
        <f>IF(ISNUMBER(BA4268), BA4268/O4268, " ")</f>
        <v>0.83830342480492848</v>
      </c>
      <c r="BC4268" s="2"/>
      <c r="BD4268"/>
      <c r="BE4268"/>
    </row>
    <row r="4269" spans="1:57" x14ac:dyDescent="0.3">
      <c r="AM4269" s="10" t="str">
        <f t="shared" si="1991"/>
        <v xml:space="preserve"> </v>
      </c>
      <c r="BD4269"/>
      <c r="BE4269"/>
    </row>
    <row r="4270" spans="1:57" x14ac:dyDescent="0.3">
      <c r="AM4270" s="10" t="str">
        <f t="shared" si="1991"/>
        <v xml:space="preserve"> </v>
      </c>
      <c r="BD4270"/>
      <c r="BE4270"/>
    </row>
    <row r="4271" spans="1:57" x14ac:dyDescent="0.3">
      <c r="A4271" s="2"/>
      <c r="D4271" s="9" t="s">
        <v>53</v>
      </c>
      <c r="E4271" s="10"/>
      <c r="F4271" s="10"/>
      <c r="G4271" s="10"/>
      <c r="H4271" s="10"/>
      <c r="I4271" s="10"/>
      <c r="J4271" s="10"/>
      <c r="K4271" s="10"/>
      <c r="L4271" s="10"/>
      <c r="M4271" s="10"/>
      <c r="P4271" s="10"/>
      <c r="Q4271" s="9"/>
      <c r="R4271" s="9"/>
      <c r="AM4271" s="10" t="str">
        <f t="shared" si="1991"/>
        <v xml:space="preserve"> </v>
      </c>
      <c r="BD4271"/>
      <c r="BE4271"/>
    </row>
    <row r="4272" spans="1:57" x14ac:dyDescent="0.3">
      <c r="A4272" s="2"/>
      <c r="D4272" s="9" t="s">
        <v>481</v>
      </c>
      <c r="E4272" s="10"/>
      <c r="F4272" s="2"/>
      <c r="G4272" s="10"/>
      <c r="H4272" s="10"/>
      <c r="I4272" s="10"/>
      <c r="J4272" s="10"/>
      <c r="K4272" s="10"/>
      <c r="L4272" s="10"/>
      <c r="M4272" s="10"/>
      <c r="P4272" s="10"/>
      <c r="Q4272" s="9"/>
      <c r="R4272" s="9"/>
      <c r="AM4272" s="10" t="str">
        <f t="shared" si="1991"/>
        <v xml:space="preserve"> </v>
      </c>
      <c r="BD4272"/>
      <c r="BE4272"/>
    </row>
    <row r="4273" spans="1:57" x14ac:dyDescent="0.3">
      <c r="A4273" s="2"/>
      <c r="D4273" s="9"/>
      <c r="E4273" s="2" t="s">
        <v>0</v>
      </c>
      <c r="F4273" s="2" t="s">
        <v>1</v>
      </c>
      <c r="G4273" s="2" t="s">
        <v>2</v>
      </c>
      <c r="H4273" s="2" t="s">
        <v>3</v>
      </c>
      <c r="I4273" s="2" t="s">
        <v>4</v>
      </c>
      <c r="J4273" s="2" t="s">
        <v>5</v>
      </c>
      <c r="K4273" s="2" t="s">
        <v>6</v>
      </c>
      <c r="L4273" s="2" t="s">
        <v>7</v>
      </c>
      <c r="M4273" s="2" t="s">
        <v>8</v>
      </c>
      <c r="N4273" s="2" t="s">
        <v>9</v>
      </c>
      <c r="O4273" s="2" t="s">
        <v>10</v>
      </c>
      <c r="P4273" s="2" t="s">
        <v>11</v>
      </c>
      <c r="Q4273" s="2" t="s">
        <v>12</v>
      </c>
      <c r="R4273" s="2" t="s">
        <v>13</v>
      </c>
      <c r="S4273" s="2" t="s">
        <v>14</v>
      </c>
      <c r="T4273" s="2" t="s">
        <v>15</v>
      </c>
      <c r="U4273" s="3" t="s">
        <v>16</v>
      </c>
      <c r="V4273" s="3" t="s">
        <v>17</v>
      </c>
      <c r="W4273" s="3" t="s">
        <v>18</v>
      </c>
      <c r="X4273" s="3" t="s">
        <v>19</v>
      </c>
      <c r="Y4273" s="3" t="s">
        <v>20</v>
      </c>
      <c r="Z4273" s="3" t="s">
        <v>21</v>
      </c>
      <c r="AA4273" s="3" t="s">
        <v>22</v>
      </c>
      <c r="AB4273" s="3" t="s">
        <v>23</v>
      </c>
      <c r="AC4273" s="3" t="s">
        <v>24</v>
      </c>
      <c r="AD4273" s="3" t="s">
        <v>25</v>
      </c>
      <c r="AE4273" s="3" t="s">
        <v>26</v>
      </c>
      <c r="AF4273" s="3" t="s">
        <v>27</v>
      </c>
      <c r="AG4273" s="3" t="s">
        <v>28</v>
      </c>
      <c r="AH4273" s="3" t="s">
        <v>29</v>
      </c>
      <c r="AL4273" s="2" t="s">
        <v>33</v>
      </c>
      <c r="AM4273" s="10" t="e">
        <f t="shared" si="1991"/>
        <v>#VALUE!</v>
      </c>
      <c r="AN4273" s="6" t="s">
        <v>35</v>
      </c>
      <c r="AO4273" s="2" t="s">
        <v>36</v>
      </c>
      <c r="AP4273" s="7" t="s">
        <v>37</v>
      </c>
      <c r="AQ4273" s="6" t="s">
        <v>38</v>
      </c>
      <c r="AR4273" s="2" t="s">
        <v>39</v>
      </c>
      <c r="AS4273" s="7" t="s">
        <v>40</v>
      </c>
      <c r="AT4273" s="7" t="s">
        <v>41</v>
      </c>
      <c r="AU4273" s="8" t="s">
        <v>55</v>
      </c>
      <c r="AV4273" s="8" t="s">
        <v>56</v>
      </c>
      <c r="AW4273" s="8" t="s">
        <v>44</v>
      </c>
      <c r="AX4273" s="8" t="s">
        <v>45</v>
      </c>
      <c r="AY4273" s="8" t="s">
        <v>46</v>
      </c>
      <c r="AZ4273" s="8" t="s">
        <v>47</v>
      </c>
      <c r="BA4273" s="2" t="s">
        <v>48</v>
      </c>
      <c r="BB4273" s="2" t="s">
        <v>49</v>
      </c>
      <c r="BC4273" s="2" t="s">
        <v>50</v>
      </c>
      <c r="BD4273"/>
      <c r="BE4273"/>
    </row>
    <row r="4274" spans="1:57" x14ac:dyDescent="0.3">
      <c r="A4274" s="2"/>
      <c r="D4274" s="9" t="s">
        <v>57</v>
      </c>
      <c r="E4274" s="10"/>
      <c r="F4274" s="10"/>
      <c r="G4274" s="10"/>
      <c r="H4274" s="10"/>
      <c r="I4274" s="10"/>
      <c r="J4274" s="10"/>
      <c r="K4274" s="10"/>
      <c r="L4274" s="11"/>
      <c r="M4274" s="11"/>
      <c r="P4274" s="10"/>
      <c r="Q4274" s="9"/>
      <c r="AJ4274" s="13">
        <v>656.86666666666667</v>
      </c>
      <c r="AK4274" s="16">
        <v>3.082789</v>
      </c>
      <c r="AL4274" s="10">
        <f>IF(AK4274&gt;3, AK4274-3, 3-AK4274)</f>
        <v>8.2789000000000001E-2</v>
      </c>
      <c r="AM4274" s="10" t="str">
        <f t="shared" si="1991"/>
        <v xml:space="preserve"> </v>
      </c>
      <c r="AN4274" s="14">
        <v>12</v>
      </c>
      <c r="AO4274" s="10">
        <f>AN4274+273.15</f>
        <v>285.14999999999998</v>
      </c>
      <c r="AP4274" s="14">
        <v>10.5</v>
      </c>
      <c r="AQ4274" s="14">
        <v>37</v>
      </c>
      <c r="AR4274" s="10">
        <f>AQ4274+273.15</f>
        <v>310.14999999999998</v>
      </c>
      <c r="AS4274" s="14">
        <v>47.1</v>
      </c>
      <c r="AT4274" s="14">
        <v>0.5</v>
      </c>
      <c r="AU4274" s="10" t="str">
        <f>IF(ISNUMBER(AM4274),((AR4274/AO4274)*((AJ4274-(AT4274*AP4274))/(AJ4274-AS4274))*AM4274)," ")</f>
        <v xml:space="preserve"> </v>
      </c>
      <c r="AV4274" s="10" t="str">
        <f>IF(ISNUMBER(AM4274), AU4274*G4274, " ")</f>
        <v xml:space="preserve"> </v>
      </c>
      <c r="AW4274" s="10"/>
      <c r="AX4274" s="10"/>
      <c r="AY4274" s="10"/>
      <c r="AZ4274" s="10"/>
      <c r="BA4274" s="10"/>
      <c r="BB4274" s="10"/>
      <c r="BC4274" s="2"/>
      <c r="BD4274"/>
      <c r="BE4274"/>
    </row>
    <row r="4275" spans="1:57" x14ac:dyDescent="0.3">
      <c r="A4275" s="2">
        <v>389</v>
      </c>
      <c r="B4275" s="9" t="s">
        <v>481</v>
      </c>
      <c r="C4275" s="9"/>
      <c r="D4275" s="9" t="s">
        <v>58</v>
      </c>
      <c r="E4275" s="10"/>
      <c r="F4275" s="10"/>
      <c r="G4275" s="10"/>
      <c r="H4275" s="10"/>
      <c r="I4275" s="10"/>
      <c r="J4275" s="10"/>
      <c r="K4275" s="10"/>
      <c r="L4275" s="11"/>
      <c r="M4275" s="11"/>
      <c r="N4275" s="10">
        <f>H4275-H4274</f>
        <v>0</v>
      </c>
      <c r="O4275" s="10">
        <f>I4274-I4275</f>
        <v>0</v>
      </c>
      <c r="P4275" s="10" t="e">
        <f>N4275/O4275</f>
        <v>#DIV/0!</v>
      </c>
      <c r="Q4275" s="9" t="e">
        <f>AVERAGE(P4275,P4277,P4279)</f>
        <v>#DIV/0!</v>
      </c>
      <c r="R4275">
        <f>K4275-K4274</f>
        <v>0</v>
      </c>
      <c r="S4275" t="e">
        <f>R4275/O4275</f>
        <v>#DIV/0!</v>
      </c>
      <c r="T4275" s="9" t="e">
        <f>AVERAGE(S4275,S4277,S4279)</f>
        <v>#DIV/0!</v>
      </c>
      <c r="U4275" s="3" t="e">
        <f>AVERAGE(E4274,E4276,E4278)</f>
        <v>#DIV/0!</v>
      </c>
      <c r="V4275" s="3" t="e">
        <f>AVERAGE(E4275,E4277,E4279)</f>
        <v>#DIV/0!</v>
      </c>
      <c r="W4275" s="3" t="e">
        <f>AVERAGE(F4274,F4276,F4278)</f>
        <v>#DIV/0!</v>
      </c>
      <c r="X4275" s="3" t="e">
        <f>AVERAGE(F4275,F4277,F4279)</f>
        <v>#DIV/0!</v>
      </c>
      <c r="Y4275" s="3" t="e">
        <f>AVERAGE(G4274,G4276,G4278)</f>
        <v>#DIV/0!</v>
      </c>
      <c r="Z4275" s="3" t="e">
        <f>AVERAGE(G4275,G4277,G4279)</f>
        <v>#DIV/0!</v>
      </c>
      <c r="AA4275" s="3" t="e">
        <f>AVERAGE(H4274,H4276,H4278)</f>
        <v>#DIV/0!</v>
      </c>
      <c r="AB4275" s="3" t="e">
        <f>AVERAGE(H4275,H4277,H4279)</f>
        <v>#DIV/0!</v>
      </c>
      <c r="AC4275" s="3" t="e">
        <f>AVERAGE(I4274,I4276,I4278)</f>
        <v>#DIV/0!</v>
      </c>
      <c r="AD4275" s="3" t="e">
        <f>AVERAGE(I4275,I4277,I4279)</f>
        <v>#DIV/0!</v>
      </c>
      <c r="AE4275" s="3" t="e">
        <f>AVERAGE(J4274,J4276,J4278)</f>
        <v>#DIV/0!</v>
      </c>
      <c r="AF4275" s="3" t="e">
        <f>AVERAGE(J4275,J4277,J4279)</f>
        <v>#DIV/0!</v>
      </c>
      <c r="AG4275" s="3" t="e">
        <f>AVERAGE(K4274,K4276,K4278)</f>
        <v>#DIV/0!</v>
      </c>
      <c r="AH4275" s="3" t="e">
        <f>AVERAGE(K4275,K4277,K4279)</f>
        <v>#DIV/0!</v>
      </c>
      <c r="AI4275" s="12">
        <v>43673</v>
      </c>
      <c r="AJ4275" s="13">
        <v>656.86666666666667</v>
      </c>
      <c r="AK4275" s="16">
        <v>3.082789</v>
      </c>
      <c r="AL4275" s="10">
        <f t="shared" ref="AL4275:AL4279" si="2007">IF(AK4275&gt;3, AK4275-3, 3-AK4275)</f>
        <v>8.2789000000000001E-2</v>
      </c>
      <c r="AM4275" s="10" t="str">
        <f t="shared" si="1991"/>
        <v xml:space="preserve"> </v>
      </c>
      <c r="AN4275" s="14">
        <v>12</v>
      </c>
      <c r="AO4275" s="10">
        <f t="shared" ref="AO4275:AO4279" si="2008">AN4275+273.15</f>
        <v>285.14999999999998</v>
      </c>
      <c r="AP4275" s="14">
        <v>10.5</v>
      </c>
      <c r="AQ4275" s="14">
        <v>37</v>
      </c>
      <c r="AR4275" s="10">
        <f t="shared" ref="AR4275:AR4279" si="2009">AQ4275+273.15</f>
        <v>310.14999999999998</v>
      </c>
      <c r="AS4275" s="14">
        <v>47.1</v>
      </c>
      <c r="AT4275" s="14">
        <v>0.5</v>
      </c>
      <c r="AU4275" s="10" t="str">
        <f t="shared" ref="AU4275:AU4279" si="2010">IF(ISNUMBER(AM4275),((AR4275/AO4275)*((AJ4275-(AT4275*AP4275))/(AJ4275-AS4275))*AM4275)," ")</f>
        <v xml:space="preserve"> </v>
      </c>
      <c r="AV4275" s="10" t="str">
        <f t="shared" ref="AV4275:AV4279" si="2011">IF(ISNUMBER(AM4275), AU4275*G4275, " ")</f>
        <v xml:space="preserve"> </v>
      </c>
      <c r="AW4275" s="10" t="e">
        <f>AVERAGE(AU4274,AU4276,AU4278)</f>
        <v>#DIV/0!</v>
      </c>
      <c r="AX4275" s="10" t="e">
        <f>AVERAGE(AU4275,AU4277,AU4279)</f>
        <v>#DIV/0!</v>
      </c>
      <c r="AY4275" s="10" t="e">
        <f>AVERAGE(AV4274,AV4276,AV4278)</f>
        <v>#DIV/0!</v>
      </c>
      <c r="AZ4275" s="10" t="e">
        <f>AVERAGE(AV4275,AV4277,AV4279)</f>
        <v>#DIV/0!</v>
      </c>
      <c r="BA4275" s="10" t="str">
        <f>IF(ISNUMBER(AV4275), AV4275-AV4274, " ")</f>
        <v xml:space="preserve"> </v>
      </c>
      <c r="BB4275" s="10" t="str">
        <f>IF(ISNUMBER(BA4275), BA4275/O4275, " ")</f>
        <v xml:space="preserve"> </v>
      </c>
      <c r="BC4275" s="2" t="e">
        <f>AVERAGE(BB4275,BB4277,BB4279)</f>
        <v>#DIV/0!</v>
      </c>
      <c r="BD4275" s="1" t="s">
        <v>59</v>
      </c>
      <c r="BE4275"/>
    </row>
    <row r="4276" spans="1:57" x14ac:dyDescent="0.3">
      <c r="A4276" s="2"/>
      <c r="D4276" s="9" t="s">
        <v>57</v>
      </c>
      <c r="E4276" s="10"/>
      <c r="F4276" s="10"/>
      <c r="H4276" s="10"/>
      <c r="I4276" s="10"/>
      <c r="J4276" s="10"/>
      <c r="K4276" s="10"/>
      <c r="L4276" s="11"/>
      <c r="M4276" s="11"/>
      <c r="P4276" s="10"/>
      <c r="Q4276" s="9"/>
      <c r="AJ4276" s="13">
        <v>656.86666666666702</v>
      </c>
      <c r="AK4276" s="16">
        <v>3.082789</v>
      </c>
      <c r="AL4276" s="10">
        <f t="shared" si="2007"/>
        <v>8.2789000000000001E-2</v>
      </c>
      <c r="AM4276" s="10" t="str">
        <f t="shared" si="1991"/>
        <v xml:space="preserve"> </v>
      </c>
      <c r="AN4276" s="14">
        <v>12</v>
      </c>
      <c r="AO4276" s="10">
        <f t="shared" si="2008"/>
        <v>285.14999999999998</v>
      </c>
      <c r="AP4276" s="14">
        <v>10.5</v>
      </c>
      <c r="AQ4276" s="14">
        <v>37</v>
      </c>
      <c r="AR4276" s="10">
        <f t="shared" si="2009"/>
        <v>310.14999999999998</v>
      </c>
      <c r="AS4276" s="14">
        <v>47.1</v>
      </c>
      <c r="AT4276" s="14">
        <v>0.5</v>
      </c>
      <c r="AU4276" s="10" t="str">
        <f t="shared" si="2010"/>
        <v xml:space="preserve"> </v>
      </c>
      <c r="AV4276" s="10" t="str">
        <f t="shared" si="2011"/>
        <v xml:space="preserve"> </v>
      </c>
      <c r="AW4276" s="10"/>
      <c r="AX4276" s="10"/>
      <c r="AY4276" s="10"/>
      <c r="AZ4276" s="10"/>
      <c r="BA4276" s="10"/>
      <c r="BB4276" s="10"/>
      <c r="BC4276" s="2"/>
      <c r="BD4276"/>
      <c r="BE4276" s="17" t="s">
        <v>482</v>
      </c>
    </row>
    <row r="4277" spans="1:57" x14ac:dyDescent="0.3">
      <c r="A4277" s="2"/>
      <c r="D4277" s="9" t="s">
        <v>60</v>
      </c>
      <c r="E4277" s="10"/>
      <c r="F4277" s="10"/>
      <c r="G4277" s="10"/>
      <c r="H4277" s="10"/>
      <c r="I4277" s="10"/>
      <c r="J4277" s="10"/>
      <c r="K4277" s="10"/>
      <c r="L4277" s="11"/>
      <c r="M4277" s="11"/>
      <c r="N4277" s="10">
        <f>H4277-H4276</f>
        <v>0</v>
      </c>
      <c r="O4277" s="10">
        <f>I4276-I4277</f>
        <v>0</v>
      </c>
      <c r="P4277" s="10" t="e">
        <f>N4277/O4277</f>
        <v>#DIV/0!</v>
      </c>
      <c r="Q4277" s="9"/>
      <c r="R4277">
        <f>K4277-K4276</f>
        <v>0</v>
      </c>
      <c r="S4277" t="e">
        <f>R4277/O4277</f>
        <v>#DIV/0!</v>
      </c>
      <c r="AJ4277" s="13">
        <v>656.86666666666702</v>
      </c>
      <c r="AK4277" s="16">
        <v>3.082789</v>
      </c>
      <c r="AL4277" s="10">
        <f t="shared" si="2007"/>
        <v>8.2789000000000001E-2</v>
      </c>
      <c r="AM4277" s="10" t="str">
        <f t="shared" si="1991"/>
        <v xml:space="preserve"> </v>
      </c>
      <c r="AN4277" s="14">
        <v>12</v>
      </c>
      <c r="AO4277" s="10">
        <f t="shared" si="2008"/>
        <v>285.14999999999998</v>
      </c>
      <c r="AP4277" s="14">
        <v>10.5</v>
      </c>
      <c r="AQ4277" s="14">
        <v>37</v>
      </c>
      <c r="AR4277" s="10">
        <f t="shared" si="2009"/>
        <v>310.14999999999998</v>
      </c>
      <c r="AS4277" s="14">
        <v>47.1</v>
      </c>
      <c r="AT4277" s="14">
        <v>0.5</v>
      </c>
      <c r="AU4277" s="10" t="str">
        <f t="shared" si="2010"/>
        <v xml:space="preserve"> </v>
      </c>
      <c r="AV4277" s="10" t="str">
        <f t="shared" si="2011"/>
        <v xml:space="preserve"> </v>
      </c>
      <c r="AW4277" s="10"/>
      <c r="AX4277" s="10"/>
      <c r="AY4277" s="10"/>
      <c r="AZ4277" s="10"/>
      <c r="BA4277" s="10" t="str">
        <f>IF(ISNUMBER(AV4277), AV4277-AV4276, " ")</f>
        <v xml:space="preserve"> </v>
      </c>
      <c r="BB4277" s="10" t="str">
        <f>IF(ISNUMBER(BA4277), BA4277/O4277, " ")</f>
        <v xml:space="preserve"> </v>
      </c>
      <c r="BC4277" s="2"/>
      <c r="BD4277"/>
      <c r="BE4277"/>
    </row>
    <row r="4278" spans="1:57" x14ac:dyDescent="0.3">
      <c r="A4278" s="2"/>
      <c r="D4278" s="9" t="s">
        <v>57</v>
      </c>
      <c r="E4278" s="10"/>
      <c r="F4278" s="10"/>
      <c r="G4278" s="10"/>
      <c r="H4278" s="10"/>
      <c r="I4278" s="10"/>
      <c r="J4278" s="10"/>
      <c r="K4278" s="10"/>
      <c r="L4278" s="11"/>
      <c r="M4278" s="11"/>
      <c r="P4278" s="10"/>
      <c r="Q4278" s="9"/>
      <c r="AJ4278" s="13">
        <v>656.86666666666702</v>
      </c>
      <c r="AK4278" s="16">
        <v>3.082789</v>
      </c>
      <c r="AL4278" s="10">
        <f t="shared" si="2007"/>
        <v>8.2789000000000001E-2</v>
      </c>
      <c r="AM4278" s="10" t="str">
        <f t="shared" si="1991"/>
        <v xml:space="preserve"> </v>
      </c>
      <c r="AN4278" s="14">
        <v>12</v>
      </c>
      <c r="AO4278" s="10">
        <f t="shared" si="2008"/>
        <v>285.14999999999998</v>
      </c>
      <c r="AP4278" s="14">
        <v>10.5</v>
      </c>
      <c r="AQ4278" s="14">
        <v>37</v>
      </c>
      <c r="AR4278" s="10">
        <f t="shared" si="2009"/>
        <v>310.14999999999998</v>
      </c>
      <c r="AS4278" s="14">
        <v>47.1</v>
      </c>
      <c r="AT4278" s="14">
        <v>0.5</v>
      </c>
      <c r="AU4278" s="10" t="str">
        <f t="shared" si="2010"/>
        <v xml:space="preserve"> </v>
      </c>
      <c r="AV4278" s="10" t="str">
        <f t="shared" si="2011"/>
        <v xml:space="preserve"> </v>
      </c>
      <c r="AW4278" s="10"/>
      <c r="AX4278" s="10"/>
      <c r="AY4278" s="10"/>
      <c r="AZ4278" s="10"/>
      <c r="BA4278" s="10"/>
      <c r="BB4278" s="10"/>
      <c r="BC4278" s="2"/>
      <c r="BD4278"/>
      <c r="BE4278"/>
    </row>
    <row r="4279" spans="1:57" x14ac:dyDescent="0.3">
      <c r="A4279" s="2"/>
      <c r="D4279" s="9" t="s">
        <v>61</v>
      </c>
      <c r="E4279" s="10"/>
      <c r="F4279" s="10"/>
      <c r="G4279" s="10"/>
      <c r="H4279" s="10"/>
      <c r="I4279" s="10"/>
      <c r="J4279" s="10"/>
      <c r="K4279" s="10"/>
      <c r="L4279" s="11"/>
      <c r="M4279" s="11"/>
      <c r="N4279" s="10">
        <f>H4279-H4278</f>
        <v>0</v>
      </c>
      <c r="O4279" s="10">
        <f>I4278-I4279</f>
        <v>0</v>
      </c>
      <c r="P4279" s="10" t="e">
        <f>N4279/O4279</f>
        <v>#DIV/0!</v>
      </c>
      <c r="Q4279" s="9"/>
      <c r="R4279">
        <f>K4279-K4278</f>
        <v>0</v>
      </c>
      <c r="S4279" t="e">
        <f>R4279/O4279</f>
        <v>#DIV/0!</v>
      </c>
      <c r="AJ4279" s="13">
        <v>656.86666666666702</v>
      </c>
      <c r="AK4279" s="16">
        <v>3.082789</v>
      </c>
      <c r="AL4279" s="10">
        <f t="shared" si="2007"/>
        <v>8.2789000000000001E-2</v>
      </c>
      <c r="AM4279" s="10" t="str">
        <f t="shared" si="1991"/>
        <v xml:space="preserve"> </v>
      </c>
      <c r="AN4279" s="14">
        <v>12</v>
      </c>
      <c r="AO4279" s="10">
        <f t="shared" si="2008"/>
        <v>285.14999999999998</v>
      </c>
      <c r="AP4279" s="14">
        <v>10.5</v>
      </c>
      <c r="AQ4279" s="14">
        <v>37</v>
      </c>
      <c r="AR4279" s="10">
        <f t="shared" si="2009"/>
        <v>310.14999999999998</v>
      </c>
      <c r="AS4279" s="14">
        <v>47.1</v>
      </c>
      <c r="AT4279" s="14">
        <v>0.5</v>
      </c>
      <c r="AU4279" s="10" t="str">
        <f t="shared" si="2010"/>
        <v xml:space="preserve"> </v>
      </c>
      <c r="AV4279" s="10" t="str">
        <f t="shared" si="2011"/>
        <v xml:space="preserve"> </v>
      </c>
      <c r="AW4279" s="10"/>
      <c r="AX4279" s="10"/>
      <c r="AY4279" s="10"/>
      <c r="AZ4279" s="10"/>
      <c r="BA4279" s="10" t="str">
        <f>IF(ISNUMBER(AV4279), AV4279-AV4278, " ")</f>
        <v xml:space="preserve"> </v>
      </c>
      <c r="BB4279" s="10" t="str">
        <f>IF(ISNUMBER(BA4279), BA4279/O4279, " ")</f>
        <v xml:space="preserve"> </v>
      </c>
      <c r="BC4279" s="2"/>
      <c r="BD4279"/>
      <c r="BE4279"/>
    </row>
    <row r="4280" spans="1:57" x14ac:dyDescent="0.3">
      <c r="AM4280" s="10" t="str">
        <f t="shared" si="1991"/>
        <v xml:space="preserve"> </v>
      </c>
      <c r="BD4280"/>
      <c r="BE4280"/>
    </row>
    <row r="4281" spans="1:57" x14ac:dyDescent="0.3">
      <c r="AM4281" s="10" t="str">
        <f t="shared" si="1991"/>
        <v xml:space="preserve"> </v>
      </c>
      <c r="BD4281"/>
      <c r="BE4281"/>
    </row>
    <row r="4282" spans="1:57" x14ac:dyDescent="0.3">
      <c r="A4282" s="2"/>
      <c r="D4282" s="9" t="s">
        <v>53</v>
      </c>
      <c r="E4282" s="10"/>
      <c r="F4282" s="10"/>
      <c r="G4282" s="10"/>
      <c r="H4282" s="10"/>
      <c r="I4282" s="10"/>
      <c r="J4282" s="10"/>
      <c r="K4282" s="10"/>
      <c r="L4282" s="10"/>
      <c r="M4282" s="10"/>
      <c r="P4282" s="10"/>
      <c r="Q4282" s="9"/>
      <c r="R4282" s="9"/>
      <c r="AM4282" s="10" t="str">
        <f t="shared" si="1991"/>
        <v xml:space="preserve"> </v>
      </c>
      <c r="BD4282"/>
      <c r="BE4282"/>
    </row>
    <row r="4283" spans="1:57" x14ac:dyDescent="0.3">
      <c r="A4283" s="2"/>
      <c r="D4283" s="9" t="s">
        <v>483</v>
      </c>
      <c r="E4283" s="10"/>
      <c r="F4283" s="2"/>
      <c r="G4283" s="10"/>
      <c r="H4283" s="10"/>
      <c r="I4283" s="10"/>
      <c r="J4283" s="10"/>
      <c r="K4283" s="10"/>
      <c r="L4283" s="10"/>
      <c r="M4283" s="10"/>
      <c r="P4283" s="10"/>
      <c r="Q4283" s="9"/>
      <c r="R4283" s="9"/>
      <c r="AM4283" s="10" t="str">
        <f t="shared" si="1991"/>
        <v xml:space="preserve"> </v>
      </c>
      <c r="BD4283"/>
      <c r="BE4283"/>
    </row>
    <row r="4284" spans="1:57" x14ac:dyDescent="0.3">
      <c r="A4284" s="2"/>
      <c r="D4284" s="9"/>
      <c r="E4284" s="2" t="s">
        <v>0</v>
      </c>
      <c r="F4284" s="2" t="s">
        <v>1</v>
      </c>
      <c r="G4284" s="2" t="s">
        <v>2</v>
      </c>
      <c r="H4284" s="2" t="s">
        <v>3</v>
      </c>
      <c r="I4284" s="2" t="s">
        <v>4</v>
      </c>
      <c r="J4284" s="2" t="s">
        <v>5</v>
      </c>
      <c r="K4284" s="2" t="s">
        <v>6</v>
      </c>
      <c r="L4284" s="2" t="s">
        <v>7</v>
      </c>
      <c r="M4284" s="2" t="s">
        <v>8</v>
      </c>
      <c r="N4284" s="2" t="s">
        <v>9</v>
      </c>
      <c r="O4284" s="2" t="s">
        <v>10</v>
      </c>
      <c r="P4284" s="2" t="s">
        <v>11</v>
      </c>
      <c r="Q4284" s="2" t="s">
        <v>12</v>
      </c>
      <c r="R4284" s="2" t="s">
        <v>13</v>
      </c>
      <c r="S4284" s="2" t="s">
        <v>14</v>
      </c>
      <c r="T4284" s="2" t="s">
        <v>15</v>
      </c>
      <c r="U4284" s="3" t="s">
        <v>16</v>
      </c>
      <c r="V4284" s="3" t="s">
        <v>17</v>
      </c>
      <c r="W4284" s="3" t="s">
        <v>18</v>
      </c>
      <c r="X4284" s="3" t="s">
        <v>19</v>
      </c>
      <c r="Y4284" s="3" t="s">
        <v>20</v>
      </c>
      <c r="Z4284" s="3" t="s">
        <v>21</v>
      </c>
      <c r="AA4284" s="3" t="s">
        <v>22</v>
      </c>
      <c r="AB4284" s="3" t="s">
        <v>23</v>
      </c>
      <c r="AC4284" s="3" t="s">
        <v>24</v>
      </c>
      <c r="AD4284" s="3" t="s">
        <v>25</v>
      </c>
      <c r="AE4284" s="3" t="s">
        <v>26</v>
      </c>
      <c r="AF4284" s="3" t="s">
        <v>27</v>
      </c>
      <c r="AG4284" s="3" t="s">
        <v>28</v>
      </c>
      <c r="AH4284" s="3" t="s">
        <v>29</v>
      </c>
      <c r="AL4284" s="2" t="s">
        <v>33</v>
      </c>
      <c r="AM4284" s="10" t="e">
        <f t="shared" si="1991"/>
        <v>#VALUE!</v>
      </c>
      <c r="AN4284" s="6" t="s">
        <v>35</v>
      </c>
      <c r="AO4284" s="2" t="s">
        <v>36</v>
      </c>
      <c r="AP4284" s="7" t="s">
        <v>37</v>
      </c>
      <c r="AQ4284" s="6" t="s">
        <v>38</v>
      </c>
      <c r="AR4284" s="2" t="s">
        <v>39</v>
      </c>
      <c r="AS4284" s="7" t="s">
        <v>40</v>
      </c>
      <c r="AT4284" s="7" t="s">
        <v>41</v>
      </c>
      <c r="AU4284" s="8" t="s">
        <v>55</v>
      </c>
      <c r="AV4284" s="8" t="s">
        <v>56</v>
      </c>
      <c r="AW4284" s="8" t="s">
        <v>44</v>
      </c>
      <c r="AX4284" s="8" t="s">
        <v>45</v>
      </c>
      <c r="AY4284" s="8" t="s">
        <v>46</v>
      </c>
      <c r="AZ4284" s="8" t="s">
        <v>47</v>
      </c>
      <c r="BA4284" s="2" t="s">
        <v>48</v>
      </c>
      <c r="BB4284" s="2" t="s">
        <v>49</v>
      </c>
      <c r="BC4284" s="2" t="s">
        <v>50</v>
      </c>
      <c r="BD4284"/>
      <c r="BE4284"/>
    </row>
    <row r="4285" spans="1:57" x14ac:dyDescent="0.3">
      <c r="A4285" s="2"/>
      <c r="D4285" s="9" t="s">
        <v>57</v>
      </c>
      <c r="E4285" s="10">
        <v>13.69195223</v>
      </c>
      <c r="F4285" s="10">
        <v>0.58702098999999996</v>
      </c>
      <c r="G4285" s="10">
        <v>17.410708589999999</v>
      </c>
      <c r="H4285" s="10">
        <v>10.219224519999999</v>
      </c>
      <c r="I4285" s="10">
        <v>87.214165649999998</v>
      </c>
      <c r="J4285" s="10">
        <v>31.643699219999998</v>
      </c>
      <c r="K4285" s="10">
        <v>88.512794560000003</v>
      </c>
      <c r="L4285" s="11">
        <v>1.3078703703703705E-3</v>
      </c>
      <c r="M4285" s="11">
        <v>2.0370254629629631E-3</v>
      </c>
      <c r="P4285" s="10"/>
      <c r="Q4285" s="9"/>
      <c r="AJ4285" s="13">
        <v>656.86666666666667</v>
      </c>
      <c r="AK4285" s="16">
        <v>3.082789</v>
      </c>
      <c r="AL4285" s="10">
        <f>IF(AK4285&gt;3, AK4285-3, 3-AK4285)</f>
        <v>8.2789000000000001E-2</v>
      </c>
      <c r="AM4285" s="10">
        <f t="shared" si="1991"/>
        <v>0.57125640775284969</v>
      </c>
      <c r="AN4285" s="14">
        <v>12</v>
      </c>
      <c r="AO4285" s="10">
        <f>AN4285+273.15</f>
        <v>285.14999999999998</v>
      </c>
      <c r="AP4285" s="14">
        <v>10.5</v>
      </c>
      <c r="AQ4285" s="14">
        <v>37</v>
      </c>
      <c r="AR4285" s="10">
        <f>AQ4285+273.15</f>
        <v>310.14999999999998</v>
      </c>
      <c r="AS4285" s="14">
        <v>47.1</v>
      </c>
      <c r="AT4285" s="14">
        <v>0.5</v>
      </c>
      <c r="AU4285" s="10">
        <f>IF(ISNUMBER(AM4285),((AR4285/AO4285)*((AJ4285-(AT4285*AP4285))/(AJ4285-AS4285))*AM4285)," ")</f>
        <v>0.66398458720793685</v>
      </c>
      <c r="AV4285" s="10">
        <f>IF(ISNUMBER(AM4285), AU4285*G4285, " ")</f>
        <v>11.560442156128829</v>
      </c>
      <c r="AW4285" s="10"/>
      <c r="AX4285" s="10"/>
      <c r="AY4285" s="10"/>
      <c r="AZ4285" s="10"/>
      <c r="BA4285" s="10"/>
      <c r="BB4285" s="10"/>
      <c r="BC4285" s="2"/>
      <c r="BD4285"/>
      <c r="BE4285"/>
    </row>
    <row r="4286" spans="1:57" x14ac:dyDescent="0.3">
      <c r="A4286" s="2">
        <v>390</v>
      </c>
      <c r="B4286" s="9" t="s">
        <v>483</v>
      </c>
      <c r="C4286" s="9"/>
      <c r="D4286" s="9" t="s">
        <v>58</v>
      </c>
      <c r="E4286" s="10">
        <v>9.2486376369999999</v>
      </c>
      <c r="F4286" s="10">
        <v>0.67778517520000003</v>
      </c>
      <c r="G4286" s="10">
        <v>18.44846201</v>
      </c>
      <c r="H4286" s="10">
        <v>12.507380230000001</v>
      </c>
      <c r="I4286" s="10">
        <v>76.998476999999994</v>
      </c>
      <c r="J4286" s="10">
        <v>32.115927069999998</v>
      </c>
      <c r="K4286" s="10">
        <v>97.752837659999997</v>
      </c>
      <c r="L4286" s="11">
        <v>4.1261574074074074E-3</v>
      </c>
      <c r="M4286" s="11">
        <v>4.8321643518518522E-3</v>
      </c>
      <c r="N4286" s="10">
        <f>H4286-H4285</f>
        <v>2.2881557100000016</v>
      </c>
      <c r="O4286" s="10">
        <f>I4285-I4286</f>
        <v>10.215688650000004</v>
      </c>
      <c r="P4286" s="10">
        <f>N4286/O4286</f>
        <v>0.22398447998902166</v>
      </c>
      <c r="Q4286" s="9">
        <f>AVERAGE(P4286,P4288,P4290)</f>
        <v>0.11908044357720025</v>
      </c>
      <c r="R4286">
        <f>K4286-K4285</f>
        <v>9.2400430999999941</v>
      </c>
      <c r="S4286">
        <f>R4286/O4286</f>
        <v>0.90449537144027881</v>
      </c>
      <c r="T4286" s="9">
        <f>AVERAGE(S4286,S4288,S4290)</f>
        <v>0.77591643606979899</v>
      </c>
      <c r="U4286" s="3">
        <f>AVERAGE(E4285,E4287,E4289)</f>
        <v>13.688257106666667</v>
      </c>
      <c r="V4286" s="3">
        <f>AVERAGE(E4286,E4288,E4290)</f>
        <v>9.695728686999999</v>
      </c>
      <c r="W4286" s="3">
        <f>AVERAGE(F4285,F4287,F4289)</f>
        <v>0.55092900653333332</v>
      </c>
      <c r="X4286" s="3">
        <f>AVERAGE(F4286,F4288,F4290)</f>
        <v>0.59893135403333331</v>
      </c>
      <c r="Y4286" s="3">
        <f>AVERAGE(G4285,G4287,G4289)</f>
        <v>18.542099529999998</v>
      </c>
      <c r="Z4286" s="3">
        <f>AVERAGE(G4286,G4288,G4290)</f>
        <v>20.030021256666668</v>
      </c>
      <c r="AA4286" s="3">
        <f>AVERAGE(H4285,H4287,H4289)</f>
        <v>10.180817601999999</v>
      </c>
      <c r="AB4286" s="3">
        <f>AVERAGE(H4286,H4288,H4290)</f>
        <v>11.783553943333333</v>
      </c>
      <c r="AC4286" s="3">
        <f>AVERAGE(I4285,I4287,I4289)</f>
        <v>89.406131603333336</v>
      </c>
      <c r="AD4286" s="3">
        <f>AVERAGE(I4286,I4288,I4290)</f>
        <v>76.080111416666668</v>
      </c>
      <c r="AE4286" s="3">
        <f>AVERAGE(J4285,J4287,J4289)</f>
        <v>30.708987636666667</v>
      </c>
      <c r="AF4286" s="3">
        <f>AVERAGE(J4286,J4288,J4290)</f>
        <v>30.977816796666669</v>
      </c>
      <c r="AG4286" s="3">
        <f>AVERAGE(K4285,K4287,K4289)</f>
        <v>86.351101976666655</v>
      </c>
      <c r="AH4286" s="3">
        <f>AVERAGE(K4286,K4288,K4290)</f>
        <v>96.339788613333326</v>
      </c>
      <c r="AI4286" s="12">
        <v>43673</v>
      </c>
      <c r="AJ4286" s="13">
        <v>656.86666666666667</v>
      </c>
      <c r="AK4286" s="16">
        <v>3.082789</v>
      </c>
      <c r="AL4286" s="10">
        <f t="shared" ref="AL4286:AL4290" si="2012">IF(AK4286&gt;3, AK4286-3, 3-AK4286)</f>
        <v>8.2789000000000001E-2</v>
      </c>
      <c r="AM4286" s="10">
        <f t="shared" si="1991"/>
        <v>0.65958310010837595</v>
      </c>
      <c r="AN4286" s="14">
        <v>12</v>
      </c>
      <c r="AO4286" s="10">
        <f t="shared" ref="AO4286:AO4290" si="2013">AN4286+273.15</f>
        <v>285.14999999999998</v>
      </c>
      <c r="AP4286" s="14">
        <v>10.5</v>
      </c>
      <c r="AQ4286" s="14">
        <v>37</v>
      </c>
      <c r="AR4286" s="10">
        <f t="shared" ref="AR4286:AR4290" si="2014">AQ4286+273.15</f>
        <v>310.14999999999998</v>
      </c>
      <c r="AS4286" s="14">
        <v>47.1</v>
      </c>
      <c r="AT4286" s="14">
        <v>0.5</v>
      </c>
      <c r="AU4286" s="10">
        <f t="shared" ref="AU4286:AU4290" si="2015">IF(ISNUMBER(AM4286),((AR4286/AO4286)*((AJ4286-(AT4286*AP4286))/(AJ4286-AS4286))*AM4286)," ")</f>
        <v>0.76664875266356525</v>
      </c>
      <c r="AV4286" s="10">
        <f t="shared" ref="AV4286:AV4290" si="2016">IF(ISNUMBER(AM4286), AU4286*G4286, " ")</f>
        <v>14.14349038852767</v>
      </c>
      <c r="AW4286" s="10">
        <f>AVERAGE(AU4285,AU4287,AU4289)</f>
        <v>0.62316062835149066</v>
      </c>
      <c r="AX4286" s="10">
        <f>AVERAGE(AU4286,AU4288,AU4290)</f>
        <v>0.67745650436403226</v>
      </c>
      <c r="AY4286" s="10">
        <f>AVERAGE(AV4285,AV4287,AV4289)</f>
        <v>11.534340578442482</v>
      </c>
      <c r="AZ4286" s="10">
        <f>AVERAGE(AV4286,AV4288,AV4290)</f>
        <v>13.499821479302588</v>
      </c>
      <c r="BA4286" s="10">
        <f>IF(ISNUMBER(AV4286), AV4286-AV4285, " ")</f>
        <v>2.5830482323988413</v>
      </c>
      <c r="BB4286" s="10">
        <f>IF(ISNUMBER(BA4286), BA4286/O4286, " ")</f>
        <v>0.25285111174554448</v>
      </c>
      <c r="BC4286" s="2">
        <f>AVERAGE(BB4286,BB4288,BB4290)</f>
        <v>0.14327395374832749</v>
      </c>
      <c r="BD4286" s="1" t="s">
        <v>59</v>
      </c>
      <c r="BE4286"/>
    </row>
    <row r="4287" spans="1:57" x14ac:dyDescent="0.3">
      <c r="A4287" s="2"/>
      <c r="D4287" s="9" t="s">
        <v>57</v>
      </c>
      <c r="E4287" s="10">
        <v>13.65979864</v>
      </c>
      <c r="F4287" s="10">
        <v>0.55403682980000002</v>
      </c>
      <c r="G4287" s="10">
        <v>19.278820369999998</v>
      </c>
      <c r="H4287" s="10">
        <v>10.638763859999999</v>
      </c>
      <c r="I4287" s="10">
        <v>90.441159119999995</v>
      </c>
      <c r="J4287" s="10">
        <v>30.533977700000001</v>
      </c>
      <c r="K4287" s="10">
        <v>86.153424279999996</v>
      </c>
      <c r="L4287" s="11">
        <v>7.6273148148148151E-3</v>
      </c>
      <c r="M4287" s="11">
        <v>8.2928124999999998E-3</v>
      </c>
      <c r="P4287" s="10"/>
      <c r="Q4287" s="9"/>
      <c r="AJ4287" s="13">
        <v>656.86666666666702</v>
      </c>
      <c r="AK4287" s="16">
        <v>3.082789</v>
      </c>
      <c r="AL4287" s="10">
        <f t="shared" si="2012"/>
        <v>8.2789000000000001E-2</v>
      </c>
      <c r="AM4287" s="10">
        <f t="shared" si="1991"/>
        <v>0.53915804467967154</v>
      </c>
      <c r="AN4287" s="14">
        <v>12</v>
      </c>
      <c r="AO4287" s="10">
        <f t="shared" si="2013"/>
        <v>285.14999999999998</v>
      </c>
      <c r="AP4287" s="14">
        <v>10.5</v>
      </c>
      <c r="AQ4287" s="14">
        <v>37</v>
      </c>
      <c r="AR4287" s="10">
        <f t="shared" si="2014"/>
        <v>310.14999999999998</v>
      </c>
      <c r="AS4287" s="14">
        <v>47.1</v>
      </c>
      <c r="AT4287" s="14">
        <v>0.5</v>
      </c>
      <c r="AU4287" s="10">
        <f t="shared" si="2015"/>
        <v>0.62667591448944093</v>
      </c>
      <c r="AV4287" s="10">
        <f t="shared" si="2016"/>
        <v>12.08157238564741</v>
      </c>
      <c r="AW4287" s="10"/>
      <c r="AX4287" s="10"/>
      <c r="AY4287" s="10"/>
      <c r="AZ4287" s="10"/>
      <c r="BA4287" s="10"/>
      <c r="BB4287" s="10"/>
      <c r="BC4287" s="2"/>
      <c r="BD4287"/>
    </row>
    <row r="4288" spans="1:57" x14ac:dyDescent="0.3">
      <c r="A4288" s="2"/>
      <c r="D4288" s="9" t="s">
        <v>60</v>
      </c>
      <c r="E4288" s="10">
        <v>10.139434550000001</v>
      </c>
      <c r="F4288" s="10">
        <v>0.48220151700000002</v>
      </c>
      <c r="G4288" s="10">
        <v>20.805623690000001</v>
      </c>
      <c r="H4288" s="10">
        <v>10.018120700000001</v>
      </c>
      <c r="I4288" s="10">
        <v>77.874446890000002</v>
      </c>
      <c r="J4288" s="10">
        <v>30.373634710000001</v>
      </c>
      <c r="K4288" s="10">
        <v>96.32791684</v>
      </c>
      <c r="L4288" s="11">
        <v>9.9884259259259266E-3</v>
      </c>
      <c r="M4288" s="11">
        <v>1.0891192129629629E-2</v>
      </c>
      <c r="N4288" s="10">
        <f>H4288-H4287</f>
        <v>-0.62064315999999842</v>
      </c>
      <c r="O4288" s="10">
        <f>I4287-I4288</f>
        <v>12.566712229999993</v>
      </c>
      <c r="P4288" s="10">
        <f>N4288/O4288</f>
        <v>-4.9387870800316619E-2</v>
      </c>
      <c r="Q4288" s="9"/>
      <c r="R4288">
        <f>K4288-K4287</f>
        <v>10.174492560000004</v>
      </c>
      <c r="S4288">
        <f>R4288/O4288</f>
        <v>0.80963838224216345</v>
      </c>
      <c r="AJ4288" s="13">
        <v>656.86666666666702</v>
      </c>
      <c r="AK4288" s="16">
        <v>3.082789</v>
      </c>
      <c r="AL4288" s="10">
        <f t="shared" si="2012"/>
        <v>8.2789000000000001E-2</v>
      </c>
      <c r="AM4288" s="10">
        <f t="shared" si="1991"/>
        <v>0.46925188554909208</v>
      </c>
      <c r="AN4288" s="14">
        <v>12</v>
      </c>
      <c r="AO4288" s="10">
        <f t="shared" si="2013"/>
        <v>285.14999999999998</v>
      </c>
      <c r="AP4288" s="14">
        <v>10.5</v>
      </c>
      <c r="AQ4288" s="14">
        <v>37</v>
      </c>
      <c r="AR4288" s="10">
        <f t="shared" si="2014"/>
        <v>310.14999999999998</v>
      </c>
      <c r="AS4288" s="14">
        <v>47.1</v>
      </c>
      <c r="AT4288" s="14">
        <v>0.5</v>
      </c>
      <c r="AU4288" s="10">
        <f t="shared" si="2015"/>
        <v>0.54542236252282217</v>
      </c>
      <c r="AV4288" s="10">
        <f t="shared" si="2016"/>
        <v>11.347852426760598</v>
      </c>
      <c r="AW4288" s="10"/>
      <c r="AX4288" s="10"/>
      <c r="AY4288" s="10"/>
      <c r="AZ4288" s="10"/>
      <c r="BA4288" s="10">
        <f>IF(ISNUMBER(AV4288), AV4288-AV4287, " ")</f>
        <v>-0.73371995888681241</v>
      </c>
      <c r="BB4288" s="10">
        <f>IF(ISNUMBER(BA4288), BA4288/O4288, " ")</f>
        <v>-5.838599193313531E-2</v>
      </c>
      <c r="BC4288" s="2"/>
      <c r="BD4288"/>
      <c r="BE4288"/>
    </row>
    <row r="4289" spans="1:57" x14ac:dyDescent="0.3">
      <c r="A4289" s="2"/>
      <c r="D4289" s="9" t="s">
        <v>57</v>
      </c>
      <c r="E4289" s="10">
        <v>13.71302045</v>
      </c>
      <c r="F4289" s="10">
        <v>0.51172919979999998</v>
      </c>
      <c r="G4289" s="10">
        <v>18.936769630000001</v>
      </c>
      <c r="H4289" s="10">
        <v>9.6844644259999999</v>
      </c>
      <c r="I4289" s="10">
        <v>90.563070039999999</v>
      </c>
      <c r="J4289" s="10">
        <v>29.94928599</v>
      </c>
      <c r="K4289" s="10">
        <v>84.387087089999994</v>
      </c>
      <c r="L4289" s="11">
        <v>1.8003472222222223E-2</v>
      </c>
      <c r="M4289" s="11">
        <v>1.8391192129629631E-2</v>
      </c>
      <c r="P4289" s="10"/>
      <c r="Q4289" s="9"/>
      <c r="AJ4289" s="13">
        <v>656.86666666666702</v>
      </c>
      <c r="AK4289" s="16">
        <v>3.082789</v>
      </c>
      <c r="AL4289" s="10">
        <f t="shared" si="2012"/>
        <v>8.2789000000000001E-2</v>
      </c>
      <c r="AM4289" s="10">
        <f t="shared" si="1991"/>
        <v>0.49798659570927495</v>
      </c>
      <c r="AN4289" s="14">
        <v>12</v>
      </c>
      <c r="AO4289" s="10">
        <f t="shared" si="2013"/>
        <v>285.14999999999998</v>
      </c>
      <c r="AP4289" s="14">
        <v>10.5</v>
      </c>
      <c r="AQ4289" s="14">
        <v>37</v>
      </c>
      <c r="AR4289" s="10">
        <f t="shared" si="2014"/>
        <v>310.14999999999998</v>
      </c>
      <c r="AS4289" s="14">
        <v>47.1</v>
      </c>
      <c r="AT4289" s="14">
        <v>0.5</v>
      </c>
      <c r="AU4289" s="10">
        <f t="shared" si="2015"/>
        <v>0.5788213833570941</v>
      </c>
      <c r="AV4289" s="10">
        <f t="shared" si="2016"/>
        <v>10.961007193551207</v>
      </c>
      <c r="AW4289" s="10"/>
      <c r="AX4289" s="10"/>
      <c r="AY4289" s="10"/>
      <c r="AZ4289" s="10"/>
      <c r="BA4289" s="10"/>
      <c r="BB4289" s="10"/>
      <c r="BC4289" s="2"/>
      <c r="BD4289"/>
      <c r="BE4289"/>
    </row>
    <row r="4290" spans="1:57" x14ac:dyDescent="0.3">
      <c r="A4290" s="2"/>
      <c r="D4290" s="9" t="s">
        <v>61</v>
      </c>
      <c r="E4290" s="10">
        <v>9.699113874</v>
      </c>
      <c r="F4290" s="10">
        <v>0.63680736989999998</v>
      </c>
      <c r="G4290" s="10">
        <v>20.835978069999999</v>
      </c>
      <c r="H4290" s="10">
        <v>12.8251609</v>
      </c>
      <c r="I4290" s="10">
        <v>73.367410359999994</v>
      </c>
      <c r="J4290" s="10">
        <v>30.443888609999998</v>
      </c>
      <c r="K4290" s="10">
        <v>94.938611339999994</v>
      </c>
      <c r="L4290" s="11">
        <v>2.1383101851851855E-2</v>
      </c>
      <c r="M4290" s="11">
        <v>2.1730312500000001E-2</v>
      </c>
      <c r="N4290" s="10">
        <f>H4290-H4289</f>
        <v>3.1406964740000003</v>
      </c>
      <c r="O4290" s="10">
        <f>I4289-I4290</f>
        <v>17.195659680000006</v>
      </c>
      <c r="P4290" s="10">
        <f>N4290/O4290</f>
        <v>0.18264472154289571</v>
      </c>
      <c r="Q4290" s="9"/>
      <c r="R4290">
        <f>K4290-K4289</f>
        <v>10.55152425</v>
      </c>
      <c r="S4290">
        <f>R4290/O4290</f>
        <v>0.61361555452695471</v>
      </c>
      <c r="AJ4290" s="13">
        <v>656.86666666666702</v>
      </c>
      <c r="AK4290" s="16">
        <v>3.082789</v>
      </c>
      <c r="AL4290" s="10">
        <f t="shared" si="2012"/>
        <v>8.2789000000000001E-2</v>
      </c>
      <c r="AM4290" s="10">
        <f t="shared" si="1991"/>
        <v>0.61970576309309522</v>
      </c>
      <c r="AN4290" s="14">
        <v>12</v>
      </c>
      <c r="AO4290" s="10">
        <f t="shared" si="2013"/>
        <v>285.14999999999998</v>
      </c>
      <c r="AP4290" s="14">
        <v>10.5</v>
      </c>
      <c r="AQ4290" s="14">
        <v>37</v>
      </c>
      <c r="AR4290" s="10">
        <f t="shared" si="2014"/>
        <v>310.14999999999998</v>
      </c>
      <c r="AS4290" s="14">
        <v>47.1</v>
      </c>
      <c r="AT4290" s="14">
        <v>0.5</v>
      </c>
      <c r="AU4290" s="10">
        <f t="shared" si="2015"/>
        <v>0.72029839790570938</v>
      </c>
      <c r="AV4290" s="10">
        <f t="shared" si="2016"/>
        <v>15.008121622619495</v>
      </c>
      <c r="AW4290" s="10"/>
      <c r="AX4290" s="10"/>
      <c r="AY4290" s="10"/>
      <c r="AZ4290" s="10"/>
      <c r="BA4290" s="10">
        <f>IF(ISNUMBER(AV4290), AV4290-AV4289, " ")</f>
        <v>4.0471144290682872</v>
      </c>
      <c r="BB4290" s="10">
        <f>IF(ISNUMBER(BA4290), BA4290/O4290, " ")</f>
        <v>0.23535674143257329</v>
      </c>
      <c r="BC4290" s="2"/>
      <c r="BD4290"/>
      <c r="BE4290"/>
    </row>
    <row r="4291" spans="1:57" x14ac:dyDescent="0.3">
      <c r="AM4291" s="10" t="str">
        <f t="shared" si="1991"/>
        <v xml:space="preserve"> </v>
      </c>
      <c r="BD4291"/>
      <c r="BE4291"/>
    </row>
    <row r="4292" spans="1:57" x14ac:dyDescent="0.3">
      <c r="AM4292" s="10" t="str">
        <f t="shared" si="1991"/>
        <v xml:space="preserve"> </v>
      </c>
      <c r="BD4292"/>
      <c r="BE4292"/>
    </row>
    <row r="4293" spans="1:57" x14ac:dyDescent="0.3">
      <c r="A4293" s="2"/>
      <c r="D4293" s="9" t="s">
        <v>53</v>
      </c>
      <c r="E4293" s="10"/>
      <c r="F4293" s="10"/>
      <c r="G4293" s="10"/>
      <c r="H4293" s="10"/>
      <c r="I4293" s="10"/>
      <c r="J4293" s="10"/>
      <c r="K4293" s="10"/>
      <c r="L4293" s="10"/>
      <c r="M4293" s="10"/>
      <c r="P4293" s="10"/>
      <c r="Q4293" s="9"/>
      <c r="R4293" s="9"/>
      <c r="AM4293" s="10" t="str">
        <f t="shared" si="1991"/>
        <v xml:space="preserve"> </v>
      </c>
      <c r="BD4293"/>
      <c r="BE4293"/>
    </row>
    <row r="4294" spans="1:57" x14ac:dyDescent="0.3">
      <c r="A4294" s="2"/>
      <c r="D4294" s="9" t="s">
        <v>484</v>
      </c>
      <c r="E4294" s="10"/>
      <c r="F4294" s="2"/>
      <c r="G4294" s="10"/>
      <c r="H4294" s="10"/>
      <c r="I4294" s="10"/>
      <c r="J4294" s="10"/>
      <c r="K4294" s="10"/>
      <c r="L4294" s="10"/>
      <c r="M4294" s="10"/>
      <c r="P4294" s="10"/>
      <c r="Q4294" s="9"/>
      <c r="R4294" s="9"/>
      <c r="AM4294" s="10" t="str">
        <f t="shared" si="1991"/>
        <v xml:space="preserve"> </v>
      </c>
      <c r="BD4294"/>
      <c r="BE4294"/>
    </row>
    <row r="4295" spans="1:57" x14ac:dyDescent="0.3">
      <c r="A4295" s="2"/>
      <c r="D4295" s="9"/>
      <c r="E4295" s="2" t="s">
        <v>0</v>
      </c>
      <c r="F4295" s="2" t="s">
        <v>1</v>
      </c>
      <c r="G4295" s="2" t="s">
        <v>2</v>
      </c>
      <c r="H4295" s="2" t="s">
        <v>3</v>
      </c>
      <c r="I4295" s="2" t="s">
        <v>4</v>
      </c>
      <c r="J4295" s="2" t="s">
        <v>5</v>
      </c>
      <c r="K4295" s="2" t="s">
        <v>6</v>
      </c>
      <c r="L4295" s="2" t="s">
        <v>7</v>
      </c>
      <c r="M4295" s="2" t="s">
        <v>8</v>
      </c>
      <c r="N4295" s="2" t="s">
        <v>9</v>
      </c>
      <c r="O4295" s="2" t="s">
        <v>10</v>
      </c>
      <c r="P4295" s="2" t="s">
        <v>11</v>
      </c>
      <c r="Q4295" s="2" t="s">
        <v>12</v>
      </c>
      <c r="R4295" s="2" t="s">
        <v>13</v>
      </c>
      <c r="S4295" s="2" t="s">
        <v>14</v>
      </c>
      <c r="T4295" s="2" t="s">
        <v>15</v>
      </c>
      <c r="U4295" s="3" t="s">
        <v>16</v>
      </c>
      <c r="V4295" s="3" t="s">
        <v>17</v>
      </c>
      <c r="W4295" s="3" t="s">
        <v>18</v>
      </c>
      <c r="X4295" s="3" t="s">
        <v>19</v>
      </c>
      <c r="Y4295" s="3" t="s">
        <v>20</v>
      </c>
      <c r="Z4295" s="3" t="s">
        <v>21</v>
      </c>
      <c r="AA4295" s="3" t="s">
        <v>22</v>
      </c>
      <c r="AB4295" s="3" t="s">
        <v>23</v>
      </c>
      <c r="AC4295" s="3" t="s">
        <v>24</v>
      </c>
      <c r="AD4295" s="3" t="s">
        <v>25</v>
      </c>
      <c r="AE4295" s="3" t="s">
        <v>26</v>
      </c>
      <c r="AF4295" s="3" t="s">
        <v>27</v>
      </c>
      <c r="AG4295" s="3" t="s">
        <v>28</v>
      </c>
      <c r="AH4295" s="3" t="s">
        <v>29</v>
      </c>
      <c r="AL4295" s="2" t="s">
        <v>33</v>
      </c>
      <c r="AM4295" s="10" t="e">
        <f t="shared" si="1991"/>
        <v>#VALUE!</v>
      </c>
      <c r="AN4295" s="6" t="s">
        <v>35</v>
      </c>
      <c r="AO4295" s="2" t="s">
        <v>36</v>
      </c>
      <c r="AP4295" s="7" t="s">
        <v>37</v>
      </c>
      <c r="AQ4295" s="6" t="s">
        <v>38</v>
      </c>
      <c r="AR4295" s="2" t="s">
        <v>39</v>
      </c>
      <c r="AS4295" s="7" t="s">
        <v>40</v>
      </c>
      <c r="AT4295" s="7" t="s">
        <v>41</v>
      </c>
      <c r="AU4295" s="8" t="s">
        <v>55</v>
      </c>
      <c r="AV4295" s="8" t="s">
        <v>56</v>
      </c>
      <c r="AW4295" s="8" t="s">
        <v>44</v>
      </c>
      <c r="AX4295" s="8" t="s">
        <v>45</v>
      </c>
      <c r="AY4295" s="8" t="s">
        <v>46</v>
      </c>
      <c r="AZ4295" s="8" t="s">
        <v>47</v>
      </c>
      <c r="BA4295" s="2" t="s">
        <v>48</v>
      </c>
      <c r="BB4295" s="2" t="s">
        <v>49</v>
      </c>
      <c r="BC4295" s="2" t="s">
        <v>50</v>
      </c>
      <c r="BD4295"/>
      <c r="BE4295"/>
    </row>
    <row r="4296" spans="1:57" x14ac:dyDescent="0.3">
      <c r="A4296" s="2"/>
      <c r="D4296" s="9" t="s">
        <v>57</v>
      </c>
      <c r="E4296" s="10">
        <v>13.71601613</v>
      </c>
      <c r="F4296" s="10">
        <v>0.44821928389999999</v>
      </c>
      <c r="G4296" s="10">
        <v>21.768704230000001</v>
      </c>
      <c r="H4296" s="10">
        <v>9.7762831170000002</v>
      </c>
      <c r="I4296" s="10">
        <v>94.245727470000006</v>
      </c>
      <c r="J4296" s="10">
        <v>31.174271579999999</v>
      </c>
      <c r="K4296" s="10">
        <v>57.305190090000004</v>
      </c>
      <c r="L4296" s="11">
        <v>1.423611111111111E-3</v>
      </c>
      <c r="M4296" s="11">
        <v>2.0023032407407407E-3</v>
      </c>
      <c r="P4296" s="10"/>
      <c r="Q4296" s="9"/>
      <c r="AJ4296" s="13">
        <v>656.86666666666667</v>
      </c>
      <c r="AK4296" s="16">
        <v>3.082789</v>
      </c>
      <c r="AL4296" s="10">
        <f>IF(AK4296&gt;3, AK4296-3, 3-AK4296)</f>
        <v>8.2789000000000001E-2</v>
      </c>
      <c r="AM4296" s="10">
        <f t="shared" ref="AM4296:AM4359" si="2017">IF(F4296&lt;=0," ",((F4296*3)/AK4296))</f>
        <v>0.43618225305072778</v>
      </c>
      <c r="AN4296" s="14">
        <v>12</v>
      </c>
      <c r="AO4296" s="10">
        <f>AN4296+273.15</f>
        <v>285.14999999999998</v>
      </c>
      <c r="AP4296" s="14">
        <v>10.5</v>
      </c>
      <c r="AQ4296" s="14">
        <v>37</v>
      </c>
      <c r="AR4296" s="10">
        <f>AQ4296+273.15</f>
        <v>310.14999999999998</v>
      </c>
      <c r="AS4296" s="14">
        <v>47.1</v>
      </c>
      <c r="AT4296" s="14">
        <v>0.5</v>
      </c>
      <c r="AU4296" s="10">
        <f>IF(ISNUMBER(AM4296),((AR4296/AO4296)*((AJ4296-(AT4296*AP4296))/(AJ4296-AS4296))*AM4296)," ")</f>
        <v>0.50698476079872135</v>
      </c>
      <c r="AV4296" s="10">
        <f>IF(ISNUMBER(AM4296), AU4296*G4296, " ")</f>
        <v>11.036401306944663</v>
      </c>
      <c r="AW4296" s="10"/>
      <c r="AX4296" s="10"/>
      <c r="AY4296" s="10"/>
      <c r="AZ4296" s="10"/>
      <c r="BA4296" s="10"/>
      <c r="BB4296" s="10"/>
      <c r="BC4296" s="2"/>
      <c r="BD4296"/>
      <c r="BE4296"/>
    </row>
    <row r="4297" spans="1:57" x14ac:dyDescent="0.3">
      <c r="A4297" s="2">
        <v>391</v>
      </c>
      <c r="B4297" s="9" t="s">
        <v>484</v>
      </c>
      <c r="C4297" s="9"/>
      <c r="D4297" s="9" t="s">
        <v>58</v>
      </c>
      <c r="E4297" s="10">
        <v>9.5033436939999998</v>
      </c>
      <c r="F4297" s="10">
        <v>0.50662885280000003</v>
      </c>
      <c r="G4297" s="10">
        <v>23.83595287</v>
      </c>
      <c r="H4297" s="10">
        <v>12.07687453</v>
      </c>
      <c r="I4297" s="10">
        <v>83.730807749999997</v>
      </c>
      <c r="J4297" s="10">
        <v>31.039290130000001</v>
      </c>
      <c r="K4297" s="10">
        <v>67.704814080000006</v>
      </c>
      <c r="L4297" s="11">
        <v>3.7789351851851851E-3</v>
      </c>
      <c r="M4297" s="11">
        <v>4.3518402777777783E-3</v>
      </c>
      <c r="N4297" s="10">
        <f>H4297-H4296</f>
        <v>2.3005914129999994</v>
      </c>
      <c r="O4297" s="10">
        <f>I4296-I4297</f>
        <v>10.514919720000009</v>
      </c>
      <c r="P4297" s="10">
        <f>N4297/O4297</f>
        <v>0.21879305541668914</v>
      </c>
      <c r="Q4297" s="9">
        <f>AVERAGE(P4297,P4299,P4301)</f>
        <v>0.17881268055563559</v>
      </c>
      <c r="R4297">
        <f>K4297-K4296</f>
        <v>10.399623990000002</v>
      </c>
      <c r="S4297">
        <f>R4297/O4297</f>
        <v>0.98903503468688325</v>
      </c>
      <c r="T4297" s="9">
        <f>AVERAGE(S4297,S4299,S4301)</f>
        <v>0.7329887574444558</v>
      </c>
      <c r="U4297" s="3">
        <f>AVERAGE(E4296,E4298,E4300)</f>
        <v>13.72999952</v>
      </c>
      <c r="V4297" s="3">
        <f>AVERAGE(E4297,E4299,E4301)</f>
        <v>9.5133039616666668</v>
      </c>
      <c r="W4297" s="3">
        <f>AVERAGE(F4296,F4298,F4300)</f>
        <v>0.44186668503333332</v>
      </c>
      <c r="X4297" s="3">
        <f>AVERAGE(F4297,F4299,F4301)</f>
        <v>0.49460390173333341</v>
      </c>
      <c r="Y4297" s="3">
        <f>AVERAGE(G4296,G4298,G4300)</f>
        <v>22.612507133333335</v>
      </c>
      <c r="Z4297" s="3">
        <f>AVERAGE(G4297,G4299,G4301)</f>
        <v>23.972041186666669</v>
      </c>
      <c r="AA4297" s="3">
        <f>AVERAGE(H4296,H4298,H4300)</f>
        <v>9.9924431089999999</v>
      </c>
      <c r="AB4297" s="3">
        <f>AVERAGE(H4297,H4299,H4301)</f>
        <v>11.851693313333334</v>
      </c>
      <c r="AC4297" s="3">
        <f>AVERAGE(I4296,I4298,I4300)</f>
        <v>93.76980288</v>
      </c>
      <c r="AD4297" s="3">
        <f>AVERAGE(I4297,I4299,I4301)</f>
        <v>83.443170953333322</v>
      </c>
      <c r="AE4297" s="3">
        <f>AVERAGE(J4296,J4298,J4300)</f>
        <v>31.05424588</v>
      </c>
      <c r="AF4297" s="3">
        <f>AVERAGE(J4297,J4299,J4301)</f>
        <v>31.097951736666669</v>
      </c>
      <c r="AG4297" s="3">
        <f>AVERAGE(K4296,K4298,K4300)</f>
        <v>59.478747883333334</v>
      </c>
      <c r="AH4297" s="3">
        <f>AVERAGE(K4297,K4299,K4301)</f>
        <v>67.064618823333333</v>
      </c>
      <c r="AI4297" s="12">
        <v>43673</v>
      </c>
      <c r="AJ4297" s="13">
        <v>656.86666666666667</v>
      </c>
      <c r="AK4297" s="16">
        <v>3.082789</v>
      </c>
      <c r="AL4297" s="10">
        <f t="shared" ref="AL4297:AL4301" si="2018">IF(AK4297&gt;3, AK4297-3, 3-AK4297)</f>
        <v>8.2789000000000001E-2</v>
      </c>
      <c r="AM4297" s="10">
        <f t="shared" si="2017"/>
        <v>0.49302321968840557</v>
      </c>
      <c r="AN4297" s="14">
        <v>12</v>
      </c>
      <c r="AO4297" s="10">
        <f t="shared" ref="AO4297:AO4301" si="2019">AN4297+273.15</f>
        <v>285.14999999999998</v>
      </c>
      <c r="AP4297" s="14">
        <v>10.5</v>
      </c>
      <c r="AQ4297" s="14">
        <v>37</v>
      </c>
      <c r="AR4297" s="10">
        <f t="shared" ref="AR4297:AR4301" si="2020">AQ4297+273.15</f>
        <v>310.14999999999998</v>
      </c>
      <c r="AS4297" s="14">
        <v>47.1</v>
      </c>
      <c r="AT4297" s="14">
        <v>0.5</v>
      </c>
      <c r="AU4297" s="10">
        <f t="shared" ref="AU4297:AU4301" si="2021">IF(ISNUMBER(AM4297),((AR4297/AO4297)*((AJ4297-(AT4297*AP4297))/(AJ4297-AS4297))*AM4297)," ")</f>
        <v>0.57305233615928908</v>
      </c>
      <c r="AV4297" s="10">
        <f t="shared" ref="AV4297:AV4301" si="2022">IF(ISNUMBER(AM4297), AU4297*G4297, " ")</f>
        <v>13.659248476736211</v>
      </c>
      <c r="AW4297" s="10">
        <f>AVERAGE(AU4296,AU4298,AU4300)</f>
        <v>0.49979928053815814</v>
      </c>
      <c r="AX4297" s="10">
        <f>AVERAGE(AU4297,AU4299,AU4301)</f>
        <v>0.55945080860539986</v>
      </c>
      <c r="AY4297" s="10">
        <f>AVERAGE(AV4296,AV4298,AV4300)</f>
        <v>11.298698688028068</v>
      </c>
      <c r="AZ4297" s="10">
        <f>AVERAGE(AV4297,AV4299,AV4301)</f>
        <v>13.413681051560717</v>
      </c>
      <c r="BA4297" s="10">
        <f>IF(ISNUMBER(AV4297), AV4297-AV4296, " ")</f>
        <v>2.6228471697915481</v>
      </c>
      <c r="BB4297" s="10">
        <f>IF(ISNUMBER(BA4297), BA4297/O4297, " ")</f>
        <v>0.24944053208535061</v>
      </c>
      <c r="BC4297" s="2">
        <f>AVERAGE(BB4297,BB4299,BB4301)</f>
        <v>0.20340310136210515</v>
      </c>
      <c r="BD4297" s="1" t="s">
        <v>59</v>
      </c>
      <c r="BE4297"/>
    </row>
    <row r="4298" spans="1:57" x14ac:dyDescent="0.3">
      <c r="A4298" s="2"/>
      <c r="D4298" s="9" t="s">
        <v>57</v>
      </c>
      <c r="E4298" s="10">
        <v>13.716653579999999</v>
      </c>
      <c r="F4298" s="10">
        <v>0.4388323193</v>
      </c>
      <c r="G4298" s="10">
        <v>23.178820640000001</v>
      </c>
      <c r="H4298" s="10">
        <v>10.150895459999999</v>
      </c>
      <c r="I4298" s="10">
        <v>93.597768209999998</v>
      </c>
      <c r="J4298" s="10">
        <v>31.193023329999999</v>
      </c>
      <c r="K4298" s="10">
        <v>59.441664959999997</v>
      </c>
      <c r="L4298" s="11">
        <v>7.1006944444444442E-3</v>
      </c>
      <c r="M4298" s="11">
        <v>7.7777662037037043E-3</v>
      </c>
      <c r="P4298" s="10"/>
      <c r="Q4298" s="9"/>
      <c r="AJ4298" s="13">
        <v>656.86666666666702</v>
      </c>
      <c r="AK4298" s="16">
        <v>3.082789</v>
      </c>
      <c r="AL4298" s="10">
        <f t="shared" si="2018"/>
        <v>8.2789000000000001E-2</v>
      </c>
      <c r="AM4298" s="10">
        <f t="shared" si="2017"/>
        <v>0.4270473775208099</v>
      </c>
      <c r="AN4298" s="14">
        <v>12</v>
      </c>
      <c r="AO4298" s="10">
        <f t="shared" si="2019"/>
        <v>285.14999999999998</v>
      </c>
      <c r="AP4298" s="14">
        <v>10.5</v>
      </c>
      <c r="AQ4298" s="14">
        <v>37</v>
      </c>
      <c r="AR4298" s="10">
        <f t="shared" si="2020"/>
        <v>310.14999999999998</v>
      </c>
      <c r="AS4298" s="14">
        <v>47.1</v>
      </c>
      <c r="AT4298" s="14">
        <v>0.5</v>
      </c>
      <c r="AU4298" s="10">
        <f t="shared" si="2021"/>
        <v>0.49636708286003889</v>
      </c>
      <c r="AV4298" s="10">
        <f t="shared" si="2022"/>
        <v>11.505203585212861</v>
      </c>
      <c r="AW4298" s="10"/>
      <c r="AX4298" s="10"/>
      <c r="AY4298" s="10"/>
      <c r="AZ4298" s="10"/>
      <c r="BA4298" s="10"/>
      <c r="BB4298" s="10"/>
      <c r="BC4298" s="2"/>
      <c r="BD4298"/>
    </row>
    <row r="4299" spans="1:57" x14ac:dyDescent="0.3">
      <c r="A4299" s="2"/>
      <c r="D4299" s="9" t="s">
        <v>60</v>
      </c>
      <c r="E4299" s="10">
        <v>9.3218950439999997</v>
      </c>
      <c r="F4299" s="10">
        <v>0.4995763574</v>
      </c>
      <c r="G4299" s="10">
        <v>24.4540115</v>
      </c>
      <c r="H4299" s="10">
        <v>12.18720422</v>
      </c>
      <c r="I4299" s="10">
        <v>82.951327269999993</v>
      </c>
      <c r="J4299" s="10">
        <v>31.091333980000002</v>
      </c>
      <c r="K4299" s="10">
        <v>65.591538920000005</v>
      </c>
      <c r="L4299" s="11">
        <v>1.0248842592592592E-2</v>
      </c>
      <c r="M4299" s="11">
        <v>1.0804386574074074E-2</v>
      </c>
      <c r="N4299" s="10">
        <f>H4299-H4298</f>
        <v>2.0363087600000007</v>
      </c>
      <c r="O4299" s="10">
        <f>I4298-I4299</f>
        <v>10.646440940000005</v>
      </c>
      <c r="P4299" s="10">
        <f>N4299/O4299</f>
        <v>0.19126661872037773</v>
      </c>
      <c r="Q4299" s="9"/>
      <c r="R4299">
        <f>K4299-K4298</f>
        <v>6.1498739600000079</v>
      </c>
      <c r="S4299">
        <f>R4299/O4299</f>
        <v>0.57764599406118577</v>
      </c>
      <c r="AJ4299" s="13">
        <v>656.86666666666702</v>
      </c>
      <c r="AK4299" s="16">
        <v>3.082789</v>
      </c>
      <c r="AL4299" s="10">
        <f t="shared" si="2018"/>
        <v>8.2789000000000001E-2</v>
      </c>
      <c r="AM4299" s="10">
        <f t="shared" si="2017"/>
        <v>0.4861601206569765</v>
      </c>
      <c r="AN4299" s="14">
        <v>12</v>
      </c>
      <c r="AO4299" s="10">
        <f t="shared" si="2019"/>
        <v>285.14999999999998</v>
      </c>
      <c r="AP4299" s="14">
        <v>10.5</v>
      </c>
      <c r="AQ4299" s="14">
        <v>37</v>
      </c>
      <c r="AR4299" s="10">
        <f t="shared" si="2020"/>
        <v>310.14999999999998</v>
      </c>
      <c r="AS4299" s="14">
        <v>47.1</v>
      </c>
      <c r="AT4299" s="14">
        <v>0.5</v>
      </c>
      <c r="AU4299" s="10">
        <f t="shared" si="2021"/>
        <v>0.56507519679506479</v>
      </c>
      <c r="AV4299" s="10">
        <f t="shared" si="2022"/>
        <v>13.818355360791278</v>
      </c>
      <c r="AW4299" s="10"/>
      <c r="AX4299" s="10"/>
      <c r="AY4299" s="10"/>
      <c r="AZ4299" s="10"/>
      <c r="BA4299" s="10">
        <f>IF(ISNUMBER(AV4299), AV4299-AV4298, " ")</f>
        <v>2.313151775578417</v>
      </c>
      <c r="BB4299" s="10">
        <f>IF(ISNUMBER(BA4299), BA4299/O4299, " ")</f>
        <v>0.21726995797136464</v>
      </c>
      <c r="BC4299" s="2"/>
      <c r="BD4299"/>
      <c r="BE4299"/>
    </row>
    <row r="4300" spans="1:57" x14ac:dyDescent="0.3">
      <c r="A4300" s="2"/>
      <c r="D4300" s="9" t="s">
        <v>57</v>
      </c>
      <c r="E4300" s="10">
        <v>13.75732885</v>
      </c>
      <c r="F4300" s="10">
        <v>0.43854845190000002</v>
      </c>
      <c r="G4300" s="10">
        <v>22.889996530000001</v>
      </c>
      <c r="H4300" s="10">
        <v>10.05015075</v>
      </c>
      <c r="I4300" s="10">
        <v>93.465912959999997</v>
      </c>
      <c r="J4300" s="10">
        <v>30.795442730000001</v>
      </c>
      <c r="K4300" s="10">
        <v>61.689388600000001</v>
      </c>
      <c r="L4300" s="11">
        <v>1.741898148148148E-2</v>
      </c>
      <c r="M4300" s="11">
        <v>1.7991886574074075E-2</v>
      </c>
      <c r="P4300" s="10"/>
      <c r="Q4300" s="9"/>
      <c r="AJ4300" s="13">
        <v>656.86666666666702</v>
      </c>
      <c r="AK4300" s="16">
        <v>3.082789</v>
      </c>
      <c r="AL4300" s="10">
        <f t="shared" si="2018"/>
        <v>8.2789000000000001E-2</v>
      </c>
      <c r="AM4300" s="10">
        <f t="shared" si="2017"/>
        <v>0.42677113344442325</v>
      </c>
      <c r="AN4300" s="14">
        <v>12</v>
      </c>
      <c r="AO4300" s="10">
        <f t="shared" si="2019"/>
        <v>285.14999999999998</v>
      </c>
      <c r="AP4300" s="14">
        <v>10.5</v>
      </c>
      <c r="AQ4300" s="14">
        <v>37</v>
      </c>
      <c r="AR4300" s="10">
        <f t="shared" si="2020"/>
        <v>310.14999999999998</v>
      </c>
      <c r="AS4300" s="14">
        <v>47.1</v>
      </c>
      <c r="AT4300" s="14">
        <v>0.5</v>
      </c>
      <c r="AU4300" s="10">
        <f t="shared" si="2021"/>
        <v>0.49604599795571414</v>
      </c>
      <c r="AV4300" s="10">
        <f t="shared" si="2022"/>
        <v>11.354491171926684</v>
      </c>
      <c r="AW4300" s="10"/>
      <c r="AX4300" s="10"/>
      <c r="AY4300" s="10"/>
      <c r="AZ4300" s="10"/>
      <c r="BA4300" s="10"/>
      <c r="BB4300" s="10"/>
      <c r="BC4300" s="2"/>
      <c r="BD4300"/>
      <c r="BE4300"/>
    </row>
    <row r="4301" spans="1:57" x14ac:dyDescent="0.3">
      <c r="A4301" s="2"/>
      <c r="D4301" s="9" t="s">
        <v>61</v>
      </c>
      <c r="E4301" s="10">
        <v>9.7146731469999992</v>
      </c>
      <c r="F4301" s="10">
        <v>0.47760649500000002</v>
      </c>
      <c r="G4301" s="10">
        <v>23.626159189999999</v>
      </c>
      <c r="H4301" s="10">
        <v>11.291001189999999</v>
      </c>
      <c r="I4301" s="10">
        <v>83.647377840000004</v>
      </c>
      <c r="J4301" s="10">
        <v>31.163231100000001</v>
      </c>
      <c r="K4301" s="10">
        <v>67.897503470000004</v>
      </c>
      <c r="L4301" s="11">
        <v>2.0914351851851851E-2</v>
      </c>
      <c r="M4301" s="11">
        <v>2.1585636574074071E-2</v>
      </c>
      <c r="N4301" s="10">
        <f>H4301-H4300</f>
        <v>1.2408504399999991</v>
      </c>
      <c r="O4301" s="10">
        <f>I4300-I4301</f>
        <v>9.8185351199999928</v>
      </c>
      <c r="P4301" s="10">
        <f>N4301/O4301</f>
        <v>0.12637836752983983</v>
      </c>
      <c r="Q4301" s="9"/>
      <c r="R4301">
        <f>K4301-K4300</f>
        <v>6.2081148700000028</v>
      </c>
      <c r="S4301">
        <f>R4301/O4301</f>
        <v>0.63228524358529847</v>
      </c>
      <c r="AJ4301" s="13">
        <v>656.86666666666702</v>
      </c>
      <c r="AK4301" s="16">
        <v>3.082789</v>
      </c>
      <c r="AL4301" s="10">
        <f t="shared" si="2018"/>
        <v>8.2789000000000001E-2</v>
      </c>
      <c r="AM4301" s="10">
        <f t="shared" si="2017"/>
        <v>0.46478026391037469</v>
      </c>
      <c r="AN4301" s="14">
        <v>12</v>
      </c>
      <c r="AO4301" s="10">
        <f t="shared" si="2019"/>
        <v>285.14999999999998</v>
      </c>
      <c r="AP4301" s="14">
        <v>10.5</v>
      </c>
      <c r="AQ4301" s="14">
        <v>37</v>
      </c>
      <c r="AR4301" s="10">
        <f t="shared" si="2020"/>
        <v>310.14999999999998</v>
      </c>
      <c r="AS4301" s="14">
        <v>47.1</v>
      </c>
      <c r="AT4301" s="14">
        <v>0.5</v>
      </c>
      <c r="AU4301" s="10">
        <f t="shared" si="2021"/>
        <v>0.54022489286184572</v>
      </c>
      <c r="AV4301" s="10">
        <f t="shared" si="2022"/>
        <v>12.763439317154662</v>
      </c>
      <c r="AW4301" s="10"/>
      <c r="AX4301" s="10"/>
      <c r="AY4301" s="10"/>
      <c r="AZ4301" s="10"/>
      <c r="BA4301" s="10">
        <f>IF(ISNUMBER(AV4301), AV4301-AV4300, " ")</f>
        <v>1.4089481452279777</v>
      </c>
      <c r="BB4301" s="10">
        <f>IF(ISNUMBER(BA4301), BA4301/O4301, " ")</f>
        <v>0.14349881402960024</v>
      </c>
      <c r="BC4301" s="2"/>
      <c r="BD4301"/>
      <c r="BE4301"/>
    </row>
    <row r="4302" spans="1:57" x14ac:dyDescent="0.3">
      <c r="AM4302" s="10" t="str">
        <f t="shared" si="2017"/>
        <v xml:space="preserve"> </v>
      </c>
      <c r="BD4302"/>
      <c r="BE4302"/>
    </row>
    <row r="4303" spans="1:57" x14ac:dyDescent="0.3">
      <c r="AM4303" s="10" t="str">
        <f t="shared" si="2017"/>
        <v xml:space="preserve"> </v>
      </c>
      <c r="BD4303"/>
      <c r="BE4303"/>
    </row>
    <row r="4304" spans="1:57" x14ac:dyDescent="0.3">
      <c r="A4304" s="2"/>
      <c r="D4304" s="9" t="s">
        <v>53</v>
      </c>
      <c r="E4304" s="10"/>
      <c r="F4304" s="10"/>
      <c r="G4304" s="10"/>
      <c r="H4304" s="10"/>
      <c r="I4304" s="10"/>
      <c r="J4304" s="10"/>
      <c r="K4304" s="10"/>
      <c r="L4304" s="10"/>
      <c r="M4304" s="10"/>
      <c r="P4304" s="10"/>
      <c r="Q4304" s="9"/>
      <c r="R4304" s="9"/>
      <c r="AM4304" s="10" t="str">
        <f t="shared" si="2017"/>
        <v xml:space="preserve"> </v>
      </c>
      <c r="BD4304"/>
      <c r="BE4304"/>
    </row>
    <row r="4305" spans="1:57" x14ac:dyDescent="0.3">
      <c r="A4305" s="2"/>
      <c r="D4305" s="9" t="s">
        <v>485</v>
      </c>
      <c r="E4305" s="10"/>
      <c r="F4305" s="2"/>
      <c r="G4305" s="10"/>
      <c r="H4305" s="10"/>
      <c r="I4305" s="10"/>
      <c r="J4305" s="10"/>
      <c r="K4305" s="10"/>
      <c r="L4305" s="10"/>
      <c r="M4305" s="10"/>
      <c r="P4305" s="10"/>
      <c r="Q4305" s="9"/>
      <c r="R4305" s="9"/>
      <c r="AM4305" s="10" t="str">
        <f t="shared" si="2017"/>
        <v xml:space="preserve"> </v>
      </c>
      <c r="BD4305"/>
      <c r="BE4305"/>
    </row>
    <row r="4306" spans="1:57" x14ac:dyDescent="0.3">
      <c r="A4306" s="2"/>
      <c r="D4306" s="9"/>
      <c r="E4306" s="2" t="s">
        <v>0</v>
      </c>
      <c r="F4306" s="2" t="s">
        <v>1</v>
      </c>
      <c r="G4306" s="2" t="s">
        <v>2</v>
      </c>
      <c r="H4306" s="2" t="s">
        <v>3</v>
      </c>
      <c r="I4306" s="2" t="s">
        <v>4</v>
      </c>
      <c r="J4306" s="2" t="s">
        <v>5</v>
      </c>
      <c r="K4306" s="2" t="s">
        <v>6</v>
      </c>
      <c r="L4306" s="2" t="s">
        <v>7</v>
      </c>
      <c r="M4306" s="2" t="s">
        <v>8</v>
      </c>
      <c r="N4306" s="2" t="s">
        <v>9</v>
      </c>
      <c r="O4306" s="2" t="s">
        <v>10</v>
      </c>
      <c r="P4306" s="2" t="s">
        <v>11</v>
      </c>
      <c r="Q4306" s="2" t="s">
        <v>12</v>
      </c>
      <c r="R4306" s="2" t="s">
        <v>13</v>
      </c>
      <c r="S4306" s="2" t="s">
        <v>14</v>
      </c>
      <c r="T4306" s="2" t="s">
        <v>15</v>
      </c>
      <c r="U4306" s="3" t="s">
        <v>16</v>
      </c>
      <c r="V4306" s="3" t="s">
        <v>17</v>
      </c>
      <c r="W4306" s="3" t="s">
        <v>18</v>
      </c>
      <c r="X4306" s="3" t="s">
        <v>19</v>
      </c>
      <c r="Y4306" s="3" t="s">
        <v>20</v>
      </c>
      <c r="Z4306" s="3" t="s">
        <v>21</v>
      </c>
      <c r="AA4306" s="3" t="s">
        <v>22</v>
      </c>
      <c r="AB4306" s="3" t="s">
        <v>23</v>
      </c>
      <c r="AC4306" s="3" t="s">
        <v>24</v>
      </c>
      <c r="AD4306" s="3" t="s">
        <v>25</v>
      </c>
      <c r="AE4306" s="3" t="s">
        <v>26</v>
      </c>
      <c r="AF4306" s="3" t="s">
        <v>27</v>
      </c>
      <c r="AG4306" s="3" t="s">
        <v>28</v>
      </c>
      <c r="AH4306" s="3" t="s">
        <v>29</v>
      </c>
      <c r="AL4306" s="2" t="s">
        <v>33</v>
      </c>
      <c r="AM4306" s="10" t="e">
        <f t="shared" si="2017"/>
        <v>#VALUE!</v>
      </c>
      <c r="AN4306" s="6" t="s">
        <v>35</v>
      </c>
      <c r="AO4306" s="2" t="s">
        <v>36</v>
      </c>
      <c r="AP4306" s="7" t="s">
        <v>37</v>
      </c>
      <c r="AQ4306" s="6" t="s">
        <v>38</v>
      </c>
      <c r="AR4306" s="2" t="s">
        <v>39</v>
      </c>
      <c r="AS4306" s="7" t="s">
        <v>40</v>
      </c>
      <c r="AT4306" s="7" t="s">
        <v>41</v>
      </c>
      <c r="AU4306" s="8" t="s">
        <v>55</v>
      </c>
      <c r="AV4306" s="8" t="s">
        <v>56</v>
      </c>
      <c r="AW4306" s="8" t="s">
        <v>44</v>
      </c>
      <c r="AX4306" s="8" t="s">
        <v>45</v>
      </c>
      <c r="AY4306" s="8" t="s">
        <v>46</v>
      </c>
      <c r="AZ4306" s="8" t="s">
        <v>47</v>
      </c>
      <c r="BA4306" s="2" t="s">
        <v>48</v>
      </c>
      <c r="BB4306" s="2" t="s">
        <v>49</v>
      </c>
      <c r="BC4306" s="2" t="s">
        <v>50</v>
      </c>
      <c r="BD4306"/>
      <c r="BE4306"/>
    </row>
    <row r="4307" spans="1:57" x14ac:dyDescent="0.3">
      <c r="A4307" s="2"/>
      <c r="D4307" s="9" t="s">
        <v>57</v>
      </c>
      <c r="E4307" s="10"/>
      <c r="F4307" s="10"/>
      <c r="G4307" s="10"/>
      <c r="H4307" s="10"/>
      <c r="I4307" s="10"/>
      <c r="J4307" s="10"/>
      <c r="K4307" s="10"/>
      <c r="L4307" s="11"/>
      <c r="M4307" s="11"/>
      <c r="P4307" s="10"/>
      <c r="Q4307" s="9"/>
      <c r="AJ4307" s="13">
        <v>656.86666666666667</v>
      </c>
      <c r="AK4307" s="16">
        <v>3.082789</v>
      </c>
      <c r="AL4307" s="10">
        <f>IF(AK4307&gt;3, AK4307-3, 3-AK4307)</f>
        <v>8.2789000000000001E-2</v>
      </c>
      <c r="AM4307" s="10" t="str">
        <f t="shared" si="2017"/>
        <v xml:space="preserve"> </v>
      </c>
      <c r="AN4307" s="14">
        <v>12</v>
      </c>
      <c r="AO4307" s="10">
        <f>AN4307+273.15</f>
        <v>285.14999999999998</v>
      </c>
      <c r="AP4307" s="14">
        <v>10.5</v>
      </c>
      <c r="AQ4307" s="14">
        <v>37</v>
      </c>
      <c r="AR4307" s="10">
        <f>AQ4307+273.15</f>
        <v>310.14999999999998</v>
      </c>
      <c r="AS4307" s="14">
        <v>47.1</v>
      </c>
      <c r="AT4307" s="14">
        <v>0.5</v>
      </c>
      <c r="AU4307" s="10" t="str">
        <f>IF(ISNUMBER(AM4307),((AR4307/AO4307)*((AJ4307-(AT4307*AP4307))/(AJ4307-AS4307))*AM4307)," ")</f>
        <v xml:space="preserve"> </v>
      </c>
      <c r="AV4307" s="10" t="str">
        <f>IF(ISNUMBER(AM4307), AU4307*G4307, " ")</f>
        <v xml:space="preserve"> </v>
      </c>
      <c r="AW4307" s="10"/>
      <c r="AX4307" s="10"/>
      <c r="AY4307" s="10"/>
      <c r="AZ4307" s="10"/>
      <c r="BA4307" s="10"/>
      <c r="BB4307" s="10"/>
      <c r="BC4307" s="2"/>
      <c r="BD4307"/>
      <c r="BE4307"/>
    </row>
    <row r="4308" spans="1:57" x14ac:dyDescent="0.3">
      <c r="A4308" s="2">
        <v>392</v>
      </c>
      <c r="B4308" s="9" t="s">
        <v>485</v>
      </c>
      <c r="C4308" s="9"/>
      <c r="D4308" s="9" t="s">
        <v>58</v>
      </c>
      <c r="E4308" s="10"/>
      <c r="F4308" s="10"/>
      <c r="G4308" s="10"/>
      <c r="H4308" s="10"/>
      <c r="I4308" s="10"/>
      <c r="J4308" s="10"/>
      <c r="K4308" s="10"/>
      <c r="L4308" s="11"/>
      <c r="M4308" s="11"/>
      <c r="N4308" s="10">
        <f>H4308-H4307</f>
        <v>0</v>
      </c>
      <c r="O4308" s="10">
        <f>I4307-I4308</f>
        <v>0</v>
      </c>
      <c r="P4308" s="10" t="e">
        <f>N4308/O4308</f>
        <v>#DIV/0!</v>
      </c>
      <c r="Q4308" s="9" t="e">
        <f>AVERAGE(P4308,P4310,P4312)</f>
        <v>#DIV/0!</v>
      </c>
      <c r="R4308">
        <f>K4308-K4307</f>
        <v>0</v>
      </c>
      <c r="S4308" t="e">
        <f>R4308/O4308</f>
        <v>#DIV/0!</v>
      </c>
      <c r="T4308" s="9" t="e">
        <f>AVERAGE(S4308,S4310,S4312)</f>
        <v>#DIV/0!</v>
      </c>
      <c r="U4308" s="3" t="e">
        <f>AVERAGE(E4307,E4309,E4311)</f>
        <v>#DIV/0!</v>
      </c>
      <c r="V4308" s="3" t="e">
        <f>AVERAGE(E4308,E4310,E4312)</f>
        <v>#DIV/0!</v>
      </c>
      <c r="W4308" s="3" t="e">
        <f>AVERAGE(F4307,F4309,F4311)</f>
        <v>#DIV/0!</v>
      </c>
      <c r="X4308" s="3" t="e">
        <f>AVERAGE(F4308,F4310,F4312)</f>
        <v>#DIV/0!</v>
      </c>
      <c r="Y4308" s="3" t="e">
        <f>AVERAGE(G4307,G4309,G4311)</f>
        <v>#DIV/0!</v>
      </c>
      <c r="Z4308" s="3" t="e">
        <f>AVERAGE(G4308,G4310,G4312)</f>
        <v>#DIV/0!</v>
      </c>
      <c r="AA4308" s="3" t="e">
        <f>AVERAGE(H4307,H4309,H4311)</f>
        <v>#DIV/0!</v>
      </c>
      <c r="AB4308" s="3" t="e">
        <f>AVERAGE(H4308,H4310,H4312)</f>
        <v>#DIV/0!</v>
      </c>
      <c r="AC4308" s="3" t="e">
        <f>AVERAGE(I4307,I4309,I4311)</f>
        <v>#DIV/0!</v>
      </c>
      <c r="AD4308" s="3" t="e">
        <f>AVERAGE(I4308,I4310,I4312)</f>
        <v>#DIV/0!</v>
      </c>
      <c r="AE4308" s="3" t="e">
        <f>AVERAGE(J4307,J4309,J4311)</f>
        <v>#DIV/0!</v>
      </c>
      <c r="AF4308" s="3" t="e">
        <f>AVERAGE(J4308,J4310,J4312)</f>
        <v>#DIV/0!</v>
      </c>
      <c r="AG4308" s="3" t="e">
        <f>AVERAGE(K4307,K4309,K4311)</f>
        <v>#DIV/0!</v>
      </c>
      <c r="AH4308" s="3" t="e">
        <f>AVERAGE(K4308,K4310,K4312)</f>
        <v>#DIV/0!</v>
      </c>
      <c r="AI4308" s="12">
        <v>43673</v>
      </c>
      <c r="AJ4308" s="13">
        <v>656.86666666666667</v>
      </c>
      <c r="AK4308" s="16">
        <v>3.082789</v>
      </c>
      <c r="AL4308" s="10">
        <f t="shared" ref="AL4308:AL4312" si="2023">IF(AK4308&gt;3, AK4308-3, 3-AK4308)</f>
        <v>8.2789000000000001E-2</v>
      </c>
      <c r="AM4308" s="10" t="str">
        <f t="shared" si="2017"/>
        <v xml:space="preserve"> </v>
      </c>
      <c r="AN4308" s="14">
        <v>12</v>
      </c>
      <c r="AO4308" s="10">
        <f t="shared" ref="AO4308:AO4312" si="2024">AN4308+273.15</f>
        <v>285.14999999999998</v>
      </c>
      <c r="AP4308" s="14">
        <v>10.5</v>
      </c>
      <c r="AQ4308" s="14">
        <v>37</v>
      </c>
      <c r="AR4308" s="10">
        <f t="shared" ref="AR4308:AR4312" si="2025">AQ4308+273.15</f>
        <v>310.14999999999998</v>
      </c>
      <c r="AS4308" s="14">
        <v>47.1</v>
      </c>
      <c r="AT4308" s="14">
        <v>0.5</v>
      </c>
      <c r="AU4308" s="10" t="str">
        <f t="shared" ref="AU4308:AU4312" si="2026">IF(ISNUMBER(AM4308),((AR4308/AO4308)*((AJ4308-(AT4308*AP4308))/(AJ4308-AS4308))*AM4308)," ")</f>
        <v xml:space="preserve"> </v>
      </c>
      <c r="AV4308" s="10" t="str">
        <f t="shared" ref="AV4308:AV4312" si="2027">IF(ISNUMBER(AM4308), AU4308*G4308, " ")</f>
        <v xml:space="preserve"> </v>
      </c>
      <c r="AW4308" s="10" t="e">
        <f>AVERAGE(AU4307,AU4309,AU4311)</f>
        <v>#DIV/0!</v>
      </c>
      <c r="AX4308" s="10" t="e">
        <f>AVERAGE(AU4308,AU4310,AU4312)</f>
        <v>#DIV/0!</v>
      </c>
      <c r="AY4308" s="10" t="e">
        <f>AVERAGE(AV4307,AV4309,AV4311)</f>
        <v>#DIV/0!</v>
      </c>
      <c r="AZ4308" s="10" t="e">
        <f>AVERAGE(AV4308,AV4310,AV4312)</f>
        <v>#DIV/0!</v>
      </c>
      <c r="BA4308" s="10" t="str">
        <f>IF(ISNUMBER(AV4308), AV4308-AV4307, " ")</f>
        <v xml:space="preserve"> </v>
      </c>
      <c r="BB4308" s="10" t="str">
        <f>IF(ISNUMBER(BA4308), BA4308/O4308, " ")</f>
        <v xml:space="preserve"> </v>
      </c>
      <c r="BC4308" s="2" t="e">
        <f>AVERAGE(BB4308,BB4310,BB4312)</f>
        <v>#DIV/0!</v>
      </c>
      <c r="BD4308" s="1" t="s">
        <v>59</v>
      </c>
      <c r="BE4308"/>
    </row>
    <row r="4309" spans="1:57" x14ac:dyDescent="0.3">
      <c r="A4309" s="2"/>
      <c r="D4309" s="9" t="s">
        <v>57</v>
      </c>
      <c r="E4309" s="10"/>
      <c r="F4309" s="10"/>
      <c r="H4309" s="10"/>
      <c r="I4309" s="10"/>
      <c r="J4309" s="10"/>
      <c r="K4309" s="10"/>
      <c r="L4309" s="11"/>
      <c r="M4309" s="11"/>
      <c r="P4309" s="10"/>
      <c r="Q4309" s="9"/>
      <c r="AJ4309" s="13">
        <v>656.86666666666702</v>
      </c>
      <c r="AK4309" s="16">
        <v>3.082789</v>
      </c>
      <c r="AL4309" s="10">
        <f t="shared" si="2023"/>
        <v>8.2789000000000001E-2</v>
      </c>
      <c r="AM4309" s="10" t="str">
        <f t="shared" si="2017"/>
        <v xml:space="preserve"> </v>
      </c>
      <c r="AN4309" s="14">
        <v>12</v>
      </c>
      <c r="AO4309" s="10">
        <f t="shared" si="2024"/>
        <v>285.14999999999998</v>
      </c>
      <c r="AP4309" s="14">
        <v>10.5</v>
      </c>
      <c r="AQ4309" s="14">
        <v>37</v>
      </c>
      <c r="AR4309" s="10">
        <f t="shared" si="2025"/>
        <v>310.14999999999998</v>
      </c>
      <c r="AS4309" s="14">
        <v>47.1</v>
      </c>
      <c r="AT4309" s="14">
        <v>0.5</v>
      </c>
      <c r="AU4309" s="10" t="str">
        <f t="shared" si="2026"/>
        <v xml:space="preserve"> </v>
      </c>
      <c r="AV4309" s="10" t="str">
        <f t="shared" si="2027"/>
        <v xml:space="preserve"> </v>
      </c>
      <c r="AW4309" s="10"/>
      <c r="AX4309" s="10"/>
      <c r="AY4309" s="10"/>
      <c r="AZ4309" s="10"/>
      <c r="BA4309" s="10"/>
      <c r="BB4309" s="10"/>
      <c r="BC4309" s="2"/>
      <c r="BD4309"/>
      <c r="BE4309" s="17" t="s">
        <v>486</v>
      </c>
    </row>
    <row r="4310" spans="1:57" x14ac:dyDescent="0.3">
      <c r="A4310" s="2"/>
      <c r="D4310" s="9" t="s">
        <v>60</v>
      </c>
      <c r="E4310" s="10"/>
      <c r="F4310" s="10"/>
      <c r="G4310" s="10"/>
      <c r="H4310" s="10"/>
      <c r="I4310" s="10"/>
      <c r="J4310" s="10"/>
      <c r="K4310" s="10"/>
      <c r="L4310" s="11"/>
      <c r="M4310" s="11"/>
      <c r="N4310" s="10">
        <f>H4310-H4309</f>
        <v>0</v>
      </c>
      <c r="O4310" s="10">
        <f>I4309-I4310</f>
        <v>0</v>
      </c>
      <c r="P4310" s="10" t="e">
        <f>N4310/O4310</f>
        <v>#DIV/0!</v>
      </c>
      <c r="Q4310" s="9"/>
      <c r="R4310">
        <f>K4310-K4309</f>
        <v>0</v>
      </c>
      <c r="S4310" t="e">
        <f>R4310/O4310</f>
        <v>#DIV/0!</v>
      </c>
      <c r="AJ4310" s="13">
        <v>656.86666666666702</v>
      </c>
      <c r="AK4310" s="16">
        <v>3.082789</v>
      </c>
      <c r="AL4310" s="10">
        <f t="shared" si="2023"/>
        <v>8.2789000000000001E-2</v>
      </c>
      <c r="AM4310" s="10" t="str">
        <f t="shared" si="2017"/>
        <v xml:space="preserve"> </v>
      </c>
      <c r="AN4310" s="14">
        <v>12</v>
      </c>
      <c r="AO4310" s="10">
        <f t="shared" si="2024"/>
        <v>285.14999999999998</v>
      </c>
      <c r="AP4310" s="14">
        <v>10.5</v>
      </c>
      <c r="AQ4310" s="14">
        <v>37</v>
      </c>
      <c r="AR4310" s="10">
        <f t="shared" si="2025"/>
        <v>310.14999999999998</v>
      </c>
      <c r="AS4310" s="14">
        <v>47.1</v>
      </c>
      <c r="AT4310" s="14">
        <v>0.5</v>
      </c>
      <c r="AU4310" s="10" t="str">
        <f t="shared" si="2026"/>
        <v xml:space="preserve"> </v>
      </c>
      <c r="AV4310" s="10" t="str">
        <f t="shared" si="2027"/>
        <v xml:space="preserve"> </v>
      </c>
      <c r="AW4310" s="10"/>
      <c r="AX4310" s="10"/>
      <c r="AY4310" s="10"/>
      <c r="AZ4310" s="10"/>
      <c r="BA4310" s="10" t="str">
        <f>IF(ISNUMBER(AV4310), AV4310-AV4309, " ")</f>
        <v xml:space="preserve"> </v>
      </c>
      <c r="BB4310" s="10" t="str">
        <f>IF(ISNUMBER(BA4310), BA4310/O4310, " ")</f>
        <v xml:space="preserve"> </v>
      </c>
      <c r="BC4310" s="2"/>
      <c r="BD4310"/>
      <c r="BE4310"/>
    </row>
    <row r="4311" spans="1:57" x14ac:dyDescent="0.3">
      <c r="A4311" s="2"/>
      <c r="D4311" s="9" t="s">
        <v>57</v>
      </c>
      <c r="E4311" s="10"/>
      <c r="F4311" s="10"/>
      <c r="G4311" s="10"/>
      <c r="H4311" s="10"/>
      <c r="I4311" s="10"/>
      <c r="J4311" s="10"/>
      <c r="K4311" s="10"/>
      <c r="L4311" s="11"/>
      <c r="M4311" s="11"/>
      <c r="P4311" s="10"/>
      <c r="Q4311" s="9"/>
      <c r="AJ4311" s="13">
        <v>656.86666666666702</v>
      </c>
      <c r="AK4311" s="16">
        <v>3.082789</v>
      </c>
      <c r="AL4311" s="10">
        <f t="shared" si="2023"/>
        <v>8.2789000000000001E-2</v>
      </c>
      <c r="AM4311" s="10" t="str">
        <f t="shared" si="2017"/>
        <v xml:space="preserve"> </v>
      </c>
      <c r="AN4311" s="14">
        <v>12</v>
      </c>
      <c r="AO4311" s="10">
        <f t="shared" si="2024"/>
        <v>285.14999999999998</v>
      </c>
      <c r="AP4311" s="14">
        <v>10.5</v>
      </c>
      <c r="AQ4311" s="14">
        <v>37</v>
      </c>
      <c r="AR4311" s="10">
        <f t="shared" si="2025"/>
        <v>310.14999999999998</v>
      </c>
      <c r="AS4311" s="14">
        <v>47.1</v>
      </c>
      <c r="AT4311" s="14">
        <v>0.5</v>
      </c>
      <c r="AU4311" s="10" t="str">
        <f t="shared" si="2026"/>
        <v xml:space="preserve"> </v>
      </c>
      <c r="AV4311" s="10" t="str">
        <f t="shared" si="2027"/>
        <v xml:space="preserve"> </v>
      </c>
      <c r="AW4311" s="10"/>
      <c r="AX4311" s="10"/>
      <c r="AY4311" s="10"/>
      <c r="AZ4311" s="10"/>
      <c r="BA4311" s="10"/>
      <c r="BB4311" s="10"/>
      <c r="BC4311" s="2"/>
      <c r="BD4311"/>
      <c r="BE4311"/>
    </row>
    <row r="4312" spans="1:57" x14ac:dyDescent="0.3">
      <c r="A4312" s="2"/>
      <c r="D4312" s="9" t="s">
        <v>61</v>
      </c>
      <c r="E4312" s="10"/>
      <c r="F4312" s="10"/>
      <c r="G4312" s="10"/>
      <c r="H4312" s="10"/>
      <c r="I4312" s="10"/>
      <c r="J4312" s="10"/>
      <c r="K4312" s="10"/>
      <c r="L4312" s="11"/>
      <c r="M4312" s="11"/>
      <c r="N4312" s="10">
        <f>H4312-H4311</f>
        <v>0</v>
      </c>
      <c r="O4312" s="10">
        <f>I4311-I4312</f>
        <v>0</v>
      </c>
      <c r="P4312" s="10" t="e">
        <f>N4312/O4312</f>
        <v>#DIV/0!</v>
      </c>
      <c r="Q4312" s="9"/>
      <c r="R4312">
        <f>K4312-K4311</f>
        <v>0</v>
      </c>
      <c r="S4312" t="e">
        <f>R4312/O4312</f>
        <v>#DIV/0!</v>
      </c>
      <c r="AJ4312" s="13">
        <v>656.86666666666702</v>
      </c>
      <c r="AK4312" s="16">
        <v>3.082789</v>
      </c>
      <c r="AL4312" s="10">
        <f t="shared" si="2023"/>
        <v>8.2789000000000001E-2</v>
      </c>
      <c r="AM4312" s="10" t="str">
        <f t="shared" si="2017"/>
        <v xml:space="preserve"> </v>
      </c>
      <c r="AN4312" s="14">
        <v>12</v>
      </c>
      <c r="AO4312" s="10">
        <f t="shared" si="2024"/>
        <v>285.14999999999998</v>
      </c>
      <c r="AP4312" s="14">
        <v>10.5</v>
      </c>
      <c r="AQ4312" s="14">
        <v>37</v>
      </c>
      <c r="AR4312" s="10">
        <f t="shared" si="2025"/>
        <v>310.14999999999998</v>
      </c>
      <c r="AS4312" s="14">
        <v>47.1</v>
      </c>
      <c r="AT4312" s="14">
        <v>0.5</v>
      </c>
      <c r="AU4312" s="10" t="str">
        <f t="shared" si="2026"/>
        <v xml:space="preserve"> </v>
      </c>
      <c r="AV4312" s="10" t="str">
        <f t="shared" si="2027"/>
        <v xml:space="preserve"> </v>
      </c>
      <c r="AW4312" s="10"/>
      <c r="AX4312" s="10"/>
      <c r="AY4312" s="10"/>
      <c r="AZ4312" s="10"/>
      <c r="BA4312" s="10" t="str">
        <f>IF(ISNUMBER(AV4312), AV4312-AV4311, " ")</f>
        <v xml:space="preserve"> </v>
      </c>
      <c r="BB4312" s="10" t="str">
        <f>IF(ISNUMBER(BA4312), BA4312/O4312, " ")</f>
        <v xml:space="preserve"> </v>
      </c>
      <c r="BC4312" s="2"/>
      <c r="BD4312"/>
      <c r="BE4312"/>
    </row>
    <row r="4313" spans="1:57" x14ac:dyDescent="0.3">
      <c r="AM4313" s="10" t="str">
        <f t="shared" si="2017"/>
        <v xml:space="preserve"> </v>
      </c>
      <c r="BD4313"/>
      <c r="BE4313"/>
    </row>
    <row r="4314" spans="1:57" x14ac:dyDescent="0.3">
      <c r="AM4314" s="10" t="str">
        <f t="shared" si="2017"/>
        <v xml:space="preserve"> </v>
      </c>
      <c r="BD4314"/>
      <c r="BE4314"/>
    </row>
    <row r="4315" spans="1:57" x14ac:dyDescent="0.3">
      <c r="A4315" s="2"/>
      <c r="D4315" s="9" t="s">
        <v>53</v>
      </c>
      <c r="E4315" s="10"/>
      <c r="F4315" s="10"/>
      <c r="G4315" s="10"/>
      <c r="H4315" s="10"/>
      <c r="I4315" s="10"/>
      <c r="J4315" s="10"/>
      <c r="K4315" s="10"/>
      <c r="L4315" s="10"/>
      <c r="M4315" s="10"/>
      <c r="P4315" s="10"/>
      <c r="Q4315" s="9"/>
      <c r="R4315" s="9"/>
      <c r="AM4315" s="10" t="str">
        <f t="shared" si="2017"/>
        <v xml:space="preserve"> </v>
      </c>
      <c r="BD4315"/>
      <c r="BE4315"/>
    </row>
    <row r="4316" spans="1:57" x14ac:dyDescent="0.3">
      <c r="A4316" s="2"/>
      <c r="D4316" s="9" t="s">
        <v>487</v>
      </c>
      <c r="E4316" s="10"/>
      <c r="F4316" s="2"/>
      <c r="G4316" s="10"/>
      <c r="H4316" s="10"/>
      <c r="I4316" s="10"/>
      <c r="J4316" s="10"/>
      <c r="K4316" s="10"/>
      <c r="L4316" s="10"/>
      <c r="M4316" s="10"/>
      <c r="P4316" s="10"/>
      <c r="Q4316" s="9"/>
      <c r="R4316" s="9"/>
      <c r="AM4316" s="10" t="str">
        <f t="shared" si="2017"/>
        <v xml:space="preserve"> </v>
      </c>
      <c r="BD4316"/>
      <c r="BE4316"/>
    </row>
    <row r="4317" spans="1:57" x14ac:dyDescent="0.3">
      <c r="A4317" s="2"/>
      <c r="D4317" s="9"/>
      <c r="E4317" s="2" t="s">
        <v>0</v>
      </c>
      <c r="F4317" s="2" t="s">
        <v>1</v>
      </c>
      <c r="G4317" s="2" t="s">
        <v>2</v>
      </c>
      <c r="H4317" s="2" t="s">
        <v>3</v>
      </c>
      <c r="I4317" s="2" t="s">
        <v>4</v>
      </c>
      <c r="J4317" s="2" t="s">
        <v>5</v>
      </c>
      <c r="K4317" s="2" t="s">
        <v>6</v>
      </c>
      <c r="L4317" s="2" t="s">
        <v>7</v>
      </c>
      <c r="M4317" s="2" t="s">
        <v>8</v>
      </c>
      <c r="N4317" s="2" t="s">
        <v>9</v>
      </c>
      <c r="O4317" s="2" t="s">
        <v>10</v>
      </c>
      <c r="P4317" s="2" t="s">
        <v>11</v>
      </c>
      <c r="Q4317" s="2" t="s">
        <v>12</v>
      </c>
      <c r="R4317" s="2" t="s">
        <v>13</v>
      </c>
      <c r="S4317" s="2" t="s">
        <v>14</v>
      </c>
      <c r="T4317" s="2" t="s">
        <v>15</v>
      </c>
      <c r="U4317" s="3" t="s">
        <v>16</v>
      </c>
      <c r="V4317" s="3" t="s">
        <v>17</v>
      </c>
      <c r="W4317" s="3" t="s">
        <v>18</v>
      </c>
      <c r="X4317" s="3" t="s">
        <v>19</v>
      </c>
      <c r="Y4317" s="3" t="s">
        <v>20</v>
      </c>
      <c r="Z4317" s="3" t="s">
        <v>21</v>
      </c>
      <c r="AA4317" s="3" t="s">
        <v>22</v>
      </c>
      <c r="AB4317" s="3" t="s">
        <v>23</v>
      </c>
      <c r="AC4317" s="3" t="s">
        <v>24</v>
      </c>
      <c r="AD4317" s="3" t="s">
        <v>25</v>
      </c>
      <c r="AE4317" s="3" t="s">
        <v>26</v>
      </c>
      <c r="AF4317" s="3" t="s">
        <v>27</v>
      </c>
      <c r="AG4317" s="3" t="s">
        <v>28</v>
      </c>
      <c r="AH4317" s="3" t="s">
        <v>29</v>
      </c>
      <c r="AL4317" s="2" t="s">
        <v>33</v>
      </c>
      <c r="AM4317" s="10" t="e">
        <f t="shared" si="2017"/>
        <v>#VALUE!</v>
      </c>
      <c r="AN4317" s="6" t="s">
        <v>35</v>
      </c>
      <c r="AO4317" s="2" t="s">
        <v>36</v>
      </c>
      <c r="AP4317" s="7" t="s">
        <v>37</v>
      </c>
      <c r="AQ4317" s="6" t="s">
        <v>38</v>
      </c>
      <c r="AR4317" s="2" t="s">
        <v>39</v>
      </c>
      <c r="AS4317" s="7" t="s">
        <v>40</v>
      </c>
      <c r="AT4317" s="7" t="s">
        <v>41</v>
      </c>
      <c r="AU4317" s="8" t="s">
        <v>55</v>
      </c>
      <c r="AV4317" s="8" t="s">
        <v>56</v>
      </c>
      <c r="AW4317" s="8" t="s">
        <v>44</v>
      </c>
      <c r="AX4317" s="8" t="s">
        <v>45</v>
      </c>
      <c r="AY4317" s="8" t="s">
        <v>46</v>
      </c>
      <c r="AZ4317" s="8" t="s">
        <v>47</v>
      </c>
      <c r="BA4317" s="2" t="s">
        <v>48</v>
      </c>
      <c r="BB4317" s="2" t="s">
        <v>49</v>
      </c>
      <c r="BC4317" s="2" t="s">
        <v>50</v>
      </c>
      <c r="BD4317"/>
      <c r="BE4317"/>
    </row>
    <row r="4318" spans="1:57" x14ac:dyDescent="0.3">
      <c r="A4318" s="2"/>
      <c r="D4318" s="9" t="s">
        <v>57</v>
      </c>
      <c r="E4318" s="10">
        <v>13.69424366</v>
      </c>
      <c r="F4318" s="10">
        <v>0.6843129308</v>
      </c>
      <c r="G4318" s="10">
        <v>15.417244119999999</v>
      </c>
      <c r="H4318" s="10">
        <v>10.52749347</v>
      </c>
      <c r="I4318" s="10">
        <v>96.298002620000005</v>
      </c>
      <c r="J4318" s="10">
        <v>29.665057569999998</v>
      </c>
      <c r="K4318" s="10">
        <v>77.472502520000006</v>
      </c>
      <c r="L4318" s="11">
        <v>2.5636574074074073E-3</v>
      </c>
      <c r="M4318" s="11">
        <v>3.3101736111111114E-3</v>
      </c>
      <c r="P4318" s="10"/>
      <c r="Q4318" s="9"/>
      <c r="AJ4318" s="13">
        <v>659.03333333333342</v>
      </c>
      <c r="AK4318" s="16">
        <v>3.0697830000000002</v>
      </c>
      <c r="AL4318" s="10">
        <f>IF(AK4318&gt;3, AK4318-3, 3-AK4318)</f>
        <v>6.978300000000015E-2</v>
      </c>
      <c r="AM4318" s="10">
        <f t="shared" si="2017"/>
        <v>0.66875697480896856</v>
      </c>
      <c r="AN4318" s="14">
        <v>12</v>
      </c>
      <c r="AO4318" s="10">
        <f>AN4318+273.15</f>
        <v>285.14999999999998</v>
      </c>
      <c r="AP4318" s="14">
        <v>10.5</v>
      </c>
      <c r="AQ4318" s="14">
        <v>37</v>
      </c>
      <c r="AR4318" s="10">
        <f>AQ4318+273.15</f>
        <v>310.14999999999998</v>
      </c>
      <c r="AS4318" s="14">
        <v>47.1</v>
      </c>
      <c r="AT4318" s="14">
        <v>0.5</v>
      </c>
      <c r="AU4318" s="10">
        <f>IF(ISNUMBER(AM4318),((AR4318/AO4318)*((AJ4318-(AT4318*AP4318))/(AJ4318-AS4318))*AM4318)," ")</f>
        <v>0.77713499922025064</v>
      </c>
      <c r="AV4318" s="10">
        <f>IF(ISNUMBER(AM4318), AU4318*G4318, " ")</f>
        <v>11.981279997174614</v>
      </c>
      <c r="AW4318" s="10"/>
      <c r="AX4318" s="10"/>
      <c r="AY4318" s="10"/>
      <c r="AZ4318" s="10"/>
      <c r="BA4318" s="10"/>
      <c r="BB4318" s="10"/>
      <c r="BC4318" s="2"/>
      <c r="BD4318"/>
      <c r="BE4318"/>
    </row>
    <row r="4319" spans="1:57" x14ac:dyDescent="0.3">
      <c r="A4319" s="2">
        <v>393</v>
      </c>
      <c r="B4319" s="9" t="s">
        <v>487</v>
      </c>
      <c r="C4319" s="9"/>
      <c r="D4319" s="9" t="s">
        <v>58</v>
      </c>
      <c r="E4319" s="10">
        <v>8.9784811589999993</v>
      </c>
      <c r="F4319" s="10">
        <v>0.64315418030000004</v>
      </c>
      <c r="G4319" s="10">
        <v>19.132369990000001</v>
      </c>
      <c r="H4319" s="10">
        <v>12.28026545</v>
      </c>
      <c r="I4319" s="10">
        <v>82.41829027</v>
      </c>
      <c r="J4319" s="10">
        <v>29.802603309999999</v>
      </c>
      <c r="K4319" s="10">
        <v>92.154072760000005</v>
      </c>
      <c r="L4319" s="11">
        <v>6.3657407407407404E-3</v>
      </c>
      <c r="M4319" s="11">
        <v>6.9270717592592596E-3</v>
      </c>
      <c r="N4319" s="10">
        <f>H4319-H4318</f>
        <v>1.7527719800000003</v>
      </c>
      <c r="O4319" s="10">
        <f>I4318-I4319</f>
        <v>13.879712350000005</v>
      </c>
      <c r="P4319" s="10">
        <f>N4319/O4319</f>
        <v>0.12628301911458559</v>
      </c>
      <c r="Q4319" s="9">
        <f>AVERAGE(P4319,P4321,P4323)</f>
        <v>1.3387587443253459E-2</v>
      </c>
      <c r="R4319">
        <f>K4319-K4318</f>
        <v>14.681570239999999</v>
      </c>
      <c r="S4319">
        <f>R4319/O4319</f>
        <v>1.0577719386237852</v>
      </c>
      <c r="T4319" s="9">
        <f>AVERAGE(S4319,S4321,S4323)</f>
        <v>1.1960623014345559</v>
      </c>
      <c r="U4319" s="3">
        <f>AVERAGE(E4318,E4320,E4322)</f>
        <v>13.695809783333331</v>
      </c>
      <c r="V4319" s="3">
        <f>AVERAGE(E4319,E4321,E4323)</f>
        <v>9.5471738056666666</v>
      </c>
      <c r="W4319" s="3">
        <f>AVERAGE(F4318,F4320,F4322)</f>
        <v>0.65699628813333333</v>
      </c>
      <c r="X4319" s="3">
        <f>AVERAGE(F4319,F4321,F4323)</f>
        <v>0.6360587690666667</v>
      </c>
      <c r="Y4319" s="3">
        <f>AVERAGE(G4318,G4320,G4322)</f>
        <v>17.592899866666666</v>
      </c>
      <c r="Z4319" s="3">
        <f>AVERAGE(G4319,G4321,G4323)</f>
        <v>18.57911524</v>
      </c>
      <c r="AA4319" s="3">
        <f>AVERAGE(H4318,H4320,H4322)</f>
        <v>11.467219263333334</v>
      </c>
      <c r="AB4319" s="3">
        <f>AVERAGE(H4319,H4321,H4323)</f>
        <v>11.671567046666667</v>
      </c>
      <c r="AC4319" s="3">
        <f>AVERAGE(I4318,I4320,I4322)</f>
        <v>96.047764093333342</v>
      </c>
      <c r="AD4319" s="3">
        <f>AVERAGE(I4319,I4321,I4323)</f>
        <v>82.914992006666665</v>
      </c>
      <c r="AE4319" s="3">
        <f>AVERAGE(J4318,J4320,J4322)</f>
        <v>28.862998610000002</v>
      </c>
      <c r="AF4319" s="3">
        <f>AVERAGE(J4319,J4321,J4323)</f>
        <v>29.491359056666667</v>
      </c>
      <c r="AG4319" s="3">
        <f>AVERAGE(K4318,K4320,K4322)</f>
        <v>76.822156133333337</v>
      </c>
      <c r="AH4319" s="3">
        <f>AVERAGE(K4319,K4321,K4323)</f>
        <v>92.465886443333332</v>
      </c>
      <c r="AI4319" s="12">
        <v>43674</v>
      </c>
      <c r="AJ4319" s="13">
        <v>659.03333333333342</v>
      </c>
      <c r="AK4319" s="16">
        <v>3.0697830000000002</v>
      </c>
      <c r="AL4319" s="10">
        <f t="shared" ref="AL4319:AL4323" si="2028">IF(AK4319&gt;3, AK4319-3, 3-AK4319)</f>
        <v>6.978300000000015E-2</v>
      </c>
      <c r="AM4319" s="10">
        <f t="shared" si="2017"/>
        <v>0.62853385431478381</v>
      </c>
      <c r="AN4319" s="14">
        <v>12</v>
      </c>
      <c r="AO4319" s="10">
        <f t="shared" ref="AO4319:AO4323" si="2029">AN4319+273.15</f>
        <v>285.14999999999998</v>
      </c>
      <c r="AP4319" s="14">
        <v>10.5</v>
      </c>
      <c r="AQ4319" s="14">
        <v>37</v>
      </c>
      <c r="AR4319" s="10">
        <f t="shared" ref="AR4319:AR4323" si="2030">AQ4319+273.15</f>
        <v>310.14999999999998</v>
      </c>
      <c r="AS4319" s="14">
        <v>47.1</v>
      </c>
      <c r="AT4319" s="14">
        <v>0.5</v>
      </c>
      <c r="AU4319" s="10">
        <f t="shared" ref="AU4319:AU4323" si="2031">IF(ISNUMBER(AM4319),((AR4319/AO4319)*((AJ4319-(AT4319*AP4319))/(AJ4319-AS4319))*AM4319)," ")</f>
        <v>0.73039336378113839</v>
      </c>
      <c r="AV4319" s="10">
        <f t="shared" ref="AV4319:AV4323" si="2032">IF(ISNUMBER(AM4319), AU4319*G4319, " ")</f>
        <v>13.974156074101407</v>
      </c>
      <c r="AW4319" s="10">
        <f>AVERAGE(AU4318,AU4320,AU4322)</f>
        <v>0.74611305279488882</v>
      </c>
      <c r="AX4319" s="10">
        <f>AVERAGE(AU4319,AU4321,AU4323)</f>
        <v>0.72233551165661758</v>
      </c>
      <c r="AY4319" s="10">
        <f>AVERAGE(AV4318,AV4320,AV4322)</f>
        <v>13.05865583176849</v>
      </c>
      <c r="AZ4319" s="10">
        <f>AVERAGE(AV4319,AV4321,AV4323)</f>
        <v>13.29935200856446</v>
      </c>
      <c r="BA4319" s="10">
        <f>IF(ISNUMBER(AV4319), AV4319-AV4318, " ")</f>
        <v>1.9928760769267928</v>
      </c>
      <c r="BB4319" s="10">
        <f>IF(ISNUMBER(BA4319), BA4319/O4319, " ")</f>
        <v>0.14358194367960314</v>
      </c>
      <c r="BC4319" s="2">
        <f>AVERAGE(BB4319,BB4321,BB4323)</f>
        <v>1.5865391365028656E-2</v>
      </c>
      <c r="BD4319" s="1" t="s">
        <v>59</v>
      </c>
      <c r="BE4319"/>
    </row>
    <row r="4320" spans="1:57" x14ac:dyDescent="0.3">
      <c r="A4320" s="2"/>
      <c r="D4320" s="9" t="s">
        <v>57</v>
      </c>
      <c r="E4320" s="10">
        <v>13.692432289999999</v>
      </c>
      <c r="F4320" s="10">
        <v>0.67718132450000001</v>
      </c>
      <c r="G4320" s="10">
        <v>17.35807501</v>
      </c>
      <c r="H4320" s="10">
        <v>11.723215720000001</v>
      </c>
      <c r="I4320" s="10">
        <v>95.682946830000006</v>
      </c>
      <c r="J4320" s="10">
        <v>28.196346070000001</v>
      </c>
      <c r="K4320" s="10">
        <v>76.345395120000006</v>
      </c>
      <c r="L4320" s="11">
        <v>6.0995370370370361E-3</v>
      </c>
      <c r="M4320" s="11">
        <v>6.6029976851851857E-3</v>
      </c>
      <c r="P4320" s="10"/>
      <c r="Q4320" s="9"/>
      <c r="AJ4320" s="13">
        <v>659.03333333333296</v>
      </c>
      <c r="AK4320" s="16">
        <v>3.0697830000000002</v>
      </c>
      <c r="AL4320" s="10">
        <f t="shared" si="2028"/>
        <v>6.978300000000015E-2</v>
      </c>
      <c r="AM4320" s="10">
        <f t="shared" si="2017"/>
        <v>0.66178748579296964</v>
      </c>
      <c r="AN4320" s="14">
        <v>12</v>
      </c>
      <c r="AO4320" s="10">
        <f t="shared" si="2029"/>
        <v>285.14999999999998</v>
      </c>
      <c r="AP4320" s="14">
        <v>10.5</v>
      </c>
      <c r="AQ4320" s="14">
        <v>37</v>
      </c>
      <c r="AR4320" s="10">
        <f t="shared" si="2030"/>
        <v>310.14999999999998</v>
      </c>
      <c r="AS4320" s="14">
        <v>47.1</v>
      </c>
      <c r="AT4320" s="14">
        <v>0.5</v>
      </c>
      <c r="AU4320" s="10">
        <f t="shared" si="2031"/>
        <v>0.76903604243170864</v>
      </c>
      <c r="AV4320" s="10">
        <f t="shared" si="2032"/>
        <v>13.348985309923142</v>
      </c>
      <c r="AW4320" s="10"/>
      <c r="AX4320" s="10"/>
      <c r="AY4320" s="10"/>
      <c r="AZ4320" s="10"/>
      <c r="BA4320" s="10"/>
      <c r="BB4320" s="10"/>
      <c r="BC4320" s="2"/>
      <c r="BD4320"/>
    </row>
    <row r="4321" spans="1:57" x14ac:dyDescent="0.3">
      <c r="A4321" s="2"/>
      <c r="D4321" s="9" t="s">
        <v>60</v>
      </c>
      <c r="E4321" s="10">
        <v>9.9465933690000004</v>
      </c>
      <c r="F4321" s="10">
        <v>0.68893933380000005</v>
      </c>
      <c r="G4321" s="10">
        <v>15.417956050000001</v>
      </c>
      <c r="H4321" s="10">
        <v>10.57556643</v>
      </c>
      <c r="I4321" s="10">
        <v>82.45579558</v>
      </c>
      <c r="J4321" s="10">
        <v>29.404488010000001</v>
      </c>
      <c r="K4321" s="10">
        <v>92.561578030000007</v>
      </c>
      <c r="L4321" s="11">
        <v>8.9062499999999992E-3</v>
      </c>
      <c r="M4321" s="11">
        <v>9.5196643518518521E-3</v>
      </c>
      <c r="N4321" s="10">
        <f>H4321-H4320</f>
        <v>-1.1476492900000004</v>
      </c>
      <c r="O4321" s="10">
        <f>I4320-I4321</f>
        <v>13.227151250000006</v>
      </c>
      <c r="P4321" s="10">
        <f>N4321/O4321</f>
        <v>-8.6764660682321887E-2</v>
      </c>
      <c r="Q4321" s="9"/>
      <c r="R4321">
        <f>K4321-K4320</f>
        <v>16.216182910000001</v>
      </c>
      <c r="S4321">
        <f>R4321/O4321</f>
        <v>1.2259769774689764</v>
      </c>
      <c r="AJ4321" s="13">
        <v>659.03333333333296</v>
      </c>
      <c r="AK4321" s="16">
        <v>3.0697830000000002</v>
      </c>
      <c r="AL4321" s="10">
        <f t="shared" si="2028"/>
        <v>6.978300000000015E-2</v>
      </c>
      <c r="AM4321" s="10">
        <f t="shared" si="2017"/>
        <v>0.67327820937180249</v>
      </c>
      <c r="AN4321" s="14">
        <v>12</v>
      </c>
      <c r="AO4321" s="10">
        <f t="shared" si="2029"/>
        <v>285.14999999999998</v>
      </c>
      <c r="AP4321" s="14">
        <v>10.5</v>
      </c>
      <c r="AQ4321" s="14">
        <v>37</v>
      </c>
      <c r="AR4321" s="10">
        <f t="shared" si="2030"/>
        <v>310.14999999999998</v>
      </c>
      <c r="AS4321" s="14">
        <v>47.1</v>
      </c>
      <c r="AT4321" s="14">
        <v>0.5</v>
      </c>
      <c r="AU4321" s="10">
        <f t="shared" si="2031"/>
        <v>0.78238894011479776</v>
      </c>
      <c r="AV4321" s="10">
        <f t="shared" si="2032"/>
        <v>12.062838292696034</v>
      </c>
      <c r="AW4321" s="10"/>
      <c r="AX4321" s="10"/>
      <c r="AY4321" s="10"/>
      <c r="AZ4321" s="10"/>
      <c r="BA4321" s="10">
        <f>IF(ISNUMBER(AV4321), AV4321-AV4320, " ")</f>
        <v>-1.2861470172271083</v>
      </c>
      <c r="BB4321" s="10">
        <f>IF(ISNUMBER(BA4321), BA4321/O4321, " ")</f>
        <v>-9.7235375397034779E-2</v>
      </c>
      <c r="BC4321" s="2"/>
      <c r="BD4321"/>
      <c r="BE4321"/>
    </row>
    <row r="4322" spans="1:57" x14ac:dyDescent="0.3">
      <c r="A4322" s="2"/>
      <c r="D4322" s="9" t="s">
        <v>57</v>
      </c>
      <c r="E4322" s="10">
        <v>13.7007534</v>
      </c>
      <c r="F4322" s="10">
        <v>0.60949460909999997</v>
      </c>
      <c r="G4322" s="10">
        <v>20.00338047</v>
      </c>
      <c r="H4322" s="10">
        <v>12.1509486</v>
      </c>
      <c r="I4322" s="10">
        <v>96.16234283</v>
      </c>
      <c r="J4322" s="10">
        <v>28.727592189999999</v>
      </c>
      <c r="K4322" s="10">
        <v>76.648570759999998</v>
      </c>
      <c r="L4322" s="11">
        <v>1.6024305555555556E-2</v>
      </c>
      <c r="M4322" s="11">
        <v>1.6597210648148151E-2</v>
      </c>
      <c r="P4322" s="10"/>
      <c r="Q4322" s="9"/>
      <c r="AJ4322" s="13">
        <v>659.03333333333296</v>
      </c>
      <c r="AK4322" s="16">
        <v>3.0697830000000002</v>
      </c>
      <c r="AL4322" s="10">
        <f t="shared" si="2028"/>
        <v>6.978300000000015E-2</v>
      </c>
      <c r="AM4322" s="10">
        <f t="shared" si="2017"/>
        <v>0.59563944008420133</v>
      </c>
      <c r="AN4322" s="14">
        <v>12</v>
      </c>
      <c r="AO4322" s="10">
        <f t="shared" si="2029"/>
        <v>285.14999999999998</v>
      </c>
      <c r="AP4322" s="14">
        <v>10.5</v>
      </c>
      <c r="AQ4322" s="14">
        <v>37</v>
      </c>
      <c r="AR4322" s="10">
        <f t="shared" si="2030"/>
        <v>310.14999999999998</v>
      </c>
      <c r="AS4322" s="14">
        <v>47.1</v>
      </c>
      <c r="AT4322" s="14">
        <v>0.5</v>
      </c>
      <c r="AU4322" s="10">
        <f t="shared" si="2031"/>
        <v>0.69216811673270728</v>
      </c>
      <c r="AV4322" s="10">
        <f t="shared" si="2032"/>
        <v>13.845702188207717</v>
      </c>
      <c r="AW4322" s="10"/>
      <c r="AX4322" s="10"/>
      <c r="AY4322" s="10"/>
      <c r="AZ4322" s="10"/>
      <c r="BA4322" s="10"/>
      <c r="BB4322" s="10"/>
      <c r="BC4322" s="2"/>
      <c r="BD4322"/>
      <c r="BE4322"/>
    </row>
    <row r="4323" spans="1:57" x14ac:dyDescent="0.3">
      <c r="A4323" s="2"/>
      <c r="D4323" s="9" t="s">
        <v>61</v>
      </c>
      <c r="E4323" s="10">
        <v>9.7164468890000002</v>
      </c>
      <c r="F4323" s="10">
        <v>0.57608279309999999</v>
      </c>
      <c r="G4323" s="10">
        <v>21.187019679999999</v>
      </c>
      <c r="H4323" s="10">
        <v>12.158869259999999</v>
      </c>
      <c r="I4323" s="10">
        <v>83.870890169999996</v>
      </c>
      <c r="J4323" s="10">
        <v>29.266985850000001</v>
      </c>
      <c r="K4323" s="10">
        <v>92.682008539999998</v>
      </c>
      <c r="L4323" s="11">
        <v>1.9606481481481482E-2</v>
      </c>
      <c r="M4323" s="11">
        <v>2.0115729166666669E-2</v>
      </c>
      <c r="N4323" s="10">
        <f>H4323-H4322</f>
        <v>7.9206599999999128E-3</v>
      </c>
      <c r="O4323" s="10">
        <f>I4322-I4323</f>
        <v>12.291452660000004</v>
      </c>
      <c r="P4323" s="10">
        <f>N4323/O4323</f>
        <v>6.4440389749667799E-4</v>
      </c>
      <c r="Q4323" s="9"/>
      <c r="R4323">
        <f>K4323-K4322</f>
        <v>16.03343778</v>
      </c>
      <c r="S4323">
        <f>R4323/O4323</f>
        <v>1.3044379882109063</v>
      </c>
      <c r="AJ4323" s="13">
        <v>659.03333333333296</v>
      </c>
      <c r="AK4323" s="16">
        <v>3.0697830000000002</v>
      </c>
      <c r="AL4323" s="10">
        <f t="shared" si="2028"/>
        <v>6.978300000000015E-2</v>
      </c>
      <c r="AM4323" s="10">
        <f t="shared" si="2017"/>
        <v>0.56298714902649472</v>
      </c>
      <c r="AN4323" s="14">
        <v>12</v>
      </c>
      <c r="AO4323" s="10">
        <f t="shared" si="2029"/>
        <v>285.14999999999998</v>
      </c>
      <c r="AP4323" s="14">
        <v>10.5</v>
      </c>
      <c r="AQ4323" s="14">
        <v>37</v>
      </c>
      <c r="AR4323" s="10">
        <f t="shared" si="2030"/>
        <v>310.14999999999998</v>
      </c>
      <c r="AS4323" s="14">
        <v>47.1</v>
      </c>
      <c r="AT4323" s="14">
        <v>0.5</v>
      </c>
      <c r="AU4323" s="10">
        <f t="shared" si="2031"/>
        <v>0.65422423107391658</v>
      </c>
      <c r="AV4323" s="10">
        <f t="shared" si="2032"/>
        <v>13.861061658895938</v>
      </c>
      <c r="AW4323" s="10"/>
      <c r="AX4323" s="10"/>
      <c r="AY4323" s="10"/>
      <c r="AZ4323" s="10"/>
      <c r="BA4323" s="10">
        <f>IF(ISNUMBER(AV4323), AV4323-AV4322, " ")</f>
        <v>1.5359470688220966E-2</v>
      </c>
      <c r="BB4323" s="10">
        <f>IF(ISNUMBER(BA4323), BA4323/O4323, " ")</f>
        <v>1.2496058125176037E-3</v>
      </c>
      <c r="BC4323" s="2"/>
      <c r="BD4323"/>
      <c r="BE4323"/>
    </row>
    <row r="4324" spans="1:57" x14ac:dyDescent="0.3">
      <c r="AM4324" s="10" t="str">
        <f t="shared" si="2017"/>
        <v xml:space="preserve"> </v>
      </c>
      <c r="BD4324"/>
      <c r="BE4324"/>
    </row>
    <row r="4325" spans="1:57" x14ac:dyDescent="0.3">
      <c r="AM4325" s="10" t="str">
        <f t="shared" si="2017"/>
        <v xml:space="preserve"> </v>
      </c>
      <c r="BD4325"/>
      <c r="BE4325"/>
    </row>
    <row r="4326" spans="1:57" x14ac:dyDescent="0.3">
      <c r="A4326" s="2"/>
      <c r="D4326" s="9" t="s">
        <v>53</v>
      </c>
      <c r="E4326" s="10"/>
      <c r="F4326" s="10"/>
      <c r="G4326" s="10"/>
      <c r="H4326" s="10"/>
      <c r="I4326" s="10"/>
      <c r="J4326" s="10"/>
      <c r="K4326" s="10"/>
      <c r="L4326" s="10"/>
      <c r="M4326" s="10"/>
      <c r="P4326" s="10"/>
      <c r="Q4326" s="9"/>
      <c r="R4326" s="9"/>
      <c r="AM4326" s="10" t="str">
        <f t="shared" si="2017"/>
        <v xml:space="preserve"> </v>
      </c>
      <c r="BD4326"/>
      <c r="BE4326"/>
    </row>
    <row r="4327" spans="1:57" x14ac:dyDescent="0.3">
      <c r="A4327" s="2"/>
      <c r="D4327" s="9" t="s">
        <v>488</v>
      </c>
      <c r="E4327" s="10"/>
      <c r="F4327" s="2"/>
      <c r="G4327" s="10"/>
      <c r="H4327" s="10"/>
      <c r="I4327" s="10"/>
      <c r="J4327" s="10"/>
      <c r="K4327" s="10"/>
      <c r="L4327" s="10"/>
      <c r="M4327" s="10"/>
      <c r="P4327" s="10"/>
      <c r="Q4327" s="9"/>
      <c r="R4327" s="9"/>
      <c r="AM4327" s="10" t="str">
        <f t="shared" si="2017"/>
        <v xml:space="preserve"> </v>
      </c>
      <c r="BD4327"/>
      <c r="BE4327"/>
    </row>
    <row r="4328" spans="1:57" x14ac:dyDescent="0.3">
      <c r="A4328" s="2"/>
      <c r="D4328" s="9"/>
      <c r="E4328" s="2" t="s">
        <v>0</v>
      </c>
      <c r="F4328" s="2" t="s">
        <v>1</v>
      </c>
      <c r="G4328" s="2" t="s">
        <v>2</v>
      </c>
      <c r="H4328" s="2" t="s">
        <v>3</v>
      </c>
      <c r="I4328" s="2" t="s">
        <v>4</v>
      </c>
      <c r="J4328" s="2" t="s">
        <v>5</v>
      </c>
      <c r="K4328" s="2" t="s">
        <v>6</v>
      </c>
      <c r="L4328" s="2" t="s">
        <v>7</v>
      </c>
      <c r="M4328" s="2" t="s">
        <v>8</v>
      </c>
      <c r="N4328" s="2" t="s">
        <v>9</v>
      </c>
      <c r="O4328" s="2" t="s">
        <v>10</v>
      </c>
      <c r="P4328" s="2" t="s">
        <v>11</v>
      </c>
      <c r="Q4328" s="2" t="s">
        <v>12</v>
      </c>
      <c r="R4328" s="2" t="s">
        <v>13</v>
      </c>
      <c r="S4328" s="2" t="s">
        <v>14</v>
      </c>
      <c r="T4328" s="2" t="s">
        <v>15</v>
      </c>
      <c r="U4328" s="3" t="s">
        <v>16</v>
      </c>
      <c r="V4328" s="3" t="s">
        <v>17</v>
      </c>
      <c r="W4328" s="3" t="s">
        <v>18</v>
      </c>
      <c r="X4328" s="3" t="s">
        <v>19</v>
      </c>
      <c r="Y4328" s="3" t="s">
        <v>20</v>
      </c>
      <c r="Z4328" s="3" t="s">
        <v>21</v>
      </c>
      <c r="AA4328" s="3" t="s">
        <v>22</v>
      </c>
      <c r="AB4328" s="3" t="s">
        <v>23</v>
      </c>
      <c r="AC4328" s="3" t="s">
        <v>24</v>
      </c>
      <c r="AD4328" s="3" t="s">
        <v>25</v>
      </c>
      <c r="AE4328" s="3" t="s">
        <v>26</v>
      </c>
      <c r="AF4328" s="3" t="s">
        <v>27</v>
      </c>
      <c r="AG4328" s="3" t="s">
        <v>28</v>
      </c>
      <c r="AH4328" s="3" t="s">
        <v>29</v>
      </c>
      <c r="AL4328" s="2" t="s">
        <v>33</v>
      </c>
      <c r="AM4328" s="10" t="e">
        <f t="shared" si="2017"/>
        <v>#VALUE!</v>
      </c>
      <c r="AN4328" s="6" t="s">
        <v>35</v>
      </c>
      <c r="AO4328" s="2" t="s">
        <v>36</v>
      </c>
      <c r="AP4328" s="7" t="s">
        <v>37</v>
      </c>
      <c r="AQ4328" s="6" t="s">
        <v>38</v>
      </c>
      <c r="AR4328" s="2" t="s">
        <v>39</v>
      </c>
      <c r="AS4328" s="7" t="s">
        <v>40</v>
      </c>
      <c r="AT4328" s="7" t="s">
        <v>41</v>
      </c>
      <c r="AU4328" s="8" t="s">
        <v>55</v>
      </c>
      <c r="AV4328" s="8" t="s">
        <v>56</v>
      </c>
      <c r="AW4328" s="8" t="s">
        <v>44</v>
      </c>
      <c r="AX4328" s="8" t="s">
        <v>45</v>
      </c>
      <c r="AY4328" s="8" t="s">
        <v>46</v>
      </c>
      <c r="AZ4328" s="8" t="s">
        <v>47</v>
      </c>
      <c r="BA4328" s="2" t="s">
        <v>48</v>
      </c>
      <c r="BB4328" s="2" t="s">
        <v>49</v>
      </c>
      <c r="BC4328" s="2" t="s">
        <v>50</v>
      </c>
      <c r="BD4328"/>
      <c r="BE4328"/>
    </row>
    <row r="4329" spans="1:57" x14ac:dyDescent="0.3">
      <c r="A4329" s="2"/>
      <c r="D4329" s="9" t="s">
        <v>57</v>
      </c>
      <c r="E4329" s="10">
        <v>13.712826339999999</v>
      </c>
      <c r="F4329" s="10">
        <v>0.63125715189999998</v>
      </c>
      <c r="G4329" s="10">
        <v>16.313385539999999</v>
      </c>
      <c r="H4329" s="10">
        <v>10.280358420000001</v>
      </c>
      <c r="I4329" s="10">
        <v>88.626190359999995</v>
      </c>
      <c r="J4329" s="10">
        <v>32.563381229999997</v>
      </c>
      <c r="K4329" s="10">
        <v>78.738062589999998</v>
      </c>
      <c r="L4329" s="11">
        <v>1.9675925925925928E-3</v>
      </c>
      <c r="M4329" s="11">
        <v>2.7314699074074077E-3</v>
      </c>
      <c r="P4329" s="10"/>
      <c r="Q4329" s="9"/>
      <c r="AJ4329" s="13">
        <v>659.03333333333342</v>
      </c>
      <c r="AK4329" s="16">
        <v>3.0697830000000002</v>
      </c>
      <c r="AL4329" s="10">
        <f>IF(AK4329&gt;3, AK4329-3, 3-AK4329)</f>
        <v>6.978300000000015E-2</v>
      </c>
      <c r="AM4329" s="10">
        <f t="shared" si="2017"/>
        <v>0.61690727184950855</v>
      </c>
      <c r="AN4329" s="14">
        <v>12</v>
      </c>
      <c r="AO4329" s="10">
        <f>AN4329+273.15</f>
        <v>285.14999999999998</v>
      </c>
      <c r="AP4329" s="14">
        <v>10.5</v>
      </c>
      <c r="AQ4329" s="14">
        <v>37</v>
      </c>
      <c r="AR4329" s="10">
        <f>AQ4329+273.15</f>
        <v>310.14999999999998</v>
      </c>
      <c r="AS4329" s="14">
        <v>47.1</v>
      </c>
      <c r="AT4329" s="14">
        <v>0.5</v>
      </c>
      <c r="AU4329" s="10">
        <f>IF(ISNUMBER(AM4329),((AR4329/AO4329)*((AJ4329-(AT4329*AP4329))/(AJ4329-AS4329))*AM4329)," ")</f>
        <v>0.71688259006895871</v>
      </c>
      <c r="AV4329" s="10">
        <f>IF(ISNUMBER(AM4329), AU4329*G4329, " ")</f>
        <v>11.694782078708698</v>
      </c>
      <c r="AW4329" s="10"/>
      <c r="AX4329" s="10"/>
      <c r="AY4329" s="10"/>
      <c r="AZ4329" s="10"/>
      <c r="BA4329" s="10"/>
      <c r="BB4329" s="10"/>
      <c r="BC4329" s="2"/>
      <c r="BD4329"/>
      <c r="BE4329"/>
    </row>
    <row r="4330" spans="1:57" x14ac:dyDescent="0.3">
      <c r="A4330" s="2">
        <v>394</v>
      </c>
      <c r="B4330" s="9" t="s">
        <v>488</v>
      </c>
      <c r="C4330" s="9"/>
      <c r="D4330" s="9" t="s">
        <v>58</v>
      </c>
      <c r="E4330" s="10">
        <v>10.010283100000001</v>
      </c>
      <c r="F4330" s="10">
        <v>0.63174843780000001</v>
      </c>
      <c r="G4330" s="10">
        <v>16.453624479999998</v>
      </c>
      <c r="H4330" s="10">
        <v>10.3778801</v>
      </c>
      <c r="I4330" s="10">
        <v>76.197742360000007</v>
      </c>
      <c r="J4330" s="10">
        <v>32.99471329</v>
      </c>
      <c r="K4330" s="10">
        <v>81.947273469999999</v>
      </c>
      <c r="L4330" s="11">
        <v>5.3645833333333332E-3</v>
      </c>
      <c r="M4330" s="11">
        <v>5.9027662037037035E-3</v>
      </c>
      <c r="N4330" s="10">
        <f>H4330-H4329</f>
        <v>9.7521679999999833E-2</v>
      </c>
      <c r="O4330" s="10">
        <f>I4329-I4330</f>
        <v>12.428447999999989</v>
      </c>
      <c r="P4330" s="10">
        <f>N4330/O4330</f>
        <v>7.8466498793735087E-3</v>
      </c>
      <c r="Q4330" s="9">
        <f>AVERAGE(P4330)</f>
        <v>7.8466498793735087E-3</v>
      </c>
      <c r="R4330">
        <f>K4330-K4329</f>
        <v>3.2092108800000005</v>
      </c>
      <c r="S4330">
        <f>R4330/O4330</f>
        <v>0.25821493399658618</v>
      </c>
      <c r="T4330" s="9">
        <f>AVERAGE(S4330)</f>
        <v>0.25821493399658618</v>
      </c>
      <c r="U4330" s="3">
        <f>AVERAGE(E4329,E4331,E4333)</f>
        <v>13.712826339999999</v>
      </c>
      <c r="V4330" s="3">
        <f>AVERAGE(E4330,E4332,E4334)</f>
        <v>10.010283100000001</v>
      </c>
      <c r="W4330" s="3">
        <f>AVERAGE(F4329,F4331,F4333)</f>
        <v>0.63125715189999998</v>
      </c>
      <c r="X4330" s="3">
        <f>AVERAGE(F4330,F4332,F4334)</f>
        <v>0.63174843780000001</v>
      </c>
      <c r="Y4330" s="3">
        <f>AVERAGE(G4329,G4331,G4333)</f>
        <v>16.313385539999999</v>
      </c>
      <c r="Z4330" s="3">
        <f>AVERAGE(G4330,G4332,G4334)</f>
        <v>16.453624479999998</v>
      </c>
      <c r="AA4330" s="3">
        <f>AVERAGE(H4329,H4331,H4333)</f>
        <v>10.280358420000001</v>
      </c>
      <c r="AB4330" s="3">
        <f>AVERAGE(H4330,H4332,H4334)</f>
        <v>10.3778801</v>
      </c>
      <c r="AC4330" s="3">
        <f>AVERAGE(I4329,I4331,I4333)</f>
        <v>88.626190359999995</v>
      </c>
      <c r="AD4330" s="3">
        <f>AVERAGE(I4330,I4332,I4334)</f>
        <v>76.197742360000007</v>
      </c>
      <c r="AE4330" s="3">
        <f>AVERAGE(J4329,J4331,J4333)</f>
        <v>32.563381229999997</v>
      </c>
      <c r="AF4330" s="3">
        <f>AVERAGE(J4330,J4332,J4334)</f>
        <v>32.99471329</v>
      </c>
      <c r="AG4330" s="3">
        <f>AVERAGE(K4329,K4331,K4333)</f>
        <v>78.738062589999998</v>
      </c>
      <c r="AH4330" s="3">
        <f>AVERAGE(K4330,K4332,K4334)</f>
        <v>81.947273469999999</v>
      </c>
      <c r="AI4330" s="12">
        <v>43674</v>
      </c>
      <c r="AJ4330" s="13">
        <v>659.03333333333342</v>
      </c>
      <c r="AK4330" s="16">
        <v>3.0697830000000002</v>
      </c>
      <c r="AL4330" s="10">
        <f t="shared" ref="AL4330:AL4334" si="2033">IF(AK4330&gt;3, AK4330-3, 3-AK4330)</f>
        <v>6.978300000000015E-2</v>
      </c>
      <c r="AM4330" s="10">
        <f t="shared" si="2017"/>
        <v>0.61738738972754748</v>
      </c>
      <c r="AN4330" s="14">
        <v>12</v>
      </c>
      <c r="AO4330" s="10">
        <f t="shared" ref="AO4330:AO4334" si="2034">AN4330+273.15</f>
        <v>285.14999999999998</v>
      </c>
      <c r="AP4330" s="14">
        <v>10.5</v>
      </c>
      <c r="AQ4330" s="14">
        <v>37</v>
      </c>
      <c r="AR4330" s="10">
        <f t="shared" ref="AR4330:AR4334" si="2035">AQ4330+273.15</f>
        <v>310.14999999999998</v>
      </c>
      <c r="AS4330" s="14">
        <v>47.1</v>
      </c>
      <c r="AT4330" s="14">
        <v>0.5</v>
      </c>
      <c r="AU4330" s="10">
        <f t="shared" ref="AU4330:AU4334" si="2036">IF(ISNUMBER(AM4330),((AR4330/AO4330)*((AJ4330-(AT4330*AP4330))/(AJ4330-AS4330))*AM4330)," ")</f>
        <v>0.71744051532556175</v>
      </c>
      <c r="AV4330" s="10">
        <f t="shared" ref="AV4330:AV4334" si="2037">IF(ISNUMBER(AM4330), AU4330*G4330, " ")</f>
        <v>11.804496825904478</v>
      </c>
      <c r="AW4330" s="10">
        <f>AVERAGE(AU4329,AU4331,AU4333)</f>
        <v>0.71688259006895871</v>
      </c>
      <c r="AX4330" s="10">
        <f>AVERAGE(AU4330,AU4332,AU4334)</f>
        <v>0.71744051532556175</v>
      </c>
      <c r="AY4330" s="10">
        <f>AVERAGE(AV4329,AV4331,AV4333)</f>
        <v>11.694782078708698</v>
      </c>
      <c r="AZ4330" s="10">
        <f>AVERAGE(AV4330,AV4332,AV4334)</f>
        <v>11.804496825904478</v>
      </c>
      <c r="BA4330" s="10">
        <f>IF(ISNUMBER(AV4330), AV4330-AV4329, " ")</f>
        <v>0.10971474719577934</v>
      </c>
      <c r="BB4330" s="10">
        <f>IF(ISNUMBER(BA4330), BA4330/O4330, " ")</f>
        <v>8.8277110058938516E-3</v>
      </c>
      <c r="BC4330" s="2">
        <f>AVERAGE(BB4330,BB4332,BB4334)</f>
        <v>8.8277110058938516E-3</v>
      </c>
      <c r="BD4330" s="1" t="s">
        <v>59</v>
      </c>
      <c r="BE4330"/>
    </row>
    <row r="4331" spans="1:57" x14ac:dyDescent="0.3">
      <c r="A4331" s="2"/>
      <c r="D4331" s="9" t="s">
        <v>57</v>
      </c>
      <c r="E4331" s="10"/>
      <c r="F4331" s="10"/>
      <c r="G4331" s="10"/>
      <c r="H4331" s="10"/>
      <c r="I4331" s="10"/>
      <c r="J4331" s="10"/>
      <c r="K4331" s="10"/>
      <c r="L4331" s="11"/>
      <c r="M4331" s="11"/>
      <c r="P4331" s="10"/>
      <c r="Q4331" s="9"/>
      <c r="AJ4331" s="13">
        <v>659.03333333333296</v>
      </c>
      <c r="AK4331" s="16">
        <v>3.0697830000000002</v>
      </c>
      <c r="AL4331" s="10">
        <f t="shared" si="2033"/>
        <v>6.978300000000015E-2</v>
      </c>
      <c r="AM4331" s="10" t="str">
        <f t="shared" si="2017"/>
        <v xml:space="preserve"> </v>
      </c>
      <c r="AN4331" s="14">
        <v>12</v>
      </c>
      <c r="AO4331" s="10">
        <f t="shared" si="2034"/>
        <v>285.14999999999998</v>
      </c>
      <c r="AP4331" s="14">
        <v>10.5</v>
      </c>
      <c r="AQ4331" s="14">
        <v>37</v>
      </c>
      <c r="AR4331" s="10">
        <f t="shared" si="2035"/>
        <v>310.14999999999998</v>
      </c>
      <c r="AS4331" s="14">
        <v>47.1</v>
      </c>
      <c r="AT4331" s="14">
        <v>0.5</v>
      </c>
      <c r="AU4331" s="10" t="str">
        <f t="shared" si="2036"/>
        <v xml:space="preserve"> </v>
      </c>
      <c r="AV4331" s="10" t="str">
        <f t="shared" si="2037"/>
        <v xml:space="preserve"> </v>
      </c>
      <c r="AW4331" s="10"/>
      <c r="AX4331" s="10"/>
      <c r="AY4331" s="10"/>
      <c r="AZ4331" s="10"/>
      <c r="BA4331" s="10"/>
      <c r="BB4331" s="10"/>
      <c r="BC4331" s="2"/>
      <c r="BD4331"/>
    </row>
    <row r="4332" spans="1:57" x14ac:dyDescent="0.3">
      <c r="A4332" s="2"/>
      <c r="D4332" s="9" t="s">
        <v>60</v>
      </c>
      <c r="E4332" s="10"/>
      <c r="F4332" s="10"/>
      <c r="G4332" s="10"/>
      <c r="H4332" s="10"/>
      <c r="I4332" s="10"/>
      <c r="J4332" s="10"/>
      <c r="K4332" s="10"/>
      <c r="L4332" s="11"/>
      <c r="M4332" s="11"/>
      <c r="N4332" s="10">
        <f>H4332-H4331</f>
        <v>0</v>
      </c>
      <c r="O4332" s="10">
        <f>I4331-I4332</f>
        <v>0</v>
      </c>
      <c r="P4332" s="10" t="e">
        <f>N4332/O4332</f>
        <v>#DIV/0!</v>
      </c>
      <c r="Q4332" s="9"/>
      <c r="R4332">
        <f>K4332-K4331</f>
        <v>0</v>
      </c>
      <c r="S4332" t="e">
        <f>R4332/O4332</f>
        <v>#DIV/0!</v>
      </c>
      <c r="AJ4332" s="13">
        <v>659.03333333333296</v>
      </c>
      <c r="AK4332" s="16">
        <v>3.0697830000000002</v>
      </c>
      <c r="AL4332" s="10">
        <f t="shared" si="2033"/>
        <v>6.978300000000015E-2</v>
      </c>
      <c r="AM4332" s="10" t="str">
        <f t="shared" si="2017"/>
        <v xml:space="preserve"> </v>
      </c>
      <c r="AN4332" s="14">
        <v>12</v>
      </c>
      <c r="AO4332" s="10">
        <f t="shared" si="2034"/>
        <v>285.14999999999998</v>
      </c>
      <c r="AP4332" s="14">
        <v>10.5</v>
      </c>
      <c r="AQ4332" s="14">
        <v>37</v>
      </c>
      <c r="AR4332" s="10">
        <f t="shared" si="2035"/>
        <v>310.14999999999998</v>
      </c>
      <c r="AS4332" s="14">
        <v>47.1</v>
      </c>
      <c r="AT4332" s="14">
        <v>0.5</v>
      </c>
      <c r="AU4332" s="10" t="str">
        <f t="shared" si="2036"/>
        <v xml:space="preserve"> </v>
      </c>
      <c r="AV4332" s="10" t="str">
        <f t="shared" si="2037"/>
        <v xml:space="preserve"> </v>
      </c>
      <c r="AW4332" s="10"/>
      <c r="AX4332" s="10"/>
      <c r="AY4332" s="10"/>
      <c r="AZ4332" s="10"/>
      <c r="BA4332" s="10" t="str">
        <f>IF(ISNUMBER(AV4332), AV4332-AV4331, " ")</f>
        <v xml:space="preserve"> </v>
      </c>
      <c r="BB4332" s="10" t="str">
        <f>IF(ISNUMBER(BA4332), BA4332/O4332, " ")</f>
        <v xml:space="preserve"> </v>
      </c>
      <c r="BC4332" s="2"/>
      <c r="BD4332"/>
      <c r="BE4332"/>
    </row>
    <row r="4333" spans="1:57" x14ac:dyDescent="0.3">
      <c r="A4333" s="2"/>
      <c r="D4333" s="9" t="s">
        <v>57</v>
      </c>
      <c r="E4333" s="10"/>
      <c r="F4333" s="10"/>
      <c r="G4333" s="10"/>
      <c r="H4333" s="10"/>
      <c r="I4333" s="10"/>
      <c r="J4333" s="10"/>
      <c r="K4333" s="10"/>
      <c r="L4333" s="11"/>
      <c r="M4333" s="11"/>
      <c r="P4333" s="10"/>
      <c r="Q4333" s="9"/>
      <c r="AJ4333" s="13">
        <v>659.03333333333296</v>
      </c>
      <c r="AK4333" s="16">
        <v>3.0697830000000002</v>
      </c>
      <c r="AL4333" s="10">
        <f t="shared" si="2033"/>
        <v>6.978300000000015E-2</v>
      </c>
      <c r="AM4333" s="10" t="str">
        <f t="shared" si="2017"/>
        <v xml:space="preserve"> </v>
      </c>
      <c r="AN4333" s="14">
        <v>12</v>
      </c>
      <c r="AO4333" s="10">
        <f t="shared" si="2034"/>
        <v>285.14999999999998</v>
      </c>
      <c r="AP4333" s="14">
        <v>10.5</v>
      </c>
      <c r="AQ4333" s="14">
        <v>37</v>
      </c>
      <c r="AR4333" s="10">
        <f t="shared" si="2035"/>
        <v>310.14999999999998</v>
      </c>
      <c r="AS4333" s="14">
        <v>47.1</v>
      </c>
      <c r="AT4333" s="14">
        <v>0.5</v>
      </c>
      <c r="AU4333" s="10" t="str">
        <f t="shared" si="2036"/>
        <v xml:space="preserve"> </v>
      </c>
      <c r="AV4333" s="10" t="str">
        <f t="shared" si="2037"/>
        <v xml:space="preserve"> </v>
      </c>
      <c r="AW4333" s="10"/>
      <c r="AX4333" s="10"/>
      <c r="AY4333" s="10"/>
      <c r="AZ4333" s="10"/>
      <c r="BA4333" s="10"/>
      <c r="BB4333" s="10"/>
      <c r="BC4333" s="2"/>
      <c r="BD4333"/>
      <c r="BE4333"/>
    </row>
    <row r="4334" spans="1:57" x14ac:dyDescent="0.3">
      <c r="A4334" s="2"/>
      <c r="D4334" s="9" t="s">
        <v>61</v>
      </c>
      <c r="E4334" s="10"/>
      <c r="F4334" s="10"/>
      <c r="G4334" s="10"/>
      <c r="H4334" s="10"/>
      <c r="I4334" s="10"/>
      <c r="J4334" s="10"/>
      <c r="K4334" s="10"/>
      <c r="L4334" s="11"/>
      <c r="M4334" s="11"/>
      <c r="N4334" s="10">
        <f>H4334-H4333</f>
        <v>0</v>
      </c>
      <c r="O4334" s="10">
        <f>I4333-I4334</f>
        <v>0</v>
      </c>
      <c r="P4334" s="10" t="e">
        <f>N4334/O4334</f>
        <v>#DIV/0!</v>
      </c>
      <c r="Q4334" s="9"/>
      <c r="R4334">
        <f>K4334-K4333</f>
        <v>0</v>
      </c>
      <c r="S4334" t="e">
        <f>R4334/O4334</f>
        <v>#DIV/0!</v>
      </c>
      <c r="AJ4334" s="13">
        <v>659.03333333333296</v>
      </c>
      <c r="AK4334" s="16">
        <v>3.0697830000000002</v>
      </c>
      <c r="AL4334" s="10">
        <f t="shared" si="2033"/>
        <v>6.978300000000015E-2</v>
      </c>
      <c r="AM4334" s="10" t="str">
        <f t="shared" si="2017"/>
        <v xml:space="preserve"> </v>
      </c>
      <c r="AN4334" s="14">
        <v>12</v>
      </c>
      <c r="AO4334" s="10">
        <f t="shared" si="2034"/>
        <v>285.14999999999998</v>
      </c>
      <c r="AP4334" s="14">
        <v>10.5</v>
      </c>
      <c r="AQ4334" s="14">
        <v>37</v>
      </c>
      <c r="AR4334" s="10">
        <f t="shared" si="2035"/>
        <v>310.14999999999998</v>
      </c>
      <c r="AS4334" s="14">
        <v>47.1</v>
      </c>
      <c r="AT4334" s="14">
        <v>0.5</v>
      </c>
      <c r="AU4334" s="10" t="str">
        <f t="shared" si="2036"/>
        <v xml:space="preserve"> </v>
      </c>
      <c r="AV4334" s="10" t="str">
        <f t="shared" si="2037"/>
        <v xml:space="preserve"> </v>
      </c>
      <c r="AW4334" s="10"/>
      <c r="AX4334" s="10"/>
      <c r="AY4334" s="10"/>
      <c r="AZ4334" s="10"/>
      <c r="BA4334" s="10" t="str">
        <f>IF(ISNUMBER(AV4334), AV4334-AV4333, " ")</f>
        <v xml:space="preserve"> </v>
      </c>
      <c r="BB4334" s="10" t="str">
        <f>IF(ISNUMBER(BA4334), BA4334/O4334, " ")</f>
        <v xml:space="preserve"> </v>
      </c>
      <c r="BC4334" s="2"/>
      <c r="BD4334"/>
      <c r="BE4334"/>
    </row>
    <row r="4335" spans="1:57" x14ac:dyDescent="0.3">
      <c r="AM4335" s="10" t="str">
        <f t="shared" si="2017"/>
        <v xml:space="preserve"> </v>
      </c>
      <c r="BD4335"/>
      <c r="BE4335"/>
    </row>
    <row r="4336" spans="1:57" x14ac:dyDescent="0.3">
      <c r="AM4336" s="10" t="str">
        <f t="shared" si="2017"/>
        <v xml:space="preserve"> </v>
      </c>
      <c r="BD4336"/>
      <c r="BE4336"/>
    </row>
    <row r="4337" spans="1:57" x14ac:dyDescent="0.3">
      <c r="A4337" s="2"/>
      <c r="D4337" s="9" t="s">
        <v>53</v>
      </c>
      <c r="E4337" s="10"/>
      <c r="F4337" s="10"/>
      <c r="G4337" s="10"/>
      <c r="H4337" s="10"/>
      <c r="I4337" s="10"/>
      <c r="J4337" s="10"/>
      <c r="K4337" s="10"/>
      <c r="L4337" s="10"/>
      <c r="M4337" s="10"/>
      <c r="P4337" s="10"/>
      <c r="Q4337" s="9"/>
      <c r="R4337" s="9"/>
      <c r="AM4337" s="10" t="str">
        <f t="shared" si="2017"/>
        <v xml:space="preserve"> </v>
      </c>
      <c r="BD4337"/>
      <c r="BE4337"/>
    </row>
    <row r="4338" spans="1:57" x14ac:dyDescent="0.3">
      <c r="A4338" s="2"/>
      <c r="D4338" s="9" t="s">
        <v>489</v>
      </c>
      <c r="E4338" s="10"/>
      <c r="F4338" s="2"/>
      <c r="G4338" s="10"/>
      <c r="H4338" s="10"/>
      <c r="I4338" s="10"/>
      <c r="J4338" s="10"/>
      <c r="K4338" s="10"/>
      <c r="L4338" s="10"/>
      <c r="M4338" s="10"/>
      <c r="P4338" s="10"/>
      <c r="Q4338" s="9"/>
      <c r="R4338" s="9"/>
      <c r="AM4338" s="10" t="str">
        <f t="shared" si="2017"/>
        <v xml:space="preserve"> </v>
      </c>
      <c r="BD4338"/>
      <c r="BE4338"/>
    </row>
    <row r="4339" spans="1:57" x14ac:dyDescent="0.3">
      <c r="A4339" s="2"/>
      <c r="D4339" s="9"/>
      <c r="E4339" s="2" t="s">
        <v>0</v>
      </c>
      <c r="F4339" s="2" t="s">
        <v>1</v>
      </c>
      <c r="G4339" s="2" t="s">
        <v>2</v>
      </c>
      <c r="H4339" s="2" t="s">
        <v>3</v>
      </c>
      <c r="I4339" s="2" t="s">
        <v>4</v>
      </c>
      <c r="J4339" s="2" t="s">
        <v>5</v>
      </c>
      <c r="K4339" s="2" t="s">
        <v>6</v>
      </c>
      <c r="L4339" s="2" t="s">
        <v>7</v>
      </c>
      <c r="M4339" s="2" t="s">
        <v>8</v>
      </c>
      <c r="N4339" s="2" t="s">
        <v>9</v>
      </c>
      <c r="O4339" s="2" t="s">
        <v>10</v>
      </c>
      <c r="P4339" s="2" t="s">
        <v>11</v>
      </c>
      <c r="Q4339" s="2" t="s">
        <v>12</v>
      </c>
      <c r="R4339" s="2" t="s">
        <v>13</v>
      </c>
      <c r="S4339" s="2" t="s">
        <v>14</v>
      </c>
      <c r="T4339" s="2" t="s">
        <v>15</v>
      </c>
      <c r="U4339" s="3" t="s">
        <v>16</v>
      </c>
      <c r="V4339" s="3" t="s">
        <v>17</v>
      </c>
      <c r="W4339" s="3" t="s">
        <v>18</v>
      </c>
      <c r="X4339" s="3" t="s">
        <v>19</v>
      </c>
      <c r="Y4339" s="3" t="s">
        <v>20</v>
      </c>
      <c r="Z4339" s="3" t="s">
        <v>21</v>
      </c>
      <c r="AA4339" s="3" t="s">
        <v>22</v>
      </c>
      <c r="AB4339" s="3" t="s">
        <v>23</v>
      </c>
      <c r="AC4339" s="3" t="s">
        <v>24</v>
      </c>
      <c r="AD4339" s="3" t="s">
        <v>25</v>
      </c>
      <c r="AE4339" s="3" t="s">
        <v>26</v>
      </c>
      <c r="AF4339" s="3" t="s">
        <v>27</v>
      </c>
      <c r="AG4339" s="3" t="s">
        <v>28</v>
      </c>
      <c r="AH4339" s="3" t="s">
        <v>29</v>
      </c>
      <c r="AL4339" s="2" t="s">
        <v>33</v>
      </c>
      <c r="AM4339" s="10" t="e">
        <f t="shared" si="2017"/>
        <v>#VALUE!</v>
      </c>
      <c r="AN4339" s="6" t="s">
        <v>35</v>
      </c>
      <c r="AO4339" s="2" t="s">
        <v>36</v>
      </c>
      <c r="AP4339" s="7" t="s">
        <v>37</v>
      </c>
      <c r="AQ4339" s="6" t="s">
        <v>38</v>
      </c>
      <c r="AR4339" s="2" t="s">
        <v>39</v>
      </c>
      <c r="AS4339" s="7" t="s">
        <v>40</v>
      </c>
      <c r="AT4339" s="7" t="s">
        <v>41</v>
      </c>
      <c r="AU4339" s="8" t="s">
        <v>55</v>
      </c>
      <c r="AV4339" s="8" t="s">
        <v>56</v>
      </c>
      <c r="AW4339" s="8" t="s">
        <v>44</v>
      </c>
      <c r="AX4339" s="8" t="s">
        <v>45</v>
      </c>
      <c r="AY4339" s="8" t="s">
        <v>46</v>
      </c>
      <c r="AZ4339" s="8" t="s">
        <v>47</v>
      </c>
      <c r="BA4339" s="2" t="s">
        <v>48</v>
      </c>
      <c r="BB4339" s="2" t="s">
        <v>49</v>
      </c>
      <c r="BC4339" s="2" t="s">
        <v>50</v>
      </c>
      <c r="BD4339"/>
      <c r="BE4339"/>
    </row>
    <row r="4340" spans="1:57" x14ac:dyDescent="0.3">
      <c r="A4340" s="2"/>
      <c r="D4340" s="9" t="s">
        <v>57</v>
      </c>
      <c r="E4340" s="10"/>
      <c r="F4340" s="10"/>
      <c r="G4340" s="10"/>
      <c r="H4340" s="10"/>
      <c r="I4340" s="10"/>
      <c r="J4340" s="10"/>
      <c r="K4340" s="10"/>
      <c r="L4340" s="11"/>
      <c r="M4340" s="11"/>
      <c r="P4340" s="10"/>
      <c r="Q4340" s="9"/>
      <c r="AJ4340" s="13">
        <v>659.03333333333342</v>
      </c>
      <c r="AK4340" s="16">
        <v>3.0697830000000002</v>
      </c>
      <c r="AL4340" s="10">
        <f>IF(AK4340&gt;3, AK4340-3, 3-AK4340)</f>
        <v>6.978300000000015E-2</v>
      </c>
      <c r="AM4340" s="10" t="str">
        <f t="shared" si="2017"/>
        <v xml:space="preserve"> </v>
      </c>
      <c r="AN4340" s="14">
        <v>12</v>
      </c>
      <c r="AO4340" s="10">
        <f>AN4340+273.15</f>
        <v>285.14999999999998</v>
      </c>
      <c r="AP4340" s="14">
        <v>10.5</v>
      </c>
      <c r="AQ4340" s="14">
        <v>37</v>
      </c>
      <c r="AR4340" s="10">
        <f>AQ4340+273.15</f>
        <v>310.14999999999998</v>
      </c>
      <c r="AS4340" s="14">
        <v>47.1</v>
      </c>
      <c r="AT4340" s="14">
        <v>0.5</v>
      </c>
      <c r="AU4340" s="10" t="str">
        <f>IF(ISNUMBER(AM4340),((AR4340/AO4340)*((AJ4340-(AT4340*AP4340))/(AJ4340-AS4340))*AM4340)," ")</f>
        <v xml:space="preserve"> </v>
      </c>
      <c r="AV4340" s="10" t="str">
        <f>IF(ISNUMBER(AM4340), AU4340*G4340, " ")</f>
        <v xml:space="preserve"> </v>
      </c>
      <c r="AW4340" s="10"/>
      <c r="AX4340" s="10"/>
      <c r="AY4340" s="10"/>
      <c r="AZ4340" s="10"/>
      <c r="BA4340" s="10"/>
      <c r="BB4340" s="10"/>
      <c r="BC4340" s="2"/>
      <c r="BD4340"/>
      <c r="BE4340"/>
    </row>
    <row r="4341" spans="1:57" ht="13.95" customHeight="1" x14ac:dyDescent="0.3">
      <c r="A4341" s="2">
        <v>395</v>
      </c>
      <c r="B4341" s="9" t="s">
        <v>489</v>
      </c>
      <c r="C4341" s="9"/>
      <c r="D4341" s="9" t="s">
        <v>58</v>
      </c>
      <c r="E4341" s="10"/>
      <c r="F4341" s="10"/>
      <c r="G4341" s="10"/>
      <c r="H4341" s="10"/>
      <c r="I4341" s="10"/>
      <c r="J4341" s="10"/>
      <c r="K4341" s="10"/>
      <c r="L4341" s="11"/>
      <c r="M4341" s="11"/>
      <c r="N4341" s="10">
        <f>H4341-H4340</f>
        <v>0</v>
      </c>
      <c r="O4341" s="10">
        <f>I4340-I4341</f>
        <v>0</v>
      </c>
      <c r="P4341" s="10" t="e">
        <f>N4341/O4341</f>
        <v>#DIV/0!</v>
      </c>
      <c r="Q4341" s="9">
        <f>AVERAGE(P4343,P4345)</f>
        <v>0.30033951969407102</v>
      </c>
      <c r="R4341">
        <f>K4341-K4340</f>
        <v>0</v>
      </c>
      <c r="S4341" t="e">
        <f>R4341/O4341</f>
        <v>#DIV/0!</v>
      </c>
      <c r="T4341" s="9">
        <f>AVERAGE(S4343,S4345)</f>
        <v>0.89345244947830049</v>
      </c>
      <c r="U4341" s="3">
        <f>AVERAGE(E4340,E4342,E4344)</f>
        <v>13.687242104999999</v>
      </c>
      <c r="V4341" s="3">
        <f>AVERAGE(E4341,E4343,E4345)</f>
        <v>8.7948957919999984</v>
      </c>
      <c r="W4341" s="3">
        <f>AVERAGE(F4340,F4342,F4344)</f>
        <v>0.57863589264999993</v>
      </c>
      <c r="X4341" s="3">
        <f>AVERAGE(F4341,F4343,F4345)</f>
        <v>0.68910669744999997</v>
      </c>
      <c r="Y4341" s="3">
        <f>AVERAGE(G4340,G4342,G4344)</f>
        <v>18.69412011</v>
      </c>
      <c r="Z4341" s="3">
        <f>AVERAGE(G4341,G4343,G4345)</f>
        <v>21.487081395000001</v>
      </c>
      <c r="AA4341" s="3">
        <f>AVERAGE(H4340,H4342,H4344)</f>
        <v>10.76794903</v>
      </c>
      <c r="AB4341" s="3">
        <f>AVERAGE(H4341,H4343,H4345)</f>
        <v>14.532528169999999</v>
      </c>
      <c r="AC4341" s="3">
        <f>AVERAGE(I4340,I4342,I4344)</f>
        <v>95.159150439999991</v>
      </c>
      <c r="AD4341" s="3">
        <f>AVERAGE(I4341,I4343,I4345)</f>
        <v>82.624331315000006</v>
      </c>
      <c r="AE4341" s="3">
        <f>AVERAGE(J4340,J4342,J4344)</f>
        <v>31.912723704999998</v>
      </c>
      <c r="AF4341" s="3">
        <f>AVERAGE(J4341,J4343,J4345)</f>
        <v>31.399477415</v>
      </c>
      <c r="AG4341" s="3">
        <f>AVERAGE(K4340,K4342,K4344)</f>
        <v>67.772101929999991</v>
      </c>
      <c r="AH4341" s="3">
        <f>AVERAGE(K4341,K4343,K4345)</f>
        <v>78.971695275000002</v>
      </c>
      <c r="AI4341" s="12">
        <v>43674</v>
      </c>
      <c r="AJ4341" s="13">
        <v>659.03333333333342</v>
      </c>
      <c r="AK4341" s="16">
        <v>3.0697830000000002</v>
      </c>
      <c r="AL4341" s="10">
        <f t="shared" ref="AL4341:AL4345" si="2038">IF(AK4341&gt;3, AK4341-3, 3-AK4341)</f>
        <v>6.978300000000015E-2</v>
      </c>
      <c r="AM4341" s="10" t="str">
        <f t="shared" si="2017"/>
        <v xml:space="preserve"> </v>
      </c>
      <c r="AN4341" s="14">
        <v>12</v>
      </c>
      <c r="AO4341" s="10">
        <f t="shared" ref="AO4341:AO4345" si="2039">AN4341+273.15</f>
        <v>285.14999999999998</v>
      </c>
      <c r="AP4341" s="14">
        <v>10.5</v>
      </c>
      <c r="AQ4341" s="14">
        <v>37</v>
      </c>
      <c r="AR4341" s="10">
        <f t="shared" ref="AR4341:AR4345" si="2040">AQ4341+273.15</f>
        <v>310.14999999999998</v>
      </c>
      <c r="AS4341" s="14">
        <v>47.1</v>
      </c>
      <c r="AT4341" s="14">
        <v>0.5</v>
      </c>
      <c r="AU4341" s="10" t="str">
        <f t="shared" ref="AU4341:AU4345" si="2041">IF(ISNUMBER(AM4341),((AR4341/AO4341)*((AJ4341-(AT4341*AP4341))/(AJ4341-AS4341))*AM4341)," ")</f>
        <v xml:space="preserve"> </v>
      </c>
      <c r="AV4341" s="10" t="str">
        <f t="shared" ref="AV4341:AV4345" si="2042">IF(ISNUMBER(AM4341), AU4341*G4341, " ")</f>
        <v xml:space="preserve"> </v>
      </c>
      <c r="AW4341" s="10">
        <f>AVERAGE(AU4340,AU4342,AU4344)</f>
        <v>0.65712363999561996</v>
      </c>
      <c r="AX4341" s="10">
        <f>AVERAGE(AU4341,AU4343,AU4345)</f>
        <v>0.7825790054257955</v>
      </c>
      <c r="AY4341" s="10">
        <f>AVERAGE(AV4340,AV4342,AV4344)</f>
        <v>12.278491993982367</v>
      </c>
      <c r="AZ4341" s="10">
        <f>AVERAGE(AV4341,AV4343,AV4345)</f>
        <v>16.564337320662254</v>
      </c>
      <c r="BA4341" s="10" t="str">
        <f>IF(ISNUMBER(AV4341), AV4341-AV4340, " ")</f>
        <v xml:space="preserve"> </v>
      </c>
      <c r="BB4341" s="10" t="str">
        <f>IF(ISNUMBER(BA4341), BA4341/O4341, " ")</f>
        <v xml:space="preserve"> </v>
      </c>
      <c r="BC4341" s="2">
        <f>AVERAGE(BB4341,BB4343,BB4345)</f>
        <v>0.34192748768503417</v>
      </c>
      <c r="BD4341" s="1" t="s">
        <v>59</v>
      </c>
      <c r="BE4341"/>
    </row>
    <row r="4342" spans="1:57" x14ac:dyDescent="0.3">
      <c r="A4342" s="2"/>
      <c r="D4342" s="9" t="s">
        <v>57</v>
      </c>
      <c r="E4342" s="10">
        <v>13.68022421</v>
      </c>
      <c r="F4342" s="10">
        <v>0.56458690369999998</v>
      </c>
      <c r="G4342" s="10">
        <v>19.061177099999998</v>
      </c>
      <c r="H4342" s="10">
        <v>10.70136228</v>
      </c>
      <c r="I4342" s="10">
        <v>95.855299479999999</v>
      </c>
      <c r="J4342" s="10">
        <v>31.748777860000001</v>
      </c>
      <c r="K4342" s="10">
        <v>66.790821039999997</v>
      </c>
      <c r="L4342" s="11">
        <v>8.4201388888888885E-3</v>
      </c>
      <c r="M4342" s="11">
        <v>8.97568287037037E-3</v>
      </c>
      <c r="P4342" s="10"/>
      <c r="Q4342" s="9"/>
      <c r="AJ4342" s="13">
        <v>659.03333333333296</v>
      </c>
      <c r="AK4342" s="16">
        <v>3.0697830000000002</v>
      </c>
      <c r="AL4342" s="10">
        <f t="shared" si="2038"/>
        <v>6.978300000000015E-2</v>
      </c>
      <c r="AM4342" s="10">
        <f t="shared" si="2017"/>
        <v>0.55175258677893513</v>
      </c>
      <c r="AN4342" s="14">
        <v>12</v>
      </c>
      <c r="AO4342" s="10">
        <f t="shared" si="2039"/>
        <v>285.14999999999998</v>
      </c>
      <c r="AP4342" s="14">
        <v>10.5</v>
      </c>
      <c r="AQ4342" s="14">
        <v>37</v>
      </c>
      <c r="AR4342" s="10">
        <f t="shared" si="2040"/>
        <v>310.14999999999998</v>
      </c>
      <c r="AS4342" s="14">
        <v>47.1</v>
      </c>
      <c r="AT4342" s="14">
        <v>0.5</v>
      </c>
      <c r="AU4342" s="10">
        <f t="shared" si="2041"/>
        <v>0.64116900794747211</v>
      </c>
      <c r="AV4342" s="10">
        <f t="shared" si="2042"/>
        <v>12.221436011518072</v>
      </c>
      <c r="AW4342" s="10"/>
      <c r="AX4342" s="10"/>
      <c r="AY4342" s="10"/>
      <c r="AZ4342" s="10"/>
      <c r="BA4342" s="10"/>
      <c r="BB4342" s="10"/>
      <c r="BC4342" s="2"/>
      <c r="BD4342"/>
    </row>
    <row r="4343" spans="1:57" x14ac:dyDescent="0.3">
      <c r="A4343" s="2"/>
      <c r="D4343" s="9" t="s">
        <v>60</v>
      </c>
      <c r="E4343" s="10">
        <v>8.9225531749999991</v>
      </c>
      <c r="F4343" s="10">
        <v>0.58442427620000004</v>
      </c>
      <c r="G4343" s="10">
        <v>23.598434050000002</v>
      </c>
      <c r="H4343" s="10">
        <v>13.79375673</v>
      </c>
      <c r="I4343" s="10">
        <v>83.318199890000002</v>
      </c>
      <c r="J4343" s="10">
        <v>31.395380070000002</v>
      </c>
      <c r="K4343" s="10">
        <v>79.798054190000002</v>
      </c>
      <c r="L4343" s="11">
        <v>1.1527777777777777E-2</v>
      </c>
      <c r="M4343" s="11">
        <v>1.2060173611111112E-2</v>
      </c>
      <c r="N4343" s="10">
        <f>H4343-H4342</f>
        <v>3.0923944500000005</v>
      </c>
      <c r="O4343" s="10">
        <f>I4342-I4343</f>
        <v>12.537099589999997</v>
      </c>
      <c r="P4343" s="10">
        <f>N4343/O4343</f>
        <v>0.24665947875747882</v>
      </c>
      <c r="Q4343" s="9"/>
      <c r="R4343">
        <f>K4343-K4342</f>
        <v>13.007233150000005</v>
      </c>
      <c r="S4343">
        <f>R4343/O4343</f>
        <v>1.037499387846851</v>
      </c>
      <c r="AJ4343" s="13">
        <v>659.03333333333296</v>
      </c>
      <c r="AK4343" s="16">
        <v>3.0697830000000002</v>
      </c>
      <c r="AL4343" s="10">
        <f t="shared" si="2038"/>
        <v>6.978300000000015E-2</v>
      </c>
      <c r="AM4343" s="10">
        <f t="shared" si="2017"/>
        <v>0.57113901165000913</v>
      </c>
      <c r="AN4343" s="14">
        <v>12</v>
      </c>
      <c r="AO4343" s="10">
        <f t="shared" si="2039"/>
        <v>285.14999999999998</v>
      </c>
      <c r="AP4343" s="14">
        <v>10.5</v>
      </c>
      <c r="AQ4343" s="14">
        <v>37</v>
      </c>
      <c r="AR4343" s="10">
        <f t="shared" si="2040"/>
        <v>310.14999999999998</v>
      </c>
      <c r="AS4343" s="14">
        <v>47.1</v>
      </c>
      <c r="AT4343" s="14">
        <v>0.5</v>
      </c>
      <c r="AU4343" s="10">
        <f t="shared" si="2041"/>
        <v>0.66369717564451802</v>
      </c>
      <c r="AV4343" s="10">
        <f t="shared" si="2042"/>
        <v>15.662214028618425</v>
      </c>
      <c r="AW4343" s="10"/>
      <c r="AX4343" s="10"/>
      <c r="AY4343" s="10"/>
      <c r="AZ4343" s="10"/>
      <c r="BA4343" s="10">
        <f>IF(ISNUMBER(AV4343), AV4343-AV4342, " ")</f>
        <v>3.440778017100353</v>
      </c>
      <c r="BB4343" s="10">
        <f>IF(ISNUMBER(BA4343), BA4343/O4343, " ")</f>
        <v>0.27444768962709931</v>
      </c>
      <c r="BC4343" s="2"/>
      <c r="BD4343"/>
      <c r="BE4343"/>
    </row>
    <row r="4344" spans="1:57" x14ac:dyDescent="0.3">
      <c r="A4344" s="2"/>
      <c r="D4344" s="9" t="s">
        <v>57</v>
      </c>
      <c r="E4344" s="10">
        <v>13.69426</v>
      </c>
      <c r="F4344" s="10">
        <v>0.59268488159999999</v>
      </c>
      <c r="G4344" s="10">
        <v>18.327063119999998</v>
      </c>
      <c r="H4344" s="10">
        <v>10.83453578</v>
      </c>
      <c r="I4344" s="10">
        <v>94.463001399999996</v>
      </c>
      <c r="J4344" s="10">
        <v>32.076669549999998</v>
      </c>
      <c r="K4344" s="10">
        <v>68.753382819999999</v>
      </c>
      <c r="L4344" s="11">
        <v>1.8582175925925926E-2</v>
      </c>
      <c r="M4344" s="11">
        <v>1.925346064814815E-2</v>
      </c>
      <c r="P4344" s="10"/>
      <c r="Q4344" s="9"/>
      <c r="AJ4344" s="13">
        <v>659.03333333333296</v>
      </c>
      <c r="AK4344" s="16">
        <v>3.0697830000000002</v>
      </c>
      <c r="AL4344" s="10">
        <f t="shared" si="2038"/>
        <v>6.978300000000015E-2</v>
      </c>
      <c r="AM4344" s="10">
        <f t="shared" si="2017"/>
        <v>0.57921183510365393</v>
      </c>
      <c r="AN4344" s="14">
        <v>12</v>
      </c>
      <c r="AO4344" s="10">
        <f t="shared" si="2039"/>
        <v>285.14999999999998</v>
      </c>
      <c r="AP4344" s="14">
        <v>10.5</v>
      </c>
      <c r="AQ4344" s="14">
        <v>37</v>
      </c>
      <c r="AR4344" s="10">
        <f t="shared" si="2040"/>
        <v>310.14999999999998</v>
      </c>
      <c r="AS4344" s="14">
        <v>47.1</v>
      </c>
      <c r="AT4344" s="14">
        <v>0.5</v>
      </c>
      <c r="AU4344" s="10">
        <f t="shared" si="2041"/>
        <v>0.67307827204376769</v>
      </c>
      <c r="AV4344" s="10">
        <f t="shared" si="2042"/>
        <v>12.33554797644666</v>
      </c>
      <c r="AW4344" s="10"/>
      <c r="AX4344" s="10"/>
      <c r="AY4344" s="10"/>
      <c r="AZ4344" s="10"/>
      <c r="BA4344" s="10"/>
      <c r="BB4344" s="10"/>
      <c r="BC4344" s="2"/>
      <c r="BD4344"/>
      <c r="BE4344"/>
    </row>
    <row r="4345" spans="1:57" x14ac:dyDescent="0.3">
      <c r="A4345" s="2"/>
      <c r="D4345" s="9" t="s">
        <v>61</v>
      </c>
      <c r="E4345" s="10">
        <v>8.6672384089999994</v>
      </c>
      <c r="F4345" s="10">
        <v>0.79378911870000002</v>
      </c>
      <c r="G4345" s="10">
        <v>19.37572874</v>
      </c>
      <c r="H4345" s="10">
        <v>15.27129961</v>
      </c>
      <c r="I4345" s="10">
        <v>81.930462739999996</v>
      </c>
      <c r="J4345" s="10">
        <v>31.403574760000001</v>
      </c>
      <c r="K4345" s="10">
        <v>78.145336360000002</v>
      </c>
      <c r="L4345" s="11">
        <v>2.2609953703703698E-2</v>
      </c>
      <c r="M4345" s="11">
        <v>2.3229155092592591E-2</v>
      </c>
      <c r="N4345" s="10">
        <f>H4345-H4344</f>
        <v>4.4367638300000003</v>
      </c>
      <c r="O4345" s="10">
        <f>I4344-I4345</f>
        <v>12.53253866</v>
      </c>
      <c r="P4345" s="10">
        <f>N4345/O4345</f>
        <v>0.3540195606306632</v>
      </c>
      <c r="Q4345" s="9"/>
      <c r="R4345">
        <f>K4345-K4344</f>
        <v>9.3919535400000029</v>
      </c>
      <c r="S4345">
        <f>R4345/O4345</f>
        <v>0.74940551110975007</v>
      </c>
      <c r="AJ4345" s="13">
        <v>659.03333333333296</v>
      </c>
      <c r="AK4345" s="16">
        <v>3.0697830000000002</v>
      </c>
      <c r="AL4345" s="10">
        <f t="shared" si="2038"/>
        <v>6.978300000000015E-2</v>
      </c>
      <c r="AM4345" s="10">
        <f t="shared" si="2017"/>
        <v>0.77574452529706495</v>
      </c>
      <c r="AN4345" s="14">
        <v>12</v>
      </c>
      <c r="AO4345" s="10">
        <f t="shared" si="2039"/>
        <v>285.14999999999998</v>
      </c>
      <c r="AP4345" s="14">
        <v>10.5</v>
      </c>
      <c r="AQ4345" s="14">
        <v>37</v>
      </c>
      <c r="AR4345" s="10">
        <f t="shared" si="2040"/>
        <v>310.14999999999998</v>
      </c>
      <c r="AS4345" s="14">
        <v>47.1</v>
      </c>
      <c r="AT4345" s="14">
        <v>0.5</v>
      </c>
      <c r="AU4345" s="10">
        <f t="shared" si="2041"/>
        <v>0.90146083520707287</v>
      </c>
      <c r="AV4345" s="10">
        <f t="shared" si="2042"/>
        <v>17.466460612706086</v>
      </c>
      <c r="AW4345" s="10"/>
      <c r="AX4345" s="10"/>
      <c r="AY4345" s="10"/>
      <c r="AZ4345" s="10"/>
      <c r="BA4345" s="10">
        <f>IF(ISNUMBER(AV4345), AV4345-AV4344, " ")</f>
        <v>5.130912636259426</v>
      </c>
      <c r="BB4345" s="10">
        <f>IF(ISNUMBER(BA4345), BA4345/O4345, " ")</f>
        <v>0.40940728574296903</v>
      </c>
      <c r="BC4345" s="2"/>
      <c r="BD4345"/>
      <c r="BE4345"/>
    </row>
    <row r="4346" spans="1:57" x14ac:dyDescent="0.3">
      <c r="AM4346" s="10" t="str">
        <f t="shared" si="2017"/>
        <v xml:space="preserve"> </v>
      </c>
      <c r="BD4346"/>
      <c r="BE4346"/>
    </row>
    <row r="4347" spans="1:57" x14ac:dyDescent="0.3">
      <c r="AM4347" s="10" t="str">
        <f t="shared" si="2017"/>
        <v xml:space="preserve"> </v>
      </c>
      <c r="BD4347"/>
      <c r="BE4347"/>
    </row>
    <row r="4348" spans="1:57" x14ac:dyDescent="0.3">
      <c r="A4348" s="2"/>
      <c r="D4348" s="9" t="s">
        <v>53</v>
      </c>
      <c r="E4348" s="10"/>
      <c r="F4348" s="10"/>
      <c r="G4348" s="10"/>
      <c r="H4348" s="10"/>
      <c r="I4348" s="10"/>
      <c r="J4348" s="10"/>
      <c r="K4348" s="10"/>
      <c r="L4348" s="10"/>
      <c r="M4348" s="10"/>
      <c r="P4348" s="10"/>
      <c r="Q4348" s="9"/>
      <c r="R4348" s="9"/>
      <c r="AM4348" s="10" t="str">
        <f t="shared" si="2017"/>
        <v xml:space="preserve"> </v>
      </c>
      <c r="BD4348"/>
      <c r="BE4348"/>
    </row>
    <row r="4349" spans="1:57" x14ac:dyDescent="0.3">
      <c r="A4349" s="2"/>
      <c r="D4349" s="9" t="s">
        <v>490</v>
      </c>
      <c r="E4349" s="10"/>
      <c r="F4349" s="2"/>
      <c r="G4349" s="10"/>
      <c r="H4349" s="10"/>
      <c r="I4349" s="10"/>
      <c r="J4349" s="10"/>
      <c r="K4349" s="10"/>
      <c r="L4349" s="10"/>
      <c r="M4349" s="10"/>
      <c r="P4349" s="10"/>
      <c r="Q4349" s="9"/>
      <c r="R4349" s="9"/>
      <c r="AM4349" s="10" t="str">
        <f t="shared" si="2017"/>
        <v xml:space="preserve"> </v>
      </c>
      <c r="BD4349"/>
      <c r="BE4349"/>
    </row>
    <row r="4350" spans="1:57" x14ac:dyDescent="0.3">
      <c r="A4350" s="2"/>
      <c r="D4350" s="9"/>
      <c r="E4350" s="2" t="s">
        <v>0</v>
      </c>
      <c r="F4350" s="2" t="s">
        <v>1</v>
      </c>
      <c r="G4350" s="2" t="s">
        <v>2</v>
      </c>
      <c r="H4350" s="2" t="s">
        <v>3</v>
      </c>
      <c r="I4350" s="2" t="s">
        <v>4</v>
      </c>
      <c r="J4350" s="2" t="s">
        <v>5</v>
      </c>
      <c r="K4350" s="2" t="s">
        <v>6</v>
      </c>
      <c r="L4350" s="2" t="s">
        <v>7</v>
      </c>
      <c r="M4350" s="2" t="s">
        <v>8</v>
      </c>
      <c r="N4350" s="2" t="s">
        <v>9</v>
      </c>
      <c r="O4350" s="2" t="s">
        <v>10</v>
      </c>
      <c r="P4350" s="2" t="s">
        <v>11</v>
      </c>
      <c r="Q4350" s="2" t="s">
        <v>12</v>
      </c>
      <c r="R4350" s="2" t="s">
        <v>13</v>
      </c>
      <c r="S4350" s="2" t="s">
        <v>14</v>
      </c>
      <c r="T4350" s="2" t="s">
        <v>15</v>
      </c>
      <c r="U4350" s="3" t="s">
        <v>16</v>
      </c>
      <c r="V4350" s="3" t="s">
        <v>17</v>
      </c>
      <c r="W4350" s="3" t="s">
        <v>18</v>
      </c>
      <c r="X4350" s="3" t="s">
        <v>19</v>
      </c>
      <c r="Y4350" s="3" t="s">
        <v>20</v>
      </c>
      <c r="Z4350" s="3" t="s">
        <v>21</v>
      </c>
      <c r="AA4350" s="3" t="s">
        <v>22</v>
      </c>
      <c r="AB4350" s="3" t="s">
        <v>23</v>
      </c>
      <c r="AC4350" s="3" t="s">
        <v>24</v>
      </c>
      <c r="AD4350" s="3" t="s">
        <v>25</v>
      </c>
      <c r="AE4350" s="3" t="s">
        <v>26</v>
      </c>
      <c r="AF4350" s="3" t="s">
        <v>27</v>
      </c>
      <c r="AG4350" s="3" t="s">
        <v>28</v>
      </c>
      <c r="AH4350" s="3" t="s">
        <v>29</v>
      </c>
      <c r="AL4350" s="2" t="s">
        <v>33</v>
      </c>
      <c r="AM4350" s="10" t="e">
        <f t="shared" si="2017"/>
        <v>#VALUE!</v>
      </c>
      <c r="AN4350" s="6" t="s">
        <v>35</v>
      </c>
      <c r="AO4350" s="2" t="s">
        <v>36</v>
      </c>
      <c r="AP4350" s="7" t="s">
        <v>37</v>
      </c>
      <c r="AQ4350" s="6" t="s">
        <v>38</v>
      </c>
      <c r="AR4350" s="2" t="s">
        <v>39</v>
      </c>
      <c r="AS4350" s="7" t="s">
        <v>40</v>
      </c>
      <c r="AT4350" s="7" t="s">
        <v>41</v>
      </c>
      <c r="AU4350" s="8" t="s">
        <v>55</v>
      </c>
      <c r="AV4350" s="8" t="s">
        <v>56</v>
      </c>
      <c r="AW4350" s="8" t="s">
        <v>44</v>
      </c>
      <c r="AX4350" s="8" t="s">
        <v>45</v>
      </c>
      <c r="AY4350" s="8" t="s">
        <v>46</v>
      </c>
      <c r="AZ4350" s="8" t="s">
        <v>47</v>
      </c>
      <c r="BA4350" s="2" t="s">
        <v>48</v>
      </c>
      <c r="BB4350" s="2" t="s">
        <v>49</v>
      </c>
      <c r="BC4350" s="2" t="s">
        <v>50</v>
      </c>
      <c r="BD4350"/>
      <c r="BE4350"/>
    </row>
    <row r="4351" spans="1:57" x14ac:dyDescent="0.3">
      <c r="A4351" s="2"/>
      <c r="D4351" s="9" t="s">
        <v>57</v>
      </c>
      <c r="E4351" s="10">
        <v>13.68882191</v>
      </c>
      <c r="F4351" s="10">
        <v>0.54249851059999998</v>
      </c>
      <c r="G4351" s="10">
        <v>17.053456820000001</v>
      </c>
      <c r="H4351" s="10">
        <v>9.2635916260000002</v>
      </c>
      <c r="I4351" s="10">
        <v>93.281380040000002</v>
      </c>
      <c r="J4351" s="10">
        <v>34.037734639999996</v>
      </c>
      <c r="K4351" s="10">
        <v>62.91207764</v>
      </c>
      <c r="L4351" s="11">
        <v>1.4930555555555556E-3</v>
      </c>
      <c r="M4351" s="11">
        <v>2.0312384259259259E-3</v>
      </c>
      <c r="P4351" s="10"/>
      <c r="Q4351" s="9"/>
      <c r="AJ4351" s="13">
        <v>659.03333333333342</v>
      </c>
      <c r="AK4351" s="16">
        <v>3.0697830000000002</v>
      </c>
      <c r="AL4351" s="10">
        <f>IF(AK4351&gt;3, AK4351-3, 3-AK4351)</f>
        <v>6.978300000000015E-2</v>
      </c>
      <c r="AM4351" s="10">
        <f t="shared" si="2017"/>
        <v>0.53016631201619135</v>
      </c>
      <c r="AN4351" s="14">
        <v>12</v>
      </c>
      <c r="AO4351" s="10">
        <f>AN4351+273.15</f>
        <v>285.14999999999998</v>
      </c>
      <c r="AP4351" s="14">
        <v>10.5</v>
      </c>
      <c r="AQ4351" s="14">
        <v>37</v>
      </c>
      <c r="AR4351" s="10">
        <f>AQ4351+273.15</f>
        <v>310.14999999999998</v>
      </c>
      <c r="AS4351" s="14">
        <v>47.1</v>
      </c>
      <c r="AT4351" s="14">
        <v>0.5</v>
      </c>
      <c r="AU4351" s="10">
        <f>IF(ISNUMBER(AM4351),((AR4351/AO4351)*((AJ4351-(AT4351*AP4351))/(AJ4351-AS4351))*AM4351)," ")</f>
        <v>0.61608448508966585</v>
      </c>
      <c r="AV4351" s="10">
        <f>IF(ISNUMBER(AM4351), AU4351*G4351, " ")</f>
        <v>10.506370163948551</v>
      </c>
      <c r="AW4351" s="10"/>
      <c r="AX4351" s="10"/>
      <c r="AY4351" s="10"/>
      <c r="AZ4351" s="10"/>
      <c r="BA4351" s="10"/>
      <c r="BB4351" s="10"/>
      <c r="BC4351" s="2"/>
      <c r="BD4351"/>
      <c r="BE4351"/>
    </row>
    <row r="4352" spans="1:57" x14ac:dyDescent="0.3">
      <c r="A4352" s="2">
        <v>396</v>
      </c>
      <c r="B4352" s="9" t="s">
        <v>490</v>
      </c>
      <c r="C4352" s="9"/>
      <c r="D4352" s="9" t="s">
        <v>58</v>
      </c>
      <c r="E4352" s="10">
        <v>8.3618555380000004</v>
      </c>
      <c r="F4352" s="10">
        <v>0.74290737920000005</v>
      </c>
      <c r="G4352" s="10">
        <v>19.013591980000001</v>
      </c>
      <c r="H4352" s="10">
        <v>14.08287595</v>
      </c>
      <c r="I4352" s="10">
        <v>81.631223770000005</v>
      </c>
      <c r="J4352" s="10">
        <v>34.136016390000002</v>
      </c>
      <c r="K4352" s="10">
        <v>78.468871800000002</v>
      </c>
      <c r="L4352" s="11">
        <v>4.31712962962963E-3</v>
      </c>
      <c r="M4352" s="11">
        <v>4.8437384259259258E-3</v>
      </c>
      <c r="N4352" s="10">
        <f>H4352-H4351</f>
        <v>4.8192843239999998</v>
      </c>
      <c r="O4352" s="10">
        <f>I4351-I4352</f>
        <v>11.650156269999997</v>
      </c>
      <c r="P4352" s="10">
        <f>N4352/O4352</f>
        <v>0.41366692534502814</v>
      </c>
      <c r="Q4352" s="9">
        <f>AVERAGE(P4352)</f>
        <v>0.41366692534502814</v>
      </c>
      <c r="R4352">
        <f>K4352-K4351</f>
        <v>15.556794160000003</v>
      </c>
      <c r="S4352">
        <f>R4352/O4352</f>
        <v>1.3353292264465055</v>
      </c>
      <c r="T4352" s="9">
        <f>AVERAGE(S4352)</f>
        <v>1.3353292264465055</v>
      </c>
      <c r="U4352" s="3">
        <f>AVERAGE(E4351,E4353,E4355)</f>
        <v>13.68882191</v>
      </c>
      <c r="V4352" s="3">
        <f>AVERAGE(E4352,E4354,E4356)</f>
        <v>8.3618555380000004</v>
      </c>
      <c r="W4352" s="3">
        <f>AVERAGE(F4351,F4353,F4355)</f>
        <v>0.54249851059999998</v>
      </c>
      <c r="X4352" s="3">
        <f>AVERAGE(F4352,F4354,F4356)</f>
        <v>0.74290737920000005</v>
      </c>
      <c r="Y4352" s="3">
        <f>AVERAGE(G4351,G4353,G4355)</f>
        <v>17.053456820000001</v>
      </c>
      <c r="Z4352" s="3">
        <f>AVERAGE(G4352,G4354,G4356)</f>
        <v>19.013591980000001</v>
      </c>
      <c r="AA4352" s="3">
        <f>AVERAGE(H4351,H4353,H4355)</f>
        <v>9.2635916260000002</v>
      </c>
      <c r="AB4352" s="3">
        <f>AVERAGE(H4352,H4354,H4356)</f>
        <v>14.08287595</v>
      </c>
      <c r="AC4352" s="3">
        <f>AVERAGE(I4351,I4353,I4355)</f>
        <v>93.281380040000002</v>
      </c>
      <c r="AD4352" s="3">
        <f>AVERAGE(I4352,I4354,I4356)</f>
        <v>81.631223770000005</v>
      </c>
      <c r="AE4352" s="3">
        <f>AVERAGE(J4351,J4353,J4355)</f>
        <v>34.037734639999996</v>
      </c>
      <c r="AF4352" s="3">
        <f>AVERAGE(J4352,J4354,J4356)</f>
        <v>34.136016390000002</v>
      </c>
      <c r="AG4352" s="3">
        <f>AVERAGE(K4351,K4353,K4355)</f>
        <v>62.91207764</v>
      </c>
      <c r="AH4352" s="3">
        <f>AVERAGE(K4352,K4354,K4356)</f>
        <v>78.468871800000002</v>
      </c>
      <c r="AI4352" s="12">
        <v>43674</v>
      </c>
      <c r="AJ4352" s="13">
        <v>659.03333333333342</v>
      </c>
      <c r="AK4352" s="16">
        <v>3.0697830000000002</v>
      </c>
      <c r="AL4352" s="10">
        <f t="shared" ref="AL4352:AL4356" si="2043">IF(AK4352&gt;3, AK4352-3, 3-AK4352)</f>
        <v>6.978300000000015E-2</v>
      </c>
      <c r="AM4352" s="10">
        <f t="shared" si="2017"/>
        <v>0.72601944098328774</v>
      </c>
      <c r="AN4352" s="14">
        <v>12</v>
      </c>
      <c r="AO4352" s="10">
        <f t="shared" ref="AO4352:AO4356" si="2044">AN4352+273.15</f>
        <v>285.14999999999998</v>
      </c>
      <c r="AP4352" s="14">
        <v>10.5</v>
      </c>
      <c r="AQ4352" s="14">
        <v>37</v>
      </c>
      <c r="AR4352" s="10">
        <f t="shared" ref="AR4352:AR4356" si="2045">AQ4352+273.15</f>
        <v>310.14999999999998</v>
      </c>
      <c r="AS4352" s="14">
        <v>47.1</v>
      </c>
      <c r="AT4352" s="14">
        <v>0.5</v>
      </c>
      <c r="AU4352" s="10">
        <f t="shared" ref="AU4352:AU4356" si="2046">IF(ISNUMBER(AM4352),((AR4352/AO4352)*((AJ4352-(AT4352*AP4352))/(AJ4352-AS4352))*AM4352)," ")</f>
        <v>0.8436773580770548</v>
      </c>
      <c r="AV4352" s="10">
        <f t="shared" ref="AV4352:AV4356" si="2047">IF(ISNUMBER(AM4352), AU4352*G4352, " ")</f>
        <v>16.041337049241477</v>
      </c>
      <c r="AW4352" s="10">
        <f>AVERAGE(AU4351,AU4353,AU4355)</f>
        <v>0.61608448508966585</v>
      </c>
      <c r="AX4352" s="10">
        <f>AVERAGE(AU4352,AU4354,AU4356)</f>
        <v>0.8436773580770548</v>
      </c>
      <c r="AY4352" s="10">
        <f>AVERAGE(AV4351,AV4353,AV4355)</f>
        <v>10.506370163948551</v>
      </c>
      <c r="AZ4352" s="10">
        <f>AVERAGE(AV4352,AV4354,AV4356)</f>
        <v>16.041337049241477</v>
      </c>
      <c r="BA4352" s="10">
        <f>IF(ISNUMBER(AV4352), AV4352-AV4351, " ")</f>
        <v>5.5349668852929259</v>
      </c>
      <c r="BB4352" s="10">
        <f>IF(ISNUMBER(BA4352), BA4352/O4352, " ")</f>
        <v>0.47509808083397731</v>
      </c>
      <c r="BC4352" s="2">
        <f>AVERAGE(BB4352,BB4354,BB4356)</f>
        <v>0.47509808083397731</v>
      </c>
      <c r="BD4352" s="1" t="s">
        <v>59</v>
      </c>
      <c r="BE4352"/>
    </row>
    <row r="4353" spans="1:57" x14ac:dyDescent="0.3">
      <c r="A4353" s="2"/>
      <c r="D4353" s="9" t="s">
        <v>57</v>
      </c>
      <c r="E4353" s="10"/>
      <c r="F4353" s="10"/>
      <c r="G4353" s="10"/>
      <c r="H4353" s="10"/>
      <c r="I4353" s="10"/>
      <c r="J4353" s="10"/>
      <c r="K4353" s="10"/>
      <c r="L4353" s="11"/>
      <c r="M4353" s="11"/>
      <c r="P4353" s="10"/>
      <c r="Q4353" s="9"/>
      <c r="AJ4353" s="13">
        <v>659.03333333333296</v>
      </c>
      <c r="AK4353" s="16">
        <v>3.0697830000000002</v>
      </c>
      <c r="AL4353" s="10">
        <f t="shared" si="2043"/>
        <v>6.978300000000015E-2</v>
      </c>
      <c r="AM4353" s="10" t="str">
        <f t="shared" si="2017"/>
        <v xml:space="preserve"> </v>
      </c>
      <c r="AN4353" s="14">
        <v>12</v>
      </c>
      <c r="AO4353" s="10">
        <f t="shared" si="2044"/>
        <v>285.14999999999998</v>
      </c>
      <c r="AP4353" s="14">
        <v>10.5</v>
      </c>
      <c r="AQ4353" s="14">
        <v>37</v>
      </c>
      <c r="AR4353" s="10">
        <f t="shared" si="2045"/>
        <v>310.14999999999998</v>
      </c>
      <c r="AS4353" s="14">
        <v>47.1</v>
      </c>
      <c r="AT4353" s="14">
        <v>0.5</v>
      </c>
      <c r="AU4353" s="10" t="str">
        <f t="shared" si="2046"/>
        <v xml:space="preserve"> </v>
      </c>
      <c r="AV4353" s="10" t="str">
        <f t="shared" si="2047"/>
        <v xml:space="preserve"> </v>
      </c>
      <c r="AW4353" s="10"/>
      <c r="AX4353" s="10"/>
      <c r="AY4353" s="10"/>
      <c r="AZ4353" s="10"/>
      <c r="BA4353" s="10"/>
      <c r="BB4353" s="10"/>
      <c r="BC4353" s="2"/>
      <c r="BD4353"/>
    </row>
    <row r="4354" spans="1:57" x14ac:dyDescent="0.3">
      <c r="A4354" s="2"/>
      <c r="D4354" s="9" t="s">
        <v>60</v>
      </c>
      <c r="E4354" s="10"/>
      <c r="F4354" s="10"/>
      <c r="G4354" s="10"/>
      <c r="H4354" s="10"/>
      <c r="I4354" s="10"/>
      <c r="J4354" s="10"/>
      <c r="K4354" s="10"/>
      <c r="L4354" s="11"/>
      <c r="M4354" s="11"/>
      <c r="N4354" s="10">
        <f>H4354-H4353</f>
        <v>0</v>
      </c>
      <c r="O4354" s="10">
        <f>I4353-I4354</f>
        <v>0</v>
      </c>
      <c r="P4354" s="10" t="e">
        <f>N4354/O4354</f>
        <v>#DIV/0!</v>
      </c>
      <c r="Q4354" s="9"/>
      <c r="R4354">
        <f>K4354-K4353</f>
        <v>0</v>
      </c>
      <c r="S4354" t="e">
        <f>R4354/O4354</f>
        <v>#DIV/0!</v>
      </c>
      <c r="AJ4354" s="13">
        <v>659.03333333333296</v>
      </c>
      <c r="AK4354" s="16">
        <v>3.0697830000000002</v>
      </c>
      <c r="AL4354" s="10">
        <f t="shared" si="2043"/>
        <v>6.978300000000015E-2</v>
      </c>
      <c r="AM4354" s="10" t="str">
        <f t="shared" si="2017"/>
        <v xml:space="preserve"> </v>
      </c>
      <c r="AN4354" s="14">
        <v>12</v>
      </c>
      <c r="AO4354" s="10">
        <f t="shared" si="2044"/>
        <v>285.14999999999998</v>
      </c>
      <c r="AP4354" s="14">
        <v>10.5</v>
      </c>
      <c r="AQ4354" s="14">
        <v>37</v>
      </c>
      <c r="AR4354" s="10">
        <f t="shared" si="2045"/>
        <v>310.14999999999998</v>
      </c>
      <c r="AS4354" s="14">
        <v>47.1</v>
      </c>
      <c r="AT4354" s="14">
        <v>0.5</v>
      </c>
      <c r="AU4354" s="10" t="str">
        <f t="shared" si="2046"/>
        <v xml:space="preserve"> </v>
      </c>
      <c r="AV4354" s="10" t="str">
        <f t="shared" si="2047"/>
        <v xml:space="preserve"> </v>
      </c>
      <c r="AW4354" s="10"/>
      <c r="AX4354" s="10"/>
      <c r="AY4354" s="10"/>
      <c r="AZ4354" s="10"/>
      <c r="BA4354" s="10" t="str">
        <f>IF(ISNUMBER(AV4354), AV4354-AV4353, " ")</f>
        <v xml:space="preserve"> </v>
      </c>
      <c r="BB4354" s="10" t="str">
        <f>IF(ISNUMBER(BA4354), BA4354/O4354, " ")</f>
        <v xml:space="preserve"> </v>
      </c>
      <c r="BC4354" s="2"/>
      <c r="BD4354"/>
      <c r="BE4354"/>
    </row>
    <row r="4355" spans="1:57" x14ac:dyDescent="0.3">
      <c r="A4355" s="2"/>
      <c r="D4355" s="9" t="s">
        <v>57</v>
      </c>
      <c r="E4355" s="10"/>
      <c r="F4355" s="10"/>
      <c r="G4355" s="10"/>
      <c r="H4355" s="10"/>
      <c r="I4355" s="10"/>
      <c r="J4355" s="10"/>
      <c r="K4355" s="10"/>
      <c r="L4355" s="11"/>
      <c r="M4355" s="11"/>
      <c r="P4355" s="10"/>
      <c r="Q4355" s="9"/>
      <c r="AJ4355" s="13">
        <v>659.03333333333296</v>
      </c>
      <c r="AK4355" s="16">
        <v>3.0697830000000002</v>
      </c>
      <c r="AL4355" s="10">
        <f t="shared" si="2043"/>
        <v>6.978300000000015E-2</v>
      </c>
      <c r="AM4355" s="10" t="str">
        <f t="shared" si="2017"/>
        <v xml:space="preserve"> </v>
      </c>
      <c r="AN4355" s="14">
        <v>12</v>
      </c>
      <c r="AO4355" s="10">
        <f t="shared" si="2044"/>
        <v>285.14999999999998</v>
      </c>
      <c r="AP4355" s="14">
        <v>10.5</v>
      </c>
      <c r="AQ4355" s="14">
        <v>37</v>
      </c>
      <c r="AR4355" s="10">
        <f t="shared" si="2045"/>
        <v>310.14999999999998</v>
      </c>
      <c r="AS4355" s="14">
        <v>47.1</v>
      </c>
      <c r="AT4355" s="14">
        <v>0.5</v>
      </c>
      <c r="AU4355" s="10" t="str">
        <f t="shared" si="2046"/>
        <v xml:space="preserve"> </v>
      </c>
      <c r="AV4355" s="10" t="str">
        <f t="shared" si="2047"/>
        <v xml:space="preserve"> </v>
      </c>
      <c r="AW4355" s="10"/>
      <c r="AX4355" s="10"/>
      <c r="AY4355" s="10"/>
      <c r="AZ4355" s="10"/>
      <c r="BA4355" s="10"/>
      <c r="BB4355" s="10"/>
      <c r="BC4355" s="2"/>
      <c r="BD4355"/>
      <c r="BE4355"/>
    </row>
    <row r="4356" spans="1:57" x14ac:dyDescent="0.3">
      <c r="A4356" s="2"/>
      <c r="D4356" s="9" t="s">
        <v>61</v>
      </c>
      <c r="E4356" s="10"/>
      <c r="F4356" s="10"/>
      <c r="G4356" s="10"/>
      <c r="H4356" s="10"/>
      <c r="I4356" s="10"/>
      <c r="J4356" s="10"/>
      <c r="K4356" s="10"/>
      <c r="L4356" s="11"/>
      <c r="M4356" s="11"/>
      <c r="N4356" s="10">
        <f>H4356-H4355</f>
        <v>0</v>
      </c>
      <c r="O4356" s="10">
        <f>I4355-I4356</f>
        <v>0</v>
      </c>
      <c r="P4356" s="10" t="e">
        <f>N4356/O4356</f>
        <v>#DIV/0!</v>
      </c>
      <c r="Q4356" s="9"/>
      <c r="R4356">
        <f>K4356-K4355</f>
        <v>0</v>
      </c>
      <c r="S4356" t="e">
        <f>R4356/O4356</f>
        <v>#DIV/0!</v>
      </c>
      <c r="AJ4356" s="13">
        <v>659.03333333333296</v>
      </c>
      <c r="AK4356" s="16">
        <v>3.0697830000000002</v>
      </c>
      <c r="AL4356" s="10">
        <f t="shared" si="2043"/>
        <v>6.978300000000015E-2</v>
      </c>
      <c r="AM4356" s="10" t="str">
        <f t="shared" si="2017"/>
        <v xml:space="preserve"> </v>
      </c>
      <c r="AN4356" s="14">
        <v>12</v>
      </c>
      <c r="AO4356" s="10">
        <f t="shared" si="2044"/>
        <v>285.14999999999998</v>
      </c>
      <c r="AP4356" s="14">
        <v>10.5</v>
      </c>
      <c r="AQ4356" s="14">
        <v>37</v>
      </c>
      <c r="AR4356" s="10">
        <f t="shared" si="2045"/>
        <v>310.14999999999998</v>
      </c>
      <c r="AS4356" s="14">
        <v>47.1</v>
      </c>
      <c r="AT4356" s="14">
        <v>0.5</v>
      </c>
      <c r="AU4356" s="10" t="str">
        <f t="shared" si="2046"/>
        <v xml:space="preserve"> </v>
      </c>
      <c r="AV4356" s="10" t="str">
        <f t="shared" si="2047"/>
        <v xml:space="preserve"> </v>
      </c>
      <c r="AW4356" s="10"/>
      <c r="AX4356" s="10"/>
      <c r="AY4356" s="10"/>
      <c r="AZ4356" s="10"/>
      <c r="BA4356" s="10" t="str">
        <f>IF(ISNUMBER(AV4356), AV4356-AV4355, " ")</f>
        <v xml:space="preserve"> </v>
      </c>
      <c r="BB4356" s="10" t="str">
        <f>IF(ISNUMBER(BA4356), BA4356/O4356, " ")</f>
        <v xml:space="preserve"> </v>
      </c>
      <c r="BC4356" s="2"/>
      <c r="BD4356"/>
      <c r="BE4356"/>
    </row>
    <row r="4357" spans="1:57" x14ac:dyDescent="0.3">
      <c r="AM4357" s="10" t="str">
        <f t="shared" si="2017"/>
        <v xml:space="preserve"> </v>
      </c>
      <c r="BD4357"/>
      <c r="BE4357"/>
    </row>
    <row r="4358" spans="1:57" x14ac:dyDescent="0.3">
      <c r="AM4358" s="10" t="str">
        <f t="shared" si="2017"/>
        <v xml:space="preserve"> </v>
      </c>
      <c r="BD4358"/>
      <c r="BE4358"/>
    </row>
    <row r="4359" spans="1:57" x14ac:dyDescent="0.3">
      <c r="A4359" s="2"/>
      <c r="D4359" s="9" t="s">
        <v>53</v>
      </c>
      <c r="E4359" s="10"/>
      <c r="F4359" s="10"/>
      <c r="G4359" s="10"/>
      <c r="H4359" s="10"/>
      <c r="I4359" s="10"/>
      <c r="J4359" s="10"/>
      <c r="K4359" s="10"/>
      <c r="L4359" s="10"/>
      <c r="M4359" s="10"/>
      <c r="P4359" s="10"/>
      <c r="Q4359" s="9"/>
      <c r="R4359" s="9"/>
      <c r="AM4359" s="10" t="str">
        <f t="shared" si="2017"/>
        <v xml:space="preserve"> </v>
      </c>
      <c r="BD4359"/>
      <c r="BE4359"/>
    </row>
    <row r="4360" spans="1:57" x14ac:dyDescent="0.3">
      <c r="A4360" s="2"/>
      <c r="D4360" s="9" t="s">
        <v>491</v>
      </c>
      <c r="E4360" s="10"/>
      <c r="F4360" s="2"/>
      <c r="G4360" s="10"/>
      <c r="H4360" s="10"/>
      <c r="I4360" s="10"/>
      <c r="J4360" s="10"/>
      <c r="K4360" s="10"/>
      <c r="L4360" s="10"/>
      <c r="M4360" s="10"/>
      <c r="P4360" s="10"/>
      <c r="Q4360" s="9"/>
      <c r="R4360" s="9"/>
      <c r="AM4360" s="10" t="str">
        <f t="shared" ref="AM4360:AM4423" si="2048">IF(F4360&lt;=0," ",((F4360*3)/AK4360))</f>
        <v xml:space="preserve"> </v>
      </c>
      <c r="BD4360"/>
      <c r="BE4360"/>
    </row>
    <row r="4361" spans="1:57" x14ac:dyDescent="0.3">
      <c r="A4361" s="2"/>
      <c r="D4361" s="9"/>
      <c r="E4361" s="2" t="s">
        <v>0</v>
      </c>
      <c r="F4361" s="2" t="s">
        <v>1</v>
      </c>
      <c r="G4361" s="2" t="s">
        <v>2</v>
      </c>
      <c r="H4361" s="2" t="s">
        <v>3</v>
      </c>
      <c r="I4361" s="2" t="s">
        <v>4</v>
      </c>
      <c r="J4361" s="2" t="s">
        <v>5</v>
      </c>
      <c r="K4361" s="2" t="s">
        <v>6</v>
      </c>
      <c r="L4361" s="2" t="s">
        <v>7</v>
      </c>
      <c r="M4361" s="2" t="s">
        <v>8</v>
      </c>
      <c r="N4361" s="2" t="s">
        <v>9</v>
      </c>
      <c r="O4361" s="2" t="s">
        <v>10</v>
      </c>
      <c r="P4361" s="2" t="s">
        <v>11</v>
      </c>
      <c r="Q4361" s="2" t="s">
        <v>12</v>
      </c>
      <c r="R4361" s="2" t="s">
        <v>13</v>
      </c>
      <c r="S4361" s="2" t="s">
        <v>14</v>
      </c>
      <c r="T4361" s="2" t="s">
        <v>15</v>
      </c>
      <c r="U4361" s="3" t="s">
        <v>16</v>
      </c>
      <c r="V4361" s="3" t="s">
        <v>17</v>
      </c>
      <c r="W4361" s="3" t="s">
        <v>18</v>
      </c>
      <c r="X4361" s="3" t="s">
        <v>19</v>
      </c>
      <c r="Y4361" s="3" t="s">
        <v>20</v>
      </c>
      <c r="Z4361" s="3" t="s">
        <v>21</v>
      </c>
      <c r="AA4361" s="3" t="s">
        <v>22</v>
      </c>
      <c r="AB4361" s="3" t="s">
        <v>23</v>
      </c>
      <c r="AC4361" s="3" t="s">
        <v>24</v>
      </c>
      <c r="AD4361" s="3" t="s">
        <v>25</v>
      </c>
      <c r="AE4361" s="3" t="s">
        <v>26</v>
      </c>
      <c r="AF4361" s="3" t="s">
        <v>27</v>
      </c>
      <c r="AG4361" s="3" t="s">
        <v>28</v>
      </c>
      <c r="AH4361" s="3" t="s">
        <v>29</v>
      </c>
      <c r="AL4361" s="2" t="s">
        <v>33</v>
      </c>
      <c r="AM4361" s="10" t="e">
        <f t="shared" si="2048"/>
        <v>#VALUE!</v>
      </c>
      <c r="AN4361" s="6" t="s">
        <v>35</v>
      </c>
      <c r="AO4361" s="2" t="s">
        <v>36</v>
      </c>
      <c r="AP4361" s="7" t="s">
        <v>37</v>
      </c>
      <c r="AQ4361" s="6" t="s">
        <v>38</v>
      </c>
      <c r="AR4361" s="2" t="s">
        <v>39</v>
      </c>
      <c r="AS4361" s="7" t="s">
        <v>40</v>
      </c>
      <c r="AT4361" s="7" t="s">
        <v>41</v>
      </c>
      <c r="AU4361" s="8" t="s">
        <v>55</v>
      </c>
      <c r="AV4361" s="8" t="s">
        <v>56</v>
      </c>
      <c r="AW4361" s="8" t="s">
        <v>44</v>
      </c>
      <c r="AX4361" s="8" t="s">
        <v>45</v>
      </c>
      <c r="AY4361" s="8" t="s">
        <v>46</v>
      </c>
      <c r="AZ4361" s="8" t="s">
        <v>47</v>
      </c>
      <c r="BA4361" s="2" t="s">
        <v>48</v>
      </c>
      <c r="BB4361" s="2" t="s">
        <v>49</v>
      </c>
      <c r="BC4361" s="2" t="s">
        <v>50</v>
      </c>
      <c r="BD4361"/>
      <c r="BE4361"/>
    </row>
    <row r="4362" spans="1:57" x14ac:dyDescent="0.3">
      <c r="A4362" s="2"/>
      <c r="D4362" s="9" t="s">
        <v>57</v>
      </c>
      <c r="E4362" s="10">
        <v>13.66632641</v>
      </c>
      <c r="F4362" s="10">
        <v>0.57736596849999999</v>
      </c>
      <c r="G4362" s="10">
        <v>17.27421554</v>
      </c>
      <c r="H4362" s="10">
        <v>9.9907396570000007</v>
      </c>
      <c r="I4362" s="10">
        <v>95.031126049999997</v>
      </c>
      <c r="J4362" s="10">
        <v>28.60747314</v>
      </c>
      <c r="K4362" s="10">
        <v>66.534133319999995</v>
      </c>
      <c r="L4362" s="11">
        <v>1.3483796296296297E-3</v>
      </c>
      <c r="M4362" s="11">
        <v>2.0138773148148147E-3</v>
      </c>
      <c r="P4362" s="10"/>
      <c r="Q4362" s="9"/>
      <c r="AJ4362" s="13">
        <v>659.03333333333342</v>
      </c>
      <c r="AK4362" s="16">
        <v>3.0697830000000002</v>
      </c>
      <c r="AL4362" s="10">
        <f>IF(AK4362&gt;3, AK4362-3, 3-AK4362)</f>
        <v>6.978300000000015E-2</v>
      </c>
      <c r="AM4362" s="10">
        <f t="shared" si="2048"/>
        <v>0.56424115499369165</v>
      </c>
      <c r="AN4362" s="14">
        <v>12</v>
      </c>
      <c r="AO4362" s="10">
        <f>AN4362+273.15</f>
        <v>285.14999999999998</v>
      </c>
      <c r="AP4362" s="14">
        <v>10.5</v>
      </c>
      <c r="AQ4362" s="14">
        <v>37</v>
      </c>
      <c r="AR4362" s="10">
        <f>AQ4362+273.15</f>
        <v>310.14999999999998</v>
      </c>
      <c r="AS4362" s="14">
        <v>47.1</v>
      </c>
      <c r="AT4362" s="14">
        <v>0.5</v>
      </c>
      <c r="AU4362" s="10">
        <f>IF(ISNUMBER(AM4362),((AR4362/AO4362)*((AJ4362-(AT4362*AP4362))/(AJ4362-AS4362))*AM4362)," ")</f>
        <v>0.65568145987757609</v>
      </c>
      <c r="AV4362" s="10">
        <f>IF(ISNUMBER(AM4362), AU4362*G4362, " ")</f>
        <v>11.326382863507112</v>
      </c>
      <c r="AW4362" s="10"/>
      <c r="AX4362" s="10"/>
      <c r="AY4362" s="10"/>
      <c r="AZ4362" s="10"/>
      <c r="BA4362" s="10"/>
      <c r="BB4362" s="10"/>
      <c r="BC4362" s="2"/>
      <c r="BD4362"/>
      <c r="BE4362"/>
    </row>
    <row r="4363" spans="1:57" x14ac:dyDescent="0.3">
      <c r="A4363" s="2">
        <v>397</v>
      </c>
      <c r="B4363" s="9" t="s">
        <v>491</v>
      </c>
      <c r="C4363" s="9"/>
      <c r="D4363" s="9" t="s">
        <v>58</v>
      </c>
      <c r="E4363" s="10">
        <v>10.046349790000001</v>
      </c>
      <c r="F4363" s="10">
        <v>0.62007791940000001</v>
      </c>
      <c r="G4363" s="10">
        <v>16.682694640000001</v>
      </c>
      <c r="H4363" s="10">
        <v>10.318353419999999</v>
      </c>
      <c r="I4363" s="10">
        <v>83.682388180000004</v>
      </c>
      <c r="J4363" s="10">
        <v>29.167249200000001</v>
      </c>
      <c r="K4363" s="10">
        <v>75.795490229999999</v>
      </c>
      <c r="L4363" s="11">
        <v>4.8148148148148152E-3</v>
      </c>
      <c r="M4363" s="11">
        <v>5.3992939814814815E-3</v>
      </c>
      <c r="N4363" s="10">
        <f>H4363-H4362</f>
        <v>0.32761376299999867</v>
      </c>
      <c r="O4363" s="10">
        <f>I4362-I4363</f>
        <v>11.348737869999994</v>
      </c>
      <c r="P4363" s="10">
        <f>N4363/O4363</f>
        <v>2.886785885380564E-2</v>
      </c>
      <c r="Q4363" s="9">
        <f>AVERAGE(P4363,P4365,P4367)</f>
        <v>0.12495698949407481</v>
      </c>
      <c r="R4363">
        <f>K4363-K4362</f>
        <v>9.2613569100000035</v>
      </c>
      <c r="S4363">
        <f>R4363/O4363</f>
        <v>0.81606933000735604</v>
      </c>
      <c r="T4363" s="9">
        <f>AVERAGE(S4363,S4365,S4367)</f>
        <v>0.87333067582609158</v>
      </c>
      <c r="U4363" s="3">
        <f>AVERAGE(E4362,E4364,E4366)</f>
        <v>13.65762314</v>
      </c>
      <c r="V4363" s="3">
        <f>AVERAGE(E4363,E4365,E4367)</f>
        <v>9.3120032120000005</v>
      </c>
      <c r="W4363" s="3">
        <f>AVERAGE(F4362,F4364,F4366)</f>
        <v>0.57000596596666664</v>
      </c>
      <c r="X4363" s="3">
        <f>AVERAGE(F4363,F4365,F4367)</f>
        <v>0.66163219979999999</v>
      </c>
      <c r="Y4363" s="3">
        <f>AVERAGE(G4362,G4364,G4366)</f>
        <v>17.661164776666666</v>
      </c>
      <c r="Z4363" s="3">
        <f>AVERAGE(G4363,G4365,G4367)</f>
        <v>17.602736820000001</v>
      </c>
      <c r="AA4363" s="3">
        <f>AVERAGE(H4362,H4364,H4366)</f>
        <v>10.100883095666667</v>
      </c>
      <c r="AB4363" s="3">
        <f>AVERAGE(H4363,H4365,H4367)</f>
        <v>11.626061413333334</v>
      </c>
      <c r="AC4363" s="3">
        <f>AVERAGE(I4362,I4364,I4366)</f>
        <v>94.553135163333323</v>
      </c>
      <c r="AD4363" s="3">
        <f>AVERAGE(I4363,I4365,I4367)</f>
        <v>82.605453266666657</v>
      </c>
      <c r="AE4363" s="3">
        <f>AVERAGE(J4362,J4364,J4366)</f>
        <v>28.67974594333333</v>
      </c>
      <c r="AF4363" s="3">
        <f>AVERAGE(J4363,J4365,J4367)</f>
        <v>29.62932829</v>
      </c>
      <c r="AG4363" s="3">
        <f>AVERAGE(K4362,K4364,K4366)</f>
        <v>68.353262556666664</v>
      </c>
      <c r="AH4363" s="3">
        <f>AVERAGE(K4363,K4365,K4367)</f>
        <v>78.799712373333335</v>
      </c>
      <c r="AI4363" s="12">
        <v>43674</v>
      </c>
      <c r="AJ4363" s="13">
        <v>659.03333333333342</v>
      </c>
      <c r="AK4363" s="16">
        <v>3.0697830000000002</v>
      </c>
      <c r="AL4363" s="10">
        <f t="shared" ref="AL4363:AL4367" si="2049">IF(AK4363&gt;3, AK4363-3, 3-AK4363)</f>
        <v>6.978300000000015E-2</v>
      </c>
      <c r="AM4363" s="10">
        <f t="shared" si="2048"/>
        <v>0.6059821681858294</v>
      </c>
      <c r="AN4363" s="14">
        <v>12</v>
      </c>
      <c r="AO4363" s="10">
        <f t="shared" ref="AO4363:AO4367" si="2050">AN4363+273.15</f>
        <v>285.14999999999998</v>
      </c>
      <c r="AP4363" s="14">
        <v>10.5</v>
      </c>
      <c r="AQ4363" s="14">
        <v>37</v>
      </c>
      <c r="AR4363" s="10">
        <f t="shared" ref="AR4363:AR4367" si="2051">AQ4363+273.15</f>
        <v>310.14999999999998</v>
      </c>
      <c r="AS4363" s="14">
        <v>47.1</v>
      </c>
      <c r="AT4363" s="14">
        <v>0.5</v>
      </c>
      <c r="AU4363" s="10">
        <f t="shared" ref="AU4363:AU4367" si="2052">IF(ISNUMBER(AM4363),((AR4363/AO4363)*((AJ4363-(AT4363*AP4363))/(AJ4363-AS4363))*AM4363)," ")</f>
        <v>0.70418697604627167</v>
      </c>
      <c r="AV4363" s="10">
        <f t="shared" ref="AV4363:AV4367" si="2053">IF(ISNUMBER(AM4363), AU4363*G4363, " ")</f>
        <v>11.747736290844946</v>
      </c>
      <c r="AW4363" s="10">
        <f>AVERAGE(AU4362,AU4364,AU4366)</f>
        <v>0.64732312656898816</v>
      </c>
      <c r="AX4363" s="10">
        <f>AVERAGE(AU4363,AU4365,AU4367)</f>
        <v>0.75137779213752898</v>
      </c>
      <c r="AY4363" s="10">
        <f>AVERAGE(AV4362,AV4364,AV4366)</f>
        <v>11.430574271600776</v>
      </c>
      <c r="AZ4363" s="10">
        <f>AVERAGE(AV4363,AV4365,AV4367)</f>
        <v>13.249696233425325</v>
      </c>
      <c r="BA4363" s="10">
        <f>IF(ISNUMBER(AV4363), AV4363-AV4362, " ")</f>
        <v>0.42135342733783432</v>
      </c>
      <c r="BB4363" s="10">
        <f>IF(ISNUMBER(BA4363), BA4363/O4363, " ")</f>
        <v>3.7127778627407362E-2</v>
      </c>
      <c r="BC4363" s="2">
        <f>AVERAGE(BB4363,BB4365,BB4367)</f>
        <v>0.14910310449233341</v>
      </c>
      <c r="BD4363" s="1" t="s">
        <v>59</v>
      </c>
      <c r="BE4363"/>
    </row>
    <row r="4364" spans="1:57" x14ac:dyDescent="0.3">
      <c r="A4364" s="2"/>
      <c r="D4364" s="9" t="s">
        <v>57</v>
      </c>
      <c r="E4364" s="10">
        <v>13.652959190000001</v>
      </c>
      <c r="F4364" s="10">
        <v>0.56438899629999995</v>
      </c>
      <c r="G4364" s="10">
        <v>18.051714860000001</v>
      </c>
      <c r="H4364" s="10">
        <v>10.21058575</v>
      </c>
      <c r="I4364" s="10">
        <v>94.490209910000004</v>
      </c>
      <c r="J4364" s="10">
        <v>29.072625609999999</v>
      </c>
      <c r="K4364" s="10">
        <v>68.065759940000007</v>
      </c>
      <c r="L4364" s="11">
        <v>8.2638888888888883E-3</v>
      </c>
      <c r="M4364" s="11">
        <v>8.9062384259259268E-3</v>
      </c>
      <c r="P4364" s="10"/>
      <c r="Q4364" s="9"/>
      <c r="AJ4364" s="13">
        <v>659.03333333333296</v>
      </c>
      <c r="AK4364" s="16">
        <v>3.0697830000000002</v>
      </c>
      <c r="AL4364" s="10">
        <f t="shared" si="2049"/>
        <v>6.978300000000015E-2</v>
      </c>
      <c r="AM4364" s="10">
        <f t="shared" si="2048"/>
        <v>0.5515591782546192</v>
      </c>
      <c r="AN4364" s="14">
        <v>12</v>
      </c>
      <c r="AO4364" s="10">
        <f t="shared" si="2050"/>
        <v>285.14999999999998</v>
      </c>
      <c r="AP4364" s="14">
        <v>10.5</v>
      </c>
      <c r="AQ4364" s="14">
        <v>37</v>
      </c>
      <c r="AR4364" s="10">
        <f t="shared" si="2051"/>
        <v>310.14999999999998</v>
      </c>
      <c r="AS4364" s="14">
        <v>47.1</v>
      </c>
      <c r="AT4364" s="14">
        <v>0.5</v>
      </c>
      <c r="AU4364" s="10">
        <f t="shared" si="2052"/>
        <v>0.64094425584909387</v>
      </c>
      <c r="AV4364" s="10">
        <f t="shared" si="2053"/>
        <v>11.570142947742729</v>
      </c>
      <c r="AW4364" s="10"/>
      <c r="AX4364" s="10"/>
      <c r="AY4364" s="10"/>
      <c r="AZ4364" s="10"/>
      <c r="BA4364" s="10"/>
      <c r="BB4364" s="10"/>
      <c r="BC4364" s="2"/>
      <c r="BD4364"/>
    </row>
    <row r="4365" spans="1:57" x14ac:dyDescent="0.3">
      <c r="A4365" s="2"/>
      <c r="D4365" s="9" t="s">
        <v>60</v>
      </c>
      <c r="E4365" s="10">
        <v>8.8308291000000008</v>
      </c>
      <c r="F4365" s="10">
        <v>0.69388332149999998</v>
      </c>
      <c r="G4365" s="10">
        <v>18.25637545</v>
      </c>
      <c r="H4365" s="10">
        <v>12.583298190000001</v>
      </c>
      <c r="I4365" s="10">
        <v>81.911267649999999</v>
      </c>
      <c r="J4365" s="10">
        <v>30.137638760000002</v>
      </c>
      <c r="K4365" s="10">
        <v>79.128531150000001</v>
      </c>
      <c r="L4365" s="11">
        <v>1.1643518518518518E-2</v>
      </c>
      <c r="M4365" s="11">
        <v>1.2326377314814814E-2</v>
      </c>
      <c r="N4365" s="10">
        <f>H4365-H4364</f>
        <v>2.3727124400000008</v>
      </c>
      <c r="O4365" s="10">
        <f>I4364-I4365</f>
        <v>12.578942260000005</v>
      </c>
      <c r="P4365" s="10">
        <f>N4365/O4365</f>
        <v>0.18862575174901866</v>
      </c>
      <c r="Q4365" s="9"/>
      <c r="R4365">
        <f>K4365-K4364</f>
        <v>11.062771209999994</v>
      </c>
      <c r="S4365">
        <f>R4365/O4365</f>
        <v>0.8794675244816641</v>
      </c>
      <c r="AJ4365" s="13">
        <v>659.03333333333296</v>
      </c>
      <c r="AK4365" s="16">
        <v>3.0697830000000002</v>
      </c>
      <c r="AL4365" s="10">
        <f t="shared" si="2049"/>
        <v>6.978300000000015E-2</v>
      </c>
      <c r="AM4365" s="10">
        <f t="shared" si="2048"/>
        <v>0.6781098092275577</v>
      </c>
      <c r="AN4365" s="14">
        <v>12</v>
      </c>
      <c r="AO4365" s="10">
        <f t="shared" si="2050"/>
        <v>285.14999999999998</v>
      </c>
      <c r="AP4365" s="14">
        <v>10.5</v>
      </c>
      <c r="AQ4365" s="14">
        <v>37</v>
      </c>
      <c r="AR4365" s="10">
        <f t="shared" si="2051"/>
        <v>310.14999999999998</v>
      </c>
      <c r="AS4365" s="14">
        <v>47.1</v>
      </c>
      <c r="AT4365" s="14">
        <v>0.5</v>
      </c>
      <c r="AU4365" s="10">
        <f t="shared" si="2052"/>
        <v>0.78800354376241954</v>
      </c>
      <c r="AV4365" s="10">
        <f t="shared" si="2053"/>
        <v>14.386088550857236</v>
      </c>
      <c r="AW4365" s="10"/>
      <c r="AX4365" s="10"/>
      <c r="AY4365" s="10"/>
      <c r="AZ4365" s="10"/>
      <c r="BA4365" s="10">
        <f>IF(ISNUMBER(AV4365), AV4365-AV4364, " ")</f>
        <v>2.8159456031145069</v>
      </c>
      <c r="BB4365" s="10">
        <f>IF(ISNUMBER(BA4365), BA4365/O4365, " ")</f>
        <v>0.22386187526028964</v>
      </c>
      <c r="BC4365" s="2"/>
      <c r="BD4365"/>
      <c r="BE4365"/>
    </row>
    <row r="4366" spans="1:57" x14ac:dyDescent="0.3">
      <c r="A4366" s="2"/>
      <c r="D4366" s="9" t="s">
        <v>57</v>
      </c>
      <c r="E4366" s="10">
        <v>13.65358382</v>
      </c>
      <c r="F4366" s="10">
        <v>0.56826293309999998</v>
      </c>
      <c r="G4366" s="10">
        <v>17.657563929999998</v>
      </c>
      <c r="H4366" s="10">
        <v>10.101323880000001</v>
      </c>
      <c r="I4366" s="10">
        <v>94.138069529999996</v>
      </c>
      <c r="J4366" s="10">
        <v>28.359139079999999</v>
      </c>
      <c r="K4366" s="10">
        <v>70.459894410000004</v>
      </c>
      <c r="L4366" s="11">
        <v>1.5190972222222222E-2</v>
      </c>
      <c r="M4366" s="11">
        <v>1.581596064814815E-2</v>
      </c>
      <c r="P4366" s="10"/>
      <c r="Q4366" s="9"/>
      <c r="AJ4366" s="13">
        <v>659.03333333333296</v>
      </c>
      <c r="AK4366" s="16">
        <v>3.0697830000000002</v>
      </c>
      <c r="AL4366" s="10">
        <f t="shared" si="2049"/>
        <v>6.978300000000015E-2</v>
      </c>
      <c r="AM4366" s="10">
        <f t="shared" si="2048"/>
        <v>0.55534505184894167</v>
      </c>
      <c r="AN4366" s="14">
        <v>12</v>
      </c>
      <c r="AO4366" s="10">
        <f t="shared" si="2050"/>
        <v>285.14999999999998</v>
      </c>
      <c r="AP4366" s="14">
        <v>10.5</v>
      </c>
      <c r="AQ4366" s="14">
        <v>37</v>
      </c>
      <c r="AR4366" s="10">
        <f t="shared" si="2051"/>
        <v>310.14999999999998</v>
      </c>
      <c r="AS4366" s="14">
        <v>47.1</v>
      </c>
      <c r="AT4366" s="14">
        <v>0.5</v>
      </c>
      <c r="AU4366" s="10">
        <f t="shared" si="2052"/>
        <v>0.64534366398029452</v>
      </c>
      <c r="AV4366" s="10">
        <f t="shared" si="2053"/>
        <v>11.395197003552488</v>
      </c>
      <c r="AW4366" s="10"/>
      <c r="AX4366" s="10"/>
      <c r="AY4366" s="10"/>
      <c r="AZ4366" s="10"/>
      <c r="BA4366" s="10"/>
      <c r="BB4366" s="10"/>
      <c r="BC4366" s="2"/>
      <c r="BD4366"/>
      <c r="BE4366"/>
    </row>
    <row r="4367" spans="1:57" x14ac:dyDescent="0.3">
      <c r="A4367" s="2"/>
      <c r="D4367" s="9" t="s">
        <v>61</v>
      </c>
      <c r="E4367" s="10">
        <v>9.0588307459999999</v>
      </c>
      <c r="F4367" s="10">
        <v>0.67093535849999997</v>
      </c>
      <c r="G4367" s="10">
        <v>17.86914037</v>
      </c>
      <c r="H4367" s="10">
        <v>11.976532629999999</v>
      </c>
      <c r="I4367" s="10">
        <v>82.222703969999998</v>
      </c>
      <c r="J4367" s="10">
        <v>29.583096909999998</v>
      </c>
      <c r="K4367" s="10">
        <v>81.475115740000007</v>
      </c>
      <c r="L4367" s="11">
        <v>1.8373842592592591E-2</v>
      </c>
      <c r="M4367" s="11">
        <v>1.910878472222222E-2</v>
      </c>
      <c r="N4367" s="10">
        <f>H4367-H4366</f>
        <v>1.8752087499999988</v>
      </c>
      <c r="O4367" s="10">
        <f>I4366-I4367</f>
        <v>11.915365559999998</v>
      </c>
      <c r="P4367" s="10">
        <f>N4367/O4367</f>
        <v>0.15737735787940013</v>
      </c>
      <c r="Q4367" s="9"/>
      <c r="R4367">
        <f>K4367-K4366</f>
        <v>11.015221330000003</v>
      </c>
      <c r="S4367">
        <f>R4367/O4367</f>
        <v>0.9244551729892545</v>
      </c>
      <c r="AJ4367" s="13">
        <v>659.03333333333296</v>
      </c>
      <c r="AK4367" s="16">
        <v>3.0697830000000002</v>
      </c>
      <c r="AL4367" s="10">
        <f t="shared" si="2049"/>
        <v>6.978300000000015E-2</v>
      </c>
      <c r="AM4367" s="10">
        <f t="shared" si="2048"/>
        <v>0.65568350450178392</v>
      </c>
      <c r="AN4367" s="14">
        <v>12</v>
      </c>
      <c r="AO4367" s="10">
        <f t="shared" si="2050"/>
        <v>285.14999999999998</v>
      </c>
      <c r="AP4367" s="14">
        <v>10.5</v>
      </c>
      <c r="AQ4367" s="14">
        <v>37</v>
      </c>
      <c r="AR4367" s="10">
        <f t="shared" si="2051"/>
        <v>310.14999999999998</v>
      </c>
      <c r="AS4367" s="14">
        <v>47.1</v>
      </c>
      <c r="AT4367" s="14">
        <v>0.5</v>
      </c>
      <c r="AU4367" s="10">
        <f t="shared" si="2052"/>
        <v>0.76194285660389571</v>
      </c>
      <c r="AV4367" s="10">
        <f t="shared" si="2053"/>
        <v>13.615263858573794</v>
      </c>
      <c r="AW4367" s="10"/>
      <c r="AX4367" s="10"/>
      <c r="AY4367" s="10"/>
      <c r="AZ4367" s="10"/>
      <c r="BA4367" s="10">
        <f>IF(ISNUMBER(AV4367), AV4367-AV4366, " ")</f>
        <v>2.2200668550213063</v>
      </c>
      <c r="BB4367" s="10">
        <f>IF(ISNUMBER(BA4367), BA4367/O4367, " ")</f>
        <v>0.18631965958930316</v>
      </c>
      <c r="BC4367" s="2"/>
      <c r="BD4367"/>
      <c r="BE4367"/>
    </row>
    <row r="4368" spans="1:57" x14ac:dyDescent="0.3">
      <c r="AM4368" s="10" t="str">
        <f t="shared" si="2048"/>
        <v xml:space="preserve"> </v>
      </c>
      <c r="BD4368"/>
      <c r="BE4368"/>
    </row>
    <row r="4369" spans="1:57" x14ac:dyDescent="0.3">
      <c r="AM4369" s="10" t="str">
        <f t="shared" si="2048"/>
        <v xml:space="preserve"> </v>
      </c>
      <c r="BD4369"/>
      <c r="BE4369"/>
    </row>
    <row r="4370" spans="1:57" x14ac:dyDescent="0.3">
      <c r="A4370" s="2"/>
      <c r="D4370" s="9" t="s">
        <v>53</v>
      </c>
      <c r="E4370" s="10"/>
      <c r="F4370" s="10"/>
      <c r="G4370" s="10"/>
      <c r="H4370" s="10"/>
      <c r="I4370" s="10"/>
      <c r="J4370" s="10"/>
      <c r="K4370" s="10"/>
      <c r="L4370" s="10"/>
      <c r="M4370" s="10"/>
      <c r="P4370" s="10"/>
      <c r="Q4370" s="9"/>
      <c r="R4370" s="9"/>
      <c r="AM4370" s="10" t="str">
        <f t="shared" si="2048"/>
        <v xml:space="preserve"> </v>
      </c>
      <c r="BD4370"/>
      <c r="BE4370"/>
    </row>
    <row r="4371" spans="1:57" x14ac:dyDescent="0.3">
      <c r="A4371" s="2"/>
      <c r="D4371" s="9" t="s">
        <v>492</v>
      </c>
      <c r="E4371" s="10"/>
      <c r="F4371" s="2"/>
      <c r="G4371" s="10"/>
      <c r="H4371" s="10"/>
      <c r="I4371" s="10"/>
      <c r="J4371" s="10"/>
      <c r="K4371" s="10"/>
      <c r="L4371" s="10"/>
      <c r="M4371" s="10"/>
      <c r="P4371" s="10"/>
      <c r="Q4371" s="9"/>
      <c r="R4371" s="9"/>
      <c r="AM4371" s="10" t="str">
        <f t="shared" si="2048"/>
        <v xml:space="preserve"> </v>
      </c>
      <c r="BD4371"/>
      <c r="BE4371"/>
    </row>
    <row r="4372" spans="1:57" x14ac:dyDescent="0.3">
      <c r="A4372" s="2"/>
      <c r="D4372" s="9"/>
      <c r="E4372" s="2" t="s">
        <v>0</v>
      </c>
      <c r="F4372" s="2" t="s">
        <v>1</v>
      </c>
      <c r="G4372" s="2" t="s">
        <v>2</v>
      </c>
      <c r="H4372" s="2" t="s">
        <v>3</v>
      </c>
      <c r="I4372" s="2" t="s">
        <v>4</v>
      </c>
      <c r="J4372" s="2" t="s">
        <v>5</v>
      </c>
      <c r="K4372" s="2" t="s">
        <v>6</v>
      </c>
      <c r="L4372" s="2" t="s">
        <v>7</v>
      </c>
      <c r="M4372" s="2" t="s">
        <v>8</v>
      </c>
      <c r="N4372" s="2" t="s">
        <v>9</v>
      </c>
      <c r="O4372" s="2" t="s">
        <v>10</v>
      </c>
      <c r="P4372" s="2" t="s">
        <v>11</v>
      </c>
      <c r="Q4372" s="2" t="s">
        <v>12</v>
      </c>
      <c r="R4372" s="2" t="s">
        <v>13</v>
      </c>
      <c r="S4372" s="2" t="s">
        <v>14</v>
      </c>
      <c r="T4372" s="2" t="s">
        <v>15</v>
      </c>
      <c r="U4372" s="3" t="s">
        <v>16</v>
      </c>
      <c r="V4372" s="3" t="s">
        <v>17</v>
      </c>
      <c r="W4372" s="3" t="s">
        <v>18</v>
      </c>
      <c r="X4372" s="3" t="s">
        <v>19</v>
      </c>
      <c r="Y4372" s="3" t="s">
        <v>20</v>
      </c>
      <c r="Z4372" s="3" t="s">
        <v>21</v>
      </c>
      <c r="AA4372" s="3" t="s">
        <v>22</v>
      </c>
      <c r="AB4372" s="3" t="s">
        <v>23</v>
      </c>
      <c r="AC4372" s="3" t="s">
        <v>24</v>
      </c>
      <c r="AD4372" s="3" t="s">
        <v>25</v>
      </c>
      <c r="AE4372" s="3" t="s">
        <v>26</v>
      </c>
      <c r="AF4372" s="3" t="s">
        <v>27</v>
      </c>
      <c r="AG4372" s="3" t="s">
        <v>28</v>
      </c>
      <c r="AH4372" s="3" t="s">
        <v>29</v>
      </c>
      <c r="AL4372" s="2" t="s">
        <v>33</v>
      </c>
      <c r="AM4372" s="10" t="e">
        <f t="shared" si="2048"/>
        <v>#VALUE!</v>
      </c>
      <c r="AN4372" s="6" t="s">
        <v>35</v>
      </c>
      <c r="AO4372" s="2" t="s">
        <v>36</v>
      </c>
      <c r="AP4372" s="7" t="s">
        <v>37</v>
      </c>
      <c r="AQ4372" s="6" t="s">
        <v>38</v>
      </c>
      <c r="AR4372" s="2" t="s">
        <v>39</v>
      </c>
      <c r="AS4372" s="7" t="s">
        <v>40</v>
      </c>
      <c r="AT4372" s="7" t="s">
        <v>41</v>
      </c>
      <c r="AU4372" s="8" t="s">
        <v>55</v>
      </c>
      <c r="AV4372" s="8" t="s">
        <v>56</v>
      </c>
      <c r="AW4372" s="8" t="s">
        <v>44</v>
      </c>
      <c r="AX4372" s="8" t="s">
        <v>45</v>
      </c>
      <c r="AY4372" s="8" t="s">
        <v>46</v>
      </c>
      <c r="AZ4372" s="8" t="s">
        <v>47</v>
      </c>
      <c r="BA4372" s="2" t="s">
        <v>48</v>
      </c>
      <c r="BB4372" s="2" t="s">
        <v>49</v>
      </c>
      <c r="BC4372" s="2" t="s">
        <v>50</v>
      </c>
      <c r="BD4372"/>
      <c r="BE4372"/>
    </row>
    <row r="4373" spans="1:57" x14ac:dyDescent="0.3">
      <c r="A4373" s="2"/>
      <c r="D4373" s="9" t="s">
        <v>57</v>
      </c>
      <c r="E4373" s="10">
        <v>13.636983470000001</v>
      </c>
      <c r="F4373" s="10">
        <v>0.58865623570000003</v>
      </c>
      <c r="G4373" s="10">
        <v>18.688029159999999</v>
      </c>
      <c r="H4373" s="10">
        <v>11.008738360000001</v>
      </c>
      <c r="I4373" s="10">
        <v>92.273002210000001</v>
      </c>
      <c r="J4373" s="10">
        <v>33.212158770000002</v>
      </c>
      <c r="K4373" s="10">
        <v>70.241630349999994</v>
      </c>
      <c r="L4373" s="11">
        <v>1.3252314814814813E-3</v>
      </c>
      <c r="M4373" s="11">
        <v>1.9560069444444447E-3</v>
      </c>
      <c r="P4373" s="10"/>
      <c r="Q4373" s="9"/>
      <c r="AJ4373" s="13">
        <v>659.03333333333342</v>
      </c>
      <c r="AK4373" s="16">
        <v>3.0697830000000002</v>
      </c>
      <c r="AL4373" s="10">
        <f>IF(AK4373&gt;3, AK4373-3, 3-AK4373)</f>
        <v>6.978300000000015E-2</v>
      </c>
      <c r="AM4373" s="10">
        <f t="shared" si="2048"/>
        <v>0.57527476929151022</v>
      </c>
      <c r="AN4373" s="14">
        <v>12</v>
      </c>
      <c r="AO4373" s="10">
        <f>AN4373+273.15</f>
        <v>285.14999999999998</v>
      </c>
      <c r="AP4373" s="14">
        <v>10.5</v>
      </c>
      <c r="AQ4373" s="14">
        <v>37</v>
      </c>
      <c r="AR4373" s="10">
        <f>AQ4373+273.15</f>
        <v>310.14999999999998</v>
      </c>
      <c r="AS4373" s="14">
        <v>47.1</v>
      </c>
      <c r="AT4373" s="14">
        <v>0.5</v>
      </c>
      <c r="AU4373" s="10">
        <f>IF(ISNUMBER(AM4373),((AR4373/AO4373)*((AJ4373-(AT4373*AP4373))/(AJ4373-AS4373))*AM4373)," ")</f>
        <v>0.668503169649173</v>
      </c>
      <c r="AV4373" s="10">
        <f>IF(ISNUMBER(AM4373), AU4373*G4373, " ")</f>
        <v>12.493006727956171</v>
      </c>
      <c r="AW4373" s="10"/>
      <c r="AX4373" s="10"/>
      <c r="AY4373" s="10"/>
      <c r="AZ4373" s="10"/>
      <c r="BA4373" s="10"/>
      <c r="BB4373" s="10"/>
      <c r="BC4373" s="2"/>
      <c r="BD4373"/>
      <c r="BE4373"/>
    </row>
    <row r="4374" spans="1:57" x14ac:dyDescent="0.3">
      <c r="A4374" s="2">
        <v>398</v>
      </c>
      <c r="B4374" s="9" t="s">
        <v>492</v>
      </c>
      <c r="C4374" s="9"/>
      <c r="D4374" s="9" t="s">
        <v>58</v>
      </c>
      <c r="E4374" s="10">
        <v>9.2246768719999999</v>
      </c>
      <c r="F4374" s="10">
        <v>0.71760800300000005</v>
      </c>
      <c r="G4374" s="10">
        <v>17.769858259999999</v>
      </c>
      <c r="H4374" s="10">
        <v>12.723945219999999</v>
      </c>
      <c r="I4374" s="10">
        <v>80.36117634</v>
      </c>
      <c r="J4374" s="10">
        <v>33.904020269999997</v>
      </c>
      <c r="K4374" s="10">
        <v>79.122994790000007</v>
      </c>
      <c r="L4374" s="11">
        <v>4.0393518518518521E-3</v>
      </c>
      <c r="M4374" s="11">
        <v>4.565960648148148E-3</v>
      </c>
      <c r="N4374" s="10">
        <f>H4374-H4373</f>
        <v>1.7152068599999986</v>
      </c>
      <c r="O4374" s="10">
        <f>I4373-I4374</f>
        <v>11.911825870000001</v>
      </c>
      <c r="P4374" s="10">
        <f>N4374/O4374</f>
        <v>0.14399193530185464</v>
      </c>
      <c r="Q4374" s="9">
        <f>AVERAGE(P4374,P4376,P4378)</f>
        <v>0.21447082615579297</v>
      </c>
      <c r="R4374">
        <f>K4374-K4373</f>
        <v>8.8813644400000129</v>
      </c>
      <c r="S4374">
        <f>R4374/O4374</f>
        <v>0.74559219862068149</v>
      </c>
      <c r="T4374" s="9">
        <f>AVERAGE(S4374,S4376,S4378)</f>
        <v>0.78258040506828241</v>
      </c>
      <c r="U4374" s="3">
        <f>AVERAGE(E4373,E4375,E4377)</f>
        <v>13.639301236666668</v>
      </c>
      <c r="V4374" s="3">
        <f>AVERAGE(E4374,E4376,E4378)</f>
        <v>9.1270450876666658</v>
      </c>
      <c r="W4374" s="3">
        <f>AVERAGE(F4373,F4375,F4377)</f>
        <v>0.5982243988</v>
      </c>
      <c r="X4374" s="3">
        <f>AVERAGE(F4374,F4376,F4378)</f>
        <v>0.7587184374999999</v>
      </c>
      <c r="Y4374" s="3">
        <f>AVERAGE(G4373,G4375,G4377)</f>
        <v>19.096199306666666</v>
      </c>
      <c r="Z4374" s="3">
        <f>AVERAGE(G4374,G4376,G4378)</f>
        <v>18.355122926666667</v>
      </c>
      <c r="AA4374" s="3">
        <f>AVERAGE(H4373,H4375,H4377)</f>
        <v>11.411720986666667</v>
      </c>
      <c r="AB4374" s="3">
        <f>AVERAGE(H4374,H4376,H4378)</f>
        <v>13.904081893333332</v>
      </c>
      <c r="AC4374" s="3">
        <f>AVERAGE(I4373,I4375,I4377)</f>
        <v>92.016409683333336</v>
      </c>
      <c r="AD4374" s="3">
        <f>AVERAGE(I4374,I4376,I4378)</f>
        <v>80.317266826666653</v>
      </c>
      <c r="AE4374" s="3">
        <f>AVERAGE(J4373,J4375,J4377)</f>
        <v>33.226407080000001</v>
      </c>
      <c r="AF4374" s="3">
        <f>AVERAGE(J4374,J4376,J4378)</f>
        <v>33.491275616666663</v>
      </c>
      <c r="AG4374" s="3">
        <f>AVERAGE(K4373,K4375,K4377)</f>
        <v>69.700369066666667</v>
      </c>
      <c r="AH4374" s="3">
        <f>AVERAGE(K4374,K4376,K4378)</f>
        <v>78.86434396333334</v>
      </c>
      <c r="AI4374" s="12">
        <v>43674</v>
      </c>
      <c r="AJ4374" s="13">
        <v>659.03333333333342</v>
      </c>
      <c r="AK4374" s="16">
        <v>3.0697830000000002</v>
      </c>
      <c r="AL4374" s="10">
        <f t="shared" ref="AL4374:AL4378" si="2054">IF(AK4374&gt;3, AK4374-3, 3-AK4374)</f>
        <v>6.978300000000015E-2</v>
      </c>
      <c r="AM4374" s="10">
        <f t="shared" si="2048"/>
        <v>0.70129517591308577</v>
      </c>
      <c r="AN4374" s="14">
        <v>12</v>
      </c>
      <c r="AO4374" s="10">
        <f t="shared" ref="AO4374:AO4378" si="2055">AN4374+273.15</f>
        <v>285.14999999999998</v>
      </c>
      <c r="AP4374" s="14">
        <v>10.5</v>
      </c>
      <c r="AQ4374" s="14">
        <v>37</v>
      </c>
      <c r="AR4374" s="10">
        <f t="shared" ref="AR4374:AR4378" si="2056">AQ4374+273.15</f>
        <v>310.14999999999998</v>
      </c>
      <c r="AS4374" s="14">
        <v>47.1</v>
      </c>
      <c r="AT4374" s="14">
        <v>0.5</v>
      </c>
      <c r="AU4374" s="10">
        <f t="shared" ref="AU4374:AU4378" si="2057">IF(ISNUMBER(AM4374),((AR4374/AO4374)*((AJ4374-(AT4374*AP4374))/(AJ4374-AS4374))*AM4374)," ")</f>
        <v>0.81494630563226911</v>
      </c>
      <c r="AV4374" s="10">
        <f t="shared" ref="AV4374:AV4378" si="2058">IF(ISNUMBER(AM4374), AU4374*G4374, " ")</f>
        <v>14.481480340596061</v>
      </c>
      <c r="AW4374" s="10">
        <f>AVERAGE(AU4373,AU4375,AU4377)</f>
        <v>0.67936918443361505</v>
      </c>
      <c r="AX4374" s="10">
        <f>AVERAGE(AU4374,AU4376,AU4378)</f>
        <v>0.86163307135764011</v>
      </c>
      <c r="AY4374" s="10">
        <f>AVERAGE(AV4373,AV4375,AV4377)</f>
        <v>12.975544119670536</v>
      </c>
      <c r="AZ4374" s="10">
        <f>AVERAGE(AV4374,AV4376,AV4378)</f>
        <v>15.826656626573696</v>
      </c>
      <c r="BA4374" s="10">
        <f>IF(ISNUMBER(AV4374), AV4374-AV4373, " ")</f>
        <v>1.9884736126398899</v>
      </c>
      <c r="BB4374" s="10">
        <f>IF(ISNUMBER(BA4374), BA4374/O4374, " ")</f>
        <v>0.16693273007355416</v>
      </c>
      <c r="BC4374" s="2">
        <f>AVERAGE(BB4374,BB4376,BB4378)</f>
        <v>0.24527522801074597</v>
      </c>
      <c r="BD4374" s="1" t="s">
        <v>59</v>
      </c>
      <c r="BE4374"/>
    </row>
    <row r="4375" spans="1:57" x14ac:dyDescent="0.3">
      <c r="A4375" s="2"/>
      <c r="D4375" s="9" t="s">
        <v>57</v>
      </c>
      <c r="E4375" s="10">
        <v>13.63728824</v>
      </c>
      <c r="F4375" s="10">
        <v>0.59976899149999996</v>
      </c>
      <c r="G4375" s="10">
        <v>19.3177436</v>
      </c>
      <c r="H4375" s="10">
        <v>11.57067833</v>
      </c>
      <c r="I4375" s="10">
        <v>91.678727140000007</v>
      </c>
      <c r="J4375" s="10">
        <v>33.291939640000002</v>
      </c>
      <c r="K4375" s="10">
        <v>70.306436070000004</v>
      </c>
      <c r="L4375" s="11">
        <v>8.726851851851852E-3</v>
      </c>
      <c r="M4375" s="11">
        <v>9.3344791666666663E-3</v>
      </c>
      <c r="P4375" s="10"/>
      <c r="Q4375" s="9"/>
      <c r="AJ4375" s="13">
        <v>659.03333333333296</v>
      </c>
      <c r="AK4375" s="16">
        <v>3.0697830000000002</v>
      </c>
      <c r="AL4375" s="10">
        <f t="shared" si="2054"/>
        <v>6.978300000000015E-2</v>
      </c>
      <c r="AM4375" s="10">
        <f t="shared" si="2048"/>
        <v>0.58613490741853735</v>
      </c>
      <c r="AN4375" s="14">
        <v>12</v>
      </c>
      <c r="AO4375" s="10">
        <f t="shared" si="2055"/>
        <v>285.14999999999998</v>
      </c>
      <c r="AP4375" s="14">
        <v>10.5</v>
      </c>
      <c r="AQ4375" s="14">
        <v>37</v>
      </c>
      <c r="AR4375" s="10">
        <f t="shared" si="2056"/>
        <v>310.14999999999998</v>
      </c>
      <c r="AS4375" s="14">
        <v>47.1</v>
      </c>
      <c r="AT4375" s="14">
        <v>0.5</v>
      </c>
      <c r="AU4375" s="10">
        <f t="shared" si="2057"/>
        <v>0.68112328989134308</v>
      </c>
      <c r="AV4375" s="10">
        <f t="shared" si="2058"/>
        <v>13.157765074109438</v>
      </c>
      <c r="AW4375" s="10"/>
      <c r="AX4375" s="10"/>
      <c r="AY4375" s="10"/>
      <c r="AZ4375" s="10"/>
      <c r="BA4375" s="10"/>
      <c r="BB4375" s="10"/>
      <c r="BC4375" s="2"/>
      <c r="BD4375"/>
    </row>
    <row r="4376" spans="1:57" x14ac:dyDescent="0.3">
      <c r="A4376" s="2"/>
      <c r="D4376" s="9" t="s">
        <v>60</v>
      </c>
      <c r="E4376" s="10">
        <v>9.2069860039999991</v>
      </c>
      <c r="F4376" s="10">
        <v>0.7752207928</v>
      </c>
      <c r="G4376" s="10">
        <v>19.425480270000001</v>
      </c>
      <c r="H4376" s="10">
        <v>15.06364175</v>
      </c>
      <c r="I4376" s="10">
        <v>80.325806569999997</v>
      </c>
      <c r="J4376" s="10">
        <v>33.304713900000003</v>
      </c>
      <c r="K4376" s="10">
        <v>78.521511700000005</v>
      </c>
      <c r="L4376" s="11">
        <v>1.1249999999999998E-2</v>
      </c>
      <c r="M4376" s="11">
        <v>1.1747673611111112E-2</v>
      </c>
      <c r="N4376" s="10">
        <f>H4376-H4375</f>
        <v>3.4929634200000006</v>
      </c>
      <c r="O4376" s="10">
        <f>I4375-I4376</f>
        <v>11.352920570000009</v>
      </c>
      <c r="P4376" s="10">
        <f>N4376/O4376</f>
        <v>0.30767091150361126</v>
      </c>
      <c r="Q4376" s="9"/>
      <c r="R4376">
        <f>K4376-K4375</f>
        <v>8.2150756300000012</v>
      </c>
      <c r="S4376">
        <f>R4376/O4376</f>
        <v>0.72360901138586886</v>
      </c>
      <c r="AJ4376" s="13">
        <v>659.03333333333296</v>
      </c>
      <c r="AK4376" s="16">
        <v>3.0697830000000002</v>
      </c>
      <c r="AL4376" s="10">
        <f t="shared" si="2054"/>
        <v>6.978300000000015E-2</v>
      </c>
      <c r="AM4376" s="10">
        <f t="shared" si="2048"/>
        <v>0.75759829877225848</v>
      </c>
      <c r="AN4376" s="14">
        <v>12</v>
      </c>
      <c r="AO4376" s="10">
        <f t="shared" si="2055"/>
        <v>285.14999999999998</v>
      </c>
      <c r="AP4376" s="14">
        <v>10.5</v>
      </c>
      <c r="AQ4376" s="14">
        <v>37</v>
      </c>
      <c r="AR4376" s="10">
        <f t="shared" si="2056"/>
        <v>310.14999999999998</v>
      </c>
      <c r="AS4376" s="14">
        <v>47.1</v>
      </c>
      <c r="AT4376" s="14">
        <v>0.5</v>
      </c>
      <c r="AU4376" s="10">
        <f t="shared" si="2057"/>
        <v>0.88037385104480048</v>
      </c>
      <c r="AV4376" s="10">
        <f t="shared" si="2058"/>
        <v>17.10168487369469</v>
      </c>
      <c r="AW4376" s="10"/>
      <c r="AX4376" s="10"/>
      <c r="AY4376" s="10"/>
      <c r="AZ4376" s="10"/>
      <c r="BA4376" s="10">
        <f>IF(ISNUMBER(AV4376), AV4376-AV4375, " ")</f>
        <v>3.9439197995852524</v>
      </c>
      <c r="BB4376" s="10">
        <f>IF(ISNUMBER(BA4376), BA4376/O4376, " ")</f>
        <v>0.34739252998977421</v>
      </c>
      <c r="BC4376" s="2"/>
      <c r="BD4376"/>
      <c r="BE4376"/>
    </row>
    <row r="4377" spans="1:57" x14ac:dyDescent="0.3">
      <c r="A4377" s="2"/>
      <c r="D4377" s="9" t="s">
        <v>57</v>
      </c>
      <c r="E4377" s="10">
        <v>13.643632</v>
      </c>
      <c r="F4377" s="10">
        <v>0.60624796920000001</v>
      </c>
      <c r="G4377" s="10">
        <v>19.282825160000002</v>
      </c>
      <c r="H4377" s="10">
        <v>11.65574627</v>
      </c>
      <c r="I4377" s="10">
        <v>92.0974997</v>
      </c>
      <c r="J4377" s="10">
        <v>33.175122829999999</v>
      </c>
      <c r="K4377" s="10">
        <v>68.553040780000003</v>
      </c>
      <c r="L4377" s="11">
        <v>1.4635416666666666E-2</v>
      </c>
      <c r="M4377" s="11">
        <v>1.522568287037037E-2</v>
      </c>
      <c r="P4377" s="10"/>
      <c r="Q4377" s="9"/>
      <c r="AJ4377" s="13">
        <v>659.03333333333296</v>
      </c>
      <c r="AK4377" s="16">
        <v>3.0697830000000002</v>
      </c>
      <c r="AL4377" s="10">
        <f t="shared" si="2054"/>
        <v>6.978300000000015E-2</v>
      </c>
      <c r="AM4377" s="10">
        <f t="shared" si="2048"/>
        <v>0.59246660353516845</v>
      </c>
      <c r="AN4377" s="14">
        <v>12</v>
      </c>
      <c r="AO4377" s="10">
        <f t="shared" si="2055"/>
        <v>285.14999999999998</v>
      </c>
      <c r="AP4377" s="14">
        <v>10.5</v>
      </c>
      <c r="AQ4377" s="14">
        <v>37</v>
      </c>
      <c r="AR4377" s="10">
        <f t="shared" si="2056"/>
        <v>310.14999999999998</v>
      </c>
      <c r="AS4377" s="14">
        <v>47.1</v>
      </c>
      <c r="AT4377" s="14">
        <v>0.5</v>
      </c>
      <c r="AU4377" s="10">
        <f t="shared" si="2057"/>
        <v>0.68848109376032929</v>
      </c>
      <c r="AV4377" s="10">
        <f t="shared" si="2058"/>
        <v>13.275860556945998</v>
      </c>
      <c r="AW4377" s="10"/>
      <c r="AX4377" s="10"/>
      <c r="AY4377" s="10"/>
      <c r="AZ4377" s="10"/>
      <c r="BA4377" s="10"/>
      <c r="BB4377" s="10"/>
      <c r="BC4377" s="2"/>
      <c r="BD4377"/>
      <c r="BE4377"/>
    </row>
    <row r="4378" spans="1:57" x14ac:dyDescent="0.3">
      <c r="A4378" s="2"/>
      <c r="D4378" s="9" t="s">
        <v>61</v>
      </c>
      <c r="E4378" s="10">
        <v>8.9494723870000001</v>
      </c>
      <c r="F4378" s="10">
        <v>0.78332651669999998</v>
      </c>
      <c r="G4378" s="10">
        <v>17.870030249999999</v>
      </c>
      <c r="H4378" s="10">
        <v>13.924658709999999</v>
      </c>
      <c r="I4378" s="10">
        <v>80.264817570000005</v>
      </c>
      <c r="J4378" s="10">
        <v>33.265092680000002</v>
      </c>
      <c r="K4378" s="10">
        <v>78.948525399999994</v>
      </c>
      <c r="L4378" s="11">
        <v>1.6736111111111111E-2</v>
      </c>
      <c r="M4378" s="11">
        <v>1.7293969907407405E-2</v>
      </c>
      <c r="N4378" s="10">
        <f>H4378-H4377</f>
        <v>2.2689124399999994</v>
      </c>
      <c r="O4378" s="10">
        <f>I4377-I4378</f>
        <v>11.832682129999995</v>
      </c>
      <c r="P4378" s="10">
        <f>N4378/O4378</f>
        <v>0.19174963166191303</v>
      </c>
      <c r="Q4378" s="9"/>
      <c r="R4378">
        <f>K4378-K4377</f>
        <v>10.395484619999991</v>
      </c>
      <c r="S4378">
        <f>R4378/O4378</f>
        <v>0.87854000519829689</v>
      </c>
      <c r="AJ4378" s="13">
        <v>659.03333333333296</v>
      </c>
      <c r="AK4378" s="16">
        <v>3.0697830000000002</v>
      </c>
      <c r="AL4378" s="10">
        <f t="shared" si="2054"/>
        <v>6.978300000000015E-2</v>
      </c>
      <c r="AM4378" s="10">
        <f t="shared" si="2048"/>
        <v>0.76551976152711765</v>
      </c>
      <c r="AN4378" s="14">
        <v>12</v>
      </c>
      <c r="AO4378" s="10">
        <f t="shared" si="2055"/>
        <v>285.14999999999998</v>
      </c>
      <c r="AP4378" s="14">
        <v>10.5</v>
      </c>
      <c r="AQ4378" s="14">
        <v>37</v>
      </c>
      <c r="AR4378" s="10">
        <f t="shared" si="2056"/>
        <v>310.14999999999998</v>
      </c>
      <c r="AS4378" s="14">
        <v>47.1</v>
      </c>
      <c r="AT4378" s="14">
        <v>0.5</v>
      </c>
      <c r="AU4378" s="10">
        <f t="shared" si="2057"/>
        <v>0.88957905739585075</v>
      </c>
      <c r="AV4378" s="10">
        <f t="shared" si="2058"/>
        <v>15.896804665430338</v>
      </c>
      <c r="AW4378" s="10"/>
      <c r="AX4378" s="10"/>
      <c r="AY4378" s="10"/>
      <c r="AZ4378" s="10"/>
      <c r="BA4378" s="10">
        <f>IF(ISNUMBER(AV4378), AV4378-AV4377, " ")</f>
        <v>2.6209441084843395</v>
      </c>
      <c r="BB4378" s="10">
        <f>IF(ISNUMBER(BA4378), BA4378/O4378, " ")</f>
        <v>0.22150042396890962</v>
      </c>
      <c r="BC4378" s="2"/>
      <c r="BD4378"/>
      <c r="BE4378"/>
    </row>
    <row r="4379" spans="1:57" x14ac:dyDescent="0.3">
      <c r="AM4379" s="10" t="str">
        <f t="shared" si="2048"/>
        <v xml:space="preserve"> </v>
      </c>
      <c r="BD4379"/>
      <c r="BE4379"/>
    </row>
    <row r="4380" spans="1:57" x14ac:dyDescent="0.3">
      <c r="AM4380" s="10" t="str">
        <f t="shared" si="2048"/>
        <v xml:space="preserve"> </v>
      </c>
      <c r="BD4380"/>
      <c r="BE4380"/>
    </row>
    <row r="4381" spans="1:57" x14ac:dyDescent="0.3">
      <c r="A4381" s="2"/>
      <c r="D4381" s="9" t="s">
        <v>53</v>
      </c>
      <c r="E4381" s="10"/>
      <c r="F4381" s="10"/>
      <c r="G4381" s="10"/>
      <c r="H4381" s="10"/>
      <c r="I4381" s="10"/>
      <c r="J4381" s="10"/>
      <c r="K4381" s="10"/>
      <c r="L4381" s="10"/>
      <c r="M4381" s="10"/>
      <c r="P4381" s="10"/>
      <c r="Q4381" s="9"/>
      <c r="R4381" s="9"/>
      <c r="AM4381" s="10" t="str">
        <f t="shared" si="2048"/>
        <v xml:space="preserve"> </v>
      </c>
      <c r="BD4381"/>
      <c r="BE4381"/>
    </row>
    <row r="4382" spans="1:57" x14ac:dyDescent="0.3">
      <c r="A4382" s="2"/>
      <c r="D4382" s="9" t="s">
        <v>493</v>
      </c>
      <c r="E4382" s="10"/>
      <c r="F4382" s="2"/>
      <c r="G4382" s="10"/>
      <c r="H4382" s="10"/>
      <c r="I4382" s="10"/>
      <c r="J4382" s="10"/>
      <c r="K4382" s="10"/>
      <c r="L4382" s="10"/>
      <c r="M4382" s="10"/>
      <c r="P4382" s="10"/>
      <c r="Q4382" s="9"/>
      <c r="R4382" s="9"/>
      <c r="AM4382" s="10" t="str">
        <f t="shared" si="2048"/>
        <v xml:space="preserve"> </v>
      </c>
      <c r="BD4382"/>
      <c r="BE4382"/>
    </row>
    <row r="4383" spans="1:57" x14ac:dyDescent="0.3">
      <c r="A4383" s="2"/>
      <c r="D4383" s="9"/>
      <c r="E4383" s="2" t="s">
        <v>0</v>
      </c>
      <c r="F4383" s="2" t="s">
        <v>1</v>
      </c>
      <c r="G4383" s="2" t="s">
        <v>2</v>
      </c>
      <c r="H4383" s="2" t="s">
        <v>3</v>
      </c>
      <c r="I4383" s="2" t="s">
        <v>4</v>
      </c>
      <c r="J4383" s="2" t="s">
        <v>5</v>
      </c>
      <c r="K4383" s="2" t="s">
        <v>6</v>
      </c>
      <c r="L4383" s="2" t="s">
        <v>7</v>
      </c>
      <c r="M4383" s="2" t="s">
        <v>8</v>
      </c>
      <c r="N4383" s="2" t="s">
        <v>9</v>
      </c>
      <c r="O4383" s="2" t="s">
        <v>10</v>
      </c>
      <c r="P4383" s="2" t="s">
        <v>11</v>
      </c>
      <c r="Q4383" s="2" t="s">
        <v>12</v>
      </c>
      <c r="R4383" s="2" t="s">
        <v>13</v>
      </c>
      <c r="S4383" s="2" t="s">
        <v>14</v>
      </c>
      <c r="T4383" s="2" t="s">
        <v>15</v>
      </c>
      <c r="U4383" s="3" t="s">
        <v>16</v>
      </c>
      <c r="V4383" s="3" t="s">
        <v>17</v>
      </c>
      <c r="W4383" s="3" t="s">
        <v>18</v>
      </c>
      <c r="X4383" s="3" t="s">
        <v>19</v>
      </c>
      <c r="Y4383" s="3" t="s">
        <v>20</v>
      </c>
      <c r="Z4383" s="3" t="s">
        <v>21</v>
      </c>
      <c r="AA4383" s="3" t="s">
        <v>22</v>
      </c>
      <c r="AB4383" s="3" t="s">
        <v>23</v>
      </c>
      <c r="AC4383" s="3" t="s">
        <v>24</v>
      </c>
      <c r="AD4383" s="3" t="s">
        <v>25</v>
      </c>
      <c r="AE4383" s="3" t="s">
        <v>26</v>
      </c>
      <c r="AF4383" s="3" t="s">
        <v>27</v>
      </c>
      <c r="AG4383" s="3" t="s">
        <v>28</v>
      </c>
      <c r="AH4383" s="3" t="s">
        <v>29</v>
      </c>
      <c r="AL4383" s="2" t="s">
        <v>33</v>
      </c>
      <c r="AM4383" s="10" t="e">
        <f t="shared" si="2048"/>
        <v>#VALUE!</v>
      </c>
      <c r="AN4383" s="6" t="s">
        <v>35</v>
      </c>
      <c r="AO4383" s="2" t="s">
        <v>36</v>
      </c>
      <c r="AP4383" s="7" t="s">
        <v>37</v>
      </c>
      <c r="AQ4383" s="6" t="s">
        <v>38</v>
      </c>
      <c r="AR4383" s="2" t="s">
        <v>39</v>
      </c>
      <c r="AS4383" s="7" t="s">
        <v>40</v>
      </c>
      <c r="AT4383" s="7" t="s">
        <v>41</v>
      </c>
      <c r="AU4383" s="8" t="s">
        <v>55</v>
      </c>
      <c r="AV4383" s="8" t="s">
        <v>56</v>
      </c>
      <c r="AW4383" s="8" t="s">
        <v>44</v>
      </c>
      <c r="AX4383" s="8" t="s">
        <v>45</v>
      </c>
      <c r="AY4383" s="8" t="s">
        <v>46</v>
      </c>
      <c r="AZ4383" s="8" t="s">
        <v>47</v>
      </c>
      <c r="BA4383" s="2" t="s">
        <v>48</v>
      </c>
      <c r="BB4383" s="2" t="s">
        <v>49</v>
      </c>
      <c r="BC4383" s="2" t="s">
        <v>50</v>
      </c>
      <c r="BD4383"/>
      <c r="BE4383"/>
    </row>
    <row r="4384" spans="1:57" x14ac:dyDescent="0.3">
      <c r="A4384" s="2"/>
      <c r="D4384" s="9" t="s">
        <v>57</v>
      </c>
      <c r="E4384" s="10">
        <v>13.72522607</v>
      </c>
      <c r="F4384" s="10">
        <v>0.59960817649999998</v>
      </c>
      <c r="G4384" s="10">
        <v>15.9745484</v>
      </c>
      <c r="H4384" s="10">
        <v>9.5863243370000006</v>
      </c>
      <c r="I4384" s="10">
        <v>95.308439870000001</v>
      </c>
      <c r="J4384" s="10">
        <v>31.09412639</v>
      </c>
      <c r="K4384" s="10">
        <v>71.206334920000003</v>
      </c>
      <c r="L4384" s="11">
        <v>9.3171296296296307E-4</v>
      </c>
      <c r="M4384" s="11">
        <v>1.5740624999999999E-3</v>
      </c>
      <c r="P4384" s="10"/>
      <c r="Q4384" s="9"/>
      <c r="AJ4384" s="13">
        <v>659.03333333333342</v>
      </c>
      <c r="AK4384" s="16">
        <v>3.0697830000000002</v>
      </c>
      <c r="AL4384" s="10">
        <f>IF(AK4384&gt;3, AK4384-3, 3-AK4384)</f>
        <v>6.978300000000015E-2</v>
      </c>
      <c r="AM4384" s="10">
        <f t="shared" si="2048"/>
        <v>0.58597774810141301</v>
      </c>
      <c r="AN4384" s="14">
        <v>12</v>
      </c>
      <c r="AO4384" s="10">
        <f>AN4384+273.15</f>
        <v>285.14999999999998</v>
      </c>
      <c r="AP4384" s="14">
        <v>10.5</v>
      </c>
      <c r="AQ4384" s="14">
        <v>37</v>
      </c>
      <c r="AR4384" s="10">
        <f>AQ4384+273.15</f>
        <v>310.14999999999998</v>
      </c>
      <c r="AS4384" s="14">
        <v>47.1</v>
      </c>
      <c r="AT4384" s="14">
        <v>0.5</v>
      </c>
      <c r="AU4384" s="10">
        <f>IF(ISNUMBER(AM4384),((AR4384/AO4384)*((AJ4384-(AT4384*AP4384))/(AJ4384-AS4384))*AM4384)," ")</f>
        <v>0.68094066150705479</v>
      </c>
      <c r="AV4384" s="10">
        <f>IF(ISNUMBER(AM4384), AU4384*G4384, " ")</f>
        <v>10.877719554772463</v>
      </c>
      <c r="AW4384" s="10"/>
      <c r="AX4384" s="10"/>
      <c r="AY4384" s="10"/>
      <c r="AZ4384" s="10"/>
      <c r="BA4384" s="10"/>
      <c r="BB4384" s="10"/>
      <c r="BC4384" s="2"/>
      <c r="BD4384"/>
      <c r="BE4384"/>
    </row>
    <row r="4385" spans="1:57" x14ac:dyDescent="0.3">
      <c r="A4385" s="2">
        <v>399</v>
      </c>
      <c r="B4385" s="9" t="s">
        <v>493</v>
      </c>
      <c r="C4385" s="9"/>
      <c r="D4385" s="9" t="s">
        <v>58</v>
      </c>
      <c r="E4385" s="10">
        <v>8.6983564290000004</v>
      </c>
      <c r="F4385" s="10">
        <v>0.76074004429999997</v>
      </c>
      <c r="G4385" s="10">
        <v>18.61737303</v>
      </c>
      <c r="H4385" s="10">
        <v>14.09692104</v>
      </c>
      <c r="I4385" s="10">
        <v>85.514305620000002</v>
      </c>
      <c r="J4385" s="10">
        <v>30.679250580000001</v>
      </c>
      <c r="K4385" s="10">
        <v>85.520521310000007</v>
      </c>
      <c r="L4385" s="11">
        <v>4.1145833333333329E-3</v>
      </c>
      <c r="M4385" s="11">
        <v>4.8495254629629635E-3</v>
      </c>
      <c r="N4385" s="10">
        <f>H4385-H4384</f>
        <v>4.5105967029999992</v>
      </c>
      <c r="O4385" s="10">
        <f>I4384-I4385</f>
        <v>9.794134249999999</v>
      </c>
      <c r="P4385" s="10">
        <f>N4385/O4385</f>
        <v>0.46054062440485738</v>
      </c>
      <c r="Q4385" s="9">
        <f>AVERAGE(P4385,P4387,P4389)</f>
        <v>0.48712692313496136</v>
      </c>
      <c r="R4385">
        <f>K4385-K4384</f>
        <v>14.314186390000003</v>
      </c>
      <c r="S4385">
        <f>R4385/O4385</f>
        <v>1.4615060427622792</v>
      </c>
      <c r="T4385" s="9">
        <f>AVERAGE(S4385,S4387,S4389)</f>
        <v>1.1736671087837947</v>
      </c>
      <c r="U4385" s="3">
        <f>AVERAGE(E4384,E4386,E4388)</f>
        <v>13.715819846666667</v>
      </c>
      <c r="V4385" s="3">
        <f>AVERAGE(E4385,E4387,E4389)</f>
        <v>8.6395089489999979</v>
      </c>
      <c r="W4385" s="3">
        <f>AVERAGE(F4384,F4386,F4388)</f>
        <v>0.59423682969999991</v>
      </c>
      <c r="X4385" s="3">
        <f>AVERAGE(F4385,F4387,F4389)</f>
        <v>0.74869143986666664</v>
      </c>
      <c r="Y4385" s="3">
        <f>AVERAGE(G4384,G4386,G4388)</f>
        <v>15.79424101</v>
      </c>
      <c r="Z4385" s="3">
        <f>AVERAGE(G4385,G4387,G4389)</f>
        <v>19.571581663333333</v>
      </c>
      <c r="AA4385" s="3">
        <f>AVERAGE(H4384,H4386,H4388)</f>
        <v>9.3912136686666674</v>
      </c>
      <c r="AB4385" s="3">
        <f>AVERAGE(H4385,H4387,H4389)</f>
        <v>14.563221676666666</v>
      </c>
      <c r="AC4385" s="3">
        <f>AVERAGE(I4384,I4386,I4388)</f>
        <v>95.081718546666664</v>
      </c>
      <c r="AD4385" s="3">
        <f>AVERAGE(I4385,I4387,I4389)</f>
        <v>84.481743346666676</v>
      </c>
      <c r="AE4385" s="3">
        <f>AVERAGE(J4384,J4386,J4388)</f>
        <v>30.969060006666666</v>
      </c>
      <c r="AF4385" s="3">
        <f>AVERAGE(J4385,J4387,J4389)</f>
        <v>30.906065523333336</v>
      </c>
      <c r="AG4385" s="3">
        <f>AVERAGE(K4384,K4386,K4388)</f>
        <v>74.019807830000005</v>
      </c>
      <c r="AH4385" s="3">
        <f>AVERAGE(K4385,K4387,K4389)</f>
        <v>86.365231489999999</v>
      </c>
      <c r="AI4385" s="12">
        <v>43674</v>
      </c>
      <c r="AJ4385" s="13">
        <v>659.03333333333342</v>
      </c>
      <c r="AK4385" s="16">
        <v>3.0697830000000002</v>
      </c>
      <c r="AL4385" s="10">
        <f t="shared" ref="AL4385:AL4389" si="2059">IF(AK4385&gt;3, AK4385-3, 3-AK4385)</f>
        <v>6.978300000000015E-2</v>
      </c>
      <c r="AM4385" s="10">
        <f t="shared" si="2048"/>
        <v>0.74344672991543703</v>
      </c>
      <c r="AN4385" s="14">
        <v>12</v>
      </c>
      <c r="AO4385" s="10">
        <f t="shared" ref="AO4385:AO4389" si="2060">AN4385+273.15</f>
        <v>285.14999999999998</v>
      </c>
      <c r="AP4385" s="14">
        <v>10.5</v>
      </c>
      <c r="AQ4385" s="14">
        <v>37</v>
      </c>
      <c r="AR4385" s="10">
        <f t="shared" ref="AR4385:AR4389" si="2061">AQ4385+273.15</f>
        <v>310.14999999999998</v>
      </c>
      <c r="AS4385" s="14">
        <v>47.1</v>
      </c>
      <c r="AT4385" s="14">
        <v>0.5</v>
      </c>
      <c r="AU4385" s="10">
        <f t="shared" ref="AU4385:AU4389" si="2062">IF(ISNUMBER(AM4385),((AR4385/AO4385)*((AJ4385-(AT4385*AP4385))/(AJ4385-AS4385))*AM4385)," ")</f>
        <v>0.86392889440617582</v>
      </c>
      <c r="AV4385" s="10">
        <f t="shared" ref="AV4385:AV4389" si="2063">IF(ISNUMBER(AM4385), AU4385*G4385, " ")</f>
        <v>16.084086498555255</v>
      </c>
      <c r="AW4385" s="10">
        <f>AVERAGE(AU4384,AU4386,AU4388)</f>
        <v>0.67484073060797067</v>
      </c>
      <c r="AX4385" s="10">
        <f>AVERAGE(AU4385,AU4387,AU4389)</f>
        <v>0.85024598447495869</v>
      </c>
      <c r="AY4385" s="10">
        <f>AVERAGE(AV4384,AV4386,AV4388)</f>
        <v>10.657658188038743</v>
      </c>
      <c r="AZ4385" s="10">
        <f>AVERAGE(AV4385,AV4387,AV4389)</f>
        <v>16.622432795062402</v>
      </c>
      <c r="BA4385" s="10">
        <f>IF(ISNUMBER(AV4385), AV4385-AV4384, " ")</f>
        <v>5.2063669437827915</v>
      </c>
      <c r="BB4385" s="10">
        <f>IF(ISNUMBER(BA4385), BA4385/O4385, " ")</f>
        <v>0.53158010814307477</v>
      </c>
      <c r="BC4385" s="2">
        <f>AVERAGE(BB4385,BB4387,BB4389)</f>
        <v>0.56194206928566715</v>
      </c>
      <c r="BD4385" s="1" t="s">
        <v>79</v>
      </c>
      <c r="BE4385"/>
    </row>
    <row r="4386" spans="1:57" x14ac:dyDescent="0.3">
      <c r="A4386" s="2"/>
      <c r="D4386" s="9" t="s">
        <v>57</v>
      </c>
      <c r="E4386" s="10">
        <v>13.698941960000001</v>
      </c>
      <c r="F4386" s="10">
        <v>0.61090659700000005</v>
      </c>
      <c r="G4386" s="10">
        <v>15.602484</v>
      </c>
      <c r="H4386" s="10">
        <v>9.5387841899999994</v>
      </c>
      <c r="I4386" s="10">
        <v>95.067460420000003</v>
      </c>
      <c r="J4386" s="10">
        <v>30.845644979999999</v>
      </c>
      <c r="K4386" s="10">
        <v>75.371547840000005</v>
      </c>
      <c r="L4386" s="11">
        <v>7.7083333333333335E-3</v>
      </c>
      <c r="M4386" s="11">
        <v>8.3159606481481487E-3</v>
      </c>
      <c r="P4386" s="10"/>
      <c r="Q4386" s="9"/>
      <c r="AJ4386" s="13">
        <v>659.03333333333296</v>
      </c>
      <c r="AK4386" s="16">
        <v>3.0697830000000002</v>
      </c>
      <c r="AL4386" s="10">
        <f t="shared" si="2059"/>
        <v>6.978300000000015E-2</v>
      </c>
      <c r="AM4386" s="10">
        <f t="shared" si="2048"/>
        <v>0.59701933035657573</v>
      </c>
      <c r="AN4386" s="14">
        <v>12</v>
      </c>
      <c r="AO4386" s="10">
        <f t="shared" si="2060"/>
        <v>285.14999999999998</v>
      </c>
      <c r="AP4386" s="14">
        <v>10.5</v>
      </c>
      <c r="AQ4386" s="14">
        <v>37</v>
      </c>
      <c r="AR4386" s="10">
        <f t="shared" si="2061"/>
        <v>310.14999999999998</v>
      </c>
      <c r="AS4386" s="14">
        <v>47.1</v>
      </c>
      <c r="AT4386" s="14">
        <v>0.5</v>
      </c>
      <c r="AU4386" s="10">
        <f t="shared" si="2062"/>
        <v>0.69377163051445434</v>
      </c>
      <c r="AV4386" s="10">
        <f t="shared" si="2063"/>
        <v>10.824560764755686</v>
      </c>
      <c r="AW4386" s="10"/>
      <c r="AX4386" s="10"/>
      <c r="AY4386" s="10"/>
      <c r="AZ4386" s="10"/>
      <c r="BA4386" s="10"/>
      <c r="BB4386" s="10"/>
      <c r="BC4386" s="2"/>
      <c r="BD4386"/>
    </row>
    <row r="4387" spans="1:57" x14ac:dyDescent="0.3">
      <c r="A4387" s="2"/>
      <c r="D4387" s="9" t="s">
        <v>60</v>
      </c>
      <c r="E4387" s="10">
        <v>8.5095187459999995</v>
      </c>
      <c r="F4387" s="10">
        <v>0.72251194230000004</v>
      </c>
      <c r="G4387" s="10">
        <v>20.81527891</v>
      </c>
      <c r="H4387" s="10">
        <v>15.040713500000001</v>
      </c>
      <c r="I4387" s="10">
        <v>83.793697460000004</v>
      </c>
      <c r="J4387" s="10">
        <v>30.91026583</v>
      </c>
      <c r="K4387" s="10">
        <v>88.264120840000004</v>
      </c>
      <c r="L4387" s="11">
        <v>1.0555555555555554E-2</v>
      </c>
      <c r="M4387" s="11">
        <v>1.106480324074074E-2</v>
      </c>
      <c r="N4387" s="10">
        <f>H4387-H4386</f>
        <v>5.5019293100000013</v>
      </c>
      <c r="O4387" s="10">
        <f>I4386-I4387</f>
        <v>11.273762959999999</v>
      </c>
      <c r="P4387" s="10">
        <f>N4387/O4387</f>
        <v>0.48802953632440055</v>
      </c>
      <c r="Q4387" s="9"/>
      <c r="R4387">
        <f>K4387-K4386</f>
        <v>12.892572999999999</v>
      </c>
      <c r="S4387">
        <f>R4387/O4387</f>
        <v>1.143590923965994</v>
      </c>
      <c r="AJ4387" s="13">
        <v>659.03333333333296</v>
      </c>
      <c r="AK4387" s="16">
        <v>3.0697830000000002</v>
      </c>
      <c r="AL4387" s="10">
        <f t="shared" si="2059"/>
        <v>6.978300000000015E-2</v>
      </c>
      <c r="AM4387" s="10">
        <f t="shared" si="2048"/>
        <v>0.70608763775810857</v>
      </c>
      <c r="AN4387" s="14">
        <v>12</v>
      </c>
      <c r="AO4387" s="10">
        <f t="shared" si="2060"/>
        <v>285.14999999999998</v>
      </c>
      <c r="AP4387" s="14">
        <v>10.5</v>
      </c>
      <c r="AQ4387" s="14">
        <v>37</v>
      </c>
      <c r="AR4387" s="10">
        <f t="shared" si="2061"/>
        <v>310.14999999999998</v>
      </c>
      <c r="AS4387" s="14">
        <v>47.1</v>
      </c>
      <c r="AT4387" s="14">
        <v>0.5</v>
      </c>
      <c r="AU4387" s="10">
        <f t="shared" si="2062"/>
        <v>0.82051542860591553</v>
      </c>
      <c r="AV4387" s="10">
        <f t="shared" si="2063"/>
        <v>17.079257496390323</v>
      </c>
      <c r="AW4387" s="10"/>
      <c r="AX4387" s="10"/>
      <c r="AY4387" s="10"/>
      <c r="AZ4387" s="10"/>
      <c r="BA4387" s="10">
        <f>IF(ISNUMBER(AV4387), AV4387-AV4386, " ")</f>
        <v>6.2546967316346365</v>
      </c>
      <c r="BB4387" s="10">
        <f>IF(ISNUMBER(BA4387), BA4387/O4387, " ")</f>
        <v>0.55480115679446895</v>
      </c>
      <c r="BC4387" s="2"/>
      <c r="BD4387"/>
      <c r="BE4387"/>
    </row>
    <row r="4388" spans="1:57" x14ac:dyDescent="0.3">
      <c r="A4388" s="2"/>
      <c r="D4388" s="9" t="s">
        <v>57</v>
      </c>
      <c r="E4388" s="10">
        <v>13.723291509999999</v>
      </c>
      <c r="F4388" s="10">
        <v>0.57219571560000004</v>
      </c>
      <c r="G4388" s="10">
        <v>15.805690630000001</v>
      </c>
      <c r="H4388" s="10">
        <v>9.0485324790000004</v>
      </c>
      <c r="I4388" s="10">
        <v>94.869255350000003</v>
      </c>
      <c r="J4388" s="10">
        <v>30.967408649999999</v>
      </c>
      <c r="K4388" s="10">
        <v>75.481540730000006</v>
      </c>
      <c r="L4388" s="11">
        <v>1.3883101851851853E-2</v>
      </c>
      <c r="M4388" s="11">
        <v>1.45428125E-2</v>
      </c>
      <c r="P4388" s="10"/>
      <c r="Q4388" s="9"/>
      <c r="AJ4388" s="13">
        <v>659.03333333333296</v>
      </c>
      <c r="AK4388" s="16">
        <v>3.0697830000000002</v>
      </c>
      <c r="AL4388" s="10">
        <f t="shared" si="2059"/>
        <v>6.978300000000015E-2</v>
      </c>
      <c r="AM4388" s="10">
        <f t="shared" si="2048"/>
        <v>0.55918843344953051</v>
      </c>
      <c r="AN4388" s="14">
        <v>12</v>
      </c>
      <c r="AO4388" s="10">
        <f t="shared" si="2060"/>
        <v>285.14999999999998</v>
      </c>
      <c r="AP4388" s="14">
        <v>10.5</v>
      </c>
      <c r="AQ4388" s="14">
        <v>37</v>
      </c>
      <c r="AR4388" s="10">
        <f t="shared" si="2061"/>
        <v>310.14999999999998</v>
      </c>
      <c r="AS4388" s="14">
        <v>47.1</v>
      </c>
      <c r="AT4388" s="14">
        <v>0.5</v>
      </c>
      <c r="AU4388" s="10">
        <f t="shared" si="2062"/>
        <v>0.649809899802403</v>
      </c>
      <c r="AV4388" s="10">
        <f t="shared" si="2063"/>
        <v>10.27069424458808</v>
      </c>
      <c r="AW4388" s="10"/>
      <c r="AX4388" s="10"/>
      <c r="AY4388" s="10"/>
      <c r="AZ4388" s="10"/>
      <c r="BA4388" s="10"/>
      <c r="BB4388" s="10"/>
      <c r="BC4388" s="2"/>
      <c r="BD4388"/>
      <c r="BE4388"/>
    </row>
    <row r="4389" spans="1:57" x14ac:dyDescent="0.3">
      <c r="A4389" s="2"/>
      <c r="D4389" s="9" t="s">
        <v>61</v>
      </c>
      <c r="E4389" s="10">
        <v>8.7106516719999991</v>
      </c>
      <c r="F4389" s="10">
        <v>0.76282233300000002</v>
      </c>
      <c r="G4389" s="10">
        <v>19.28209305</v>
      </c>
      <c r="H4389" s="10">
        <v>14.55203049</v>
      </c>
      <c r="I4389" s="10">
        <v>84.137226960000007</v>
      </c>
      <c r="J4389" s="10">
        <v>31.128680159999998</v>
      </c>
      <c r="K4389" s="10">
        <v>85.311052320000002</v>
      </c>
      <c r="L4389" s="11">
        <v>1.6880787037037038E-2</v>
      </c>
      <c r="M4389" s="11">
        <v>1.7476840277777777E-2</v>
      </c>
      <c r="N4389" s="10">
        <f>H4389-H4388</f>
        <v>5.5034980109999996</v>
      </c>
      <c r="O4389" s="10">
        <f>I4388-I4389</f>
        <v>10.732028389999996</v>
      </c>
      <c r="P4389" s="10">
        <f>N4389/O4389</f>
        <v>0.51281060867562622</v>
      </c>
      <c r="Q4389" s="9"/>
      <c r="R4389">
        <f>K4389-K4388</f>
        <v>9.8295115899999956</v>
      </c>
      <c r="S4389">
        <f>R4389/O4389</f>
        <v>0.91590435962311123</v>
      </c>
      <c r="AJ4389" s="13">
        <v>659.03333333333296</v>
      </c>
      <c r="AK4389" s="16">
        <v>3.0697830000000002</v>
      </c>
      <c r="AL4389" s="10">
        <f t="shared" si="2059"/>
        <v>6.978300000000015E-2</v>
      </c>
      <c r="AM4389" s="10">
        <f t="shared" si="2048"/>
        <v>0.74548168355874012</v>
      </c>
      <c r="AN4389" s="14">
        <v>12</v>
      </c>
      <c r="AO4389" s="10">
        <f t="shared" si="2060"/>
        <v>285.14999999999998</v>
      </c>
      <c r="AP4389" s="14">
        <v>10.5</v>
      </c>
      <c r="AQ4389" s="14">
        <v>37</v>
      </c>
      <c r="AR4389" s="10">
        <f t="shared" si="2061"/>
        <v>310.14999999999998</v>
      </c>
      <c r="AS4389" s="14">
        <v>47.1</v>
      </c>
      <c r="AT4389" s="14">
        <v>0.5</v>
      </c>
      <c r="AU4389" s="10">
        <f t="shared" si="2062"/>
        <v>0.86629363041278473</v>
      </c>
      <c r="AV4389" s="10">
        <f t="shared" si="2063"/>
        <v>16.703954390241627</v>
      </c>
      <c r="AW4389" s="10"/>
      <c r="AX4389" s="10"/>
      <c r="AY4389" s="10"/>
      <c r="AZ4389" s="10"/>
      <c r="BA4389" s="10">
        <f>IF(ISNUMBER(AV4389), AV4389-AV4388, " ")</f>
        <v>6.4332601456535468</v>
      </c>
      <c r="BB4389" s="10">
        <f>IF(ISNUMBER(BA4389), BA4389/O4389, " ")</f>
        <v>0.5994449429194576</v>
      </c>
      <c r="BC4389" s="2"/>
      <c r="BD4389"/>
      <c r="BE4389"/>
    </row>
    <row r="4390" spans="1:57" x14ac:dyDescent="0.3">
      <c r="AM4390" s="10" t="str">
        <f t="shared" si="2048"/>
        <v xml:space="preserve"> </v>
      </c>
      <c r="BD4390"/>
      <c r="BE4390"/>
    </row>
    <row r="4391" spans="1:57" x14ac:dyDescent="0.3">
      <c r="AM4391" s="10" t="str">
        <f t="shared" si="2048"/>
        <v xml:space="preserve"> </v>
      </c>
      <c r="BD4391"/>
      <c r="BE4391"/>
    </row>
    <row r="4392" spans="1:57" x14ac:dyDescent="0.3">
      <c r="A4392" s="2"/>
      <c r="D4392" s="9" t="s">
        <v>53</v>
      </c>
      <c r="E4392" s="10"/>
      <c r="F4392" s="10"/>
      <c r="G4392" s="10"/>
      <c r="H4392" s="10"/>
      <c r="I4392" s="10"/>
      <c r="J4392" s="10"/>
      <c r="K4392" s="10"/>
      <c r="L4392" s="10"/>
      <c r="M4392" s="10"/>
      <c r="P4392" s="10"/>
      <c r="Q4392" s="9"/>
      <c r="R4392" s="9"/>
      <c r="AM4392" s="10" t="str">
        <f t="shared" si="2048"/>
        <v xml:space="preserve"> </v>
      </c>
      <c r="BD4392"/>
      <c r="BE4392"/>
    </row>
    <row r="4393" spans="1:57" x14ac:dyDescent="0.3">
      <c r="A4393" s="2"/>
      <c r="D4393" s="9" t="s">
        <v>494</v>
      </c>
      <c r="E4393" s="10"/>
      <c r="F4393" s="2"/>
      <c r="G4393" s="10"/>
      <c r="H4393" s="10"/>
      <c r="I4393" s="10"/>
      <c r="J4393" s="10"/>
      <c r="K4393" s="10"/>
      <c r="L4393" s="10"/>
      <c r="M4393" s="10"/>
      <c r="P4393" s="10"/>
      <c r="Q4393" s="9"/>
      <c r="R4393" s="9"/>
      <c r="AM4393" s="10" t="str">
        <f t="shared" si="2048"/>
        <v xml:space="preserve"> </v>
      </c>
      <c r="BD4393"/>
      <c r="BE4393"/>
    </row>
    <row r="4394" spans="1:57" x14ac:dyDescent="0.3">
      <c r="A4394" s="2"/>
      <c r="D4394" s="9"/>
      <c r="E4394" s="2" t="s">
        <v>0</v>
      </c>
      <c r="F4394" s="2" t="s">
        <v>1</v>
      </c>
      <c r="G4394" s="2" t="s">
        <v>2</v>
      </c>
      <c r="H4394" s="2" t="s">
        <v>3</v>
      </c>
      <c r="I4394" s="2" t="s">
        <v>4</v>
      </c>
      <c r="J4394" s="2" t="s">
        <v>5</v>
      </c>
      <c r="K4394" s="2" t="s">
        <v>6</v>
      </c>
      <c r="L4394" s="2" t="s">
        <v>7</v>
      </c>
      <c r="M4394" s="2" t="s">
        <v>8</v>
      </c>
      <c r="N4394" s="2" t="s">
        <v>9</v>
      </c>
      <c r="O4394" s="2" t="s">
        <v>10</v>
      </c>
      <c r="P4394" s="2" t="s">
        <v>11</v>
      </c>
      <c r="Q4394" s="2" t="s">
        <v>12</v>
      </c>
      <c r="R4394" s="2" t="s">
        <v>13</v>
      </c>
      <c r="S4394" s="2" t="s">
        <v>14</v>
      </c>
      <c r="T4394" s="2" t="s">
        <v>15</v>
      </c>
      <c r="U4394" s="3" t="s">
        <v>16</v>
      </c>
      <c r="V4394" s="3" t="s">
        <v>17</v>
      </c>
      <c r="W4394" s="3" t="s">
        <v>18</v>
      </c>
      <c r="X4394" s="3" t="s">
        <v>19</v>
      </c>
      <c r="Y4394" s="3" t="s">
        <v>20</v>
      </c>
      <c r="Z4394" s="3" t="s">
        <v>21</v>
      </c>
      <c r="AA4394" s="3" t="s">
        <v>22</v>
      </c>
      <c r="AB4394" s="3" t="s">
        <v>23</v>
      </c>
      <c r="AC4394" s="3" t="s">
        <v>24</v>
      </c>
      <c r="AD4394" s="3" t="s">
        <v>25</v>
      </c>
      <c r="AE4394" s="3" t="s">
        <v>26</v>
      </c>
      <c r="AF4394" s="3" t="s">
        <v>27</v>
      </c>
      <c r="AG4394" s="3" t="s">
        <v>28</v>
      </c>
      <c r="AH4394" s="3" t="s">
        <v>29</v>
      </c>
      <c r="AL4394" s="2" t="s">
        <v>33</v>
      </c>
      <c r="AM4394" s="10" t="e">
        <f t="shared" si="2048"/>
        <v>#VALUE!</v>
      </c>
      <c r="AN4394" s="6" t="s">
        <v>35</v>
      </c>
      <c r="AO4394" s="2" t="s">
        <v>36</v>
      </c>
      <c r="AP4394" s="7" t="s">
        <v>37</v>
      </c>
      <c r="AQ4394" s="6" t="s">
        <v>38</v>
      </c>
      <c r="AR4394" s="2" t="s">
        <v>39</v>
      </c>
      <c r="AS4394" s="7" t="s">
        <v>40</v>
      </c>
      <c r="AT4394" s="7" t="s">
        <v>41</v>
      </c>
      <c r="AU4394" s="8" t="s">
        <v>55</v>
      </c>
      <c r="AV4394" s="8" t="s">
        <v>56</v>
      </c>
      <c r="AW4394" s="8" t="s">
        <v>44</v>
      </c>
      <c r="AX4394" s="8" t="s">
        <v>45</v>
      </c>
      <c r="AY4394" s="8" t="s">
        <v>46</v>
      </c>
      <c r="AZ4394" s="8" t="s">
        <v>47</v>
      </c>
      <c r="BA4394" s="2" t="s">
        <v>48</v>
      </c>
      <c r="BB4394" s="2" t="s">
        <v>49</v>
      </c>
      <c r="BC4394" s="2" t="s">
        <v>50</v>
      </c>
      <c r="BD4394"/>
      <c r="BE4394"/>
    </row>
    <row r="4395" spans="1:57" x14ac:dyDescent="0.3">
      <c r="A4395" s="2"/>
      <c r="D4395" s="9" t="s">
        <v>57</v>
      </c>
      <c r="E4395" s="10">
        <v>13.76806897</v>
      </c>
      <c r="F4395" s="10">
        <v>0.63271211329999999</v>
      </c>
      <c r="G4395" s="10">
        <v>17.747141500000001</v>
      </c>
      <c r="H4395" s="10">
        <v>11.1462959</v>
      </c>
      <c r="I4395" s="10">
        <v>93.35652331</v>
      </c>
      <c r="J4395" s="10">
        <v>30.279158039999999</v>
      </c>
      <c r="K4395" s="10">
        <v>74.381114539999999</v>
      </c>
      <c r="L4395" s="11">
        <v>1.7997685185185185E-3</v>
      </c>
      <c r="M4395" s="11">
        <v>2.384247685185185E-3</v>
      </c>
      <c r="P4395" s="10"/>
      <c r="Q4395" s="9"/>
      <c r="AJ4395" s="13">
        <v>659.03333333333342</v>
      </c>
      <c r="AK4395" s="16">
        <v>3.0697830000000002</v>
      </c>
      <c r="AL4395" s="10">
        <f>IF(AK4395&gt;3, AK4395-3, 3-AK4395)</f>
        <v>6.978300000000015E-2</v>
      </c>
      <c r="AM4395" s="10">
        <f t="shared" si="2048"/>
        <v>0.61832915873858185</v>
      </c>
      <c r="AN4395" s="14">
        <v>12</v>
      </c>
      <c r="AO4395" s="10">
        <f>AN4395+273.15</f>
        <v>285.14999999999998</v>
      </c>
      <c r="AP4395" s="14">
        <v>10.5</v>
      </c>
      <c r="AQ4395" s="14">
        <v>37</v>
      </c>
      <c r="AR4395" s="10">
        <f>AQ4395+273.15</f>
        <v>310.14999999999998</v>
      </c>
      <c r="AS4395" s="14">
        <v>47.1</v>
      </c>
      <c r="AT4395" s="14">
        <v>0.5</v>
      </c>
      <c r="AU4395" s="10">
        <f>IF(ISNUMBER(AM4395),((AR4395/AO4395)*((AJ4395-(AT4395*AP4395))/(AJ4395-AS4395))*AM4395)," ")</f>
        <v>0.71853490639320627</v>
      </c>
      <c r="AV4395" s="10">
        <f>IF(ISNUMBER(AM4395), AU4395*G4395, " ")</f>
        <v>12.751940656449488</v>
      </c>
      <c r="AW4395" s="10"/>
      <c r="AX4395" s="10"/>
      <c r="AY4395" s="10"/>
      <c r="AZ4395" s="10"/>
      <c r="BA4395" s="10"/>
      <c r="BB4395" s="10"/>
      <c r="BC4395" s="2"/>
      <c r="BD4395"/>
      <c r="BE4395"/>
    </row>
    <row r="4396" spans="1:57" x14ac:dyDescent="0.3">
      <c r="A4396" s="2">
        <v>400</v>
      </c>
      <c r="B4396" s="9" t="s">
        <v>494</v>
      </c>
      <c r="C4396" s="9"/>
      <c r="D4396" s="9" t="s">
        <v>58</v>
      </c>
      <c r="E4396" s="10">
        <v>8.8716414350000008</v>
      </c>
      <c r="F4396" s="10">
        <v>0.75707277699999997</v>
      </c>
      <c r="G4396" s="10">
        <v>17.382224449999999</v>
      </c>
      <c r="H4396" s="10">
        <v>13.24838411</v>
      </c>
      <c r="I4396" s="10">
        <v>82.230780569999993</v>
      </c>
      <c r="J4396" s="10">
        <v>30.706383769999999</v>
      </c>
      <c r="K4396" s="10">
        <v>83.450276790000004</v>
      </c>
      <c r="L4396" s="11">
        <v>4.7280092592592591E-3</v>
      </c>
      <c r="M4396" s="11">
        <v>5.3992939814814815E-3</v>
      </c>
      <c r="N4396" s="10">
        <f>H4396-H4395</f>
        <v>2.1020882099999998</v>
      </c>
      <c r="O4396" s="10">
        <f>I4395-I4396</f>
        <v>11.125742740000007</v>
      </c>
      <c r="P4396" s="10">
        <f>N4396/O4396</f>
        <v>0.18893913504241233</v>
      </c>
      <c r="Q4396" s="9">
        <f>AVERAGE(P4396,P4398)</f>
        <v>0.14103774787643431</v>
      </c>
      <c r="R4396">
        <f>K4396-K4395</f>
        <v>9.0691622500000051</v>
      </c>
      <c r="S4396">
        <f>R4396/O4396</f>
        <v>0.81515117344875798</v>
      </c>
      <c r="T4396" s="9">
        <f>AVERAGE(S4396,S4398)</f>
        <v>0.76029160541040086</v>
      </c>
      <c r="U4396" s="3">
        <f>AVERAGE(E4395,E4397,E4399)</f>
        <v>13.745326855</v>
      </c>
      <c r="V4396" s="3">
        <f>AVERAGE(E4396,E4398,E4400)</f>
        <v>9.0328181805000014</v>
      </c>
      <c r="W4396" s="3">
        <f>AVERAGE(F4395,F4397,F4399)</f>
        <v>0.59494820019999994</v>
      </c>
      <c r="X4396" s="3">
        <f>AVERAGE(F4396,F4398,F4400)</f>
        <v>0.6965613356</v>
      </c>
      <c r="Y4396" s="3">
        <f>AVERAGE(G4395,G4397,G4399)</f>
        <v>19.200109670000003</v>
      </c>
      <c r="Z4396" s="3">
        <f>AVERAGE(G4396,G4398,G4400)</f>
        <v>18.626786859999999</v>
      </c>
      <c r="AA4396" s="3">
        <f>AVERAGE(H4395,H4397,H4399)</f>
        <v>11.300488144999999</v>
      </c>
      <c r="AB4396" s="3">
        <f>AVERAGE(H4396,H4398,H4400)</f>
        <v>12.92141945</v>
      </c>
      <c r="AC4396" s="3">
        <f>AVERAGE(I4395,I4397,I4399)</f>
        <v>93.209371000000004</v>
      </c>
      <c r="AD4396" s="3">
        <f>AVERAGE(I4396,I4398,I4400)</f>
        <v>81.527651999999989</v>
      </c>
      <c r="AE4396" s="3">
        <f>AVERAGE(J4395,J4397,J4399)</f>
        <v>29.939079029999998</v>
      </c>
      <c r="AF4396" s="3">
        <f>AVERAGE(J4396,J4398,J4400)</f>
        <v>30.083584719999998</v>
      </c>
      <c r="AG4396" s="3">
        <f>AVERAGE(K4395,K4397,K4399)</f>
        <v>73.568453954999995</v>
      </c>
      <c r="AH4396" s="3">
        <f>AVERAGE(K4396,K4398,K4400)</f>
        <v>82.419466230000012</v>
      </c>
      <c r="AI4396" s="12">
        <v>43674</v>
      </c>
      <c r="AJ4396" s="13">
        <v>659.03333333333342</v>
      </c>
      <c r="AK4396" s="16">
        <v>3.0697830000000002</v>
      </c>
      <c r="AL4396" s="10">
        <f t="shared" ref="AL4396:AL4400" si="2064">IF(AK4396&gt;3, AK4396-3, 3-AK4396)</f>
        <v>6.978300000000015E-2</v>
      </c>
      <c r="AM4396" s="10">
        <f t="shared" si="2048"/>
        <v>0.73986282776339563</v>
      </c>
      <c r="AN4396" s="14">
        <v>12</v>
      </c>
      <c r="AO4396" s="10">
        <f t="shared" ref="AO4396:AO4400" si="2065">AN4396+273.15</f>
        <v>285.14999999999998</v>
      </c>
      <c r="AP4396" s="14">
        <v>10.5</v>
      </c>
      <c r="AQ4396" s="14">
        <v>37</v>
      </c>
      <c r="AR4396" s="10">
        <f t="shared" ref="AR4396:AR4400" si="2066">AQ4396+273.15</f>
        <v>310.14999999999998</v>
      </c>
      <c r="AS4396" s="14">
        <v>47.1</v>
      </c>
      <c r="AT4396" s="14">
        <v>0.5</v>
      </c>
      <c r="AU4396" s="10">
        <f t="shared" ref="AU4396:AU4400" si="2067">IF(ISNUMBER(AM4396),((AR4396/AO4396)*((AJ4396-(AT4396*AP4396))/(AJ4396-AS4396))*AM4396)," ")</f>
        <v>0.85976418898844509</v>
      </c>
      <c r="AV4396" s="10">
        <f t="shared" ref="AV4396:AV4400" si="2068">IF(ISNUMBER(AM4396), AU4396*G4396, " ")</f>
        <v>14.94461410706937</v>
      </c>
      <c r="AW4396" s="10">
        <f>AVERAGE(AU4395,AU4397,AU4399)</f>
        <v>0.67564859333871952</v>
      </c>
      <c r="AX4396" s="10">
        <f>AVERAGE(AU4396,AU4398,AU4400)</f>
        <v>0.7910448109836633</v>
      </c>
      <c r="AY4396" s="10">
        <f>AVERAGE(AV4395,AV4397,AV4399)</f>
        <v>12.910214642687823</v>
      </c>
      <c r="AZ4396" s="10">
        <f>AVERAGE(AV4396,AV4398,AV4400)</f>
        <v>14.649097536198351</v>
      </c>
      <c r="BA4396" s="10">
        <f>IF(ISNUMBER(AV4396), AV4396-AV4395, " ")</f>
        <v>2.1926734506198819</v>
      </c>
      <c r="BB4396" s="10">
        <f>IF(ISNUMBER(BA4396), BA4396/O4396, " ")</f>
        <v>0.19708108499908389</v>
      </c>
      <c r="BC4396" s="2">
        <f>AVERAGE(BB4396,BB4398,BB4400)</f>
        <v>0.15104603103714315</v>
      </c>
      <c r="BD4396" s="1" t="s">
        <v>79</v>
      </c>
      <c r="BE4396"/>
    </row>
    <row r="4397" spans="1:57" x14ac:dyDescent="0.3">
      <c r="A4397" s="2"/>
      <c r="D4397" s="9" t="s">
        <v>57</v>
      </c>
      <c r="E4397" s="10">
        <v>13.72258474</v>
      </c>
      <c r="F4397" s="10">
        <v>0.55718428710000001</v>
      </c>
      <c r="G4397" s="10">
        <v>20.653077840000002</v>
      </c>
      <c r="H4397" s="10">
        <v>11.45468039</v>
      </c>
      <c r="I4397" s="10">
        <v>93.062218689999995</v>
      </c>
      <c r="J4397" s="10">
        <v>29.599000019999998</v>
      </c>
      <c r="K4397" s="10">
        <v>72.755793370000006</v>
      </c>
      <c r="L4397" s="11">
        <v>8.3564814814814804E-3</v>
      </c>
      <c r="M4397" s="11">
        <v>8.9988310185185189E-3</v>
      </c>
      <c r="P4397" s="10"/>
      <c r="Q4397" s="9"/>
      <c r="AJ4397" s="13">
        <v>659.03333333333296</v>
      </c>
      <c r="AK4397" s="16">
        <v>3.0697830000000002</v>
      </c>
      <c r="AL4397" s="10">
        <f t="shared" si="2064"/>
        <v>6.978300000000015E-2</v>
      </c>
      <c r="AM4397" s="10">
        <f t="shared" si="2048"/>
        <v>0.54451824813024241</v>
      </c>
      <c r="AN4397" s="14">
        <v>12</v>
      </c>
      <c r="AO4397" s="10">
        <f t="shared" si="2065"/>
        <v>285.14999999999998</v>
      </c>
      <c r="AP4397" s="14">
        <v>10.5</v>
      </c>
      <c r="AQ4397" s="14">
        <v>37</v>
      </c>
      <c r="AR4397" s="10">
        <f t="shared" si="2066"/>
        <v>310.14999999999998</v>
      </c>
      <c r="AS4397" s="14">
        <v>47.1</v>
      </c>
      <c r="AT4397" s="14">
        <v>0.5</v>
      </c>
      <c r="AU4397" s="10">
        <f t="shared" si="2067"/>
        <v>0.63276228028423276</v>
      </c>
      <c r="AV4397" s="10">
        <f t="shared" si="2068"/>
        <v>13.068488628926158</v>
      </c>
      <c r="AW4397" s="10"/>
      <c r="AX4397" s="10"/>
      <c r="AY4397" s="10"/>
      <c r="AZ4397" s="10"/>
      <c r="BA4397" s="10"/>
      <c r="BB4397" s="10"/>
      <c r="BC4397" s="2"/>
      <c r="BD4397"/>
    </row>
    <row r="4398" spans="1:57" x14ac:dyDescent="0.3">
      <c r="A4398" s="2"/>
      <c r="D4398" s="9" t="s">
        <v>60</v>
      </c>
      <c r="E4398" s="10">
        <v>9.1939949260000002</v>
      </c>
      <c r="F4398" s="10">
        <v>0.63604989420000002</v>
      </c>
      <c r="G4398" s="10">
        <v>19.87134927</v>
      </c>
      <c r="H4398" s="10">
        <v>12.59445479</v>
      </c>
      <c r="I4398" s="10">
        <v>80.824523429999999</v>
      </c>
      <c r="J4398" s="10">
        <v>29.46078567</v>
      </c>
      <c r="K4398" s="10">
        <v>81.388655670000006</v>
      </c>
      <c r="L4398" s="11">
        <v>1.1417824074074073E-2</v>
      </c>
      <c r="M4398" s="11">
        <v>1.2146979166666667E-2</v>
      </c>
      <c r="N4398" s="10">
        <f>H4398-H4397</f>
        <v>1.1397744000000003</v>
      </c>
      <c r="O4398" s="10">
        <f>I4397-I4398</f>
        <v>12.237695259999995</v>
      </c>
      <c r="P4398" s="10">
        <f>N4398/O4398</f>
        <v>9.3136360710456251E-2</v>
      </c>
      <c r="Q4398" s="9"/>
      <c r="R4398">
        <f>K4398-K4397</f>
        <v>8.6328622999999993</v>
      </c>
      <c r="S4398">
        <f>R4398/O4398</f>
        <v>0.70543203737204374</v>
      </c>
      <c r="AJ4398" s="13">
        <v>659.03333333333296</v>
      </c>
      <c r="AK4398" s="16">
        <v>3.0697830000000002</v>
      </c>
      <c r="AL4398" s="10">
        <f t="shared" si="2064"/>
        <v>6.978300000000015E-2</v>
      </c>
      <c r="AM4398" s="10">
        <f t="shared" si="2048"/>
        <v>0.62159106444983236</v>
      </c>
      <c r="AN4398" s="14">
        <v>12</v>
      </c>
      <c r="AO4398" s="10">
        <f t="shared" si="2065"/>
        <v>285.14999999999998</v>
      </c>
      <c r="AP4398" s="14">
        <v>10.5</v>
      </c>
      <c r="AQ4398" s="14">
        <v>37</v>
      </c>
      <c r="AR4398" s="10">
        <f t="shared" si="2066"/>
        <v>310.14999999999998</v>
      </c>
      <c r="AS4398" s="14">
        <v>47.1</v>
      </c>
      <c r="AT4398" s="14">
        <v>0.5</v>
      </c>
      <c r="AU4398" s="10">
        <f t="shared" si="2067"/>
        <v>0.72232543297888152</v>
      </c>
      <c r="AV4398" s="10">
        <f t="shared" si="2068"/>
        <v>14.35358096532733</v>
      </c>
      <c r="AW4398" s="10"/>
      <c r="AX4398" s="10"/>
      <c r="AY4398" s="10"/>
      <c r="AZ4398" s="10"/>
      <c r="BA4398" s="10">
        <f>IF(ISNUMBER(AV4398), AV4398-AV4397, " ")</f>
        <v>1.2850923364011724</v>
      </c>
      <c r="BB4398" s="10">
        <f>IF(ISNUMBER(BA4398), BA4398/O4398, " ")</f>
        <v>0.10501097707520238</v>
      </c>
      <c r="BC4398" s="2"/>
      <c r="BD4398"/>
      <c r="BE4398"/>
    </row>
    <row r="4399" spans="1:57" x14ac:dyDescent="0.3">
      <c r="A4399" s="2"/>
      <c r="D4399" s="9" t="s">
        <v>57</v>
      </c>
      <c r="E4399" s="10"/>
      <c r="F4399" s="10"/>
      <c r="G4399" s="10"/>
      <c r="H4399" s="10"/>
      <c r="I4399" s="10"/>
      <c r="J4399" s="10"/>
      <c r="K4399" s="10"/>
      <c r="L4399" s="11"/>
      <c r="M4399" s="11"/>
      <c r="P4399" s="10"/>
      <c r="Q4399" s="9"/>
      <c r="AJ4399" s="13">
        <v>659.03333333333296</v>
      </c>
      <c r="AK4399" s="16">
        <v>3.0697830000000002</v>
      </c>
      <c r="AL4399" s="10">
        <f t="shared" si="2064"/>
        <v>6.978300000000015E-2</v>
      </c>
      <c r="AM4399" s="10" t="str">
        <f t="shared" si="2048"/>
        <v xml:space="preserve"> </v>
      </c>
      <c r="AN4399" s="14">
        <v>12</v>
      </c>
      <c r="AO4399" s="10">
        <f t="shared" si="2065"/>
        <v>285.14999999999998</v>
      </c>
      <c r="AP4399" s="14">
        <v>10.5</v>
      </c>
      <c r="AQ4399" s="14">
        <v>37</v>
      </c>
      <c r="AR4399" s="10">
        <f t="shared" si="2066"/>
        <v>310.14999999999998</v>
      </c>
      <c r="AS4399" s="14">
        <v>47.1</v>
      </c>
      <c r="AT4399" s="14">
        <v>0.5</v>
      </c>
      <c r="AU4399" s="10" t="str">
        <f t="shared" si="2067"/>
        <v xml:space="preserve"> </v>
      </c>
      <c r="AV4399" s="10" t="str">
        <f t="shared" si="2068"/>
        <v xml:space="preserve"> </v>
      </c>
      <c r="AW4399" s="10"/>
      <c r="AX4399" s="10"/>
      <c r="AY4399" s="10"/>
      <c r="AZ4399" s="10"/>
      <c r="BA4399" s="10"/>
      <c r="BB4399" s="10"/>
      <c r="BC4399" s="2"/>
      <c r="BD4399"/>
      <c r="BE4399"/>
    </row>
    <row r="4400" spans="1:57" x14ac:dyDescent="0.3">
      <c r="A4400" s="2"/>
      <c r="D4400" s="9" t="s">
        <v>61</v>
      </c>
      <c r="E4400" s="10"/>
      <c r="F4400" s="10"/>
      <c r="G4400" s="10"/>
      <c r="H4400" s="10"/>
      <c r="I4400" s="10"/>
      <c r="J4400" s="10"/>
      <c r="K4400" s="10"/>
      <c r="L4400" s="11"/>
      <c r="M4400" s="11"/>
      <c r="N4400" s="10">
        <f>H4400-H4399</f>
        <v>0</v>
      </c>
      <c r="O4400" s="10">
        <f>I4399-I4400</f>
        <v>0</v>
      </c>
      <c r="P4400" s="10" t="e">
        <f>N4400/O4400</f>
        <v>#DIV/0!</v>
      </c>
      <c r="Q4400" s="9"/>
      <c r="R4400">
        <f>K4400-K4399</f>
        <v>0</v>
      </c>
      <c r="S4400" t="e">
        <f>R4400/O4400</f>
        <v>#DIV/0!</v>
      </c>
      <c r="AJ4400" s="13">
        <v>659.03333333333296</v>
      </c>
      <c r="AK4400" s="16">
        <v>3.0697830000000002</v>
      </c>
      <c r="AL4400" s="10">
        <f t="shared" si="2064"/>
        <v>6.978300000000015E-2</v>
      </c>
      <c r="AM4400" s="10" t="str">
        <f t="shared" si="2048"/>
        <v xml:space="preserve"> </v>
      </c>
      <c r="AN4400" s="14">
        <v>12</v>
      </c>
      <c r="AO4400" s="10">
        <f t="shared" si="2065"/>
        <v>285.14999999999998</v>
      </c>
      <c r="AP4400" s="14">
        <v>10.5</v>
      </c>
      <c r="AQ4400" s="14">
        <v>37</v>
      </c>
      <c r="AR4400" s="10">
        <f t="shared" si="2066"/>
        <v>310.14999999999998</v>
      </c>
      <c r="AS4400" s="14">
        <v>47.1</v>
      </c>
      <c r="AT4400" s="14">
        <v>0.5</v>
      </c>
      <c r="AU4400" s="10" t="str">
        <f t="shared" si="2067"/>
        <v xml:space="preserve"> </v>
      </c>
      <c r="AV4400" s="10" t="str">
        <f t="shared" si="2068"/>
        <v xml:space="preserve"> </v>
      </c>
      <c r="AW4400" s="10"/>
      <c r="AX4400" s="10"/>
      <c r="AY4400" s="10"/>
      <c r="AZ4400" s="10"/>
      <c r="BA4400" s="10" t="str">
        <f>IF(ISNUMBER(AV4400), AV4400-AV4399, " ")</f>
        <v xml:space="preserve"> </v>
      </c>
      <c r="BB4400" s="10" t="str">
        <f>IF(ISNUMBER(BA4400), BA4400/O4400, " ")</f>
        <v xml:space="preserve"> </v>
      </c>
      <c r="BC4400" s="2"/>
      <c r="BD4400"/>
      <c r="BE4400"/>
    </row>
    <row r="4401" spans="1:57" x14ac:dyDescent="0.3">
      <c r="AM4401" s="10" t="str">
        <f t="shared" si="2048"/>
        <v xml:space="preserve"> </v>
      </c>
      <c r="BD4401"/>
      <c r="BE4401"/>
    </row>
    <row r="4402" spans="1:57" x14ac:dyDescent="0.3">
      <c r="AM4402" s="10" t="str">
        <f t="shared" si="2048"/>
        <v xml:space="preserve"> </v>
      </c>
      <c r="BD4402"/>
      <c r="BE4402"/>
    </row>
    <row r="4403" spans="1:57" x14ac:dyDescent="0.3">
      <c r="A4403" s="2"/>
      <c r="D4403" s="9" t="s">
        <v>53</v>
      </c>
      <c r="E4403" s="10"/>
      <c r="F4403" s="10"/>
      <c r="G4403" s="10"/>
      <c r="H4403" s="10"/>
      <c r="I4403" s="10"/>
      <c r="J4403" s="10"/>
      <c r="K4403" s="10"/>
      <c r="L4403" s="10"/>
      <c r="M4403" s="10"/>
      <c r="P4403" s="10"/>
      <c r="Q4403" s="9"/>
      <c r="R4403" s="9"/>
      <c r="AM4403" s="10" t="str">
        <f t="shared" si="2048"/>
        <v xml:space="preserve"> </v>
      </c>
      <c r="BD4403"/>
      <c r="BE4403"/>
    </row>
    <row r="4404" spans="1:57" x14ac:dyDescent="0.3">
      <c r="A4404" s="2"/>
      <c r="D4404" s="9" t="s">
        <v>495</v>
      </c>
      <c r="E4404" s="10"/>
      <c r="F4404" s="2"/>
      <c r="G4404" s="10"/>
      <c r="H4404" s="10"/>
      <c r="I4404" s="10"/>
      <c r="J4404" s="10"/>
      <c r="K4404" s="10"/>
      <c r="L4404" s="10"/>
      <c r="M4404" s="10"/>
      <c r="P4404" s="10"/>
      <c r="Q4404" s="9"/>
      <c r="R4404" s="9"/>
      <c r="AM4404" s="10" t="str">
        <f t="shared" si="2048"/>
        <v xml:space="preserve"> </v>
      </c>
      <c r="BD4404"/>
      <c r="BE4404"/>
    </row>
    <row r="4405" spans="1:57" x14ac:dyDescent="0.3">
      <c r="A4405" s="2"/>
      <c r="D4405" s="9"/>
      <c r="E4405" s="2" t="s">
        <v>0</v>
      </c>
      <c r="F4405" s="2" t="s">
        <v>1</v>
      </c>
      <c r="G4405" s="2" t="s">
        <v>2</v>
      </c>
      <c r="H4405" s="2" t="s">
        <v>3</v>
      </c>
      <c r="I4405" s="2" t="s">
        <v>4</v>
      </c>
      <c r="J4405" s="2" t="s">
        <v>5</v>
      </c>
      <c r="K4405" s="2" t="s">
        <v>6</v>
      </c>
      <c r="L4405" s="2" t="s">
        <v>7</v>
      </c>
      <c r="M4405" s="2" t="s">
        <v>8</v>
      </c>
      <c r="N4405" s="2" t="s">
        <v>9</v>
      </c>
      <c r="O4405" s="2" t="s">
        <v>10</v>
      </c>
      <c r="P4405" s="2" t="s">
        <v>11</v>
      </c>
      <c r="Q4405" s="2" t="s">
        <v>12</v>
      </c>
      <c r="R4405" s="2" t="s">
        <v>13</v>
      </c>
      <c r="S4405" s="2" t="s">
        <v>14</v>
      </c>
      <c r="T4405" s="2" t="s">
        <v>15</v>
      </c>
      <c r="U4405" s="3" t="s">
        <v>16</v>
      </c>
      <c r="V4405" s="3" t="s">
        <v>17</v>
      </c>
      <c r="W4405" s="3" t="s">
        <v>18</v>
      </c>
      <c r="X4405" s="3" t="s">
        <v>19</v>
      </c>
      <c r="Y4405" s="3" t="s">
        <v>20</v>
      </c>
      <c r="Z4405" s="3" t="s">
        <v>21</v>
      </c>
      <c r="AA4405" s="3" t="s">
        <v>22</v>
      </c>
      <c r="AB4405" s="3" t="s">
        <v>23</v>
      </c>
      <c r="AC4405" s="3" t="s">
        <v>24</v>
      </c>
      <c r="AD4405" s="3" t="s">
        <v>25</v>
      </c>
      <c r="AE4405" s="3" t="s">
        <v>26</v>
      </c>
      <c r="AF4405" s="3" t="s">
        <v>27</v>
      </c>
      <c r="AG4405" s="3" t="s">
        <v>28</v>
      </c>
      <c r="AH4405" s="3" t="s">
        <v>29</v>
      </c>
      <c r="AL4405" s="2" t="s">
        <v>33</v>
      </c>
      <c r="AM4405" s="10" t="e">
        <f t="shared" si="2048"/>
        <v>#VALUE!</v>
      </c>
      <c r="AN4405" s="6" t="s">
        <v>35</v>
      </c>
      <c r="AO4405" s="2" t="s">
        <v>36</v>
      </c>
      <c r="AP4405" s="7" t="s">
        <v>37</v>
      </c>
      <c r="AQ4405" s="6" t="s">
        <v>38</v>
      </c>
      <c r="AR4405" s="2" t="s">
        <v>39</v>
      </c>
      <c r="AS4405" s="7" t="s">
        <v>40</v>
      </c>
      <c r="AT4405" s="7" t="s">
        <v>41</v>
      </c>
      <c r="AU4405" s="8" t="s">
        <v>55</v>
      </c>
      <c r="AV4405" s="8" t="s">
        <v>56</v>
      </c>
      <c r="AW4405" s="8" t="s">
        <v>44</v>
      </c>
      <c r="AX4405" s="8" t="s">
        <v>45</v>
      </c>
      <c r="AY4405" s="8" t="s">
        <v>46</v>
      </c>
      <c r="AZ4405" s="8" t="s">
        <v>47</v>
      </c>
      <c r="BA4405" s="2" t="s">
        <v>48</v>
      </c>
      <c r="BB4405" s="2" t="s">
        <v>49</v>
      </c>
      <c r="BC4405" s="2" t="s">
        <v>50</v>
      </c>
      <c r="BD4405"/>
      <c r="BE4405"/>
    </row>
    <row r="4406" spans="1:57" x14ac:dyDescent="0.3">
      <c r="A4406" s="2"/>
      <c r="D4406" s="9" t="s">
        <v>57</v>
      </c>
      <c r="E4406" s="10">
        <v>13.68953237</v>
      </c>
      <c r="F4406" s="10">
        <v>0.64416519360000002</v>
      </c>
      <c r="G4406" s="10">
        <v>19.306253770000001</v>
      </c>
      <c r="H4406" s="10">
        <v>12.425052880000001</v>
      </c>
      <c r="I4406" s="10">
        <v>96.201511999999994</v>
      </c>
      <c r="J4406" s="10">
        <v>31.51251061</v>
      </c>
      <c r="K4406" s="10">
        <v>62.879987679999999</v>
      </c>
      <c r="L4406" s="11">
        <v>3.5879629629629635E-4</v>
      </c>
      <c r="M4406" s="11">
        <v>9.3170138888888892E-4</v>
      </c>
      <c r="P4406" s="10"/>
      <c r="Q4406" s="9"/>
      <c r="AJ4406" s="13">
        <v>659.03333333333342</v>
      </c>
      <c r="AK4406" s="16">
        <v>3.0697830000000002</v>
      </c>
      <c r="AL4406" s="10">
        <f>IF(AK4406&gt;3, AK4406-3, 3-AK4406)</f>
        <v>6.978300000000015E-2</v>
      </c>
      <c r="AM4406" s="10">
        <f t="shared" si="2048"/>
        <v>0.62952188503226447</v>
      </c>
      <c r="AN4406" s="14">
        <v>12</v>
      </c>
      <c r="AO4406" s="10">
        <f>AN4406+273.15</f>
        <v>285.14999999999998</v>
      </c>
      <c r="AP4406" s="14">
        <v>10.5</v>
      </c>
      <c r="AQ4406" s="14">
        <v>37</v>
      </c>
      <c r="AR4406" s="10">
        <f>AQ4406+273.15</f>
        <v>310.14999999999998</v>
      </c>
      <c r="AS4406" s="14">
        <v>47.1</v>
      </c>
      <c r="AT4406" s="14">
        <v>0.5</v>
      </c>
      <c r="AU4406" s="10">
        <f>IF(ISNUMBER(AM4406),((AR4406/AO4406)*((AJ4406-(AT4406*AP4406))/(AJ4406-AS4406))*AM4406)," ")</f>
        <v>0.73154151367681353</v>
      </c>
      <c r="AV4406" s="10">
        <f>IF(ISNUMBER(AM4406), AU4406*G4406, " ")</f>
        <v>14.123326106334488</v>
      </c>
      <c r="AW4406" s="10"/>
      <c r="AX4406" s="10"/>
      <c r="AY4406" s="10"/>
      <c r="AZ4406" s="10"/>
      <c r="BA4406" s="10"/>
      <c r="BB4406" s="10"/>
      <c r="BC4406" s="2"/>
      <c r="BD4406"/>
      <c r="BE4406"/>
    </row>
    <row r="4407" spans="1:57" x14ac:dyDescent="0.3">
      <c r="A4407" s="2">
        <v>401</v>
      </c>
      <c r="B4407" s="9" t="s">
        <v>495</v>
      </c>
      <c r="C4407" s="9"/>
      <c r="D4407" s="9" t="s">
        <v>58</v>
      </c>
      <c r="E4407" s="10">
        <v>9.2006616339999994</v>
      </c>
      <c r="F4407" s="10">
        <v>0.65431815979999997</v>
      </c>
      <c r="G4407" s="10">
        <v>21.13824623</v>
      </c>
      <c r="H4407" s="10">
        <v>13.823508520000001</v>
      </c>
      <c r="I4407" s="10">
        <v>85.698454299999995</v>
      </c>
      <c r="J4407" s="10">
        <v>31.15186525</v>
      </c>
      <c r="K4407" s="10">
        <v>80.837826680000006</v>
      </c>
      <c r="L4407" s="11">
        <v>4.3518518518518515E-3</v>
      </c>
      <c r="M4407" s="11">
        <v>4.9942013888888892E-3</v>
      </c>
      <c r="N4407" s="10">
        <f>H4407-H4406</f>
        <v>1.3984556399999999</v>
      </c>
      <c r="O4407" s="10">
        <f>I4406-I4407</f>
        <v>10.503057699999999</v>
      </c>
      <c r="P4407" s="10">
        <f>N4407/O4407</f>
        <v>0.13314747761501872</v>
      </c>
      <c r="Q4407" s="9">
        <f>AVERAGE(P4407,P4409,P4411)</f>
        <v>0.18948890603348925</v>
      </c>
      <c r="R4407">
        <f>K4407-K4406</f>
        <v>17.957839000000007</v>
      </c>
      <c r="S4407">
        <f>R4407/O4407</f>
        <v>1.709772478922972</v>
      </c>
      <c r="T4407" s="9">
        <f>AVERAGE(S4407,S4409,S4411)</f>
        <v>1.0737830872423262</v>
      </c>
      <c r="U4407" s="3">
        <f>AVERAGE(E4406,E4408,E4410)</f>
        <v>13.685131343333333</v>
      </c>
      <c r="V4407" s="3">
        <f>AVERAGE(E4407,E4409,E4411)</f>
        <v>9.0162717963333332</v>
      </c>
      <c r="W4407" s="3">
        <f>AVERAGE(F4406,F4408,F4410)</f>
        <v>0.61044850876666668</v>
      </c>
      <c r="X4407" s="3">
        <f>AVERAGE(F4407,F4409,F4411)</f>
        <v>0.65412143799999989</v>
      </c>
      <c r="Y4407" s="3">
        <f>AVERAGE(G4406,G4408,G4410)</f>
        <v>20.090801333333335</v>
      </c>
      <c r="Z4407" s="3">
        <f>AVERAGE(G4407,G4409,G4411)</f>
        <v>22.260762763333332</v>
      </c>
      <c r="AA4407" s="3">
        <f>AVERAGE(H4406,H4408,H4410)</f>
        <v>12.210069236666667</v>
      </c>
      <c r="AB4407" s="3">
        <f>AVERAGE(H4407,H4409,H4411)</f>
        <v>14.540733813333333</v>
      </c>
      <c r="AC4407" s="3">
        <f>AVERAGE(I4406,I4408,I4410)</f>
        <v>96.463589819999996</v>
      </c>
      <c r="AD4407" s="3">
        <f>AVERAGE(I4407,I4409,I4411)</f>
        <v>84.540657653333326</v>
      </c>
      <c r="AE4407" s="3">
        <f>AVERAGE(J4406,J4408,J4410)</f>
        <v>30.992006563333334</v>
      </c>
      <c r="AF4407" s="3">
        <f>AVERAGE(J4407,J4409,J4411)</f>
        <v>30.840141956666667</v>
      </c>
      <c r="AG4407" s="3">
        <f>AVERAGE(K4406,K4408,K4410)</f>
        <v>65.553420066666675</v>
      </c>
      <c r="AH4407" s="3">
        <f>AVERAGE(K4407,K4409,K4411)</f>
        <v>77.98060902666667</v>
      </c>
      <c r="AI4407" s="12">
        <v>43674</v>
      </c>
      <c r="AJ4407" s="13">
        <v>659.03333333333342</v>
      </c>
      <c r="AK4407" s="16">
        <v>3.0697830000000002</v>
      </c>
      <c r="AL4407" s="10">
        <f t="shared" ref="AL4407:AL4411" si="2069">IF(AK4407&gt;3, AK4407-3, 3-AK4407)</f>
        <v>6.978300000000015E-2</v>
      </c>
      <c r="AM4407" s="10">
        <f t="shared" si="2048"/>
        <v>0.63944405171310148</v>
      </c>
      <c r="AN4407" s="14">
        <v>12</v>
      </c>
      <c r="AO4407" s="10">
        <f t="shared" ref="AO4407:AO4411" si="2070">AN4407+273.15</f>
        <v>285.14999999999998</v>
      </c>
      <c r="AP4407" s="14">
        <v>10.5</v>
      </c>
      <c r="AQ4407" s="14">
        <v>37</v>
      </c>
      <c r="AR4407" s="10">
        <f t="shared" ref="AR4407:AR4411" si="2071">AQ4407+273.15</f>
        <v>310.14999999999998</v>
      </c>
      <c r="AS4407" s="14">
        <v>47.1</v>
      </c>
      <c r="AT4407" s="14">
        <v>0.5</v>
      </c>
      <c r="AU4407" s="10">
        <f t="shared" ref="AU4407:AU4411" si="2072">IF(ISNUMBER(AM4407),((AR4407/AO4407)*((AJ4407-(AT4407*AP4407))/(AJ4407-AS4407))*AM4407)," ")</f>
        <v>0.74307165584539148</v>
      </c>
      <c r="AV4407" s="10">
        <f t="shared" ref="AV4407:AV4411" si="2073">IF(ISNUMBER(AM4407), AU4407*G4407, " ")</f>
        <v>15.707231627793703</v>
      </c>
      <c r="AW4407" s="10">
        <f>AVERAGE(AU4406,AU4408,AU4410)</f>
        <v>0.69325140594637824</v>
      </c>
      <c r="AX4407" s="10">
        <f>AVERAGE(AU4407,AU4409,AU4411)</f>
        <v>0.74284825016502387</v>
      </c>
      <c r="AY4407" s="10">
        <f>AVERAGE(AV4406,AV4408,AV4410)</f>
        <v>13.902944722452389</v>
      </c>
      <c r="AZ4407" s="10">
        <f>AVERAGE(AV4407,AV4409,AV4411)</f>
        <v>16.523056570109333</v>
      </c>
      <c r="BA4407" s="10">
        <f>IF(ISNUMBER(AV4407), AV4407-AV4406, " ")</f>
        <v>1.583905521459215</v>
      </c>
      <c r="BB4407" s="10">
        <f>IF(ISNUMBER(BA4407), BA4407/O4407, " ")</f>
        <v>0.15080422927308257</v>
      </c>
      <c r="BC4407" s="2">
        <f>AVERAGE(BB4407,BB4409,BB4411)</f>
        <v>0.21295158939207956</v>
      </c>
      <c r="BD4407" s="1" t="s">
        <v>79</v>
      </c>
      <c r="BE4407"/>
    </row>
    <row r="4408" spans="1:57" x14ac:dyDescent="0.3">
      <c r="A4408" s="2"/>
      <c r="D4408" s="9" t="s">
        <v>57</v>
      </c>
      <c r="E4408" s="10">
        <v>13.6807588</v>
      </c>
      <c r="F4408" s="10">
        <v>0.61251356420000003</v>
      </c>
      <c r="G4408" s="10">
        <v>19.784291419999999</v>
      </c>
      <c r="H4408" s="10">
        <v>12.111806339999999</v>
      </c>
      <c r="I4408" s="10">
        <v>96.502720580000002</v>
      </c>
      <c r="J4408" s="10">
        <v>31.252458109999999</v>
      </c>
      <c r="K4408" s="10">
        <v>66.311214140000004</v>
      </c>
      <c r="L4408" s="11">
        <v>7.8009259259259256E-3</v>
      </c>
      <c r="M4408" s="11">
        <v>8.495358796296296E-3</v>
      </c>
      <c r="P4408" s="10"/>
      <c r="Q4408" s="9"/>
      <c r="AJ4408" s="13">
        <v>659.03333333333296</v>
      </c>
      <c r="AK4408" s="16">
        <v>3.0697830000000002</v>
      </c>
      <c r="AL4408" s="10">
        <f t="shared" si="2069"/>
        <v>6.978300000000015E-2</v>
      </c>
      <c r="AM4408" s="10">
        <f t="shared" si="2048"/>
        <v>0.59858976761549598</v>
      </c>
      <c r="AN4408" s="14">
        <v>12</v>
      </c>
      <c r="AO4408" s="10">
        <f t="shared" si="2070"/>
        <v>285.14999999999998</v>
      </c>
      <c r="AP4408" s="14">
        <v>10.5</v>
      </c>
      <c r="AQ4408" s="14">
        <v>37</v>
      </c>
      <c r="AR4408" s="10">
        <f t="shared" si="2071"/>
        <v>310.14999999999998</v>
      </c>
      <c r="AS4408" s="14">
        <v>47.1</v>
      </c>
      <c r="AT4408" s="14">
        <v>0.5</v>
      </c>
      <c r="AU4408" s="10">
        <f t="shared" si="2072"/>
        <v>0.69559657111912632</v>
      </c>
      <c r="AV4408" s="10">
        <f t="shared" si="2073"/>
        <v>13.761885273773549</v>
      </c>
      <c r="AW4408" s="10"/>
      <c r="AX4408" s="10"/>
      <c r="AY4408" s="10"/>
      <c r="AZ4408" s="10"/>
      <c r="BA4408" s="10"/>
      <c r="BB4408" s="10"/>
      <c r="BC4408" s="2"/>
      <c r="BD4408"/>
    </row>
    <row r="4409" spans="1:57" x14ac:dyDescent="0.3">
      <c r="A4409" s="2"/>
      <c r="D4409" s="9" t="s">
        <v>60</v>
      </c>
      <c r="E4409" s="10">
        <v>8.6435225980000006</v>
      </c>
      <c r="F4409" s="10">
        <v>0.69940839489999995</v>
      </c>
      <c r="G4409" s="10">
        <v>22.43825146</v>
      </c>
      <c r="H4409" s="10">
        <v>15.70255128</v>
      </c>
      <c r="I4409" s="10">
        <v>82.815841680000005</v>
      </c>
      <c r="J4409" s="10">
        <v>31.297982269999999</v>
      </c>
      <c r="K4409" s="10">
        <v>78.137090889999996</v>
      </c>
      <c r="L4409" s="11">
        <v>1.0775462962962964E-2</v>
      </c>
      <c r="M4409" s="11">
        <v>1.1325219907407409E-2</v>
      </c>
      <c r="N4409" s="10">
        <f>H4409-H4408</f>
        <v>3.5907449400000004</v>
      </c>
      <c r="O4409" s="10">
        <f>I4408-I4409</f>
        <v>13.686878899999996</v>
      </c>
      <c r="P4409" s="10">
        <f>N4409/O4409</f>
        <v>0.26234943453762871</v>
      </c>
      <c r="Q4409" s="9"/>
      <c r="R4409">
        <f>K4409-K4408</f>
        <v>11.825876749999992</v>
      </c>
      <c r="S4409">
        <f>R4409/O4409</f>
        <v>0.86403020267827424</v>
      </c>
      <c r="AJ4409" s="13">
        <v>659.03333333333296</v>
      </c>
      <c r="AK4409" s="16">
        <v>3.0697830000000002</v>
      </c>
      <c r="AL4409" s="10">
        <f t="shared" si="2069"/>
        <v>6.978300000000015E-2</v>
      </c>
      <c r="AM4409" s="10">
        <f t="shared" si="2048"/>
        <v>0.68350928541203071</v>
      </c>
      <c r="AN4409" s="14">
        <v>12</v>
      </c>
      <c r="AO4409" s="10">
        <f t="shared" si="2070"/>
        <v>285.14999999999998</v>
      </c>
      <c r="AP4409" s="14">
        <v>10.5</v>
      </c>
      <c r="AQ4409" s="14">
        <v>37</v>
      </c>
      <c r="AR4409" s="10">
        <f t="shared" si="2071"/>
        <v>310.14999999999998</v>
      </c>
      <c r="AS4409" s="14">
        <v>47.1</v>
      </c>
      <c r="AT4409" s="14">
        <v>0.5</v>
      </c>
      <c r="AU4409" s="10">
        <f t="shared" si="2072"/>
        <v>0.79427805315592348</v>
      </c>
      <c r="AV4409" s="10">
        <f t="shared" si="2073"/>
        <v>17.822210685871859</v>
      </c>
      <c r="AW4409" s="10"/>
      <c r="AX4409" s="10"/>
      <c r="AY4409" s="10"/>
      <c r="AZ4409" s="10"/>
      <c r="BA4409" s="10">
        <f>IF(ISNUMBER(AV4409), AV4409-AV4408, " ")</f>
        <v>4.0603254120983099</v>
      </c>
      <c r="BB4409" s="10">
        <f>IF(ISNUMBER(BA4409), BA4409/O4409, " ")</f>
        <v>0.29665824047718514</v>
      </c>
      <c r="BC4409" s="2"/>
      <c r="BD4409"/>
      <c r="BE4409"/>
    </row>
    <row r="4410" spans="1:57" x14ac:dyDescent="0.3">
      <c r="A4410" s="2"/>
      <c r="D4410" s="9" t="s">
        <v>57</v>
      </c>
      <c r="E4410" s="10">
        <v>13.685102860000001</v>
      </c>
      <c r="F4410" s="10">
        <v>0.57466676849999998</v>
      </c>
      <c r="G4410" s="10">
        <v>21.181858810000001</v>
      </c>
      <c r="H4410" s="10">
        <v>12.09334849</v>
      </c>
      <c r="I4410" s="10">
        <v>96.686536880000006</v>
      </c>
      <c r="J4410" s="10">
        <v>30.211050969999999</v>
      </c>
      <c r="K4410" s="10">
        <v>67.469058380000007</v>
      </c>
      <c r="L4410" s="11">
        <v>1.4554398148148148E-2</v>
      </c>
      <c r="M4410" s="11">
        <v>1.5190960648148148E-2</v>
      </c>
      <c r="P4410" s="10"/>
      <c r="Q4410" s="9"/>
      <c r="AJ4410" s="13">
        <v>659.03333333333296</v>
      </c>
      <c r="AK4410" s="16">
        <v>3.0697830000000002</v>
      </c>
      <c r="AL4410" s="10">
        <f t="shared" si="2069"/>
        <v>6.978300000000015E-2</v>
      </c>
      <c r="AM4410" s="10">
        <f t="shared" si="2048"/>
        <v>0.56160331381729578</v>
      </c>
      <c r="AN4410" s="14">
        <v>12</v>
      </c>
      <c r="AO4410" s="10">
        <f t="shared" si="2070"/>
        <v>285.14999999999998</v>
      </c>
      <c r="AP4410" s="14">
        <v>10.5</v>
      </c>
      <c r="AQ4410" s="14">
        <v>37</v>
      </c>
      <c r="AR4410" s="10">
        <f t="shared" si="2071"/>
        <v>310.14999999999998</v>
      </c>
      <c r="AS4410" s="14">
        <v>47.1</v>
      </c>
      <c r="AT4410" s="14">
        <v>0.5</v>
      </c>
      <c r="AU4410" s="10">
        <f t="shared" si="2072"/>
        <v>0.65261613304319477</v>
      </c>
      <c r="AV4410" s="10">
        <f t="shared" si="2073"/>
        <v>13.823622787249128</v>
      </c>
      <c r="AW4410" s="10"/>
      <c r="AX4410" s="10"/>
      <c r="AY4410" s="10"/>
      <c r="AZ4410" s="10"/>
      <c r="BA4410" s="10"/>
      <c r="BB4410" s="10"/>
      <c r="BC4410" s="2"/>
      <c r="BD4410"/>
      <c r="BE4410"/>
    </row>
    <row r="4411" spans="1:57" x14ac:dyDescent="0.3">
      <c r="A4411" s="2"/>
      <c r="D4411" s="9" t="s">
        <v>61</v>
      </c>
      <c r="E4411" s="10">
        <v>9.2046311569999997</v>
      </c>
      <c r="F4411" s="10">
        <v>0.60863775929999997</v>
      </c>
      <c r="G4411" s="10">
        <v>23.2057906</v>
      </c>
      <c r="H4411" s="10">
        <v>14.096141640000001</v>
      </c>
      <c r="I4411" s="10">
        <v>85.107676979999994</v>
      </c>
      <c r="J4411" s="10">
        <v>30.070578350000002</v>
      </c>
      <c r="K4411" s="10">
        <v>74.966909509999994</v>
      </c>
      <c r="L4411" s="11">
        <v>1.7528935185185186E-2</v>
      </c>
      <c r="M4411" s="11">
        <v>1.8026608796296296E-2</v>
      </c>
      <c r="N4411" s="10">
        <f>H4411-H4410</f>
        <v>2.0027931500000005</v>
      </c>
      <c r="O4411" s="10">
        <f>I4410-I4411</f>
        <v>11.578859900000012</v>
      </c>
      <c r="P4411" s="10">
        <f>N4411/O4411</f>
        <v>0.17296980594782033</v>
      </c>
      <c r="Q4411" s="9"/>
      <c r="R4411">
        <f>K4411-K4410</f>
        <v>7.4978511299999866</v>
      </c>
      <c r="S4411">
        <f>R4411/O4411</f>
        <v>0.6475465801257323</v>
      </c>
      <c r="AJ4411" s="13">
        <v>659.03333333333296</v>
      </c>
      <c r="AK4411" s="16">
        <v>3.0697830000000002</v>
      </c>
      <c r="AL4411" s="10">
        <f t="shared" si="2069"/>
        <v>6.978300000000015E-2</v>
      </c>
      <c r="AM4411" s="10">
        <f t="shared" si="2048"/>
        <v>0.59480206838724425</v>
      </c>
      <c r="AN4411" s="14">
        <v>12</v>
      </c>
      <c r="AO4411" s="10">
        <f t="shared" si="2070"/>
        <v>285.14999999999998</v>
      </c>
      <c r="AP4411" s="14">
        <v>10.5</v>
      </c>
      <c r="AQ4411" s="14">
        <v>37</v>
      </c>
      <c r="AR4411" s="10">
        <f t="shared" si="2071"/>
        <v>310.14999999999998</v>
      </c>
      <c r="AS4411" s="14">
        <v>47.1</v>
      </c>
      <c r="AT4411" s="14">
        <v>0.5</v>
      </c>
      <c r="AU4411" s="10">
        <f t="shared" si="2072"/>
        <v>0.6911950414937571</v>
      </c>
      <c r="AV4411" s="10">
        <f t="shared" si="2073"/>
        <v>16.039727396662439</v>
      </c>
      <c r="AW4411" s="10"/>
      <c r="AX4411" s="10"/>
      <c r="AY4411" s="10"/>
      <c r="AZ4411" s="10"/>
      <c r="BA4411" s="10">
        <f>IF(ISNUMBER(AV4411), AV4411-AV4410, " ")</f>
        <v>2.2161046094133106</v>
      </c>
      <c r="BB4411" s="10">
        <f>IF(ISNUMBER(BA4411), BA4411/O4411, " ")</f>
        <v>0.19139229842597097</v>
      </c>
      <c r="BC4411" s="2"/>
      <c r="BD4411"/>
      <c r="BE4411"/>
    </row>
    <row r="4412" spans="1:57" x14ac:dyDescent="0.3">
      <c r="AM4412" s="10" t="str">
        <f t="shared" si="2048"/>
        <v xml:space="preserve"> </v>
      </c>
      <c r="BD4412"/>
      <c r="BE4412"/>
    </row>
    <row r="4413" spans="1:57" x14ac:dyDescent="0.3">
      <c r="AM4413" s="10" t="str">
        <f t="shared" si="2048"/>
        <v xml:space="preserve"> </v>
      </c>
      <c r="BD4413"/>
      <c r="BE4413"/>
    </row>
    <row r="4414" spans="1:57" x14ac:dyDescent="0.3">
      <c r="A4414" s="2"/>
      <c r="D4414" s="9" t="s">
        <v>53</v>
      </c>
      <c r="E4414" s="10"/>
      <c r="F4414" s="10"/>
      <c r="G4414" s="10"/>
      <c r="H4414" s="10"/>
      <c r="I4414" s="10"/>
      <c r="J4414" s="10"/>
      <c r="K4414" s="10"/>
      <c r="L4414" s="10"/>
      <c r="M4414" s="10"/>
      <c r="P4414" s="10"/>
      <c r="Q4414" s="9"/>
      <c r="R4414" s="9"/>
      <c r="AM4414" s="10" t="str">
        <f t="shared" si="2048"/>
        <v xml:space="preserve"> </v>
      </c>
      <c r="BD4414"/>
      <c r="BE4414"/>
    </row>
    <row r="4415" spans="1:57" x14ac:dyDescent="0.3">
      <c r="A4415" s="2"/>
      <c r="D4415" s="9" t="s">
        <v>496</v>
      </c>
      <c r="E4415" s="10"/>
      <c r="F4415" s="2"/>
      <c r="G4415" s="10"/>
      <c r="H4415" s="10"/>
      <c r="I4415" s="10"/>
      <c r="J4415" s="10"/>
      <c r="K4415" s="10"/>
      <c r="L4415" s="10"/>
      <c r="M4415" s="10"/>
      <c r="P4415" s="10"/>
      <c r="Q4415" s="9"/>
      <c r="R4415" s="9"/>
      <c r="AM4415" s="10" t="str">
        <f t="shared" si="2048"/>
        <v xml:space="preserve"> </v>
      </c>
      <c r="BD4415"/>
      <c r="BE4415"/>
    </row>
    <row r="4416" spans="1:57" x14ac:dyDescent="0.3">
      <c r="A4416" s="2"/>
      <c r="D4416" s="9"/>
      <c r="E4416" s="2" t="s">
        <v>0</v>
      </c>
      <c r="F4416" s="2" t="s">
        <v>1</v>
      </c>
      <c r="G4416" s="2" t="s">
        <v>2</v>
      </c>
      <c r="H4416" s="2" t="s">
        <v>3</v>
      </c>
      <c r="I4416" s="2" t="s">
        <v>4</v>
      </c>
      <c r="J4416" s="2" t="s">
        <v>5</v>
      </c>
      <c r="K4416" s="2" t="s">
        <v>6</v>
      </c>
      <c r="L4416" s="2" t="s">
        <v>7</v>
      </c>
      <c r="M4416" s="2" t="s">
        <v>8</v>
      </c>
      <c r="N4416" s="2" t="s">
        <v>9</v>
      </c>
      <c r="O4416" s="2" t="s">
        <v>10</v>
      </c>
      <c r="P4416" s="2" t="s">
        <v>11</v>
      </c>
      <c r="Q4416" s="2" t="s">
        <v>12</v>
      </c>
      <c r="R4416" s="2" t="s">
        <v>13</v>
      </c>
      <c r="S4416" s="2" t="s">
        <v>14</v>
      </c>
      <c r="T4416" s="2" t="s">
        <v>15</v>
      </c>
      <c r="U4416" s="3" t="s">
        <v>16</v>
      </c>
      <c r="V4416" s="3" t="s">
        <v>17</v>
      </c>
      <c r="W4416" s="3" t="s">
        <v>18</v>
      </c>
      <c r="X4416" s="3" t="s">
        <v>19</v>
      </c>
      <c r="Y4416" s="3" t="s">
        <v>20</v>
      </c>
      <c r="Z4416" s="3" t="s">
        <v>21</v>
      </c>
      <c r="AA4416" s="3" t="s">
        <v>22</v>
      </c>
      <c r="AB4416" s="3" t="s">
        <v>23</v>
      </c>
      <c r="AC4416" s="3" t="s">
        <v>24</v>
      </c>
      <c r="AD4416" s="3" t="s">
        <v>25</v>
      </c>
      <c r="AE4416" s="3" t="s">
        <v>26</v>
      </c>
      <c r="AF4416" s="3" t="s">
        <v>27</v>
      </c>
      <c r="AG4416" s="3" t="s">
        <v>28</v>
      </c>
      <c r="AH4416" s="3" t="s">
        <v>29</v>
      </c>
      <c r="AL4416" s="2" t="s">
        <v>33</v>
      </c>
      <c r="AM4416" s="10" t="e">
        <f t="shared" si="2048"/>
        <v>#VALUE!</v>
      </c>
      <c r="AN4416" s="6" t="s">
        <v>35</v>
      </c>
      <c r="AO4416" s="2" t="s">
        <v>36</v>
      </c>
      <c r="AP4416" s="7" t="s">
        <v>37</v>
      </c>
      <c r="AQ4416" s="6" t="s">
        <v>38</v>
      </c>
      <c r="AR4416" s="2" t="s">
        <v>39</v>
      </c>
      <c r="AS4416" s="7" t="s">
        <v>40</v>
      </c>
      <c r="AT4416" s="7" t="s">
        <v>41</v>
      </c>
      <c r="AU4416" s="8" t="s">
        <v>55</v>
      </c>
      <c r="AV4416" s="8" t="s">
        <v>56</v>
      </c>
      <c r="AW4416" s="8" t="s">
        <v>44</v>
      </c>
      <c r="AX4416" s="8" t="s">
        <v>45</v>
      </c>
      <c r="AY4416" s="8" t="s">
        <v>46</v>
      </c>
      <c r="AZ4416" s="8" t="s">
        <v>47</v>
      </c>
      <c r="BA4416" s="2" t="s">
        <v>48</v>
      </c>
      <c r="BB4416" s="2" t="s">
        <v>49</v>
      </c>
      <c r="BC4416" s="2" t="s">
        <v>50</v>
      </c>
      <c r="BD4416"/>
      <c r="BE4416"/>
    </row>
    <row r="4417" spans="1:57" x14ac:dyDescent="0.3">
      <c r="A4417" s="2"/>
      <c r="D4417" s="9" t="s">
        <v>57</v>
      </c>
      <c r="E4417" s="10">
        <v>13.74032583</v>
      </c>
      <c r="F4417" s="10">
        <v>0.51481251959999996</v>
      </c>
      <c r="G4417" s="10">
        <v>21.61414886</v>
      </c>
      <c r="H4417" s="10">
        <v>11.10914212</v>
      </c>
      <c r="I4417" s="10">
        <v>96.020702</v>
      </c>
      <c r="J4417" s="10">
        <v>28.786082029999999</v>
      </c>
      <c r="K4417" s="10">
        <v>74.47782042</v>
      </c>
      <c r="L4417" s="11">
        <v>8.1481481481481474E-3</v>
      </c>
      <c r="M4417" s="11">
        <v>8.6863310185185186E-3</v>
      </c>
      <c r="P4417" s="10"/>
      <c r="Q4417" s="9"/>
      <c r="AJ4417" s="13">
        <v>659.03333333333342</v>
      </c>
      <c r="AK4417" s="16">
        <v>3.0697830000000002</v>
      </c>
      <c r="AL4417" s="10">
        <f>IF(AK4417&gt;3, AK4417-3, 3-AK4417)</f>
        <v>6.978300000000015E-2</v>
      </c>
      <c r="AM4417" s="10">
        <f t="shared" si="2048"/>
        <v>0.50310968521227717</v>
      </c>
      <c r="AN4417" s="14">
        <v>12</v>
      </c>
      <c r="AO4417" s="10">
        <f>AN4417+273.15</f>
        <v>285.14999999999998</v>
      </c>
      <c r="AP4417" s="14">
        <v>10.5</v>
      </c>
      <c r="AQ4417" s="14">
        <v>37</v>
      </c>
      <c r="AR4417" s="10">
        <f>AQ4417+273.15</f>
        <v>310.14999999999998</v>
      </c>
      <c r="AS4417" s="14">
        <v>47.1</v>
      </c>
      <c r="AT4417" s="14">
        <v>0.5</v>
      </c>
      <c r="AU4417" s="10">
        <f>IF(ISNUMBER(AM4417),((AR4417/AO4417)*((AJ4417-(AT4417*AP4417))/(AJ4417-AS4417))*AM4417)," ")</f>
        <v>0.58464309091778632</v>
      </c>
      <c r="AV4417" s="10">
        <f>IF(ISNUMBER(AM4417), AU4417*G4417, " ")</f>
        <v>12.636562797067548</v>
      </c>
      <c r="AW4417" s="10"/>
      <c r="AX4417" s="10"/>
      <c r="AY4417" s="10"/>
      <c r="AZ4417" s="10"/>
      <c r="BA4417" s="10"/>
      <c r="BB4417" s="10"/>
      <c r="BC4417" s="2"/>
      <c r="BD4417"/>
      <c r="BE4417"/>
    </row>
    <row r="4418" spans="1:57" x14ac:dyDescent="0.3">
      <c r="A4418" s="2">
        <v>402</v>
      </c>
      <c r="B4418" s="9" t="s">
        <v>496</v>
      </c>
      <c r="C4418" s="9"/>
      <c r="D4418" s="9" t="s">
        <v>58</v>
      </c>
      <c r="E4418" s="10">
        <v>7.8474716369999999</v>
      </c>
      <c r="F4418" s="10">
        <v>0.65136498970000001</v>
      </c>
      <c r="G4418" s="10">
        <v>22.034585620000001</v>
      </c>
      <c r="H4418" s="10">
        <v>14.36802228</v>
      </c>
      <c r="I4418" s="10">
        <v>85.965246620000002</v>
      </c>
      <c r="J4418" s="10">
        <v>29.328868020000002</v>
      </c>
      <c r="K4418" s="10">
        <v>82.003319970000007</v>
      </c>
      <c r="L4418" s="11">
        <v>1.1496527777777777E-2</v>
      </c>
      <c r="M4418" s="11">
        <v>1.190855324074074E-2</v>
      </c>
      <c r="N4418" s="10">
        <f>H4418-H4417</f>
        <v>3.2588801600000004</v>
      </c>
      <c r="O4418" s="10">
        <f>I4417-I4418</f>
        <v>10.055455379999998</v>
      </c>
      <c r="P4418" s="10">
        <f>N4418/O4418</f>
        <v>0.3240907583839332</v>
      </c>
      <c r="Q4418" s="9">
        <f>AVERAGE(P4418)</f>
        <v>0.3240907583839332</v>
      </c>
      <c r="R4418">
        <f>K4418-K4417</f>
        <v>7.5254995500000064</v>
      </c>
      <c r="S4418">
        <f>R4418/O4418</f>
        <v>0.74839967615668623</v>
      </c>
      <c r="T4418" s="9">
        <f>AVERAGE(S4418)</f>
        <v>0.74839967615668623</v>
      </c>
      <c r="U4418" s="3">
        <f>AVERAGE(E4417,E4419,E4421)</f>
        <v>13.74032583</v>
      </c>
      <c r="V4418" s="3">
        <f>AVERAGE(E4418,E4420,E4422)</f>
        <v>7.8474716369999999</v>
      </c>
      <c r="W4418" s="3">
        <f>AVERAGE(F4417,F4419,F4421)</f>
        <v>0.51481251959999996</v>
      </c>
      <c r="X4418" s="3">
        <f>AVERAGE(F4418,F4420,F4422)</f>
        <v>0.65136498970000001</v>
      </c>
      <c r="Y4418" s="3">
        <f>AVERAGE(G4417,G4419,G4421)</f>
        <v>21.61414886</v>
      </c>
      <c r="Z4418" s="3">
        <f>AVERAGE(G4418,G4420,G4422)</f>
        <v>22.034585620000001</v>
      </c>
      <c r="AA4418" s="3">
        <f>AVERAGE(H4417,H4419,H4421)</f>
        <v>11.10914212</v>
      </c>
      <c r="AB4418" s="3">
        <f>AVERAGE(H4418,H4420,H4422)</f>
        <v>14.36802228</v>
      </c>
      <c r="AC4418" s="3">
        <f>AVERAGE(I4417,I4419,I4421)</f>
        <v>96.020702</v>
      </c>
      <c r="AD4418" s="3">
        <f>AVERAGE(I4418,I4420,I4422)</f>
        <v>85.965246620000002</v>
      </c>
      <c r="AE4418" s="3">
        <f>AVERAGE(J4417,J4419,J4421)</f>
        <v>28.786082029999999</v>
      </c>
      <c r="AF4418" s="3">
        <f>AVERAGE(J4418,J4420,J4422)</f>
        <v>29.328868020000002</v>
      </c>
      <c r="AG4418" s="3">
        <f>AVERAGE(K4417,K4419,K4421)</f>
        <v>74.47782042</v>
      </c>
      <c r="AH4418" s="3">
        <f>AVERAGE(K4418,K4420,K4422)</f>
        <v>82.003319970000007</v>
      </c>
      <c r="AI4418" s="12">
        <v>43674</v>
      </c>
      <c r="AJ4418" s="13">
        <v>659.03333333333342</v>
      </c>
      <c r="AK4418" s="16">
        <v>3.0697830000000002</v>
      </c>
      <c r="AL4418" s="10">
        <f t="shared" ref="AL4418:AL4422" si="2074">IF(AK4418&gt;3, AK4418-3, 3-AK4418)</f>
        <v>6.978300000000015E-2</v>
      </c>
      <c r="AM4418" s="10">
        <f t="shared" si="2048"/>
        <v>0.63655801374233945</v>
      </c>
      <c r="AN4418" s="14">
        <v>12</v>
      </c>
      <c r="AO4418" s="10">
        <f t="shared" ref="AO4418:AO4422" si="2075">AN4418+273.15</f>
        <v>285.14999999999998</v>
      </c>
      <c r="AP4418" s="14">
        <v>10.5</v>
      </c>
      <c r="AQ4418" s="14">
        <v>37</v>
      </c>
      <c r="AR4418" s="10">
        <f t="shared" ref="AR4418:AR4422" si="2076">AQ4418+273.15</f>
        <v>310.14999999999998</v>
      </c>
      <c r="AS4418" s="14">
        <v>47.1</v>
      </c>
      <c r="AT4418" s="14">
        <v>0.5</v>
      </c>
      <c r="AU4418" s="10">
        <f t="shared" ref="AU4418:AU4422" si="2077">IF(ISNUMBER(AM4418),((AR4418/AO4418)*((AJ4418-(AT4418*AP4418))/(AJ4418-AS4418))*AM4418)," ")</f>
        <v>0.73971790971541884</v>
      </c>
      <c r="AV4418" s="10">
        <f t="shared" ref="AV4418:AV4422" si="2078">IF(ISNUMBER(AM4418), AU4418*G4418, " ")</f>
        <v>16.299377616271826</v>
      </c>
      <c r="AW4418" s="10">
        <f>AVERAGE(AU4417,AU4419,AU4421)</f>
        <v>0.58464309091778632</v>
      </c>
      <c r="AX4418" s="10">
        <f>AVERAGE(AU4418,AU4420,AU4422)</f>
        <v>0.73971790971541884</v>
      </c>
      <c r="AY4418" s="10">
        <f>AVERAGE(AV4417,AV4419,AV4421)</f>
        <v>12.636562797067548</v>
      </c>
      <c r="AZ4418" s="10">
        <f>AVERAGE(AV4418,AV4420,AV4422)</f>
        <v>16.299377616271826</v>
      </c>
      <c r="BA4418" s="10">
        <f>IF(ISNUMBER(AV4418), AV4418-AV4417, " ")</f>
        <v>3.6628148192042786</v>
      </c>
      <c r="BB4418" s="10">
        <f>IF(ISNUMBER(BA4418), BA4418/O4418, " ")</f>
        <v>0.36426145617328365</v>
      </c>
      <c r="BC4418" s="2">
        <f>AVERAGE(BB4418,BB4420,BB4422)</f>
        <v>0.36426145617328365</v>
      </c>
      <c r="BD4418" s="1" t="s">
        <v>59</v>
      </c>
      <c r="BE4418"/>
    </row>
    <row r="4419" spans="1:57" x14ac:dyDescent="0.3">
      <c r="A4419" s="2"/>
      <c r="D4419" s="9" t="s">
        <v>57</v>
      </c>
      <c r="E4419" s="10"/>
      <c r="F4419" s="10"/>
      <c r="G4419" s="10"/>
      <c r="H4419" s="10"/>
      <c r="I4419" s="10"/>
      <c r="J4419" s="10"/>
      <c r="K4419" s="10"/>
      <c r="L4419" s="11"/>
      <c r="M4419" s="11"/>
      <c r="P4419" s="10"/>
      <c r="Q4419" s="9"/>
      <c r="AJ4419" s="13">
        <v>659.03333333333296</v>
      </c>
      <c r="AK4419" s="16">
        <v>3.0697830000000002</v>
      </c>
      <c r="AL4419" s="10">
        <f t="shared" si="2074"/>
        <v>6.978300000000015E-2</v>
      </c>
      <c r="AM4419" s="10" t="str">
        <f t="shared" si="2048"/>
        <v xml:space="preserve"> </v>
      </c>
      <c r="AN4419" s="14">
        <v>12</v>
      </c>
      <c r="AO4419" s="10">
        <f t="shared" si="2075"/>
        <v>285.14999999999998</v>
      </c>
      <c r="AP4419" s="14">
        <v>10.5</v>
      </c>
      <c r="AQ4419" s="14">
        <v>37</v>
      </c>
      <c r="AR4419" s="10">
        <f t="shared" si="2076"/>
        <v>310.14999999999998</v>
      </c>
      <c r="AS4419" s="14">
        <v>47.1</v>
      </c>
      <c r="AT4419" s="14">
        <v>0.5</v>
      </c>
      <c r="AU4419" s="10" t="str">
        <f t="shared" si="2077"/>
        <v xml:space="preserve"> </v>
      </c>
      <c r="AV4419" s="10" t="str">
        <f t="shared" si="2078"/>
        <v xml:space="preserve"> </v>
      </c>
      <c r="AW4419" s="10"/>
      <c r="AX4419" s="10"/>
      <c r="AY4419" s="10"/>
      <c r="AZ4419" s="10"/>
      <c r="BA4419" s="10"/>
      <c r="BB4419" s="10"/>
      <c r="BC4419" s="2"/>
      <c r="BD4419"/>
    </row>
    <row r="4420" spans="1:57" x14ac:dyDescent="0.3">
      <c r="A4420" s="2"/>
      <c r="D4420" s="9" t="s">
        <v>60</v>
      </c>
      <c r="E4420" s="10"/>
      <c r="F4420" s="10"/>
      <c r="G4420" s="10"/>
      <c r="H4420" s="10"/>
      <c r="I4420" s="10"/>
      <c r="J4420" s="10"/>
      <c r="K4420" s="10"/>
      <c r="L4420" s="11"/>
      <c r="M4420" s="11"/>
      <c r="N4420" s="10">
        <f>H4420-H4419</f>
        <v>0</v>
      </c>
      <c r="O4420" s="10">
        <f>I4419-I4420</f>
        <v>0</v>
      </c>
      <c r="P4420" s="10" t="e">
        <f>N4420/O4420</f>
        <v>#DIV/0!</v>
      </c>
      <c r="Q4420" s="9"/>
      <c r="R4420">
        <f>K4420-K4419</f>
        <v>0</v>
      </c>
      <c r="S4420" t="e">
        <f>R4420/O4420</f>
        <v>#DIV/0!</v>
      </c>
      <c r="AJ4420" s="13">
        <v>659.03333333333296</v>
      </c>
      <c r="AK4420" s="16">
        <v>3.0697830000000002</v>
      </c>
      <c r="AL4420" s="10">
        <f t="shared" si="2074"/>
        <v>6.978300000000015E-2</v>
      </c>
      <c r="AM4420" s="10" t="str">
        <f t="shared" si="2048"/>
        <v xml:space="preserve"> </v>
      </c>
      <c r="AN4420" s="14">
        <v>12</v>
      </c>
      <c r="AO4420" s="10">
        <f t="shared" si="2075"/>
        <v>285.14999999999998</v>
      </c>
      <c r="AP4420" s="14">
        <v>10.5</v>
      </c>
      <c r="AQ4420" s="14">
        <v>37</v>
      </c>
      <c r="AR4420" s="10">
        <f t="shared" si="2076"/>
        <v>310.14999999999998</v>
      </c>
      <c r="AS4420" s="14">
        <v>47.1</v>
      </c>
      <c r="AT4420" s="14">
        <v>0.5</v>
      </c>
      <c r="AU4420" s="10" t="str">
        <f t="shared" si="2077"/>
        <v xml:space="preserve"> </v>
      </c>
      <c r="AV4420" s="10" t="str">
        <f t="shared" si="2078"/>
        <v xml:space="preserve"> </v>
      </c>
      <c r="AW4420" s="10"/>
      <c r="AX4420" s="10"/>
      <c r="AY4420" s="10"/>
      <c r="AZ4420" s="10"/>
      <c r="BA4420" s="10" t="str">
        <f>IF(ISNUMBER(AV4420), AV4420-AV4419, " ")</f>
        <v xml:space="preserve"> </v>
      </c>
      <c r="BB4420" s="10" t="str">
        <f>IF(ISNUMBER(BA4420), BA4420/O4420, " ")</f>
        <v xml:space="preserve"> </v>
      </c>
      <c r="BC4420" s="2"/>
      <c r="BD4420"/>
      <c r="BE4420"/>
    </row>
    <row r="4421" spans="1:57" x14ac:dyDescent="0.3">
      <c r="A4421" s="2"/>
      <c r="D4421" s="9" t="s">
        <v>57</v>
      </c>
      <c r="E4421" s="10"/>
      <c r="F4421" s="10"/>
      <c r="G4421" s="10"/>
      <c r="H4421" s="10"/>
      <c r="I4421" s="10"/>
      <c r="J4421" s="10"/>
      <c r="K4421" s="10"/>
      <c r="L4421" s="11"/>
      <c r="M4421" s="11"/>
      <c r="P4421" s="10"/>
      <c r="Q4421" s="9"/>
      <c r="AJ4421" s="13">
        <v>659.03333333333296</v>
      </c>
      <c r="AK4421" s="16">
        <v>3.0697830000000002</v>
      </c>
      <c r="AL4421" s="10">
        <f t="shared" si="2074"/>
        <v>6.978300000000015E-2</v>
      </c>
      <c r="AM4421" s="10" t="str">
        <f t="shared" si="2048"/>
        <v xml:space="preserve"> </v>
      </c>
      <c r="AN4421" s="14">
        <v>12</v>
      </c>
      <c r="AO4421" s="10">
        <f t="shared" si="2075"/>
        <v>285.14999999999998</v>
      </c>
      <c r="AP4421" s="14">
        <v>10.5</v>
      </c>
      <c r="AQ4421" s="14">
        <v>37</v>
      </c>
      <c r="AR4421" s="10">
        <f t="shared" si="2076"/>
        <v>310.14999999999998</v>
      </c>
      <c r="AS4421" s="14">
        <v>47.1</v>
      </c>
      <c r="AT4421" s="14">
        <v>0.5</v>
      </c>
      <c r="AU4421" s="10" t="str">
        <f t="shared" si="2077"/>
        <v xml:space="preserve"> </v>
      </c>
      <c r="AV4421" s="10" t="str">
        <f t="shared" si="2078"/>
        <v xml:space="preserve"> </v>
      </c>
      <c r="AW4421" s="10"/>
      <c r="AX4421" s="10"/>
      <c r="AY4421" s="10"/>
      <c r="AZ4421" s="10"/>
      <c r="BA4421" s="10"/>
      <c r="BB4421" s="10"/>
      <c r="BC4421" s="2"/>
      <c r="BD4421"/>
      <c r="BE4421"/>
    </row>
    <row r="4422" spans="1:57" x14ac:dyDescent="0.3">
      <c r="A4422" s="2"/>
      <c r="D4422" s="9" t="s">
        <v>61</v>
      </c>
      <c r="E4422" s="10"/>
      <c r="F4422" s="10"/>
      <c r="G4422" s="10"/>
      <c r="H4422" s="10"/>
      <c r="I4422" s="10"/>
      <c r="J4422" s="10"/>
      <c r="K4422" s="10"/>
      <c r="L4422" s="11"/>
      <c r="M4422" s="11"/>
      <c r="N4422" s="10">
        <f>H4422-H4421</f>
        <v>0</v>
      </c>
      <c r="O4422" s="10">
        <f>I4421-I4422</f>
        <v>0</v>
      </c>
      <c r="P4422" s="10" t="e">
        <f>N4422/O4422</f>
        <v>#DIV/0!</v>
      </c>
      <c r="Q4422" s="9"/>
      <c r="R4422">
        <f>K4422-K4421</f>
        <v>0</v>
      </c>
      <c r="S4422" t="e">
        <f>R4422/O4422</f>
        <v>#DIV/0!</v>
      </c>
      <c r="AJ4422" s="13">
        <v>659.03333333333296</v>
      </c>
      <c r="AK4422" s="16">
        <v>3.0697830000000002</v>
      </c>
      <c r="AL4422" s="10">
        <f t="shared" si="2074"/>
        <v>6.978300000000015E-2</v>
      </c>
      <c r="AM4422" s="10" t="str">
        <f t="shared" si="2048"/>
        <v xml:space="preserve"> </v>
      </c>
      <c r="AN4422" s="14">
        <v>12</v>
      </c>
      <c r="AO4422" s="10">
        <f t="shared" si="2075"/>
        <v>285.14999999999998</v>
      </c>
      <c r="AP4422" s="14">
        <v>10.5</v>
      </c>
      <c r="AQ4422" s="14">
        <v>37</v>
      </c>
      <c r="AR4422" s="10">
        <f t="shared" si="2076"/>
        <v>310.14999999999998</v>
      </c>
      <c r="AS4422" s="14">
        <v>47.1</v>
      </c>
      <c r="AT4422" s="14">
        <v>0.5</v>
      </c>
      <c r="AU4422" s="10" t="str">
        <f t="shared" si="2077"/>
        <v xml:space="preserve"> </v>
      </c>
      <c r="AV4422" s="10" t="str">
        <f t="shared" si="2078"/>
        <v xml:space="preserve"> </v>
      </c>
      <c r="AW4422" s="10"/>
      <c r="AX4422" s="10"/>
      <c r="AY4422" s="10"/>
      <c r="AZ4422" s="10"/>
      <c r="BA4422" s="10" t="str">
        <f>IF(ISNUMBER(AV4422), AV4422-AV4421, " ")</f>
        <v xml:space="preserve"> </v>
      </c>
      <c r="BB4422" s="10" t="str">
        <f>IF(ISNUMBER(BA4422), BA4422/O4422, " ")</f>
        <v xml:space="preserve"> </v>
      </c>
      <c r="BC4422" s="2"/>
      <c r="BD4422"/>
      <c r="BE4422"/>
    </row>
    <row r="4423" spans="1:57" x14ac:dyDescent="0.3">
      <c r="AM4423" s="10" t="str">
        <f t="shared" si="2048"/>
        <v xml:space="preserve"> </v>
      </c>
      <c r="BD4423"/>
      <c r="BE4423"/>
    </row>
    <row r="4424" spans="1:57" x14ac:dyDescent="0.3">
      <c r="AM4424" s="10" t="str">
        <f t="shared" ref="AM4424:AM4433" si="2079">IF(F4424&lt;=0," ",((F4424*3)/AK4424))</f>
        <v xml:space="preserve"> </v>
      </c>
      <c r="BD4424"/>
      <c r="BE4424"/>
    </row>
    <row r="4425" spans="1:57" x14ac:dyDescent="0.3">
      <c r="A4425" s="2"/>
      <c r="D4425" s="9" t="s">
        <v>53</v>
      </c>
      <c r="E4425" s="10"/>
      <c r="F4425" s="10"/>
      <c r="G4425" s="10"/>
      <c r="H4425" s="10"/>
      <c r="I4425" s="10"/>
      <c r="J4425" s="10"/>
      <c r="K4425" s="10"/>
      <c r="L4425" s="10"/>
      <c r="M4425" s="10"/>
      <c r="P4425" s="10"/>
      <c r="Q4425" s="9"/>
      <c r="R4425" s="9"/>
      <c r="AM4425" s="10" t="str">
        <f t="shared" si="2079"/>
        <v xml:space="preserve"> </v>
      </c>
      <c r="BD4425"/>
      <c r="BE4425"/>
    </row>
    <row r="4426" spans="1:57" x14ac:dyDescent="0.3">
      <c r="A4426" s="2"/>
      <c r="D4426" s="9" t="s">
        <v>497</v>
      </c>
      <c r="E4426" s="10"/>
      <c r="F4426" s="2"/>
      <c r="G4426" s="10"/>
      <c r="H4426" s="10"/>
      <c r="I4426" s="10"/>
      <c r="J4426" s="10"/>
      <c r="K4426" s="10"/>
      <c r="L4426" s="10"/>
      <c r="M4426" s="10"/>
      <c r="P4426" s="10"/>
      <c r="Q4426" s="9"/>
      <c r="R4426" s="9"/>
      <c r="AM4426" s="10" t="str">
        <f t="shared" si="2079"/>
        <v xml:space="preserve"> </v>
      </c>
      <c r="BD4426"/>
      <c r="BE4426"/>
    </row>
    <row r="4427" spans="1:57" x14ac:dyDescent="0.3">
      <c r="A4427" s="2"/>
      <c r="D4427" s="9"/>
      <c r="E4427" s="2" t="s">
        <v>0</v>
      </c>
      <c r="F4427" s="2" t="s">
        <v>1</v>
      </c>
      <c r="G4427" s="2" t="s">
        <v>2</v>
      </c>
      <c r="H4427" s="2" t="s">
        <v>3</v>
      </c>
      <c r="I4427" s="2" t="s">
        <v>4</v>
      </c>
      <c r="J4427" s="2" t="s">
        <v>5</v>
      </c>
      <c r="K4427" s="2" t="s">
        <v>6</v>
      </c>
      <c r="L4427" s="2" t="s">
        <v>7</v>
      </c>
      <c r="M4427" s="2" t="s">
        <v>8</v>
      </c>
      <c r="N4427" s="2" t="s">
        <v>9</v>
      </c>
      <c r="O4427" s="2" t="s">
        <v>10</v>
      </c>
      <c r="P4427" s="2" t="s">
        <v>11</v>
      </c>
      <c r="Q4427" s="2" t="s">
        <v>12</v>
      </c>
      <c r="R4427" s="2" t="s">
        <v>13</v>
      </c>
      <c r="S4427" s="2" t="s">
        <v>14</v>
      </c>
      <c r="T4427" s="2" t="s">
        <v>15</v>
      </c>
      <c r="U4427" s="3" t="s">
        <v>16</v>
      </c>
      <c r="V4427" s="3" t="s">
        <v>17</v>
      </c>
      <c r="W4427" s="3" t="s">
        <v>18</v>
      </c>
      <c r="X4427" s="3" t="s">
        <v>19</v>
      </c>
      <c r="Y4427" s="3" t="s">
        <v>20</v>
      </c>
      <c r="Z4427" s="3" t="s">
        <v>21</v>
      </c>
      <c r="AA4427" s="3" t="s">
        <v>22</v>
      </c>
      <c r="AB4427" s="3" t="s">
        <v>23</v>
      </c>
      <c r="AC4427" s="3" t="s">
        <v>24</v>
      </c>
      <c r="AD4427" s="3" t="s">
        <v>25</v>
      </c>
      <c r="AE4427" s="3" t="s">
        <v>26</v>
      </c>
      <c r="AF4427" s="3" t="s">
        <v>27</v>
      </c>
      <c r="AG4427" s="3" t="s">
        <v>28</v>
      </c>
      <c r="AH4427" s="3" t="s">
        <v>29</v>
      </c>
      <c r="AL4427" s="2" t="s">
        <v>33</v>
      </c>
      <c r="AM4427" s="10" t="e">
        <f t="shared" si="2079"/>
        <v>#VALUE!</v>
      </c>
      <c r="AN4427" s="6" t="s">
        <v>35</v>
      </c>
      <c r="AO4427" s="2" t="s">
        <v>36</v>
      </c>
      <c r="AP4427" s="7" t="s">
        <v>37</v>
      </c>
      <c r="AQ4427" s="6" t="s">
        <v>38</v>
      </c>
      <c r="AR4427" s="2" t="s">
        <v>39</v>
      </c>
      <c r="AS4427" s="7" t="s">
        <v>40</v>
      </c>
      <c r="AT4427" s="7" t="s">
        <v>41</v>
      </c>
      <c r="AU4427" s="8" t="s">
        <v>55</v>
      </c>
      <c r="AV4427" s="8" t="s">
        <v>56</v>
      </c>
      <c r="AW4427" s="8" t="s">
        <v>44</v>
      </c>
      <c r="AX4427" s="8" t="s">
        <v>45</v>
      </c>
      <c r="AY4427" s="8" t="s">
        <v>46</v>
      </c>
      <c r="AZ4427" s="8" t="s">
        <v>47</v>
      </c>
      <c r="BA4427" s="2" t="s">
        <v>48</v>
      </c>
      <c r="BB4427" s="2" t="s">
        <v>49</v>
      </c>
      <c r="BC4427" s="2" t="s">
        <v>50</v>
      </c>
      <c r="BD4427"/>
      <c r="BE4427"/>
    </row>
    <row r="4428" spans="1:57" x14ac:dyDescent="0.3">
      <c r="A4428" s="2"/>
      <c r="D4428" s="9" t="s">
        <v>57</v>
      </c>
      <c r="E4428" s="10">
        <v>13.16849287</v>
      </c>
      <c r="F4428" s="10">
        <v>0.65394049210000005</v>
      </c>
      <c r="G4428" s="10">
        <v>14.468741700000001</v>
      </c>
      <c r="H4428" s="10">
        <v>9.486848728</v>
      </c>
      <c r="I4428" s="10">
        <v>88.800869919999997</v>
      </c>
      <c r="J4428" s="10">
        <v>30.54039126</v>
      </c>
      <c r="K4428" s="10">
        <v>67.649238429999997</v>
      </c>
      <c r="L4428" s="11">
        <v>1.7708333333333332E-3</v>
      </c>
      <c r="M4428" s="11">
        <v>2.7314699074074077E-3</v>
      </c>
      <c r="P4428" s="10"/>
      <c r="Q4428" s="9"/>
      <c r="AJ4428" s="13">
        <v>635.86666666666667</v>
      </c>
      <c r="AK4428" s="16">
        <v>3.0697830000000002</v>
      </c>
      <c r="AL4428" s="10">
        <f>IF(AK4428&gt;3, AK4428-3, 3-AK4428)</f>
        <v>6.978300000000015E-2</v>
      </c>
      <c r="AM4428" s="10">
        <f t="shared" si="2079"/>
        <v>0.63907496924049678</v>
      </c>
      <c r="AN4428" s="14">
        <v>12</v>
      </c>
      <c r="AO4428" s="10">
        <f>AN4428+273.15</f>
        <v>285.14999999999998</v>
      </c>
      <c r="AP4428" s="14">
        <v>10.5</v>
      </c>
      <c r="AQ4428" s="14">
        <v>37</v>
      </c>
      <c r="AR4428" s="10">
        <f>AQ4428+273.15</f>
        <v>310.14999999999998</v>
      </c>
      <c r="AS4428" s="14">
        <v>47.1</v>
      </c>
      <c r="AT4428" s="14">
        <v>0.5</v>
      </c>
      <c r="AU4428" s="10">
        <f>IF(ISNUMBER(AM4428),((AR4428/AO4428)*((AJ4428-(AT4428*AP4428))/(AJ4428-AS4428))*AM4428)," ")</f>
        <v>0.74451327832573821</v>
      </c>
      <c r="AV4428" s="10">
        <f>IF(ISNUMBER(AM4428), AU4428*G4428, " ")</f>
        <v>10.772170316315314</v>
      </c>
      <c r="AW4428" s="10"/>
      <c r="AX4428" s="10"/>
      <c r="AY4428" s="10"/>
      <c r="AZ4428" s="10"/>
      <c r="BA4428" s="10"/>
      <c r="BB4428" s="10"/>
      <c r="BC4428" s="2"/>
      <c r="BD4428"/>
      <c r="BE4428"/>
    </row>
    <row r="4429" spans="1:57" x14ac:dyDescent="0.3">
      <c r="A4429" s="2">
        <v>403</v>
      </c>
      <c r="B4429" s="9" t="s">
        <v>497</v>
      </c>
      <c r="C4429" s="9"/>
      <c r="D4429" s="9" t="s">
        <v>58</v>
      </c>
      <c r="E4429" s="10">
        <v>9.3720955220000004</v>
      </c>
      <c r="F4429" s="10">
        <v>0.58995409030000001</v>
      </c>
      <c r="G4429" s="10">
        <v>18.092556779999999</v>
      </c>
      <c r="H4429" s="10">
        <v>10.63652402</v>
      </c>
      <c r="I4429" s="10">
        <v>76.957407169999996</v>
      </c>
      <c r="J4429" s="10">
        <v>31.16997362</v>
      </c>
      <c r="K4429" s="10">
        <v>75.889539769999999</v>
      </c>
      <c r="L4429" s="11">
        <v>5.2662037037037035E-3</v>
      </c>
      <c r="M4429" s="11">
        <v>5.7754513888888881E-3</v>
      </c>
      <c r="N4429" s="10">
        <f>H4429-H4428</f>
        <v>1.1496752919999995</v>
      </c>
      <c r="O4429" s="10">
        <f>I4428-I4429</f>
        <v>11.84346275</v>
      </c>
      <c r="P4429" s="10">
        <f>N4429/O4429</f>
        <v>9.7072563680752871E-2</v>
      </c>
      <c r="Q4429" s="9">
        <f>AVERAGE(P4429,P4431,P4433)</f>
        <v>0.1226759393720851</v>
      </c>
      <c r="R4429">
        <f>K4429-K4428</f>
        <v>8.240301340000002</v>
      </c>
      <c r="S4429">
        <f>R4429/O4429</f>
        <v>0.69576791128928928</v>
      </c>
      <c r="T4429" s="9">
        <f>AVERAGE(S4429,S4431,S4433)</f>
        <v>0.67031026815307249</v>
      </c>
      <c r="U4429" s="3">
        <f>AVERAGE(E4428,E4430,E4432)</f>
        <v>13.165531003333333</v>
      </c>
      <c r="V4429" s="3">
        <f>AVERAGE(E4429,E4431,E4433)</f>
        <v>9.2807296433333324</v>
      </c>
      <c r="W4429" s="3">
        <f>AVERAGE(F4428,F4430,F4432)</f>
        <v>0.58080055063333325</v>
      </c>
      <c r="X4429" s="3">
        <f>AVERAGE(F4429,F4431,F4433)</f>
        <v>0.57722459073333332</v>
      </c>
      <c r="Y4429" s="3">
        <f>AVERAGE(G4428,G4430,G4432)</f>
        <v>14.95686119</v>
      </c>
      <c r="Z4429" s="3">
        <f>AVERAGE(G4429,G4431,G4433)</f>
        <v>17.897496690000001</v>
      </c>
      <c r="AA4429" s="3">
        <f>AVERAGE(H4428,H4430,H4432)</f>
        <v>8.7093684676666658</v>
      </c>
      <c r="AB4429" s="3">
        <f>AVERAGE(H4429,H4431,H4433)</f>
        <v>10.326054496333334</v>
      </c>
      <c r="AC4429" s="3">
        <f>AVERAGE(I4428,I4430,I4432)</f>
        <v>89.243925423333337</v>
      </c>
      <c r="AD4429" s="3">
        <f>AVERAGE(I4429,I4431,I4433)</f>
        <v>77.122334809999998</v>
      </c>
      <c r="AE4429" s="3">
        <f>AVERAGE(J4428,J4430,J4432)</f>
        <v>30.264207286666664</v>
      </c>
      <c r="AF4429" s="3">
        <f>AVERAGE(J4429,J4431,J4433)</f>
        <v>30.525546950000003</v>
      </c>
      <c r="AG4429" s="3">
        <f>AVERAGE(K4428,K4430,K4432)</f>
        <v>66.473472696666661</v>
      </c>
      <c r="AH4429" s="3">
        <f>AVERAGE(K4429,K4431,K4433)</f>
        <v>74.40999751666665</v>
      </c>
      <c r="AI4429" s="12">
        <v>43645</v>
      </c>
      <c r="AJ4429" s="13">
        <v>635.86666666666667</v>
      </c>
      <c r="AK4429" s="16">
        <v>3.0697830000000002</v>
      </c>
      <c r="AL4429" s="10">
        <f t="shared" ref="AL4429:AL4433" si="2080">IF(AK4429&gt;3, AK4429-3, 3-AK4429)</f>
        <v>6.978300000000015E-2</v>
      </c>
      <c r="AM4429" s="10">
        <f t="shared" si="2079"/>
        <v>0.57654312076781977</v>
      </c>
      <c r="AN4429" s="14">
        <v>12</v>
      </c>
      <c r="AO4429" s="10">
        <f t="shared" ref="AO4429:AO4433" si="2081">AN4429+273.15</f>
        <v>285.14999999999998</v>
      </c>
      <c r="AP4429" s="14">
        <v>10.5</v>
      </c>
      <c r="AQ4429" s="14">
        <v>37</v>
      </c>
      <c r="AR4429" s="10">
        <f t="shared" ref="AR4429:AR4433" si="2082">AQ4429+273.15</f>
        <v>310.14999999999998</v>
      </c>
      <c r="AS4429" s="14">
        <v>47.1</v>
      </c>
      <c r="AT4429" s="14">
        <v>0.5</v>
      </c>
      <c r="AU4429" s="10">
        <f t="shared" ref="AU4429:AU4433" si="2083">IF(ISNUMBER(AM4429),((AR4429/AO4429)*((AJ4429-(AT4429*AP4429))/(AJ4429-AS4429))*AM4429)," ")</f>
        <v>0.67166456143499553</v>
      </c>
      <c r="AV4429" s="10">
        <f t="shared" ref="AV4429:AV4433" si="2084">IF(ISNUMBER(AM4429), AU4429*G4429, " ")</f>
        <v>12.152129214876455</v>
      </c>
      <c r="AW4429" s="10">
        <f>AVERAGE(AU4428,AU4430,AU4432)</f>
        <v>0.66124322813656333</v>
      </c>
      <c r="AX4429" s="10">
        <f>AVERAGE(AU4429,AU4431,AU4433)</f>
        <v>0.65717198670026589</v>
      </c>
      <c r="AY4429" s="10">
        <f>AVERAGE(AV4428,AV4430,AV4432)</f>
        <v>9.8799511701449756</v>
      </c>
      <c r="AZ4429" s="10">
        <f>AVERAGE(AV4429,AV4431,AV4433)</f>
        <v>11.76683020945964</v>
      </c>
      <c r="BA4429" s="10">
        <f>IF(ISNUMBER(AV4429), AV4429-AV4428, " ")</f>
        <v>1.3799588985611404</v>
      </c>
      <c r="BB4429" s="10">
        <f>IF(ISNUMBER(BA4429), BA4429/O4429, " ")</f>
        <v>0.11651650599915471</v>
      </c>
      <c r="BC4429" s="2">
        <f>AVERAGE(BB4429,BB4431,BB4433)</f>
        <v>0.14390603392745835</v>
      </c>
      <c r="BD4429" s="1" t="s">
        <v>59</v>
      </c>
      <c r="BE4429"/>
    </row>
    <row r="4430" spans="1:57" x14ac:dyDescent="0.3">
      <c r="A4430" s="2"/>
      <c r="D4430" s="9" t="s">
        <v>57</v>
      </c>
      <c r="E4430" s="10">
        <v>13.17323599</v>
      </c>
      <c r="F4430" s="10">
        <v>0.58080666049999996</v>
      </c>
      <c r="G4430" s="10">
        <v>15.566568569999999</v>
      </c>
      <c r="H4430" s="10">
        <v>9.1121628559999994</v>
      </c>
      <c r="I4430" s="10">
        <v>89.068042520000006</v>
      </c>
      <c r="J4430" s="10">
        <v>29.97812596</v>
      </c>
      <c r="K4430" s="10">
        <v>65.898626480000004</v>
      </c>
      <c r="L4430" s="11">
        <v>8.9293981481481481E-3</v>
      </c>
      <c r="M4430" s="11">
        <v>9.380775462962964E-3</v>
      </c>
      <c r="P4430" s="10"/>
      <c r="Q4430" s="9"/>
      <c r="AJ4430" s="13">
        <v>635.86666666666702</v>
      </c>
      <c r="AK4430" s="16">
        <v>3.0697830000000002</v>
      </c>
      <c r="AL4430" s="10">
        <f t="shared" si="2080"/>
        <v>6.978300000000015E-2</v>
      </c>
      <c r="AM4430" s="10">
        <f t="shared" si="2079"/>
        <v>0.56760363240659029</v>
      </c>
      <c r="AN4430" s="14">
        <v>12</v>
      </c>
      <c r="AO4430" s="10">
        <f t="shared" si="2081"/>
        <v>285.14999999999998</v>
      </c>
      <c r="AP4430" s="14">
        <v>10.5</v>
      </c>
      <c r="AQ4430" s="14">
        <v>37</v>
      </c>
      <c r="AR4430" s="10">
        <f t="shared" si="2082"/>
        <v>310.14999999999998</v>
      </c>
      <c r="AS4430" s="14">
        <v>47.1</v>
      </c>
      <c r="AT4430" s="14">
        <v>0.5</v>
      </c>
      <c r="AU4430" s="10">
        <f t="shared" si="2083"/>
        <v>0.66125018423871196</v>
      </c>
      <c r="AV4430" s="10">
        <f t="shared" si="2084"/>
        <v>10.293396334877043</v>
      </c>
      <c r="AW4430" s="10"/>
      <c r="AX4430" s="10"/>
      <c r="AY4430" s="10"/>
      <c r="AZ4430" s="10"/>
      <c r="BA4430" s="10"/>
      <c r="BB4430" s="10"/>
      <c r="BC4430" s="2"/>
      <c r="BD4430"/>
    </row>
    <row r="4431" spans="1:57" x14ac:dyDescent="0.3">
      <c r="A4431" s="2"/>
      <c r="D4431" s="9" t="s">
        <v>60</v>
      </c>
      <c r="E4431" s="10">
        <v>9.3433784640000006</v>
      </c>
      <c r="F4431" s="10">
        <v>0.56144334399999996</v>
      </c>
      <c r="G4431" s="10">
        <v>17.284614919999999</v>
      </c>
      <c r="H4431" s="10">
        <v>9.7233889690000002</v>
      </c>
      <c r="I4431" s="10">
        <v>79.432971370000004</v>
      </c>
      <c r="J4431" s="10">
        <v>30.131452670000002</v>
      </c>
      <c r="K4431" s="10">
        <v>73.253698349999993</v>
      </c>
      <c r="L4431" s="11">
        <v>1.2268518518518519E-2</v>
      </c>
      <c r="M4431" s="11">
        <v>1.2743043981481482E-2</v>
      </c>
      <c r="N4431" s="10">
        <f>H4431-H4430</f>
        <v>0.61122611300000074</v>
      </c>
      <c r="O4431" s="10">
        <f>I4430-I4431</f>
        <v>9.6350711500000017</v>
      </c>
      <c r="P4431" s="10">
        <f>N4431/O4431</f>
        <v>6.3437633566411245E-2</v>
      </c>
      <c r="Q4431" s="9"/>
      <c r="R4431">
        <f>K4431-K4430</f>
        <v>7.3550718699999891</v>
      </c>
      <c r="S4431">
        <f>R4431/O4431</f>
        <v>0.76336456218073567</v>
      </c>
      <c r="AJ4431" s="13">
        <v>635.86666666666702</v>
      </c>
      <c r="AK4431" s="16">
        <v>3.0697830000000002</v>
      </c>
      <c r="AL4431" s="10">
        <f t="shared" si="2080"/>
        <v>6.978300000000015E-2</v>
      </c>
      <c r="AM4431" s="10">
        <f t="shared" si="2079"/>
        <v>0.54868048718753082</v>
      </c>
      <c r="AN4431" s="14">
        <v>12</v>
      </c>
      <c r="AO4431" s="10">
        <f t="shared" si="2081"/>
        <v>285.14999999999998</v>
      </c>
      <c r="AP4431" s="14">
        <v>10.5</v>
      </c>
      <c r="AQ4431" s="14">
        <v>37</v>
      </c>
      <c r="AR4431" s="10">
        <f t="shared" si="2082"/>
        <v>310.14999999999998</v>
      </c>
      <c r="AS4431" s="14">
        <v>47.1</v>
      </c>
      <c r="AT4431" s="14">
        <v>0.5</v>
      </c>
      <c r="AU4431" s="10">
        <f t="shared" si="2083"/>
        <v>0.639204988351883</v>
      </c>
      <c r="AV4431" s="10">
        <f t="shared" si="2084"/>
        <v>11.048412078605383</v>
      </c>
      <c r="AW4431" s="10"/>
      <c r="AX4431" s="10"/>
      <c r="AY4431" s="10"/>
      <c r="AZ4431" s="10"/>
      <c r="BA4431" s="10">
        <f>IF(ISNUMBER(AV4431), AV4431-AV4430, " ")</f>
        <v>0.75501574372833957</v>
      </c>
      <c r="BB4431" s="10">
        <f>IF(ISNUMBER(BA4431), BA4431/O4431, " ")</f>
        <v>7.8361200656866914E-2</v>
      </c>
      <c r="BC4431" s="2"/>
      <c r="BD4431"/>
      <c r="BE4431"/>
    </row>
    <row r="4432" spans="1:57" x14ac:dyDescent="0.3">
      <c r="A4432" s="2"/>
      <c r="D4432" s="9" t="s">
        <v>57</v>
      </c>
      <c r="E4432" s="10">
        <v>13.15486415</v>
      </c>
      <c r="F4432" s="10">
        <v>0.50765449929999995</v>
      </c>
      <c r="G4432" s="10">
        <v>14.835273300000001</v>
      </c>
      <c r="H4432" s="10">
        <v>7.5290938189999999</v>
      </c>
      <c r="I4432" s="10">
        <v>89.862863829999995</v>
      </c>
      <c r="J4432" s="10">
        <v>30.274104640000001</v>
      </c>
      <c r="K4432" s="10">
        <v>65.872553179999997</v>
      </c>
      <c r="L4432" s="11">
        <v>1.6290509259259258E-2</v>
      </c>
      <c r="M4432" s="11">
        <v>1.6921284722222221E-2</v>
      </c>
      <c r="P4432" s="10"/>
      <c r="Q4432" s="9"/>
      <c r="AJ4432" s="13">
        <v>635.86666666666702</v>
      </c>
      <c r="AK4432" s="16">
        <v>3.0697830000000002</v>
      </c>
      <c r="AL4432" s="10">
        <f t="shared" si="2080"/>
        <v>6.978300000000015E-2</v>
      </c>
      <c r="AM4432" s="10">
        <f t="shared" si="2079"/>
        <v>0.49611438264528784</v>
      </c>
      <c r="AN4432" s="14">
        <v>12</v>
      </c>
      <c r="AO4432" s="10">
        <f t="shared" si="2081"/>
        <v>285.14999999999998</v>
      </c>
      <c r="AP4432" s="14">
        <v>10.5</v>
      </c>
      <c r="AQ4432" s="14">
        <v>37</v>
      </c>
      <c r="AR4432" s="10">
        <f t="shared" si="2082"/>
        <v>310.14999999999998</v>
      </c>
      <c r="AS4432" s="14">
        <v>47.1</v>
      </c>
      <c r="AT4432" s="14">
        <v>0.5</v>
      </c>
      <c r="AU4432" s="10">
        <f t="shared" si="2083"/>
        <v>0.57796622184524005</v>
      </c>
      <c r="AV4432" s="10">
        <f t="shared" si="2084"/>
        <v>8.5742868592425676</v>
      </c>
      <c r="AW4432" s="10"/>
      <c r="AX4432" s="10"/>
      <c r="AY4432" s="10"/>
      <c r="AZ4432" s="10"/>
      <c r="BA4432" s="10"/>
      <c r="BB4432" s="10"/>
      <c r="BC4432" s="2"/>
      <c r="BD4432"/>
      <c r="BE4432"/>
    </row>
    <row r="4433" spans="1:57" x14ac:dyDescent="0.3">
      <c r="A4433" s="2"/>
      <c r="D4433" s="9" t="s">
        <v>61</v>
      </c>
      <c r="E4433" s="10">
        <v>9.1267149439999997</v>
      </c>
      <c r="F4433" s="10">
        <v>0.58027633789999999</v>
      </c>
      <c r="G4433" s="10">
        <v>18.31531837</v>
      </c>
      <c r="H4433" s="10">
        <v>10.6182505</v>
      </c>
      <c r="I4433" s="10">
        <v>74.976625889999994</v>
      </c>
      <c r="J4433" s="10">
        <v>30.275214559999998</v>
      </c>
      <c r="K4433" s="10">
        <v>74.086754429999999</v>
      </c>
      <c r="L4433" s="11">
        <v>1.9212962962962963E-2</v>
      </c>
      <c r="M4433" s="11">
        <v>1.9907395833333334E-2</v>
      </c>
      <c r="N4433" s="10">
        <f>H4433-H4432</f>
        <v>3.0891566810000004</v>
      </c>
      <c r="O4433" s="10">
        <f>I4432-I4433</f>
        <v>14.886237940000001</v>
      </c>
      <c r="P4433" s="10">
        <f>N4433/O4433</f>
        <v>0.20751762086909115</v>
      </c>
      <c r="Q4433" s="9"/>
      <c r="R4433">
        <f>K4433-K4432</f>
        <v>8.2142012500000021</v>
      </c>
      <c r="S4433">
        <f>R4433/O4433</f>
        <v>0.55179833098919295</v>
      </c>
      <c r="AJ4433" s="13">
        <v>635.86666666666702</v>
      </c>
      <c r="AK4433" s="16">
        <v>3.0697830000000002</v>
      </c>
      <c r="AL4433" s="10">
        <f t="shared" si="2080"/>
        <v>6.978300000000015E-2</v>
      </c>
      <c r="AM4433" s="10">
        <f t="shared" si="2079"/>
        <v>0.56708536521962627</v>
      </c>
      <c r="AN4433" s="14">
        <v>12</v>
      </c>
      <c r="AO4433" s="10">
        <f t="shared" si="2081"/>
        <v>285.14999999999998</v>
      </c>
      <c r="AP4433" s="14">
        <v>10.5</v>
      </c>
      <c r="AQ4433" s="14">
        <v>37</v>
      </c>
      <c r="AR4433" s="10">
        <f t="shared" si="2082"/>
        <v>310.14999999999998</v>
      </c>
      <c r="AS4433" s="14">
        <v>47.1</v>
      </c>
      <c r="AT4433" s="14">
        <v>0.5</v>
      </c>
      <c r="AU4433" s="10">
        <f t="shared" si="2083"/>
        <v>0.66064641031391913</v>
      </c>
      <c r="AV4433" s="10">
        <f t="shared" si="2084"/>
        <v>12.099949334897081</v>
      </c>
      <c r="AW4433" s="10"/>
      <c r="AX4433" s="10"/>
      <c r="AY4433" s="10"/>
      <c r="AZ4433" s="10"/>
      <c r="BA4433" s="10">
        <f>IF(ISNUMBER(AV4433), AV4433-AV4432, " ")</f>
        <v>3.5256624756545136</v>
      </c>
      <c r="BB4433" s="10">
        <f>IF(ISNUMBER(BA4433), BA4433/O4433, " ")</f>
        <v>0.23684039512635341</v>
      </c>
      <c r="BC4433" s="2"/>
      <c r="BD4433"/>
      <c r="BE4433"/>
    </row>
    <row r="4434" spans="1:57" x14ac:dyDescent="0.3">
      <c r="BD4434"/>
      <c r="BE4434"/>
    </row>
    <row r="4435" spans="1:57" x14ac:dyDescent="0.3">
      <c r="G4435" s="9"/>
      <c r="BD4435"/>
      <c r="BE4435"/>
    </row>
    <row r="4436" spans="1:57" x14ac:dyDescent="0.3">
      <c r="BE4436"/>
    </row>
  </sheetData>
  <autoFilter ref="A1:BE1048576" xr:uid="{D3F3C582-0D90-47DD-A459-9F7F735A29B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A8CAF-3B2E-44CF-A36A-6DEBCEA3F14D}">
  <dimension ref="A1:BX42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4.4" x14ac:dyDescent="0.3"/>
  <cols>
    <col min="2" max="2" width="27" customWidth="1"/>
    <col min="3" max="3" width="23.44140625" style="10" customWidth="1"/>
    <col min="36" max="36" width="30.44140625" customWidth="1"/>
    <col min="53" max="53" width="18.109375" customWidth="1"/>
    <col min="54" max="54" width="22.6640625" customWidth="1"/>
    <col min="55" max="55" width="25.88671875" customWidth="1"/>
    <col min="57" max="57" width="33.33203125" customWidth="1"/>
  </cols>
  <sheetData>
    <row r="1" spans="1:76" ht="57.6" x14ac:dyDescent="0.3">
      <c r="B1" s="1"/>
      <c r="C1" s="2" t="s">
        <v>498</v>
      </c>
      <c r="E1" s="2" t="s">
        <v>0</v>
      </c>
      <c r="F1" s="2" t="s">
        <v>1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  <c r="T1" s="2" t="s">
        <v>15</v>
      </c>
      <c r="U1" s="3" t="s">
        <v>16</v>
      </c>
      <c r="V1" s="3" t="s">
        <v>17</v>
      </c>
      <c r="W1" s="3" t="s">
        <v>18</v>
      </c>
      <c r="X1" s="3" t="s">
        <v>19</v>
      </c>
      <c r="Y1" s="3" t="s">
        <v>20</v>
      </c>
      <c r="Z1" s="3" t="s">
        <v>21</v>
      </c>
      <c r="AA1" s="3" t="s">
        <v>22</v>
      </c>
      <c r="AB1" s="3" t="s">
        <v>23</v>
      </c>
      <c r="AC1" s="3" t="s">
        <v>24</v>
      </c>
      <c r="AD1" s="3" t="s">
        <v>25</v>
      </c>
      <c r="AE1" s="3" t="s">
        <v>26</v>
      </c>
      <c r="AF1" s="3" t="s">
        <v>27</v>
      </c>
      <c r="AG1" s="3" t="s">
        <v>28</v>
      </c>
      <c r="AH1" s="3" t="s">
        <v>29</v>
      </c>
      <c r="AI1" s="4" t="s">
        <v>30</v>
      </c>
      <c r="AJ1" s="5" t="s">
        <v>31</v>
      </c>
      <c r="AK1" s="6" t="s">
        <v>32</v>
      </c>
      <c r="AL1" s="2" t="s">
        <v>33</v>
      </c>
      <c r="AM1" s="2" t="s">
        <v>34</v>
      </c>
      <c r="AN1" s="6" t="s">
        <v>35</v>
      </c>
      <c r="AO1" s="2" t="s">
        <v>36</v>
      </c>
      <c r="AP1" s="7" t="s">
        <v>37</v>
      </c>
      <c r="AQ1" s="6" t="s">
        <v>38</v>
      </c>
      <c r="AR1" s="2" t="s">
        <v>39</v>
      </c>
      <c r="AS1" s="7" t="s">
        <v>40</v>
      </c>
      <c r="AT1" s="7" t="s">
        <v>41</v>
      </c>
      <c r="AU1" s="8" t="s">
        <v>42</v>
      </c>
      <c r="AV1" s="8" t="s">
        <v>43</v>
      </c>
      <c r="AW1" s="8" t="s">
        <v>44</v>
      </c>
      <c r="AX1" s="8" t="s">
        <v>45</v>
      </c>
      <c r="AY1" s="8" t="s">
        <v>46</v>
      </c>
      <c r="AZ1" s="8" t="s">
        <v>47</v>
      </c>
      <c r="BA1" s="2" t="s">
        <v>48</v>
      </c>
      <c r="BB1" s="2" t="s">
        <v>49</v>
      </c>
      <c r="BC1" s="2" t="s">
        <v>50</v>
      </c>
      <c r="BD1" s="2" t="s">
        <v>51</v>
      </c>
      <c r="BE1" s="2" t="s">
        <v>52</v>
      </c>
      <c r="BF1" s="9" t="s">
        <v>499</v>
      </c>
      <c r="BG1" s="9" t="s">
        <v>500</v>
      </c>
      <c r="BH1" s="9" t="s">
        <v>501</v>
      </c>
      <c r="BI1" s="9" t="s">
        <v>502</v>
      </c>
      <c r="BJ1" s="9" t="s">
        <v>503</v>
      </c>
      <c r="BK1" s="9" t="s">
        <v>504</v>
      </c>
      <c r="BL1" s="9" t="s">
        <v>505</v>
      </c>
      <c r="BM1" s="9" t="s">
        <v>506</v>
      </c>
      <c r="BN1" s="9" t="s">
        <v>507</v>
      </c>
      <c r="BO1" s="9" t="s">
        <v>508</v>
      </c>
      <c r="BP1" s="9" t="s">
        <v>509</v>
      </c>
      <c r="BQ1" s="9" t="s">
        <v>510</v>
      </c>
      <c r="BR1" s="9" t="s">
        <v>511</v>
      </c>
      <c r="BS1" s="9" t="s">
        <v>512</v>
      </c>
      <c r="BT1" s="9" t="s">
        <v>513</v>
      </c>
      <c r="BU1" s="9" t="s">
        <v>514</v>
      </c>
      <c r="BV1" s="9" t="s">
        <v>515</v>
      </c>
      <c r="BW1" s="9" t="s">
        <v>516</v>
      </c>
      <c r="BX1" s="9" t="s">
        <v>517</v>
      </c>
    </row>
    <row r="2" spans="1:76" x14ac:dyDescent="0.3">
      <c r="A2" s="2">
        <v>1</v>
      </c>
      <c r="B2" s="3" t="s">
        <v>54</v>
      </c>
      <c r="C2" s="10">
        <v>411</v>
      </c>
      <c r="D2" s="9" t="s">
        <v>58</v>
      </c>
      <c r="E2" s="10">
        <v>10.49751116</v>
      </c>
      <c r="F2" s="10">
        <v>0.53679378280000001</v>
      </c>
      <c r="G2" s="10">
        <v>18.464039450000001</v>
      </c>
      <c r="H2" s="10">
        <v>9.9098993780000004</v>
      </c>
      <c r="I2" s="10">
        <v>77.762847870000002</v>
      </c>
      <c r="J2" s="10">
        <v>28.89809932</v>
      </c>
      <c r="K2" s="10">
        <v>90.66357936</v>
      </c>
      <c r="L2" s="11">
        <v>7.9166666666666673E-3</v>
      </c>
      <c r="M2" s="11">
        <v>8.4895717592592592E-3</v>
      </c>
      <c r="N2" s="10">
        <v>2.7106082120000003</v>
      </c>
      <c r="O2" s="10">
        <v>10.011406620000002</v>
      </c>
      <c r="P2" s="10">
        <v>0.27075198469962852</v>
      </c>
      <c r="Q2" s="9">
        <v>0.16412441009461054</v>
      </c>
      <c r="R2">
        <v>7.8912141699999978</v>
      </c>
      <c r="S2">
        <v>0.7882223217500276</v>
      </c>
      <c r="T2" s="9">
        <v>0.65547256556177091</v>
      </c>
      <c r="U2" s="3">
        <v>13.251142353333334</v>
      </c>
      <c r="V2" s="3">
        <v>10.255243146666666</v>
      </c>
      <c r="W2" s="3">
        <v>0.47721273079999998</v>
      </c>
      <c r="X2" s="3">
        <v>0.54341036656666664</v>
      </c>
      <c r="Y2" s="3">
        <v>17.373987086666666</v>
      </c>
      <c r="Z2" s="3">
        <v>18.633172086666665</v>
      </c>
      <c r="AA2" s="3">
        <v>8.2492242923333325</v>
      </c>
      <c r="AB2" s="3">
        <v>10.134071304666668</v>
      </c>
      <c r="AC2" s="3">
        <v>88.134488053333328</v>
      </c>
      <c r="AD2" s="3">
        <v>76.420279119999989</v>
      </c>
      <c r="AE2" s="3">
        <v>28.993893006666667</v>
      </c>
      <c r="AF2" s="3">
        <v>29.00795402</v>
      </c>
      <c r="AG2" s="3">
        <v>82.638842093333338</v>
      </c>
      <c r="AH2" s="3">
        <v>90.387630823333325</v>
      </c>
      <c r="AI2" s="12">
        <v>43643</v>
      </c>
      <c r="AJ2" s="13">
        <v>635.4666666666667</v>
      </c>
      <c r="AK2" s="14">
        <v>3.0321150000000001</v>
      </c>
      <c r="AL2" s="10">
        <v>3.2115000000000116E-2</v>
      </c>
      <c r="AM2" s="10">
        <v>0.53110826878268136</v>
      </c>
      <c r="AN2" s="14">
        <v>12</v>
      </c>
      <c r="AO2" s="10">
        <v>285.14999999999998</v>
      </c>
      <c r="AP2" s="14">
        <v>10.5</v>
      </c>
      <c r="AQ2" s="14">
        <v>37</v>
      </c>
      <c r="AR2" s="10">
        <v>310.14999999999998</v>
      </c>
      <c r="AS2" s="14">
        <v>47.1</v>
      </c>
      <c r="AT2" s="14">
        <v>0.5</v>
      </c>
      <c r="AU2" s="10">
        <v>0.6187615185655716</v>
      </c>
      <c r="AV2" s="10">
        <v>11.424837088936622</v>
      </c>
      <c r="AW2" s="10">
        <v>0.55008251483167392</v>
      </c>
      <c r="AX2" s="10">
        <v>0.62638844635490554</v>
      </c>
      <c r="AY2" s="10">
        <v>9.5051227204418876</v>
      </c>
      <c r="AZ2" s="10">
        <v>11.679524779025641</v>
      </c>
      <c r="BA2" s="10">
        <v>3.1211161054213168</v>
      </c>
      <c r="BB2" s="10">
        <v>0.31175600231701667</v>
      </c>
      <c r="BC2" s="2">
        <v>0.18935312638380994</v>
      </c>
      <c r="BD2" s="1" t="s">
        <v>59</v>
      </c>
      <c r="BE2" s="15"/>
      <c r="BF2">
        <v>67</v>
      </c>
      <c r="BG2" s="19">
        <v>147.69999999999999</v>
      </c>
      <c r="BH2">
        <v>82</v>
      </c>
      <c r="BI2" s="19">
        <v>36.299999999999997</v>
      </c>
      <c r="BJ2">
        <v>88</v>
      </c>
      <c r="BK2" s="20">
        <v>12.1</v>
      </c>
      <c r="BL2">
        <v>87</v>
      </c>
      <c r="BM2">
        <v>74</v>
      </c>
      <c r="BN2" s="20">
        <v>5.1100000000000003</v>
      </c>
      <c r="BO2">
        <v>88</v>
      </c>
      <c r="BP2" s="19">
        <v>11.4</v>
      </c>
      <c r="BQ2">
        <v>80</v>
      </c>
      <c r="BR2">
        <v>80</v>
      </c>
      <c r="BS2" s="20">
        <v>9.23</v>
      </c>
      <c r="BT2" s="20">
        <v>0.69999999999999929</v>
      </c>
      <c r="BU2" s="20">
        <v>7</v>
      </c>
      <c r="BV2" s="20">
        <v>-6</v>
      </c>
      <c r="BW2" s="20">
        <v>0</v>
      </c>
      <c r="BX2" s="20">
        <v>-4.12</v>
      </c>
    </row>
    <row r="3" spans="1:76" x14ac:dyDescent="0.3">
      <c r="A3" s="2">
        <v>2</v>
      </c>
      <c r="B3" s="3" t="s">
        <v>62</v>
      </c>
      <c r="C3" s="10">
        <v>402</v>
      </c>
      <c r="D3" s="9" t="s">
        <v>58</v>
      </c>
      <c r="E3" s="10">
        <v>8.8991714230000003</v>
      </c>
      <c r="F3" s="10">
        <v>0.58378251299999995</v>
      </c>
      <c r="G3" s="10">
        <v>18.928421870000001</v>
      </c>
      <c r="H3" s="10">
        <v>11.01113417</v>
      </c>
      <c r="I3" s="10">
        <v>76.641024729999998</v>
      </c>
      <c r="J3" s="10">
        <v>33.084162880000001</v>
      </c>
      <c r="K3" s="10">
        <v>66.246207760000004</v>
      </c>
      <c r="L3" s="11">
        <v>4.5775462962962966E-3</v>
      </c>
      <c r="M3" s="11">
        <v>5.2604050925925926E-3</v>
      </c>
      <c r="N3" s="10">
        <v>2.3667820709999994</v>
      </c>
      <c r="O3" s="10">
        <v>12.762016639999999</v>
      </c>
      <c r="P3" s="10">
        <v>0.18545517826561927</v>
      </c>
      <c r="Q3" s="9">
        <v>0.11609745994413688</v>
      </c>
      <c r="R3">
        <v>4.6158201900000009</v>
      </c>
      <c r="S3">
        <v>0.36168423221864732</v>
      </c>
      <c r="T3" s="9">
        <v>0.35935089928270342</v>
      </c>
      <c r="U3" s="3">
        <v>13.103364800000001</v>
      </c>
      <c r="V3" s="3">
        <v>9.2012568910000017</v>
      </c>
      <c r="W3" s="3">
        <v>0.51041041573333323</v>
      </c>
      <c r="X3" s="3">
        <v>0.52377503103333323</v>
      </c>
      <c r="Y3" s="3">
        <v>16.418742499999997</v>
      </c>
      <c r="Z3" s="3">
        <v>18.765902953333335</v>
      </c>
      <c r="AA3" s="3">
        <v>8.3711876780000001</v>
      </c>
      <c r="AB3" s="3">
        <v>9.8508078616666666</v>
      </c>
      <c r="AC3" s="3">
        <v>89.42090953666667</v>
      </c>
      <c r="AD3" s="3">
        <v>76.702127356666665</v>
      </c>
      <c r="AE3" s="3">
        <v>32.766857643333331</v>
      </c>
      <c r="AF3" s="3">
        <v>33.126962259999999</v>
      </c>
      <c r="AG3" s="3">
        <v>61.184408670000003</v>
      </c>
      <c r="AH3" s="3">
        <v>65.719484653333339</v>
      </c>
      <c r="AI3" s="12">
        <v>43642</v>
      </c>
      <c r="AJ3" s="13">
        <v>637.73333333333335</v>
      </c>
      <c r="AK3" s="16">
        <v>3.0668299999999999</v>
      </c>
      <c r="AL3" s="10">
        <v>6.6829999999999945E-2</v>
      </c>
      <c r="AM3" s="10">
        <v>0.57106117358966746</v>
      </c>
      <c r="AN3" s="14">
        <v>12</v>
      </c>
      <c r="AO3" s="10">
        <v>285.14999999999998</v>
      </c>
      <c r="AP3" s="14">
        <v>10.5</v>
      </c>
      <c r="AQ3" s="14">
        <v>37</v>
      </c>
      <c r="AR3" s="10">
        <v>310.14999999999998</v>
      </c>
      <c r="AS3" s="14">
        <v>47.1</v>
      </c>
      <c r="AT3" s="14">
        <v>0.5</v>
      </c>
      <c r="AU3" s="10">
        <v>0.66513863603206758</v>
      </c>
      <c r="AV3" s="10">
        <v>12.590024704851359</v>
      </c>
      <c r="AW3" s="10">
        <v>0.58154137915643567</v>
      </c>
      <c r="AX3" s="10">
        <v>0.59676849164059365</v>
      </c>
      <c r="AY3" s="10">
        <v>9.5423229894180874</v>
      </c>
      <c r="AZ3" s="10">
        <v>11.2047128784516</v>
      </c>
      <c r="BA3" s="10">
        <v>2.7230782029048832</v>
      </c>
      <c r="BB3" s="10">
        <v>0.21337366027011256</v>
      </c>
      <c r="BC3" s="2">
        <v>0.13029207078469177</v>
      </c>
      <c r="BD3" s="1" t="s">
        <v>59</v>
      </c>
      <c r="BE3" s="15"/>
      <c r="BF3">
        <v>52</v>
      </c>
      <c r="BG3" s="19">
        <v>160.9</v>
      </c>
      <c r="BH3">
        <v>163</v>
      </c>
      <c r="BI3" s="19">
        <v>36.4</v>
      </c>
      <c r="BJ3">
        <v>90</v>
      </c>
      <c r="BK3" s="20">
        <v>14</v>
      </c>
      <c r="BL3">
        <v>83</v>
      </c>
      <c r="BM3">
        <v>75</v>
      </c>
      <c r="BN3" s="20">
        <v>9.27</v>
      </c>
      <c r="BO3" s="21" t="e">
        <v>#NULL!</v>
      </c>
      <c r="BP3" s="19">
        <v>13.7</v>
      </c>
      <c r="BQ3">
        <v>92</v>
      </c>
      <c r="BR3">
        <v>59</v>
      </c>
      <c r="BS3" s="20">
        <v>4.2</v>
      </c>
      <c r="BT3" s="20">
        <v>0.30000000000000071</v>
      </c>
      <c r="BU3" s="20">
        <v>-9</v>
      </c>
      <c r="BV3" s="20">
        <v>16</v>
      </c>
      <c r="BW3" s="21" t="e">
        <v>#NULL!</v>
      </c>
      <c r="BX3" s="20">
        <v>5.0699999999999994</v>
      </c>
    </row>
    <row r="4" spans="1:76" x14ac:dyDescent="0.3">
      <c r="A4" s="2">
        <v>3</v>
      </c>
      <c r="B4" s="3" t="s">
        <v>63</v>
      </c>
      <c r="C4" s="10">
        <v>408</v>
      </c>
      <c r="D4" s="9" t="s">
        <v>58</v>
      </c>
      <c r="E4" s="10"/>
      <c r="F4" s="10"/>
      <c r="G4" s="10"/>
      <c r="H4" s="10"/>
      <c r="I4" s="10"/>
      <c r="J4" s="10"/>
      <c r="K4" s="10"/>
      <c r="L4" s="11"/>
      <c r="M4" s="11"/>
      <c r="N4" s="10">
        <v>0</v>
      </c>
      <c r="O4" s="10">
        <v>0</v>
      </c>
      <c r="P4" s="10" t="e">
        <v>#DIV/0!</v>
      </c>
      <c r="Q4" s="9" t="e">
        <v>#DIV/0!</v>
      </c>
      <c r="R4">
        <v>0</v>
      </c>
      <c r="S4" t="e">
        <v>#DIV/0!</v>
      </c>
      <c r="T4" s="9" t="e">
        <v>#DIV/0!</v>
      </c>
      <c r="U4" s="3" t="e">
        <v>#DIV/0!</v>
      </c>
      <c r="V4" s="3" t="e">
        <v>#DIV/0!</v>
      </c>
      <c r="W4" s="3" t="e">
        <v>#DIV/0!</v>
      </c>
      <c r="X4" s="3" t="e">
        <v>#DIV/0!</v>
      </c>
      <c r="Y4" s="3" t="e">
        <v>#DIV/0!</v>
      </c>
      <c r="Z4" s="3" t="e">
        <v>#DIV/0!</v>
      </c>
      <c r="AA4" s="3" t="e">
        <v>#DIV/0!</v>
      </c>
      <c r="AB4" s="3" t="e">
        <v>#DIV/0!</v>
      </c>
      <c r="AC4" s="3" t="e">
        <v>#DIV/0!</v>
      </c>
      <c r="AD4" s="3" t="e">
        <v>#DIV/0!</v>
      </c>
      <c r="AE4" s="3" t="e">
        <v>#DIV/0!</v>
      </c>
      <c r="AF4" s="3" t="e">
        <v>#DIV/0!</v>
      </c>
      <c r="AG4" s="3" t="e">
        <v>#DIV/0!</v>
      </c>
      <c r="AH4" s="3" t="e">
        <v>#DIV/0!</v>
      </c>
      <c r="AI4" s="4"/>
      <c r="AJ4" s="5"/>
      <c r="AK4" s="16"/>
      <c r="AL4" s="10">
        <v>3</v>
      </c>
      <c r="AM4" s="10" t="s">
        <v>518</v>
      </c>
      <c r="AN4" s="14">
        <v>12</v>
      </c>
      <c r="AO4" s="10">
        <v>285.14999999999998</v>
      </c>
      <c r="AP4" s="14">
        <v>10.5</v>
      </c>
      <c r="AQ4" s="14">
        <v>37</v>
      </c>
      <c r="AR4" s="10">
        <v>310.14999999999998</v>
      </c>
      <c r="AS4" s="14">
        <v>47.1</v>
      </c>
      <c r="AT4" s="14">
        <v>0.5</v>
      </c>
      <c r="AU4" s="10" t="s">
        <v>518</v>
      </c>
      <c r="AV4" s="10" t="s">
        <v>518</v>
      </c>
      <c r="AW4" s="10" t="e">
        <v>#DIV/0!</v>
      </c>
      <c r="AX4" s="10" t="e">
        <v>#DIV/0!</v>
      </c>
      <c r="AY4" s="10" t="e">
        <v>#DIV/0!</v>
      </c>
      <c r="AZ4" s="10" t="e">
        <v>#DIV/0!</v>
      </c>
      <c r="BA4" s="10" t="s">
        <v>518</v>
      </c>
      <c r="BB4" s="10" t="s">
        <v>518</v>
      </c>
      <c r="BC4" s="2" t="e">
        <v>#DIV/0!</v>
      </c>
      <c r="BD4" s="1" t="s">
        <v>59</v>
      </c>
      <c r="BE4" s="17" t="s">
        <v>64</v>
      </c>
      <c r="BF4">
        <v>61</v>
      </c>
      <c r="BG4" s="19">
        <v>154.19999999999999</v>
      </c>
      <c r="BH4">
        <v>108</v>
      </c>
      <c r="BI4" s="19">
        <v>35.799999999999997</v>
      </c>
      <c r="BJ4">
        <v>89</v>
      </c>
      <c r="BK4" s="20">
        <v>13.9</v>
      </c>
      <c r="BL4">
        <v>93</v>
      </c>
      <c r="BM4">
        <v>74</v>
      </c>
      <c r="BN4" s="20">
        <v>5.93</v>
      </c>
      <c r="BO4">
        <v>93</v>
      </c>
      <c r="BP4" s="19">
        <v>15</v>
      </c>
      <c r="BQ4">
        <v>87</v>
      </c>
      <c r="BR4">
        <v>77</v>
      </c>
      <c r="BS4" s="20">
        <v>12.89</v>
      </c>
      <c r="BT4" s="20">
        <v>-1.0999999999999996</v>
      </c>
      <c r="BU4" s="20">
        <v>6</v>
      </c>
      <c r="BV4" s="20">
        <v>-3</v>
      </c>
      <c r="BW4" s="20">
        <v>-4</v>
      </c>
      <c r="BX4" s="20">
        <v>-6.9600000000000009</v>
      </c>
    </row>
    <row r="5" spans="1:76" x14ac:dyDescent="0.3">
      <c r="A5" s="2">
        <v>4</v>
      </c>
      <c r="B5" s="3" t="s">
        <v>65</v>
      </c>
      <c r="C5" s="10">
        <v>438</v>
      </c>
      <c r="D5" s="9" t="s">
        <v>58</v>
      </c>
      <c r="E5" s="10">
        <v>8.6324893980000006</v>
      </c>
      <c r="F5" s="10">
        <v>0.70359307159999995</v>
      </c>
      <c r="G5" s="10">
        <v>19.84672243</v>
      </c>
      <c r="H5" s="10">
        <v>13.95094759</v>
      </c>
      <c r="I5" s="10">
        <v>76.718101669999996</v>
      </c>
      <c r="J5" s="10">
        <v>28.18698272</v>
      </c>
      <c r="K5" s="10">
        <v>85.430007689999997</v>
      </c>
      <c r="L5" s="11">
        <v>7.8009259259259256E-3</v>
      </c>
      <c r="M5" s="11">
        <v>8.3911921296296304E-3</v>
      </c>
      <c r="N5" s="10">
        <v>6.0584912439999998</v>
      </c>
      <c r="O5" s="10">
        <v>15.773181250000007</v>
      </c>
      <c r="P5" s="10">
        <v>0.38410078144508719</v>
      </c>
      <c r="Q5" s="9">
        <v>0.46739311514488002</v>
      </c>
      <c r="R5">
        <v>13.619634550000001</v>
      </c>
      <c r="S5">
        <v>0.86346782770913721</v>
      </c>
      <c r="T5" s="9">
        <v>1.0058442858423509</v>
      </c>
      <c r="U5" s="3">
        <v>13.226482930000001</v>
      </c>
      <c r="V5" s="3">
        <v>8.3136341399999996</v>
      </c>
      <c r="W5" s="3">
        <v>0.55563211376666677</v>
      </c>
      <c r="X5" s="3">
        <v>0.79259251799999986</v>
      </c>
      <c r="Y5" s="3">
        <v>17.375494190000001</v>
      </c>
      <c r="Z5" s="3">
        <v>20.405047066666668</v>
      </c>
      <c r="AA5" s="3">
        <v>9.6615267219999996</v>
      </c>
      <c r="AB5" s="3">
        <v>16.18477257</v>
      </c>
      <c r="AC5" s="3">
        <v>90.381075779999989</v>
      </c>
      <c r="AD5" s="3">
        <v>76.370295100000007</v>
      </c>
      <c r="AE5" s="3">
        <v>27.139982786666668</v>
      </c>
      <c r="AF5" s="3">
        <v>27.840629849999999</v>
      </c>
      <c r="AG5" s="3">
        <v>72.020383663333334</v>
      </c>
      <c r="AH5" s="3">
        <v>86.017005266666672</v>
      </c>
      <c r="AI5" s="12">
        <v>43643</v>
      </c>
      <c r="AJ5" s="13">
        <v>635.4666666666667</v>
      </c>
      <c r="AK5" s="16">
        <v>3.0321150000000001</v>
      </c>
      <c r="AL5" s="10">
        <v>3.2115000000000116E-2</v>
      </c>
      <c r="AM5" s="10">
        <v>0.69614088344274538</v>
      </c>
      <c r="AN5" s="14">
        <v>12</v>
      </c>
      <c r="AO5" s="10">
        <v>285.14999999999998</v>
      </c>
      <c r="AP5" s="14">
        <v>10.5</v>
      </c>
      <c r="AQ5" s="14">
        <v>37</v>
      </c>
      <c r="AR5" s="10">
        <v>310.14999999999998</v>
      </c>
      <c r="AS5" s="14">
        <v>47.1</v>
      </c>
      <c r="AT5" s="14">
        <v>0.5</v>
      </c>
      <c r="AU5" s="10">
        <v>0.81103084906189593</v>
      </c>
      <c r="AV5" s="10">
        <v>16.096304143498674</v>
      </c>
      <c r="AW5" s="10">
        <v>0.64047643898691797</v>
      </c>
      <c r="AX5" s="10">
        <v>0.91362039903527392</v>
      </c>
      <c r="AY5" s="10">
        <v>11.135202148758788</v>
      </c>
      <c r="AZ5" s="10">
        <v>18.664744321947875</v>
      </c>
      <c r="BA5" s="10">
        <v>7.0895547980685549</v>
      </c>
      <c r="BB5" s="10">
        <v>0.44946892359260449</v>
      </c>
      <c r="BC5" s="2">
        <v>0.53899714035355861</v>
      </c>
      <c r="BD5" s="1" t="s">
        <v>59</v>
      </c>
      <c r="BE5" s="15"/>
      <c r="BF5">
        <v>73</v>
      </c>
      <c r="BG5" s="19">
        <v>148.6</v>
      </c>
      <c r="BH5">
        <v>96</v>
      </c>
      <c r="BI5" s="19">
        <v>33.6</v>
      </c>
      <c r="BJ5">
        <v>88</v>
      </c>
      <c r="BK5" s="20">
        <v>12.3</v>
      </c>
      <c r="BL5">
        <v>88</v>
      </c>
      <c r="BM5">
        <v>75</v>
      </c>
      <c r="BN5" s="20">
        <v>8.0500000000000007</v>
      </c>
      <c r="BO5">
        <v>86</v>
      </c>
      <c r="BP5" s="19">
        <v>14.2</v>
      </c>
      <c r="BQ5">
        <v>80</v>
      </c>
      <c r="BR5">
        <v>83</v>
      </c>
      <c r="BS5" s="20">
        <v>4.32</v>
      </c>
      <c r="BT5" s="20">
        <v>-1.8999999999999986</v>
      </c>
      <c r="BU5" s="20">
        <v>8</v>
      </c>
      <c r="BV5" s="20">
        <v>-8</v>
      </c>
      <c r="BW5" s="20">
        <v>2</v>
      </c>
      <c r="BX5" s="20">
        <v>3.7300000000000004</v>
      </c>
    </row>
    <row r="6" spans="1:76" x14ac:dyDescent="0.3">
      <c r="A6" s="2">
        <v>5</v>
      </c>
      <c r="B6" s="3" t="s">
        <v>66</v>
      </c>
      <c r="C6" s="10">
        <v>477</v>
      </c>
      <c r="D6" s="9" t="s">
        <v>58</v>
      </c>
      <c r="E6" s="10">
        <v>8.9995494390000008</v>
      </c>
      <c r="F6" s="10">
        <v>0.66830414790000003</v>
      </c>
      <c r="G6" s="10">
        <v>16.671134479999999</v>
      </c>
      <c r="H6" s="10">
        <v>11.150486470000001</v>
      </c>
      <c r="I6" s="10">
        <v>72.221142889999996</v>
      </c>
      <c r="J6" s="10">
        <v>31.68348379</v>
      </c>
      <c r="K6" s="10">
        <v>76.827999360000007</v>
      </c>
      <c r="L6" s="11">
        <v>3.9583333333333337E-3</v>
      </c>
      <c r="M6" s="11">
        <v>4.5080902777777775E-3</v>
      </c>
      <c r="N6" s="10">
        <v>2.7836988630000015</v>
      </c>
      <c r="O6" s="10">
        <v>13.826770719999999</v>
      </c>
      <c r="P6" s="10">
        <v>0.20132675368468117</v>
      </c>
      <c r="Q6" s="9">
        <v>0.20170326513436929</v>
      </c>
      <c r="R6">
        <v>9.2211287900000087</v>
      </c>
      <c r="S6">
        <v>0.66690400649096826</v>
      </c>
      <c r="T6" s="9">
        <v>0.62428861337147501</v>
      </c>
      <c r="U6" s="3">
        <v>13.215001550000002</v>
      </c>
      <c r="V6" s="3">
        <v>8.9819766829999992</v>
      </c>
      <c r="W6" s="3">
        <v>0.51307422020000004</v>
      </c>
      <c r="X6" s="3">
        <v>0.65186777993333334</v>
      </c>
      <c r="Y6" s="3">
        <v>16.961456803333334</v>
      </c>
      <c r="Z6" s="3">
        <v>17.228426583333334</v>
      </c>
      <c r="AA6" s="3">
        <v>8.6847231969999985</v>
      </c>
      <c r="AB6" s="3">
        <v>11.236516799999999</v>
      </c>
      <c r="AC6" s="3">
        <v>87.002900046666653</v>
      </c>
      <c r="AD6" s="3">
        <v>74.352746670000002</v>
      </c>
      <c r="AE6" s="3">
        <v>31.74134561</v>
      </c>
      <c r="AF6" s="3">
        <v>31.879903883333331</v>
      </c>
      <c r="AG6" s="3">
        <v>67.539771250000001</v>
      </c>
      <c r="AH6" s="3">
        <v>75.484232703333333</v>
      </c>
      <c r="AI6" s="12">
        <v>43643</v>
      </c>
      <c r="AJ6" s="13">
        <v>635.4666666666667</v>
      </c>
      <c r="AK6" s="16">
        <v>3.0321150000000001</v>
      </c>
      <c r="AL6" s="10">
        <v>3.2115000000000116E-2</v>
      </c>
      <c r="AM6" s="10">
        <v>0.66122572649784073</v>
      </c>
      <c r="AN6" s="14">
        <v>12</v>
      </c>
      <c r="AO6" s="10">
        <v>285.14999999999998</v>
      </c>
      <c r="AP6" s="14">
        <v>10.5</v>
      </c>
      <c r="AQ6" s="14">
        <v>37</v>
      </c>
      <c r="AR6" s="10">
        <v>310.14999999999998</v>
      </c>
      <c r="AS6" s="14">
        <v>47.1</v>
      </c>
      <c r="AT6" s="14">
        <v>0.5</v>
      </c>
      <c r="AU6" s="10">
        <v>0.77035335107885394</v>
      </c>
      <c r="AV6" s="10">
        <v>12.842664312954227</v>
      </c>
      <c r="AW6" s="10">
        <v>0.59142000857726496</v>
      </c>
      <c r="AX6" s="10">
        <v>0.75140717038781102</v>
      </c>
      <c r="AY6" s="10">
        <v>10.004709570119802</v>
      </c>
      <c r="AZ6" s="10">
        <v>12.944216527059567</v>
      </c>
      <c r="BA6" s="10">
        <v>3.1763222874786337</v>
      </c>
      <c r="BB6" s="10">
        <v>0.22972264108525217</v>
      </c>
      <c r="BC6" s="2">
        <v>0.23246623448950218</v>
      </c>
      <c r="BD6" s="1" t="s">
        <v>59</v>
      </c>
      <c r="BE6" s="15"/>
      <c r="BF6">
        <v>50</v>
      </c>
      <c r="BG6" s="19">
        <v>156.80000000000001</v>
      </c>
      <c r="BH6">
        <v>134</v>
      </c>
      <c r="BI6" s="19">
        <v>33.5</v>
      </c>
      <c r="BJ6">
        <v>92</v>
      </c>
      <c r="BK6" s="20">
        <v>16.899999999999999</v>
      </c>
      <c r="BL6">
        <v>84</v>
      </c>
      <c r="BM6">
        <v>85</v>
      </c>
      <c r="BN6" s="20">
        <v>15.47</v>
      </c>
      <c r="BO6">
        <v>86</v>
      </c>
      <c r="BP6" s="19">
        <v>14.6</v>
      </c>
      <c r="BQ6">
        <v>86</v>
      </c>
      <c r="BR6">
        <v>88</v>
      </c>
      <c r="BS6" s="20">
        <v>16.32</v>
      </c>
      <c r="BT6" s="20">
        <v>2.2999999999999989</v>
      </c>
      <c r="BU6" s="20">
        <v>-2</v>
      </c>
      <c r="BV6" s="20">
        <v>-3</v>
      </c>
      <c r="BW6" s="20">
        <v>6</v>
      </c>
      <c r="BX6" s="20">
        <v>-0.84999999999999964</v>
      </c>
    </row>
    <row r="7" spans="1:76" x14ac:dyDescent="0.3">
      <c r="A7" s="2">
        <v>6</v>
      </c>
      <c r="B7" s="3" t="s">
        <v>67</v>
      </c>
      <c r="C7" s="10">
        <v>419</v>
      </c>
      <c r="D7" s="9" t="s">
        <v>58</v>
      </c>
      <c r="E7" s="10">
        <v>8.4233697959999994</v>
      </c>
      <c r="F7" s="10">
        <v>0.77204458850000002</v>
      </c>
      <c r="G7" s="10">
        <v>20.083681110000001</v>
      </c>
      <c r="H7" s="10">
        <v>15.312975339999999</v>
      </c>
      <c r="I7" s="10">
        <v>79.708082970000007</v>
      </c>
      <c r="J7" s="10">
        <v>27.92224672</v>
      </c>
      <c r="K7" s="10">
        <v>87.196633730000002</v>
      </c>
      <c r="L7" s="11">
        <v>4.8668981481481488E-3</v>
      </c>
      <c r="M7" s="11">
        <v>5.364571759259259E-3</v>
      </c>
      <c r="N7" s="10">
        <v>5.0627731399999991</v>
      </c>
      <c r="O7" s="10">
        <v>11.473312639999989</v>
      </c>
      <c r="P7" s="10">
        <v>0.44126516019003942</v>
      </c>
      <c r="Q7" s="9">
        <v>0.40168444513983587</v>
      </c>
      <c r="R7">
        <v>3.8859199500000017</v>
      </c>
      <c r="S7">
        <v>0.33869206496233029</v>
      </c>
      <c r="T7" s="9">
        <v>0.30565043585185725</v>
      </c>
      <c r="U7" s="3">
        <v>13.247118653333333</v>
      </c>
      <c r="V7" s="3">
        <v>8.7627087386666656</v>
      </c>
      <c r="W7" s="3">
        <v>0.57229384839999986</v>
      </c>
      <c r="X7" s="3">
        <v>0.68143642563333329</v>
      </c>
      <c r="Y7" s="3">
        <v>17.023067606666668</v>
      </c>
      <c r="Z7" s="3">
        <v>20.757864156666667</v>
      </c>
      <c r="AA7" s="3">
        <v>9.6906304670000001</v>
      </c>
      <c r="AB7" s="3">
        <v>14.050009406666668</v>
      </c>
      <c r="AC7" s="3">
        <v>90.51869537333333</v>
      </c>
      <c r="AD7" s="3">
        <v>79.668984573333333</v>
      </c>
      <c r="AE7" s="3">
        <v>28.25821607333333</v>
      </c>
      <c r="AF7" s="3">
        <v>28.005954876666664</v>
      </c>
      <c r="AG7" s="3">
        <v>80.336931653333338</v>
      </c>
      <c r="AH7" s="3">
        <v>83.647659866666672</v>
      </c>
      <c r="AI7" s="12">
        <v>43642</v>
      </c>
      <c r="AJ7" s="13">
        <v>637.73333333333335</v>
      </c>
      <c r="AK7" s="16">
        <v>3.0668299999999999</v>
      </c>
      <c r="AL7" s="10">
        <v>6.6829999999999945E-2</v>
      </c>
      <c r="AM7" s="10">
        <v>0.75522078677331317</v>
      </c>
      <c r="AN7" s="14">
        <v>12</v>
      </c>
      <c r="AO7" s="10">
        <v>285.14999999999998</v>
      </c>
      <c r="AP7" s="14">
        <v>10.5</v>
      </c>
      <c r="AQ7" s="14">
        <v>37</v>
      </c>
      <c r="AR7" s="10">
        <v>310.14999999999998</v>
      </c>
      <c r="AS7" s="14">
        <v>47.1</v>
      </c>
      <c r="AT7" s="14">
        <v>0.5</v>
      </c>
      <c r="AU7" s="10">
        <v>0.87963697629776194</v>
      </c>
      <c r="AV7" s="10">
        <v>17.666348524528878</v>
      </c>
      <c r="AW7" s="10">
        <v>0.65204890735450804</v>
      </c>
      <c r="AX7" s="10">
        <v>0.77640163005074958</v>
      </c>
      <c r="AY7" s="10">
        <v>11.059954297646357</v>
      </c>
      <c r="AZ7" s="10">
        <v>16.093226362636944</v>
      </c>
      <c r="BA7" s="10">
        <v>5.9490555692552416</v>
      </c>
      <c r="BB7" s="10">
        <v>0.51851246069201917</v>
      </c>
      <c r="BC7" s="2">
        <v>0.46351532222612324</v>
      </c>
      <c r="BD7" s="1" t="s">
        <v>59</v>
      </c>
      <c r="BE7" s="15"/>
      <c r="BF7">
        <v>79</v>
      </c>
      <c r="BG7" s="19">
        <v>148.30000000000001</v>
      </c>
      <c r="BH7">
        <v>142</v>
      </c>
      <c r="BI7" s="19">
        <v>33.700000000000003</v>
      </c>
      <c r="BJ7">
        <v>86</v>
      </c>
      <c r="BK7" s="20">
        <v>14.2</v>
      </c>
      <c r="BL7">
        <v>86</v>
      </c>
      <c r="BM7">
        <v>96</v>
      </c>
      <c r="BN7" s="20">
        <v>5.26</v>
      </c>
      <c r="BO7">
        <v>82</v>
      </c>
      <c r="BP7" s="19">
        <v>14</v>
      </c>
      <c r="BQ7">
        <v>86</v>
      </c>
      <c r="BR7">
        <v>73</v>
      </c>
      <c r="BS7" s="20">
        <v>7.82</v>
      </c>
      <c r="BT7" s="20">
        <v>0.19999999999999929</v>
      </c>
      <c r="BU7" s="20">
        <v>0</v>
      </c>
      <c r="BV7" s="20">
        <v>23</v>
      </c>
      <c r="BW7" s="20">
        <v>4</v>
      </c>
      <c r="BX7" s="20">
        <v>-2.5600000000000005</v>
      </c>
    </row>
    <row r="8" spans="1:76" x14ac:dyDescent="0.3">
      <c r="A8" s="2">
        <v>7</v>
      </c>
      <c r="B8" s="3" t="s">
        <v>68</v>
      </c>
      <c r="C8" s="10">
        <v>494</v>
      </c>
      <c r="D8" s="9" t="s">
        <v>58</v>
      </c>
      <c r="E8" s="10">
        <v>9.3211511639999998</v>
      </c>
      <c r="F8" s="10">
        <v>0.58863334410000001</v>
      </c>
      <c r="G8" s="10">
        <v>19.271739780000001</v>
      </c>
      <c r="H8" s="10">
        <v>11.28537777</v>
      </c>
      <c r="I8" s="10">
        <v>72.443385899999996</v>
      </c>
      <c r="J8" s="10">
        <v>30.97765265</v>
      </c>
      <c r="K8" s="10">
        <v>86.072093870000003</v>
      </c>
      <c r="L8" s="11">
        <v>4.8263888888888887E-3</v>
      </c>
      <c r="M8" s="11">
        <v>5.2488310185185181E-3</v>
      </c>
      <c r="N8" s="10">
        <v>2.4995282319999994</v>
      </c>
      <c r="O8" s="10">
        <v>15.943515310000009</v>
      </c>
      <c r="P8" s="10">
        <v>0.15677397257756939</v>
      </c>
      <c r="Q8" s="9">
        <v>0.11170610486869979</v>
      </c>
      <c r="R8">
        <v>9.6308790900000076</v>
      </c>
      <c r="S8">
        <v>0.60406246067699876</v>
      </c>
      <c r="T8" s="9">
        <v>0.67497730133324207</v>
      </c>
      <c r="U8" s="3">
        <v>13.198074813333333</v>
      </c>
      <c r="V8" s="3">
        <v>9.6972425656666665</v>
      </c>
      <c r="W8" s="3">
        <v>0.50648713713333338</v>
      </c>
      <c r="X8" s="3">
        <v>0.52928941306666666</v>
      </c>
      <c r="Y8" s="3">
        <v>16.269780836666666</v>
      </c>
      <c r="Z8" s="3">
        <v>18.540913119999999</v>
      </c>
      <c r="AA8" s="3">
        <v>8.2125659070000001</v>
      </c>
      <c r="AB8" s="3">
        <v>9.8229318933333332</v>
      </c>
      <c r="AC8" s="3">
        <v>87.191057566666657</v>
      </c>
      <c r="AD8" s="3">
        <v>73.05053371999999</v>
      </c>
      <c r="AE8" s="3">
        <v>31.24357453</v>
      </c>
      <c r="AF8" s="3">
        <v>31.005850289999998</v>
      </c>
      <c r="AG8" s="3">
        <v>73.348211003333333</v>
      </c>
      <c r="AH8" s="3">
        <v>82.818628549999985</v>
      </c>
      <c r="AI8" s="12">
        <v>43643</v>
      </c>
      <c r="AJ8" s="13">
        <v>635.4666666666667</v>
      </c>
      <c r="AK8" s="16">
        <v>3.0321150000000001</v>
      </c>
      <c r="AL8" s="10">
        <v>3.2115000000000116E-2</v>
      </c>
      <c r="AM8" s="10">
        <v>0.58239876531727852</v>
      </c>
      <c r="AN8" s="14">
        <v>12</v>
      </c>
      <c r="AO8" s="10">
        <v>285.14999999999998</v>
      </c>
      <c r="AP8" s="14">
        <v>10.5</v>
      </c>
      <c r="AQ8" s="14">
        <v>37</v>
      </c>
      <c r="AR8" s="10">
        <v>310.14999999999998</v>
      </c>
      <c r="AS8" s="14">
        <v>47.1</v>
      </c>
      <c r="AT8" s="14">
        <v>0.5</v>
      </c>
      <c r="AU8" s="10">
        <v>0.67851691570233785</v>
      </c>
      <c r="AV8" s="10">
        <v>13.076201435743652</v>
      </c>
      <c r="AW8" s="10">
        <v>0.58382708620773227</v>
      </c>
      <c r="AX8" s="10">
        <v>0.61011124100860348</v>
      </c>
      <c r="AY8" s="10">
        <v>9.4792465052777839</v>
      </c>
      <c r="AZ8" s="10">
        <v>11.339056477306199</v>
      </c>
      <c r="BA8" s="10">
        <v>2.9428248944746809</v>
      </c>
      <c r="BB8" s="10">
        <v>0.18457817095260651</v>
      </c>
      <c r="BC8" s="2">
        <v>0.12869335620226496</v>
      </c>
      <c r="BD8" s="1" t="s">
        <v>59</v>
      </c>
      <c r="BE8" s="15"/>
      <c r="BF8">
        <v>52</v>
      </c>
      <c r="BG8" s="19">
        <v>158.6</v>
      </c>
      <c r="BH8">
        <v>154</v>
      </c>
      <c r="BI8" s="19">
        <v>33.1</v>
      </c>
      <c r="BJ8">
        <v>91</v>
      </c>
      <c r="BK8" s="20">
        <v>13.4</v>
      </c>
      <c r="BL8">
        <v>84</v>
      </c>
      <c r="BM8">
        <v>65</v>
      </c>
      <c r="BN8" s="20">
        <v>5.66</v>
      </c>
      <c r="BO8" s="21" t="e">
        <v>#NULL!</v>
      </c>
      <c r="BP8" s="19">
        <v>14.7</v>
      </c>
      <c r="BQ8">
        <v>91</v>
      </c>
      <c r="BR8">
        <v>73</v>
      </c>
      <c r="BS8" s="20">
        <v>10.62</v>
      </c>
      <c r="BT8" s="20">
        <v>-1.2999999999999989</v>
      </c>
      <c r="BU8" s="20">
        <v>-7</v>
      </c>
      <c r="BV8" s="20">
        <v>-8</v>
      </c>
      <c r="BW8" s="21" t="e">
        <v>#NULL!</v>
      </c>
      <c r="BX8" s="20">
        <v>-4.9599999999999991</v>
      </c>
    </row>
    <row r="9" spans="1:76" x14ac:dyDescent="0.3">
      <c r="A9" s="2">
        <v>8</v>
      </c>
      <c r="B9" s="3" t="s">
        <v>69</v>
      </c>
      <c r="C9" s="10">
        <v>409</v>
      </c>
      <c r="D9" s="9" t="s">
        <v>58</v>
      </c>
      <c r="E9" s="10">
        <v>7.922444187</v>
      </c>
      <c r="F9" s="10">
        <v>0.73204175189999998</v>
      </c>
      <c r="G9" s="10">
        <v>22.836567299999999</v>
      </c>
      <c r="H9" s="10">
        <v>16.715127729999999</v>
      </c>
      <c r="I9" s="10">
        <v>81.214325799999997</v>
      </c>
      <c r="J9" s="10">
        <v>29.11252438</v>
      </c>
      <c r="K9" s="10">
        <v>97.749902129999995</v>
      </c>
      <c r="L9" s="11">
        <v>4.7337962962962958E-3</v>
      </c>
      <c r="M9" s="11">
        <v>5.225682870370371E-3</v>
      </c>
      <c r="N9" s="10">
        <v>6.1870063199999983</v>
      </c>
      <c r="O9" s="10">
        <v>11.255733750000005</v>
      </c>
      <c r="P9" s="10">
        <v>0.54967596581608869</v>
      </c>
      <c r="Q9" s="9">
        <v>0.510022034954838</v>
      </c>
      <c r="R9">
        <v>10.869364759999996</v>
      </c>
      <c r="S9">
        <v>0.96567358480738685</v>
      </c>
      <c r="T9" s="9">
        <v>0.69597995548524272</v>
      </c>
      <c r="U9" s="3">
        <v>13.477761533333334</v>
      </c>
      <c r="V9" s="3">
        <v>8.3019280230000003</v>
      </c>
      <c r="W9" s="3">
        <v>0.48805658359999998</v>
      </c>
      <c r="X9" s="3">
        <v>0.69745189143333342</v>
      </c>
      <c r="Y9" s="3">
        <v>21.038384320000002</v>
      </c>
      <c r="Z9" s="3">
        <v>23.001766840000002</v>
      </c>
      <c r="AA9" s="3">
        <v>10.257476050000001</v>
      </c>
      <c r="AB9" s="3">
        <v>16.017509186666668</v>
      </c>
      <c r="AC9" s="3">
        <v>92.234941640000002</v>
      </c>
      <c r="AD9" s="3">
        <v>81.042531866666664</v>
      </c>
      <c r="AE9" s="3">
        <v>29.281725133333335</v>
      </c>
      <c r="AF9" s="3">
        <v>29.217097533333334</v>
      </c>
      <c r="AG9" s="3">
        <v>86.552137106666677</v>
      </c>
      <c r="AH9" s="3">
        <v>94.354802946666666</v>
      </c>
      <c r="AI9" s="12">
        <v>43641</v>
      </c>
      <c r="AJ9" s="13">
        <v>640.1</v>
      </c>
      <c r="AK9" s="16">
        <v>2.988</v>
      </c>
      <c r="AL9" s="10">
        <v>1.2000000000000011E-2</v>
      </c>
      <c r="AM9" s="10">
        <v>0.73498167861445785</v>
      </c>
      <c r="AN9" s="14">
        <v>12</v>
      </c>
      <c r="AO9" s="10">
        <v>285.14999999999998</v>
      </c>
      <c r="AP9" s="14">
        <v>10.5</v>
      </c>
      <c r="AQ9" s="14">
        <v>37</v>
      </c>
      <c r="AR9" s="10">
        <v>310.14999999999998</v>
      </c>
      <c r="AS9" s="14">
        <v>47.1</v>
      </c>
      <c r="AT9" s="14">
        <v>0.5</v>
      </c>
      <c r="AU9" s="10">
        <v>0.85583758174080571</v>
      </c>
      <c r="AV9" s="10">
        <v>19.544392533293159</v>
      </c>
      <c r="AW9" s="10">
        <v>0.57059199858037957</v>
      </c>
      <c r="AX9" s="10">
        <v>0.81539821819670577</v>
      </c>
      <c r="AY9" s="10">
        <v>11.997351602021217</v>
      </c>
      <c r="AZ9" s="10">
        <v>18.770579275592365</v>
      </c>
      <c r="BA9" s="10">
        <v>7.2299544953991184</v>
      </c>
      <c r="BB9" s="10">
        <v>0.64233524495007843</v>
      </c>
      <c r="BC9" s="2">
        <v>0.59957536820825952</v>
      </c>
      <c r="BD9" s="1" t="s">
        <v>59</v>
      </c>
      <c r="BE9" s="15"/>
      <c r="BF9">
        <v>58</v>
      </c>
      <c r="BG9" s="19">
        <v>147.80000000000001</v>
      </c>
      <c r="BH9">
        <v>123</v>
      </c>
      <c r="BI9" s="19">
        <v>32.4</v>
      </c>
      <c r="BJ9">
        <v>93</v>
      </c>
      <c r="BK9" s="20">
        <v>16.2</v>
      </c>
      <c r="BL9">
        <v>88</v>
      </c>
      <c r="BM9">
        <v>104</v>
      </c>
      <c r="BN9" s="20">
        <v>9.73</v>
      </c>
      <c r="BO9">
        <v>85</v>
      </c>
      <c r="BP9" s="19">
        <v>14.4</v>
      </c>
      <c r="BQ9">
        <v>89</v>
      </c>
      <c r="BR9">
        <v>85</v>
      </c>
      <c r="BS9" s="20">
        <v>17.72</v>
      </c>
      <c r="BT9" s="20">
        <v>1.7999999999999989</v>
      </c>
      <c r="BU9" s="20">
        <v>-1</v>
      </c>
      <c r="BV9" s="20">
        <v>19</v>
      </c>
      <c r="BW9" s="20">
        <v>8</v>
      </c>
      <c r="BX9" s="20">
        <v>-7.9899999999999984</v>
      </c>
    </row>
    <row r="10" spans="1:76" x14ac:dyDescent="0.3">
      <c r="A10" s="2">
        <v>9</v>
      </c>
      <c r="B10" s="3" t="s">
        <v>70</v>
      </c>
      <c r="C10" s="10">
        <v>369</v>
      </c>
      <c r="D10" s="9" t="s">
        <v>58</v>
      </c>
      <c r="E10" s="10">
        <v>8.9603562589999992</v>
      </c>
      <c r="F10" s="10">
        <v>0.66549581270000002</v>
      </c>
      <c r="G10" s="10">
        <v>19.565644500000001</v>
      </c>
      <c r="H10" s="10">
        <v>12.973905480000001</v>
      </c>
      <c r="I10" s="10">
        <v>83.077747770000002</v>
      </c>
      <c r="J10" s="10">
        <v>32.889535049999999</v>
      </c>
      <c r="K10" s="10">
        <v>80.847160479999999</v>
      </c>
      <c r="L10" s="11">
        <v>4.7395833333333335E-3</v>
      </c>
      <c r="M10" s="11">
        <v>5.3240624999999998E-3</v>
      </c>
      <c r="N10" s="10">
        <v>2.7714600300000001</v>
      </c>
      <c r="O10" s="10">
        <v>12.112635409999996</v>
      </c>
      <c r="P10" s="10">
        <v>0.22880735167773048</v>
      </c>
      <c r="Q10" s="9">
        <v>0.20436934454953026</v>
      </c>
      <c r="R10">
        <v>5.8979447399999998</v>
      </c>
      <c r="S10">
        <v>0.48692497878131064</v>
      </c>
      <c r="T10" s="9">
        <v>0.50146485979071964</v>
      </c>
      <c r="U10" s="3">
        <v>13.200705906666665</v>
      </c>
      <c r="V10" s="3">
        <v>9.0199394536666659</v>
      </c>
      <c r="W10" s="3">
        <v>0.54092617360000006</v>
      </c>
      <c r="X10" s="3">
        <v>0.65386128430000001</v>
      </c>
      <c r="Y10" s="3">
        <v>19.277458339999999</v>
      </c>
      <c r="Z10" s="3">
        <v>19.767515496666665</v>
      </c>
      <c r="AA10" s="3">
        <v>10.392290756666668</v>
      </c>
      <c r="AB10" s="3">
        <v>12.886821213333334</v>
      </c>
      <c r="AC10" s="3">
        <v>94.247347439999999</v>
      </c>
      <c r="AD10" s="3">
        <v>82.118797483333324</v>
      </c>
      <c r="AE10" s="3">
        <v>33.349736253333326</v>
      </c>
      <c r="AF10" s="3">
        <v>33.065983620000004</v>
      </c>
      <c r="AG10" s="3">
        <v>74.714634853333337</v>
      </c>
      <c r="AH10" s="3">
        <v>80.87827879000001</v>
      </c>
      <c r="AI10" s="12">
        <v>43642</v>
      </c>
      <c r="AJ10" s="13">
        <v>637.73333333333335</v>
      </c>
      <c r="AK10" s="16">
        <v>3.0668299999999999</v>
      </c>
      <c r="AL10" s="10">
        <v>6.6829999999999945E-2</v>
      </c>
      <c r="AM10" s="10">
        <v>0.65099383992591697</v>
      </c>
      <c r="AN10" s="14">
        <v>12</v>
      </c>
      <c r="AO10" s="10">
        <v>285.14999999999998</v>
      </c>
      <c r="AP10" s="14">
        <v>10.5</v>
      </c>
      <c r="AQ10" s="14">
        <v>37</v>
      </c>
      <c r="AR10" s="10">
        <v>310.14999999999998</v>
      </c>
      <c r="AS10" s="14">
        <v>47.1</v>
      </c>
      <c r="AT10" s="14">
        <v>0.5</v>
      </c>
      <c r="AU10" s="10">
        <v>0.75823952805576811</v>
      </c>
      <c r="AV10" s="10">
        <v>14.835445051786936</v>
      </c>
      <c r="AW10" s="10">
        <v>0.6163098230767825</v>
      </c>
      <c r="AX10" s="10">
        <v>0.74498360795106233</v>
      </c>
      <c r="AY10" s="10">
        <v>11.842947779648396</v>
      </c>
      <c r="AZ10" s="10">
        <v>14.714148690845656</v>
      </c>
      <c r="BA10" s="10">
        <v>3.2084908422271923</v>
      </c>
      <c r="BB10" s="10">
        <v>0.26488792352969809</v>
      </c>
      <c r="BC10" s="2">
        <v>0.23525144877657331</v>
      </c>
      <c r="BD10" s="1" t="s">
        <v>59</v>
      </c>
      <c r="BE10" s="15"/>
      <c r="BF10">
        <v>62</v>
      </c>
      <c r="BG10" s="19">
        <v>145.5</v>
      </c>
      <c r="BH10">
        <v>89</v>
      </c>
      <c r="BI10" s="19">
        <v>30.2</v>
      </c>
      <c r="BJ10">
        <v>81</v>
      </c>
      <c r="BK10" s="20">
        <v>14.9</v>
      </c>
      <c r="BL10">
        <v>89</v>
      </c>
      <c r="BM10">
        <v>69</v>
      </c>
      <c r="BN10" s="20">
        <v>4.62</v>
      </c>
      <c r="BO10">
        <v>90</v>
      </c>
      <c r="BP10" s="19">
        <v>12.7</v>
      </c>
      <c r="BQ10">
        <v>90</v>
      </c>
      <c r="BR10">
        <v>77</v>
      </c>
      <c r="BS10" s="20">
        <v>4.96</v>
      </c>
      <c r="BT10" s="20">
        <v>2.2000000000000011</v>
      </c>
      <c r="BU10" s="20">
        <v>-1</v>
      </c>
      <c r="BV10" s="20">
        <v>-8</v>
      </c>
      <c r="BW10" s="20">
        <v>-9</v>
      </c>
      <c r="BX10" s="20">
        <v>-0.33999999999999986</v>
      </c>
    </row>
    <row r="11" spans="1:76" x14ac:dyDescent="0.3">
      <c r="A11" s="2">
        <v>10</v>
      </c>
      <c r="B11" s="3" t="s">
        <v>71</v>
      </c>
      <c r="C11" s="10">
        <v>394</v>
      </c>
      <c r="D11" s="9" t="s">
        <v>58</v>
      </c>
      <c r="E11" s="10">
        <v>9.3558740589999996</v>
      </c>
      <c r="F11" s="10">
        <v>0.57950884120000001</v>
      </c>
      <c r="G11" s="10">
        <v>16.534691160000001</v>
      </c>
      <c r="H11" s="10">
        <v>9.5846307880000001</v>
      </c>
      <c r="I11" s="10">
        <v>73.372988449999994</v>
      </c>
      <c r="J11" s="10">
        <v>33.474258059999997</v>
      </c>
      <c r="K11" s="10">
        <v>66.460683759999995</v>
      </c>
      <c r="L11" s="11">
        <v>8.6168981481481478E-3</v>
      </c>
      <c r="M11" s="11">
        <v>9.2187384259259254E-3</v>
      </c>
      <c r="N11" s="10">
        <v>0.70403653099999985</v>
      </c>
      <c r="O11" s="10">
        <v>12.97453268000001</v>
      </c>
      <c r="P11" s="10">
        <v>5.4262958702571112E-2</v>
      </c>
      <c r="Q11" s="9">
        <v>5.0480836930634702E-2</v>
      </c>
      <c r="R11">
        <v>6.225230549999992</v>
      </c>
      <c r="S11">
        <v>0.47980383598679155</v>
      </c>
      <c r="T11" s="9">
        <v>0.47507833951570855</v>
      </c>
      <c r="U11" s="3">
        <v>13.279241436666666</v>
      </c>
      <c r="V11" s="3">
        <v>9.8233324369999995</v>
      </c>
      <c r="W11" s="3">
        <v>0.51809115693333341</v>
      </c>
      <c r="X11" s="3">
        <v>0.54399299586666672</v>
      </c>
      <c r="Y11" s="3">
        <v>16.461496710000002</v>
      </c>
      <c r="Z11" s="3">
        <v>16.839325006666666</v>
      </c>
      <c r="AA11" s="3">
        <v>8.5464237946666657</v>
      </c>
      <c r="AB11" s="3">
        <v>9.1599330556666683</v>
      </c>
      <c r="AC11" s="3">
        <v>87.196410526666682</v>
      </c>
      <c r="AD11" s="3">
        <v>75.285682263333328</v>
      </c>
      <c r="AE11" s="3">
        <v>32.28863007333333</v>
      </c>
      <c r="AF11" s="3">
        <v>33.003515416666666</v>
      </c>
      <c r="AG11" s="3">
        <v>60.350448333333333</v>
      </c>
      <c r="AH11" s="3">
        <v>66.00177123666667</v>
      </c>
      <c r="AI11" s="12">
        <v>43642</v>
      </c>
      <c r="AJ11" s="13">
        <v>637.73333333333301</v>
      </c>
      <c r="AK11" s="16">
        <v>3.0668299999999999</v>
      </c>
      <c r="AL11" s="10">
        <v>6.6829999999999945E-2</v>
      </c>
      <c r="AM11" s="10">
        <v>0.56688063035773095</v>
      </c>
      <c r="AN11" s="14">
        <v>12</v>
      </c>
      <c r="AO11" s="10">
        <v>285.14999999999998</v>
      </c>
      <c r="AP11" s="14">
        <v>10.5</v>
      </c>
      <c r="AQ11" s="14">
        <v>37</v>
      </c>
      <c r="AR11" s="10">
        <v>310.14999999999998</v>
      </c>
      <c r="AS11" s="14">
        <v>47.1</v>
      </c>
      <c r="AT11" s="14">
        <v>0.5</v>
      </c>
      <c r="AU11" s="10">
        <v>0.66026938392430412</v>
      </c>
      <c r="AV11" s="10">
        <v>10.917350345591839</v>
      </c>
      <c r="AW11" s="10">
        <v>0.59029251097645208</v>
      </c>
      <c r="AX11" s="10">
        <v>0.61980403870328482</v>
      </c>
      <c r="AY11" s="10">
        <v>9.718056427462562</v>
      </c>
      <c r="AZ11" s="10">
        <v>10.430161600863009</v>
      </c>
      <c r="BA11" s="10">
        <v>0.83615451082896186</v>
      </c>
      <c r="BB11" s="10">
        <v>6.4445828720897033E-2</v>
      </c>
      <c r="BC11" s="2">
        <v>5.8559568673968165E-2</v>
      </c>
      <c r="BD11" s="1" t="s">
        <v>59</v>
      </c>
      <c r="BE11" s="15"/>
      <c r="BF11">
        <v>67</v>
      </c>
      <c r="BG11" s="19">
        <v>147.1</v>
      </c>
      <c r="BH11">
        <v>100</v>
      </c>
      <c r="BI11" s="19">
        <v>26.7</v>
      </c>
      <c r="BJ11">
        <v>82</v>
      </c>
      <c r="BK11" s="20">
        <v>12.7</v>
      </c>
      <c r="BL11">
        <v>88</v>
      </c>
      <c r="BM11">
        <v>69</v>
      </c>
      <c r="BN11" s="20">
        <v>5.25</v>
      </c>
      <c r="BO11">
        <v>91</v>
      </c>
      <c r="BP11" s="19">
        <v>13.5</v>
      </c>
      <c r="BQ11">
        <v>88</v>
      </c>
      <c r="BR11">
        <v>78</v>
      </c>
      <c r="BS11" s="20">
        <v>12.48</v>
      </c>
      <c r="BT11" s="20">
        <v>-0.80000000000000071</v>
      </c>
      <c r="BU11" s="20">
        <v>0</v>
      </c>
      <c r="BV11" s="20">
        <v>-9</v>
      </c>
      <c r="BW11" s="20">
        <v>-9</v>
      </c>
      <c r="BX11" s="20">
        <v>-7.23</v>
      </c>
    </row>
    <row r="12" spans="1:76" x14ac:dyDescent="0.3">
      <c r="A12" s="2">
        <v>11</v>
      </c>
      <c r="B12" s="3" t="s">
        <v>72</v>
      </c>
      <c r="C12" s="10">
        <v>425</v>
      </c>
      <c r="D12" s="9" t="s">
        <v>58</v>
      </c>
      <c r="E12" s="10">
        <v>9.3708038400000007</v>
      </c>
      <c r="F12" s="10">
        <v>0.56506073400000001</v>
      </c>
      <c r="G12" s="10">
        <v>19.838822329999999</v>
      </c>
      <c r="H12" s="10">
        <v>11.19659459</v>
      </c>
      <c r="I12" s="10">
        <v>78.971410980000002</v>
      </c>
      <c r="J12" s="10">
        <v>30.267246740000001</v>
      </c>
      <c r="K12" s="10">
        <v>88.495255729999997</v>
      </c>
      <c r="L12" s="11">
        <v>6.3020833333333331E-3</v>
      </c>
      <c r="M12" s="11">
        <v>6.7534606481481491E-3</v>
      </c>
      <c r="N12" s="10">
        <v>1.5882175150000002</v>
      </c>
      <c r="O12" s="10">
        <v>12.065954189999999</v>
      </c>
      <c r="P12" s="10">
        <v>0.131628008029094</v>
      </c>
      <c r="Q12" s="9">
        <v>0.11787182392412583</v>
      </c>
      <c r="R12">
        <v>5.2734727799999916</v>
      </c>
      <c r="S12">
        <v>0.43705393680099758</v>
      </c>
      <c r="T12" s="9">
        <v>0.41419841487561831</v>
      </c>
      <c r="U12" s="3">
        <v>13.102886646666667</v>
      </c>
      <c r="V12" s="3">
        <v>9.6087261973333327</v>
      </c>
      <c r="W12" s="3">
        <v>0.53785584923333329</v>
      </c>
      <c r="X12" s="3">
        <v>0.57712839329999999</v>
      </c>
      <c r="Y12" s="3">
        <v>16.634679753333334</v>
      </c>
      <c r="Z12" s="3">
        <v>18.011737409999999</v>
      </c>
      <c r="AA12" s="3">
        <v>8.8609501979999994</v>
      </c>
      <c r="AB12" s="3">
        <v>10.279246506666667</v>
      </c>
      <c r="AC12" s="3">
        <v>90.969575403333337</v>
      </c>
      <c r="AD12" s="3">
        <v>78.923755506666666</v>
      </c>
      <c r="AE12" s="3">
        <v>30.425252826666668</v>
      </c>
      <c r="AF12" s="3">
        <v>30.467892243333335</v>
      </c>
      <c r="AG12" s="3">
        <v>79.872420453333334</v>
      </c>
      <c r="AH12" s="3">
        <v>84.925677999999991</v>
      </c>
      <c r="AI12" s="12">
        <v>43642</v>
      </c>
      <c r="AJ12" s="13">
        <v>637.73333333333335</v>
      </c>
      <c r="AK12" s="16">
        <v>3.0668299999999999</v>
      </c>
      <c r="AL12" s="10">
        <v>6.6829999999999945E-2</v>
      </c>
      <c r="AM12" s="10">
        <v>0.55274736519467982</v>
      </c>
      <c r="AN12" s="14">
        <v>12</v>
      </c>
      <c r="AO12" s="10">
        <v>285.14999999999998</v>
      </c>
      <c r="AP12" s="14">
        <v>10.5</v>
      </c>
      <c r="AQ12" s="14">
        <v>37</v>
      </c>
      <c r="AR12" s="10">
        <v>310.14999999999998</v>
      </c>
      <c r="AS12" s="14">
        <v>47.1</v>
      </c>
      <c r="AT12" s="14">
        <v>0.5</v>
      </c>
      <c r="AU12" s="10">
        <v>0.6438077837525753</v>
      </c>
      <c r="AV12" s="10">
        <v>12.772388236538402</v>
      </c>
      <c r="AW12" s="10">
        <v>0.61281161729647204</v>
      </c>
      <c r="AX12" s="10">
        <v>0.65755719602197249</v>
      </c>
      <c r="AY12" s="10">
        <v>10.163959576542146</v>
      </c>
      <c r="AZ12" s="10">
        <v>11.769665679510387</v>
      </c>
      <c r="BA12" s="10">
        <v>1.7914783993102379</v>
      </c>
      <c r="BB12" s="10">
        <v>0.14847382735755588</v>
      </c>
      <c r="BC12" s="2">
        <v>0.13417138231473227</v>
      </c>
      <c r="BD12" s="1" t="s">
        <v>59</v>
      </c>
      <c r="BE12" s="15"/>
      <c r="BF12">
        <v>66</v>
      </c>
      <c r="BG12" s="19">
        <v>143.69999999999999</v>
      </c>
      <c r="BH12">
        <v>90</v>
      </c>
      <c r="BI12" s="19">
        <v>29.3</v>
      </c>
      <c r="BJ12">
        <v>89</v>
      </c>
      <c r="BK12" s="20">
        <v>15</v>
      </c>
      <c r="BL12">
        <v>88</v>
      </c>
      <c r="BM12">
        <v>80</v>
      </c>
      <c r="BN12" s="20">
        <v>7.73</v>
      </c>
      <c r="BO12">
        <v>90</v>
      </c>
      <c r="BP12" s="19">
        <v>16.399999999999999</v>
      </c>
      <c r="BQ12">
        <v>89</v>
      </c>
      <c r="BR12">
        <v>71</v>
      </c>
      <c r="BS12" s="20">
        <v>11.07</v>
      </c>
      <c r="BT12" s="20">
        <v>-1.3999999999999986</v>
      </c>
      <c r="BU12" s="20">
        <v>-1</v>
      </c>
      <c r="BV12" s="20">
        <v>9</v>
      </c>
      <c r="BW12" s="20">
        <v>-1</v>
      </c>
      <c r="BX12" s="20">
        <v>-3.34</v>
      </c>
    </row>
    <row r="13" spans="1:76" x14ac:dyDescent="0.3">
      <c r="A13" s="2">
        <v>12</v>
      </c>
      <c r="B13" s="3" t="s">
        <v>73</v>
      </c>
      <c r="C13" s="10">
        <v>420</v>
      </c>
      <c r="D13" s="9" t="s">
        <v>58</v>
      </c>
      <c r="E13" s="10">
        <v>8.7361624740000003</v>
      </c>
      <c r="F13" s="10">
        <v>0.59173952839999999</v>
      </c>
      <c r="G13" s="10">
        <v>19.19089941</v>
      </c>
      <c r="H13" s="10">
        <v>11.30330623</v>
      </c>
      <c r="I13" s="10">
        <v>72.530948359999996</v>
      </c>
      <c r="J13" s="10">
        <v>34.50119849</v>
      </c>
      <c r="K13" s="10">
        <v>94.681171129999996</v>
      </c>
      <c r="L13" s="11">
        <v>4.8668981481481488E-3</v>
      </c>
      <c r="M13" s="11">
        <v>5.4108680555555559E-3</v>
      </c>
      <c r="N13" s="10">
        <v>2.3290629980000013</v>
      </c>
      <c r="O13" s="10">
        <v>14.576965110000003</v>
      </c>
      <c r="P13" s="10">
        <v>0.15977694811125201</v>
      </c>
      <c r="Q13" s="9">
        <v>0.17381045928881675</v>
      </c>
      <c r="R13">
        <v>14.305966919999989</v>
      </c>
      <c r="S13">
        <v>0.98140914875249952</v>
      </c>
      <c r="T13" s="9">
        <v>0.9610901917217749</v>
      </c>
      <c r="U13" s="3">
        <v>13.113531770000002</v>
      </c>
      <c r="V13" s="3">
        <v>9.006531807</v>
      </c>
      <c r="W13" s="3">
        <v>0.53156129210000003</v>
      </c>
      <c r="X13" s="3">
        <v>0.58245412480000003</v>
      </c>
      <c r="Y13" s="3">
        <v>17.173775386666666</v>
      </c>
      <c r="Z13" s="3">
        <v>19.662309710000002</v>
      </c>
      <c r="AA13" s="3">
        <v>9.0644963996666661</v>
      </c>
      <c r="AB13" s="3">
        <v>11.389123873333332</v>
      </c>
      <c r="AC13" s="3">
        <v>87.779275279999993</v>
      </c>
      <c r="AD13" s="3">
        <v>74.29702133666666</v>
      </c>
      <c r="AE13" s="3">
        <v>34.134587806666666</v>
      </c>
      <c r="AF13" s="3">
        <v>34.258210053333336</v>
      </c>
      <c r="AG13" s="3">
        <v>79.207167563333329</v>
      </c>
      <c r="AH13" s="3">
        <v>92.135578896666672</v>
      </c>
      <c r="AI13" s="12">
        <v>43642</v>
      </c>
      <c r="AJ13" s="13">
        <v>637.73333333333335</v>
      </c>
      <c r="AK13" s="16">
        <v>3.0668299999999999</v>
      </c>
      <c r="AL13" s="10">
        <v>6.6829999999999945E-2</v>
      </c>
      <c r="AM13" s="10">
        <v>0.57884479583152637</v>
      </c>
      <c r="AN13" s="14">
        <v>12</v>
      </c>
      <c r="AO13" s="10">
        <v>285.14999999999998</v>
      </c>
      <c r="AP13" s="14">
        <v>10.5</v>
      </c>
      <c r="AQ13" s="14">
        <v>37</v>
      </c>
      <c r="AR13" s="10">
        <v>310.14999999999998</v>
      </c>
      <c r="AS13" s="14">
        <v>47.1</v>
      </c>
      <c r="AT13" s="14">
        <v>0.5</v>
      </c>
      <c r="AU13" s="10">
        <v>0.67420454371546912</v>
      </c>
      <c r="AV13" s="10">
        <v>12.938591580208515</v>
      </c>
      <c r="AW13" s="10">
        <v>0.60563984861060327</v>
      </c>
      <c r="AX13" s="10">
        <v>0.6636251232155761</v>
      </c>
      <c r="AY13" s="10">
        <v>10.378094232234824</v>
      </c>
      <c r="AZ13" s="10">
        <v>13.047138327424724</v>
      </c>
      <c r="BA13" s="10">
        <v>2.7159402305568676</v>
      </c>
      <c r="BB13" s="10">
        <v>0.18631726220526482</v>
      </c>
      <c r="BC13" s="2">
        <v>0.19935952386264263</v>
      </c>
      <c r="BD13" s="1" t="s">
        <v>59</v>
      </c>
      <c r="BE13" s="15"/>
      <c r="BF13">
        <v>51</v>
      </c>
      <c r="BG13" s="19">
        <v>156</v>
      </c>
      <c r="BH13">
        <v>129</v>
      </c>
      <c r="BI13" s="19">
        <v>32.4</v>
      </c>
      <c r="BJ13">
        <v>90</v>
      </c>
      <c r="BK13" s="20">
        <v>16.899999999999999</v>
      </c>
      <c r="BL13">
        <v>82</v>
      </c>
      <c r="BM13">
        <v>96</v>
      </c>
      <c r="BN13" s="20">
        <v>8.58</v>
      </c>
      <c r="BO13">
        <v>88</v>
      </c>
      <c r="BP13" s="19">
        <v>14</v>
      </c>
      <c r="BQ13">
        <v>86</v>
      </c>
      <c r="BR13">
        <v>104</v>
      </c>
      <c r="BS13" s="20">
        <v>8.17</v>
      </c>
      <c r="BT13" s="20">
        <v>2.8999999999999986</v>
      </c>
      <c r="BU13" s="20">
        <v>-4</v>
      </c>
      <c r="BV13" s="20">
        <v>-8</v>
      </c>
      <c r="BW13" s="20">
        <v>2</v>
      </c>
      <c r="BX13" s="20">
        <v>0.41000000000000014</v>
      </c>
    </row>
    <row r="14" spans="1:76" x14ac:dyDescent="0.3">
      <c r="A14" s="2">
        <v>13</v>
      </c>
      <c r="B14" s="3" t="s">
        <v>74</v>
      </c>
      <c r="C14" s="10">
        <v>451</v>
      </c>
      <c r="D14" s="9" t="s">
        <v>58</v>
      </c>
      <c r="E14" s="10">
        <v>9.4329215519999998</v>
      </c>
      <c r="F14" s="10">
        <v>0.63770856200000003</v>
      </c>
      <c r="G14" s="10">
        <v>22.141235439999999</v>
      </c>
      <c r="H14" s="10">
        <v>14.005235450000001</v>
      </c>
      <c r="I14" s="10">
        <v>75.435616620000005</v>
      </c>
      <c r="J14" s="10">
        <v>34.10042206</v>
      </c>
      <c r="K14" s="10">
        <v>86.675416850000005</v>
      </c>
      <c r="L14" s="11">
        <v>4.0856481481481481E-3</v>
      </c>
      <c r="M14" s="11">
        <v>4.6874884259259257E-3</v>
      </c>
      <c r="N14" s="10">
        <v>2.2944723500000013</v>
      </c>
      <c r="O14" s="10">
        <v>13.32052646999999</v>
      </c>
      <c r="P14" s="10">
        <v>0.1722508757568651</v>
      </c>
      <c r="Q14" s="9">
        <v>0.17806804066197499</v>
      </c>
      <c r="R14">
        <v>5.2285841099999999</v>
      </c>
      <c r="S14">
        <v>0.39252083029718299</v>
      </c>
      <c r="T14" s="9">
        <v>0.2524797928342184</v>
      </c>
      <c r="U14" s="3">
        <v>13.461035646666668</v>
      </c>
      <c r="V14" s="3">
        <v>9.3367300296666667</v>
      </c>
      <c r="W14" s="3">
        <v>0.50702924249999992</v>
      </c>
      <c r="X14" s="3">
        <v>0.60125235656666665</v>
      </c>
      <c r="Y14" s="3">
        <v>22.288055393333334</v>
      </c>
      <c r="Z14" s="3">
        <v>22.809349513333334</v>
      </c>
      <c r="AA14" s="3">
        <v>11.251266663333334</v>
      </c>
      <c r="AB14" s="3">
        <v>13.606034643333333</v>
      </c>
      <c r="AC14" s="3">
        <v>87.295507333333333</v>
      </c>
      <c r="AD14" s="3">
        <v>73.706992116666655</v>
      </c>
      <c r="AE14" s="3">
        <v>33.127724499999999</v>
      </c>
      <c r="AF14" s="3">
        <v>33.289755866666667</v>
      </c>
      <c r="AG14" s="3">
        <v>81.69612952</v>
      </c>
      <c r="AH14" s="3">
        <v>85.072794756666667</v>
      </c>
      <c r="AI14" s="12">
        <v>43641</v>
      </c>
      <c r="AJ14" s="13">
        <v>640.1</v>
      </c>
      <c r="AK14" s="16">
        <v>2.988</v>
      </c>
      <c r="AL14" s="10">
        <v>1.2000000000000011E-2</v>
      </c>
      <c r="AM14" s="10">
        <v>0.640269640562249</v>
      </c>
      <c r="AN14" s="14">
        <v>12</v>
      </c>
      <c r="AO14" s="10">
        <v>285.14999999999998</v>
      </c>
      <c r="AP14" s="14">
        <v>10.5</v>
      </c>
      <c r="AQ14" s="14">
        <v>37</v>
      </c>
      <c r="AR14" s="10">
        <v>310.14999999999998</v>
      </c>
      <c r="AS14" s="14">
        <v>47.1</v>
      </c>
      <c r="AT14" s="14">
        <v>0.5</v>
      </c>
      <c r="AU14" s="10">
        <v>0.74555167398708944</v>
      </c>
      <c r="AV14" s="10">
        <v>16.507435146434268</v>
      </c>
      <c r="AW14" s="10">
        <v>0.59277313028499201</v>
      </c>
      <c r="AX14" s="10">
        <v>0.70293034724373171</v>
      </c>
      <c r="AY14" s="10">
        <v>13.18030843163195</v>
      </c>
      <c r="AZ14" s="10">
        <v>16.019998443541521</v>
      </c>
      <c r="BA14" s="10">
        <v>2.8645051809577335</v>
      </c>
      <c r="BB14" s="10">
        <v>0.21504444193020966</v>
      </c>
      <c r="BC14" s="2">
        <v>0.21498310769561502</v>
      </c>
      <c r="BD14" s="1" t="s">
        <v>59</v>
      </c>
      <c r="BE14" s="15"/>
      <c r="BF14">
        <v>62</v>
      </c>
      <c r="BG14" s="19">
        <v>156.5</v>
      </c>
      <c r="BH14">
        <v>154</v>
      </c>
      <c r="BI14" s="19">
        <v>33.4</v>
      </c>
      <c r="BJ14">
        <v>88</v>
      </c>
      <c r="BK14" s="20">
        <v>14.9</v>
      </c>
      <c r="BL14">
        <v>83</v>
      </c>
      <c r="BM14">
        <v>80</v>
      </c>
      <c r="BN14" s="20">
        <v>9.5299999999999994</v>
      </c>
      <c r="BO14">
        <v>87</v>
      </c>
      <c r="BP14" s="19">
        <v>15.5</v>
      </c>
      <c r="BQ14">
        <v>83</v>
      </c>
      <c r="BR14">
        <v>77</v>
      </c>
      <c r="BS14" s="20">
        <v>10.17</v>
      </c>
      <c r="BT14" s="20">
        <v>-0.59999999999999964</v>
      </c>
      <c r="BU14" s="20">
        <v>0</v>
      </c>
      <c r="BV14" s="20">
        <v>3</v>
      </c>
      <c r="BW14" s="20">
        <v>1</v>
      </c>
      <c r="BX14" s="20">
        <v>-0.64000000000000057</v>
      </c>
    </row>
    <row r="15" spans="1:76" x14ac:dyDescent="0.3">
      <c r="A15" s="2">
        <v>14</v>
      </c>
      <c r="B15" s="3" t="s">
        <v>75</v>
      </c>
      <c r="C15" s="10">
        <v>393</v>
      </c>
      <c r="D15" s="9" t="s">
        <v>58</v>
      </c>
      <c r="E15" s="10"/>
      <c r="F15" s="10"/>
      <c r="G15" s="10"/>
      <c r="H15" s="10"/>
      <c r="I15" s="10"/>
      <c r="J15" s="10"/>
      <c r="K15" s="10"/>
      <c r="L15" s="11"/>
      <c r="M15" s="11"/>
      <c r="N15" s="10"/>
      <c r="O15" s="10"/>
      <c r="P15" s="10"/>
      <c r="Q15" s="9">
        <v>2.4602580047193037E-2</v>
      </c>
      <c r="T15" s="9"/>
      <c r="U15" s="3">
        <v>13.090806765</v>
      </c>
      <c r="V15" s="3">
        <v>9.3341505500000004</v>
      </c>
      <c r="W15" s="3">
        <v>0.57215134700000003</v>
      </c>
      <c r="X15" s="3">
        <v>0.58499964085</v>
      </c>
      <c r="Y15" s="3">
        <v>17.182388449999998</v>
      </c>
      <c r="Z15" s="3">
        <v>17.39170017</v>
      </c>
      <c r="AA15" s="3">
        <v>9.7924525894999999</v>
      </c>
      <c r="AB15" s="3">
        <v>10.145587728500001</v>
      </c>
      <c r="AC15" s="3">
        <v>86.604261645000008</v>
      </c>
      <c r="AD15" s="3">
        <v>70.025098154999995</v>
      </c>
      <c r="AE15" s="3">
        <v>29.737351050000001</v>
      </c>
      <c r="AF15" s="3">
        <v>31.027164535000001</v>
      </c>
      <c r="AG15" s="3" t="e">
        <v>#DIV/0!</v>
      </c>
      <c r="AH15" s="3" t="e">
        <v>#DIV/0!</v>
      </c>
      <c r="AI15" s="12">
        <v>43642</v>
      </c>
      <c r="AJ15" s="13">
        <v>637.73333333333335</v>
      </c>
      <c r="AK15" s="16">
        <v>3.0668299999999999</v>
      </c>
      <c r="AL15" s="10">
        <v>6.6829999999999945E-2</v>
      </c>
      <c r="AM15" s="10" t="s">
        <v>518</v>
      </c>
      <c r="AN15" s="14">
        <v>12</v>
      </c>
      <c r="AO15" s="10">
        <v>285.14999999999998</v>
      </c>
      <c r="AP15" s="14">
        <v>10.5</v>
      </c>
      <c r="AQ15" s="14">
        <v>37</v>
      </c>
      <c r="AR15" s="10">
        <v>310.14999999999998</v>
      </c>
      <c r="AS15" s="14">
        <v>47.1</v>
      </c>
      <c r="AT15" s="14">
        <v>0.5</v>
      </c>
      <c r="AU15" s="10" t="s">
        <v>518</v>
      </c>
      <c r="AV15" s="10" t="s">
        <v>518</v>
      </c>
      <c r="AW15" s="10">
        <v>0.65188654691253189</v>
      </c>
      <c r="AX15" s="10">
        <v>0.66652538321958676</v>
      </c>
      <c r="AY15" s="10">
        <v>11.189019087952573</v>
      </c>
      <c r="AZ15" s="10">
        <v>11.584507669349131</v>
      </c>
      <c r="BA15" s="10" t="s">
        <v>518</v>
      </c>
      <c r="BB15" s="10" t="s">
        <v>518</v>
      </c>
      <c r="BC15" s="2">
        <v>2.6548662831537506E-2</v>
      </c>
      <c r="BD15" s="1" t="s">
        <v>59</v>
      </c>
      <c r="BE15" s="15" t="s">
        <v>76</v>
      </c>
      <c r="BF15">
        <v>67</v>
      </c>
      <c r="BG15" s="19">
        <v>150.9</v>
      </c>
      <c r="BH15">
        <v>102</v>
      </c>
      <c r="BI15" s="19">
        <v>34.6</v>
      </c>
      <c r="BJ15">
        <v>86</v>
      </c>
      <c r="BK15" s="20">
        <v>15.4</v>
      </c>
      <c r="BL15">
        <v>86</v>
      </c>
      <c r="BM15">
        <v>47</v>
      </c>
      <c r="BN15" s="20">
        <v>5.08</v>
      </c>
      <c r="BO15">
        <v>95</v>
      </c>
      <c r="BP15" s="19">
        <v>13</v>
      </c>
      <c r="BQ15">
        <v>86</v>
      </c>
      <c r="BR15">
        <v>66</v>
      </c>
      <c r="BS15" s="20">
        <v>3.33</v>
      </c>
      <c r="BT15" s="20">
        <v>2.4000000000000004</v>
      </c>
      <c r="BU15" s="20">
        <v>0</v>
      </c>
      <c r="BV15" s="20">
        <v>-19</v>
      </c>
      <c r="BW15" s="20">
        <v>-9</v>
      </c>
      <c r="BX15" s="20">
        <v>1.75</v>
      </c>
    </row>
    <row r="16" spans="1:76" x14ac:dyDescent="0.3">
      <c r="A16" s="2">
        <v>15</v>
      </c>
      <c r="B16" s="3" t="s">
        <v>77</v>
      </c>
      <c r="C16" s="10">
        <v>489</v>
      </c>
      <c r="D16" s="9" t="s">
        <v>58</v>
      </c>
      <c r="E16" s="10">
        <v>8.7945121240000006</v>
      </c>
      <c r="F16" s="10">
        <v>0.66851223230000001</v>
      </c>
      <c r="G16" s="10">
        <v>18.265637309999999</v>
      </c>
      <c r="H16" s="10">
        <v>10.447822929999999</v>
      </c>
      <c r="I16" s="10">
        <v>77.682864199999997</v>
      </c>
      <c r="J16" s="10">
        <v>31.005616499999999</v>
      </c>
      <c r="K16" s="10">
        <v>87.385096950000005</v>
      </c>
      <c r="L16" s="11">
        <v>4.0277777777777777E-3</v>
      </c>
      <c r="M16" s="11">
        <v>4.5543865740740744E-3</v>
      </c>
      <c r="N16" s="10">
        <v>1.3424960219999988</v>
      </c>
      <c r="O16" s="10">
        <v>11.996175570000005</v>
      </c>
      <c r="P16" s="10">
        <v>0.11191033460341379</v>
      </c>
      <c r="Q16" s="9">
        <v>0.10112120018917659</v>
      </c>
      <c r="R16">
        <v>8.4021894100000054</v>
      </c>
      <c r="S16">
        <v>0.70040567187197322</v>
      </c>
      <c r="T16" s="9">
        <v>0.73389621154530316</v>
      </c>
      <c r="U16" s="3">
        <v>13.087178373333332</v>
      </c>
      <c r="V16" s="3">
        <v>9.6397183269999989</v>
      </c>
      <c r="W16" s="3">
        <v>0.52800812863333324</v>
      </c>
      <c r="X16" s="3">
        <v>0.57595057153333329</v>
      </c>
      <c r="Y16" s="3">
        <v>15.230212880000002</v>
      </c>
      <c r="Z16" s="3">
        <v>17.093966253333335</v>
      </c>
      <c r="AA16" s="3">
        <v>8.0589411596666682</v>
      </c>
      <c r="AB16" s="3">
        <v>9.3230714509999988</v>
      </c>
      <c r="AC16" s="3">
        <v>90.362685753333338</v>
      </c>
      <c r="AD16" s="3">
        <v>77.826819069999999</v>
      </c>
      <c r="AE16" s="3">
        <v>30.406256276666667</v>
      </c>
      <c r="AF16" s="3">
        <v>30.695468349999999</v>
      </c>
      <c r="AG16" s="3">
        <v>76.310016493333322</v>
      </c>
      <c r="AH16" s="3">
        <v>85.528094670000016</v>
      </c>
      <c r="AI16" s="12">
        <v>43642</v>
      </c>
      <c r="AJ16" s="13">
        <v>637.73333333333335</v>
      </c>
      <c r="AK16" s="16">
        <v>3.0668299999999999</v>
      </c>
      <c r="AL16" s="10">
        <v>6.6829999999999945E-2</v>
      </c>
      <c r="AM16" s="10">
        <v>0.65394452803057235</v>
      </c>
      <c r="AN16" s="14">
        <v>12</v>
      </c>
      <c r="AO16" s="10">
        <v>285.14999999999998</v>
      </c>
      <c r="AP16" s="14">
        <v>10.5</v>
      </c>
      <c r="AQ16" s="14">
        <v>37</v>
      </c>
      <c r="AR16" s="10">
        <v>310.14999999999998</v>
      </c>
      <c r="AS16" s="14">
        <v>47.1</v>
      </c>
      <c r="AT16" s="14">
        <v>0.5</v>
      </c>
      <c r="AU16" s="10">
        <v>0.76167631688339865</v>
      </c>
      <c r="AV16" s="10">
        <v>13.912503351808789</v>
      </c>
      <c r="AW16" s="10">
        <v>0.60159151511449926</v>
      </c>
      <c r="AX16" s="10">
        <v>0.65621523262648873</v>
      </c>
      <c r="AY16" s="10">
        <v>9.1897759359287488</v>
      </c>
      <c r="AZ16" s="10">
        <v>11.283320657677741</v>
      </c>
      <c r="BA16" s="10">
        <v>3.5369542684152488</v>
      </c>
      <c r="BB16" s="10">
        <v>0.29484015532920776</v>
      </c>
      <c r="BC16" s="2">
        <v>0.16974491815387127</v>
      </c>
      <c r="BD16" s="1" t="s">
        <v>59</v>
      </c>
      <c r="BE16" s="15"/>
      <c r="BF16">
        <v>60</v>
      </c>
      <c r="BG16" s="19">
        <v>147.30000000000001</v>
      </c>
      <c r="BH16">
        <v>99</v>
      </c>
      <c r="BI16" s="19">
        <v>29.4</v>
      </c>
      <c r="BJ16">
        <v>86</v>
      </c>
      <c r="BK16" s="20">
        <v>15.2</v>
      </c>
      <c r="BL16">
        <v>88</v>
      </c>
      <c r="BM16">
        <v>87</v>
      </c>
      <c r="BN16" s="20">
        <v>3.03</v>
      </c>
      <c r="BO16">
        <v>81</v>
      </c>
      <c r="BP16" s="19">
        <v>15.1</v>
      </c>
      <c r="BQ16">
        <v>85</v>
      </c>
      <c r="BR16">
        <v>77</v>
      </c>
      <c r="BS16" s="20">
        <v>3.89</v>
      </c>
      <c r="BT16" s="20">
        <v>9.9999999999999645E-2</v>
      </c>
      <c r="BU16" s="20">
        <v>3</v>
      </c>
      <c r="BV16" s="20">
        <v>10</v>
      </c>
      <c r="BW16" s="20">
        <v>5</v>
      </c>
      <c r="BX16" s="20">
        <v>-0.86000000000000032</v>
      </c>
    </row>
    <row r="17" spans="1:76" x14ac:dyDescent="0.3">
      <c r="A17" s="2">
        <v>16</v>
      </c>
      <c r="B17" s="3" t="s">
        <v>78</v>
      </c>
      <c r="C17" s="10">
        <v>437</v>
      </c>
      <c r="D17" s="9" t="s">
        <v>58</v>
      </c>
      <c r="E17" s="10">
        <v>8.6264389389999998</v>
      </c>
      <c r="F17" s="10">
        <v>0.87224009660000001</v>
      </c>
      <c r="G17" s="10">
        <v>22.110024450000001</v>
      </c>
      <c r="H17" s="10">
        <v>18.869140770000001</v>
      </c>
      <c r="I17" s="10">
        <v>84.265677949999997</v>
      </c>
      <c r="J17" s="10">
        <v>31.190622130000001</v>
      </c>
      <c r="K17" s="10">
        <v>81.905217429999993</v>
      </c>
      <c r="L17" s="11">
        <v>4.8263888888888887E-3</v>
      </c>
      <c r="M17" s="11">
        <v>5.3935069444444447E-3</v>
      </c>
      <c r="N17" s="10">
        <v>6.8999471700000008</v>
      </c>
      <c r="O17" s="10">
        <v>11.457836979999996</v>
      </c>
      <c r="P17" s="10">
        <v>0.60220329387161542</v>
      </c>
      <c r="Q17" s="9">
        <v>0.49652848681464035</v>
      </c>
      <c r="R17">
        <v>14.534090689999999</v>
      </c>
      <c r="S17">
        <v>1.2684846813032598</v>
      </c>
      <c r="T17" s="9">
        <v>1.1345285244274925</v>
      </c>
      <c r="U17" s="3">
        <v>13.41536748</v>
      </c>
      <c r="V17" s="3">
        <v>8.5146187444999999</v>
      </c>
      <c r="W17" s="3">
        <v>0.66167503459999999</v>
      </c>
      <c r="X17" s="3">
        <v>0.82153923970000009</v>
      </c>
      <c r="Y17" s="3">
        <v>17.606146750000001</v>
      </c>
      <c r="Z17" s="3">
        <v>21.526866814999998</v>
      </c>
      <c r="AA17" s="3">
        <v>11.616912305</v>
      </c>
      <c r="AB17" s="3">
        <v>17.515886219999999</v>
      </c>
      <c r="AC17" s="3">
        <v>95.525454080000003</v>
      </c>
      <c r="AD17" s="3">
        <v>83.530762855000006</v>
      </c>
      <c r="AE17" s="3">
        <v>30.711872735</v>
      </c>
      <c r="AF17" s="3">
        <v>30.74233426</v>
      </c>
      <c r="AG17" s="3">
        <v>68.804175450000002</v>
      </c>
      <c r="AH17" s="3">
        <v>82.340579854999987</v>
      </c>
      <c r="AI17" s="12">
        <v>43642</v>
      </c>
      <c r="AJ17" s="13">
        <v>637.73333333333335</v>
      </c>
      <c r="AK17" s="16">
        <v>3.0668299999999999</v>
      </c>
      <c r="AL17" s="10">
        <v>6.6829999999999945E-2</v>
      </c>
      <c r="AM17" s="10">
        <v>0.85323291144276014</v>
      </c>
      <c r="AN17" s="14">
        <v>12</v>
      </c>
      <c r="AO17" s="10">
        <v>285.14999999999998</v>
      </c>
      <c r="AP17" s="14">
        <v>10.5</v>
      </c>
      <c r="AQ17" s="14">
        <v>37</v>
      </c>
      <c r="AR17" s="10">
        <v>310.14999999999998</v>
      </c>
      <c r="AS17" s="14">
        <v>47.1</v>
      </c>
      <c r="AT17" s="14">
        <v>0.5</v>
      </c>
      <c r="AU17" s="10">
        <v>0.99379576336333819</v>
      </c>
      <c r="AV17" s="10">
        <v>21.972848626269823</v>
      </c>
      <c r="AW17" s="10">
        <v>0.75388628506300459</v>
      </c>
      <c r="AX17" s="10">
        <v>0.93602921836899888</v>
      </c>
      <c r="AY17" s="10">
        <v>13.269836103155667</v>
      </c>
      <c r="AZ17" s="10">
        <v>20.183463320539012</v>
      </c>
      <c r="BA17" s="10">
        <v>8.2638369738421389</v>
      </c>
      <c r="BB17" s="10">
        <v>0.72123883314685999</v>
      </c>
      <c r="BC17" s="2">
        <v>0.58259592674303118</v>
      </c>
      <c r="BD17" s="1" t="s">
        <v>79</v>
      </c>
      <c r="BE17" s="15"/>
      <c r="BF17">
        <v>49</v>
      </c>
      <c r="BG17" s="19">
        <v>153.69999999999999</v>
      </c>
      <c r="BH17">
        <v>128</v>
      </c>
      <c r="BI17" s="19">
        <v>31.3</v>
      </c>
      <c r="BJ17">
        <v>91</v>
      </c>
      <c r="BK17" s="20">
        <v>12.4</v>
      </c>
      <c r="BL17">
        <v>88</v>
      </c>
      <c r="BM17">
        <v>62</v>
      </c>
      <c r="BN17" s="20">
        <v>10.8</v>
      </c>
      <c r="BO17">
        <v>80</v>
      </c>
      <c r="BP17" s="19">
        <v>12</v>
      </c>
      <c r="BQ17">
        <v>93</v>
      </c>
      <c r="BR17">
        <v>70</v>
      </c>
      <c r="BS17" s="20">
        <v>3.37</v>
      </c>
      <c r="BT17" s="20">
        <v>0.40000000000000036</v>
      </c>
      <c r="BU17" s="20">
        <v>-5</v>
      </c>
      <c r="BV17" s="20">
        <v>-8</v>
      </c>
      <c r="BW17" s="20">
        <v>11</v>
      </c>
      <c r="BX17" s="20">
        <v>7.4300000000000006</v>
      </c>
    </row>
    <row r="18" spans="1:76" x14ac:dyDescent="0.3">
      <c r="A18" s="2">
        <v>17</v>
      </c>
      <c r="B18" s="3" t="s">
        <v>80</v>
      </c>
      <c r="C18" s="10">
        <v>479</v>
      </c>
      <c r="D18" s="9" t="s">
        <v>58</v>
      </c>
      <c r="E18" s="10">
        <v>9.1282101509999993</v>
      </c>
      <c r="F18" s="10">
        <v>0.64487812410000001</v>
      </c>
      <c r="G18" s="10">
        <v>21.21710474</v>
      </c>
      <c r="H18" s="10">
        <v>13.64295656</v>
      </c>
      <c r="I18" s="10">
        <v>80.204151429999996</v>
      </c>
      <c r="J18" s="10">
        <v>30.68887131</v>
      </c>
      <c r="K18" s="10">
        <v>84.661879440000007</v>
      </c>
      <c r="L18" s="11">
        <v>5.162037037037037E-3</v>
      </c>
      <c r="M18" s="11">
        <v>5.6944328703703714E-3</v>
      </c>
      <c r="N18" s="10">
        <v>5.3923634759999999</v>
      </c>
      <c r="O18" s="10">
        <v>11.693719360000003</v>
      </c>
      <c r="P18" s="10">
        <v>0.46113330669156732</v>
      </c>
      <c r="Q18" s="9">
        <v>0.23099574944015935</v>
      </c>
      <c r="R18">
        <v>5.7634034100000093</v>
      </c>
      <c r="S18">
        <v>0.49286315436254902</v>
      </c>
      <c r="T18" s="9">
        <v>0.62191638676680128</v>
      </c>
      <c r="U18" s="3">
        <v>13.537711473333333</v>
      </c>
      <c r="V18" s="3">
        <v>9.2358243236666677</v>
      </c>
      <c r="W18" s="3">
        <v>0.4796914025666667</v>
      </c>
      <c r="X18" s="3">
        <v>0.5626106375333334</v>
      </c>
      <c r="Y18" s="3">
        <v>19.477270470000001</v>
      </c>
      <c r="Z18" s="3">
        <v>20.923443716666668</v>
      </c>
      <c r="AA18" s="3">
        <v>9.0694712316666664</v>
      </c>
      <c r="AB18" s="3">
        <v>11.755947506666667</v>
      </c>
      <c r="AC18" s="3">
        <v>90.10475086999999</v>
      </c>
      <c r="AD18" s="3">
        <v>78.484803066666657</v>
      </c>
      <c r="AE18" s="3">
        <v>30.33018371</v>
      </c>
      <c r="AF18" s="3">
        <v>30.25568767333333</v>
      </c>
      <c r="AG18" s="3">
        <v>75.754623633333338</v>
      </c>
      <c r="AH18" s="3">
        <v>82.974709266666665</v>
      </c>
      <c r="AI18" s="12">
        <v>43642</v>
      </c>
      <c r="AJ18" s="13">
        <v>637.73333333333335</v>
      </c>
      <c r="AK18" s="16">
        <v>3.0668299999999999</v>
      </c>
      <c r="AL18" s="10">
        <v>6.6829999999999945E-2</v>
      </c>
      <c r="AM18" s="10">
        <v>0.6308254361343798</v>
      </c>
      <c r="AN18" s="14">
        <v>12</v>
      </c>
      <c r="AO18" s="10">
        <v>285.14999999999998</v>
      </c>
      <c r="AP18" s="14">
        <v>10.5</v>
      </c>
      <c r="AQ18" s="14">
        <v>37</v>
      </c>
      <c r="AR18" s="10">
        <v>310.14999999999998</v>
      </c>
      <c r="AS18" s="14">
        <v>47.1</v>
      </c>
      <c r="AT18" s="14">
        <v>0.5</v>
      </c>
      <c r="AU18" s="10">
        <v>0.73474855159080865</v>
      </c>
      <c r="AV18" s="10">
        <v>15.589236976665481</v>
      </c>
      <c r="AW18" s="10">
        <v>0.54654135421062566</v>
      </c>
      <c r="AX18" s="10">
        <v>0.64101624103641719</v>
      </c>
      <c r="AY18" s="10">
        <v>10.349698038434861</v>
      </c>
      <c r="AZ18" s="10">
        <v>13.430939216079745</v>
      </c>
      <c r="BA18" s="10">
        <v>6.1661135121071631</v>
      </c>
      <c r="BB18" s="10">
        <v>0.52730130784557849</v>
      </c>
      <c r="BC18" s="2">
        <v>0.26493515459565525</v>
      </c>
      <c r="BD18" s="1" t="s">
        <v>59</v>
      </c>
      <c r="BE18" s="15"/>
      <c r="BF18">
        <v>59</v>
      </c>
      <c r="BG18" s="19">
        <v>152.4</v>
      </c>
      <c r="BH18">
        <v>127</v>
      </c>
      <c r="BI18" s="19">
        <v>33.9</v>
      </c>
      <c r="BJ18">
        <v>81</v>
      </c>
      <c r="BK18" s="20">
        <v>16.399999999999999</v>
      </c>
      <c r="BL18">
        <v>84</v>
      </c>
      <c r="BM18">
        <v>81</v>
      </c>
      <c r="BN18" s="20">
        <v>6.58</v>
      </c>
      <c r="BO18">
        <v>89</v>
      </c>
      <c r="BP18" s="19">
        <v>16.600000000000001</v>
      </c>
      <c r="BQ18">
        <v>82</v>
      </c>
      <c r="BR18">
        <v>89</v>
      </c>
      <c r="BS18" s="20">
        <v>4.17</v>
      </c>
      <c r="BT18" s="20">
        <v>-0.20000000000000284</v>
      </c>
      <c r="BU18" s="20">
        <v>2</v>
      </c>
      <c r="BV18" s="20">
        <v>-8</v>
      </c>
      <c r="BW18" s="20">
        <v>-8</v>
      </c>
      <c r="BX18" s="20">
        <v>2.41</v>
      </c>
    </row>
    <row r="19" spans="1:76" x14ac:dyDescent="0.3">
      <c r="A19" s="2">
        <v>18</v>
      </c>
      <c r="B19" s="3" t="s">
        <v>81</v>
      </c>
      <c r="C19" s="10">
        <v>418</v>
      </c>
      <c r="D19" s="9" t="s">
        <v>58</v>
      </c>
      <c r="E19" s="10"/>
      <c r="F19" s="10"/>
      <c r="G19" s="10"/>
      <c r="H19" s="10"/>
      <c r="I19" s="10"/>
      <c r="J19" s="10"/>
      <c r="K19" s="10"/>
      <c r="L19" s="11"/>
      <c r="M19" s="11"/>
      <c r="N19" s="10">
        <v>0</v>
      </c>
      <c r="O19" s="10">
        <v>0</v>
      </c>
      <c r="P19" s="10" t="e">
        <v>#DIV/0!</v>
      </c>
      <c r="Q19" s="9" t="e">
        <v>#DIV/0!</v>
      </c>
      <c r="R19">
        <v>0</v>
      </c>
      <c r="S19" t="e">
        <v>#DIV/0!</v>
      </c>
      <c r="T19" s="9" t="e">
        <v>#DIV/0!</v>
      </c>
      <c r="U19" s="3" t="e">
        <v>#DIV/0!</v>
      </c>
      <c r="V19" s="3" t="e">
        <v>#DIV/0!</v>
      </c>
      <c r="W19" s="3" t="e">
        <v>#DIV/0!</v>
      </c>
      <c r="X19" s="3" t="e">
        <v>#DIV/0!</v>
      </c>
      <c r="Y19" s="3" t="e">
        <v>#DIV/0!</v>
      </c>
      <c r="Z19" s="3" t="e">
        <v>#DIV/0!</v>
      </c>
      <c r="AA19" s="3" t="e">
        <v>#DIV/0!</v>
      </c>
      <c r="AB19" s="3" t="e">
        <v>#DIV/0!</v>
      </c>
      <c r="AC19" s="3" t="e">
        <v>#DIV/0!</v>
      </c>
      <c r="AD19" s="3" t="e">
        <v>#DIV/0!</v>
      </c>
      <c r="AE19" s="3" t="e">
        <v>#DIV/0!</v>
      </c>
      <c r="AF19" s="3" t="e">
        <v>#DIV/0!</v>
      </c>
      <c r="AG19" s="3" t="e">
        <v>#DIV/0!</v>
      </c>
      <c r="AH19" s="3" t="e">
        <v>#DIV/0!</v>
      </c>
      <c r="AI19" s="4"/>
      <c r="AJ19" s="5"/>
      <c r="AK19" s="16"/>
      <c r="AL19" s="10">
        <v>3</v>
      </c>
      <c r="AM19" s="10" t="s">
        <v>518</v>
      </c>
      <c r="AN19" s="14">
        <v>12</v>
      </c>
      <c r="AO19" s="10">
        <v>285.14999999999998</v>
      </c>
      <c r="AP19" s="14">
        <v>10.5</v>
      </c>
      <c r="AQ19" s="14">
        <v>37</v>
      </c>
      <c r="AR19" s="10">
        <v>310.14999999999998</v>
      </c>
      <c r="AS19" s="14">
        <v>47.1</v>
      </c>
      <c r="AT19" s="14">
        <v>0.5</v>
      </c>
      <c r="AU19" s="10" t="s">
        <v>518</v>
      </c>
      <c r="AV19" s="10" t="s">
        <v>518</v>
      </c>
      <c r="AW19" s="10" t="e">
        <v>#DIV/0!</v>
      </c>
      <c r="AX19" s="10" t="e">
        <v>#DIV/0!</v>
      </c>
      <c r="AY19" s="10" t="e">
        <v>#DIV/0!</v>
      </c>
      <c r="AZ19" s="10" t="e">
        <v>#DIV/0!</v>
      </c>
      <c r="BA19" s="10" t="s">
        <v>518</v>
      </c>
      <c r="BB19" s="10" t="s">
        <v>518</v>
      </c>
      <c r="BC19" s="2" t="e">
        <v>#DIV/0!</v>
      </c>
      <c r="BD19" s="1" t="s">
        <v>59</v>
      </c>
      <c r="BE19" s="15" t="s">
        <v>82</v>
      </c>
      <c r="BF19">
        <v>56</v>
      </c>
      <c r="BG19" s="19">
        <v>146.5</v>
      </c>
      <c r="BH19">
        <v>89</v>
      </c>
      <c r="BI19" s="19">
        <v>29.4</v>
      </c>
      <c r="BJ19">
        <v>91</v>
      </c>
      <c r="BK19" s="20">
        <v>13.7</v>
      </c>
      <c r="BL19">
        <v>89</v>
      </c>
      <c r="BM19">
        <v>72</v>
      </c>
      <c r="BN19" s="20">
        <v>4.8899999999999997</v>
      </c>
      <c r="BO19">
        <v>83</v>
      </c>
      <c r="BP19" s="19">
        <v>14.4</v>
      </c>
      <c r="BQ19">
        <v>94</v>
      </c>
      <c r="BR19">
        <v>67</v>
      </c>
      <c r="BS19" s="20">
        <v>9.5299999999999994</v>
      </c>
      <c r="BT19" s="20">
        <v>-0.70000000000000107</v>
      </c>
      <c r="BU19" s="20">
        <v>-5</v>
      </c>
      <c r="BV19" s="20">
        <v>5</v>
      </c>
      <c r="BW19" s="20">
        <v>8</v>
      </c>
      <c r="BX19" s="20">
        <v>-4.6399999999999997</v>
      </c>
    </row>
    <row r="20" spans="1:76" x14ac:dyDescent="0.3">
      <c r="A20" s="2">
        <v>19</v>
      </c>
      <c r="B20" s="3" t="s">
        <v>83</v>
      </c>
      <c r="C20" s="10">
        <v>500</v>
      </c>
      <c r="D20" s="9" t="s">
        <v>58</v>
      </c>
      <c r="E20" s="10">
        <v>7.9028889820000003</v>
      </c>
      <c r="F20" s="10">
        <v>0.72244950689999998</v>
      </c>
      <c r="G20" s="10">
        <v>23.381600970000001</v>
      </c>
      <c r="H20" s="10">
        <v>16.841441410000002</v>
      </c>
      <c r="I20" s="10">
        <v>80.764957319999994</v>
      </c>
      <c r="J20" s="10">
        <v>32.451471890000001</v>
      </c>
      <c r="K20" s="10">
        <v>78.852733979999996</v>
      </c>
      <c r="L20" s="11">
        <v>5.4050925925925924E-3</v>
      </c>
      <c r="M20" s="11">
        <v>5.9895717592592587E-3</v>
      </c>
      <c r="N20" s="10">
        <v>6.7356093500000025</v>
      </c>
      <c r="O20" s="10">
        <v>11.328338290000005</v>
      </c>
      <c r="P20" s="10">
        <v>0.59458052695564401</v>
      </c>
      <c r="Q20" s="9">
        <v>0.30221542082306724</v>
      </c>
      <c r="R20">
        <v>12.073404909999994</v>
      </c>
      <c r="S20">
        <v>1.0657701598351534</v>
      </c>
      <c r="T20" s="9">
        <v>0.66620853330036978</v>
      </c>
      <c r="U20" s="3">
        <v>13.199390319999999</v>
      </c>
      <c r="V20" s="3">
        <v>8.5075127380000009</v>
      </c>
      <c r="W20" s="3">
        <v>0.53502317423333334</v>
      </c>
      <c r="X20" s="3">
        <v>0.63318040546666665</v>
      </c>
      <c r="Y20" s="3">
        <v>19.592188743333335</v>
      </c>
      <c r="Z20" s="3">
        <v>22.418030823333336</v>
      </c>
      <c r="AA20" s="3">
        <v>10.596365779999999</v>
      </c>
      <c r="AB20" s="3">
        <v>14.227103940000001</v>
      </c>
      <c r="AC20" s="3">
        <v>93.163673653333333</v>
      </c>
      <c r="AD20" s="3">
        <v>80.701189693333333</v>
      </c>
      <c r="AE20" s="3">
        <v>30.663313950000003</v>
      </c>
      <c r="AF20" s="3">
        <v>30.998912833333332</v>
      </c>
      <c r="AG20" s="3">
        <v>67.945648389999988</v>
      </c>
      <c r="AH20" s="3">
        <v>76.060728173333345</v>
      </c>
      <c r="AI20" s="12">
        <v>43643</v>
      </c>
      <c r="AJ20" s="13">
        <v>635.4666666666667</v>
      </c>
      <c r="AK20" s="16">
        <v>3.0321150000000001</v>
      </c>
      <c r="AL20" s="10">
        <v>3.2115000000000116E-2</v>
      </c>
      <c r="AM20" s="10">
        <v>0.71479759860691294</v>
      </c>
      <c r="AN20" s="14">
        <v>12</v>
      </c>
      <c r="AO20" s="10">
        <v>285.14999999999998</v>
      </c>
      <c r="AP20" s="14">
        <v>10.5</v>
      </c>
      <c r="AQ20" s="14">
        <v>37</v>
      </c>
      <c r="AR20" s="10">
        <v>310.14999999999998</v>
      </c>
      <c r="AS20" s="14">
        <v>47.1</v>
      </c>
      <c r="AT20" s="14">
        <v>0.5</v>
      </c>
      <c r="AU20" s="10">
        <v>0.83276663832551456</v>
      </c>
      <c r="AV20" s="10">
        <v>19.471417238455491</v>
      </c>
      <c r="AW20" s="10">
        <v>0.61672054029681977</v>
      </c>
      <c r="AX20" s="10">
        <v>0.72986625733422894</v>
      </c>
      <c r="AY20" s="10">
        <v>12.088167303506729</v>
      </c>
      <c r="AZ20" s="10">
        <v>16.418414403715222</v>
      </c>
      <c r="BA20" s="10">
        <v>8.1736469284089495</v>
      </c>
      <c r="BB20" s="10">
        <v>0.72152214377497603</v>
      </c>
      <c r="BC20" s="2">
        <v>0.36108330923337356</v>
      </c>
      <c r="BD20" s="1" t="s">
        <v>79</v>
      </c>
      <c r="BE20" s="15"/>
      <c r="BF20">
        <v>48</v>
      </c>
      <c r="BG20" s="19">
        <v>153.69999999999999</v>
      </c>
      <c r="BH20">
        <v>100</v>
      </c>
      <c r="BI20" s="19">
        <v>32.4</v>
      </c>
      <c r="BJ20">
        <v>92</v>
      </c>
      <c r="BK20" s="20">
        <v>15.3</v>
      </c>
      <c r="BL20">
        <v>87</v>
      </c>
      <c r="BM20">
        <v>78</v>
      </c>
      <c r="BN20" s="20">
        <v>12.34</v>
      </c>
      <c r="BO20">
        <v>81</v>
      </c>
      <c r="BP20" s="19">
        <v>13.1</v>
      </c>
      <c r="BQ20">
        <v>92</v>
      </c>
      <c r="BR20">
        <v>59</v>
      </c>
      <c r="BS20" s="20">
        <v>2.37</v>
      </c>
      <c r="BT20" s="20">
        <v>2.2000000000000011</v>
      </c>
      <c r="BU20" s="20">
        <v>-5</v>
      </c>
      <c r="BV20" s="20">
        <v>19</v>
      </c>
      <c r="BW20" s="20">
        <v>11</v>
      </c>
      <c r="BX20" s="20">
        <v>9.9699999999999989</v>
      </c>
    </row>
    <row r="21" spans="1:76" x14ac:dyDescent="0.3">
      <c r="A21" s="2">
        <v>20</v>
      </c>
      <c r="B21" s="3" t="s">
        <v>84</v>
      </c>
      <c r="C21" s="10">
        <v>377</v>
      </c>
      <c r="D21" s="9" t="s">
        <v>58</v>
      </c>
      <c r="E21" s="10">
        <v>9.2287338840000004</v>
      </c>
      <c r="F21" s="10">
        <v>0.66873315499999997</v>
      </c>
      <c r="G21" s="10">
        <v>22.126236349999999</v>
      </c>
      <c r="H21" s="10">
        <v>14.785803720000001</v>
      </c>
      <c r="I21" s="10">
        <v>78.718737050000001</v>
      </c>
      <c r="J21" s="10">
        <v>30.848062599999999</v>
      </c>
      <c r="K21" s="10">
        <v>81.070127029999995</v>
      </c>
      <c r="L21" s="11">
        <v>4.2071759259259258E-3</v>
      </c>
      <c r="M21" s="11">
        <v>4.8958217592592595E-3</v>
      </c>
      <c r="N21" s="10">
        <v>-0.1085863499999995</v>
      </c>
      <c r="O21" s="10">
        <v>15.696423960000004</v>
      </c>
      <c r="P21" s="10">
        <v>-6.9179037388844506E-3</v>
      </c>
      <c r="Q21" s="9">
        <v>3.0364551061517447E-2</v>
      </c>
      <c r="R21">
        <v>11.016833609999992</v>
      </c>
      <c r="S21">
        <v>0.70186901411905978</v>
      </c>
      <c r="T21" s="9">
        <v>0.79450555982324012</v>
      </c>
      <c r="U21" s="3">
        <v>13.151383046666666</v>
      </c>
      <c r="V21" s="3">
        <v>9.2549414336666658</v>
      </c>
      <c r="W21" s="3">
        <v>0.66079216893333326</v>
      </c>
      <c r="X21" s="3">
        <v>0.67879475316666671</v>
      </c>
      <c r="Y21" s="3">
        <v>21.709874996666667</v>
      </c>
      <c r="Z21" s="3">
        <v>21.800221626666666</v>
      </c>
      <c r="AA21" s="3">
        <v>14.324309059999999</v>
      </c>
      <c r="AB21" s="3">
        <v>14.757020906666668</v>
      </c>
      <c r="AC21" s="3">
        <v>94.818892646666669</v>
      </c>
      <c r="AD21" s="3">
        <v>80.375862229999996</v>
      </c>
      <c r="AE21" s="3">
        <v>29.658828886666665</v>
      </c>
      <c r="AF21" s="3">
        <v>30.120961626666666</v>
      </c>
      <c r="AG21" s="3">
        <v>68.881405346666668</v>
      </c>
      <c r="AH21" s="3">
        <v>80.296457413333329</v>
      </c>
      <c r="AI21" s="12">
        <v>43647</v>
      </c>
      <c r="AJ21" s="13">
        <v>637.46666666666658</v>
      </c>
      <c r="AK21" s="16">
        <v>2.9168699999999999</v>
      </c>
      <c r="AL21" s="10">
        <v>8.3130000000000148E-2</v>
      </c>
      <c r="AM21" s="10">
        <v>0.6877918676526551</v>
      </c>
      <c r="AN21" s="14">
        <v>12</v>
      </c>
      <c r="AO21" s="10">
        <v>285.14999999999998</v>
      </c>
      <c r="AP21" s="14">
        <v>10.5</v>
      </c>
      <c r="AQ21" s="14">
        <v>37</v>
      </c>
      <c r="AR21" s="10">
        <v>310.14999999999998</v>
      </c>
      <c r="AS21" s="14">
        <v>47.1</v>
      </c>
      <c r="AT21" s="14">
        <v>0.5</v>
      </c>
      <c r="AU21" s="10">
        <v>0.8011236603726124</v>
      </c>
      <c r="AV21" s="10">
        <v>17.725851454981552</v>
      </c>
      <c r="AW21" s="10">
        <v>0.79161058063799705</v>
      </c>
      <c r="AX21" s="10">
        <v>0.81317717423267866</v>
      </c>
      <c r="AY21" s="10">
        <v>17.18849529323985</v>
      </c>
      <c r="AZ21" s="10">
        <v>17.717778372791539</v>
      </c>
      <c r="BA21" s="10">
        <v>-0.13429627119393217</v>
      </c>
      <c r="BB21" s="10">
        <v>-8.5558514178876791E-3</v>
      </c>
      <c r="BC21" s="2">
        <v>3.7204574408381881E-2</v>
      </c>
      <c r="BD21" s="1"/>
      <c r="BE21" s="15"/>
      <c r="BF21">
        <v>52</v>
      </c>
      <c r="BG21" s="19">
        <v>158.80000000000001</v>
      </c>
      <c r="BH21">
        <v>114</v>
      </c>
      <c r="BI21" s="19">
        <v>35.700000000000003</v>
      </c>
      <c r="BJ21">
        <v>85</v>
      </c>
      <c r="BK21" s="20">
        <v>14.7</v>
      </c>
      <c r="BL21">
        <v>89</v>
      </c>
      <c r="BM21">
        <v>67</v>
      </c>
      <c r="BN21" s="20">
        <v>11.21</v>
      </c>
      <c r="BO21">
        <v>85</v>
      </c>
      <c r="BP21" s="19">
        <v>13.2</v>
      </c>
      <c r="BQ21">
        <v>89</v>
      </c>
      <c r="BR21">
        <v>73</v>
      </c>
      <c r="BS21" s="20">
        <v>9.8800000000000008</v>
      </c>
      <c r="BT21" s="20">
        <v>1.5</v>
      </c>
      <c r="BU21" s="20">
        <v>0</v>
      </c>
      <c r="BV21" s="20">
        <v>-6</v>
      </c>
      <c r="BW21" s="20">
        <v>0</v>
      </c>
      <c r="BX21" s="20">
        <v>1.33</v>
      </c>
    </row>
    <row r="22" spans="1:76" x14ac:dyDescent="0.3">
      <c r="A22" s="2">
        <v>21</v>
      </c>
      <c r="B22" s="3" t="s">
        <v>85</v>
      </c>
      <c r="C22" s="10">
        <v>534</v>
      </c>
      <c r="D22" s="9" t="s">
        <v>58</v>
      </c>
      <c r="E22" s="10">
        <v>10.372992760000001</v>
      </c>
      <c r="F22" s="10">
        <v>0.41294217830000002</v>
      </c>
      <c r="G22" s="10">
        <v>18.147175990000001</v>
      </c>
      <c r="H22" s="10">
        <v>7.4950658109999999</v>
      </c>
      <c r="I22" s="10">
        <v>61.869110730000003</v>
      </c>
      <c r="J22" s="10">
        <v>37.924760800000001</v>
      </c>
      <c r="K22" s="10">
        <v>81.964071189999999</v>
      </c>
      <c r="L22" s="11">
        <v>1.1643518518518518E-2</v>
      </c>
      <c r="M22" s="11">
        <v>1.2326377314814814E-2</v>
      </c>
      <c r="N22" s="10">
        <v>-1.4581652340000009</v>
      </c>
      <c r="O22" s="10">
        <v>12.776648199999997</v>
      </c>
      <c r="P22" s="10">
        <v>-0.11412736824044363</v>
      </c>
      <c r="Q22" s="9">
        <v>0.15344097972278395</v>
      </c>
      <c r="R22">
        <v>6.709392550000004</v>
      </c>
      <c r="S22">
        <v>0.52512931756233261</v>
      </c>
      <c r="T22" s="9">
        <v>0.55124135794631846</v>
      </c>
      <c r="U22" s="3">
        <v>13.206805209999999</v>
      </c>
      <c r="V22" s="3">
        <v>9.4338529013333332</v>
      </c>
      <c r="W22" s="3">
        <v>0.54418974059999992</v>
      </c>
      <c r="X22" s="3">
        <v>0.59656910516666672</v>
      </c>
      <c r="Y22" s="3">
        <v>16.71820043</v>
      </c>
      <c r="Z22" s="3">
        <v>18.608668693333332</v>
      </c>
      <c r="AA22" s="3">
        <v>9.0352313003333347</v>
      </c>
      <c r="AB22" s="3">
        <v>11.113653227</v>
      </c>
      <c r="AC22" s="3">
        <v>77.44326439999999</v>
      </c>
      <c r="AD22" s="3">
        <v>64.24496383333333</v>
      </c>
      <c r="AE22" s="3">
        <v>38.260142519999995</v>
      </c>
      <c r="AF22" s="3">
        <v>38.204388316666666</v>
      </c>
      <c r="AG22" s="3">
        <v>77.288725883333328</v>
      </c>
      <c r="AH22" s="3">
        <v>84.573709866666675</v>
      </c>
      <c r="AI22" s="12">
        <v>43643</v>
      </c>
      <c r="AJ22" s="13">
        <v>635.4666666666667</v>
      </c>
      <c r="AK22" s="16">
        <v>3.0321150000000001</v>
      </c>
      <c r="AL22" s="10">
        <v>3.2115000000000116E-2</v>
      </c>
      <c r="AM22" s="10">
        <v>0.40856845301052236</v>
      </c>
      <c r="AN22" s="14">
        <v>12</v>
      </c>
      <c r="AO22" s="10">
        <v>285.14999999999998</v>
      </c>
      <c r="AP22" s="14">
        <v>10.5</v>
      </c>
      <c r="AQ22" s="14">
        <v>37</v>
      </c>
      <c r="AR22" s="10">
        <v>310.14999999999998</v>
      </c>
      <c r="AS22" s="14">
        <v>47.1</v>
      </c>
      <c r="AT22" s="14">
        <v>0.5</v>
      </c>
      <c r="AU22" s="10">
        <v>0.47599792976716093</v>
      </c>
      <c r="AV22" s="10">
        <v>8.63801820236033</v>
      </c>
      <c r="AW22" s="10">
        <v>0.6272868298232841</v>
      </c>
      <c r="AX22" s="10">
        <v>0.68766445750688521</v>
      </c>
      <c r="AY22" s="10">
        <v>10.408923202211954</v>
      </c>
      <c r="AZ22" s="10">
        <v>12.817824324124176</v>
      </c>
      <c r="BA22" s="10">
        <v>-1.6794274872084856</v>
      </c>
      <c r="BB22" s="10">
        <v>-0.13144507549393791</v>
      </c>
      <c r="BC22" s="2">
        <v>0.17787797899890453</v>
      </c>
      <c r="BD22" s="1" t="s">
        <v>59</v>
      </c>
      <c r="BE22" s="15"/>
      <c r="BF22">
        <v>52</v>
      </c>
      <c r="BG22" s="19">
        <v>162.19999999999999</v>
      </c>
      <c r="BH22">
        <v>118</v>
      </c>
      <c r="BI22" s="19">
        <v>34.799999999999997</v>
      </c>
      <c r="BJ22">
        <v>85</v>
      </c>
      <c r="BK22" s="20">
        <v>16.7</v>
      </c>
      <c r="BL22">
        <v>86</v>
      </c>
      <c r="BM22">
        <v>61</v>
      </c>
      <c r="BN22" s="20">
        <v>5.78</v>
      </c>
      <c r="BO22">
        <v>77</v>
      </c>
      <c r="BP22" s="19">
        <v>12.2</v>
      </c>
      <c r="BQ22">
        <v>82</v>
      </c>
      <c r="BR22">
        <v>62</v>
      </c>
      <c r="BS22" s="20">
        <v>3.22</v>
      </c>
      <c r="BT22" s="20">
        <v>4.5</v>
      </c>
      <c r="BU22" s="20">
        <v>4</v>
      </c>
      <c r="BV22" s="20">
        <v>-1</v>
      </c>
      <c r="BW22" s="20">
        <v>8</v>
      </c>
      <c r="BX22" s="20">
        <v>2.56</v>
      </c>
    </row>
    <row r="23" spans="1:76" x14ac:dyDescent="0.3">
      <c r="A23" s="2">
        <v>22</v>
      </c>
      <c r="B23" s="3" t="s">
        <v>86</v>
      </c>
      <c r="C23" s="10">
        <v>535</v>
      </c>
      <c r="D23" s="9" t="s">
        <v>58</v>
      </c>
      <c r="E23" s="10">
        <v>8.2848578689999997</v>
      </c>
      <c r="F23" s="10">
        <v>0.73385732719999996</v>
      </c>
      <c r="G23" s="10">
        <v>24.911648209999999</v>
      </c>
      <c r="H23" s="10">
        <v>18.285399869999999</v>
      </c>
      <c r="I23" s="10">
        <v>86.738233339999994</v>
      </c>
      <c r="J23" s="10">
        <v>29.00066756</v>
      </c>
      <c r="K23" s="10">
        <v>82.725197949999995</v>
      </c>
      <c r="L23" s="11">
        <v>4.6342592592592598E-3</v>
      </c>
      <c r="M23" s="11">
        <v>5.0138773148148148E-3</v>
      </c>
      <c r="N23" s="10">
        <v>4.8937787799999999</v>
      </c>
      <c r="O23" s="10">
        <v>10.395485320000006</v>
      </c>
      <c r="P23" s="10">
        <v>0.47076001065431711</v>
      </c>
      <c r="Q23" s="9">
        <v>0.2830995923286963</v>
      </c>
      <c r="R23">
        <v>13.950652089999991</v>
      </c>
      <c r="S23">
        <v>1.3419914184439428</v>
      </c>
      <c r="T23" s="9">
        <v>1.0113386724525018</v>
      </c>
      <c r="U23" s="3">
        <v>13.0472871</v>
      </c>
      <c r="V23" s="3">
        <v>8.5018576853333325</v>
      </c>
      <c r="W23" s="3">
        <v>0.62970316673333337</v>
      </c>
      <c r="X23" s="3">
        <v>0.70815067576666679</v>
      </c>
      <c r="Y23" s="3">
        <v>22.451765613333333</v>
      </c>
      <c r="Z23" s="3">
        <v>24.630462793333333</v>
      </c>
      <c r="AA23" s="3">
        <v>14.13641939</v>
      </c>
      <c r="AB23" s="3">
        <v>17.455789559999999</v>
      </c>
      <c r="AC23" s="3">
        <v>96.408336806666668</v>
      </c>
      <c r="AD23" s="3">
        <v>84.022534120000003</v>
      </c>
      <c r="AE23" s="3">
        <v>28.652007096666665</v>
      </c>
      <c r="AF23" s="3">
        <v>28.708614089999998</v>
      </c>
      <c r="AG23" s="3">
        <v>70.435558773333341</v>
      </c>
      <c r="AH23" s="3">
        <v>82.644853186666666</v>
      </c>
      <c r="AI23" s="12">
        <v>43644</v>
      </c>
      <c r="AJ23" s="13">
        <v>635</v>
      </c>
      <c r="AK23" s="16">
        <v>3.0520580000000002</v>
      </c>
      <c r="AL23" s="10">
        <v>5.205800000000016E-2</v>
      </c>
      <c r="AM23" s="10">
        <v>0.72134015198924784</v>
      </c>
      <c r="AN23" s="14">
        <v>12</v>
      </c>
      <c r="AO23" s="10">
        <v>285.14999999999998</v>
      </c>
      <c r="AP23" s="14">
        <v>10.5</v>
      </c>
      <c r="AQ23" s="14">
        <v>37</v>
      </c>
      <c r="AR23" s="10">
        <v>310.14999999999998</v>
      </c>
      <c r="AS23" s="14">
        <v>47.1</v>
      </c>
      <c r="AT23" s="14">
        <v>0.5</v>
      </c>
      <c r="AU23" s="10">
        <v>0.84043326265990193</v>
      </c>
      <c r="AV23" s="10">
        <v>20.936577783366005</v>
      </c>
      <c r="AW23" s="10">
        <v>0.72115310062270055</v>
      </c>
      <c r="AX23" s="10">
        <v>0.81099331004866482</v>
      </c>
      <c r="AY23" s="10">
        <v>16.193572619973832</v>
      </c>
      <c r="AZ23" s="10">
        <v>19.979889328721086</v>
      </c>
      <c r="BA23" s="10">
        <v>5.6011187106249611</v>
      </c>
      <c r="BB23" s="10">
        <v>0.53880300324689001</v>
      </c>
      <c r="BC23" s="2">
        <v>0.32306345856298169</v>
      </c>
      <c r="BD23" s="1" t="s">
        <v>79</v>
      </c>
      <c r="BE23" s="15"/>
      <c r="BF23">
        <v>47</v>
      </c>
      <c r="BG23" s="19">
        <v>154.30000000000001</v>
      </c>
      <c r="BH23">
        <v>114</v>
      </c>
      <c r="BI23" s="19">
        <v>33.9</v>
      </c>
      <c r="BJ23">
        <v>90</v>
      </c>
      <c r="BK23" s="20">
        <v>14.6</v>
      </c>
      <c r="BL23">
        <v>91</v>
      </c>
      <c r="BM23">
        <v>85</v>
      </c>
      <c r="BN23" s="20">
        <v>5.8</v>
      </c>
      <c r="BO23" s="21" t="e">
        <v>#NULL!</v>
      </c>
      <c r="BP23" s="21" t="e">
        <v>#NULL!</v>
      </c>
      <c r="BQ23" s="21" t="e">
        <v>#NULL!</v>
      </c>
      <c r="BR23" s="21" t="e">
        <v>#NULL!</v>
      </c>
      <c r="BS23" s="21" t="e">
        <v>#NULL!</v>
      </c>
      <c r="BT23" s="21" t="e">
        <v>#NULL!</v>
      </c>
      <c r="BU23" s="21" t="e">
        <v>#NULL!</v>
      </c>
      <c r="BV23" s="21" t="e">
        <v>#NULL!</v>
      </c>
      <c r="BW23" s="21" t="e">
        <v>#NULL!</v>
      </c>
      <c r="BX23" s="21" t="e">
        <v>#NULL!</v>
      </c>
    </row>
    <row r="24" spans="1:76" x14ac:dyDescent="0.3">
      <c r="A24" s="2">
        <v>23</v>
      </c>
      <c r="B24" s="3" t="s">
        <v>87</v>
      </c>
      <c r="C24" s="10">
        <v>569</v>
      </c>
      <c r="D24" s="9" t="s">
        <v>58</v>
      </c>
      <c r="E24" s="10">
        <v>9.0601141760000008</v>
      </c>
      <c r="F24" s="10">
        <v>0.48147572360000002</v>
      </c>
      <c r="G24" s="10">
        <v>25.547613040000002</v>
      </c>
      <c r="H24" s="10">
        <v>12.346464020000001</v>
      </c>
      <c r="I24" s="10">
        <v>76.759087440000002</v>
      </c>
      <c r="J24" s="10">
        <v>31.850300690000001</v>
      </c>
      <c r="K24" s="10">
        <v>84.253545900000006</v>
      </c>
      <c r="L24" s="11">
        <v>5.2835648148148147E-3</v>
      </c>
      <c r="M24" s="11">
        <v>5.6944328703703714E-3</v>
      </c>
      <c r="N24" s="10">
        <v>1.5030952600000003</v>
      </c>
      <c r="O24" s="10">
        <v>17.615319349999993</v>
      </c>
      <c r="P24" s="10">
        <v>8.5328868023048413E-2</v>
      </c>
      <c r="Q24" s="9">
        <v>0.16803102603432959</v>
      </c>
      <c r="R24">
        <v>19.923830670000001</v>
      </c>
      <c r="S24">
        <v>1.1310513465087995</v>
      </c>
      <c r="T24" s="9">
        <v>0.822238507445328</v>
      </c>
      <c r="U24" s="3">
        <v>13.186159866666666</v>
      </c>
      <c r="V24" s="3">
        <v>8.6845104326666682</v>
      </c>
      <c r="W24" s="3">
        <v>0.43225707173333333</v>
      </c>
      <c r="X24" s="3">
        <v>0.46939027743333334</v>
      </c>
      <c r="Y24" s="3">
        <v>25.205422479999999</v>
      </c>
      <c r="Z24" s="3">
        <v>28.539296319999995</v>
      </c>
      <c r="AA24" s="3">
        <v>10.856170366666667</v>
      </c>
      <c r="AB24" s="3">
        <v>13.368803206666668</v>
      </c>
      <c r="AC24" s="3">
        <v>91.383352930000001</v>
      </c>
      <c r="AD24" s="3">
        <v>75.77525017666666</v>
      </c>
      <c r="AE24" s="3">
        <v>31.261255509999998</v>
      </c>
      <c r="AF24" s="3">
        <v>31.326056179999998</v>
      </c>
      <c r="AG24" s="3">
        <v>66.781380836666671</v>
      </c>
      <c r="AH24" s="3">
        <v>79.798498476666666</v>
      </c>
      <c r="AI24" s="12">
        <v>43643</v>
      </c>
      <c r="AJ24" s="13">
        <v>635.4666666666667</v>
      </c>
      <c r="AK24" s="16">
        <v>3.0321150000000001</v>
      </c>
      <c r="AL24" s="10">
        <v>3.2115000000000116E-2</v>
      </c>
      <c r="AM24" s="10">
        <v>0.4763761172646816</v>
      </c>
      <c r="AN24" s="14">
        <v>12</v>
      </c>
      <c r="AO24" s="10">
        <v>285.14999999999998</v>
      </c>
      <c r="AP24" s="14">
        <v>10.5</v>
      </c>
      <c r="AQ24" s="14">
        <v>37</v>
      </c>
      <c r="AR24" s="10">
        <v>310.14999999999998</v>
      </c>
      <c r="AS24" s="14">
        <v>47.1</v>
      </c>
      <c r="AT24" s="14">
        <v>0.5</v>
      </c>
      <c r="AU24" s="10">
        <v>0.55499646127271329</v>
      </c>
      <c r="AV24" s="10">
        <v>14.178834831164625</v>
      </c>
      <c r="AW24" s="10">
        <v>0.49826218314469001</v>
      </c>
      <c r="AX24" s="10">
        <v>0.54106558267046367</v>
      </c>
      <c r="AY24" s="10">
        <v>12.522377577077444</v>
      </c>
      <c r="AZ24" s="10">
        <v>15.412103590497798</v>
      </c>
      <c r="BA24" s="10">
        <v>1.6783187691175332</v>
      </c>
      <c r="BB24" s="10">
        <v>9.5276090984835526E-2</v>
      </c>
      <c r="BC24" s="2">
        <v>0.19360242390457508</v>
      </c>
      <c r="BD24" s="1" t="s">
        <v>79</v>
      </c>
      <c r="BE24" s="15"/>
      <c r="BF24">
        <v>51</v>
      </c>
      <c r="BG24" s="19">
        <v>157.9</v>
      </c>
      <c r="BH24">
        <v>114</v>
      </c>
      <c r="BI24" s="19">
        <v>31.7</v>
      </c>
      <c r="BJ24">
        <v>89</v>
      </c>
      <c r="BK24" s="20">
        <v>14.8</v>
      </c>
      <c r="BL24">
        <v>85</v>
      </c>
      <c r="BM24">
        <v>75</v>
      </c>
      <c r="BN24" s="20">
        <v>5.1100000000000003</v>
      </c>
      <c r="BO24">
        <v>82</v>
      </c>
      <c r="BP24" s="19">
        <v>17.3</v>
      </c>
      <c r="BQ24">
        <v>86</v>
      </c>
      <c r="BR24">
        <v>72</v>
      </c>
      <c r="BS24" s="20">
        <v>7.32</v>
      </c>
      <c r="BT24" s="20">
        <v>-2.5</v>
      </c>
      <c r="BU24" s="20">
        <v>-1</v>
      </c>
      <c r="BV24" s="20">
        <v>3</v>
      </c>
      <c r="BW24" s="20">
        <v>7</v>
      </c>
      <c r="BX24" s="20">
        <v>-2.21</v>
      </c>
    </row>
    <row r="25" spans="1:76" x14ac:dyDescent="0.3">
      <c r="A25" s="2">
        <v>24</v>
      </c>
      <c r="B25" s="3" t="s">
        <v>88</v>
      </c>
      <c r="C25" s="10">
        <v>566</v>
      </c>
      <c r="D25" s="9" t="s">
        <v>58</v>
      </c>
      <c r="E25" s="10">
        <v>8.3583563380000001</v>
      </c>
      <c r="F25" s="10">
        <v>0.56622560899999996</v>
      </c>
      <c r="G25" s="10">
        <v>21.063878110000001</v>
      </c>
      <c r="H25" s="10">
        <v>11.91504595</v>
      </c>
      <c r="I25" s="10">
        <v>82.164582139999993</v>
      </c>
      <c r="J25" s="10">
        <v>29.651091959999999</v>
      </c>
      <c r="K25" s="10">
        <v>81.922564739999999</v>
      </c>
      <c r="L25" s="11">
        <v>5.5601851851851845E-3</v>
      </c>
      <c r="M25" s="11">
        <v>6.1735995370370373E-3</v>
      </c>
      <c r="N25" s="10">
        <v>3.8325543969999991</v>
      </c>
      <c r="O25" s="10">
        <v>9.238928460000011</v>
      </c>
      <c r="P25" s="10">
        <v>0.41482672082515448</v>
      </c>
      <c r="Q25" s="9">
        <v>0.28602628324114171</v>
      </c>
      <c r="R25">
        <v>9.4652678899999927</v>
      </c>
      <c r="S25">
        <v>1.0244984503321917</v>
      </c>
      <c r="T25" s="9">
        <v>0.73645762585924102</v>
      </c>
      <c r="U25" s="3">
        <v>13.145167893333332</v>
      </c>
      <c r="V25" s="3">
        <v>8.8853488643333325</v>
      </c>
      <c r="W25" s="3">
        <v>0.42961296553333339</v>
      </c>
      <c r="X25" s="3">
        <v>0.55959217716666665</v>
      </c>
      <c r="Y25" s="3">
        <v>18.652557550000001</v>
      </c>
      <c r="Z25" s="3">
        <v>19.625417236666667</v>
      </c>
      <c r="AA25" s="3">
        <v>7.972269373333333</v>
      </c>
      <c r="AB25" s="3">
        <v>10.812070783333333</v>
      </c>
      <c r="AC25" s="3">
        <v>92.270342350000007</v>
      </c>
      <c r="AD25" s="3">
        <v>82.164561160000005</v>
      </c>
      <c r="AE25" s="3">
        <v>29.229390266666666</v>
      </c>
      <c r="AF25" s="3">
        <v>29.528356829999996</v>
      </c>
      <c r="AG25" s="3">
        <v>74.274763726666663</v>
      </c>
      <c r="AH25" s="3">
        <v>81.57558983666668</v>
      </c>
      <c r="AI25" s="12">
        <v>43644</v>
      </c>
      <c r="AJ25" s="13">
        <v>635</v>
      </c>
      <c r="AK25" s="16">
        <v>3.0520580000000002</v>
      </c>
      <c r="AL25" s="10">
        <v>5.205800000000016E-2</v>
      </c>
      <c r="AM25" s="10">
        <v>0.55656767564705512</v>
      </c>
      <c r="AN25" s="14">
        <v>12</v>
      </c>
      <c r="AO25" s="10">
        <v>285.14999999999998</v>
      </c>
      <c r="AP25" s="14">
        <v>10.5</v>
      </c>
      <c r="AQ25" s="14">
        <v>37</v>
      </c>
      <c r="AR25" s="10">
        <v>310.14999999999998</v>
      </c>
      <c r="AS25" s="14">
        <v>47.1</v>
      </c>
      <c r="AT25" s="14">
        <v>0.5</v>
      </c>
      <c r="AU25" s="10">
        <v>0.64845688437715709</v>
      </c>
      <c r="AV25" s="10">
        <v>13.659016772110801</v>
      </c>
      <c r="AW25" s="10">
        <v>0.4920043895749977</v>
      </c>
      <c r="AX25" s="10">
        <v>0.64086009880087713</v>
      </c>
      <c r="AY25" s="10">
        <v>9.1465475923308315</v>
      </c>
      <c r="AZ25" s="10">
        <v>12.580890823946826</v>
      </c>
      <c r="BA25" s="10">
        <v>4.3600530867196454</v>
      </c>
      <c r="BB25" s="10">
        <v>0.4719219448009061</v>
      </c>
      <c r="BC25" s="2">
        <v>0.34446501604966456</v>
      </c>
      <c r="BD25" s="1" t="s">
        <v>59</v>
      </c>
      <c r="BE25" s="15"/>
      <c r="BF25">
        <v>52</v>
      </c>
      <c r="BG25" s="19">
        <v>147.19999999999999</v>
      </c>
      <c r="BH25">
        <v>102</v>
      </c>
      <c r="BI25" s="19">
        <v>32.200000000000003</v>
      </c>
      <c r="BJ25">
        <v>80</v>
      </c>
      <c r="BK25" s="20">
        <v>13.3</v>
      </c>
      <c r="BL25">
        <v>88</v>
      </c>
      <c r="BM25">
        <v>83</v>
      </c>
      <c r="BN25" s="20">
        <v>1.02</v>
      </c>
      <c r="BO25">
        <v>75</v>
      </c>
      <c r="BP25" s="19">
        <v>13.6</v>
      </c>
      <c r="BQ25">
        <v>92</v>
      </c>
      <c r="BR25">
        <v>69</v>
      </c>
      <c r="BS25" s="20">
        <v>2.63</v>
      </c>
      <c r="BT25" s="20">
        <v>-0.29999999999999893</v>
      </c>
      <c r="BU25" s="20">
        <v>-4</v>
      </c>
      <c r="BV25" s="20">
        <v>14</v>
      </c>
      <c r="BW25" s="20">
        <v>5</v>
      </c>
      <c r="BX25" s="20">
        <v>-1.6099999999999999</v>
      </c>
    </row>
    <row r="26" spans="1:76" x14ac:dyDescent="0.3">
      <c r="A26" s="2">
        <v>25</v>
      </c>
      <c r="B26" s="3" t="s">
        <v>89</v>
      </c>
      <c r="C26" s="10">
        <v>596</v>
      </c>
      <c r="D26" s="9" t="s">
        <v>58</v>
      </c>
      <c r="E26" s="10">
        <v>8.7457771050000002</v>
      </c>
      <c r="F26" s="10">
        <v>0.81966021560000002</v>
      </c>
      <c r="G26" s="10">
        <v>15.84186283</v>
      </c>
      <c r="H26" s="10">
        <v>12.90644694</v>
      </c>
      <c r="I26" s="10">
        <v>72.986910730000005</v>
      </c>
      <c r="J26" s="10">
        <v>31.840609529999998</v>
      </c>
      <c r="K26" s="10">
        <v>88.738206770000005</v>
      </c>
      <c r="L26" s="11">
        <v>4.0509259259259257E-3</v>
      </c>
      <c r="M26" s="11">
        <v>4.4004513888888886E-3</v>
      </c>
      <c r="N26" s="10">
        <v>2.4507346000000005</v>
      </c>
      <c r="O26" s="10">
        <v>17.641460409999993</v>
      </c>
      <c r="P26" s="10">
        <v>0.1389190318172758</v>
      </c>
      <c r="Q26" s="9">
        <v>0.17257146151155878</v>
      </c>
      <c r="R26">
        <v>7.6785224400000089</v>
      </c>
      <c r="S26">
        <v>0.43525435318537847</v>
      </c>
      <c r="T26" s="9">
        <v>0.49463748100767813</v>
      </c>
      <c r="U26" s="3">
        <v>13.221586889999999</v>
      </c>
      <c r="V26" s="3">
        <v>8.9871283466666672</v>
      </c>
      <c r="W26" s="3">
        <v>0.62752052313333329</v>
      </c>
      <c r="X26" s="3">
        <v>0.72068198783333337</v>
      </c>
      <c r="Y26" s="3">
        <v>17.019316886666669</v>
      </c>
      <c r="Z26" s="3">
        <v>18.495126496666668</v>
      </c>
      <c r="AA26" s="3">
        <v>10.580713763333334</v>
      </c>
      <c r="AB26" s="3">
        <v>13.1545554</v>
      </c>
      <c r="AC26" s="3">
        <v>89.083696763333322</v>
      </c>
      <c r="AD26" s="3">
        <v>73.685846476666669</v>
      </c>
      <c r="AE26" s="3">
        <v>32.668450256666667</v>
      </c>
      <c r="AF26" s="3">
        <v>32.34991239</v>
      </c>
      <c r="AG26" s="3">
        <v>80.333188583333325</v>
      </c>
      <c r="AH26" s="3">
        <v>87.794999140000002</v>
      </c>
      <c r="AI26" s="12">
        <v>43644</v>
      </c>
      <c r="AJ26" s="13">
        <v>635</v>
      </c>
      <c r="AK26" s="16">
        <v>3.0520580000000002</v>
      </c>
      <c r="AL26" s="10">
        <v>5.205800000000016E-2</v>
      </c>
      <c r="AM26" s="10">
        <v>0.80567952732221992</v>
      </c>
      <c r="AN26" s="14">
        <v>12</v>
      </c>
      <c r="AO26" s="10">
        <v>285.14999999999998</v>
      </c>
      <c r="AP26" s="14">
        <v>10.5</v>
      </c>
      <c r="AQ26" s="14">
        <v>37</v>
      </c>
      <c r="AR26" s="10">
        <v>310.14999999999998</v>
      </c>
      <c r="AS26" s="14">
        <v>47.1</v>
      </c>
      <c r="AT26" s="14">
        <v>0.5</v>
      </c>
      <c r="AU26" s="10">
        <v>0.9386970515066988</v>
      </c>
      <c r="AV26" s="10">
        <v>14.870709928894568</v>
      </c>
      <c r="AW26" s="10">
        <v>0.71865347812935998</v>
      </c>
      <c r="AX26" s="10">
        <v>0.82534450761152278</v>
      </c>
      <c r="AY26" s="10">
        <v>12.146552109870726</v>
      </c>
      <c r="AZ26" s="10">
        <v>15.111443552509115</v>
      </c>
      <c r="BA26" s="10">
        <v>2.88579615244271</v>
      </c>
      <c r="BB26" s="10">
        <v>0.1635803434281953</v>
      </c>
      <c r="BC26" s="2">
        <v>0.19824401737525768</v>
      </c>
      <c r="BD26" s="1" t="s">
        <v>59</v>
      </c>
      <c r="BE26" s="15"/>
      <c r="BF26">
        <v>61</v>
      </c>
      <c r="BG26" s="19">
        <v>160.6</v>
      </c>
      <c r="BH26">
        <v>139</v>
      </c>
      <c r="BI26" s="19">
        <v>31.6</v>
      </c>
      <c r="BJ26">
        <v>83</v>
      </c>
      <c r="BK26" s="20">
        <v>14.7</v>
      </c>
      <c r="BL26">
        <v>87</v>
      </c>
      <c r="BM26">
        <v>74</v>
      </c>
      <c r="BN26" s="20">
        <v>3.93</v>
      </c>
      <c r="BO26">
        <v>88</v>
      </c>
      <c r="BP26" s="19">
        <v>13.7</v>
      </c>
      <c r="BQ26">
        <v>84</v>
      </c>
      <c r="BR26">
        <v>69</v>
      </c>
      <c r="BS26" s="20">
        <v>6.81</v>
      </c>
      <c r="BT26" s="20">
        <v>1</v>
      </c>
      <c r="BU26" s="20">
        <v>3</v>
      </c>
      <c r="BV26" s="20">
        <v>5</v>
      </c>
      <c r="BW26" s="20">
        <v>-5</v>
      </c>
      <c r="BX26" s="20">
        <v>-2.8799999999999994</v>
      </c>
    </row>
    <row r="27" spans="1:76" x14ac:dyDescent="0.3">
      <c r="A27" s="2">
        <v>26</v>
      </c>
      <c r="B27" s="3" t="s">
        <v>90</v>
      </c>
      <c r="C27" s="10">
        <v>560</v>
      </c>
      <c r="D27" s="9" t="s">
        <v>58</v>
      </c>
      <c r="E27" s="10">
        <v>8.8832913270000002</v>
      </c>
      <c r="F27" s="10">
        <v>0.51602943280000002</v>
      </c>
      <c r="G27" s="10">
        <v>25.495153689999999</v>
      </c>
      <c r="H27" s="10">
        <v>13.13009989</v>
      </c>
      <c r="I27" s="10">
        <v>80.414321869999995</v>
      </c>
      <c r="J27" s="10">
        <v>24.5126597</v>
      </c>
      <c r="K27" s="10">
        <v>75.656969689999997</v>
      </c>
      <c r="L27" s="11">
        <v>9.6030092592592591E-3</v>
      </c>
      <c r="M27" s="11">
        <v>9.9560069444444444E-3</v>
      </c>
      <c r="N27" s="10">
        <v>4.4062167270000003</v>
      </c>
      <c r="O27" s="10">
        <v>11.788337769999998</v>
      </c>
      <c r="P27" s="10">
        <v>0.37377761080220567</v>
      </c>
      <c r="Q27" s="9">
        <v>0.39613520285863157</v>
      </c>
      <c r="R27">
        <v>9.7108933499999921</v>
      </c>
      <c r="S27">
        <v>0.82377121689820676</v>
      </c>
      <c r="T27" s="9">
        <v>0.91177248530060673</v>
      </c>
      <c r="U27" s="3">
        <v>13.20660391</v>
      </c>
      <c r="V27" s="3">
        <v>8.965448886499999</v>
      </c>
      <c r="W27" s="3">
        <v>0.42515567379999997</v>
      </c>
      <c r="X27" s="3">
        <v>0.49456893759999998</v>
      </c>
      <c r="Y27" s="3">
        <v>20.580616265</v>
      </c>
      <c r="Z27" s="3">
        <v>26.639798720000002</v>
      </c>
      <c r="AA27" s="3">
        <v>8.5935356064999997</v>
      </c>
      <c r="AB27" s="3">
        <v>13.029277145</v>
      </c>
      <c r="AC27" s="3">
        <v>92.969116934999988</v>
      </c>
      <c r="AD27" s="3">
        <v>81.740009904999994</v>
      </c>
      <c r="AE27" s="3">
        <v>25.746932494999999</v>
      </c>
      <c r="AF27" s="3">
        <v>25.880887819999998</v>
      </c>
      <c r="AG27" s="3">
        <v>65.015656054999994</v>
      </c>
      <c r="AH27" s="3">
        <v>75.204833864999998</v>
      </c>
      <c r="AI27" s="12">
        <v>43629</v>
      </c>
      <c r="AJ27" s="13">
        <v>639.5</v>
      </c>
      <c r="AK27" s="16">
        <v>3.0000800000000001</v>
      </c>
      <c r="AL27" s="10">
        <v>8.0000000000080007E-5</v>
      </c>
      <c r="AM27" s="10">
        <v>0.5160156723820698</v>
      </c>
      <c r="AN27" s="14">
        <v>12</v>
      </c>
      <c r="AO27" s="10">
        <v>285.14999999999998</v>
      </c>
      <c r="AP27" s="14">
        <v>10.5</v>
      </c>
      <c r="AQ27" s="14">
        <v>37</v>
      </c>
      <c r="AR27" s="10">
        <v>310.14999999999998</v>
      </c>
      <c r="AS27" s="14">
        <v>47.1</v>
      </c>
      <c r="AT27" s="14">
        <v>0.5</v>
      </c>
      <c r="AU27" s="10">
        <v>0.60090625925711216</v>
      </c>
      <c r="AV27" s="10">
        <v>15.320197433043059</v>
      </c>
      <c r="AW27" s="10">
        <v>0.49508553060405003</v>
      </c>
      <c r="AX27" s="10">
        <v>0.57591592910779432</v>
      </c>
      <c r="AY27" s="10">
        <v>10.017783325980245</v>
      </c>
      <c r="AZ27" s="10">
        <v>15.313679373869954</v>
      </c>
      <c r="BA27" s="10">
        <v>5.1384692829037171</v>
      </c>
      <c r="BB27" s="10">
        <v>0.43589430360407105</v>
      </c>
      <c r="BC27" s="2">
        <v>0.47349476382011757</v>
      </c>
      <c r="BD27" s="1" t="s">
        <v>59</v>
      </c>
      <c r="BE27" s="15"/>
      <c r="BF27">
        <v>52</v>
      </c>
      <c r="BG27" s="19">
        <v>143.69999999999999</v>
      </c>
      <c r="BH27">
        <v>93</v>
      </c>
      <c r="BI27" s="19">
        <v>27.3</v>
      </c>
      <c r="BJ27">
        <v>82</v>
      </c>
      <c r="BK27" s="20">
        <v>14.9</v>
      </c>
      <c r="BL27">
        <v>92</v>
      </c>
      <c r="BM27">
        <v>69</v>
      </c>
      <c r="BN27" s="20">
        <v>3.94</v>
      </c>
      <c r="BO27">
        <v>85</v>
      </c>
      <c r="BP27" s="19">
        <v>13.8</v>
      </c>
      <c r="BQ27">
        <v>87</v>
      </c>
      <c r="BR27">
        <v>74</v>
      </c>
      <c r="BS27" s="20">
        <v>4.79</v>
      </c>
      <c r="BT27" s="20">
        <v>1.0999999999999996</v>
      </c>
      <c r="BU27" s="20">
        <v>5</v>
      </c>
      <c r="BV27" s="20">
        <v>-5</v>
      </c>
      <c r="BW27" s="20">
        <v>-3</v>
      </c>
      <c r="BX27" s="20">
        <v>-0.85000000000000009</v>
      </c>
    </row>
    <row r="28" spans="1:76" x14ac:dyDescent="0.3">
      <c r="A28" s="2">
        <v>27</v>
      </c>
      <c r="B28" s="3" t="s">
        <v>92</v>
      </c>
      <c r="C28" s="10">
        <v>529</v>
      </c>
      <c r="D28" s="9" t="s">
        <v>58</v>
      </c>
      <c r="E28" s="10">
        <v>9.4170560240000007</v>
      </c>
      <c r="F28" s="10">
        <v>0.71378206369999997</v>
      </c>
      <c r="G28" s="10">
        <v>13.98557647</v>
      </c>
      <c r="H28" s="10">
        <v>9.9828614580000004</v>
      </c>
      <c r="I28" s="10">
        <v>75.242464420000005</v>
      </c>
      <c r="J28" s="10">
        <v>32.213548920000001</v>
      </c>
      <c r="K28" s="10">
        <v>71.852960100000004</v>
      </c>
      <c r="L28" s="11">
        <v>5.3379629629629636E-3</v>
      </c>
      <c r="M28" s="11">
        <v>6.046284722222222E-3</v>
      </c>
      <c r="N28" s="10">
        <v>1.3065240400000011</v>
      </c>
      <c r="O28" s="10">
        <v>10.77936695999999</v>
      </c>
      <c r="P28" s="10">
        <v>0.12120600818658857</v>
      </c>
      <c r="Q28" s="9">
        <v>0.13922618357685479</v>
      </c>
      <c r="R28">
        <v>9.8301563800000054</v>
      </c>
      <c r="S28">
        <v>0.91194189941558634</v>
      </c>
      <c r="T28" s="9">
        <v>0.71733174878921557</v>
      </c>
      <c r="U28" s="3">
        <v>13.156090153333333</v>
      </c>
      <c r="V28" s="3">
        <v>9.4046577523333337</v>
      </c>
      <c r="W28" s="3">
        <v>0.62504486186666675</v>
      </c>
      <c r="X28" s="3">
        <v>0.72516140220000003</v>
      </c>
      <c r="Y28" s="3">
        <v>13.103030363333334</v>
      </c>
      <c r="Z28" s="3">
        <v>13.792463046666667</v>
      </c>
      <c r="AA28" s="3">
        <v>8.1631862136666662</v>
      </c>
      <c r="AB28" s="3">
        <v>9.9454027433333341</v>
      </c>
      <c r="AC28" s="3">
        <v>85.685697876666666</v>
      </c>
      <c r="AD28" s="3">
        <v>72.977602453333333</v>
      </c>
      <c r="AE28" s="3">
        <v>31.690958496666667</v>
      </c>
      <c r="AF28" s="3">
        <v>31.945083886666669</v>
      </c>
      <c r="AG28" s="3">
        <v>62.254015743333333</v>
      </c>
      <c r="AH28" s="3">
        <v>71.179996213333339</v>
      </c>
      <c r="AI28" s="12">
        <v>43644</v>
      </c>
      <c r="AJ28" s="13">
        <v>635</v>
      </c>
      <c r="AK28" s="16">
        <v>3.0520580000000002</v>
      </c>
      <c r="AL28" s="10">
        <v>5.205800000000016E-2</v>
      </c>
      <c r="AM28" s="10">
        <v>0.70160730598828713</v>
      </c>
      <c r="AN28" s="14">
        <v>12</v>
      </c>
      <c r="AO28" s="10">
        <v>285.14999999999998</v>
      </c>
      <c r="AP28" s="14">
        <v>10.5</v>
      </c>
      <c r="AQ28" s="14">
        <v>37</v>
      </c>
      <c r="AR28" s="10">
        <v>310.14999999999998</v>
      </c>
      <c r="AS28" s="14">
        <v>47.1</v>
      </c>
      <c r="AT28" s="14">
        <v>0.5</v>
      </c>
      <c r="AU28" s="10">
        <v>0.81744252784440818</v>
      </c>
      <c r="AV28" s="10">
        <v>11.432404982998074</v>
      </c>
      <c r="AW28" s="10">
        <v>0.71581828387774182</v>
      </c>
      <c r="AX28" s="10">
        <v>0.83047445411672038</v>
      </c>
      <c r="AY28" s="10">
        <v>9.3789066106990191</v>
      </c>
      <c r="AZ28" s="10">
        <v>11.428953428676351</v>
      </c>
      <c r="BA28" s="10">
        <v>1.4801757042968546</v>
      </c>
      <c r="BB28" s="10">
        <v>0.13731564291200787</v>
      </c>
      <c r="BC28" s="2">
        <v>0.16002510862157213</v>
      </c>
      <c r="BD28" s="1" t="s">
        <v>59</v>
      </c>
      <c r="BE28" s="15"/>
      <c r="BF28">
        <v>59</v>
      </c>
      <c r="BG28" s="19">
        <v>155.6</v>
      </c>
      <c r="BH28">
        <v>96</v>
      </c>
      <c r="BI28" s="19">
        <v>32.799999999999997</v>
      </c>
      <c r="BJ28" s="21" t="e">
        <v>#NULL!</v>
      </c>
      <c r="BK28" s="21" t="e">
        <v>#NULL!</v>
      </c>
      <c r="BL28" s="21" t="e">
        <v>#NULL!</v>
      </c>
      <c r="BM28" s="21" t="e">
        <v>#NULL!</v>
      </c>
      <c r="BN28" s="21" t="e">
        <v>#NULL!</v>
      </c>
      <c r="BO28" s="21" t="e">
        <v>#NULL!</v>
      </c>
      <c r="BP28" s="21" t="e">
        <v>#NULL!</v>
      </c>
      <c r="BQ28" s="21" t="e">
        <v>#NULL!</v>
      </c>
      <c r="BR28" s="21" t="e">
        <v>#NULL!</v>
      </c>
      <c r="BS28" s="21" t="e">
        <v>#NULL!</v>
      </c>
      <c r="BT28" s="21" t="e">
        <v>#NULL!</v>
      </c>
      <c r="BU28" s="21" t="e">
        <v>#NULL!</v>
      </c>
      <c r="BV28" s="21" t="e">
        <v>#NULL!</v>
      </c>
      <c r="BW28" s="21" t="e">
        <v>#NULL!</v>
      </c>
      <c r="BX28" s="21" t="e">
        <v>#NULL!</v>
      </c>
    </row>
    <row r="29" spans="1:76" x14ac:dyDescent="0.3">
      <c r="A29" s="2">
        <v>28</v>
      </c>
      <c r="B29" s="3" t="s">
        <v>93</v>
      </c>
      <c r="C29" s="10">
        <v>527</v>
      </c>
      <c r="D29" s="9" t="s">
        <v>58</v>
      </c>
      <c r="E29" s="10">
        <v>8.5655948300000002</v>
      </c>
      <c r="F29" s="10">
        <v>0.6380851797</v>
      </c>
      <c r="G29" s="10">
        <v>22.578084199999999</v>
      </c>
      <c r="H29" s="10">
        <v>14.37752656</v>
      </c>
      <c r="I29" s="10">
        <v>80.725104669999993</v>
      </c>
      <c r="J29" s="10">
        <v>34.589025419999999</v>
      </c>
      <c r="K29" s="10">
        <v>90.344194020000003</v>
      </c>
      <c r="L29" s="11">
        <v>4.40162037037037E-3</v>
      </c>
      <c r="M29" s="11">
        <v>4.7499884259259257E-3</v>
      </c>
      <c r="N29" s="10">
        <v>4.7411456510000001</v>
      </c>
      <c r="O29" s="10">
        <v>10.938931410000009</v>
      </c>
      <c r="P29" s="10">
        <v>0.43341945143433314</v>
      </c>
      <c r="Q29" s="9">
        <v>0.30246417134463593</v>
      </c>
      <c r="R29">
        <v>9.5690505099999967</v>
      </c>
      <c r="S29">
        <v>0.87477013533993708</v>
      </c>
      <c r="T29" s="9">
        <v>0.84874690429668986</v>
      </c>
      <c r="U29" s="3">
        <v>13.232097840000002</v>
      </c>
      <c r="V29" s="3">
        <v>8.7317683196666653</v>
      </c>
      <c r="W29" s="3">
        <v>0.50284756763333327</v>
      </c>
      <c r="X29" s="3">
        <v>0.60656256286666677</v>
      </c>
      <c r="Y29" s="3">
        <v>19.033890276666668</v>
      </c>
      <c r="Z29" s="3">
        <v>21.851602510000003</v>
      </c>
      <c r="AA29" s="3">
        <v>9.5620189406666665</v>
      </c>
      <c r="AB29" s="3">
        <v>13.237915193333334</v>
      </c>
      <c r="AC29" s="3">
        <v>92.130066790000001</v>
      </c>
      <c r="AD29" s="3">
        <v>79.732302009999998</v>
      </c>
      <c r="AE29" s="3">
        <v>34.089670580000003</v>
      </c>
      <c r="AF29" s="3">
        <v>34.284160469999996</v>
      </c>
      <c r="AG29" s="3">
        <v>82.090281320000003</v>
      </c>
      <c r="AH29" s="3">
        <v>92.58214255</v>
      </c>
      <c r="AI29" s="12">
        <v>43644</v>
      </c>
      <c r="AJ29" s="13">
        <v>635</v>
      </c>
      <c r="AK29" s="16">
        <v>3.0520580000000002</v>
      </c>
      <c r="AL29" s="10">
        <v>5.205800000000016E-2</v>
      </c>
      <c r="AM29" s="10">
        <v>0.6272015600948605</v>
      </c>
      <c r="AN29" s="14">
        <v>12</v>
      </c>
      <c r="AO29" s="10">
        <v>285.14999999999998</v>
      </c>
      <c r="AP29" s="14">
        <v>10.5</v>
      </c>
      <c r="AQ29" s="14">
        <v>37</v>
      </c>
      <c r="AR29" s="10">
        <v>310.14999999999998</v>
      </c>
      <c r="AS29" s="14">
        <v>47.1</v>
      </c>
      <c r="AT29" s="14">
        <v>0.5</v>
      </c>
      <c r="AU29" s="10">
        <v>0.73075240861368462</v>
      </c>
      <c r="AV29" s="10">
        <v>16.498989411032575</v>
      </c>
      <c r="AW29" s="10">
        <v>0.57587463696673435</v>
      </c>
      <c r="AX29" s="10">
        <v>0.69465185509887828</v>
      </c>
      <c r="AY29" s="10">
        <v>10.961116524798042</v>
      </c>
      <c r="AZ29" s="10">
        <v>15.196235783852023</v>
      </c>
      <c r="BA29" s="10">
        <v>5.4632725795963069</v>
      </c>
      <c r="BB29" s="10">
        <v>0.49943384548530617</v>
      </c>
      <c r="BC29" s="2">
        <v>0.34855471603831384</v>
      </c>
      <c r="BD29" s="1" t="s">
        <v>79</v>
      </c>
      <c r="BE29" s="15"/>
      <c r="BF29">
        <v>47</v>
      </c>
      <c r="BG29" s="19">
        <v>154.80000000000001</v>
      </c>
      <c r="BH29">
        <v>91</v>
      </c>
      <c r="BI29" s="19">
        <v>31.6</v>
      </c>
      <c r="BJ29">
        <v>83</v>
      </c>
      <c r="BK29" s="20">
        <v>13.4</v>
      </c>
      <c r="BL29">
        <v>82</v>
      </c>
      <c r="BM29">
        <v>86</v>
      </c>
      <c r="BN29" s="20">
        <v>4.08</v>
      </c>
      <c r="BO29">
        <v>90</v>
      </c>
      <c r="BP29" s="19">
        <v>15.4</v>
      </c>
      <c r="BQ29">
        <v>84</v>
      </c>
      <c r="BR29">
        <v>80</v>
      </c>
      <c r="BS29" s="20">
        <v>11.64</v>
      </c>
      <c r="BT29" s="20">
        <v>-2</v>
      </c>
      <c r="BU29" s="20">
        <v>-2</v>
      </c>
      <c r="BV29" s="20">
        <v>6</v>
      </c>
      <c r="BW29" s="20">
        <v>-7</v>
      </c>
      <c r="BX29" s="20">
        <v>-7.5600000000000005</v>
      </c>
    </row>
    <row r="30" spans="1:76" x14ac:dyDescent="0.3">
      <c r="A30" s="2">
        <v>29</v>
      </c>
      <c r="B30" s="3" t="s">
        <v>94</v>
      </c>
      <c r="C30" s="10">
        <v>386</v>
      </c>
      <c r="D30" s="9" t="s">
        <v>58</v>
      </c>
      <c r="E30" s="10"/>
      <c r="F30" s="10"/>
      <c r="G30" s="10"/>
      <c r="H30" s="10"/>
      <c r="I30" s="10"/>
      <c r="J30" s="10"/>
      <c r="K30" s="10"/>
      <c r="L30" s="11"/>
      <c r="M30" s="11"/>
      <c r="N30" s="10">
        <v>0</v>
      </c>
      <c r="O30" s="10">
        <v>0</v>
      </c>
      <c r="P30" s="10" t="e">
        <v>#DIV/0!</v>
      </c>
      <c r="Q30" s="9" t="e">
        <v>#DIV/0!</v>
      </c>
      <c r="R30">
        <v>0</v>
      </c>
      <c r="S30" t="e">
        <v>#DIV/0!</v>
      </c>
      <c r="T30" s="9" t="e">
        <v>#DIV/0!</v>
      </c>
      <c r="U30" s="3" t="e">
        <v>#DIV/0!</v>
      </c>
      <c r="V30" s="3" t="e">
        <v>#DIV/0!</v>
      </c>
      <c r="W30" s="3" t="e">
        <v>#DIV/0!</v>
      </c>
      <c r="X30" s="3" t="e">
        <v>#DIV/0!</v>
      </c>
      <c r="Y30" s="3" t="e">
        <v>#DIV/0!</v>
      </c>
      <c r="Z30" s="3" t="e">
        <v>#DIV/0!</v>
      </c>
      <c r="AA30" s="3" t="e">
        <v>#DIV/0!</v>
      </c>
      <c r="AB30" s="3" t="e">
        <v>#DIV/0!</v>
      </c>
      <c r="AC30" s="3" t="e">
        <v>#DIV/0!</v>
      </c>
      <c r="AD30" s="3" t="e">
        <v>#DIV/0!</v>
      </c>
      <c r="AE30" s="3" t="e">
        <v>#DIV/0!</v>
      </c>
      <c r="AF30" s="3" t="e">
        <v>#DIV/0!</v>
      </c>
      <c r="AG30" s="3" t="e">
        <v>#DIV/0!</v>
      </c>
      <c r="AH30" s="3" t="e">
        <v>#DIV/0!</v>
      </c>
      <c r="AI30" s="12">
        <v>43629</v>
      </c>
      <c r="AJ30" s="13">
        <v>639.5</v>
      </c>
      <c r="AK30" s="16">
        <v>3.00088</v>
      </c>
      <c r="AL30" s="10">
        <v>8.799999999999919E-4</v>
      </c>
      <c r="AM30" s="10" t="s">
        <v>518</v>
      </c>
      <c r="AN30" s="14">
        <v>12</v>
      </c>
      <c r="AO30" s="10">
        <v>285.14999999999998</v>
      </c>
      <c r="AP30" s="14">
        <v>10.5</v>
      </c>
      <c r="AQ30" s="14">
        <v>37</v>
      </c>
      <c r="AR30" s="10">
        <v>310.14999999999998</v>
      </c>
      <c r="AS30" s="14">
        <v>47.1</v>
      </c>
      <c r="AT30" s="14">
        <v>0.5</v>
      </c>
      <c r="AU30" s="10" t="s">
        <v>518</v>
      </c>
      <c r="AV30" s="10" t="s">
        <v>518</v>
      </c>
      <c r="AW30" s="10" t="e">
        <v>#DIV/0!</v>
      </c>
      <c r="AX30" s="10" t="e">
        <v>#DIV/0!</v>
      </c>
      <c r="AY30" s="10" t="e">
        <v>#DIV/0!</v>
      </c>
      <c r="AZ30" s="10" t="e">
        <v>#DIV/0!</v>
      </c>
      <c r="BA30" s="10" t="s">
        <v>518</v>
      </c>
      <c r="BB30" s="10" t="s">
        <v>518</v>
      </c>
      <c r="BC30" s="2" t="e">
        <v>#DIV/0!</v>
      </c>
      <c r="BD30" s="1" t="s">
        <v>59</v>
      </c>
      <c r="BE30" s="15" t="s">
        <v>95</v>
      </c>
      <c r="BF30">
        <v>69</v>
      </c>
      <c r="BG30" s="19">
        <v>155.5</v>
      </c>
      <c r="BH30">
        <v>91</v>
      </c>
      <c r="BI30" s="19">
        <v>34.799999999999997</v>
      </c>
      <c r="BJ30">
        <v>92</v>
      </c>
      <c r="BK30" s="20">
        <v>14.7</v>
      </c>
      <c r="BL30">
        <v>82</v>
      </c>
      <c r="BM30">
        <v>76</v>
      </c>
      <c r="BN30" s="20">
        <v>13.76</v>
      </c>
      <c r="BO30">
        <v>79</v>
      </c>
      <c r="BP30" s="19">
        <v>14.3</v>
      </c>
      <c r="BQ30">
        <v>84</v>
      </c>
      <c r="BR30">
        <v>71</v>
      </c>
      <c r="BS30" s="20">
        <v>4.55</v>
      </c>
      <c r="BT30" s="20">
        <v>0.39999999999999858</v>
      </c>
      <c r="BU30" s="20">
        <v>-2</v>
      </c>
      <c r="BV30" s="20">
        <v>5</v>
      </c>
      <c r="BW30" s="20">
        <v>13</v>
      </c>
      <c r="BX30" s="20">
        <v>9.2100000000000009</v>
      </c>
    </row>
    <row r="31" spans="1:76" x14ac:dyDescent="0.3">
      <c r="A31" s="2">
        <v>30</v>
      </c>
      <c r="B31" s="3" t="s">
        <v>96</v>
      </c>
      <c r="C31" s="10">
        <v>412</v>
      </c>
      <c r="D31" s="9" t="s">
        <v>58</v>
      </c>
      <c r="E31" s="10">
        <v>8.286691866</v>
      </c>
      <c r="F31" s="10">
        <v>0.66176312609999999</v>
      </c>
      <c r="G31" s="10">
        <v>25.9170236</v>
      </c>
      <c r="H31" s="10">
        <v>17.14865043</v>
      </c>
      <c r="I31" s="10">
        <v>84.285037270000004</v>
      </c>
      <c r="J31" s="10">
        <v>24.297853539999998</v>
      </c>
      <c r="K31" s="10">
        <v>83.451017710000002</v>
      </c>
      <c r="L31" s="11">
        <v>4.9537037037037041E-3</v>
      </c>
      <c r="M31" s="11">
        <v>5.5613310185185193E-3</v>
      </c>
      <c r="N31" s="10">
        <v>4.6859371999999997</v>
      </c>
      <c r="O31" s="10">
        <v>10.865496229999991</v>
      </c>
      <c r="P31" s="10">
        <v>0.43126766608799455</v>
      </c>
      <c r="Q31" s="9">
        <v>0.43126766608799455</v>
      </c>
      <c r="R31">
        <v>7.9005216500000017</v>
      </c>
      <c r="S31">
        <v>0.7271201869442836</v>
      </c>
      <c r="T31" s="9">
        <v>0.7271201869442836</v>
      </c>
      <c r="U31" s="3">
        <v>13.221296513333334</v>
      </c>
      <c r="V31" s="3">
        <v>8.1434600713333349</v>
      </c>
      <c r="W31" s="3">
        <v>0.51377865519999999</v>
      </c>
      <c r="X31" s="3">
        <v>0.66939148230000001</v>
      </c>
      <c r="Y31" s="3">
        <v>22.260480186666666</v>
      </c>
      <c r="Z31" s="3">
        <v>25.11600142</v>
      </c>
      <c r="AA31" s="3">
        <v>11.444505493333333</v>
      </c>
      <c r="AB31" s="3">
        <v>16.74988334</v>
      </c>
      <c r="AC31" s="3">
        <v>95.157588730000001</v>
      </c>
      <c r="AD31" s="3">
        <v>83.102611493333328</v>
      </c>
      <c r="AE31" s="3">
        <v>24.995895739999998</v>
      </c>
      <c r="AF31" s="3">
        <v>24.881185720000001</v>
      </c>
      <c r="AG31" s="3">
        <v>74.217453079999999</v>
      </c>
      <c r="AH31" s="3">
        <v>82.168330839999996</v>
      </c>
      <c r="AI31" s="12">
        <v>43629</v>
      </c>
      <c r="AJ31" s="13">
        <v>639.5</v>
      </c>
      <c r="AK31" s="16">
        <v>3.00088</v>
      </c>
      <c r="AL31" s="10">
        <v>8.799999999999919E-4</v>
      </c>
      <c r="AM31" s="10">
        <v>0.66156906584068675</v>
      </c>
      <c r="AN31" s="14">
        <v>12</v>
      </c>
      <c r="AO31" s="10">
        <v>285.14999999999998</v>
      </c>
      <c r="AP31" s="14">
        <v>10.5</v>
      </c>
      <c r="AQ31" s="14">
        <v>37</v>
      </c>
      <c r="AR31" s="10">
        <v>310.14999999999998</v>
      </c>
      <c r="AS31" s="14">
        <v>47.1</v>
      </c>
      <c r="AT31" s="14">
        <v>0.5</v>
      </c>
      <c r="AU31" s="10">
        <v>0.77040488084284531</v>
      </c>
      <c r="AV31" s="10">
        <v>19.966601478359209</v>
      </c>
      <c r="AW31" s="10">
        <v>0.59812577647177745</v>
      </c>
      <c r="AX31" s="10">
        <v>0.77928558545980176</v>
      </c>
      <c r="AY31" s="10">
        <v>13.32787027498239</v>
      </c>
      <c r="AZ31" s="10">
        <v>19.571347125525282</v>
      </c>
      <c r="BA31" s="10">
        <v>5.4504528803819134</v>
      </c>
      <c r="BB31" s="10">
        <v>0.5016294483939937</v>
      </c>
      <c r="BC31" s="2">
        <v>0.51755974755526357</v>
      </c>
      <c r="BD31" s="1" t="s">
        <v>59</v>
      </c>
      <c r="BE31" s="15"/>
      <c r="BF31">
        <v>50</v>
      </c>
      <c r="BG31" s="19">
        <v>157</v>
      </c>
      <c r="BH31">
        <v>118</v>
      </c>
      <c r="BI31" s="19">
        <v>34.4</v>
      </c>
      <c r="BJ31">
        <v>84</v>
      </c>
      <c r="BK31" s="20">
        <v>16.100000000000001</v>
      </c>
      <c r="BL31">
        <v>92</v>
      </c>
      <c r="BM31">
        <v>82</v>
      </c>
      <c r="BN31" s="20">
        <v>4.47</v>
      </c>
      <c r="BO31">
        <v>82</v>
      </c>
      <c r="BP31" s="19">
        <v>15.2</v>
      </c>
      <c r="BQ31">
        <v>91</v>
      </c>
      <c r="BR31">
        <v>73</v>
      </c>
      <c r="BS31" s="20">
        <v>7.24</v>
      </c>
      <c r="BT31" s="20">
        <v>0.90000000000000213</v>
      </c>
      <c r="BU31" s="20">
        <v>1</v>
      </c>
      <c r="BV31" s="20">
        <v>9</v>
      </c>
      <c r="BW31" s="20">
        <v>2</v>
      </c>
      <c r="BX31" s="20">
        <v>-2.7700000000000005</v>
      </c>
    </row>
    <row r="32" spans="1:76" x14ac:dyDescent="0.3">
      <c r="A32" s="2">
        <v>31</v>
      </c>
      <c r="B32" s="3" t="s">
        <v>97</v>
      </c>
      <c r="C32" s="10">
        <v>533</v>
      </c>
      <c r="D32" s="9" t="s">
        <v>58</v>
      </c>
      <c r="E32" s="10">
        <v>7.6772451400000001</v>
      </c>
      <c r="F32" s="10">
        <v>0.82660344060000002</v>
      </c>
      <c r="G32" s="10">
        <v>19.89705154</v>
      </c>
      <c r="H32" s="10">
        <v>16.379632900000001</v>
      </c>
      <c r="I32" s="10">
        <v>72.427977339999998</v>
      </c>
      <c r="J32" s="10">
        <v>30.327421600000001</v>
      </c>
      <c r="K32" s="10">
        <v>85.325242650000007</v>
      </c>
      <c r="L32" s="11">
        <v>1.5057870370370369E-2</v>
      </c>
      <c r="M32" s="11">
        <v>1.5572905092592593E-2</v>
      </c>
      <c r="N32" s="10">
        <v>4.0460135200000007</v>
      </c>
      <c r="O32" s="10">
        <v>18.649698170000008</v>
      </c>
      <c r="P32" s="10">
        <v>0.21694793573165902</v>
      </c>
      <c r="Q32" s="9">
        <v>0.204439993390301</v>
      </c>
      <c r="R32">
        <v>14.535384650000012</v>
      </c>
      <c r="S32">
        <v>0.77938980660725654</v>
      </c>
      <c r="T32" s="9">
        <v>0.71946511310658656</v>
      </c>
      <c r="U32" s="3">
        <v>13.226705150000001</v>
      </c>
      <c r="V32" s="3">
        <v>7.8330053314999999</v>
      </c>
      <c r="W32" s="3">
        <v>0.57359800260000005</v>
      </c>
      <c r="X32" s="3">
        <v>0.84192963720000003</v>
      </c>
      <c r="Y32" s="3">
        <v>20.631970420000002</v>
      </c>
      <c r="Z32" s="3">
        <v>19.267556275</v>
      </c>
      <c r="AA32" s="3">
        <v>11.792735855</v>
      </c>
      <c r="AB32" s="3">
        <v>15.812764659999999</v>
      </c>
      <c r="AC32" s="3">
        <v>92.689892374999999</v>
      </c>
      <c r="AD32" s="3">
        <v>72.960204524999995</v>
      </c>
      <c r="AE32" s="3">
        <v>28.899480449999999</v>
      </c>
      <c r="AF32" s="3">
        <v>29.772504035000001</v>
      </c>
      <c r="AG32" s="3">
        <v>69.299828599999998</v>
      </c>
      <c r="AH32" s="3">
        <v>83.429932650000012</v>
      </c>
      <c r="AI32" s="12">
        <v>43630</v>
      </c>
      <c r="AJ32" s="13">
        <v>639.4</v>
      </c>
      <c r="AK32" s="16">
        <v>3.0000800000000001</v>
      </c>
      <c r="AL32" s="10">
        <v>8.0000000000080007E-5</v>
      </c>
      <c r="AM32" s="10">
        <v>0.82658139842937517</v>
      </c>
      <c r="AN32" s="14">
        <v>12</v>
      </c>
      <c r="AO32" s="10">
        <v>285.14999999999998</v>
      </c>
      <c r="AP32" s="14">
        <v>10.5</v>
      </c>
      <c r="AQ32" s="14">
        <v>37</v>
      </c>
      <c r="AR32" s="10">
        <v>310.14999999999998</v>
      </c>
      <c r="AS32" s="14">
        <v>47.1</v>
      </c>
      <c r="AT32" s="14">
        <v>0.5</v>
      </c>
      <c r="AU32" s="10">
        <v>0.96257438679435037</v>
      </c>
      <c r="AV32" s="10">
        <v>19.152392185131085</v>
      </c>
      <c r="AW32" s="10">
        <v>0.6679511825143003</v>
      </c>
      <c r="AX32" s="10">
        <v>0.98042164410001353</v>
      </c>
      <c r="AY32" s="10">
        <v>13.738015316977034</v>
      </c>
      <c r="AZ32" s="10">
        <v>18.879094436957882</v>
      </c>
      <c r="BA32" s="10">
        <v>4.7896295702639229</v>
      </c>
      <c r="BB32" s="10">
        <v>0.25682075530683618</v>
      </c>
      <c r="BC32" s="2">
        <v>0.26038091544237574</v>
      </c>
      <c r="BD32" s="1" t="s">
        <v>59</v>
      </c>
      <c r="BE32" s="15"/>
      <c r="BF32">
        <v>64</v>
      </c>
      <c r="BG32" s="19">
        <v>145.19999999999999</v>
      </c>
      <c r="BH32">
        <v>90</v>
      </c>
      <c r="BI32" s="19">
        <v>30.4</v>
      </c>
      <c r="BJ32">
        <v>91</v>
      </c>
      <c r="BK32" s="20">
        <v>12.3</v>
      </c>
      <c r="BL32">
        <v>86</v>
      </c>
      <c r="BM32">
        <v>68</v>
      </c>
      <c r="BN32" s="20">
        <v>13.67</v>
      </c>
      <c r="BO32">
        <v>88</v>
      </c>
      <c r="BP32" s="19">
        <v>12.8</v>
      </c>
      <c r="BQ32">
        <v>85</v>
      </c>
      <c r="BR32">
        <v>80</v>
      </c>
      <c r="BS32" s="20">
        <v>11.69</v>
      </c>
      <c r="BT32" s="20">
        <v>-0.5</v>
      </c>
      <c r="BU32" s="20">
        <v>1</v>
      </c>
      <c r="BV32" s="20">
        <v>-12</v>
      </c>
      <c r="BW32" s="20">
        <v>3</v>
      </c>
      <c r="BX32" s="20">
        <v>1.9800000000000004</v>
      </c>
    </row>
    <row r="33" spans="1:76" x14ac:dyDescent="0.3">
      <c r="A33" s="2">
        <v>32</v>
      </c>
      <c r="B33" s="3" t="s">
        <v>98</v>
      </c>
      <c r="C33" s="10">
        <v>524</v>
      </c>
      <c r="D33" s="9" t="s">
        <v>58</v>
      </c>
      <c r="E33" s="10">
        <v>7.8454519280000001</v>
      </c>
      <c r="F33" s="10">
        <v>0.89901293839999996</v>
      </c>
      <c r="G33" s="10">
        <v>14.270207709999999</v>
      </c>
      <c r="H33" s="10">
        <v>12.817177989999999</v>
      </c>
      <c r="I33" s="10">
        <v>77.977359660000005</v>
      </c>
      <c r="J33" s="10">
        <v>32.170371850000002</v>
      </c>
      <c r="K33" s="10">
        <v>84.110970260000002</v>
      </c>
      <c r="L33" s="11">
        <v>5.4224537037037036E-3</v>
      </c>
      <c r="M33" s="11">
        <v>6.0185069444444452E-3</v>
      </c>
      <c r="N33" s="10">
        <v>3.2386443759999999</v>
      </c>
      <c r="O33" s="10">
        <v>15.404359029999995</v>
      </c>
      <c r="P33" s="10">
        <v>0.21024207301924985</v>
      </c>
      <c r="Q33" s="9">
        <v>0.21498246290007317</v>
      </c>
      <c r="R33">
        <v>13.171569930000004</v>
      </c>
      <c r="S33">
        <v>0.85505472213081812</v>
      </c>
      <c r="T33" s="9">
        <v>0.83257600573195456</v>
      </c>
      <c r="U33" s="3">
        <v>13.258107526666668</v>
      </c>
      <c r="V33" s="3">
        <v>7.845699408333334</v>
      </c>
      <c r="W33" s="3">
        <v>0.69512981076666669</v>
      </c>
      <c r="X33" s="3">
        <v>0.8764585536666667</v>
      </c>
      <c r="Y33" s="3">
        <v>13.789541523333334</v>
      </c>
      <c r="Z33" s="3">
        <v>14.672055016666667</v>
      </c>
      <c r="AA33" s="3">
        <v>9.5709605839999998</v>
      </c>
      <c r="AB33" s="3">
        <v>12.807714343333332</v>
      </c>
      <c r="AC33" s="3">
        <v>93.262734683333335</v>
      </c>
      <c r="AD33" s="3">
        <v>78.175909066666676</v>
      </c>
      <c r="AE33" s="3">
        <v>31.335933356666668</v>
      </c>
      <c r="AF33" s="3">
        <v>31.619574759999995</v>
      </c>
      <c r="AG33" s="3">
        <v>70.787346086666659</v>
      </c>
      <c r="AH33" s="3">
        <v>83.344725113333325</v>
      </c>
      <c r="AI33" s="12">
        <v>43630</v>
      </c>
      <c r="AJ33" s="13">
        <v>639.4</v>
      </c>
      <c r="AK33" s="16">
        <v>3.0000800000000001</v>
      </c>
      <c r="AL33" s="10">
        <v>8.0000000000080007E-5</v>
      </c>
      <c r="AM33" s="10">
        <v>0.89898896536092365</v>
      </c>
      <c r="AN33" s="14">
        <v>12</v>
      </c>
      <c r="AO33" s="10">
        <v>285.14999999999998</v>
      </c>
      <c r="AP33" s="14">
        <v>10.5</v>
      </c>
      <c r="AQ33" s="14">
        <v>37</v>
      </c>
      <c r="AR33" s="10">
        <v>310.14999999999998</v>
      </c>
      <c r="AS33" s="14">
        <v>47.1</v>
      </c>
      <c r="AT33" s="14">
        <v>0.5</v>
      </c>
      <c r="AU33" s="10">
        <v>1.0468947809755427</v>
      </c>
      <c r="AV33" s="10">
        <v>14.93940597503595</v>
      </c>
      <c r="AW33" s="10">
        <v>0.80947419098027529</v>
      </c>
      <c r="AX33" s="10">
        <v>1.0206303451071734</v>
      </c>
      <c r="AY33" s="10">
        <v>11.143521270146804</v>
      </c>
      <c r="AZ33" s="10">
        <v>14.966114632417325</v>
      </c>
      <c r="BA33" s="10">
        <v>3.8051819587047113</v>
      </c>
      <c r="BB33" s="10">
        <v>0.24701981765642556</v>
      </c>
      <c r="BC33" s="2">
        <v>0.25377787512147049</v>
      </c>
      <c r="BD33" s="1" t="s">
        <v>59</v>
      </c>
      <c r="BE33" s="15"/>
      <c r="BF33">
        <v>62</v>
      </c>
      <c r="BG33" s="19">
        <v>154.1</v>
      </c>
      <c r="BH33">
        <v>122</v>
      </c>
      <c r="BI33" s="19">
        <v>32.1</v>
      </c>
      <c r="BJ33">
        <v>88</v>
      </c>
      <c r="BK33" s="20">
        <v>12.2</v>
      </c>
      <c r="BL33">
        <v>90</v>
      </c>
      <c r="BM33">
        <v>78</v>
      </c>
      <c r="BN33" s="20">
        <v>4.13</v>
      </c>
      <c r="BO33">
        <v>91</v>
      </c>
      <c r="BP33" s="19">
        <v>13.6</v>
      </c>
      <c r="BQ33">
        <v>87</v>
      </c>
      <c r="BR33">
        <v>78</v>
      </c>
      <c r="BS33" s="20">
        <v>11.47</v>
      </c>
      <c r="BT33" s="20">
        <v>-1.4000000000000004</v>
      </c>
      <c r="BU33" s="20">
        <v>3</v>
      </c>
      <c r="BV33" s="20">
        <v>0</v>
      </c>
      <c r="BW33" s="20">
        <v>-3</v>
      </c>
      <c r="BX33" s="20">
        <v>-7.3400000000000007</v>
      </c>
    </row>
    <row r="34" spans="1:76" x14ac:dyDescent="0.3">
      <c r="A34" s="2">
        <v>33</v>
      </c>
      <c r="B34" s="3" t="s">
        <v>99</v>
      </c>
      <c r="C34" s="10">
        <v>558</v>
      </c>
      <c r="D34" s="9" t="s">
        <v>58</v>
      </c>
      <c r="E34" s="10"/>
      <c r="F34" s="10"/>
      <c r="G34" s="10"/>
      <c r="H34" s="10"/>
      <c r="I34" s="10"/>
      <c r="J34" s="10"/>
      <c r="K34" s="10"/>
      <c r="L34" s="11"/>
      <c r="M34" s="11"/>
      <c r="N34" s="10">
        <v>0</v>
      </c>
      <c r="O34" s="10">
        <v>0</v>
      </c>
      <c r="P34" s="10" t="e">
        <v>#DIV/0!</v>
      </c>
      <c r="Q34" s="9" t="e">
        <v>#DIV/0!</v>
      </c>
      <c r="R34">
        <v>0</v>
      </c>
      <c r="S34" t="e">
        <v>#DIV/0!</v>
      </c>
      <c r="T34" s="9" t="e">
        <v>#DIV/0!</v>
      </c>
      <c r="U34" s="3" t="e">
        <v>#DIV/0!</v>
      </c>
      <c r="V34" s="3" t="e">
        <v>#DIV/0!</v>
      </c>
      <c r="W34" s="3" t="e">
        <v>#DIV/0!</v>
      </c>
      <c r="X34" s="3" t="e">
        <v>#DIV/0!</v>
      </c>
      <c r="Y34" s="3" t="e">
        <v>#DIV/0!</v>
      </c>
      <c r="Z34" s="3" t="e">
        <v>#DIV/0!</v>
      </c>
      <c r="AA34" s="3" t="e">
        <v>#DIV/0!</v>
      </c>
      <c r="AB34" s="3" t="e">
        <v>#DIV/0!</v>
      </c>
      <c r="AC34" s="3" t="e">
        <v>#DIV/0!</v>
      </c>
      <c r="AD34" s="3" t="e">
        <v>#DIV/0!</v>
      </c>
      <c r="AE34" s="3" t="e">
        <v>#DIV/0!</v>
      </c>
      <c r="AF34" s="3" t="e">
        <v>#DIV/0!</v>
      </c>
      <c r="AG34" s="3" t="e">
        <v>#DIV/0!</v>
      </c>
      <c r="AH34" s="3" t="e">
        <v>#DIV/0!</v>
      </c>
      <c r="AI34" s="12">
        <v>43630</v>
      </c>
      <c r="AJ34" s="13">
        <v>639.4</v>
      </c>
      <c r="AK34" s="16">
        <v>3.0000800000000001</v>
      </c>
      <c r="AL34" s="10">
        <v>8.0000000000080007E-5</v>
      </c>
      <c r="AM34" s="10" t="s">
        <v>518</v>
      </c>
      <c r="AN34" s="14">
        <v>12</v>
      </c>
      <c r="AO34" s="10">
        <v>285.14999999999998</v>
      </c>
      <c r="AP34" s="14">
        <v>10.5</v>
      </c>
      <c r="AQ34" s="14">
        <v>37</v>
      </c>
      <c r="AR34" s="10">
        <v>310.14999999999998</v>
      </c>
      <c r="AS34" s="14">
        <v>47.1</v>
      </c>
      <c r="AT34" s="14">
        <v>0.5</v>
      </c>
      <c r="AU34" s="10" t="s">
        <v>518</v>
      </c>
      <c r="AV34" s="10" t="s">
        <v>518</v>
      </c>
      <c r="AW34" s="10" t="e">
        <v>#DIV/0!</v>
      </c>
      <c r="AX34" s="10" t="e">
        <v>#DIV/0!</v>
      </c>
      <c r="AY34" s="10" t="e">
        <v>#DIV/0!</v>
      </c>
      <c r="AZ34" s="10" t="e">
        <v>#DIV/0!</v>
      </c>
      <c r="BA34" s="10" t="s">
        <v>518</v>
      </c>
      <c r="BB34" s="10" t="s">
        <v>518</v>
      </c>
      <c r="BC34" s="2" t="e">
        <v>#DIV/0!</v>
      </c>
      <c r="BD34" s="1" t="s">
        <v>59</v>
      </c>
      <c r="BE34" s="17" t="s">
        <v>100</v>
      </c>
      <c r="BF34">
        <v>57</v>
      </c>
      <c r="BG34" s="19">
        <v>150.30000000000001</v>
      </c>
      <c r="BH34">
        <v>110</v>
      </c>
      <c r="BI34" s="19">
        <v>32.6</v>
      </c>
      <c r="BJ34">
        <v>95</v>
      </c>
      <c r="BK34" s="20">
        <v>12.2</v>
      </c>
      <c r="BL34">
        <v>65</v>
      </c>
      <c r="BM34">
        <v>80</v>
      </c>
      <c r="BN34" s="20">
        <v>15.97</v>
      </c>
      <c r="BO34">
        <v>85</v>
      </c>
      <c r="BP34" s="19">
        <v>13.7</v>
      </c>
      <c r="BQ34">
        <v>79</v>
      </c>
      <c r="BR34">
        <v>69</v>
      </c>
      <c r="BS34" s="20">
        <v>13.41</v>
      </c>
      <c r="BT34" s="20">
        <v>-1.5</v>
      </c>
      <c r="BU34" s="20">
        <v>-14</v>
      </c>
      <c r="BV34" s="20">
        <v>11</v>
      </c>
      <c r="BW34" s="20">
        <v>10</v>
      </c>
      <c r="BX34" s="20">
        <v>2.5600000000000005</v>
      </c>
    </row>
    <row r="35" spans="1:76" x14ac:dyDescent="0.3">
      <c r="A35" s="2">
        <v>34</v>
      </c>
      <c r="B35" s="3" t="s">
        <v>101</v>
      </c>
      <c r="C35" s="10">
        <v>654</v>
      </c>
      <c r="D35" s="9" t="s">
        <v>58</v>
      </c>
      <c r="E35" s="10">
        <v>9.2597906919999993</v>
      </c>
      <c r="F35" s="10">
        <v>0.4523501237</v>
      </c>
      <c r="G35" s="10">
        <v>20.29349075</v>
      </c>
      <c r="H35" s="10">
        <v>9.1926839739999995</v>
      </c>
      <c r="I35" s="10">
        <v>69.937536690000002</v>
      </c>
      <c r="J35" s="10">
        <v>30.45368264</v>
      </c>
      <c r="K35" s="10">
        <v>77.121190720000001</v>
      </c>
      <c r="L35" s="11">
        <v>1.1631944444444445E-2</v>
      </c>
      <c r="M35" s="11">
        <v>1.2135405092592593E-2</v>
      </c>
      <c r="N35" s="10">
        <v>1.2226024749999995</v>
      </c>
      <c r="O35" s="10">
        <v>11.162543679999999</v>
      </c>
      <c r="P35" s="10">
        <v>0.10952722874361909</v>
      </c>
      <c r="Q35" s="9">
        <v>0.10952722874361909</v>
      </c>
      <c r="R35">
        <v>8.8519422600000013</v>
      </c>
      <c r="S35">
        <v>0.7930040422471164</v>
      </c>
      <c r="T35" s="9">
        <v>0.7930040422471164</v>
      </c>
      <c r="U35" s="3">
        <v>13.2839467</v>
      </c>
      <c r="V35" s="3">
        <v>9.2597906919999993</v>
      </c>
      <c r="W35" s="3">
        <v>0.4180541666</v>
      </c>
      <c r="X35" s="3">
        <v>0.4523501237</v>
      </c>
      <c r="Y35" s="3">
        <v>19.08613154</v>
      </c>
      <c r="Z35" s="3">
        <v>20.29349075</v>
      </c>
      <c r="AA35" s="3">
        <v>7.970081499</v>
      </c>
      <c r="AB35" s="3">
        <v>9.1926839739999995</v>
      </c>
      <c r="AC35" s="3">
        <v>81.100080370000001</v>
      </c>
      <c r="AD35" s="3">
        <v>69.937536690000002</v>
      </c>
      <c r="AE35" s="3">
        <v>32.027313900000003</v>
      </c>
      <c r="AF35" s="3">
        <v>30.45368264</v>
      </c>
      <c r="AG35" s="3">
        <v>68.26924846</v>
      </c>
      <c r="AH35" s="3">
        <v>77.121190720000001</v>
      </c>
      <c r="AI35" s="12">
        <v>43630</v>
      </c>
      <c r="AJ35" s="13">
        <v>639.4</v>
      </c>
      <c r="AK35" s="16">
        <v>3.0000800000000001</v>
      </c>
      <c r="AL35" s="10">
        <v>8.0000000000080007E-5</v>
      </c>
      <c r="AM35" s="10">
        <v>0.45233806135169724</v>
      </c>
      <c r="AN35" s="14">
        <v>12</v>
      </c>
      <c r="AO35" s="10">
        <v>285.14999999999998</v>
      </c>
      <c r="AP35" s="14">
        <v>10.5</v>
      </c>
      <c r="AQ35" s="14">
        <v>37</v>
      </c>
      <c r="AR35" s="10">
        <v>310.14999999999998</v>
      </c>
      <c r="AS35" s="14">
        <v>47.1</v>
      </c>
      <c r="AT35" s="14">
        <v>0.5</v>
      </c>
      <c r="AU35" s="10">
        <v>0.52675880785207074</v>
      </c>
      <c r="AV35" s="10">
        <v>10.689774994627024</v>
      </c>
      <c r="AW35" s="10">
        <v>0.48682138652813423</v>
      </c>
      <c r="AX35" s="10">
        <v>0.52675880785207074</v>
      </c>
      <c r="AY35" s="10">
        <v>9.2915370197611544</v>
      </c>
      <c r="AZ35" s="10">
        <v>10.689774994627024</v>
      </c>
      <c r="BA35" s="10">
        <v>1.3982379748658698</v>
      </c>
      <c r="BB35" s="10">
        <v>0.12526159045371546</v>
      </c>
      <c r="BC35" s="2">
        <v>0.12526159045371546</v>
      </c>
      <c r="BD35" s="1" t="s">
        <v>59</v>
      </c>
      <c r="BE35" s="15"/>
      <c r="BF35">
        <v>59</v>
      </c>
      <c r="BG35" s="19">
        <v>145.9</v>
      </c>
      <c r="BH35">
        <v>87</v>
      </c>
      <c r="BI35" s="19">
        <v>28.9</v>
      </c>
      <c r="BJ35">
        <v>85</v>
      </c>
      <c r="BK35" s="20">
        <v>14.5</v>
      </c>
      <c r="BL35">
        <v>85</v>
      </c>
      <c r="BM35">
        <v>73</v>
      </c>
      <c r="BN35" s="20">
        <v>6.11</v>
      </c>
      <c r="BO35" s="21" t="e">
        <v>#NULL!</v>
      </c>
      <c r="BP35" s="21" t="e">
        <v>#NULL!</v>
      </c>
      <c r="BQ35" s="21" t="e">
        <v>#NULL!</v>
      </c>
      <c r="BR35" s="21" t="e">
        <v>#NULL!</v>
      </c>
      <c r="BS35" s="21" t="e">
        <v>#NULL!</v>
      </c>
      <c r="BT35" s="21" t="e">
        <v>#NULL!</v>
      </c>
      <c r="BU35" s="21" t="e">
        <v>#NULL!</v>
      </c>
      <c r="BV35" s="21" t="e">
        <v>#NULL!</v>
      </c>
      <c r="BW35" s="21" t="e">
        <v>#NULL!</v>
      </c>
      <c r="BX35" s="21" t="e">
        <v>#NULL!</v>
      </c>
    </row>
    <row r="36" spans="1:76" x14ac:dyDescent="0.3">
      <c r="A36" s="2">
        <v>35</v>
      </c>
      <c r="B36" s="3" t="s">
        <v>102</v>
      </c>
      <c r="C36" s="10">
        <v>647</v>
      </c>
      <c r="D36" s="9" t="s">
        <v>58</v>
      </c>
      <c r="E36" s="10">
        <v>8.7638958319999993</v>
      </c>
      <c r="F36" s="10">
        <v>0.7317319404</v>
      </c>
      <c r="G36" s="10">
        <v>18.584573079999998</v>
      </c>
      <c r="H36" s="10">
        <v>13.594443650000001</v>
      </c>
      <c r="I36" s="10">
        <v>79.7110859</v>
      </c>
      <c r="J36" s="10">
        <v>33.454870530000001</v>
      </c>
      <c r="K36" s="10">
        <v>91.170091979999995</v>
      </c>
      <c r="L36" s="11">
        <v>4.8148148148148152E-3</v>
      </c>
      <c r="M36" s="11">
        <v>5.3240624999999998E-3</v>
      </c>
      <c r="N36" s="10">
        <v>2.8809396100000004</v>
      </c>
      <c r="O36" s="10">
        <v>12.893549669999999</v>
      </c>
      <c r="P36" s="10">
        <v>0.22344037784282261</v>
      </c>
      <c r="Q36" s="9">
        <v>0.20241206425029765</v>
      </c>
      <c r="R36">
        <v>8.8890601199999963</v>
      </c>
      <c r="S36">
        <v>0.68941915512084095</v>
      </c>
      <c r="T36" s="9">
        <v>0.69650129755145951</v>
      </c>
      <c r="U36" s="3">
        <v>13.293627000000001</v>
      </c>
      <c r="V36" s="3">
        <v>9.0481616083333325</v>
      </c>
      <c r="W36" s="3">
        <v>0.65381605776666663</v>
      </c>
      <c r="X36" s="3">
        <v>0.72470317480000013</v>
      </c>
      <c r="Y36" s="3">
        <v>16.154885530000001</v>
      </c>
      <c r="Z36" s="3">
        <v>18.183337229999996</v>
      </c>
      <c r="AA36" s="3">
        <v>10.550541619999999</v>
      </c>
      <c r="AB36" s="3">
        <v>13.191612900000001</v>
      </c>
      <c r="AC36" s="3">
        <v>92.164735269999994</v>
      </c>
      <c r="AD36" s="3">
        <v>78.788775686666668</v>
      </c>
      <c r="AE36" s="3">
        <v>32.971502863333335</v>
      </c>
      <c r="AF36" s="3">
        <v>33.211830560000003</v>
      </c>
      <c r="AG36" s="3">
        <v>80.463034496666666</v>
      </c>
      <c r="AH36" s="3">
        <v>89.816295413333322</v>
      </c>
      <c r="AI36" s="12">
        <v>43630</v>
      </c>
      <c r="AJ36" s="13">
        <v>639.4</v>
      </c>
      <c r="AK36" s="16">
        <v>3.0000800000000001</v>
      </c>
      <c r="AL36" s="10">
        <v>8.0000000000080007E-5</v>
      </c>
      <c r="AM36" s="10">
        <v>0.73171242806858483</v>
      </c>
      <c r="AN36" s="14">
        <v>12</v>
      </c>
      <c r="AO36" s="10">
        <v>285.14999999999998</v>
      </c>
      <c r="AP36" s="14">
        <v>10.5</v>
      </c>
      <c r="AQ36" s="14">
        <v>37</v>
      </c>
      <c r="AR36" s="10">
        <v>310.14999999999998</v>
      </c>
      <c r="AS36" s="14">
        <v>47.1</v>
      </c>
      <c r="AT36" s="14">
        <v>0.5</v>
      </c>
      <c r="AU36" s="10">
        <v>0.85209713537740883</v>
      </c>
      <c r="AV36" s="10">
        <v>15.835861483680107</v>
      </c>
      <c r="AW36" s="10">
        <v>0.76136459149532454</v>
      </c>
      <c r="AX36" s="10">
        <v>0.84391218307134253</v>
      </c>
      <c r="AY36" s="10">
        <v>12.295414542304988</v>
      </c>
      <c r="AZ36" s="10">
        <v>15.347089793381175</v>
      </c>
      <c r="BA36" s="10">
        <v>3.3015155493576653</v>
      </c>
      <c r="BB36" s="10">
        <v>0.25605947422217251</v>
      </c>
      <c r="BC36" s="2">
        <v>0.23388508564779567</v>
      </c>
      <c r="BD36" s="1" t="s">
        <v>59</v>
      </c>
      <c r="BE36" s="15"/>
      <c r="BF36">
        <v>63</v>
      </c>
      <c r="BG36" s="19">
        <v>150.6</v>
      </c>
      <c r="BH36">
        <v>109</v>
      </c>
      <c r="BI36" s="19">
        <v>31.2</v>
      </c>
      <c r="BJ36">
        <v>85</v>
      </c>
      <c r="BK36" s="20">
        <v>13.7</v>
      </c>
      <c r="BL36">
        <v>89</v>
      </c>
      <c r="BM36">
        <v>69</v>
      </c>
      <c r="BN36" s="20">
        <v>5.3</v>
      </c>
      <c r="BO36" s="21" t="e">
        <v>#NULL!</v>
      </c>
      <c r="BP36" s="19">
        <v>14.8</v>
      </c>
      <c r="BQ36">
        <v>85</v>
      </c>
      <c r="BR36">
        <v>82</v>
      </c>
      <c r="BS36" s="20">
        <v>8.75</v>
      </c>
      <c r="BT36" s="20">
        <v>-1.1000000000000014</v>
      </c>
      <c r="BU36" s="20">
        <v>4</v>
      </c>
      <c r="BV36" s="20">
        <v>-13</v>
      </c>
      <c r="BW36" s="21" t="e">
        <v>#NULL!</v>
      </c>
      <c r="BX36" s="20">
        <v>-3.45</v>
      </c>
    </row>
    <row r="37" spans="1:76" x14ac:dyDescent="0.3">
      <c r="A37" s="2">
        <v>36</v>
      </c>
      <c r="B37" s="3" t="s">
        <v>103</v>
      </c>
      <c r="C37" s="10">
        <v>532</v>
      </c>
      <c r="D37" s="9" t="s">
        <v>58</v>
      </c>
      <c r="E37" s="10">
        <v>8.4477689189999996</v>
      </c>
      <c r="F37" s="10">
        <v>0.77454270280000004</v>
      </c>
      <c r="G37" s="10">
        <v>12.815869879999999</v>
      </c>
      <c r="H37" s="10">
        <v>9.8742355160000006</v>
      </c>
      <c r="I37" s="10">
        <v>68.891508229999999</v>
      </c>
      <c r="J37" s="10">
        <v>35.463828640000003</v>
      </c>
      <c r="K37" s="10">
        <v>70.849471300000005</v>
      </c>
      <c r="L37" s="11">
        <v>5.9895833333333329E-3</v>
      </c>
      <c r="M37" s="11">
        <v>6.5451273148148144E-3</v>
      </c>
      <c r="N37" s="10">
        <v>1.9132678660000009</v>
      </c>
      <c r="O37" s="10">
        <v>21.669939229999997</v>
      </c>
      <c r="P37" s="10">
        <v>8.8291335092959611E-2</v>
      </c>
      <c r="Q37" s="9">
        <v>0.13722975800062828</v>
      </c>
      <c r="R37">
        <v>10.648466120000002</v>
      </c>
      <c r="S37">
        <v>0.49139344633039855</v>
      </c>
      <c r="T37" s="9">
        <v>0.44295719885143808</v>
      </c>
      <c r="U37" s="3">
        <v>13.312253800000001</v>
      </c>
      <c r="V37" s="3">
        <v>8.6499394293333332</v>
      </c>
      <c r="W37" s="3">
        <v>0.66484509400000003</v>
      </c>
      <c r="X37" s="3">
        <v>0.7322603950333334</v>
      </c>
      <c r="Y37" s="3">
        <v>12.811746133333335</v>
      </c>
      <c r="Z37" s="3">
        <v>14.270199556666666</v>
      </c>
      <c r="AA37" s="3">
        <v>7.9561748833333334</v>
      </c>
      <c r="AB37" s="3">
        <v>10.406085488666667</v>
      </c>
      <c r="AC37" s="3">
        <v>89.463734723333332</v>
      </c>
      <c r="AD37" s="3">
        <v>70.743626096666659</v>
      </c>
      <c r="AE37" s="3">
        <v>36.542003470000004</v>
      </c>
      <c r="AF37" s="3">
        <v>36.098981869999996</v>
      </c>
      <c r="AG37" s="3">
        <v>60.177164683333331</v>
      </c>
      <c r="AH37" s="3">
        <v>68.476744826666675</v>
      </c>
      <c r="AI37" s="12">
        <v>43630</v>
      </c>
      <c r="AJ37" s="13">
        <v>639.4</v>
      </c>
      <c r="AK37" s="16">
        <v>3.0000800000000001</v>
      </c>
      <c r="AL37" s="10">
        <v>8.0000000000080007E-5</v>
      </c>
      <c r="AM37" s="10">
        <v>0.77452204887869669</v>
      </c>
      <c r="AN37" s="14">
        <v>12</v>
      </c>
      <c r="AO37" s="10">
        <v>285.14999999999998</v>
      </c>
      <c r="AP37" s="14">
        <v>10.5</v>
      </c>
      <c r="AQ37" s="14">
        <v>37</v>
      </c>
      <c r="AR37" s="10">
        <v>310.14999999999998</v>
      </c>
      <c r="AS37" s="14">
        <v>47.1</v>
      </c>
      <c r="AT37" s="14">
        <v>0.5</v>
      </c>
      <c r="AU37" s="10">
        <v>0.90194999267433351</v>
      </c>
      <c r="AV37" s="10">
        <v>11.55927374438121</v>
      </c>
      <c r="AW37" s="10">
        <v>0.77420783320930475</v>
      </c>
      <c r="AX37" s="10">
        <v>0.85271251739694209</v>
      </c>
      <c r="AY37" s="10">
        <v>9.8599742170256874</v>
      </c>
      <c r="AZ37" s="10">
        <v>12.134520265930936</v>
      </c>
      <c r="BA37" s="10">
        <v>1.3969304868876193</v>
      </c>
      <c r="BB37" s="10">
        <v>6.4463978050925963E-2</v>
      </c>
      <c r="BC37" s="2">
        <v>0.12798219499824709</v>
      </c>
      <c r="BD37" s="1" t="s">
        <v>59</v>
      </c>
      <c r="BE37" s="15"/>
      <c r="BF37">
        <v>69</v>
      </c>
      <c r="BG37" s="19">
        <v>147.30000000000001</v>
      </c>
      <c r="BH37">
        <v>100</v>
      </c>
      <c r="BI37" s="19">
        <v>30.6</v>
      </c>
      <c r="BJ37">
        <v>88</v>
      </c>
      <c r="BK37" s="20">
        <v>14.7</v>
      </c>
      <c r="BL37">
        <v>85</v>
      </c>
      <c r="BM37">
        <v>67</v>
      </c>
      <c r="BN37" s="20">
        <v>19.95</v>
      </c>
      <c r="BO37">
        <v>91</v>
      </c>
      <c r="BP37" s="19">
        <v>11.7</v>
      </c>
      <c r="BQ37">
        <v>86</v>
      </c>
      <c r="BR37">
        <v>107</v>
      </c>
      <c r="BS37" s="20">
        <v>0.46</v>
      </c>
      <c r="BT37" s="20">
        <v>3</v>
      </c>
      <c r="BU37" s="20">
        <v>-1</v>
      </c>
      <c r="BV37" s="20">
        <v>-40</v>
      </c>
      <c r="BW37" s="20">
        <v>-3</v>
      </c>
      <c r="BX37" s="20">
        <v>19.489999999999998</v>
      </c>
    </row>
    <row r="38" spans="1:76" x14ac:dyDescent="0.3">
      <c r="A38" s="2">
        <v>37</v>
      </c>
      <c r="B38" s="3" t="s">
        <v>104</v>
      </c>
      <c r="C38" s="10">
        <v>536</v>
      </c>
      <c r="D38" s="9" t="s">
        <v>58</v>
      </c>
      <c r="E38" s="10">
        <v>9.3132136259999996</v>
      </c>
      <c r="F38" s="10">
        <v>0.66105416520000004</v>
      </c>
      <c r="G38" s="10">
        <v>19.954525400000001</v>
      </c>
      <c r="H38" s="10">
        <v>13.175691479999999</v>
      </c>
      <c r="I38" s="10">
        <v>63.990691400000003</v>
      </c>
      <c r="J38" s="10">
        <v>33.533859290000002</v>
      </c>
      <c r="K38" s="10">
        <v>98.65108798</v>
      </c>
      <c r="L38" s="11">
        <v>3.859953703703704E-3</v>
      </c>
      <c r="M38" s="11">
        <v>4.4617939814814815E-3</v>
      </c>
      <c r="N38" s="10">
        <v>1.9553317400000001</v>
      </c>
      <c r="O38" s="10">
        <v>15.635439030000001</v>
      </c>
      <c r="P38" s="10">
        <v>0.12505768058372199</v>
      </c>
      <c r="Q38" s="9">
        <v>0.14728500104725589</v>
      </c>
      <c r="R38">
        <v>11.392517400000003</v>
      </c>
      <c r="S38">
        <v>0.72863431453002203</v>
      </c>
      <c r="T38" s="9">
        <v>0.69459583038856176</v>
      </c>
      <c r="U38" s="3">
        <v>13.329080635</v>
      </c>
      <c r="V38" s="3">
        <v>9.3554967419999997</v>
      </c>
      <c r="W38" s="3">
        <v>0.61055444010000004</v>
      </c>
      <c r="X38" s="3">
        <v>0.67764243810000002</v>
      </c>
      <c r="Y38" s="3">
        <v>18.374130739999998</v>
      </c>
      <c r="Z38" s="3">
        <v>20.278255305000002</v>
      </c>
      <c r="AA38" s="3">
        <v>11.22671667</v>
      </c>
      <c r="AB38" s="3">
        <v>13.513006369999999</v>
      </c>
      <c r="AC38" s="3">
        <v>79.878743894999999</v>
      </c>
      <c r="AD38" s="3">
        <v>64.341090995000002</v>
      </c>
      <c r="AE38" s="3">
        <v>32.805391119999996</v>
      </c>
      <c r="AF38" s="3">
        <v>33.138653454999996</v>
      </c>
      <c r="AG38" s="3">
        <v>86.436434805000005</v>
      </c>
      <c r="AH38" s="3">
        <v>97.232152214999999</v>
      </c>
      <c r="AI38" s="12">
        <v>43630</v>
      </c>
      <c r="AJ38" s="13">
        <v>639.4</v>
      </c>
      <c r="AK38" s="16">
        <v>3.0000800000000001</v>
      </c>
      <c r="AL38" s="10">
        <v>8.0000000000080007E-5</v>
      </c>
      <c r="AM38" s="10">
        <v>0.66103653755899849</v>
      </c>
      <c r="AN38" s="14">
        <v>12</v>
      </c>
      <c r="AO38" s="10">
        <v>285.14999999999998</v>
      </c>
      <c r="AP38" s="14">
        <v>10.5</v>
      </c>
      <c r="AQ38" s="14">
        <v>37</v>
      </c>
      <c r="AR38" s="10">
        <v>310.14999999999998</v>
      </c>
      <c r="AS38" s="14">
        <v>47.1</v>
      </c>
      <c r="AT38" s="14">
        <v>0.5</v>
      </c>
      <c r="AU38" s="10">
        <v>0.76979332101904296</v>
      </c>
      <c r="AV38" s="10">
        <v>15.360860377024848</v>
      </c>
      <c r="AW38" s="10">
        <v>0.71098671614194275</v>
      </c>
      <c r="AX38" s="10">
        <v>0.7891102580536925</v>
      </c>
      <c r="AY38" s="10">
        <v>13.063742957024505</v>
      </c>
      <c r="AZ38" s="10">
        <v>16.008032746798328</v>
      </c>
      <c r="BA38" s="10">
        <v>2.280144846996043</v>
      </c>
      <c r="BB38" s="10">
        <v>0.14583184025860021</v>
      </c>
      <c r="BC38" s="2">
        <v>0.18977038481816877</v>
      </c>
      <c r="BD38" s="1" t="s">
        <v>59</v>
      </c>
      <c r="BE38" s="15"/>
      <c r="BF38">
        <v>53</v>
      </c>
      <c r="BG38" s="19">
        <v>154</v>
      </c>
      <c r="BH38">
        <v>112</v>
      </c>
      <c r="BI38" s="19">
        <v>34.1</v>
      </c>
      <c r="BJ38">
        <v>86</v>
      </c>
      <c r="BK38" s="20">
        <v>17.100000000000001</v>
      </c>
      <c r="BL38">
        <v>71</v>
      </c>
      <c r="BM38">
        <v>80</v>
      </c>
      <c r="BN38" s="20">
        <v>9.19</v>
      </c>
      <c r="BO38" s="21" t="e">
        <v>#NULL!</v>
      </c>
      <c r="BP38" s="21" t="e">
        <v>#NULL!</v>
      </c>
      <c r="BQ38" s="21" t="e">
        <v>#NULL!</v>
      </c>
      <c r="BR38" s="21" t="e">
        <v>#NULL!</v>
      </c>
      <c r="BS38" s="21" t="e">
        <v>#NULL!</v>
      </c>
      <c r="BT38" s="21" t="e">
        <v>#NULL!</v>
      </c>
      <c r="BU38" s="21" t="e">
        <v>#NULL!</v>
      </c>
      <c r="BV38" s="21" t="e">
        <v>#NULL!</v>
      </c>
      <c r="BW38" s="21" t="e">
        <v>#NULL!</v>
      </c>
      <c r="BX38" s="21" t="e">
        <v>#NULL!</v>
      </c>
    </row>
    <row r="39" spans="1:76" x14ac:dyDescent="0.3">
      <c r="A39" s="2">
        <v>38</v>
      </c>
      <c r="B39" s="3" t="s">
        <v>105</v>
      </c>
      <c r="C39" s="10">
        <v>433</v>
      </c>
      <c r="D39" s="9" t="s">
        <v>58</v>
      </c>
      <c r="E39" s="10">
        <v>8.322204589</v>
      </c>
      <c r="F39" s="10">
        <v>0.75510403650000002</v>
      </c>
      <c r="G39" s="10">
        <v>19.570013929999998</v>
      </c>
      <c r="H39" s="10">
        <v>14.776779169999999</v>
      </c>
      <c r="I39" s="10">
        <v>74.111034799999999</v>
      </c>
      <c r="J39" s="10">
        <v>34.528819230000003</v>
      </c>
      <c r="K39" s="10">
        <v>91.854410569999999</v>
      </c>
      <c r="L39" s="11">
        <v>4.2418981481481483E-3</v>
      </c>
      <c r="M39" s="11">
        <v>4.8263773148148155E-3</v>
      </c>
      <c r="N39" s="10">
        <v>4.7011215799999988</v>
      </c>
      <c r="O39" s="10">
        <v>11.926101540000005</v>
      </c>
      <c r="P39" s="10">
        <v>0.39418761983809142</v>
      </c>
      <c r="Q39" s="9">
        <v>0.35848429999059994</v>
      </c>
      <c r="R39">
        <v>3.4315970699999951</v>
      </c>
      <c r="S39">
        <v>0.28773837439589617</v>
      </c>
      <c r="T39" s="9">
        <v>0.42881536606394721</v>
      </c>
      <c r="U39" s="3">
        <v>13.28702339</v>
      </c>
      <c r="V39" s="3">
        <v>8.2829225035</v>
      </c>
      <c r="W39" s="3">
        <v>0.58452897535000004</v>
      </c>
      <c r="X39" s="3">
        <v>0.77504476040000003</v>
      </c>
      <c r="Y39" s="3">
        <v>17.325815105</v>
      </c>
      <c r="Z39" s="3">
        <v>19.038463864999997</v>
      </c>
      <c r="AA39" s="3">
        <v>10.126407454999999</v>
      </c>
      <c r="AB39" s="3">
        <v>14.706161004999998</v>
      </c>
      <c r="AC39" s="3">
        <v>86.443755159999995</v>
      </c>
      <c r="AD39" s="3">
        <v>73.574495855000009</v>
      </c>
      <c r="AE39" s="3">
        <v>33.356183444999999</v>
      </c>
      <c r="AF39" s="3">
        <v>33.800423535</v>
      </c>
      <c r="AG39" s="3">
        <v>86.413010944999996</v>
      </c>
      <c r="AH39" s="3">
        <v>92.064604944999999</v>
      </c>
      <c r="AI39" s="12">
        <v>43630</v>
      </c>
      <c r="AJ39" s="13">
        <v>639.4</v>
      </c>
      <c r="AK39" s="16">
        <v>3.0000800000000001</v>
      </c>
      <c r="AL39" s="10">
        <v>8.0000000000080007E-5</v>
      </c>
      <c r="AM39" s="10">
        <v>0.75508390092930855</v>
      </c>
      <c r="AN39" s="14">
        <v>12</v>
      </c>
      <c r="AO39" s="10">
        <v>285.14999999999998</v>
      </c>
      <c r="AP39" s="14">
        <v>10.5</v>
      </c>
      <c r="AQ39" s="14">
        <v>37</v>
      </c>
      <c r="AR39" s="10">
        <v>310.14999999999998</v>
      </c>
      <c r="AS39" s="14">
        <v>47.1</v>
      </c>
      <c r="AT39" s="14">
        <v>0.5</v>
      </c>
      <c r="AU39" s="10">
        <v>0.87931379086970407</v>
      </c>
      <c r="AV39" s="10">
        <v>17.208183136161214</v>
      </c>
      <c r="AW39" s="10">
        <v>0.68068022993304755</v>
      </c>
      <c r="AX39" s="10">
        <v>0.9025346355184336</v>
      </c>
      <c r="AY39" s="10">
        <v>11.78826310096991</v>
      </c>
      <c r="AZ39" s="10">
        <v>17.170530003746258</v>
      </c>
      <c r="BA39" s="10">
        <v>5.4821352340368037</v>
      </c>
      <c r="BB39" s="10">
        <v>0.4596753780478714</v>
      </c>
      <c r="BC39" s="2">
        <v>0.42105688493820631</v>
      </c>
      <c r="BD39" s="1" t="s">
        <v>59</v>
      </c>
      <c r="BE39" s="15"/>
      <c r="BF39">
        <v>52</v>
      </c>
      <c r="BG39" s="19">
        <v>156.80000000000001</v>
      </c>
      <c r="BH39">
        <v>127</v>
      </c>
      <c r="BI39" s="19">
        <v>32.5</v>
      </c>
      <c r="BJ39">
        <v>84</v>
      </c>
      <c r="BK39" s="20">
        <v>15.1</v>
      </c>
      <c r="BL39">
        <v>88</v>
      </c>
      <c r="BM39">
        <v>87</v>
      </c>
      <c r="BN39" s="20">
        <v>5.23</v>
      </c>
      <c r="BO39">
        <v>90</v>
      </c>
      <c r="BP39" s="19">
        <v>14.7</v>
      </c>
      <c r="BQ39">
        <v>90</v>
      </c>
      <c r="BR39">
        <v>110</v>
      </c>
      <c r="BS39" s="20">
        <v>9.7799999999999994</v>
      </c>
      <c r="BT39" s="20">
        <v>0.40000000000000036</v>
      </c>
      <c r="BU39" s="20">
        <v>-2</v>
      </c>
      <c r="BV39" s="20">
        <v>-23</v>
      </c>
      <c r="BW39" s="20">
        <v>-6</v>
      </c>
      <c r="BX39" s="20">
        <v>-4.5499999999999989</v>
      </c>
    </row>
    <row r="40" spans="1:76" x14ac:dyDescent="0.3">
      <c r="A40" s="2">
        <v>39</v>
      </c>
      <c r="B40" s="3" t="s">
        <v>106</v>
      </c>
      <c r="C40" s="10">
        <v>668</v>
      </c>
      <c r="D40" s="9" t="s">
        <v>58</v>
      </c>
      <c r="E40" s="10">
        <v>10.21662588</v>
      </c>
      <c r="F40" s="10">
        <v>0.59498203999999999</v>
      </c>
      <c r="G40" s="10">
        <v>19.06453935</v>
      </c>
      <c r="H40" s="10">
        <v>11.404815660000001</v>
      </c>
      <c r="I40" s="10">
        <v>71.518916829999995</v>
      </c>
      <c r="J40" s="10">
        <v>26.171921909999998</v>
      </c>
      <c r="K40" s="10">
        <v>60.959013640000002</v>
      </c>
      <c r="L40" s="11">
        <v>5.5613425925925926E-3</v>
      </c>
      <c r="M40" s="11">
        <v>6.2268402777777773E-3</v>
      </c>
      <c r="N40" s="10">
        <v>5.607638000000037E-2</v>
      </c>
      <c r="O40" s="10">
        <v>11.131808090000007</v>
      </c>
      <c r="P40" s="10">
        <v>5.0374907244740627E-3</v>
      </c>
      <c r="Q40" s="9">
        <v>1.7109842823752674E-2</v>
      </c>
      <c r="R40">
        <v>0.50954919000000132</v>
      </c>
      <c r="S40">
        <v>4.5774162281664074E-2</v>
      </c>
      <c r="T40" s="9">
        <v>0.18581114732184201</v>
      </c>
      <c r="U40" s="3">
        <v>13.253486753333334</v>
      </c>
      <c r="V40" s="3">
        <v>10.176582503333334</v>
      </c>
      <c r="W40" s="3">
        <v>0.5590588080333333</v>
      </c>
      <c r="X40" s="3">
        <v>0.57567184613333333</v>
      </c>
      <c r="Y40" s="3">
        <v>19.165217556666668</v>
      </c>
      <c r="Z40" s="3">
        <v>18.920636913333336</v>
      </c>
      <c r="AA40" s="3">
        <v>10.71520297</v>
      </c>
      <c r="AB40" s="3">
        <v>10.907139989999999</v>
      </c>
      <c r="AC40" s="3">
        <v>83.409054050000009</v>
      </c>
      <c r="AD40" s="3">
        <v>71.293179386666665</v>
      </c>
      <c r="AE40" s="3">
        <v>25.891724186666664</v>
      </c>
      <c r="AF40" s="3">
        <v>26.350044123333333</v>
      </c>
      <c r="AG40" s="3">
        <v>56.71070524666667</v>
      </c>
      <c r="AH40" s="3">
        <v>59.06088879</v>
      </c>
      <c r="AI40" s="12">
        <v>43630</v>
      </c>
      <c r="AJ40" s="13">
        <v>639.4</v>
      </c>
      <c r="AK40" s="16">
        <v>3.0000800000000001</v>
      </c>
      <c r="AL40" s="10">
        <v>8.0000000000080007E-5</v>
      </c>
      <c r="AM40" s="10">
        <v>0.5949661742353537</v>
      </c>
      <c r="AN40" s="14">
        <v>12</v>
      </c>
      <c r="AO40" s="10">
        <v>285.14999999999998</v>
      </c>
      <c r="AP40" s="14">
        <v>10.5</v>
      </c>
      <c r="AQ40" s="14">
        <v>37</v>
      </c>
      <c r="AR40" s="10">
        <v>310.14999999999998</v>
      </c>
      <c r="AS40" s="14">
        <v>47.1</v>
      </c>
      <c r="AT40" s="14">
        <v>0.5</v>
      </c>
      <c r="AU40" s="10">
        <v>0.6928527564450252</v>
      </c>
      <c r="AV40" s="10">
        <v>13.20891863900215</v>
      </c>
      <c r="AW40" s="10">
        <v>0.65102038401153284</v>
      </c>
      <c r="AX40" s="10">
        <v>0.6703661599622005</v>
      </c>
      <c r="AY40" s="10">
        <v>12.482188724570868</v>
      </c>
      <c r="AZ40" s="10">
        <v>12.683819939195766</v>
      </c>
      <c r="BA40" s="10">
        <v>-1.2404568741121835E-2</v>
      </c>
      <c r="BB40" s="10">
        <v>-1.1143354826845409E-3</v>
      </c>
      <c r="BC40" s="2">
        <v>1.774582426863967E-2</v>
      </c>
      <c r="BD40" s="1"/>
      <c r="BE40" s="15"/>
      <c r="BF40">
        <v>80</v>
      </c>
      <c r="BG40" s="19">
        <v>152.80000000000001</v>
      </c>
      <c r="BH40">
        <v>87</v>
      </c>
      <c r="BI40" s="19">
        <v>32</v>
      </c>
      <c r="BJ40">
        <v>78</v>
      </c>
      <c r="BK40" s="20">
        <v>15.3</v>
      </c>
      <c r="BL40">
        <v>78</v>
      </c>
      <c r="BM40">
        <v>68</v>
      </c>
      <c r="BN40" s="20">
        <v>2.63</v>
      </c>
      <c r="BO40">
        <v>86</v>
      </c>
      <c r="BP40" s="19">
        <v>15.8</v>
      </c>
      <c r="BQ40">
        <v>75</v>
      </c>
      <c r="BR40">
        <v>68</v>
      </c>
      <c r="BS40" s="20">
        <v>5.7</v>
      </c>
      <c r="BT40" s="20">
        <v>-0.5</v>
      </c>
      <c r="BU40" s="20">
        <v>3</v>
      </c>
      <c r="BV40" s="20">
        <v>0</v>
      </c>
      <c r="BW40" s="20">
        <v>-8</v>
      </c>
      <c r="BX40" s="20">
        <v>-3.0700000000000003</v>
      </c>
    </row>
    <row r="41" spans="1:76" x14ac:dyDescent="0.3">
      <c r="A41" s="2">
        <v>40</v>
      </c>
      <c r="B41" s="3" t="s">
        <v>107</v>
      </c>
      <c r="C41" s="10">
        <v>531</v>
      </c>
      <c r="D41" s="9" t="s">
        <v>58</v>
      </c>
      <c r="E41" s="10">
        <v>7.66194343</v>
      </c>
      <c r="F41" s="10">
        <v>0.75917091790000002</v>
      </c>
      <c r="G41" s="10">
        <v>18.99210128</v>
      </c>
      <c r="H41" s="10">
        <v>14.29960936</v>
      </c>
      <c r="I41" s="10">
        <v>78.155479549999995</v>
      </c>
      <c r="J41" s="10">
        <v>33.680489739999999</v>
      </c>
      <c r="K41" s="10">
        <v>82.254618649999998</v>
      </c>
      <c r="L41" s="11">
        <v>5.4398148148148149E-3</v>
      </c>
      <c r="M41" s="11">
        <v>6.024293981481482E-3</v>
      </c>
      <c r="N41" s="10">
        <v>4.7565996980000005</v>
      </c>
      <c r="O41" s="10">
        <v>13.2703676</v>
      </c>
      <c r="P41" s="10">
        <v>0.35843767417565736</v>
      </c>
      <c r="Q41" s="9">
        <v>0.43680520777531151</v>
      </c>
      <c r="R41">
        <v>18.580891250000001</v>
      </c>
      <c r="S41">
        <v>1.4001790914970584</v>
      </c>
      <c r="T41" s="9">
        <v>1.2295660110040856</v>
      </c>
      <c r="U41" s="3">
        <v>13.308297183333332</v>
      </c>
      <c r="V41" s="3">
        <v>7.9882324283333332</v>
      </c>
      <c r="W41" s="3">
        <v>0.54374633149999996</v>
      </c>
      <c r="X41" s="3">
        <v>0.73160015789999999</v>
      </c>
      <c r="Y41" s="3">
        <v>17.82263965666667</v>
      </c>
      <c r="Z41" s="3">
        <v>20.970614999999999</v>
      </c>
      <c r="AA41" s="3">
        <v>9.7053832326666676</v>
      </c>
      <c r="AB41" s="3">
        <v>15.378952669999999</v>
      </c>
      <c r="AC41" s="3">
        <v>92.752732813333338</v>
      </c>
      <c r="AD41" s="3">
        <v>79.748755669999994</v>
      </c>
      <c r="AE41" s="3">
        <v>32.029431379999998</v>
      </c>
      <c r="AF41" s="3">
        <v>32.478358219999997</v>
      </c>
      <c r="AG41" s="3">
        <v>64.83069012</v>
      </c>
      <c r="AH41" s="3">
        <v>80.794829073333332</v>
      </c>
      <c r="AI41" s="12">
        <v>43630</v>
      </c>
      <c r="AJ41" s="13">
        <v>639.4</v>
      </c>
      <c r="AK41" s="16">
        <v>3.0000800000000001</v>
      </c>
      <c r="AL41" s="10">
        <v>8.0000000000080007E-5</v>
      </c>
      <c r="AM41" s="10">
        <v>0.75915067388202973</v>
      </c>
      <c r="AN41" s="14">
        <v>12</v>
      </c>
      <c r="AO41" s="10">
        <v>285.14999999999998</v>
      </c>
      <c r="AP41" s="14">
        <v>10.5</v>
      </c>
      <c r="AQ41" s="14">
        <v>37</v>
      </c>
      <c r="AR41" s="10">
        <v>310.14999999999998</v>
      </c>
      <c r="AS41" s="14">
        <v>47.1</v>
      </c>
      <c r="AT41" s="14">
        <v>0.5</v>
      </c>
      <c r="AU41" s="10">
        <v>0.88404964808671338</v>
      </c>
      <c r="AV41" s="10">
        <v>16.789960453011219</v>
      </c>
      <c r="AW41" s="10">
        <v>0.63318910363520464</v>
      </c>
      <c r="AX41" s="10">
        <v>0.85194367550427363</v>
      </c>
      <c r="AY41" s="10">
        <v>11.251376801322168</v>
      </c>
      <c r="AZ41" s="10">
        <v>17.79239138393941</v>
      </c>
      <c r="BA41" s="10">
        <v>5.6968004464852893</v>
      </c>
      <c r="BB41" s="10">
        <v>0.42928731277084509</v>
      </c>
      <c r="BC41" s="2">
        <v>0.50405281789411516</v>
      </c>
      <c r="BD41" s="1" t="s">
        <v>59</v>
      </c>
      <c r="BE41" s="15"/>
      <c r="BF41">
        <v>54</v>
      </c>
      <c r="BG41" s="19">
        <v>150.9</v>
      </c>
      <c r="BH41">
        <v>113</v>
      </c>
      <c r="BI41" s="19">
        <v>29.9</v>
      </c>
      <c r="BJ41">
        <v>90</v>
      </c>
      <c r="BK41" s="20">
        <v>9.8000000000000007</v>
      </c>
      <c r="BL41">
        <v>90</v>
      </c>
      <c r="BM41">
        <v>74</v>
      </c>
      <c r="BN41" s="20">
        <v>6.06</v>
      </c>
      <c r="BO41">
        <v>86</v>
      </c>
      <c r="BP41" s="19">
        <v>12.6</v>
      </c>
      <c r="BQ41">
        <v>91</v>
      </c>
      <c r="BR41">
        <v>64</v>
      </c>
      <c r="BS41" s="20">
        <v>1.94</v>
      </c>
      <c r="BT41" s="20">
        <v>-2.7999999999999989</v>
      </c>
      <c r="BU41" s="20">
        <v>-1</v>
      </c>
      <c r="BV41" s="20">
        <v>10</v>
      </c>
      <c r="BW41" s="20">
        <v>4</v>
      </c>
      <c r="BX41" s="20">
        <v>4.1199999999999992</v>
      </c>
    </row>
    <row r="42" spans="1:76" x14ac:dyDescent="0.3">
      <c r="A42" s="2">
        <v>41</v>
      </c>
      <c r="B42" s="3" t="s">
        <v>108</v>
      </c>
      <c r="C42" s="10">
        <v>564</v>
      </c>
      <c r="D42" s="9" t="s">
        <v>58</v>
      </c>
      <c r="E42" s="10">
        <v>8.3405520360000001</v>
      </c>
      <c r="F42" s="10">
        <v>0.75041140589999999</v>
      </c>
      <c r="G42" s="10">
        <v>17.354276670000001</v>
      </c>
      <c r="H42" s="10">
        <v>13.02918936</v>
      </c>
      <c r="I42" s="10">
        <v>73.201251150000004</v>
      </c>
      <c r="J42" s="10">
        <v>33.295050830000001</v>
      </c>
      <c r="K42" s="10">
        <v>92.178117180000001</v>
      </c>
      <c r="L42" s="11">
        <v>5.2835648148148147E-3</v>
      </c>
      <c r="M42" s="11">
        <v>5.93170138888889E-3</v>
      </c>
      <c r="N42" s="10">
        <v>2.3533018999999999</v>
      </c>
      <c r="O42" s="10">
        <v>20.055725240000001</v>
      </c>
      <c r="P42" s="10">
        <v>0.11733816014324296</v>
      </c>
      <c r="Q42" s="9">
        <v>0.16098888278529697</v>
      </c>
      <c r="R42">
        <v>12.881332790000002</v>
      </c>
      <c r="S42">
        <v>0.64227708725830157</v>
      </c>
      <c r="T42" s="9">
        <v>0.51845855737795932</v>
      </c>
      <c r="U42" s="3">
        <v>13.282439323333334</v>
      </c>
      <c r="V42" s="3">
        <v>8.6506277403333325</v>
      </c>
      <c r="W42" s="3">
        <v>0.61194670360000003</v>
      </c>
      <c r="X42" s="3">
        <v>0.70596567373333341</v>
      </c>
      <c r="Y42" s="3">
        <v>17.299351290000001</v>
      </c>
      <c r="Z42" s="3">
        <v>18.515673636666666</v>
      </c>
      <c r="AA42" s="3">
        <v>10.555444216666666</v>
      </c>
      <c r="AB42" s="3">
        <v>13.0450982</v>
      </c>
      <c r="AC42" s="3">
        <v>92.580335033333327</v>
      </c>
      <c r="AD42" s="3">
        <v>75.51837901333333</v>
      </c>
      <c r="AE42" s="3">
        <v>32.665329973333336</v>
      </c>
      <c r="AF42" s="3">
        <v>33.079511870000005</v>
      </c>
      <c r="AG42" s="3">
        <v>77.792686753333328</v>
      </c>
      <c r="AH42" s="3">
        <v>86.830798443333322</v>
      </c>
      <c r="AI42" s="12">
        <v>43630</v>
      </c>
      <c r="AJ42" s="13">
        <v>639.4</v>
      </c>
      <c r="AK42" s="16">
        <v>3.0000800000000001</v>
      </c>
      <c r="AL42" s="10">
        <v>8.0000000000080007E-5</v>
      </c>
      <c r="AM42" s="10">
        <v>0.75039139546278766</v>
      </c>
      <c r="AN42" s="14">
        <v>12</v>
      </c>
      <c r="AO42" s="10">
        <v>285.14999999999998</v>
      </c>
      <c r="AP42" s="14">
        <v>10.5</v>
      </c>
      <c r="AQ42" s="14">
        <v>37</v>
      </c>
      <c r="AR42" s="10">
        <v>310.14999999999998</v>
      </c>
      <c r="AS42" s="14">
        <v>47.1</v>
      </c>
      <c r="AT42" s="14">
        <v>0.5</v>
      </c>
      <c r="AU42" s="10">
        <v>0.87384925273643832</v>
      </c>
      <c r="AV42" s="10">
        <v>15.165021699860906</v>
      </c>
      <c r="AW42" s="10">
        <v>0.71260799802748132</v>
      </c>
      <c r="AX42" s="10">
        <v>0.82209248366843024</v>
      </c>
      <c r="AY42" s="10">
        <v>12.315945440281363</v>
      </c>
      <c r="AZ42" s="10">
        <v>15.18350205677875</v>
      </c>
      <c r="BA42" s="10">
        <v>2.6613138245772454</v>
      </c>
      <c r="BB42" s="10">
        <v>0.13269596550262897</v>
      </c>
      <c r="BC42" s="2">
        <v>0.18598060544678308</v>
      </c>
      <c r="BD42" s="1" t="s">
        <v>79</v>
      </c>
      <c r="BE42" s="15"/>
      <c r="BF42">
        <v>50</v>
      </c>
      <c r="BG42" s="19">
        <v>145.6</v>
      </c>
      <c r="BH42">
        <v>108</v>
      </c>
      <c r="BI42" s="19">
        <v>30.6</v>
      </c>
      <c r="BJ42">
        <v>88</v>
      </c>
      <c r="BK42" s="20">
        <v>15</v>
      </c>
      <c r="BL42">
        <v>88</v>
      </c>
      <c r="BM42">
        <v>83</v>
      </c>
      <c r="BN42" s="20">
        <v>4.57</v>
      </c>
      <c r="BO42">
        <v>81</v>
      </c>
      <c r="BP42" s="19">
        <v>11.9</v>
      </c>
      <c r="BQ42">
        <v>90</v>
      </c>
      <c r="BR42">
        <v>78</v>
      </c>
      <c r="BS42" s="20">
        <v>2.38</v>
      </c>
      <c r="BT42" s="20">
        <v>3.0999999999999996</v>
      </c>
      <c r="BU42" s="20">
        <v>-2</v>
      </c>
      <c r="BV42" s="20">
        <v>5</v>
      </c>
      <c r="BW42" s="20">
        <v>7</v>
      </c>
      <c r="BX42" s="20">
        <v>2.1900000000000004</v>
      </c>
    </row>
    <row r="43" spans="1:76" x14ac:dyDescent="0.3">
      <c r="A43" s="2">
        <v>42</v>
      </c>
      <c r="B43" s="3" t="s">
        <v>109</v>
      </c>
      <c r="C43" s="10">
        <v>399</v>
      </c>
      <c r="D43" s="9" t="s">
        <v>58</v>
      </c>
      <c r="E43" s="10">
        <v>8.2139199539999996</v>
      </c>
      <c r="F43" s="10">
        <v>0.51847629809999995</v>
      </c>
      <c r="G43" s="10">
        <v>22.048520679999999</v>
      </c>
      <c r="H43" s="10">
        <v>11.44410963</v>
      </c>
      <c r="I43" s="10">
        <v>71.967236560000003</v>
      </c>
      <c r="J43" s="10">
        <v>35.055552329999998</v>
      </c>
      <c r="K43" s="10">
        <v>95.891673560000001</v>
      </c>
      <c r="L43" s="11">
        <v>4.9363425925925929E-3</v>
      </c>
      <c r="M43" s="11">
        <v>5.5208217592592592E-3</v>
      </c>
      <c r="N43" s="10">
        <v>2.4750651349999995</v>
      </c>
      <c r="O43" s="10">
        <v>14.735451389999994</v>
      </c>
      <c r="P43" s="10">
        <v>0.16796669945785764</v>
      </c>
      <c r="Q43" s="9">
        <v>0.15398412123093722</v>
      </c>
      <c r="R43">
        <v>14.263385360000001</v>
      </c>
      <c r="S43">
        <v>0.96796392472100623</v>
      </c>
      <c r="T43" s="9">
        <v>0.78714820229295235</v>
      </c>
      <c r="U43" s="3">
        <v>13.312900076666665</v>
      </c>
      <c r="V43" s="3">
        <v>8.2459445583333331</v>
      </c>
      <c r="W43" s="3">
        <v>0.47623186056666666</v>
      </c>
      <c r="X43" s="3">
        <v>0.53052591513333336</v>
      </c>
      <c r="Y43" s="3">
        <v>19.18583959</v>
      </c>
      <c r="Z43" s="3">
        <v>21.723950206666668</v>
      </c>
      <c r="AA43" s="3">
        <v>9.1506937210000014</v>
      </c>
      <c r="AB43" s="3">
        <v>11.528403426666666</v>
      </c>
      <c r="AC43" s="3">
        <v>85.96765594</v>
      </c>
      <c r="AD43" s="3">
        <v>69.708839923333329</v>
      </c>
      <c r="AE43" s="3">
        <v>34.838934176666669</v>
      </c>
      <c r="AF43" s="3">
        <v>34.822773713333333</v>
      </c>
      <c r="AG43" s="3">
        <v>82.389552420000001</v>
      </c>
      <c r="AH43" s="3">
        <v>94.943917373333349</v>
      </c>
      <c r="AI43" s="12">
        <v>43630</v>
      </c>
      <c r="AJ43" s="13">
        <v>639.4</v>
      </c>
      <c r="AK43" s="16">
        <v>3.0000800000000001</v>
      </c>
      <c r="AL43" s="10">
        <v>8.0000000000080007E-5</v>
      </c>
      <c r="AM43" s="10">
        <v>0.5184624724340684</v>
      </c>
      <c r="AN43" s="14">
        <v>12</v>
      </c>
      <c r="AO43" s="10">
        <v>285.14999999999998</v>
      </c>
      <c r="AP43" s="14">
        <v>10.5</v>
      </c>
      <c r="AQ43" s="14">
        <v>37</v>
      </c>
      <c r="AR43" s="10">
        <v>310.14999999999998</v>
      </c>
      <c r="AS43" s="14">
        <v>47.1</v>
      </c>
      <c r="AT43" s="14">
        <v>0.5</v>
      </c>
      <c r="AU43" s="10">
        <v>0.60376231237164324</v>
      </c>
      <c r="AV43" s="10">
        <v>13.312065830130795</v>
      </c>
      <c r="AW43" s="10">
        <v>0.5545689367372465</v>
      </c>
      <c r="AX43" s="10">
        <v>0.61779401385905619</v>
      </c>
      <c r="AY43" s="10">
        <v>10.63836784221081</v>
      </c>
      <c r="AZ43" s="10">
        <v>13.417203108695015</v>
      </c>
      <c r="BA43" s="10">
        <v>2.874306720896934</v>
      </c>
      <c r="BB43" s="10">
        <v>0.1950606496416894</v>
      </c>
      <c r="BC43" s="2">
        <v>0.17986302632729001</v>
      </c>
      <c r="BD43" s="1" t="s">
        <v>59</v>
      </c>
      <c r="BE43" s="15"/>
      <c r="BF43">
        <v>64</v>
      </c>
      <c r="BG43" s="19">
        <v>154.19999999999999</v>
      </c>
      <c r="BH43">
        <v>141</v>
      </c>
      <c r="BI43" s="19">
        <v>29.8</v>
      </c>
      <c r="BJ43">
        <v>89</v>
      </c>
      <c r="BK43" s="20">
        <v>17.2</v>
      </c>
      <c r="BL43">
        <v>83</v>
      </c>
      <c r="BM43">
        <v>80</v>
      </c>
      <c r="BN43" s="20">
        <v>8.98</v>
      </c>
      <c r="BO43">
        <v>84</v>
      </c>
      <c r="BP43" s="19">
        <v>17.100000000000001</v>
      </c>
      <c r="BQ43">
        <v>88</v>
      </c>
      <c r="BR43">
        <v>73</v>
      </c>
      <c r="BS43" s="20">
        <v>8.8000000000000007</v>
      </c>
      <c r="BT43" s="20">
        <v>9.9999999999997868E-2</v>
      </c>
      <c r="BU43" s="20">
        <v>-5</v>
      </c>
      <c r="BV43" s="20">
        <v>7</v>
      </c>
      <c r="BW43" s="20">
        <v>5</v>
      </c>
      <c r="BX43" s="20">
        <v>0.17999999999999972</v>
      </c>
    </row>
    <row r="44" spans="1:76" x14ac:dyDescent="0.3">
      <c r="A44" s="2">
        <v>43</v>
      </c>
      <c r="B44" s="3" t="s">
        <v>110</v>
      </c>
      <c r="C44" s="10">
        <v>436</v>
      </c>
      <c r="D44" s="9" t="s">
        <v>58</v>
      </c>
      <c r="E44" s="10">
        <v>8.3715545989999995</v>
      </c>
      <c r="F44" s="10">
        <v>0.744456059</v>
      </c>
      <c r="G44" s="10">
        <v>19.490073750000001</v>
      </c>
      <c r="H44" s="10">
        <v>14.4902797</v>
      </c>
      <c r="I44" s="10">
        <v>77.94575854</v>
      </c>
      <c r="J44" s="10">
        <v>33.29882344</v>
      </c>
      <c r="K44" s="10">
        <v>92.847383859999994</v>
      </c>
      <c r="L44" s="11">
        <v>4.8495370370370368E-3</v>
      </c>
      <c r="M44" s="11">
        <v>5.3992939814814815E-3</v>
      </c>
      <c r="N44" s="10">
        <v>2.5074106599999997</v>
      </c>
      <c r="O44" s="10">
        <v>16.572759099999999</v>
      </c>
      <c r="P44" s="10">
        <v>0.15129711624179704</v>
      </c>
      <c r="Q44" s="9">
        <v>9.6515118839299432E-2</v>
      </c>
      <c r="R44">
        <v>11.070377629999996</v>
      </c>
      <c r="S44">
        <v>0.66798639642327251</v>
      </c>
      <c r="T44" s="9">
        <v>0.76699114598438667</v>
      </c>
      <c r="U44" s="3">
        <v>13.308486650000001</v>
      </c>
      <c r="V44" s="3">
        <v>8.8715329916666672</v>
      </c>
      <c r="W44" s="3">
        <v>0.54413199649999999</v>
      </c>
      <c r="X44" s="3">
        <v>0.68769402000000002</v>
      </c>
      <c r="Y44" s="3">
        <v>20.782317686666669</v>
      </c>
      <c r="Z44" s="3">
        <v>18.611914303333332</v>
      </c>
      <c r="AA44" s="3">
        <v>11.285537306666667</v>
      </c>
      <c r="AB44" s="3">
        <v>12.806051183333333</v>
      </c>
      <c r="AC44" s="3">
        <v>94.584100840000005</v>
      </c>
      <c r="AD44" s="3">
        <v>79.135028606666665</v>
      </c>
      <c r="AE44" s="3">
        <v>32.64325801333333</v>
      </c>
      <c r="AF44" s="3">
        <v>32.500626070000003</v>
      </c>
      <c r="AG44" s="3">
        <v>79.641462019999992</v>
      </c>
      <c r="AH44" s="3">
        <v>91.434057773333336</v>
      </c>
      <c r="AI44" s="12">
        <v>43630</v>
      </c>
      <c r="AJ44" s="13">
        <v>639.4</v>
      </c>
      <c r="AK44" s="16">
        <v>3.0000800000000001</v>
      </c>
      <c r="AL44" s="10">
        <v>8.0000000000080007E-5</v>
      </c>
      <c r="AM44" s="10">
        <v>0.74443620736780347</v>
      </c>
      <c r="AN44" s="14">
        <v>12</v>
      </c>
      <c r="AO44" s="10">
        <v>285.14999999999998</v>
      </c>
      <c r="AP44" s="14">
        <v>10.5</v>
      </c>
      <c r="AQ44" s="14">
        <v>37</v>
      </c>
      <c r="AR44" s="10">
        <v>310.14999999999998</v>
      </c>
      <c r="AS44" s="14">
        <v>47.1</v>
      </c>
      <c r="AT44" s="14">
        <v>0.5</v>
      </c>
      <c r="AU44" s="10">
        <v>0.86691428959830497</v>
      </c>
      <c r="AV44" s="10">
        <v>16.896223439199822</v>
      </c>
      <c r="AW44" s="10">
        <v>0.6336382080456745</v>
      </c>
      <c r="AX44" s="10">
        <v>0.80081526048712359</v>
      </c>
      <c r="AY44" s="10">
        <v>13.155941262834743</v>
      </c>
      <c r="AZ44" s="10">
        <v>14.931894492007251</v>
      </c>
      <c r="BA44" s="10">
        <v>2.9211149042756706</v>
      </c>
      <c r="BB44" s="10">
        <v>0.17626002324957893</v>
      </c>
      <c r="BC44" s="2">
        <v>0.11274436447185486</v>
      </c>
      <c r="BD44" s="1" t="s">
        <v>59</v>
      </c>
      <c r="BE44" s="15"/>
      <c r="BF44">
        <v>55</v>
      </c>
      <c r="BG44" s="19">
        <v>150.4</v>
      </c>
      <c r="BH44">
        <v>148</v>
      </c>
      <c r="BI44" s="19">
        <v>30.3</v>
      </c>
      <c r="BJ44">
        <v>90</v>
      </c>
      <c r="BK44" s="20">
        <v>14.4</v>
      </c>
      <c r="BL44">
        <v>86</v>
      </c>
      <c r="BM44">
        <v>89</v>
      </c>
      <c r="BN44" s="20">
        <v>10.67</v>
      </c>
      <c r="BO44">
        <v>89</v>
      </c>
      <c r="BP44" s="19">
        <v>13.8</v>
      </c>
      <c r="BQ44">
        <v>92</v>
      </c>
      <c r="BR44">
        <v>76</v>
      </c>
      <c r="BS44" s="20">
        <v>6.19</v>
      </c>
      <c r="BT44" s="20">
        <v>0.59999999999999964</v>
      </c>
      <c r="BU44" s="20">
        <v>-6</v>
      </c>
      <c r="BV44" s="20">
        <v>13</v>
      </c>
      <c r="BW44" s="20">
        <v>1</v>
      </c>
      <c r="BX44" s="20">
        <v>4.4799999999999995</v>
      </c>
    </row>
    <row r="45" spans="1:76" x14ac:dyDescent="0.3">
      <c r="A45" s="2">
        <v>44</v>
      </c>
      <c r="B45" s="3" t="s">
        <v>111</v>
      </c>
      <c r="C45" s="10">
        <v>389</v>
      </c>
      <c r="D45" s="9" t="s">
        <v>58</v>
      </c>
      <c r="E45" s="10">
        <v>9.0687627170000003</v>
      </c>
      <c r="F45" s="10">
        <v>0.53240998129999995</v>
      </c>
      <c r="G45" s="10">
        <v>18.35486397</v>
      </c>
      <c r="H45" s="10">
        <v>9.7798648890000006</v>
      </c>
      <c r="I45" s="10">
        <v>72.727256639999993</v>
      </c>
      <c r="J45" s="10">
        <v>33.63307605</v>
      </c>
      <c r="K45" s="10">
        <v>57.37710087</v>
      </c>
      <c r="L45" s="11">
        <v>4.890046296296296E-3</v>
      </c>
      <c r="M45" s="11">
        <v>5.5381828703703695E-3</v>
      </c>
      <c r="N45" s="10">
        <v>1.5122388369999999</v>
      </c>
      <c r="O45" s="10">
        <v>17.657417260000003</v>
      </c>
      <c r="P45" s="10">
        <v>8.5643263379505119E-2</v>
      </c>
      <c r="Q45" s="9">
        <v>6.8314526527929548E-2</v>
      </c>
      <c r="R45">
        <v>5.9798836399999971</v>
      </c>
      <c r="S45">
        <v>0.33866128618631264</v>
      </c>
      <c r="T45" s="9">
        <v>0.32450163257499814</v>
      </c>
      <c r="U45" s="3">
        <v>13.32347189</v>
      </c>
      <c r="V45" s="3">
        <v>9.2995384664999996</v>
      </c>
      <c r="W45" s="3">
        <v>0.45943817370000001</v>
      </c>
      <c r="X45" s="3">
        <v>0.50685767659999992</v>
      </c>
      <c r="Y45" s="3">
        <v>18.028851244999998</v>
      </c>
      <c r="Z45" s="3">
        <v>18.668250895</v>
      </c>
      <c r="AA45" s="3">
        <v>8.2799833935000002</v>
      </c>
      <c r="AB45" s="3">
        <v>9.4576626284999996</v>
      </c>
      <c r="AC45" s="3">
        <v>90.647429705000008</v>
      </c>
      <c r="AD45" s="3">
        <v>73.550538524999993</v>
      </c>
      <c r="AE45" s="3">
        <v>32.897970700000002</v>
      </c>
      <c r="AF45" s="3">
        <v>32.588085714999998</v>
      </c>
      <c r="AG45" s="3">
        <v>51.573871754999999</v>
      </c>
      <c r="AH45" s="3">
        <v>57.129777709999999</v>
      </c>
      <c r="AI45" s="12">
        <v>43630</v>
      </c>
      <c r="AJ45" s="13">
        <v>639.4</v>
      </c>
      <c r="AK45" s="16">
        <v>3.0000800000000001</v>
      </c>
      <c r="AL45" s="10">
        <v>8.0000000000080007E-5</v>
      </c>
      <c r="AM45" s="10">
        <v>0.53239578407909116</v>
      </c>
      <c r="AN45" s="14">
        <v>12</v>
      </c>
      <c r="AO45" s="10">
        <v>285.14999999999998</v>
      </c>
      <c r="AP45" s="14">
        <v>10.5</v>
      </c>
      <c r="AQ45" s="14">
        <v>37</v>
      </c>
      <c r="AR45" s="10">
        <v>310.14999999999998</v>
      </c>
      <c r="AS45" s="14">
        <v>47.1</v>
      </c>
      <c r="AT45" s="14">
        <v>0.5</v>
      </c>
      <c r="AU45" s="10">
        <v>0.61998799678482608</v>
      </c>
      <c r="AV45" s="10">
        <v>11.37979534401828</v>
      </c>
      <c r="AW45" s="10">
        <v>0.53501279646039945</v>
      </c>
      <c r="AX45" s="10">
        <v>0.59023250240903258</v>
      </c>
      <c r="AY45" s="10">
        <v>9.6436751313846614</v>
      </c>
      <c r="AZ45" s="10">
        <v>11.009283458471227</v>
      </c>
      <c r="BA45" s="10">
        <v>1.7489274699920259</v>
      </c>
      <c r="BB45" s="10">
        <v>9.9047751108761281E-2</v>
      </c>
      <c r="BC45" s="2">
        <v>7.9224755349938211E-2</v>
      </c>
      <c r="BD45" s="1" t="s">
        <v>59</v>
      </c>
      <c r="BE45" s="15"/>
      <c r="BF45">
        <v>52</v>
      </c>
      <c r="BG45" s="19">
        <v>149.80000000000001</v>
      </c>
      <c r="BH45">
        <v>120</v>
      </c>
      <c r="BI45" s="19">
        <v>30</v>
      </c>
      <c r="BJ45">
        <v>90</v>
      </c>
      <c r="BK45" s="20">
        <v>13.9</v>
      </c>
      <c r="BL45">
        <v>90</v>
      </c>
      <c r="BM45">
        <v>60</v>
      </c>
      <c r="BN45" s="20">
        <v>11.22</v>
      </c>
      <c r="BO45">
        <v>90</v>
      </c>
      <c r="BP45" s="19">
        <v>6.6</v>
      </c>
      <c r="BQ45">
        <v>85</v>
      </c>
      <c r="BR45">
        <v>63</v>
      </c>
      <c r="BS45" s="20">
        <v>9.84</v>
      </c>
      <c r="BT45" s="20">
        <v>7.3000000000000007</v>
      </c>
      <c r="BU45" s="20">
        <v>5</v>
      </c>
      <c r="BV45" s="20">
        <v>-3</v>
      </c>
      <c r="BW45" s="20">
        <v>0</v>
      </c>
      <c r="BX45" s="20">
        <v>1.3800000000000008</v>
      </c>
    </row>
    <row r="46" spans="1:76" x14ac:dyDescent="0.3">
      <c r="A46" s="2">
        <v>45</v>
      </c>
      <c r="B46" s="3" t="s">
        <v>112</v>
      </c>
      <c r="C46" s="10">
        <v>417</v>
      </c>
      <c r="D46" s="9" t="s">
        <v>58</v>
      </c>
      <c r="E46" s="10"/>
      <c r="F46" s="10"/>
      <c r="G46" s="10"/>
      <c r="H46" s="10"/>
      <c r="I46" s="10"/>
      <c r="J46" s="10"/>
      <c r="K46" s="10"/>
      <c r="L46" s="11"/>
      <c r="M46" s="11"/>
      <c r="N46" s="10">
        <v>0</v>
      </c>
      <c r="O46" s="10">
        <v>0</v>
      </c>
      <c r="P46" s="10" t="e">
        <v>#DIV/0!</v>
      </c>
      <c r="Q46" s="9" t="e">
        <v>#DIV/0!</v>
      </c>
      <c r="R46">
        <v>0</v>
      </c>
      <c r="S46" t="e">
        <v>#DIV/0!</v>
      </c>
      <c r="T46" s="9" t="e">
        <v>#DIV/0!</v>
      </c>
      <c r="U46" s="3" t="e">
        <v>#DIV/0!</v>
      </c>
      <c r="V46" s="3" t="e">
        <v>#DIV/0!</v>
      </c>
      <c r="W46" s="3" t="e">
        <v>#DIV/0!</v>
      </c>
      <c r="X46" s="3" t="e">
        <v>#DIV/0!</v>
      </c>
      <c r="Y46" s="3" t="e">
        <v>#DIV/0!</v>
      </c>
      <c r="Z46" s="3" t="e">
        <v>#DIV/0!</v>
      </c>
      <c r="AA46" s="3" t="e">
        <v>#DIV/0!</v>
      </c>
      <c r="AB46" s="3" t="e">
        <v>#DIV/0!</v>
      </c>
      <c r="AC46" s="3" t="e">
        <v>#DIV/0!</v>
      </c>
      <c r="AD46" s="3" t="e">
        <v>#DIV/0!</v>
      </c>
      <c r="AE46" s="3" t="e">
        <v>#DIV/0!</v>
      </c>
      <c r="AF46" s="3" t="e">
        <v>#DIV/0!</v>
      </c>
      <c r="AG46" s="3" t="e">
        <v>#DIV/0!</v>
      </c>
      <c r="AH46" s="3" t="e">
        <v>#DIV/0!</v>
      </c>
      <c r="AI46" s="12">
        <v>43631</v>
      </c>
      <c r="AJ46" s="13">
        <v>638.9</v>
      </c>
      <c r="AK46" s="16">
        <v>3.0051000000000001</v>
      </c>
      <c r="AL46" s="10">
        <v>5.1000000000001044E-3</v>
      </c>
      <c r="AM46" s="10" t="s">
        <v>518</v>
      </c>
      <c r="AN46" s="14">
        <v>12</v>
      </c>
      <c r="AO46" s="10">
        <v>285.14999999999998</v>
      </c>
      <c r="AP46" s="14">
        <v>10.5</v>
      </c>
      <c r="AQ46" s="14">
        <v>37</v>
      </c>
      <c r="AR46" s="10">
        <v>310.14999999999998</v>
      </c>
      <c r="AS46" s="14">
        <v>47.1</v>
      </c>
      <c r="AT46" s="14">
        <v>0.5</v>
      </c>
      <c r="AU46" s="10" t="s">
        <v>518</v>
      </c>
      <c r="AV46" s="10" t="s">
        <v>518</v>
      </c>
      <c r="AW46" s="10" t="e">
        <v>#DIV/0!</v>
      </c>
      <c r="AX46" s="10" t="e">
        <v>#DIV/0!</v>
      </c>
      <c r="AY46" s="10" t="e">
        <v>#DIV/0!</v>
      </c>
      <c r="AZ46" s="10" t="e">
        <v>#DIV/0!</v>
      </c>
      <c r="BA46" s="10" t="s">
        <v>518</v>
      </c>
      <c r="BB46" s="10" t="s">
        <v>518</v>
      </c>
      <c r="BC46" s="2" t="e">
        <v>#DIV/0!</v>
      </c>
      <c r="BD46" s="1" t="s">
        <v>59</v>
      </c>
      <c r="BE46" s="17" t="s">
        <v>113</v>
      </c>
      <c r="BF46">
        <v>73</v>
      </c>
      <c r="BG46" s="19">
        <v>147.19999999999999</v>
      </c>
      <c r="BH46">
        <v>88</v>
      </c>
      <c r="BI46" s="19">
        <v>31.2</v>
      </c>
      <c r="BJ46">
        <v>83</v>
      </c>
      <c r="BK46" s="20">
        <v>15.3</v>
      </c>
      <c r="BL46">
        <v>87</v>
      </c>
      <c r="BM46">
        <v>94</v>
      </c>
      <c r="BN46" s="20">
        <v>4.51</v>
      </c>
      <c r="BO46">
        <v>85</v>
      </c>
      <c r="BP46" s="19">
        <v>12.9</v>
      </c>
      <c r="BQ46">
        <v>84</v>
      </c>
      <c r="BR46">
        <v>77</v>
      </c>
      <c r="BS46" s="20">
        <v>7.44</v>
      </c>
      <c r="BT46" s="20">
        <v>2.4000000000000004</v>
      </c>
      <c r="BU46" s="20">
        <v>3</v>
      </c>
      <c r="BV46" s="20">
        <v>17</v>
      </c>
      <c r="BW46" s="20">
        <v>-2</v>
      </c>
      <c r="BX46" s="20">
        <v>-2.9300000000000006</v>
      </c>
    </row>
    <row r="47" spans="1:76" x14ac:dyDescent="0.3">
      <c r="A47" s="2">
        <v>46</v>
      </c>
      <c r="B47" s="3" t="s">
        <v>115</v>
      </c>
      <c r="C47" s="10">
        <v>650</v>
      </c>
      <c r="D47" s="9" t="s">
        <v>58</v>
      </c>
      <c r="E47" s="10"/>
      <c r="F47" s="10"/>
      <c r="G47" s="10"/>
      <c r="H47" s="10"/>
      <c r="I47" s="10"/>
      <c r="J47" s="10"/>
      <c r="K47" s="10"/>
      <c r="L47" s="11"/>
      <c r="M47" s="11"/>
      <c r="N47" s="10">
        <v>0</v>
      </c>
      <c r="O47" s="10">
        <v>0</v>
      </c>
      <c r="P47" s="10" t="e">
        <v>#DIV/0!</v>
      </c>
      <c r="Q47" s="9">
        <v>-4.6293738588373476E-3</v>
      </c>
      <c r="R47">
        <v>0</v>
      </c>
      <c r="S47" t="e">
        <v>#DIV/0!</v>
      </c>
      <c r="T47" s="9">
        <v>0.50228403354134832</v>
      </c>
      <c r="U47" s="3">
        <v>13.338948905000001</v>
      </c>
      <c r="V47" s="3">
        <v>8.2667849645000011</v>
      </c>
      <c r="W47" s="3">
        <v>0.50356693775000005</v>
      </c>
      <c r="X47" s="3">
        <v>0.56894341915000002</v>
      </c>
      <c r="Y47" s="3">
        <v>22.963023489999998</v>
      </c>
      <c r="Z47" s="3">
        <v>20.44171437</v>
      </c>
      <c r="AA47" s="3">
        <v>11.44114751</v>
      </c>
      <c r="AB47" s="3">
        <v>11.466947316500001</v>
      </c>
      <c r="AC47" s="3">
        <v>89.378679265000002</v>
      </c>
      <c r="AD47" s="3">
        <v>71.150732675</v>
      </c>
      <c r="AE47" s="3">
        <v>32.051036764999999</v>
      </c>
      <c r="AF47" s="3">
        <v>31.987417465</v>
      </c>
      <c r="AG47" s="3">
        <v>75.000070600000001</v>
      </c>
      <c r="AH47" s="3">
        <v>84.296338114999998</v>
      </c>
      <c r="AI47" s="12">
        <v>43631</v>
      </c>
      <c r="AJ47" s="13">
        <v>638.9</v>
      </c>
      <c r="AK47" s="16">
        <v>3.0051000000000001</v>
      </c>
      <c r="AL47" s="10">
        <v>5.1000000000001044E-3</v>
      </c>
      <c r="AM47" s="10" t="s">
        <v>518</v>
      </c>
      <c r="AN47" s="14">
        <v>12</v>
      </c>
      <c r="AO47" s="10">
        <v>285.14999999999998</v>
      </c>
      <c r="AP47" s="14">
        <v>10.5</v>
      </c>
      <c r="AQ47" s="14">
        <v>37</v>
      </c>
      <c r="AR47" s="10">
        <v>310.14999999999998</v>
      </c>
      <c r="AS47" s="14">
        <v>47.1</v>
      </c>
      <c r="AT47" s="14">
        <v>0.5</v>
      </c>
      <c r="AU47" s="10" t="s">
        <v>518</v>
      </c>
      <c r="AV47" s="10" t="s">
        <v>518</v>
      </c>
      <c r="AW47" s="10">
        <v>0.58545352129109451</v>
      </c>
      <c r="AX47" s="10">
        <v>0.66146107535385479</v>
      </c>
      <c r="AY47" s="10">
        <v>13.382585817341926</v>
      </c>
      <c r="AZ47" s="10">
        <v>13.349172541087007</v>
      </c>
      <c r="BA47" s="10" t="s">
        <v>518</v>
      </c>
      <c r="BB47" s="10" t="s">
        <v>518</v>
      </c>
      <c r="BC47" s="2">
        <v>-9.1791079677156218E-3</v>
      </c>
      <c r="BD47" s="1" t="s">
        <v>59</v>
      </c>
      <c r="BE47" s="15"/>
      <c r="BF47">
        <v>55</v>
      </c>
      <c r="BG47" s="19">
        <v>161.19999999999999</v>
      </c>
      <c r="BH47">
        <v>100</v>
      </c>
      <c r="BI47" s="19">
        <v>36.700000000000003</v>
      </c>
      <c r="BJ47">
        <v>92</v>
      </c>
      <c r="BK47" s="20">
        <v>13.3</v>
      </c>
      <c r="BL47">
        <v>82</v>
      </c>
      <c r="BM47">
        <v>72</v>
      </c>
      <c r="BN47" s="20">
        <v>5.81</v>
      </c>
      <c r="BO47">
        <v>78</v>
      </c>
      <c r="BP47" s="19">
        <v>11.9</v>
      </c>
      <c r="BQ47">
        <v>84</v>
      </c>
      <c r="BR47">
        <v>68</v>
      </c>
      <c r="BS47" s="20">
        <v>4.04</v>
      </c>
      <c r="BT47" s="20">
        <v>1.4000000000000004</v>
      </c>
      <c r="BU47" s="20">
        <v>-2</v>
      </c>
      <c r="BV47" s="20">
        <v>4</v>
      </c>
      <c r="BW47" s="20">
        <v>14</v>
      </c>
      <c r="BX47" s="20">
        <v>1.7699999999999996</v>
      </c>
    </row>
    <row r="48" spans="1:76" x14ac:dyDescent="0.3">
      <c r="A48" s="2">
        <v>47</v>
      </c>
      <c r="B48" s="3" t="s">
        <v>116</v>
      </c>
      <c r="C48" s="10">
        <v>443</v>
      </c>
      <c r="D48" s="9" t="s">
        <v>58</v>
      </c>
      <c r="E48" s="10">
        <v>9.0514005520000005</v>
      </c>
      <c r="F48" s="10">
        <v>0.75932027440000005</v>
      </c>
      <c r="G48" s="10">
        <v>15.058264960000001</v>
      </c>
      <c r="H48" s="10">
        <v>11.4139629</v>
      </c>
      <c r="I48" s="10">
        <v>78.513549370000007</v>
      </c>
      <c r="J48" s="10">
        <v>33.507462990000001</v>
      </c>
      <c r="K48" s="10">
        <v>78.957072069999995</v>
      </c>
      <c r="L48" s="11">
        <v>3.2118055555555559E-3</v>
      </c>
      <c r="M48" s="11">
        <v>3.8946643518518523E-3</v>
      </c>
      <c r="N48" s="10">
        <v>3.0795923710000004</v>
      </c>
      <c r="O48" s="10">
        <v>10.971783099999996</v>
      </c>
      <c r="P48" s="10">
        <v>0.28068294304870112</v>
      </c>
      <c r="Q48" s="9">
        <v>0.51252673355269185</v>
      </c>
      <c r="R48">
        <v>9.6570972600000005</v>
      </c>
      <c r="S48">
        <v>0.88017573551923423</v>
      </c>
      <c r="T48" s="9">
        <v>0.87813656662809125</v>
      </c>
      <c r="U48" s="3">
        <v>13.328002963333333</v>
      </c>
      <c r="V48" s="3">
        <v>8.3998829579999992</v>
      </c>
      <c r="W48" s="3">
        <v>0.60391976236666667</v>
      </c>
      <c r="X48" s="3">
        <v>0.81550329366666663</v>
      </c>
      <c r="Y48" s="3">
        <v>14.133129689999999</v>
      </c>
      <c r="Z48" s="3">
        <v>16.85343207</v>
      </c>
      <c r="AA48" s="3">
        <v>8.438933935333333</v>
      </c>
      <c r="AB48" s="3">
        <v>13.785422196666666</v>
      </c>
      <c r="AC48" s="3">
        <v>88.08343812666665</v>
      </c>
      <c r="AD48" s="3">
        <v>77.537760340000005</v>
      </c>
      <c r="AE48" s="3">
        <v>33.171901319999996</v>
      </c>
      <c r="AF48" s="3">
        <v>33.36895415</v>
      </c>
      <c r="AG48" s="3">
        <v>70.687862300000006</v>
      </c>
      <c r="AH48" s="3">
        <v>79.941288180000001</v>
      </c>
      <c r="AI48" s="12">
        <v>43631</v>
      </c>
      <c r="AJ48" s="13">
        <v>638.9</v>
      </c>
      <c r="AK48" s="16">
        <v>3.0051000000000001</v>
      </c>
      <c r="AL48" s="10">
        <v>5.1000000000001044E-3</v>
      </c>
      <c r="AM48" s="10">
        <v>0.75803162064490359</v>
      </c>
      <c r="AN48" s="14">
        <v>12</v>
      </c>
      <c r="AO48" s="10">
        <v>285.14999999999998</v>
      </c>
      <c r="AP48" s="14">
        <v>10.5</v>
      </c>
      <c r="AQ48" s="14">
        <v>37</v>
      </c>
      <c r="AR48" s="10">
        <v>310.14999999999998</v>
      </c>
      <c r="AS48" s="14">
        <v>47.1</v>
      </c>
      <c r="AT48" s="14">
        <v>0.5</v>
      </c>
      <c r="AU48" s="10">
        <v>0.8827957022386943</v>
      </c>
      <c r="AV48" s="10">
        <v>13.293371589859525</v>
      </c>
      <c r="AW48" s="10">
        <v>0.70212503035768659</v>
      </c>
      <c r="AX48" s="10">
        <v>0.94811481674093601</v>
      </c>
      <c r="AY48" s="10">
        <v>9.81333885965363</v>
      </c>
      <c r="AZ48" s="10">
        <v>16.028160741366506</v>
      </c>
      <c r="BA48" s="10">
        <v>3.6425833313025233</v>
      </c>
      <c r="BB48" s="10">
        <v>0.33199556517869228</v>
      </c>
      <c r="BC48" s="2">
        <v>0.59562307725552244</v>
      </c>
      <c r="BD48" s="1" t="s">
        <v>59</v>
      </c>
      <c r="BE48" s="15"/>
      <c r="BF48">
        <v>60</v>
      </c>
      <c r="BG48" s="19">
        <v>151.30000000000001</v>
      </c>
      <c r="BH48">
        <v>116</v>
      </c>
      <c r="BI48" s="19">
        <v>31.6</v>
      </c>
      <c r="BJ48">
        <v>92</v>
      </c>
      <c r="BK48" s="20">
        <v>13.4</v>
      </c>
      <c r="BL48">
        <v>87</v>
      </c>
      <c r="BM48">
        <v>69</v>
      </c>
      <c r="BN48" s="20">
        <v>6.28</v>
      </c>
      <c r="BO48">
        <v>83</v>
      </c>
      <c r="BP48" s="19">
        <v>12.5</v>
      </c>
      <c r="BQ48">
        <v>88</v>
      </c>
      <c r="BR48">
        <v>67</v>
      </c>
      <c r="BS48" s="20">
        <v>3.86</v>
      </c>
      <c r="BT48" s="20">
        <v>0.90000000000000036</v>
      </c>
      <c r="BU48" s="20">
        <v>-1</v>
      </c>
      <c r="BV48" s="20">
        <v>2</v>
      </c>
      <c r="BW48" s="20">
        <v>9</v>
      </c>
      <c r="BX48" s="20">
        <v>2.4200000000000004</v>
      </c>
    </row>
    <row r="49" spans="1:76" x14ac:dyDescent="0.3">
      <c r="A49" s="2">
        <v>48</v>
      </c>
      <c r="B49" s="3" t="s">
        <v>117</v>
      </c>
      <c r="C49" s="10">
        <v>649</v>
      </c>
      <c r="D49" s="9" t="s">
        <v>58</v>
      </c>
      <c r="E49" s="10">
        <v>8.2590875260000001</v>
      </c>
      <c r="F49" s="10">
        <v>0.94315980420000001</v>
      </c>
      <c r="G49" s="10">
        <v>12.737666490000001</v>
      </c>
      <c r="H49" s="10">
        <v>11.84466529</v>
      </c>
      <c r="I49" s="10">
        <v>74.69546837</v>
      </c>
      <c r="J49" s="10">
        <v>29.647783310000001</v>
      </c>
      <c r="K49" s="10">
        <v>92.120302879999997</v>
      </c>
      <c r="L49" s="11">
        <v>5.0636574074074073E-3</v>
      </c>
      <c r="M49" s="11">
        <v>5.8333217592592586E-3</v>
      </c>
      <c r="N49" s="10">
        <v>1.7957427100000007</v>
      </c>
      <c r="O49" s="10">
        <v>19.442094400000002</v>
      </c>
      <c r="P49" s="10">
        <v>9.2363645245956652E-2</v>
      </c>
      <c r="Q49" s="9">
        <v>9.2363645245956652E-2</v>
      </c>
      <c r="R49">
        <v>12.901900330000004</v>
      </c>
      <c r="S49">
        <v>0.66360650578880032</v>
      </c>
      <c r="T49" s="9">
        <v>0.66360650578880032</v>
      </c>
      <c r="U49" s="3">
        <v>13.36627223</v>
      </c>
      <c r="V49" s="3">
        <v>8.2590875260000001</v>
      </c>
      <c r="W49" s="3">
        <v>0.60588255319999995</v>
      </c>
      <c r="X49" s="3">
        <v>0.94315980420000001</v>
      </c>
      <c r="Y49" s="3">
        <v>16.56852743</v>
      </c>
      <c r="Z49" s="3">
        <v>12.737666490000001</v>
      </c>
      <c r="AA49" s="3">
        <v>10.048922579999999</v>
      </c>
      <c r="AB49" s="3">
        <v>11.84466529</v>
      </c>
      <c r="AC49" s="3">
        <v>94.137562770000002</v>
      </c>
      <c r="AD49" s="3">
        <v>74.69546837</v>
      </c>
      <c r="AE49" s="3">
        <v>31.01430483</v>
      </c>
      <c r="AF49" s="3">
        <v>29.647783310000001</v>
      </c>
      <c r="AG49" s="3">
        <v>79.218402549999993</v>
      </c>
      <c r="AH49" s="3">
        <v>92.120302879999997</v>
      </c>
      <c r="AI49" s="12">
        <v>43631</v>
      </c>
      <c r="AJ49" s="13">
        <v>638.9</v>
      </c>
      <c r="AK49" s="16">
        <v>3.0051000000000001</v>
      </c>
      <c r="AL49" s="10">
        <v>5.1000000000001044E-3</v>
      </c>
      <c r="AM49" s="10">
        <v>0.94155915363881404</v>
      </c>
      <c r="AN49" s="14">
        <v>12</v>
      </c>
      <c r="AO49" s="10">
        <v>285.14999999999998</v>
      </c>
      <c r="AP49" s="14">
        <v>10.5</v>
      </c>
      <c r="AQ49" s="14">
        <v>37</v>
      </c>
      <c r="AR49" s="10">
        <v>310.14999999999998</v>
      </c>
      <c r="AS49" s="14">
        <v>47.1</v>
      </c>
      <c r="AT49" s="14">
        <v>0.5</v>
      </c>
      <c r="AU49" s="10">
        <v>1.0965299488808811</v>
      </c>
      <c r="AV49" s="10">
        <v>13.967232785141412</v>
      </c>
      <c r="AW49" s="10">
        <v>0.7044069967037444</v>
      </c>
      <c r="AX49" s="10">
        <v>1.0965299488808811</v>
      </c>
      <c r="AY49" s="10">
        <v>11.670986646769908</v>
      </c>
      <c r="AZ49" s="10">
        <v>13.967232785141412</v>
      </c>
      <c r="BA49" s="10">
        <v>2.2962461383715045</v>
      </c>
      <c r="BB49" s="10">
        <v>0.11810693288123857</v>
      </c>
      <c r="BC49" s="2">
        <v>0.11810693288123857</v>
      </c>
      <c r="BD49" s="1" t="s">
        <v>59</v>
      </c>
      <c r="BE49" s="15"/>
      <c r="BF49">
        <v>55</v>
      </c>
      <c r="BG49" s="19">
        <v>155.69999999999999</v>
      </c>
      <c r="BH49">
        <v>110</v>
      </c>
      <c r="BI49" s="19">
        <v>34.299999999999997</v>
      </c>
      <c r="BJ49">
        <v>87</v>
      </c>
      <c r="BK49" s="20">
        <v>14.1</v>
      </c>
      <c r="BL49">
        <v>88</v>
      </c>
      <c r="BM49">
        <v>80</v>
      </c>
      <c r="BN49" s="20">
        <v>5.37</v>
      </c>
      <c r="BO49">
        <v>81</v>
      </c>
      <c r="BP49" s="19">
        <v>15.1</v>
      </c>
      <c r="BQ49">
        <v>90</v>
      </c>
      <c r="BR49">
        <v>78</v>
      </c>
      <c r="BS49" s="20">
        <v>2.3199999999999998</v>
      </c>
      <c r="BT49" s="20">
        <v>-1</v>
      </c>
      <c r="BU49" s="20">
        <v>-2</v>
      </c>
      <c r="BV49" s="20">
        <v>2</v>
      </c>
      <c r="BW49" s="20">
        <v>6</v>
      </c>
      <c r="BX49" s="20">
        <v>3.0500000000000003</v>
      </c>
    </row>
    <row r="50" spans="1:76" x14ac:dyDescent="0.3">
      <c r="A50" s="2">
        <v>49</v>
      </c>
      <c r="B50" s="3" t="s">
        <v>118</v>
      </c>
      <c r="C50" s="10">
        <v>662</v>
      </c>
      <c r="D50" s="9" t="s">
        <v>58</v>
      </c>
      <c r="E50" s="10">
        <v>10.09812895</v>
      </c>
      <c r="F50" s="10">
        <v>0.48155831129999999</v>
      </c>
      <c r="G50" s="10">
        <v>17.97452994</v>
      </c>
      <c r="H50" s="10">
        <v>8.5617697190000008</v>
      </c>
      <c r="I50" s="10">
        <v>75.916126120000001</v>
      </c>
      <c r="J50" s="10">
        <v>30.458317650000001</v>
      </c>
      <c r="K50" s="10">
        <v>60.063384620000001</v>
      </c>
      <c r="L50" s="11">
        <v>1.9890046296296295E-2</v>
      </c>
      <c r="M50" s="11">
        <v>2.0642349537037037E-2</v>
      </c>
      <c r="N50" s="10">
        <v>0.15639059700000146</v>
      </c>
      <c r="O50" s="10">
        <v>14.713870630000002</v>
      </c>
      <c r="P50" s="10">
        <v>1.0628787008711211E-2</v>
      </c>
      <c r="Q50" s="9">
        <v>4.4823615459871506E-2</v>
      </c>
      <c r="R50">
        <v>2.3666939000000013</v>
      </c>
      <c r="S50">
        <v>0.16084781221159894</v>
      </c>
      <c r="T50" s="9">
        <v>0.22492596521818436</v>
      </c>
      <c r="U50" s="3">
        <v>13.3091428</v>
      </c>
      <c r="V50" s="3">
        <v>10.147940915</v>
      </c>
      <c r="W50" s="3">
        <v>0.53475141225</v>
      </c>
      <c r="X50" s="3">
        <v>0.52490921989999995</v>
      </c>
      <c r="Y50" s="3">
        <v>16.072473890000001</v>
      </c>
      <c r="Z50" s="3">
        <v>17.56643965</v>
      </c>
      <c r="AA50" s="3">
        <v>8.564129853499999</v>
      </c>
      <c r="AB50" s="3">
        <v>9.1138705689999995</v>
      </c>
      <c r="AC50" s="3">
        <v>89.845952310000001</v>
      </c>
      <c r="AD50" s="3">
        <v>76.521480889999992</v>
      </c>
      <c r="AE50" s="3">
        <v>30.019750564999999</v>
      </c>
      <c r="AF50" s="3">
        <v>30.295288644999999</v>
      </c>
      <c r="AG50" s="3">
        <v>57.558252109999998</v>
      </c>
      <c r="AH50" s="3">
        <v>60.466241570000001</v>
      </c>
      <c r="AI50" s="12">
        <v>43631</v>
      </c>
      <c r="AJ50" s="13">
        <v>638.9</v>
      </c>
      <c r="AK50" s="16">
        <v>3.0051000000000001</v>
      </c>
      <c r="AL50" s="10">
        <v>5.1000000000001044E-3</v>
      </c>
      <c r="AM50" s="10">
        <v>0.48074105151242885</v>
      </c>
      <c r="AN50" s="14">
        <v>12</v>
      </c>
      <c r="AO50" s="10">
        <v>285.14999999999998</v>
      </c>
      <c r="AP50" s="14">
        <v>10.5</v>
      </c>
      <c r="AQ50" s="14">
        <v>37</v>
      </c>
      <c r="AR50" s="10">
        <v>310.14999999999998</v>
      </c>
      <c r="AS50" s="14">
        <v>47.1</v>
      </c>
      <c r="AT50" s="14">
        <v>0.5</v>
      </c>
      <c r="AU50" s="10">
        <v>0.55986600374773721</v>
      </c>
      <c r="AV50" s="10">
        <v>10.063328246751855</v>
      </c>
      <c r="AW50" s="10">
        <v>0.62170900003084695</v>
      </c>
      <c r="AX50" s="10">
        <v>0.61026633821854093</v>
      </c>
      <c r="AY50" s="10">
        <v>9.9621853536079215</v>
      </c>
      <c r="AZ50" s="10">
        <v>10.699638913632199</v>
      </c>
      <c r="BA50" s="10">
        <v>0.29112610142119877</v>
      </c>
      <c r="BB50" s="10">
        <v>1.9785827179126064E-2</v>
      </c>
      <c r="BC50" s="2">
        <v>5.94854505176391E-2</v>
      </c>
      <c r="BD50" s="1" t="s">
        <v>59</v>
      </c>
      <c r="BE50" s="15"/>
      <c r="BF50">
        <v>78</v>
      </c>
      <c r="BG50" s="19">
        <v>144.6</v>
      </c>
      <c r="BH50">
        <v>98</v>
      </c>
      <c r="BI50" s="19">
        <v>30.1</v>
      </c>
      <c r="BJ50">
        <v>85</v>
      </c>
      <c r="BK50" s="20">
        <v>14.8</v>
      </c>
      <c r="BL50">
        <v>87</v>
      </c>
      <c r="BM50">
        <v>61</v>
      </c>
      <c r="BN50" s="20">
        <v>7.26</v>
      </c>
      <c r="BO50">
        <v>83</v>
      </c>
      <c r="BP50" s="19">
        <v>13.9</v>
      </c>
      <c r="BQ50">
        <v>89</v>
      </c>
      <c r="BR50">
        <v>72</v>
      </c>
      <c r="BS50" s="20">
        <v>2.4</v>
      </c>
      <c r="BT50" s="20">
        <v>0.90000000000000036</v>
      </c>
      <c r="BU50" s="20">
        <v>-2</v>
      </c>
      <c r="BV50" s="20">
        <v>-11</v>
      </c>
      <c r="BW50" s="20">
        <v>2</v>
      </c>
      <c r="BX50" s="20">
        <v>4.8599999999999994</v>
      </c>
    </row>
    <row r="51" spans="1:76" x14ac:dyDescent="0.3">
      <c r="A51" s="2">
        <v>50</v>
      </c>
      <c r="B51" s="3" t="s">
        <v>119</v>
      </c>
      <c r="C51" s="10">
        <v>655</v>
      </c>
      <c r="D51" s="9" t="s">
        <v>58</v>
      </c>
      <c r="E51" s="10">
        <v>9.275220762</v>
      </c>
      <c r="F51" s="10">
        <v>0.60977142969999998</v>
      </c>
      <c r="G51" s="10">
        <v>16.756487490000001</v>
      </c>
      <c r="H51" s="10">
        <v>10.21282755</v>
      </c>
      <c r="I51" s="10">
        <v>69.432680180000006</v>
      </c>
      <c r="J51" s="10">
        <v>35.971703230000003</v>
      </c>
      <c r="K51" s="10">
        <v>92.72114612</v>
      </c>
      <c r="L51" s="11">
        <v>5.1504629629629635E-3</v>
      </c>
      <c r="M51" s="11">
        <v>5.6597106481481481E-3</v>
      </c>
      <c r="N51" s="10">
        <v>1.5214730400000001</v>
      </c>
      <c r="O51" s="10">
        <v>17.222622539999989</v>
      </c>
      <c r="P51" s="10">
        <v>8.8341542437357576E-2</v>
      </c>
      <c r="Q51" s="9">
        <v>8.8320665581711741E-2</v>
      </c>
      <c r="R51">
        <v>8.7459952100000038</v>
      </c>
      <c r="S51">
        <v>0.50782017603226237</v>
      </c>
      <c r="T51" s="9">
        <v>0.46033808163229412</v>
      </c>
      <c r="U51" s="3">
        <v>13.341716359999999</v>
      </c>
      <c r="V51" s="3">
        <v>9.2729136876666658</v>
      </c>
      <c r="W51" s="3">
        <v>0.50294119436666662</v>
      </c>
      <c r="X51" s="3">
        <v>0.57712401356666665</v>
      </c>
      <c r="Y51" s="3">
        <v>18.200869063333332</v>
      </c>
      <c r="Z51" s="3">
        <v>18.772805719999997</v>
      </c>
      <c r="AA51" s="3">
        <v>9.0593463166666677</v>
      </c>
      <c r="AB51" s="3">
        <v>10.730439176666666</v>
      </c>
      <c r="AC51" s="3">
        <v>85.137168163333342</v>
      </c>
      <c r="AD51" s="3">
        <v>65.282007460000003</v>
      </c>
      <c r="AE51" s="3">
        <v>35.882502366666671</v>
      </c>
      <c r="AF51" s="3">
        <v>35.650981263333335</v>
      </c>
      <c r="AG51" s="3">
        <v>84.391596296666663</v>
      </c>
      <c r="AH51" s="3">
        <v>93.609041653333335</v>
      </c>
      <c r="AI51" s="12">
        <v>43631</v>
      </c>
      <c r="AJ51" s="13">
        <v>638.9</v>
      </c>
      <c r="AK51" s="16">
        <v>3.0051000000000001</v>
      </c>
      <c r="AL51" s="10">
        <v>5.1000000000001044E-3</v>
      </c>
      <c r="AM51" s="10">
        <v>0.60873657751821897</v>
      </c>
      <c r="AN51" s="14">
        <v>12</v>
      </c>
      <c r="AO51" s="10">
        <v>285.14999999999998</v>
      </c>
      <c r="AP51" s="14">
        <v>10.5</v>
      </c>
      <c r="AQ51" s="14">
        <v>37</v>
      </c>
      <c r="AR51" s="10">
        <v>310.14999999999998</v>
      </c>
      <c r="AS51" s="14">
        <v>47.1</v>
      </c>
      <c r="AT51" s="14">
        <v>0.5</v>
      </c>
      <c r="AU51" s="10">
        <v>0.70892825548805616</v>
      </c>
      <c r="AV51" s="10">
        <v>11.879147444393137</v>
      </c>
      <c r="AW51" s="10">
        <v>0.58472602383299299</v>
      </c>
      <c r="AX51" s="10">
        <v>0.67097194163290619</v>
      </c>
      <c r="AY51" s="10">
        <v>10.556173124743269</v>
      </c>
      <c r="AZ51" s="10">
        <v>12.517379891064174</v>
      </c>
      <c r="BA51" s="10">
        <v>1.7407401854509725</v>
      </c>
      <c r="BB51" s="10">
        <v>0.10107288721029901</v>
      </c>
      <c r="BC51" s="2">
        <v>0.10344661692021091</v>
      </c>
      <c r="BD51" s="1" t="s">
        <v>79</v>
      </c>
      <c r="BE51" s="15"/>
      <c r="BF51">
        <v>54</v>
      </c>
      <c r="BG51" s="19">
        <v>154</v>
      </c>
      <c r="BH51">
        <v>125</v>
      </c>
      <c r="BI51" s="19">
        <v>32.6</v>
      </c>
      <c r="BJ51">
        <v>92</v>
      </c>
      <c r="BK51" s="20">
        <v>13.8</v>
      </c>
      <c r="BL51">
        <v>88</v>
      </c>
      <c r="BM51">
        <v>75</v>
      </c>
      <c r="BN51" s="20">
        <v>5.04</v>
      </c>
      <c r="BO51">
        <v>77</v>
      </c>
      <c r="BP51" s="19">
        <v>14.1</v>
      </c>
      <c r="BQ51">
        <v>89</v>
      </c>
      <c r="BR51">
        <v>87</v>
      </c>
      <c r="BS51" s="20">
        <v>1.92</v>
      </c>
      <c r="BT51" s="20">
        <v>-0.29999999999999893</v>
      </c>
      <c r="BU51" s="20">
        <v>-1</v>
      </c>
      <c r="BV51" s="20">
        <v>-12</v>
      </c>
      <c r="BW51" s="20">
        <v>15</v>
      </c>
      <c r="BX51" s="20">
        <v>3.12</v>
      </c>
    </row>
    <row r="52" spans="1:76" x14ac:dyDescent="0.3">
      <c r="A52" s="2">
        <v>51</v>
      </c>
      <c r="B52" s="3" t="s">
        <v>120</v>
      </c>
      <c r="C52" s="10">
        <v>673</v>
      </c>
      <c r="D52" s="9" t="s">
        <v>58</v>
      </c>
      <c r="E52" s="10">
        <v>7.9508372359999999</v>
      </c>
      <c r="F52" s="10">
        <v>0.79694817650000005</v>
      </c>
      <c r="G52" s="10">
        <v>24.767218740000001</v>
      </c>
      <c r="H52" s="10">
        <v>19.723637740000001</v>
      </c>
      <c r="I52" s="10">
        <v>80.302900359999995</v>
      </c>
      <c r="J52" s="10">
        <v>29.89300471</v>
      </c>
      <c r="K52" s="10">
        <v>98.281830819999996</v>
      </c>
      <c r="L52" s="11">
        <v>9.571759259259259E-3</v>
      </c>
      <c r="M52" s="11">
        <v>1.0127303240740741E-2</v>
      </c>
      <c r="N52" s="10">
        <v>6.6326823900000011</v>
      </c>
      <c r="O52" s="10">
        <v>13.85411083000001</v>
      </c>
      <c r="P52" s="10">
        <v>0.47875193661923349</v>
      </c>
      <c r="Q52" s="9">
        <v>0.35841598203068514</v>
      </c>
      <c r="R52">
        <v>17.542502189999993</v>
      </c>
      <c r="S52">
        <v>1.2662308252950494</v>
      </c>
      <c r="T52" s="9">
        <v>1.2247921066926695</v>
      </c>
      <c r="U52" s="3">
        <v>13.32505269</v>
      </c>
      <c r="V52" s="3">
        <v>8.0213258219999997</v>
      </c>
      <c r="W52" s="3">
        <v>0.57239681954999999</v>
      </c>
      <c r="X52" s="3">
        <v>0.78984163870000001</v>
      </c>
      <c r="Y52" s="3">
        <v>23.237564679999998</v>
      </c>
      <c r="Z52" s="3">
        <v>23.44839215</v>
      </c>
      <c r="AA52" s="3">
        <v>13.27972471</v>
      </c>
      <c r="AB52" s="3">
        <v>18.506415654999998</v>
      </c>
      <c r="AC52" s="3">
        <v>94.331693395000002</v>
      </c>
      <c r="AD52" s="3">
        <v>79.380656420000008</v>
      </c>
      <c r="AE52" s="3">
        <v>29.132028984999998</v>
      </c>
      <c r="AF52" s="3">
        <v>29.663176440000001</v>
      </c>
      <c r="AG52" s="3">
        <v>81.160006899999999</v>
      </c>
      <c r="AH52" s="3">
        <v>99.42646375999999</v>
      </c>
      <c r="AI52" s="12">
        <v>43631</v>
      </c>
      <c r="AJ52" s="13">
        <v>638.9</v>
      </c>
      <c r="AK52" s="16">
        <v>3.0051000000000001</v>
      </c>
      <c r="AL52" s="10">
        <v>5.1000000000001044E-3</v>
      </c>
      <c r="AM52" s="10">
        <v>0.79559566387141867</v>
      </c>
      <c r="AN52" s="14">
        <v>12</v>
      </c>
      <c r="AO52" s="10">
        <v>285.14999999999998</v>
      </c>
      <c r="AP52" s="14">
        <v>10.5</v>
      </c>
      <c r="AQ52" s="14">
        <v>37</v>
      </c>
      <c r="AR52" s="10">
        <v>310.14999999999998</v>
      </c>
      <c r="AS52" s="14">
        <v>47.1</v>
      </c>
      <c r="AT52" s="14">
        <v>0.5</v>
      </c>
      <c r="AU52" s="10">
        <v>0.92654239435011787</v>
      </c>
      <c r="AV52" s="10">
        <v>22.947878152752711</v>
      </c>
      <c r="AW52" s="10">
        <v>0.66547604391720361</v>
      </c>
      <c r="AX52" s="10">
        <v>0.91828024036958023</v>
      </c>
      <c r="AY52" s="10">
        <v>15.452152938628391</v>
      </c>
      <c r="AZ52" s="10">
        <v>21.543091528142384</v>
      </c>
      <c r="BA52" s="10">
        <v>7.7154963650708535</v>
      </c>
      <c r="BB52" s="10">
        <v>0.55691025283005102</v>
      </c>
      <c r="BC52" s="2">
        <v>0.41761237586031014</v>
      </c>
      <c r="BD52" s="1" t="s">
        <v>59</v>
      </c>
      <c r="BE52" s="15"/>
      <c r="BF52">
        <v>48</v>
      </c>
      <c r="BG52" s="19">
        <v>159.1</v>
      </c>
      <c r="BH52">
        <v>147</v>
      </c>
      <c r="BI52" s="19">
        <v>32.6</v>
      </c>
      <c r="BJ52">
        <v>86</v>
      </c>
      <c r="BK52" s="20">
        <v>14</v>
      </c>
      <c r="BL52">
        <v>88</v>
      </c>
      <c r="BM52">
        <v>75</v>
      </c>
      <c r="BN52" s="20">
        <v>4.6900000000000004</v>
      </c>
      <c r="BO52">
        <v>92</v>
      </c>
      <c r="BP52" s="19">
        <v>13.1</v>
      </c>
      <c r="BQ52">
        <v>87</v>
      </c>
      <c r="BR52">
        <v>91</v>
      </c>
      <c r="BS52" s="20">
        <v>12.03</v>
      </c>
      <c r="BT52" s="20">
        <v>0.90000000000000036</v>
      </c>
      <c r="BU52" s="20">
        <v>1</v>
      </c>
      <c r="BV52" s="20">
        <v>-16</v>
      </c>
      <c r="BW52" s="20">
        <v>-6</v>
      </c>
      <c r="BX52" s="20">
        <v>-7.339999999999999</v>
      </c>
    </row>
    <row r="53" spans="1:76" x14ac:dyDescent="0.3">
      <c r="A53" s="2">
        <v>52</v>
      </c>
      <c r="B53" s="3" t="s">
        <v>121</v>
      </c>
      <c r="C53" s="10">
        <v>544</v>
      </c>
      <c r="D53" s="9" t="s">
        <v>58</v>
      </c>
      <c r="E53" s="10">
        <v>9.0799250199999992</v>
      </c>
      <c r="F53" s="10">
        <v>0.58410352180000003</v>
      </c>
      <c r="G53" s="10">
        <v>25.421623499999999</v>
      </c>
      <c r="H53" s="10">
        <v>14.783959339999999</v>
      </c>
      <c r="I53" s="10">
        <v>82.920031660000006</v>
      </c>
      <c r="J53" s="10">
        <v>28.640743919999998</v>
      </c>
      <c r="K53" s="10">
        <v>68.803831520000003</v>
      </c>
      <c r="L53" s="11">
        <v>5.115740740740741E-3</v>
      </c>
      <c r="M53" s="11">
        <v>5.7870254629629634E-3</v>
      </c>
      <c r="N53" s="10">
        <v>2.3839901799999996</v>
      </c>
      <c r="O53" s="10">
        <v>11.010385749999998</v>
      </c>
      <c r="P53" s="10">
        <v>0.21652194883362738</v>
      </c>
      <c r="Q53" s="9">
        <v>0.23202284532181669</v>
      </c>
      <c r="R53">
        <v>5.4149443900000023</v>
      </c>
      <c r="S53">
        <v>0.49180333123205999</v>
      </c>
      <c r="T53" s="9">
        <v>0.48568883318891271</v>
      </c>
      <c r="U53" s="3">
        <v>13.287464780000001</v>
      </c>
      <c r="V53" s="3">
        <v>8.9907820813333341</v>
      </c>
      <c r="W53" s="3">
        <v>0.49145542143333332</v>
      </c>
      <c r="X53" s="3">
        <v>0.59444766090000012</v>
      </c>
      <c r="Y53" s="3">
        <v>25.457548533333334</v>
      </c>
      <c r="Z53" s="3">
        <v>26.064775103333332</v>
      </c>
      <c r="AA53" s="3">
        <v>12.48604795</v>
      </c>
      <c r="AB53" s="3">
        <v>15.473669813333336</v>
      </c>
      <c r="AC53" s="3">
        <v>93.879944093333336</v>
      </c>
      <c r="AD53" s="3">
        <v>81.011864599999996</v>
      </c>
      <c r="AE53" s="3">
        <v>28.902651023333334</v>
      </c>
      <c r="AF53" s="3">
        <v>28.722499379999999</v>
      </c>
      <c r="AG53" s="3">
        <v>64.64886541333334</v>
      </c>
      <c r="AH53" s="3">
        <v>70.797477119999996</v>
      </c>
      <c r="AI53" s="12">
        <v>43631</v>
      </c>
      <c r="AJ53" s="13">
        <v>638.9</v>
      </c>
      <c r="AK53" s="16">
        <v>3.0051000000000001</v>
      </c>
      <c r="AL53" s="10">
        <v>5.1000000000001044E-3</v>
      </c>
      <c r="AM53" s="10">
        <v>0.58311223100728771</v>
      </c>
      <c r="AN53" s="14">
        <v>12</v>
      </c>
      <c r="AO53" s="10">
        <v>285.14999999999998</v>
      </c>
      <c r="AP53" s="14">
        <v>10.5</v>
      </c>
      <c r="AQ53" s="14">
        <v>37</v>
      </c>
      <c r="AR53" s="10">
        <v>310.14999999999998</v>
      </c>
      <c r="AS53" s="14">
        <v>47.1</v>
      </c>
      <c r="AT53" s="14">
        <v>0.5</v>
      </c>
      <c r="AU53" s="10">
        <v>0.67908640937445985</v>
      </c>
      <c r="AV53" s="10">
        <v>17.26347902308439</v>
      </c>
      <c r="AW53" s="10">
        <v>0.57137251369466791</v>
      </c>
      <c r="AX53" s="10">
        <v>0.69111264105654546</v>
      </c>
      <c r="AY53" s="10">
        <v>14.536887434990922</v>
      </c>
      <c r="AZ53" s="10">
        <v>18.013868699655863</v>
      </c>
      <c r="BA53" s="10">
        <v>2.8050026259527812</v>
      </c>
      <c r="BB53" s="10">
        <v>0.25475970503147738</v>
      </c>
      <c r="BC53" s="2">
        <v>0.27021351401809524</v>
      </c>
      <c r="BD53" s="1" t="s">
        <v>59</v>
      </c>
      <c r="BE53" s="15"/>
      <c r="BF53">
        <v>68</v>
      </c>
      <c r="BG53" s="19">
        <v>142.5</v>
      </c>
      <c r="BH53">
        <v>91</v>
      </c>
      <c r="BI53" s="19">
        <v>32.4</v>
      </c>
      <c r="BJ53">
        <v>92</v>
      </c>
      <c r="BK53" s="20">
        <v>12.8</v>
      </c>
      <c r="BL53">
        <v>86</v>
      </c>
      <c r="BM53">
        <v>71</v>
      </c>
      <c r="BN53" s="20">
        <v>6.27</v>
      </c>
      <c r="BO53" s="21" t="e">
        <v>#NULL!</v>
      </c>
      <c r="BP53" s="19">
        <v>13</v>
      </c>
      <c r="BQ53">
        <v>87</v>
      </c>
      <c r="BR53">
        <v>66</v>
      </c>
      <c r="BS53" s="20">
        <v>10.41</v>
      </c>
      <c r="BT53" s="20">
        <v>-0.19999999999999929</v>
      </c>
      <c r="BU53" s="20">
        <v>-1</v>
      </c>
      <c r="BV53" s="20">
        <v>5</v>
      </c>
      <c r="BW53" s="21" t="e">
        <v>#NULL!</v>
      </c>
      <c r="BX53" s="20">
        <v>-4.1400000000000006</v>
      </c>
    </row>
    <row r="54" spans="1:76" x14ac:dyDescent="0.3">
      <c r="A54" s="2">
        <v>53</v>
      </c>
      <c r="B54" s="3" t="s">
        <v>122</v>
      </c>
      <c r="C54" s="10">
        <v>637</v>
      </c>
      <c r="D54" s="9" t="s">
        <v>58</v>
      </c>
      <c r="E54" s="10">
        <v>7.8977862480000001</v>
      </c>
      <c r="F54" s="10">
        <v>0.83827610269999997</v>
      </c>
      <c r="G54" s="10">
        <v>20.753982189999999</v>
      </c>
      <c r="H54" s="10">
        <v>17.38509942</v>
      </c>
      <c r="I54" s="10">
        <v>78.626172539999999</v>
      </c>
      <c r="J54" s="10">
        <v>28.531969419999999</v>
      </c>
      <c r="K54" s="10">
        <v>76.807437300000004</v>
      </c>
      <c r="L54" s="11">
        <v>7.2280092592592595E-3</v>
      </c>
      <c r="M54" s="11">
        <v>7.7951273148148155E-3</v>
      </c>
      <c r="N54" s="10">
        <v>5.8193281599999995</v>
      </c>
      <c r="O54" s="10">
        <v>14.208024140000006</v>
      </c>
      <c r="P54" s="10">
        <v>0.40958039644772148</v>
      </c>
      <c r="Q54" s="9">
        <v>0.37765903203708207</v>
      </c>
      <c r="R54">
        <v>11.613945319999999</v>
      </c>
      <c r="S54">
        <v>0.81742156443154768</v>
      </c>
      <c r="T54" s="9">
        <v>0.7798514186425054</v>
      </c>
      <c r="U54" s="3">
        <v>13.305880616666665</v>
      </c>
      <c r="V54" s="3">
        <v>8.2857923373333335</v>
      </c>
      <c r="W54" s="3">
        <v>0.63122338433333336</v>
      </c>
      <c r="X54" s="3">
        <v>0.81814444976666667</v>
      </c>
      <c r="Y54" s="3">
        <v>19.199958666666664</v>
      </c>
      <c r="Z54" s="3">
        <v>21.189216900000002</v>
      </c>
      <c r="AA54" s="3">
        <v>12.022941243333333</v>
      </c>
      <c r="AB54" s="3">
        <v>17.314969613333336</v>
      </c>
      <c r="AC54" s="3">
        <v>93.485937509999999</v>
      </c>
      <c r="AD54" s="3">
        <v>79.468038483333331</v>
      </c>
      <c r="AE54" s="3">
        <v>27.577222296666665</v>
      </c>
      <c r="AF54" s="3">
        <v>27.68537929</v>
      </c>
      <c r="AG54" s="3">
        <v>65.732886296666663</v>
      </c>
      <c r="AH54" s="3">
        <v>76.705252060000007</v>
      </c>
      <c r="AI54" s="12">
        <v>43631</v>
      </c>
      <c r="AJ54" s="13">
        <v>638.9</v>
      </c>
      <c r="AK54" s="16">
        <v>3.0051000000000001</v>
      </c>
      <c r="AL54" s="10">
        <v>5.1000000000001044E-3</v>
      </c>
      <c r="AM54" s="10">
        <v>0.83685345183188575</v>
      </c>
      <c r="AN54" s="14">
        <v>12</v>
      </c>
      <c r="AO54" s="10">
        <v>285.14999999999998</v>
      </c>
      <c r="AP54" s="14">
        <v>10.5</v>
      </c>
      <c r="AQ54" s="14">
        <v>37</v>
      </c>
      <c r="AR54" s="10">
        <v>310.14999999999998</v>
      </c>
      <c r="AS54" s="14">
        <v>47.1</v>
      </c>
      <c r="AT54" s="14">
        <v>0.5</v>
      </c>
      <c r="AU54" s="10">
        <v>0.97459078297062041</v>
      </c>
      <c r="AV54" s="10">
        <v>20.226639752310408</v>
      </c>
      <c r="AW54" s="10">
        <v>0.73386857908193137</v>
      </c>
      <c r="AX54" s="10">
        <v>0.95118545943629107</v>
      </c>
      <c r="AY54" s="10">
        <v>14.062968897717994</v>
      </c>
      <c r="AZ54" s="10">
        <v>20.144267804417648</v>
      </c>
      <c r="BA54" s="10">
        <v>6.5520282155855512</v>
      </c>
      <c r="BB54" s="10">
        <v>0.46114985102957096</v>
      </c>
      <c r="BC54" s="2">
        <v>0.434045492135815</v>
      </c>
      <c r="BD54" s="1" t="s">
        <v>59</v>
      </c>
      <c r="BE54" s="15"/>
      <c r="BF54">
        <v>59</v>
      </c>
      <c r="BG54" s="19">
        <v>141.6</v>
      </c>
      <c r="BH54">
        <v>94</v>
      </c>
      <c r="BI54" s="19">
        <v>31.3</v>
      </c>
      <c r="BJ54">
        <v>87</v>
      </c>
      <c r="BK54" s="20">
        <v>15.1</v>
      </c>
      <c r="BL54">
        <v>89</v>
      </c>
      <c r="BM54">
        <v>60</v>
      </c>
      <c r="BN54" s="20">
        <v>4.8</v>
      </c>
      <c r="BO54">
        <v>83</v>
      </c>
      <c r="BP54" s="19">
        <v>13.9</v>
      </c>
      <c r="BQ54">
        <v>87</v>
      </c>
      <c r="BR54">
        <v>68</v>
      </c>
      <c r="BS54" s="20">
        <v>8.7899999999999991</v>
      </c>
      <c r="BT54" s="20">
        <v>1.1999999999999993</v>
      </c>
      <c r="BU54" s="20">
        <v>2</v>
      </c>
      <c r="BV54" s="20">
        <v>-8</v>
      </c>
      <c r="BW54" s="20">
        <v>4</v>
      </c>
      <c r="BX54" s="20">
        <v>-3.9899999999999993</v>
      </c>
    </row>
    <row r="55" spans="1:76" x14ac:dyDescent="0.3">
      <c r="A55" s="2">
        <v>54</v>
      </c>
      <c r="B55" s="3" t="s">
        <v>123</v>
      </c>
      <c r="C55" s="10">
        <v>661</v>
      </c>
      <c r="D55" s="9" t="s">
        <v>58</v>
      </c>
      <c r="E55" s="10">
        <v>8.6469274790000004</v>
      </c>
      <c r="F55" s="10">
        <v>0.82052315629999995</v>
      </c>
      <c r="G55" s="10">
        <v>19.369979440000002</v>
      </c>
      <c r="H55" s="10">
        <v>15.862377049999999</v>
      </c>
      <c r="I55" s="10">
        <v>80.267270479999993</v>
      </c>
      <c r="J55" s="10">
        <v>30.157558380000001</v>
      </c>
      <c r="K55" s="10">
        <v>80.632262690000005</v>
      </c>
      <c r="L55" s="11">
        <v>4.1956018518518523E-3</v>
      </c>
      <c r="M55" s="11">
        <v>4.8437384259259258E-3</v>
      </c>
      <c r="N55" s="10">
        <v>4.8425465799999987</v>
      </c>
      <c r="O55" s="10">
        <v>13.801422490000007</v>
      </c>
      <c r="P55" s="10">
        <v>0.35087300483038802</v>
      </c>
      <c r="Q55" s="9">
        <v>0.18855845945575889</v>
      </c>
      <c r="R55">
        <v>17.834360240000002</v>
      </c>
      <c r="S55">
        <v>1.2922117450517951</v>
      </c>
      <c r="T55" s="9">
        <v>0.84548016075638277</v>
      </c>
      <c r="U55" s="3">
        <v>13.289584823333334</v>
      </c>
      <c r="V55" s="3">
        <v>8.7298321956666669</v>
      </c>
      <c r="W55" s="3">
        <v>0.66209107813333334</v>
      </c>
      <c r="X55" s="3">
        <v>0.75528838943333332</v>
      </c>
      <c r="Y55" s="3">
        <v>17.53256524</v>
      </c>
      <c r="Z55" s="3">
        <v>18.842729370000001</v>
      </c>
      <c r="AA55" s="3">
        <v>11.560906306666666</v>
      </c>
      <c r="AB55" s="3">
        <v>14.219123683333331</v>
      </c>
      <c r="AC55" s="3">
        <v>93.59859354000001</v>
      </c>
      <c r="AD55" s="3">
        <v>79.065779093333333</v>
      </c>
      <c r="AE55" s="3">
        <v>29.514622076666669</v>
      </c>
      <c r="AF55" s="3">
        <v>29.465171956666666</v>
      </c>
      <c r="AG55" s="3">
        <v>65.979032009999997</v>
      </c>
      <c r="AH55" s="3">
        <v>78.102008866666665</v>
      </c>
      <c r="AI55" s="12">
        <v>43631</v>
      </c>
      <c r="AJ55" s="13">
        <v>638.9</v>
      </c>
      <c r="AK55" s="16">
        <v>3.0051000000000001</v>
      </c>
      <c r="AL55" s="10">
        <v>5.1000000000001044E-3</v>
      </c>
      <c r="AM55" s="10">
        <v>0.81913063422182275</v>
      </c>
      <c r="AN55" s="14">
        <v>12</v>
      </c>
      <c r="AO55" s="10">
        <v>285.14999999999998</v>
      </c>
      <c r="AP55" s="14">
        <v>10.5</v>
      </c>
      <c r="AQ55" s="14">
        <v>37</v>
      </c>
      <c r="AR55" s="10">
        <v>310.14999999999998</v>
      </c>
      <c r="AS55" s="14">
        <v>47.1</v>
      </c>
      <c r="AT55" s="14">
        <v>0.5</v>
      </c>
      <c r="AU55" s="10">
        <v>0.95395097482592428</v>
      </c>
      <c r="AV55" s="10">
        <v>18.478010769146113</v>
      </c>
      <c r="AW55" s="10">
        <v>0.76975576442831539</v>
      </c>
      <c r="AX55" s="10">
        <v>0.87810817993684787</v>
      </c>
      <c r="AY55" s="10">
        <v>13.454738907136838</v>
      </c>
      <c r="AZ55" s="10">
        <v>16.541042453854303</v>
      </c>
      <c r="BA55" s="10">
        <v>5.6775703465311338</v>
      </c>
      <c r="BB55" s="10">
        <v>0.41137573685936274</v>
      </c>
      <c r="BC55" s="2">
        <v>0.21896177681527237</v>
      </c>
      <c r="BD55" s="1" t="s">
        <v>79</v>
      </c>
      <c r="BE55" s="15"/>
      <c r="BF55">
        <v>47</v>
      </c>
      <c r="BG55" s="19">
        <v>147.6</v>
      </c>
      <c r="BH55">
        <v>114</v>
      </c>
      <c r="BI55" s="19">
        <v>31.5</v>
      </c>
      <c r="BJ55">
        <v>88</v>
      </c>
      <c r="BK55" s="20">
        <v>13.1</v>
      </c>
      <c r="BL55">
        <v>89</v>
      </c>
      <c r="BM55">
        <v>74</v>
      </c>
      <c r="BN55" s="20">
        <v>1.43</v>
      </c>
      <c r="BO55">
        <v>84</v>
      </c>
      <c r="BP55" s="19">
        <v>13.3</v>
      </c>
      <c r="BQ55">
        <v>88</v>
      </c>
      <c r="BR55">
        <v>59</v>
      </c>
      <c r="BS55" s="20">
        <v>2.89</v>
      </c>
      <c r="BT55" s="20">
        <v>-0.20000000000000107</v>
      </c>
      <c r="BU55" s="20">
        <v>1</v>
      </c>
      <c r="BV55" s="20">
        <v>15</v>
      </c>
      <c r="BW55" s="20">
        <v>4</v>
      </c>
      <c r="BX55" s="20">
        <v>-1.4600000000000002</v>
      </c>
    </row>
    <row r="56" spans="1:76" x14ac:dyDescent="0.3">
      <c r="A56" s="2">
        <v>55</v>
      </c>
      <c r="B56" s="3" t="s">
        <v>124</v>
      </c>
      <c r="C56" s="10">
        <v>557</v>
      </c>
      <c r="D56" s="9" t="s">
        <v>58</v>
      </c>
      <c r="E56" s="10">
        <v>7.4501314020000002</v>
      </c>
      <c r="F56" s="10">
        <v>1.0100323849999999</v>
      </c>
      <c r="G56" s="10">
        <v>22.661759100000001</v>
      </c>
      <c r="H56" s="10">
        <v>22.5783855</v>
      </c>
      <c r="I56" s="10">
        <v>86.663473170000003</v>
      </c>
      <c r="J56" s="10">
        <v>30.625526619999999</v>
      </c>
      <c r="K56" s="10">
        <v>90.440317609999994</v>
      </c>
      <c r="L56" s="11">
        <v>5.3356481481481484E-3</v>
      </c>
      <c r="M56" s="11">
        <v>6.0127199074074067E-3</v>
      </c>
      <c r="N56" s="10">
        <v>13.593258042999999</v>
      </c>
      <c r="O56" s="10">
        <v>10.012360119999997</v>
      </c>
      <c r="P56" s="10">
        <v>1.357647735407264</v>
      </c>
      <c r="Q56" s="9">
        <v>1.2499605441050168</v>
      </c>
      <c r="R56">
        <v>20.662904470000001</v>
      </c>
      <c r="S56">
        <v>2.0637396400400356</v>
      </c>
      <c r="T56" s="9">
        <v>2.2346221716639532</v>
      </c>
      <c r="U56" s="3">
        <v>13.342074629999999</v>
      </c>
      <c r="V56" s="3">
        <v>7.4438986014999999</v>
      </c>
      <c r="W56" s="3">
        <v>0.57550539560000002</v>
      </c>
      <c r="X56" s="3">
        <v>1.0325354394999999</v>
      </c>
      <c r="Y56" s="3">
        <v>15.958369345000001</v>
      </c>
      <c r="Z56" s="3">
        <v>22.168852520000002</v>
      </c>
      <c r="AA56" s="3">
        <v>9.1760441180000001</v>
      </c>
      <c r="AB56" s="3">
        <v>22.723868384999999</v>
      </c>
      <c r="AC56" s="3">
        <v>97.870383164999993</v>
      </c>
      <c r="AD56" s="3">
        <v>86.953888180000007</v>
      </c>
      <c r="AE56" s="3">
        <v>30.41072355</v>
      </c>
      <c r="AF56" s="3">
        <v>30.218538514999999</v>
      </c>
      <c r="AG56" s="3">
        <v>66.620678984999998</v>
      </c>
      <c r="AH56" s="3">
        <v>91.169421569999997</v>
      </c>
      <c r="AI56" s="12">
        <v>43631</v>
      </c>
      <c r="AJ56" s="13">
        <v>638.9</v>
      </c>
      <c r="AK56" s="16">
        <v>3.0051000000000001</v>
      </c>
      <c r="AL56" s="10">
        <v>5.1000000000001044E-3</v>
      </c>
      <c r="AM56" s="10">
        <v>1.0083182439852252</v>
      </c>
      <c r="AN56" s="14">
        <v>12</v>
      </c>
      <c r="AO56" s="10">
        <v>285.14999999999998</v>
      </c>
      <c r="AP56" s="14">
        <v>10.5</v>
      </c>
      <c r="AQ56" s="14">
        <v>37</v>
      </c>
      <c r="AR56" s="10">
        <v>310.14999999999998</v>
      </c>
      <c r="AS56" s="14">
        <v>47.1</v>
      </c>
      <c r="AT56" s="14">
        <v>0.5</v>
      </c>
      <c r="AU56" s="10">
        <v>1.1742768877131122</v>
      </c>
      <c r="AV56" s="10">
        <v>26.6111799460523</v>
      </c>
      <c r="AW56" s="10">
        <v>0.66909011517216987</v>
      </c>
      <c r="AX56" s="10">
        <v>1.2004392337870935</v>
      </c>
      <c r="AY56" s="10">
        <v>10.67907533698078</v>
      </c>
      <c r="AZ56" s="10">
        <v>26.599464740519771</v>
      </c>
      <c r="BA56" s="10">
        <v>16.219736292427093</v>
      </c>
      <c r="BB56" s="10">
        <v>1.6199713252450512</v>
      </c>
      <c r="BC56" s="2">
        <v>1.4707390536379326</v>
      </c>
      <c r="BD56" s="1" t="s">
        <v>79</v>
      </c>
      <c r="BE56" s="15"/>
      <c r="BF56">
        <v>52</v>
      </c>
      <c r="BG56" s="19">
        <v>158.69999999999999</v>
      </c>
      <c r="BH56">
        <v>148</v>
      </c>
      <c r="BI56" s="19">
        <v>34.799999999999997</v>
      </c>
      <c r="BJ56">
        <v>91</v>
      </c>
      <c r="BK56" s="20">
        <v>11.9</v>
      </c>
      <c r="BL56">
        <v>90</v>
      </c>
      <c r="BM56">
        <v>67</v>
      </c>
      <c r="BN56" s="20">
        <v>6.86</v>
      </c>
      <c r="BO56">
        <v>90</v>
      </c>
      <c r="BP56" s="19">
        <v>12.2</v>
      </c>
      <c r="BQ56">
        <v>91</v>
      </c>
      <c r="BR56">
        <v>76</v>
      </c>
      <c r="BS56" s="20">
        <v>6.5</v>
      </c>
      <c r="BT56" s="20">
        <v>-0.29999999999999893</v>
      </c>
      <c r="BU56" s="20">
        <v>-1</v>
      </c>
      <c r="BV56" s="20">
        <v>-9</v>
      </c>
      <c r="BW56" s="20">
        <v>1</v>
      </c>
      <c r="BX56" s="20">
        <v>0.36000000000000032</v>
      </c>
    </row>
    <row r="57" spans="1:76" x14ac:dyDescent="0.3">
      <c r="A57" s="2">
        <v>56</v>
      </c>
      <c r="B57" s="3" t="s">
        <v>125</v>
      </c>
      <c r="C57" s="10">
        <v>563</v>
      </c>
      <c r="D57" s="9" t="s">
        <v>58</v>
      </c>
      <c r="E57" s="10">
        <v>8.9649025519999999</v>
      </c>
      <c r="F57" s="10">
        <v>0.71650938109999995</v>
      </c>
      <c r="G57" s="10">
        <v>13.959672619999999</v>
      </c>
      <c r="H57" s="10">
        <v>10.01817844</v>
      </c>
      <c r="I57" s="10">
        <v>76.204892090000001</v>
      </c>
      <c r="J57" s="10">
        <v>32.798171160000003</v>
      </c>
      <c r="K57" s="10">
        <v>68.447611719999998</v>
      </c>
      <c r="L57" s="11">
        <v>4.890046296296296E-3</v>
      </c>
      <c r="M57" s="11">
        <v>5.5844791666666673E-3</v>
      </c>
      <c r="N57" s="10">
        <v>-0.49274869999999993</v>
      </c>
      <c r="O57" s="10">
        <v>15.075672109999999</v>
      </c>
      <c r="P57" s="10">
        <v>-3.2685023686151261E-2</v>
      </c>
      <c r="Q57" s="9">
        <v>6.7309777854823909E-3</v>
      </c>
      <c r="R57">
        <v>4.2988207799999998</v>
      </c>
      <c r="S57">
        <v>0.28514952757220718</v>
      </c>
      <c r="T57" s="9">
        <v>0.40157458698489162</v>
      </c>
      <c r="U57" s="3">
        <v>13.330424586666666</v>
      </c>
      <c r="V57" s="3">
        <v>8.9739495310000006</v>
      </c>
      <c r="W57" s="3">
        <v>0.64094278920000003</v>
      </c>
      <c r="X57" s="3">
        <v>0.71135305633333334</v>
      </c>
      <c r="Y57" s="3">
        <v>16.426261356666668</v>
      </c>
      <c r="Z57" s="3">
        <v>14.96740844</v>
      </c>
      <c r="AA57" s="3">
        <v>10.522012246666668</v>
      </c>
      <c r="AB57" s="3">
        <v>10.630131856666667</v>
      </c>
      <c r="AC57" s="3">
        <v>91.940720056666677</v>
      </c>
      <c r="AD57" s="3">
        <v>76.672396566666677</v>
      </c>
      <c r="AE57" s="3">
        <v>32.747428676666665</v>
      </c>
      <c r="AF57" s="3">
        <v>32.281536860000003</v>
      </c>
      <c r="AG57" s="3">
        <v>64.19280332000001</v>
      </c>
      <c r="AH57" s="3">
        <v>70.338276280000002</v>
      </c>
      <c r="AI57" s="12">
        <v>43631</v>
      </c>
      <c r="AJ57" s="13">
        <v>638.9</v>
      </c>
      <c r="AK57" s="16">
        <v>3.0051000000000001</v>
      </c>
      <c r="AL57" s="10">
        <v>5.1000000000001044E-3</v>
      </c>
      <c r="AM57" s="10">
        <v>0.71529338235000495</v>
      </c>
      <c r="AN57" s="14">
        <v>12</v>
      </c>
      <c r="AO57" s="10">
        <v>285.14999999999998</v>
      </c>
      <c r="AP57" s="14">
        <v>10.5</v>
      </c>
      <c r="AQ57" s="14">
        <v>37</v>
      </c>
      <c r="AR57" s="10">
        <v>310.14999999999998</v>
      </c>
      <c r="AS57" s="14">
        <v>47.1</v>
      </c>
      <c r="AT57" s="14">
        <v>0.5</v>
      </c>
      <c r="AU57" s="10">
        <v>0.83302319663280511</v>
      </c>
      <c r="AV57" s="10">
        <v>11.628731109859846</v>
      </c>
      <c r="AW57" s="10">
        <v>0.74516848655693091</v>
      </c>
      <c r="AX57" s="10">
        <v>0.82702838588320793</v>
      </c>
      <c r="AY57" s="10">
        <v>12.235881419968416</v>
      </c>
      <c r="AZ57" s="10">
        <v>12.378083659136456</v>
      </c>
      <c r="BA57" s="10">
        <v>-0.59871330403498213</v>
      </c>
      <c r="BB57" s="10">
        <v>-3.9713871439127642E-2</v>
      </c>
      <c r="BC57" s="2">
        <v>8.8944681550678934E-3</v>
      </c>
      <c r="BD57" s="1" t="s">
        <v>59</v>
      </c>
      <c r="BE57" s="15"/>
      <c r="BF57">
        <v>56</v>
      </c>
      <c r="BG57" s="19">
        <v>157.19999999999999</v>
      </c>
      <c r="BH57">
        <v>96</v>
      </c>
      <c r="BI57" s="19">
        <v>33.799999999999997</v>
      </c>
      <c r="BJ57">
        <v>87</v>
      </c>
      <c r="BK57" s="20">
        <v>14.7</v>
      </c>
      <c r="BL57">
        <v>87</v>
      </c>
      <c r="BM57">
        <v>65</v>
      </c>
      <c r="BN57" s="20">
        <v>4.49</v>
      </c>
      <c r="BO57">
        <v>86</v>
      </c>
      <c r="BP57" s="19">
        <v>8.1</v>
      </c>
      <c r="BQ57">
        <v>84</v>
      </c>
      <c r="BR57">
        <v>64</v>
      </c>
      <c r="BS57" s="20">
        <v>5.26</v>
      </c>
      <c r="BT57" s="20">
        <v>6.6</v>
      </c>
      <c r="BU57" s="20">
        <v>3</v>
      </c>
      <c r="BV57" s="20">
        <v>1</v>
      </c>
      <c r="BW57" s="20">
        <v>1</v>
      </c>
      <c r="BX57" s="20">
        <v>-0.76999999999999957</v>
      </c>
    </row>
    <row r="58" spans="1:76" x14ac:dyDescent="0.3">
      <c r="A58" s="2">
        <v>57</v>
      </c>
      <c r="B58" s="3" t="s">
        <v>126</v>
      </c>
      <c r="C58" s="10">
        <v>457</v>
      </c>
      <c r="D58" s="9" t="s">
        <v>58</v>
      </c>
      <c r="E58" s="10">
        <v>9.3557735290000004</v>
      </c>
      <c r="F58" s="10">
        <v>0.65481947890000003</v>
      </c>
      <c r="G58" s="10">
        <v>19.588727989999999</v>
      </c>
      <c r="H58" s="10">
        <v>12.79763992</v>
      </c>
      <c r="I58" s="10">
        <v>75.301714399999994</v>
      </c>
      <c r="J58" s="10">
        <v>29.730905849999999</v>
      </c>
      <c r="K58" s="10">
        <v>88.259143159999994</v>
      </c>
      <c r="L58" s="11">
        <v>4.4328703703703709E-3</v>
      </c>
      <c r="M58" s="11">
        <v>5.0752199074074076E-3</v>
      </c>
      <c r="N58" s="10">
        <v>2.6144636499999994</v>
      </c>
      <c r="O58" s="10">
        <v>10.701985239999999</v>
      </c>
      <c r="P58" s="10">
        <v>0.244297071185271</v>
      </c>
      <c r="Q58" s="9">
        <v>0.21072544194379716</v>
      </c>
      <c r="R58">
        <v>6.6985598899999985</v>
      </c>
      <c r="S58">
        <v>0.6259175040686189</v>
      </c>
      <c r="T58" s="9">
        <v>0.51232570677760259</v>
      </c>
      <c r="U58" s="3">
        <v>13.284630816666665</v>
      </c>
      <c r="V58" s="3">
        <v>9.3611747386666675</v>
      </c>
      <c r="W58" s="3">
        <v>0.51532537026666669</v>
      </c>
      <c r="X58" s="3">
        <v>0.61176829753333328</v>
      </c>
      <c r="Y58" s="3">
        <v>19.475775203333331</v>
      </c>
      <c r="Z58" s="3">
        <v>20.552910713333333</v>
      </c>
      <c r="AA58" s="3">
        <v>10.009122924666668</v>
      </c>
      <c r="AB58" s="3">
        <v>12.53011581</v>
      </c>
      <c r="AC58" s="3">
        <v>87.942000326666673</v>
      </c>
      <c r="AD58" s="3">
        <v>75.825889959999998</v>
      </c>
      <c r="AE58" s="3">
        <v>28.775873520000001</v>
      </c>
      <c r="AF58" s="3">
        <v>29.241393026666668</v>
      </c>
      <c r="AG58" s="3">
        <v>78.522611190000006</v>
      </c>
      <c r="AH58" s="3">
        <v>84.740239286666664</v>
      </c>
      <c r="AI58" s="12">
        <v>43632</v>
      </c>
      <c r="AJ58" s="13">
        <v>638.1</v>
      </c>
      <c r="AK58" s="16">
        <v>2.9333</v>
      </c>
      <c r="AL58" s="10">
        <v>6.6699999999999982E-2</v>
      </c>
      <c r="AM58" s="10">
        <v>0.66970935011761501</v>
      </c>
      <c r="AN58" s="14">
        <v>12</v>
      </c>
      <c r="AO58" s="10">
        <v>285.14999999999998</v>
      </c>
      <c r="AP58" s="14">
        <v>10.5</v>
      </c>
      <c r="AQ58" s="14">
        <v>37</v>
      </c>
      <c r="AR58" s="10">
        <v>310.14999999999998</v>
      </c>
      <c r="AS58" s="14">
        <v>47.1</v>
      </c>
      <c r="AT58" s="14">
        <v>0.5</v>
      </c>
      <c r="AU58" s="10">
        <v>0.78000623724404494</v>
      </c>
      <c r="AV58" s="10">
        <v>15.279330011877002</v>
      </c>
      <c r="AW58" s="10">
        <v>0.61384399207751927</v>
      </c>
      <c r="AX58" s="10">
        <v>0.72872463816404442</v>
      </c>
      <c r="AY58" s="10">
        <v>11.933980989894623</v>
      </c>
      <c r="AZ58" s="10">
        <v>14.952306318462268</v>
      </c>
      <c r="BA58" s="10">
        <v>3.1366954532687448</v>
      </c>
      <c r="BB58" s="10">
        <v>0.29309472802718473</v>
      </c>
      <c r="BC58" s="2">
        <v>0.25234464570687204</v>
      </c>
      <c r="BD58" s="1" t="s">
        <v>59</v>
      </c>
      <c r="BE58" s="15"/>
      <c r="BF58">
        <v>68</v>
      </c>
      <c r="BG58" s="19">
        <v>147.69999999999999</v>
      </c>
      <c r="BH58">
        <v>110</v>
      </c>
      <c r="BI58" s="19">
        <v>30.8</v>
      </c>
      <c r="BJ58">
        <v>95</v>
      </c>
      <c r="BK58" s="20">
        <v>10.5</v>
      </c>
      <c r="BL58">
        <v>82</v>
      </c>
      <c r="BM58">
        <v>83</v>
      </c>
      <c r="BN58" s="20">
        <v>9.67</v>
      </c>
      <c r="BO58">
        <v>87</v>
      </c>
      <c r="BP58" s="19">
        <v>12.7</v>
      </c>
      <c r="BQ58">
        <v>82</v>
      </c>
      <c r="BR58">
        <v>91</v>
      </c>
      <c r="BS58" s="20">
        <v>10.55</v>
      </c>
      <c r="BT58" s="20">
        <v>-2.1999999999999993</v>
      </c>
      <c r="BU58" s="20">
        <v>0</v>
      </c>
      <c r="BV58" s="20">
        <v>-8</v>
      </c>
      <c r="BW58" s="20">
        <v>8</v>
      </c>
      <c r="BX58" s="20">
        <v>-0.88000000000000078</v>
      </c>
    </row>
    <row r="59" spans="1:76" x14ac:dyDescent="0.3">
      <c r="A59" s="2">
        <v>58</v>
      </c>
      <c r="B59" s="3" t="s">
        <v>127</v>
      </c>
      <c r="C59" s="10">
        <v>456</v>
      </c>
      <c r="D59" s="9" t="s">
        <v>58</v>
      </c>
      <c r="E59" s="10">
        <v>9.9001130160000006</v>
      </c>
      <c r="F59" s="10">
        <v>0.51779305880000004</v>
      </c>
      <c r="G59" s="10">
        <v>18.527511870000001</v>
      </c>
      <c r="H59" s="10">
        <v>9.4449158660000005</v>
      </c>
      <c r="I59" s="10">
        <v>70.853080680000005</v>
      </c>
      <c r="J59" s="10">
        <v>29.105543579999999</v>
      </c>
      <c r="K59" s="10">
        <v>75.123903909999996</v>
      </c>
      <c r="L59" s="11">
        <v>4.7916666666666672E-3</v>
      </c>
      <c r="M59" s="11">
        <v>5.5323958333333327E-3</v>
      </c>
      <c r="N59" s="10">
        <v>-2.1347525139999988</v>
      </c>
      <c r="O59" s="10">
        <v>16.281323659999998</v>
      </c>
      <c r="P59" s="10">
        <v>-0.1311166437434485</v>
      </c>
      <c r="Q59" s="9">
        <v>-6.9428800163870888E-2</v>
      </c>
      <c r="R59">
        <v>9.6195810899999969</v>
      </c>
      <c r="S59">
        <v>0.59083532094097546</v>
      </c>
      <c r="T59" s="9">
        <v>0.51261782325794958</v>
      </c>
      <c r="U59" s="3">
        <v>13.306383669999999</v>
      </c>
      <c r="V59" s="3">
        <v>9.7848267395000015</v>
      </c>
      <c r="W59" s="3">
        <v>0.63463186380000003</v>
      </c>
      <c r="X59" s="3">
        <v>0.57871169890000007</v>
      </c>
      <c r="Y59" s="3">
        <v>17.954160190000003</v>
      </c>
      <c r="Z59" s="3">
        <v>17.691601380000002</v>
      </c>
      <c r="AA59" s="3">
        <v>11.239434455</v>
      </c>
      <c r="AB59" s="3">
        <v>10.110915433000001</v>
      </c>
      <c r="AC59" s="3">
        <v>84.670397225000002</v>
      </c>
      <c r="AD59" s="3">
        <v>68.631129540000003</v>
      </c>
      <c r="AE59" s="3">
        <v>29.74896802</v>
      </c>
      <c r="AF59" s="3">
        <v>29.670360334999998</v>
      </c>
      <c r="AG59" s="3">
        <v>66.143948100000003</v>
      </c>
      <c r="AH59" s="3">
        <v>74.384895599999993</v>
      </c>
      <c r="AI59" s="12">
        <v>43632</v>
      </c>
      <c r="AJ59" s="13">
        <v>638.1</v>
      </c>
      <c r="AK59" s="16">
        <v>2.9333</v>
      </c>
      <c r="AL59" s="10">
        <v>6.6699999999999982E-2</v>
      </c>
      <c r="AM59" s="10">
        <v>0.52956710067159851</v>
      </c>
      <c r="AN59" s="14">
        <v>12</v>
      </c>
      <c r="AO59" s="10">
        <v>285.14999999999998</v>
      </c>
      <c r="AP59" s="14">
        <v>10.5</v>
      </c>
      <c r="AQ59" s="14">
        <v>37</v>
      </c>
      <c r="AR59" s="10">
        <v>310.14999999999998</v>
      </c>
      <c r="AS59" s="14">
        <v>47.1</v>
      </c>
      <c r="AT59" s="14">
        <v>0.5</v>
      </c>
      <c r="AU59" s="10">
        <v>0.61678344716338351</v>
      </c>
      <c r="AV59" s="10">
        <v>11.427462638539106</v>
      </c>
      <c r="AW59" s="10">
        <v>0.75595920412961504</v>
      </c>
      <c r="AX59" s="10">
        <v>0.68934836127108023</v>
      </c>
      <c r="AY59" s="10">
        <v>13.515527498426842</v>
      </c>
      <c r="AZ59" s="10">
        <v>12.13501864665561</v>
      </c>
      <c r="BA59" s="10">
        <v>-2.6110190827903743</v>
      </c>
      <c r="BB59" s="10">
        <v>-0.16036896859959449</v>
      </c>
      <c r="BC59" s="2">
        <v>-8.4932113929181111E-2</v>
      </c>
      <c r="BD59" s="1" t="s">
        <v>59</v>
      </c>
      <c r="BE59" s="15"/>
      <c r="BF59">
        <v>65</v>
      </c>
      <c r="BG59" s="19">
        <v>153.6</v>
      </c>
      <c r="BH59">
        <v>129</v>
      </c>
      <c r="BI59" s="19">
        <v>31.4</v>
      </c>
      <c r="BJ59">
        <v>93</v>
      </c>
      <c r="BK59" s="20">
        <v>15.9</v>
      </c>
      <c r="BL59">
        <v>76</v>
      </c>
      <c r="BM59">
        <v>76</v>
      </c>
      <c r="BN59" s="20">
        <v>9.9700000000000006</v>
      </c>
      <c r="BO59">
        <v>87</v>
      </c>
      <c r="BP59" s="19">
        <v>15.8</v>
      </c>
      <c r="BQ59">
        <v>78</v>
      </c>
      <c r="BR59">
        <v>73</v>
      </c>
      <c r="BS59" s="20">
        <v>8.01</v>
      </c>
      <c r="BT59" s="20">
        <v>9.9999999999999645E-2</v>
      </c>
      <c r="BU59" s="20">
        <v>-2</v>
      </c>
      <c r="BV59" s="20">
        <v>3</v>
      </c>
      <c r="BW59" s="20">
        <v>6</v>
      </c>
      <c r="BX59" s="20">
        <v>1.9600000000000009</v>
      </c>
    </row>
    <row r="60" spans="1:76" x14ac:dyDescent="0.3">
      <c r="A60" s="2">
        <v>59</v>
      </c>
      <c r="B60" s="3" t="s">
        <v>128</v>
      </c>
      <c r="C60" s="10">
        <v>428</v>
      </c>
      <c r="D60" s="9" t="s">
        <v>58</v>
      </c>
      <c r="E60" s="10"/>
      <c r="F60" s="10"/>
      <c r="G60" s="10"/>
      <c r="H60" s="10"/>
      <c r="I60" s="10"/>
      <c r="J60" s="10"/>
      <c r="K60" s="10"/>
      <c r="L60" s="11"/>
      <c r="M60" s="11"/>
      <c r="N60" s="10">
        <v>0</v>
      </c>
      <c r="O60" s="10">
        <v>0</v>
      </c>
      <c r="P60" s="10" t="e">
        <v>#DIV/0!</v>
      </c>
      <c r="Q60" s="9">
        <v>0.2154011061658187</v>
      </c>
      <c r="R60">
        <v>0</v>
      </c>
      <c r="S60" t="e">
        <v>#DIV/0!</v>
      </c>
      <c r="T60" s="9">
        <v>0.71669087176397939</v>
      </c>
      <c r="U60" s="3">
        <v>13.305028969999999</v>
      </c>
      <c r="V60" s="3">
        <v>8.8847993754999983</v>
      </c>
      <c r="W60" s="3">
        <v>0.47734606214999997</v>
      </c>
      <c r="X60" s="3">
        <v>0.68986216200000006</v>
      </c>
      <c r="Y60" s="3">
        <v>18.518056790000003</v>
      </c>
      <c r="Z60" s="3">
        <v>16.928261845000002</v>
      </c>
      <c r="AA60" s="3">
        <v>8.7263734854999999</v>
      </c>
      <c r="AB60" s="3">
        <v>11.532359885</v>
      </c>
      <c r="AC60" s="3">
        <v>92.568928015000012</v>
      </c>
      <c r="AD60" s="3">
        <v>79.408989964999989</v>
      </c>
      <c r="AE60" s="3">
        <v>32.242276965000002</v>
      </c>
      <c r="AF60" s="3">
        <v>32.774390855</v>
      </c>
      <c r="AG60" s="3">
        <v>78.611187709999996</v>
      </c>
      <c r="AH60" s="3">
        <v>87.99168800999999</v>
      </c>
      <c r="AI60" s="12">
        <v>43632</v>
      </c>
      <c r="AJ60" s="13">
        <v>638.1</v>
      </c>
      <c r="AK60" s="16">
        <v>2.9333</v>
      </c>
      <c r="AL60" s="10">
        <v>6.6699999999999982E-2</v>
      </c>
      <c r="AM60" s="10" t="s">
        <v>518</v>
      </c>
      <c r="AN60" s="14">
        <v>12</v>
      </c>
      <c r="AO60" s="10">
        <v>285.14999999999998</v>
      </c>
      <c r="AP60" s="14">
        <v>10.5</v>
      </c>
      <c r="AQ60" s="14">
        <v>37</v>
      </c>
      <c r="AR60" s="10">
        <v>310.14999999999998</v>
      </c>
      <c r="AS60" s="14">
        <v>47.1</v>
      </c>
      <c r="AT60" s="14">
        <v>0.5</v>
      </c>
      <c r="AU60" s="10" t="s">
        <v>518</v>
      </c>
      <c r="AV60" s="10" t="s">
        <v>518</v>
      </c>
      <c r="AW60" s="10">
        <v>0.5686038943532159</v>
      </c>
      <c r="AX60" s="10">
        <v>0.82174829328929699</v>
      </c>
      <c r="AY60" s="10">
        <v>10.521725280559352</v>
      </c>
      <c r="AZ60" s="10">
        <v>13.865390181015584</v>
      </c>
      <c r="BA60" s="10" t="s">
        <v>518</v>
      </c>
      <c r="BB60" s="10" t="s">
        <v>518</v>
      </c>
      <c r="BC60" s="2">
        <v>0.2564378103714916</v>
      </c>
      <c r="BD60" s="1" t="s">
        <v>79</v>
      </c>
      <c r="BE60" s="15"/>
      <c r="BF60">
        <v>49</v>
      </c>
      <c r="BG60" s="19">
        <v>152.30000000000001</v>
      </c>
      <c r="BH60">
        <v>117</v>
      </c>
      <c r="BI60" s="19">
        <v>31.8</v>
      </c>
      <c r="BJ60">
        <v>94</v>
      </c>
      <c r="BK60" s="20">
        <v>16</v>
      </c>
      <c r="BL60">
        <v>88</v>
      </c>
      <c r="BM60">
        <v>84</v>
      </c>
      <c r="BN60" s="20">
        <v>6.77</v>
      </c>
      <c r="BO60">
        <v>90</v>
      </c>
      <c r="BP60" s="19">
        <v>12.9</v>
      </c>
      <c r="BQ60">
        <v>89</v>
      </c>
      <c r="BR60">
        <v>94</v>
      </c>
      <c r="BS60" s="20">
        <v>10.16</v>
      </c>
      <c r="BT60" s="20">
        <v>3.0999999999999996</v>
      </c>
      <c r="BU60" s="20">
        <v>-1</v>
      </c>
      <c r="BV60" s="20">
        <v>-10</v>
      </c>
      <c r="BW60" s="20">
        <v>4</v>
      </c>
      <c r="BX60" s="20">
        <v>-3.3900000000000006</v>
      </c>
    </row>
    <row r="61" spans="1:76" x14ac:dyDescent="0.3">
      <c r="A61" s="2">
        <v>60</v>
      </c>
      <c r="B61" s="3" t="s">
        <v>129</v>
      </c>
      <c r="C61" s="10">
        <v>636</v>
      </c>
      <c r="D61" s="9" t="s">
        <v>58</v>
      </c>
      <c r="E61" s="10"/>
      <c r="F61" s="10"/>
      <c r="G61" s="10"/>
      <c r="H61" s="10"/>
      <c r="I61" s="10"/>
      <c r="J61" s="10"/>
      <c r="K61" s="10"/>
      <c r="L61" s="11"/>
      <c r="M61" s="11"/>
      <c r="N61" s="10">
        <v>0</v>
      </c>
      <c r="O61" s="10">
        <v>0</v>
      </c>
      <c r="P61" s="10" t="e">
        <v>#DIV/0!</v>
      </c>
      <c r="Q61" s="9">
        <v>7.7135217395270711E-2</v>
      </c>
      <c r="R61">
        <v>0</v>
      </c>
      <c r="S61" t="e">
        <v>#DIV/0!</v>
      </c>
      <c r="T61" s="9">
        <v>0.4210467224290606</v>
      </c>
      <c r="U61" s="3">
        <v>13.356463075000001</v>
      </c>
      <c r="V61" s="3">
        <v>9.528023417</v>
      </c>
      <c r="W61" s="3">
        <v>0.53021863415000003</v>
      </c>
      <c r="X61" s="3">
        <v>0.52716176310000007</v>
      </c>
      <c r="Y61" s="3">
        <v>20.931711695000001</v>
      </c>
      <c r="Z61" s="3">
        <v>22.411843019999999</v>
      </c>
      <c r="AA61" s="3">
        <v>10.684667104999999</v>
      </c>
      <c r="AB61" s="3">
        <v>11.774272764999999</v>
      </c>
      <c r="AC61" s="3">
        <v>87.40643209000001</v>
      </c>
      <c r="AD61" s="3">
        <v>73.302861895000007</v>
      </c>
      <c r="AE61" s="3">
        <v>29.183167770000001</v>
      </c>
      <c r="AF61" s="3">
        <v>29.510305705</v>
      </c>
      <c r="AG61" s="3">
        <v>69.818590159999999</v>
      </c>
      <c r="AH61" s="3">
        <v>75.781849555000008</v>
      </c>
      <c r="AI61" s="12">
        <v>43632</v>
      </c>
      <c r="AJ61" s="13">
        <v>638.1</v>
      </c>
      <c r="AK61" s="16">
        <v>2.9333</v>
      </c>
      <c r="AL61" s="10">
        <v>6.6699999999999982E-2</v>
      </c>
      <c r="AM61" s="10" t="s">
        <v>518</v>
      </c>
      <c r="AN61" s="14">
        <v>12</v>
      </c>
      <c r="AO61" s="10">
        <v>285.14999999999998</v>
      </c>
      <c r="AP61" s="14">
        <v>10.5</v>
      </c>
      <c r="AQ61" s="14">
        <v>37</v>
      </c>
      <c r="AR61" s="10">
        <v>310.14999999999998</v>
      </c>
      <c r="AS61" s="14">
        <v>47.1</v>
      </c>
      <c r="AT61" s="14">
        <v>0.5</v>
      </c>
      <c r="AU61" s="10" t="s">
        <v>518</v>
      </c>
      <c r="AV61" s="10" t="s">
        <v>518</v>
      </c>
      <c r="AW61" s="10">
        <v>0.63158451308559327</v>
      </c>
      <c r="AX61" s="10">
        <v>0.62794323703580912</v>
      </c>
      <c r="AY61" s="10">
        <v>13.1755076390074</v>
      </c>
      <c r="AZ61" s="10">
        <v>14.070371451944144</v>
      </c>
      <c r="BA61" s="10" t="s">
        <v>518</v>
      </c>
      <c r="BB61" s="10" t="s">
        <v>518</v>
      </c>
      <c r="BC61" s="2">
        <v>6.4682577168582722E-2</v>
      </c>
      <c r="BD61" s="1" t="s">
        <v>59</v>
      </c>
      <c r="BE61" s="15"/>
      <c r="BF61">
        <v>66</v>
      </c>
      <c r="BG61" s="19">
        <v>151.6</v>
      </c>
      <c r="BH61">
        <v>97</v>
      </c>
      <c r="BI61" s="19">
        <v>30.9</v>
      </c>
      <c r="BJ61">
        <v>95</v>
      </c>
      <c r="BK61" s="20">
        <v>14.8</v>
      </c>
      <c r="BL61">
        <v>83</v>
      </c>
      <c r="BM61">
        <v>79</v>
      </c>
      <c r="BN61" s="20">
        <v>10.96</v>
      </c>
      <c r="BO61">
        <v>88</v>
      </c>
      <c r="BP61" s="19">
        <v>13.9</v>
      </c>
      <c r="BQ61">
        <v>90</v>
      </c>
      <c r="BR61">
        <v>64</v>
      </c>
      <c r="BS61" s="20">
        <v>6.08</v>
      </c>
      <c r="BT61" s="20">
        <v>0.90000000000000036</v>
      </c>
      <c r="BU61" s="20">
        <v>-7</v>
      </c>
      <c r="BV61" s="20">
        <v>15</v>
      </c>
      <c r="BW61" s="20">
        <v>7</v>
      </c>
      <c r="BX61" s="20">
        <v>4.8800000000000008</v>
      </c>
    </row>
    <row r="62" spans="1:76" x14ac:dyDescent="0.3">
      <c r="A62" s="2">
        <v>61</v>
      </c>
      <c r="B62" s="3" t="s">
        <v>130</v>
      </c>
      <c r="C62" s="10">
        <v>672</v>
      </c>
      <c r="D62" s="9" t="s">
        <v>58</v>
      </c>
      <c r="E62" s="10">
        <v>10.40583346</v>
      </c>
      <c r="F62" s="10">
        <v>0.3908522244</v>
      </c>
      <c r="G62" s="10">
        <v>29.975323329999998</v>
      </c>
      <c r="H62" s="10">
        <v>11.67335647</v>
      </c>
      <c r="I62" s="10">
        <v>77.70522244</v>
      </c>
      <c r="J62" s="10">
        <v>21.67685054</v>
      </c>
      <c r="K62" s="10">
        <v>71.700740699999997</v>
      </c>
      <c r="L62" s="11">
        <v>1.2291666666666666E-2</v>
      </c>
      <c r="M62" s="11">
        <v>1.2905081018518519E-2</v>
      </c>
      <c r="N62" s="10">
        <v>-0.22920348999999973</v>
      </c>
      <c r="O62" s="10">
        <v>11.929060179999993</v>
      </c>
      <c r="P62" s="10">
        <v>-1.9213876578833711E-2</v>
      </c>
      <c r="Q62" s="9">
        <v>-3.485540278707612E-2</v>
      </c>
      <c r="R62">
        <v>1.5083027399999906</v>
      </c>
      <c r="S62">
        <v>0.12643936045597109</v>
      </c>
      <c r="T62" s="9">
        <v>0.27112499781010407</v>
      </c>
      <c r="U62" s="3">
        <v>13.311633114999999</v>
      </c>
      <c r="V62" s="3">
        <v>10.472360145</v>
      </c>
      <c r="W62" s="3">
        <v>0.43263292214999999</v>
      </c>
      <c r="X62" s="3">
        <v>0.40223606405000001</v>
      </c>
      <c r="Y62" s="3">
        <v>28.512172120000002</v>
      </c>
      <c r="Z62" s="3">
        <v>29.603537294999999</v>
      </c>
      <c r="AA62" s="3">
        <v>12.318711584999999</v>
      </c>
      <c r="AB62" s="3">
        <v>11.865028165</v>
      </c>
      <c r="AC62" s="3">
        <v>89.434893824999989</v>
      </c>
      <c r="AD62" s="3">
        <v>76.755466775000002</v>
      </c>
      <c r="AE62" s="3">
        <v>21.611437305000003</v>
      </c>
      <c r="AF62" s="3">
        <v>22.875998750000001</v>
      </c>
      <c r="AG62" s="3">
        <v>68.695738094999996</v>
      </c>
      <c r="AH62" s="3">
        <v>72.242015035000009</v>
      </c>
      <c r="AI62" s="12">
        <v>43632</v>
      </c>
      <c r="AJ62" s="13">
        <v>638.1</v>
      </c>
      <c r="AK62" s="16">
        <v>2.9333</v>
      </c>
      <c r="AL62" s="10">
        <v>6.6699999999999982E-2</v>
      </c>
      <c r="AM62" s="10">
        <v>0.39973977199740901</v>
      </c>
      <c r="AN62" s="14">
        <v>12</v>
      </c>
      <c r="AO62" s="10">
        <v>285.14999999999998</v>
      </c>
      <c r="AP62" s="14">
        <v>10.5</v>
      </c>
      <c r="AQ62" s="14">
        <v>37</v>
      </c>
      <c r="AR62" s="10">
        <v>310.14999999999998</v>
      </c>
      <c r="AS62" s="14">
        <v>47.1</v>
      </c>
      <c r="AT62" s="14">
        <v>0.5</v>
      </c>
      <c r="AU62" s="10">
        <v>0.46557437995711559</v>
      </c>
      <c r="AV62" s="10">
        <v>13.95574257337881</v>
      </c>
      <c r="AW62" s="10">
        <v>0.51534260752443428</v>
      </c>
      <c r="AX62" s="10">
        <v>0.4791345537407396</v>
      </c>
      <c r="AY62" s="10">
        <v>14.691292397323885</v>
      </c>
      <c r="AZ62" s="10">
        <v>14.179036147742242</v>
      </c>
      <c r="BA62" s="10">
        <v>-0.21746885986575393</v>
      </c>
      <c r="BB62" s="10">
        <v>-1.8230175435811579E-2</v>
      </c>
      <c r="BC62" s="2">
        <v>-3.9161849570880466E-2</v>
      </c>
      <c r="BD62" s="1" t="s">
        <v>59</v>
      </c>
      <c r="BE62" s="15"/>
      <c r="BF62">
        <v>67</v>
      </c>
      <c r="BG62" s="19">
        <v>152.9</v>
      </c>
      <c r="BH62">
        <v>102</v>
      </c>
      <c r="BI62" s="19">
        <v>30.2</v>
      </c>
      <c r="BJ62">
        <v>89</v>
      </c>
      <c r="BK62" s="20">
        <v>15.4</v>
      </c>
      <c r="BL62">
        <v>80</v>
      </c>
      <c r="BM62">
        <v>81</v>
      </c>
      <c r="BN62" s="20">
        <v>14.9</v>
      </c>
      <c r="BO62">
        <v>87</v>
      </c>
      <c r="BP62" s="19">
        <v>15</v>
      </c>
      <c r="BQ62">
        <v>73</v>
      </c>
      <c r="BR62">
        <v>89</v>
      </c>
      <c r="BS62" s="20">
        <v>7.57</v>
      </c>
      <c r="BT62" s="20">
        <v>0.40000000000000036</v>
      </c>
      <c r="BU62" s="20">
        <v>7</v>
      </c>
      <c r="BV62" s="20">
        <v>-8</v>
      </c>
      <c r="BW62" s="20">
        <v>2</v>
      </c>
      <c r="BX62" s="20">
        <v>7.33</v>
      </c>
    </row>
    <row r="63" spans="1:76" x14ac:dyDescent="0.3">
      <c r="A63" s="2">
        <v>62</v>
      </c>
      <c r="B63" s="3" t="s">
        <v>131</v>
      </c>
      <c r="C63" s="10">
        <v>676</v>
      </c>
      <c r="D63" s="9" t="s">
        <v>58</v>
      </c>
      <c r="E63" s="10">
        <v>9.1866742650000006</v>
      </c>
      <c r="F63" s="10">
        <v>0.59427110699999997</v>
      </c>
      <c r="G63" s="10">
        <v>29.573747350000001</v>
      </c>
      <c r="H63" s="10">
        <v>17.56512442</v>
      </c>
      <c r="I63" s="10">
        <v>81.929019960000005</v>
      </c>
      <c r="J63" s="10">
        <v>24.309343689999999</v>
      </c>
      <c r="K63" s="10">
        <v>74.200980060000006</v>
      </c>
      <c r="L63" s="11">
        <v>5.5150462962962957E-3</v>
      </c>
      <c r="M63" s="11">
        <v>6.0590162037037045E-3</v>
      </c>
      <c r="N63" s="10">
        <v>4.0373138700000002</v>
      </c>
      <c r="O63" s="10">
        <v>9.786459619999988</v>
      </c>
      <c r="P63" s="10">
        <v>0.41254079889617989</v>
      </c>
      <c r="Q63" s="9">
        <v>0.267273134308252</v>
      </c>
      <c r="R63">
        <v>2.7007124100000084</v>
      </c>
      <c r="S63">
        <v>0.27596419081735418</v>
      </c>
      <c r="T63" s="9">
        <v>0.35166523693552049</v>
      </c>
      <c r="U63" s="3">
        <v>13.306048523333333</v>
      </c>
      <c r="V63" s="3">
        <v>9.1198100683333347</v>
      </c>
      <c r="W63" s="3">
        <v>0.47282960453333334</v>
      </c>
      <c r="X63" s="3">
        <v>0.54531690220000006</v>
      </c>
      <c r="Y63" s="3">
        <v>28.770331126666665</v>
      </c>
      <c r="Z63" s="3">
        <v>29.831662166666664</v>
      </c>
      <c r="AA63" s="3">
        <v>13.585022763333333</v>
      </c>
      <c r="AB63" s="3">
        <v>16.268053080000001</v>
      </c>
      <c r="AC63" s="3">
        <v>90.496624816666667</v>
      </c>
      <c r="AD63" s="3">
        <v>80.420662383333323</v>
      </c>
      <c r="AE63" s="3">
        <v>23.696672703333334</v>
      </c>
      <c r="AF63" s="3">
        <v>23.758716466666666</v>
      </c>
      <c r="AG63" s="3">
        <v>72.255928016666658</v>
      </c>
      <c r="AH63" s="3">
        <v>75.785233219999995</v>
      </c>
      <c r="AI63" s="12">
        <v>43632</v>
      </c>
      <c r="AJ63" s="13">
        <v>638.1</v>
      </c>
      <c r="AK63" s="16">
        <v>2.9333</v>
      </c>
      <c r="AL63" s="10">
        <v>6.6699999999999982E-2</v>
      </c>
      <c r="AM63" s="10">
        <v>0.6077841751610813</v>
      </c>
      <c r="AN63" s="14">
        <v>12</v>
      </c>
      <c r="AO63" s="10">
        <v>285.14999999999998</v>
      </c>
      <c r="AP63" s="14">
        <v>10.5</v>
      </c>
      <c r="AQ63" s="14">
        <v>37</v>
      </c>
      <c r="AR63" s="10">
        <v>310.14999999999998</v>
      </c>
      <c r="AS63" s="14">
        <v>47.1</v>
      </c>
      <c r="AT63" s="14">
        <v>0.5</v>
      </c>
      <c r="AU63" s="10">
        <v>0.70788237828934741</v>
      </c>
      <c r="AV63" s="10">
        <v>20.934734609046288</v>
      </c>
      <c r="AW63" s="10">
        <v>0.56322399160938452</v>
      </c>
      <c r="AX63" s="10">
        <v>0.64956923044672854</v>
      </c>
      <c r="AY63" s="10">
        <v>16.206271104022992</v>
      </c>
      <c r="AZ63" s="10">
        <v>19.373394638660198</v>
      </c>
      <c r="BA63" s="10">
        <v>4.80552906691128</v>
      </c>
      <c r="BB63" s="10">
        <v>0.49103856282107522</v>
      </c>
      <c r="BC63" s="2">
        <v>0.3154051546115843</v>
      </c>
      <c r="BD63" s="1" t="s">
        <v>59</v>
      </c>
      <c r="BE63" s="15"/>
      <c r="BF63">
        <v>72</v>
      </c>
      <c r="BG63" s="19">
        <v>152</v>
      </c>
      <c r="BH63">
        <v>97</v>
      </c>
      <c r="BI63" s="19">
        <v>31.2</v>
      </c>
      <c r="BJ63">
        <v>88</v>
      </c>
      <c r="BK63" s="20">
        <v>13.9</v>
      </c>
      <c r="BL63">
        <v>85</v>
      </c>
      <c r="BM63">
        <v>72</v>
      </c>
      <c r="BN63" s="20">
        <v>6.92</v>
      </c>
      <c r="BO63">
        <v>83</v>
      </c>
      <c r="BP63" s="19">
        <v>13.6</v>
      </c>
      <c r="BQ63">
        <v>90</v>
      </c>
      <c r="BR63">
        <v>69</v>
      </c>
      <c r="BS63" s="20">
        <v>3.61</v>
      </c>
      <c r="BT63" s="20">
        <v>0.30000000000000071</v>
      </c>
      <c r="BU63" s="20">
        <v>-5</v>
      </c>
      <c r="BV63" s="20">
        <v>3</v>
      </c>
      <c r="BW63" s="20">
        <v>5</v>
      </c>
      <c r="BX63" s="20">
        <v>3.31</v>
      </c>
    </row>
    <row r="64" spans="1:76" x14ac:dyDescent="0.3">
      <c r="A64" s="2">
        <v>63</v>
      </c>
      <c r="B64" s="3" t="s">
        <v>132</v>
      </c>
      <c r="C64" s="10">
        <v>653</v>
      </c>
      <c r="D64" s="9" t="s">
        <v>58</v>
      </c>
      <c r="E64" s="10">
        <v>8.2113636939999992</v>
      </c>
      <c r="F64" s="10">
        <v>0.81367108690000001</v>
      </c>
      <c r="G64" s="10">
        <v>20.683500930000001</v>
      </c>
      <c r="H64" s="10">
        <v>16.838155929999999</v>
      </c>
      <c r="I64" s="10">
        <v>80.942812029999999</v>
      </c>
      <c r="J64" s="10">
        <v>31.327154520000001</v>
      </c>
      <c r="K64" s="10">
        <v>85.380086120000001</v>
      </c>
      <c r="L64" s="11">
        <v>4.6759259259259263E-3</v>
      </c>
      <c r="M64" s="11">
        <v>5.364571759259259E-3</v>
      </c>
      <c r="N64" s="10">
        <v>5.1628923799999988</v>
      </c>
      <c r="O64" s="10">
        <v>13.285667740000008</v>
      </c>
      <c r="P64" s="10">
        <v>0.38860616425441297</v>
      </c>
      <c r="Q64" s="9">
        <v>0.38683018904687766</v>
      </c>
      <c r="R64">
        <v>10.608847339999997</v>
      </c>
      <c r="S64">
        <v>0.79851818874404501</v>
      </c>
      <c r="T64" s="9">
        <v>0.65658853356862501</v>
      </c>
      <c r="U64" s="3">
        <v>13.316597676666667</v>
      </c>
      <c r="V64" s="3">
        <v>8.2614551590000005</v>
      </c>
      <c r="W64" s="3">
        <v>0.61275730933333339</v>
      </c>
      <c r="X64" s="3">
        <v>0.82401732643333325</v>
      </c>
      <c r="Y64" s="3">
        <v>18.814913263333334</v>
      </c>
      <c r="Z64" s="3">
        <v>20.161192563333334</v>
      </c>
      <c r="AA64" s="3">
        <v>11.524849400000001</v>
      </c>
      <c r="AB64" s="3">
        <v>16.606710036666666</v>
      </c>
      <c r="AC64" s="3">
        <v>94.080287353333347</v>
      </c>
      <c r="AD64" s="3">
        <v>80.937271896666672</v>
      </c>
      <c r="AE64" s="3">
        <v>31.211691003333339</v>
      </c>
      <c r="AF64" s="3">
        <v>31.222021943333331</v>
      </c>
      <c r="AG64" s="3">
        <v>77.95919438333334</v>
      </c>
      <c r="AH64" s="3">
        <v>86.596383166666669</v>
      </c>
      <c r="AI64" s="12">
        <v>43632</v>
      </c>
      <c r="AJ64" s="13">
        <v>638.1</v>
      </c>
      <c r="AK64" s="16">
        <v>2.9333</v>
      </c>
      <c r="AL64" s="10">
        <v>6.6699999999999982E-2</v>
      </c>
      <c r="AM64" s="10">
        <v>0.83217306811441039</v>
      </c>
      <c r="AN64" s="14">
        <v>12</v>
      </c>
      <c r="AO64" s="10">
        <v>285.14999999999998</v>
      </c>
      <c r="AP64" s="14">
        <v>10.5</v>
      </c>
      <c r="AQ64" s="14">
        <v>37</v>
      </c>
      <c r="AR64" s="10">
        <v>310.14999999999998</v>
      </c>
      <c r="AS64" s="14">
        <v>47.1</v>
      </c>
      <c r="AT64" s="14">
        <v>0.5</v>
      </c>
      <c r="AU64" s="10">
        <v>0.96922670033165581</v>
      </c>
      <c r="AV64" s="10">
        <v>20.047001357690636</v>
      </c>
      <c r="AW64" s="10">
        <v>0.72990272677864088</v>
      </c>
      <c r="AX64" s="10">
        <v>0.9815509081905569</v>
      </c>
      <c r="AY64" s="10">
        <v>13.726010545852242</v>
      </c>
      <c r="AZ64" s="10">
        <v>19.780914671965451</v>
      </c>
      <c r="BA64" s="10">
        <v>6.148406200815872</v>
      </c>
      <c r="BB64" s="10">
        <v>0.46278488376647209</v>
      </c>
      <c r="BC64" s="2">
        <v>0.4608997229649785</v>
      </c>
      <c r="BD64" s="1" t="s">
        <v>59</v>
      </c>
      <c r="BE64" s="15"/>
      <c r="BF64">
        <v>51</v>
      </c>
      <c r="BG64" s="19">
        <v>151.6</v>
      </c>
      <c r="BH64">
        <v>96</v>
      </c>
      <c r="BI64" s="19">
        <v>31.9</v>
      </c>
      <c r="BJ64">
        <v>91</v>
      </c>
      <c r="BK64" s="20">
        <v>10.6</v>
      </c>
      <c r="BL64">
        <v>94</v>
      </c>
      <c r="BM64">
        <v>67</v>
      </c>
      <c r="BN64" s="20">
        <v>1.49</v>
      </c>
      <c r="BO64">
        <v>85</v>
      </c>
      <c r="BP64" s="19">
        <v>13.2</v>
      </c>
      <c r="BQ64">
        <v>92</v>
      </c>
      <c r="BR64">
        <v>67</v>
      </c>
      <c r="BS64" s="20">
        <v>3.93</v>
      </c>
      <c r="BT64" s="20">
        <v>-2.5999999999999996</v>
      </c>
      <c r="BU64" s="20">
        <v>2</v>
      </c>
      <c r="BV64" s="20">
        <v>0</v>
      </c>
      <c r="BW64" s="20">
        <v>6</v>
      </c>
      <c r="BX64" s="20">
        <v>-2.4400000000000004</v>
      </c>
    </row>
    <row r="65" spans="1:76" x14ac:dyDescent="0.3">
      <c r="A65" s="2">
        <v>64</v>
      </c>
      <c r="B65" s="3" t="s">
        <v>133</v>
      </c>
      <c r="C65" s="10">
        <v>704</v>
      </c>
      <c r="D65" s="9" t="s">
        <v>58</v>
      </c>
      <c r="E65" s="10"/>
      <c r="F65" s="10"/>
      <c r="G65" s="10"/>
      <c r="H65" s="10"/>
      <c r="I65" s="10"/>
      <c r="J65" s="10"/>
      <c r="K65" s="10"/>
      <c r="L65" s="11"/>
      <c r="M65" s="11"/>
      <c r="N65" s="10">
        <v>0</v>
      </c>
      <c r="O65" s="10">
        <v>0</v>
      </c>
      <c r="P65" s="10" t="e">
        <v>#DIV/0!</v>
      </c>
      <c r="Q65" s="9">
        <v>-1.0179700003054154E-3</v>
      </c>
      <c r="R65">
        <v>0</v>
      </c>
      <c r="S65" t="e">
        <v>#DIV/0!</v>
      </c>
      <c r="T65" s="9">
        <v>0.8514973451787814</v>
      </c>
      <c r="U65" s="3">
        <v>13.30750937</v>
      </c>
      <c r="V65" s="3">
        <v>8.8701664304999994</v>
      </c>
      <c r="W65" s="3">
        <v>0.47299025279999996</v>
      </c>
      <c r="X65" s="3">
        <v>0.5277135476</v>
      </c>
      <c r="Y65" s="3">
        <v>23.231182425</v>
      </c>
      <c r="Z65" s="3">
        <v>20.885669204999999</v>
      </c>
      <c r="AA65" s="3">
        <v>10.993993939999999</v>
      </c>
      <c r="AB65" s="3">
        <v>10.853376355</v>
      </c>
      <c r="AC65" s="3">
        <v>93.581530289999989</v>
      </c>
      <c r="AD65" s="3">
        <v>79.198388959999988</v>
      </c>
      <c r="AE65" s="3">
        <v>33.624024094999996</v>
      </c>
      <c r="AF65" s="3">
        <v>33.834868669999999</v>
      </c>
      <c r="AG65" s="3">
        <v>63.096789569999999</v>
      </c>
      <c r="AH65" s="3">
        <v>75.192433870000002</v>
      </c>
      <c r="AI65" s="12">
        <v>43632</v>
      </c>
      <c r="AJ65" s="13">
        <v>638.1</v>
      </c>
      <c r="AK65" s="16">
        <v>2.9333</v>
      </c>
      <c r="AL65" s="10">
        <v>6.6699999999999982E-2</v>
      </c>
      <c r="AM65" s="10" t="s">
        <v>518</v>
      </c>
      <c r="AN65" s="14">
        <v>12</v>
      </c>
      <c r="AO65" s="10">
        <v>285.14999999999998</v>
      </c>
      <c r="AP65" s="14">
        <v>10.5</v>
      </c>
      <c r="AQ65" s="14">
        <v>37</v>
      </c>
      <c r="AR65" s="10">
        <v>310.14999999999998</v>
      </c>
      <c r="AS65" s="14">
        <v>47.1</v>
      </c>
      <c r="AT65" s="14">
        <v>0.5</v>
      </c>
      <c r="AU65" s="10" t="s">
        <v>518</v>
      </c>
      <c r="AV65" s="10" t="s">
        <v>518</v>
      </c>
      <c r="AW65" s="10">
        <v>0.56341535221187145</v>
      </c>
      <c r="AX65" s="10">
        <v>0.62860051032330744</v>
      </c>
      <c r="AY65" s="10">
        <v>13.091315106803808</v>
      </c>
      <c r="AZ65" s="10">
        <v>12.952979058222294</v>
      </c>
      <c r="BA65" s="10" t="s">
        <v>518</v>
      </c>
      <c r="BB65" s="10" t="s">
        <v>518</v>
      </c>
      <c r="BC65" s="2">
        <v>6.1563034248086901E-4</v>
      </c>
      <c r="BD65" s="1" t="s">
        <v>59</v>
      </c>
      <c r="BE65" s="15"/>
      <c r="BF65">
        <v>61</v>
      </c>
      <c r="BG65" s="19">
        <v>142.1</v>
      </c>
      <c r="BH65">
        <v>103</v>
      </c>
      <c r="BI65" s="19">
        <v>28</v>
      </c>
      <c r="BJ65">
        <v>89</v>
      </c>
      <c r="BK65" s="20">
        <v>13.6</v>
      </c>
      <c r="BL65">
        <v>86</v>
      </c>
      <c r="BM65">
        <v>61</v>
      </c>
      <c r="BN65" s="20">
        <v>4.9000000000000004</v>
      </c>
      <c r="BO65">
        <v>85</v>
      </c>
      <c r="BP65" s="19">
        <v>12.3</v>
      </c>
      <c r="BQ65">
        <v>89</v>
      </c>
      <c r="BR65">
        <v>58</v>
      </c>
      <c r="BS65" s="20">
        <v>4.16</v>
      </c>
      <c r="BT65" s="20">
        <v>1.2999999999999989</v>
      </c>
      <c r="BU65" s="20">
        <v>-3</v>
      </c>
      <c r="BV65" s="20">
        <v>3</v>
      </c>
      <c r="BW65" s="20">
        <v>4</v>
      </c>
      <c r="BX65" s="20">
        <v>0.74000000000000021</v>
      </c>
    </row>
    <row r="66" spans="1:76" x14ac:dyDescent="0.3">
      <c r="A66" s="2">
        <v>65</v>
      </c>
      <c r="B66" s="3" t="s">
        <v>134</v>
      </c>
      <c r="C66" s="10">
        <v>666</v>
      </c>
      <c r="D66" s="9" t="s">
        <v>58</v>
      </c>
      <c r="E66" s="10">
        <v>8.6220340289999999</v>
      </c>
      <c r="F66" s="10">
        <v>0.83566477299999997</v>
      </c>
      <c r="G66" s="10">
        <v>16.496617409999999</v>
      </c>
      <c r="H66" s="10">
        <v>13.6561839</v>
      </c>
      <c r="I66" s="10">
        <v>80.610263029999999</v>
      </c>
      <c r="J66" s="10">
        <v>34.103144380000003</v>
      </c>
      <c r="K66" s="10">
        <v>99.775869610000001</v>
      </c>
      <c r="L66" s="11">
        <v>4.4675925925925933E-3</v>
      </c>
      <c r="M66" s="11">
        <v>5.1446643518518525E-3</v>
      </c>
      <c r="N66" s="10">
        <v>3.9860821210000008</v>
      </c>
      <c r="O66" s="10">
        <v>10.431390800000003</v>
      </c>
      <c r="P66" s="10">
        <v>0.38212374528236442</v>
      </c>
      <c r="Q66" s="9">
        <v>0.39481357574434933</v>
      </c>
      <c r="R66">
        <v>5.0826329700000059</v>
      </c>
      <c r="S66">
        <v>0.48724403748731232</v>
      </c>
      <c r="T66" s="9">
        <v>0.59926794783141724</v>
      </c>
      <c r="U66" s="3">
        <v>13.248235146666667</v>
      </c>
      <c r="V66" s="3">
        <v>8.9686716376666666</v>
      </c>
      <c r="W66" s="3">
        <v>0.58173285143333331</v>
      </c>
      <c r="X66" s="3">
        <v>0.75414820626666668</v>
      </c>
      <c r="Y66" s="3">
        <v>15.427478396666666</v>
      </c>
      <c r="Z66" s="3">
        <v>17.45324587333333</v>
      </c>
      <c r="AA66" s="3">
        <v>8.9770908469999995</v>
      </c>
      <c r="AB66" s="3">
        <v>13.046711806666666</v>
      </c>
      <c r="AC66" s="3">
        <v>91.488039593333326</v>
      </c>
      <c r="AD66" s="3">
        <v>81.016514663333339</v>
      </c>
      <c r="AE66" s="3">
        <v>32.981800056666664</v>
      </c>
      <c r="AF66" s="3">
        <v>33.456476800000004</v>
      </c>
      <c r="AG66" s="3">
        <v>94.313280413333317</v>
      </c>
      <c r="AH66" s="3">
        <v>100.40054140333332</v>
      </c>
      <c r="AI66" s="12">
        <v>43632</v>
      </c>
      <c r="AJ66" s="13">
        <v>638.1</v>
      </c>
      <c r="AK66" s="16">
        <v>2.9333</v>
      </c>
      <c r="AL66" s="10">
        <v>6.6699999999999982E-2</v>
      </c>
      <c r="AM66" s="10">
        <v>0.85466686632802646</v>
      </c>
      <c r="AN66" s="14">
        <v>12</v>
      </c>
      <c r="AO66" s="10">
        <v>285.14999999999998</v>
      </c>
      <c r="AP66" s="14">
        <v>10.5</v>
      </c>
      <c r="AQ66" s="14">
        <v>37</v>
      </c>
      <c r="AR66" s="10">
        <v>310.14999999999998</v>
      </c>
      <c r="AS66" s="14">
        <v>47.1</v>
      </c>
      <c r="AT66" s="14">
        <v>0.5</v>
      </c>
      <c r="AU66" s="10">
        <v>0.99542508460514423</v>
      </c>
      <c r="AV66" s="10">
        <v>16.421146781047945</v>
      </c>
      <c r="AW66" s="10">
        <v>0.69294709022707313</v>
      </c>
      <c r="AX66" s="10">
        <v>0.89832438351187316</v>
      </c>
      <c r="AY66" s="10">
        <v>10.695726874045638</v>
      </c>
      <c r="AZ66" s="10">
        <v>15.621380137545719</v>
      </c>
      <c r="BA66" s="10">
        <v>4.8944487168845541</v>
      </c>
      <c r="BB66" s="10">
        <v>0.46920384929731068</v>
      </c>
      <c r="BC66" s="2">
        <v>0.47808827070263099</v>
      </c>
      <c r="BD66" s="1" t="s">
        <v>59</v>
      </c>
      <c r="BE66" s="15"/>
      <c r="BF66">
        <v>66</v>
      </c>
      <c r="BG66" s="19">
        <v>142.19999999999999</v>
      </c>
      <c r="BH66">
        <v>132</v>
      </c>
      <c r="BI66" s="19">
        <v>31.2</v>
      </c>
      <c r="BJ66">
        <v>90</v>
      </c>
      <c r="BK66" s="20">
        <v>12.5</v>
      </c>
      <c r="BL66">
        <v>83</v>
      </c>
      <c r="BM66">
        <v>91</v>
      </c>
      <c r="BN66" s="20">
        <v>11.01</v>
      </c>
      <c r="BO66">
        <v>87</v>
      </c>
      <c r="BP66" s="19">
        <v>11.8</v>
      </c>
      <c r="BQ66">
        <v>84</v>
      </c>
      <c r="BR66">
        <v>82</v>
      </c>
      <c r="BS66" s="20">
        <v>11.61</v>
      </c>
      <c r="BT66" s="20">
        <v>0.69999999999999929</v>
      </c>
      <c r="BU66" s="20">
        <v>-1</v>
      </c>
      <c r="BV66" s="20">
        <v>9</v>
      </c>
      <c r="BW66" s="20">
        <v>3</v>
      </c>
      <c r="BX66" s="20">
        <v>-0.59999999999999964</v>
      </c>
    </row>
    <row r="67" spans="1:76" x14ac:dyDescent="0.3">
      <c r="A67" s="2">
        <v>66</v>
      </c>
      <c r="B67" s="3" t="s">
        <v>135</v>
      </c>
      <c r="C67" s="10">
        <v>683</v>
      </c>
      <c r="D67" s="9" t="s">
        <v>58</v>
      </c>
      <c r="E67" s="10">
        <v>9.4374013819999991</v>
      </c>
      <c r="F67" s="10">
        <v>0.60582427559999996</v>
      </c>
      <c r="G67" s="10">
        <v>23.09073351</v>
      </c>
      <c r="H67" s="10">
        <v>13.992135790000001</v>
      </c>
      <c r="I67" s="10">
        <v>80.110331529999996</v>
      </c>
      <c r="J67" s="10">
        <v>27.930790649999999</v>
      </c>
      <c r="K67" s="10">
        <v>67.202301809999994</v>
      </c>
      <c r="L67" s="11">
        <v>5.2546296296296299E-3</v>
      </c>
      <c r="M67" s="11">
        <v>5.8564699074074066E-3</v>
      </c>
      <c r="N67" s="10">
        <v>1.3021857800000003</v>
      </c>
      <c r="O67" s="10">
        <v>12.561421980000006</v>
      </c>
      <c r="P67" s="10">
        <v>0.10366547529995483</v>
      </c>
      <c r="Q67" s="9">
        <v>0.16059223292406635</v>
      </c>
      <c r="R67">
        <v>5.651623789999995</v>
      </c>
      <c r="S67">
        <v>0.44991910939687996</v>
      </c>
      <c r="T67" s="9">
        <v>0.41107846160828393</v>
      </c>
      <c r="U67" s="3">
        <v>13.278623940000001</v>
      </c>
      <c r="V67" s="3">
        <v>9.2306450803333338</v>
      </c>
      <c r="W67" s="3">
        <v>0.55036771103333326</v>
      </c>
      <c r="X67" s="3">
        <v>0.60285264626666668</v>
      </c>
      <c r="Y67" s="3">
        <v>23.129350833333334</v>
      </c>
      <c r="Z67" s="3">
        <v>24.571767653333335</v>
      </c>
      <c r="AA67" s="3">
        <v>12.708879266666665</v>
      </c>
      <c r="AB67" s="3">
        <v>14.811433943333334</v>
      </c>
      <c r="AC67" s="3">
        <v>93.963574636666678</v>
      </c>
      <c r="AD67" s="3">
        <v>80.961287599999991</v>
      </c>
      <c r="AE67" s="3">
        <v>26.983955986666668</v>
      </c>
      <c r="AF67" s="3">
        <v>27.674508843333331</v>
      </c>
      <c r="AG67" s="3">
        <v>61.061579020000003</v>
      </c>
      <c r="AH67" s="3">
        <v>66.408963706666654</v>
      </c>
      <c r="AI67" s="12">
        <v>43632</v>
      </c>
      <c r="AJ67" s="13">
        <v>638.1</v>
      </c>
      <c r="AK67" s="16">
        <v>2.9333</v>
      </c>
      <c r="AL67" s="10">
        <v>6.6699999999999982E-2</v>
      </c>
      <c r="AM67" s="10">
        <v>0.61960005004602325</v>
      </c>
      <c r="AN67" s="14">
        <v>12</v>
      </c>
      <c r="AO67" s="10">
        <v>285.14999999999998</v>
      </c>
      <c r="AP67" s="14">
        <v>10.5</v>
      </c>
      <c r="AQ67" s="14">
        <v>37</v>
      </c>
      <c r="AR67" s="10">
        <v>310.14999999999998</v>
      </c>
      <c r="AS67" s="14">
        <v>47.1</v>
      </c>
      <c r="AT67" s="14">
        <v>0.5</v>
      </c>
      <c r="AU67" s="10">
        <v>0.72164425291022793</v>
      </c>
      <c r="AV67" s="10">
        <v>16.663295132973115</v>
      </c>
      <c r="AW67" s="10">
        <v>0.65558564034300326</v>
      </c>
      <c r="AX67" s="10">
        <v>0.71810451487636395</v>
      </c>
      <c r="AY67" s="10">
        <v>15.141426364471</v>
      </c>
      <c r="AZ67" s="10">
        <v>17.638650258607612</v>
      </c>
      <c r="BA67" s="10">
        <v>1.5288359689865292</v>
      </c>
      <c r="BB67" s="10">
        <v>0.1217088297344604</v>
      </c>
      <c r="BC67" s="2">
        <v>0.19070622492369602</v>
      </c>
      <c r="BD67" s="1" t="s">
        <v>59</v>
      </c>
      <c r="BE67" s="15"/>
      <c r="BF67">
        <v>67</v>
      </c>
      <c r="BG67" s="19">
        <v>142.1</v>
      </c>
      <c r="BH67">
        <v>85</v>
      </c>
      <c r="BI67" s="19">
        <v>31.7</v>
      </c>
      <c r="BJ67">
        <v>93</v>
      </c>
      <c r="BK67" s="20">
        <v>13.2</v>
      </c>
      <c r="BL67">
        <v>86</v>
      </c>
      <c r="BM67">
        <v>60</v>
      </c>
      <c r="BN67" s="20">
        <v>6.46</v>
      </c>
      <c r="BO67">
        <v>87</v>
      </c>
      <c r="BP67" s="19">
        <v>11.3</v>
      </c>
      <c r="BQ67">
        <v>83</v>
      </c>
      <c r="BR67">
        <v>60</v>
      </c>
      <c r="BS67" s="20">
        <v>6.25</v>
      </c>
      <c r="BT67" s="20">
        <v>1.8999999999999986</v>
      </c>
      <c r="BU67" s="20">
        <v>3</v>
      </c>
      <c r="BV67" s="20">
        <v>0</v>
      </c>
      <c r="BW67" s="20">
        <v>6</v>
      </c>
      <c r="BX67" s="20">
        <v>0.20999999999999996</v>
      </c>
    </row>
    <row r="68" spans="1:76" x14ac:dyDescent="0.3">
      <c r="A68" s="2">
        <v>67</v>
      </c>
      <c r="B68" s="3" t="s">
        <v>136</v>
      </c>
      <c r="C68" s="10">
        <v>681</v>
      </c>
      <c r="D68" s="9" t="s">
        <v>58</v>
      </c>
      <c r="E68" s="10">
        <v>9.8362062689999998</v>
      </c>
      <c r="F68" s="10">
        <v>0.58731845859999998</v>
      </c>
      <c r="G68" s="10">
        <v>23.24087703</v>
      </c>
      <c r="H68" s="10">
        <v>13.58014449</v>
      </c>
      <c r="I68" s="10">
        <v>73.563227879999999</v>
      </c>
      <c r="J68" s="10">
        <v>29.60029067</v>
      </c>
      <c r="K68" s="10">
        <v>65.910290739999994</v>
      </c>
      <c r="L68" s="11">
        <v>1.4467592592592593E-2</v>
      </c>
      <c r="M68" s="11">
        <v>1.499420138888889E-2</v>
      </c>
      <c r="N68" s="10">
        <v>2.2703617999999999</v>
      </c>
      <c r="O68" s="10">
        <v>11.303178459999998</v>
      </c>
      <c r="P68" s="10">
        <v>0.20086047548788327</v>
      </c>
      <c r="Q68" s="9">
        <v>0.20086047548788327</v>
      </c>
      <c r="R68">
        <v>2.2603576599999968</v>
      </c>
      <c r="S68">
        <v>0.1999754023170574</v>
      </c>
      <c r="T68" s="9">
        <v>0.1999754023170574</v>
      </c>
      <c r="U68" s="3">
        <v>13.313357979999999</v>
      </c>
      <c r="V68" s="3">
        <v>9.8362062689999998</v>
      </c>
      <c r="W68" s="3">
        <v>0.50013636760000002</v>
      </c>
      <c r="X68" s="3">
        <v>0.58731845859999998</v>
      </c>
      <c r="Y68" s="3">
        <v>22.98106014</v>
      </c>
      <c r="Z68" s="3">
        <v>23.24087703</v>
      </c>
      <c r="AA68" s="3">
        <v>11.30978269</v>
      </c>
      <c r="AB68" s="3">
        <v>13.58014449</v>
      </c>
      <c r="AC68" s="3">
        <v>84.866406339999997</v>
      </c>
      <c r="AD68" s="3">
        <v>73.563227879999999</v>
      </c>
      <c r="AE68" s="3">
        <v>30.58349845</v>
      </c>
      <c r="AF68" s="3">
        <v>29.60029067</v>
      </c>
      <c r="AG68" s="3">
        <v>63.649933079999997</v>
      </c>
      <c r="AH68" s="3">
        <v>65.910290739999994</v>
      </c>
      <c r="AI68" s="12">
        <v>43632</v>
      </c>
      <c r="AJ68" s="13">
        <v>638.1</v>
      </c>
      <c r="AK68" s="16">
        <v>2.9333</v>
      </c>
      <c r="AL68" s="10">
        <v>6.6699999999999982E-2</v>
      </c>
      <c r="AM68" s="10">
        <v>0.6006734312208093</v>
      </c>
      <c r="AN68" s="14">
        <v>12</v>
      </c>
      <c r="AO68" s="10">
        <v>285.14999999999998</v>
      </c>
      <c r="AP68" s="14">
        <v>10.5</v>
      </c>
      <c r="AQ68" s="14">
        <v>37</v>
      </c>
      <c r="AR68" s="10">
        <v>310.14999999999998</v>
      </c>
      <c r="AS68" s="14">
        <v>47.1</v>
      </c>
      <c r="AT68" s="14">
        <v>0.5</v>
      </c>
      <c r="AU68" s="10">
        <v>0.69960053987110915</v>
      </c>
      <c r="AV68" s="10">
        <v>16.25933011726606</v>
      </c>
      <c r="AW68" s="10">
        <v>0.59575119368151164</v>
      </c>
      <c r="AX68" s="10">
        <v>0.69960053987110915</v>
      </c>
      <c r="AY68" s="10">
        <v>13.690994010471607</v>
      </c>
      <c r="AZ68" s="10">
        <v>16.25933011726606</v>
      </c>
      <c r="BA68" s="10">
        <v>2.5683361067944528</v>
      </c>
      <c r="BB68" s="10">
        <v>0.22722246807686458</v>
      </c>
      <c r="BC68" s="2">
        <v>0.22722246807686458</v>
      </c>
      <c r="BD68" s="1" t="s">
        <v>59</v>
      </c>
      <c r="BE68" s="15"/>
      <c r="BF68">
        <v>75</v>
      </c>
      <c r="BG68" s="19">
        <v>154.5</v>
      </c>
      <c r="BH68">
        <v>110</v>
      </c>
      <c r="BI68" s="19">
        <v>34</v>
      </c>
      <c r="BJ68">
        <v>94</v>
      </c>
      <c r="BK68" s="20">
        <v>11</v>
      </c>
      <c r="BL68">
        <v>81</v>
      </c>
      <c r="BM68">
        <v>71</v>
      </c>
      <c r="BN68" s="20">
        <v>5.32</v>
      </c>
      <c r="BO68">
        <v>88</v>
      </c>
      <c r="BP68" s="19">
        <v>13</v>
      </c>
      <c r="BQ68">
        <v>76</v>
      </c>
      <c r="BR68">
        <v>73</v>
      </c>
      <c r="BS68" s="20">
        <v>8.1199999999999992</v>
      </c>
      <c r="BT68" s="20">
        <v>-2</v>
      </c>
      <c r="BU68" s="20">
        <v>5</v>
      </c>
      <c r="BV68" s="20">
        <v>-2</v>
      </c>
      <c r="BW68" s="20">
        <v>6</v>
      </c>
      <c r="BX68" s="20">
        <v>-2.7999999999999989</v>
      </c>
    </row>
    <row r="69" spans="1:76" x14ac:dyDescent="0.3">
      <c r="A69" s="2">
        <v>68</v>
      </c>
      <c r="B69" s="3" t="s">
        <v>137</v>
      </c>
      <c r="C69" s="10">
        <v>545</v>
      </c>
      <c r="D69" s="9" t="s">
        <v>58</v>
      </c>
      <c r="E69" s="10">
        <v>9.0983205700000003</v>
      </c>
      <c r="F69" s="10">
        <v>0.6364495872</v>
      </c>
      <c r="G69" s="10">
        <v>19.345224600000002</v>
      </c>
      <c r="H69" s="10">
        <v>12.29587033</v>
      </c>
      <c r="I69" s="10">
        <v>74.419347239999993</v>
      </c>
      <c r="J69" s="10">
        <v>38.377050300000001</v>
      </c>
      <c r="K69" s="10">
        <v>100.71232500000001</v>
      </c>
      <c r="L69" s="11">
        <v>4.4328703703703709E-3</v>
      </c>
      <c r="M69" s="11">
        <v>4.8784606481481483E-3</v>
      </c>
      <c r="N69" s="10">
        <v>1.57083321</v>
      </c>
      <c r="O69" s="10">
        <v>16.727119470000005</v>
      </c>
      <c r="P69" s="10">
        <v>9.3909367528418775E-2</v>
      </c>
      <c r="Q69" s="9">
        <v>8.6126764373997175E-2</v>
      </c>
      <c r="R69">
        <v>8.0609705400000138</v>
      </c>
      <c r="S69">
        <v>0.48191026281944832</v>
      </c>
      <c r="T69" s="9">
        <v>0.47295959112576863</v>
      </c>
      <c r="U69" s="3">
        <v>13.295717349999999</v>
      </c>
      <c r="V69" s="3">
        <v>9.254334119666666</v>
      </c>
      <c r="W69" s="3">
        <v>0.51870861489999998</v>
      </c>
      <c r="X69" s="3">
        <v>0.60069464520000004</v>
      </c>
      <c r="Y69" s="3">
        <v>20.832774959999998</v>
      </c>
      <c r="Z69" s="3">
        <v>20.420592696666667</v>
      </c>
      <c r="AA69" s="3">
        <v>10.783429419999999</v>
      </c>
      <c r="AB69" s="3">
        <v>12.220965493333333</v>
      </c>
      <c r="AC69" s="3">
        <v>91.729767723333339</v>
      </c>
      <c r="AD69" s="3">
        <v>74.913524923333327</v>
      </c>
      <c r="AE69" s="3">
        <v>37.230868673333333</v>
      </c>
      <c r="AF69" s="3">
        <v>37.603287993333332</v>
      </c>
      <c r="AG69" s="3">
        <v>89.437125820000006</v>
      </c>
      <c r="AH69" s="3">
        <v>97.321974773333338</v>
      </c>
      <c r="AI69" s="12">
        <v>43632</v>
      </c>
      <c r="AJ69" s="13">
        <v>638.1</v>
      </c>
      <c r="AK69" s="16">
        <v>2.9333</v>
      </c>
      <c r="AL69" s="10">
        <v>6.6699999999999982E-2</v>
      </c>
      <c r="AM69" s="10">
        <v>0.65092174738349295</v>
      </c>
      <c r="AN69" s="14">
        <v>12</v>
      </c>
      <c r="AO69" s="10">
        <v>285.14999999999998</v>
      </c>
      <c r="AP69" s="14">
        <v>10.5</v>
      </c>
      <c r="AQ69" s="14">
        <v>37</v>
      </c>
      <c r="AR69" s="10">
        <v>310.14999999999998</v>
      </c>
      <c r="AS69" s="14">
        <v>47.1</v>
      </c>
      <c r="AT69" s="14">
        <v>0.5</v>
      </c>
      <c r="AU69" s="10">
        <v>0.75812443536550644</v>
      </c>
      <c r="AV69" s="10">
        <v>14.666087476893907</v>
      </c>
      <c r="AW69" s="10">
        <v>0.61787403700006116</v>
      </c>
      <c r="AX69" s="10">
        <v>0.71553395253633256</v>
      </c>
      <c r="AY69" s="10">
        <v>12.84874263525028</v>
      </c>
      <c r="AZ69" s="10">
        <v>14.580076567635446</v>
      </c>
      <c r="BA69" s="10">
        <v>1.8721157282633065</v>
      </c>
      <c r="BB69" s="10">
        <v>0.11192098744920999</v>
      </c>
      <c r="BC69" s="2">
        <v>0.10376104402192983</v>
      </c>
      <c r="BD69" s="1" t="s">
        <v>59</v>
      </c>
      <c r="BE69" s="15"/>
      <c r="BF69">
        <v>56</v>
      </c>
      <c r="BG69" s="19">
        <v>155</v>
      </c>
      <c r="BH69">
        <v>106</v>
      </c>
      <c r="BI69" s="19">
        <v>33.1</v>
      </c>
      <c r="BJ69">
        <v>78</v>
      </c>
      <c r="BK69" s="20">
        <v>13.6</v>
      </c>
      <c r="BL69">
        <v>84</v>
      </c>
      <c r="BM69">
        <v>85</v>
      </c>
      <c r="BN69" s="20">
        <v>1.81</v>
      </c>
      <c r="BO69">
        <v>91</v>
      </c>
      <c r="BP69" s="19">
        <v>13.4</v>
      </c>
      <c r="BQ69">
        <v>82</v>
      </c>
      <c r="BR69">
        <v>85</v>
      </c>
      <c r="BS69" s="20">
        <v>8.31</v>
      </c>
      <c r="BT69" s="20">
        <v>0.19999999999999929</v>
      </c>
      <c r="BU69" s="20">
        <v>2</v>
      </c>
      <c r="BV69" s="20">
        <v>0</v>
      </c>
      <c r="BW69" s="20">
        <v>-13</v>
      </c>
      <c r="BX69" s="20">
        <v>-6.5</v>
      </c>
    </row>
    <row r="70" spans="1:76" x14ac:dyDescent="0.3">
      <c r="A70" s="2">
        <v>69</v>
      </c>
      <c r="B70" s="3" t="s">
        <v>138</v>
      </c>
      <c r="C70" s="10">
        <v>453</v>
      </c>
      <c r="D70" s="9" t="s">
        <v>58</v>
      </c>
      <c r="E70" s="10">
        <v>8.6015049179999998</v>
      </c>
      <c r="F70" s="10">
        <v>0.62227808309999999</v>
      </c>
      <c r="G70" s="10">
        <v>16.518793540000001</v>
      </c>
      <c r="H70" s="10">
        <v>10.276523640000001</v>
      </c>
      <c r="I70" s="10">
        <v>82.851624909999998</v>
      </c>
      <c r="J70" s="10">
        <v>30.51115252</v>
      </c>
      <c r="K70" s="10">
        <v>84.644606899999999</v>
      </c>
      <c r="L70" s="11">
        <v>1.0248842592592592E-2</v>
      </c>
      <c r="M70" s="11">
        <v>1.086804398148148E-2</v>
      </c>
      <c r="N70" s="10">
        <v>2.5406227050000005</v>
      </c>
      <c r="O70" s="10">
        <v>9.1883852899999994</v>
      </c>
      <c r="P70" s="10">
        <v>0.27650371907728311</v>
      </c>
      <c r="Q70" s="9">
        <v>0.27650371907728311</v>
      </c>
      <c r="R70">
        <v>12.889633959999998</v>
      </c>
      <c r="S70">
        <v>1.4028181833023676</v>
      </c>
      <c r="T70" s="9">
        <v>1.4028181833023676</v>
      </c>
      <c r="U70" s="3">
        <v>13.139697119999999</v>
      </c>
      <c r="V70" s="3">
        <v>8.6015049179999998</v>
      </c>
      <c r="W70" s="3">
        <v>0.46606820160000001</v>
      </c>
      <c r="X70" s="3">
        <v>0.62227808309999999</v>
      </c>
      <c r="Y70" s="3">
        <v>16.580928969999999</v>
      </c>
      <c r="Z70" s="3">
        <v>16.518793540000001</v>
      </c>
      <c r="AA70" s="3">
        <v>7.7359009350000001</v>
      </c>
      <c r="AB70" s="3">
        <v>10.276523640000001</v>
      </c>
      <c r="AC70" s="3">
        <v>92.040010199999998</v>
      </c>
      <c r="AD70" s="3">
        <v>82.851624909999998</v>
      </c>
      <c r="AE70" s="3">
        <v>31.10791008</v>
      </c>
      <c r="AF70" s="3">
        <v>30.51115252</v>
      </c>
      <c r="AG70" s="3">
        <v>71.754972940000002</v>
      </c>
      <c r="AH70" s="3">
        <v>84.644606899999999</v>
      </c>
      <c r="AI70" s="12">
        <v>43633</v>
      </c>
      <c r="AJ70" s="13">
        <v>636.70000000000005</v>
      </c>
      <c r="AK70" s="16">
        <v>2.919</v>
      </c>
      <c r="AL70" s="10">
        <v>8.0999999999999961E-2</v>
      </c>
      <c r="AM70" s="10">
        <v>0.63954582024665985</v>
      </c>
      <c r="AN70" s="14">
        <v>12</v>
      </c>
      <c r="AO70" s="10">
        <v>285.14999999999998</v>
      </c>
      <c r="AP70" s="14">
        <v>10.5</v>
      </c>
      <c r="AQ70" s="14">
        <v>37</v>
      </c>
      <c r="AR70" s="10">
        <v>310.14999999999998</v>
      </c>
      <c r="AS70" s="14">
        <v>47.1</v>
      </c>
      <c r="AT70" s="14">
        <v>0.5</v>
      </c>
      <c r="AU70" s="10">
        <v>0.74499192813134574</v>
      </c>
      <c r="AV70" s="10">
        <v>12.306367849768218</v>
      </c>
      <c r="AW70" s="10">
        <v>0.55797730561385528</v>
      </c>
      <c r="AX70" s="10">
        <v>0.74499192813134574</v>
      </c>
      <c r="AY70" s="10">
        <v>9.2517820712553167</v>
      </c>
      <c r="AZ70" s="10">
        <v>12.306367849768218</v>
      </c>
      <c r="BA70" s="10">
        <v>3.0545857785129016</v>
      </c>
      <c r="BB70" s="10">
        <v>0.33243988819638426</v>
      </c>
      <c r="BC70" s="2">
        <v>0.33243988819638426</v>
      </c>
      <c r="BD70" s="1" t="s">
        <v>59</v>
      </c>
      <c r="BE70" s="15"/>
      <c r="BF70">
        <v>53</v>
      </c>
      <c r="BG70" s="19">
        <v>145.9</v>
      </c>
      <c r="BH70">
        <v>93</v>
      </c>
      <c r="BI70" s="19">
        <v>29.5</v>
      </c>
      <c r="BJ70">
        <v>79</v>
      </c>
      <c r="BK70" s="20">
        <v>14.5</v>
      </c>
      <c r="BL70">
        <v>84</v>
      </c>
      <c r="BM70">
        <v>77</v>
      </c>
      <c r="BN70" s="20">
        <v>8.02</v>
      </c>
      <c r="BO70">
        <v>85</v>
      </c>
      <c r="BP70" s="19">
        <v>12.9</v>
      </c>
      <c r="BQ70">
        <v>85</v>
      </c>
      <c r="BR70">
        <v>72</v>
      </c>
      <c r="BS70" s="20">
        <v>10.88</v>
      </c>
      <c r="BT70" s="20">
        <v>1.5999999999999996</v>
      </c>
      <c r="BU70" s="20">
        <v>-1</v>
      </c>
      <c r="BV70" s="20">
        <v>5</v>
      </c>
      <c r="BW70" s="20">
        <v>-6</v>
      </c>
      <c r="BX70" s="20">
        <v>-2.8600000000000012</v>
      </c>
    </row>
    <row r="71" spans="1:76" x14ac:dyDescent="0.3">
      <c r="A71" s="2">
        <v>70</v>
      </c>
      <c r="B71" s="3" t="s">
        <v>139</v>
      </c>
      <c r="C71" s="10">
        <v>648</v>
      </c>
      <c r="D71" s="9" t="s">
        <v>58</v>
      </c>
      <c r="E71" s="10">
        <v>8.3436686469999994</v>
      </c>
      <c r="F71" s="10">
        <v>0.68750789960000003</v>
      </c>
      <c r="G71" s="10">
        <v>17.663449580000002</v>
      </c>
      <c r="H71" s="10">
        <v>12.130118469999999</v>
      </c>
      <c r="I71" s="10">
        <v>80.996861859999996</v>
      </c>
      <c r="J71" s="10">
        <v>31.40376461</v>
      </c>
      <c r="K71" s="10">
        <v>67.984796889999998</v>
      </c>
      <c r="L71" s="11">
        <v>5.7638888888888887E-3</v>
      </c>
      <c r="M71" s="11">
        <v>6.2094791666666661E-3</v>
      </c>
      <c r="N71" s="10">
        <v>3.4436141679999999</v>
      </c>
      <c r="O71" s="10">
        <v>15.406340670000006</v>
      </c>
      <c r="P71" s="10">
        <v>0.2235192796109966</v>
      </c>
      <c r="Q71" s="9">
        <v>0.213427709943219</v>
      </c>
      <c r="R71">
        <v>12.858916100000002</v>
      </c>
      <c r="S71">
        <v>0.8346508996156059</v>
      </c>
      <c r="T71" s="9">
        <v>0.75393085187742936</v>
      </c>
      <c r="U71" s="3">
        <v>13.224208620000001</v>
      </c>
      <c r="V71" s="3">
        <v>8.3288816853333341</v>
      </c>
      <c r="W71" s="3">
        <v>0.54015977153333339</v>
      </c>
      <c r="X71" s="3">
        <v>0.69475408429999996</v>
      </c>
      <c r="Y71" s="3">
        <v>16.363746379999998</v>
      </c>
      <c r="Z71" s="3">
        <v>16.972006733333334</v>
      </c>
      <c r="AA71" s="3">
        <v>8.8201793293333335</v>
      </c>
      <c r="AB71" s="3">
        <v>11.729010673333335</v>
      </c>
      <c r="AC71" s="3">
        <v>95.645287643333333</v>
      </c>
      <c r="AD71" s="3">
        <v>82.12351065</v>
      </c>
      <c r="AE71" s="3">
        <v>30.913490146666664</v>
      </c>
      <c r="AF71" s="3">
        <v>31.108163166666667</v>
      </c>
      <c r="AG71" s="3">
        <v>56.226217626666674</v>
      </c>
      <c r="AH71" s="3">
        <v>66.478936416666656</v>
      </c>
      <c r="AI71" s="12">
        <v>43633</v>
      </c>
      <c r="AJ71" s="13">
        <v>636.70000000000005</v>
      </c>
      <c r="AK71" s="16">
        <v>2.919</v>
      </c>
      <c r="AL71" s="10">
        <v>8.0999999999999961E-2</v>
      </c>
      <c r="AM71" s="10">
        <v>0.70658571387461466</v>
      </c>
      <c r="AN71" s="14">
        <v>12</v>
      </c>
      <c r="AO71" s="10">
        <v>285.14999999999998</v>
      </c>
      <c r="AP71" s="14">
        <v>10.5</v>
      </c>
      <c r="AQ71" s="14">
        <v>37</v>
      </c>
      <c r="AR71" s="10">
        <v>310.14999999999998</v>
      </c>
      <c r="AS71" s="14">
        <v>47.1</v>
      </c>
      <c r="AT71" s="14">
        <v>0.5</v>
      </c>
      <c r="AU71" s="10">
        <v>0.823085128078064</v>
      </c>
      <c r="AV71" s="10">
        <v>14.538522659854728</v>
      </c>
      <c r="AW71" s="10">
        <v>0.64667980541576808</v>
      </c>
      <c r="AX71" s="10">
        <v>0.83176026746969389</v>
      </c>
      <c r="AY71" s="10">
        <v>10.570711328451866</v>
      </c>
      <c r="AZ71" s="10">
        <v>14.107205265496523</v>
      </c>
      <c r="BA71" s="10">
        <v>4.0999947509730923</v>
      </c>
      <c r="BB71" s="10">
        <v>0.26612385372970537</v>
      </c>
      <c r="BC71" s="2">
        <v>0.25990628782253067</v>
      </c>
      <c r="BD71" s="1" t="s">
        <v>59</v>
      </c>
      <c r="BE71" s="15"/>
      <c r="BF71">
        <v>47</v>
      </c>
      <c r="BG71" s="19">
        <v>149.5</v>
      </c>
      <c r="BH71">
        <v>121</v>
      </c>
      <c r="BI71" s="19">
        <v>29.4</v>
      </c>
      <c r="BJ71">
        <v>87</v>
      </c>
      <c r="BK71" s="20">
        <v>9.6999999999999993</v>
      </c>
      <c r="BL71">
        <v>89</v>
      </c>
      <c r="BM71">
        <v>64</v>
      </c>
      <c r="BN71" s="20">
        <v>0.99</v>
      </c>
      <c r="BO71">
        <v>79</v>
      </c>
      <c r="BP71" s="19">
        <v>13.3</v>
      </c>
      <c r="BQ71">
        <v>89</v>
      </c>
      <c r="BR71">
        <v>57</v>
      </c>
      <c r="BS71" s="20">
        <v>3.46</v>
      </c>
      <c r="BT71" s="20">
        <v>-3.6000000000000014</v>
      </c>
      <c r="BU71" s="20">
        <v>0</v>
      </c>
      <c r="BV71" s="20">
        <v>7</v>
      </c>
      <c r="BW71" s="20">
        <v>8</v>
      </c>
      <c r="BX71" s="20">
        <v>-2.4699999999999998</v>
      </c>
    </row>
    <row r="72" spans="1:76" x14ac:dyDescent="0.3">
      <c r="A72" s="2">
        <v>71</v>
      </c>
      <c r="B72" s="3" t="s">
        <v>140</v>
      </c>
      <c r="C72" s="10">
        <v>466</v>
      </c>
      <c r="D72" s="9" t="s">
        <v>58</v>
      </c>
      <c r="E72" s="10">
        <v>8.5349127090000003</v>
      </c>
      <c r="F72" s="10">
        <v>0.78119102939999996</v>
      </c>
      <c r="G72" s="10">
        <v>15.74069851</v>
      </c>
      <c r="H72" s="10">
        <v>12.28894734</v>
      </c>
      <c r="I72" s="10">
        <v>76.935849300000001</v>
      </c>
      <c r="J72" s="10">
        <v>34.276983649999998</v>
      </c>
      <c r="K72" s="10">
        <v>73.493076669999994</v>
      </c>
      <c r="L72" s="11">
        <v>4.6064814814814814E-3</v>
      </c>
      <c r="M72" s="11">
        <v>5.2604050925925926E-3</v>
      </c>
      <c r="N72" s="10">
        <v>3.3231009979999993</v>
      </c>
      <c r="O72" s="10">
        <v>13.689964720000006</v>
      </c>
      <c r="P72" s="10">
        <v>0.2427399241683362</v>
      </c>
      <c r="Q72" s="9">
        <v>0.15348135981940259</v>
      </c>
      <c r="R72">
        <v>8.8626896699999946</v>
      </c>
      <c r="S72">
        <v>0.64738586630922967</v>
      </c>
      <c r="T72" s="9">
        <v>0.50578019608306846</v>
      </c>
      <c r="U72" s="3">
        <v>13.209666439999999</v>
      </c>
      <c r="V72" s="3">
        <v>8.9579045453333332</v>
      </c>
      <c r="W72" s="3">
        <v>0.58688979746666659</v>
      </c>
      <c r="X72" s="3">
        <v>0.65848979653333339</v>
      </c>
      <c r="Y72" s="3">
        <v>15.01407751</v>
      </c>
      <c r="Z72" s="3">
        <v>16.739903093333336</v>
      </c>
      <c r="AA72" s="3">
        <v>8.7980285363333337</v>
      </c>
      <c r="AB72" s="3">
        <v>10.94572848</v>
      </c>
      <c r="AC72" s="3">
        <v>90.72329266666668</v>
      </c>
      <c r="AD72" s="3">
        <v>76.64887061333333</v>
      </c>
      <c r="AE72" s="3">
        <v>33.541906056666669</v>
      </c>
      <c r="AF72" s="3">
        <v>33.939432543333332</v>
      </c>
      <c r="AG72" s="3">
        <v>65.135967753333333</v>
      </c>
      <c r="AH72" s="3">
        <v>72.199891819999991</v>
      </c>
      <c r="AI72" s="12">
        <v>43633</v>
      </c>
      <c r="AJ72" s="13">
        <v>636.70000000000005</v>
      </c>
      <c r="AK72" s="16">
        <v>2.919</v>
      </c>
      <c r="AL72" s="10">
        <v>8.0999999999999961E-2</v>
      </c>
      <c r="AM72" s="10">
        <v>0.80286847831449126</v>
      </c>
      <c r="AN72" s="14">
        <v>12</v>
      </c>
      <c r="AO72" s="10">
        <v>285.14999999999998</v>
      </c>
      <c r="AP72" s="14">
        <v>10.5</v>
      </c>
      <c r="AQ72" s="14">
        <v>37</v>
      </c>
      <c r="AR72" s="10">
        <v>310.14999999999998</v>
      </c>
      <c r="AS72" s="14">
        <v>47.1</v>
      </c>
      <c r="AT72" s="14">
        <v>0.5</v>
      </c>
      <c r="AU72" s="10">
        <v>0.93524266246428678</v>
      </c>
      <c r="AV72" s="10">
        <v>14.721372783540032</v>
      </c>
      <c r="AW72" s="10">
        <v>0.70262503804917775</v>
      </c>
      <c r="AX72" s="10">
        <v>0.78834462677894279</v>
      </c>
      <c r="AY72" s="10">
        <v>10.537049079311247</v>
      </c>
      <c r="AZ72" s="10">
        <v>13.123018174239272</v>
      </c>
      <c r="BA72" s="10">
        <v>4.0060539716120545</v>
      </c>
      <c r="BB72" s="10">
        <v>0.29262704861171129</v>
      </c>
      <c r="BC72" s="2">
        <v>0.18488195423209333</v>
      </c>
      <c r="BD72" s="1" t="s">
        <v>59</v>
      </c>
      <c r="BE72" s="15"/>
      <c r="BF72">
        <v>48</v>
      </c>
      <c r="BG72" s="19">
        <v>162.80000000000001</v>
      </c>
      <c r="BH72">
        <v>90</v>
      </c>
      <c r="BI72" s="19">
        <v>33.9</v>
      </c>
      <c r="BJ72">
        <v>90</v>
      </c>
      <c r="BK72" s="20">
        <v>15.8</v>
      </c>
      <c r="BL72">
        <v>84</v>
      </c>
      <c r="BM72">
        <v>75</v>
      </c>
      <c r="BN72" s="20">
        <v>16.63</v>
      </c>
      <c r="BO72">
        <v>88</v>
      </c>
      <c r="BP72" s="19">
        <v>15.7</v>
      </c>
      <c r="BQ72">
        <v>88</v>
      </c>
      <c r="BR72">
        <v>75</v>
      </c>
      <c r="BS72" s="20">
        <v>2.2599999999999998</v>
      </c>
      <c r="BT72" s="20">
        <v>0.10000000000000142</v>
      </c>
      <c r="BU72" s="20">
        <v>-4</v>
      </c>
      <c r="BV72" s="20">
        <v>0</v>
      </c>
      <c r="BW72" s="20">
        <v>2</v>
      </c>
      <c r="BX72" s="20">
        <v>14.37</v>
      </c>
    </row>
    <row r="73" spans="1:76" x14ac:dyDescent="0.3">
      <c r="A73" s="2">
        <v>72</v>
      </c>
      <c r="B73" s="3" t="s">
        <v>141</v>
      </c>
      <c r="C73" s="10">
        <v>700</v>
      </c>
      <c r="D73" s="9" t="s">
        <v>58</v>
      </c>
      <c r="E73" s="10">
        <v>9.1064710919999996</v>
      </c>
      <c r="F73" s="10">
        <v>0.54272071799999999</v>
      </c>
      <c r="G73" s="10">
        <v>22.311078999999999</v>
      </c>
      <c r="H73" s="10">
        <v>12.06880982</v>
      </c>
      <c r="I73" s="10">
        <v>80.698444969999997</v>
      </c>
      <c r="J73" s="10">
        <v>30.62332597</v>
      </c>
      <c r="K73" s="10">
        <v>80.339752219999994</v>
      </c>
      <c r="L73" s="11">
        <v>1.1664351851851851E-2</v>
      </c>
      <c r="M73" s="11">
        <v>1.2276608796296296E-2</v>
      </c>
      <c r="N73" s="10">
        <v>2.5231271409999998</v>
      </c>
      <c r="O73" s="10">
        <v>12.022457080000009</v>
      </c>
      <c r="P73" s="10">
        <v>0.20986784350408327</v>
      </c>
      <c r="Q73" s="9">
        <v>0.20124409491552833</v>
      </c>
      <c r="R73">
        <v>10.630597449999996</v>
      </c>
      <c r="S73">
        <v>0.88422835525730881</v>
      </c>
      <c r="T73" s="9">
        <v>0.79145931790861157</v>
      </c>
      <c r="U73" s="3">
        <v>13.236146759999999</v>
      </c>
      <c r="V73" s="3">
        <v>9.021133738333333</v>
      </c>
      <c r="W73" s="3">
        <v>0.50372039916666667</v>
      </c>
      <c r="X73" s="3">
        <v>0.57340766359999995</v>
      </c>
      <c r="Y73" s="3">
        <v>18.848243373333332</v>
      </c>
      <c r="Z73" s="3">
        <v>21.855804456666664</v>
      </c>
      <c r="AA73" s="3">
        <v>9.4863189670000008</v>
      </c>
      <c r="AB73" s="3">
        <v>12.307253293333332</v>
      </c>
      <c r="AC73" s="3">
        <v>93.703022823333342</v>
      </c>
      <c r="AD73" s="3">
        <v>79.094916903333328</v>
      </c>
      <c r="AE73" s="3">
        <v>29.949478893333332</v>
      </c>
      <c r="AF73" s="3">
        <v>30.124447083333333</v>
      </c>
      <c r="AG73" s="3">
        <v>70.120726306666668</v>
      </c>
      <c r="AH73" s="3">
        <v>81.68684867333333</v>
      </c>
      <c r="AI73" s="12">
        <v>43633</v>
      </c>
      <c r="AJ73" s="13">
        <v>636.70000000000005</v>
      </c>
      <c r="AK73" s="16">
        <v>2.919</v>
      </c>
      <c r="AL73" s="10">
        <v>8.0999999999999961E-2</v>
      </c>
      <c r="AM73" s="10">
        <v>0.55778079958890026</v>
      </c>
      <c r="AN73" s="14">
        <v>12</v>
      </c>
      <c r="AO73" s="10">
        <v>285.14999999999998</v>
      </c>
      <c r="AP73" s="14">
        <v>10.5</v>
      </c>
      <c r="AQ73" s="14">
        <v>37</v>
      </c>
      <c r="AR73" s="10">
        <v>310.14999999999998</v>
      </c>
      <c r="AS73" s="14">
        <v>47.1</v>
      </c>
      <c r="AT73" s="14">
        <v>0.5</v>
      </c>
      <c r="AU73" s="10">
        <v>0.64974577302391301</v>
      </c>
      <c r="AV73" s="10">
        <v>14.496529271852591</v>
      </c>
      <c r="AW73" s="10">
        <v>0.60305455327109858</v>
      </c>
      <c r="AX73" s="10">
        <v>0.68648421423192818</v>
      </c>
      <c r="AY73" s="10">
        <v>11.353037671064561</v>
      </c>
      <c r="AZ73" s="10">
        <v>14.982859586024732</v>
      </c>
      <c r="BA73" s="10">
        <v>3.0588946685825871</v>
      </c>
      <c r="BB73" s="10">
        <v>0.25443173955440601</v>
      </c>
      <c r="BC73" s="2">
        <v>0.25911108262211968</v>
      </c>
      <c r="BD73" s="1" t="s">
        <v>59</v>
      </c>
      <c r="BE73" s="15"/>
      <c r="BF73">
        <v>54</v>
      </c>
      <c r="BG73" s="19">
        <v>147.5</v>
      </c>
      <c r="BH73">
        <v>98</v>
      </c>
      <c r="BI73" s="19">
        <v>30.4</v>
      </c>
      <c r="BJ73">
        <v>91</v>
      </c>
      <c r="BK73" s="20">
        <v>12.6</v>
      </c>
      <c r="BL73">
        <v>87</v>
      </c>
      <c r="BM73">
        <v>88</v>
      </c>
      <c r="BN73" s="20">
        <v>1.84</v>
      </c>
      <c r="BO73">
        <v>87</v>
      </c>
      <c r="BP73" s="19">
        <v>13.1</v>
      </c>
      <c r="BQ73">
        <v>81</v>
      </c>
      <c r="BR73">
        <v>91</v>
      </c>
      <c r="BS73" s="20">
        <v>8.35</v>
      </c>
      <c r="BT73" s="20">
        <v>-0.5</v>
      </c>
      <c r="BU73" s="20">
        <v>6</v>
      </c>
      <c r="BV73" s="20">
        <v>-3</v>
      </c>
      <c r="BW73" s="20">
        <v>4</v>
      </c>
      <c r="BX73" s="20">
        <v>-6.51</v>
      </c>
    </row>
    <row r="74" spans="1:76" x14ac:dyDescent="0.3">
      <c r="A74" s="2">
        <v>73</v>
      </c>
      <c r="B74" s="3" t="s">
        <v>142</v>
      </c>
      <c r="C74" s="10">
        <v>440</v>
      </c>
      <c r="D74" s="9" t="s">
        <v>58</v>
      </c>
      <c r="E74" s="10">
        <v>9.1889467010000008</v>
      </c>
      <c r="F74" s="10">
        <v>0.67592948559999999</v>
      </c>
      <c r="G74" s="10">
        <v>18.212392779999998</v>
      </c>
      <c r="H74" s="10">
        <v>12.183918569999999</v>
      </c>
      <c r="I74" s="10">
        <v>64.904926459999999</v>
      </c>
      <c r="J74" s="10">
        <v>37.373052039999997</v>
      </c>
      <c r="K74" s="10">
        <v>77.618771289999998</v>
      </c>
      <c r="L74" s="11">
        <v>5.4166666666666669E-3</v>
      </c>
      <c r="M74" s="11">
        <v>5.9490624999999986E-3</v>
      </c>
      <c r="N74" s="10">
        <v>1.8929294199999998</v>
      </c>
      <c r="O74" s="10">
        <v>18.564278959999996</v>
      </c>
      <c r="P74" s="10">
        <v>0.10196622363188192</v>
      </c>
      <c r="Q74" s="9">
        <v>0.12521369443520688</v>
      </c>
      <c r="R74">
        <v>10.658144010000001</v>
      </c>
      <c r="S74">
        <v>0.5741210866829165</v>
      </c>
      <c r="T74" s="9">
        <v>0.54358724295614957</v>
      </c>
      <c r="U74" s="3">
        <v>13.200035153333333</v>
      </c>
      <c r="V74" s="3">
        <v>9.0732595813333337</v>
      </c>
      <c r="W74" s="3">
        <v>0.56719317199999997</v>
      </c>
      <c r="X74" s="3">
        <v>0.65868843316666659</v>
      </c>
      <c r="Y74" s="3">
        <v>17.801693546666666</v>
      </c>
      <c r="Z74" s="3">
        <v>18.547223203333331</v>
      </c>
      <c r="AA74" s="3">
        <v>10.049896289333333</v>
      </c>
      <c r="AB74" s="3">
        <v>12.174610066666666</v>
      </c>
      <c r="AC74" s="3">
        <v>83.690886579999997</v>
      </c>
      <c r="AD74" s="3">
        <v>66.638901933333329</v>
      </c>
      <c r="AE74" s="3">
        <v>36.952197140000003</v>
      </c>
      <c r="AF74" s="3">
        <v>37.079023823333337</v>
      </c>
      <c r="AG74" s="3">
        <v>63.698501786666668</v>
      </c>
      <c r="AH74" s="3">
        <v>72.990207326666663</v>
      </c>
      <c r="AI74" s="12">
        <v>43633</v>
      </c>
      <c r="AJ74" s="13">
        <v>636.70000000000005</v>
      </c>
      <c r="AK74" s="16">
        <v>2.919</v>
      </c>
      <c r="AL74" s="10">
        <v>8.0999999999999961E-2</v>
      </c>
      <c r="AM74" s="10">
        <v>0.69468600781089407</v>
      </c>
      <c r="AN74" s="14">
        <v>12</v>
      </c>
      <c r="AO74" s="10">
        <v>285.14999999999998</v>
      </c>
      <c r="AP74" s="14">
        <v>10.5</v>
      </c>
      <c r="AQ74" s="14">
        <v>37</v>
      </c>
      <c r="AR74" s="10">
        <v>310.14999999999998</v>
      </c>
      <c r="AS74" s="14">
        <v>47.1</v>
      </c>
      <c r="AT74" s="14">
        <v>0.5</v>
      </c>
      <c r="AU74" s="10">
        <v>0.80922343954230225</v>
      </c>
      <c r="AV74" s="10">
        <v>14.73789512772699</v>
      </c>
      <c r="AW74" s="10">
        <v>0.67904421882605426</v>
      </c>
      <c r="AX74" s="10">
        <v>0.78858243475014334</v>
      </c>
      <c r="AY74" s="10">
        <v>12.071028496608314</v>
      </c>
      <c r="AZ74" s="10">
        <v>14.625039990888586</v>
      </c>
      <c r="BA74" s="10">
        <v>2.3519776122197573</v>
      </c>
      <c r="BB74" s="10">
        <v>0.12669372278274349</v>
      </c>
      <c r="BC74" s="2">
        <v>0.15031703218673423</v>
      </c>
      <c r="BD74" s="1" t="s">
        <v>59</v>
      </c>
      <c r="BE74" s="15"/>
      <c r="BF74">
        <v>56</v>
      </c>
      <c r="BG74" s="19">
        <v>159.5</v>
      </c>
      <c r="BH74">
        <v>177</v>
      </c>
      <c r="BI74" s="19">
        <v>31</v>
      </c>
      <c r="BJ74">
        <v>93</v>
      </c>
      <c r="BK74" s="20">
        <v>12.2</v>
      </c>
      <c r="BL74">
        <v>83</v>
      </c>
      <c r="BM74">
        <v>58</v>
      </c>
      <c r="BN74" s="20">
        <v>1.51</v>
      </c>
      <c r="BO74">
        <v>87</v>
      </c>
      <c r="BP74" s="19">
        <v>13.4</v>
      </c>
      <c r="BQ74">
        <v>80</v>
      </c>
      <c r="BR74">
        <v>60</v>
      </c>
      <c r="BS74" s="20">
        <v>6.39</v>
      </c>
      <c r="BT74" s="20">
        <v>-1.2000000000000011</v>
      </c>
      <c r="BU74" s="20">
        <v>3</v>
      </c>
      <c r="BV74" s="20">
        <v>-2</v>
      </c>
      <c r="BW74" s="20">
        <v>6</v>
      </c>
      <c r="BX74" s="20">
        <v>-4.88</v>
      </c>
    </row>
    <row r="75" spans="1:76" x14ac:dyDescent="0.3">
      <c r="A75" s="2">
        <v>74</v>
      </c>
      <c r="B75" s="3" t="s">
        <v>143</v>
      </c>
      <c r="C75" s="10">
        <v>660</v>
      </c>
      <c r="D75" s="9" t="s">
        <v>58</v>
      </c>
      <c r="E75" s="10">
        <v>8.7430179189999997</v>
      </c>
      <c r="F75" s="10">
        <v>0.67160046090000003</v>
      </c>
      <c r="G75" s="10">
        <v>22.030010749999999</v>
      </c>
      <c r="H75" s="10">
        <v>14.78602515</v>
      </c>
      <c r="I75" s="10">
        <v>81.658529540000004</v>
      </c>
      <c r="J75" s="10">
        <v>28.581635630000001</v>
      </c>
      <c r="K75" s="10">
        <v>97.935141329999993</v>
      </c>
      <c r="L75" s="11">
        <v>4.3749999999999995E-3</v>
      </c>
      <c r="M75" s="11">
        <v>4.999988425925926E-3</v>
      </c>
      <c r="N75" s="10">
        <v>3.0990778500000005</v>
      </c>
      <c r="O75" s="10">
        <v>11.37912274</v>
      </c>
      <c r="P75" s="10">
        <v>0.27234769505614809</v>
      </c>
      <c r="Q75" s="9">
        <v>0.29127686797737989</v>
      </c>
      <c r="R75">
        <v>8.8566805099999897</v>
      </c>
      <c r="S75">
        <v>0.77832717972773968</v>
      </c>
      <c r="T75" s="9">
        <v>0.69082059554387443</v>
      </c>
      <c r="U75" s="3">
        <v>13.239852039999999</v>
      </c>
      <c r="V75" s="3">
        <v>8.6838288070000011</v>
      </c>
      <c r="W75" s="3">
        <v>0.54908907974999999</v>
      </c>
      <c r="X75" s="3">
        <v>0.67825281085</v>
      </c>
      <c r="Y75" s="3">
        <v>20.924603364999999</v>
      </c>
      <c r="Z75" s="3">
        <v>21.787975330000002</v>
      </c>
      <c r="AA75" s="3">
        <v>11.429728855</v>
      </c>
      <c r="AB75" s="3">
        <v>14.741251335000001</v>
      </c>
      <c r="AC75" s="3">
        <v>92.353058985000004</v>
      </c>
      <c r="AD75" s="3">
        <v>80.983454925000004</v>
      </c>
      <c r="AE75" s="3">
        <v>28.334674825</v>
      </c>
      <c r="AF75" s="3">
        <v>28.517547045000001</v>
      </c>
      <c r="AG75" s="3">
        <v>89.299261165000004</v>
      </c>
      <c r="AH75" s="3">
        <v>97.154450760000003</v>
      </c>
      <c r="AI75" s="12">
        <v>43633</v>
      </c>
      <c r="AJ75" s="13">
        <v>636.70000000000005</v>
      </c>
      <c r="AK75" s="16">
        <v>2.919</v>
      </c>
      <c r="AL75" s="10">
        <v>8.0999999999999961E-2</v>
      </c>
      <c r="AM75" s="10">
        <v>0.69023685601233298</v>
      </c>
      <c r="AN75" s="14">
        <v>12</v>
      </c>
      <c r="AO75" s="10">
        <v>285.14999999999998</v>
      </c>
      <c r="AP75" s="14">
        <v>10.5</v>
      </c>
      <c r="AQ75" s="14">
        <v>37</v>
      </c>
      <c r="AR75" s="10">
        <v>310.14999999999998</v>
      </c>
      <c r="AS75" s="14">
        <v>47.1</v>
      </c>
      <c r="AT75" s="14">
        <v>0.5</v>
      </c>
      <c r="AU75" s="10">
        <v>0.80404072694841688</v>
      </c>
      <c r="AV75" s="10">
        <v>17.713025858111436</v>
      </c>
      <c r="AW75" s="10">
        <v>0.65736998192347018</v>
      </c>
      <c r="AX75" s="10">
        <v>0.81200492679804992</v>
      </c>
      <c r="AY75" s="10">
        <v>13.693642067251314</v>
      </c>
      <c r="AZ75" s="10">
        <v>17.690015694458797</v>
      </c>
      <c r="BA75" s="10">
        <v>3.7101947640798478</v>
      </c>
      <c r="BB75" s="10">
        <v>0.32605279412601257</v>
      </c>
      <c r="BC75" s="2">
        <v>0.35151760760772471</v>
      </c>
      <c r="BD75" s="1" t="s">
        <v>59</v>
      </c>
      <c r="BE75" s="15"/>
      <c r="BF75">
        <v>57</v>
      </c>
      <c r="BG75" s="19">
        <v>151.5</v>
      </c>
      <c r="BH75">
        <v>119</v>
      </c>
      <c r="BI75" s="19">
        <v>31.8</v>
      </c>
      <c r="BJ75">
        <v>91</v>
      </c>
      <c r="BK75" s="20">
        <v>13.4</v>
      </c>
      <c r="BL75">
        <v>83</v>
      </c>
      <c r="BM75">
        <v>95</v>
      </c>
      <c r="BN75" s="20">
        <v>10.9</v>
      </c>
      <c r="BO75">
        <v>79</v>
      </c>
      <c r="BP75" s="19">
        <v>15</v>
      </c>
      <c r="BQ75">
        <v>85</v>
      </c>
      <c r="BR75">
        <v>101</v>
      </c>
      <c r="BS75" s="20">
        <v>4.62</v>
      </c>
      <c r="BT75" s="20">
        <v>-1.5999999999999996</v>
      </c>
      <c r="BU75" s="20">
        <v>-2</v>
      </c>
      <c r="BV75" s="20">
        <v>-6</v>
      </c>
      <c r="BW75" s="20">
        <v>12</v>
      </c>
      <c r="BX75" s="20">
        <v>6.28</v>
      </c>
    </row>
    <row r="76" spans="1:76" x14ac:dyDescent="0.3">
      <c r="A76" s="2">
        <v>75</v>
      </c>
      <c r="B76" s="3" t="s">
        <v>144</v>
      </c>
      <c r="C76" s="10">
        <v>671</v>
      </c>
      <c r="D76" s="9" t="s">
        <v>58</v>
      </c>
      <c r="E76" s="10"/>
      <c r="F76" s="10"/>
      <c r="G76" s="10"/>
      <c r="H76" s="10"/>
      <c r="I76" s="10"/>
      <c r="J76" s="10"/>
      <c r="K76" s="10"/>
      <c r="L76" s="11"/>
      <c r="M76" s="11"/>
      <c r="N76" s="10">
        <v>0</v>
      </c>
      <c r="O76" s="10">
        <v>0</v>
      </c>
      <c r="P76" s="10" t="e">
        <v>#DIV/0!</v>
      </c>
      <c r="Q76" s="9">
        <v>0.20950254860407602</v>
      </c>
      <c r="R76">
        <v>0</v>
      </c>
      <c r="S76" t="e">
        <v>#DIV/0!</v>
      </c>
      <c r="T76" s="9">
        <v>0.79345171628682887</v>
      </c>
      <c r="U76" s="3">
        <v>13.164772865</v>
      </c>
      <c r="V76" s="3">
        <v>9.2260621409999999</v>
      </c>
      <c r="W76" s="3">
        <v>0.48989804025</v>
      </c>
      <c r="X76" s="3">
        <v>0.60777363205000001</v>
      </c>
      <c r="Y76" s="3">
        <v>19.920685685000002</v>
      </c>
      <c r="Z76" s="3">
        <v>20.620742225000001</v>
      </c>
      <c r="AA76" s="3">
        <v>9.7441542969999997</v>
      </c>
      <c r="AB76" s="3">
        <v>12.492585890000001</v>
      </c>
      <c r="AC76" s="3">
        <v>85.651891030000002</v>
      </c>
      <c r="AD76" s="3">
        <v>72.533728424999993</v>
      </c>
      <c r="AE76" s="3">
        <v>34.76701963</v>
      </c>
      <c r="AF76" s="3">
        <v>35.207086590000003</v>
      </c>
      <c r="AG76" s="3">
        <v>87.592676824999998</v>
      </c>
      <c r="AH76" s="3">
        <v>98.134035839999996</v>
      </c>
      <c r="AI76" s="12">
        <v>43633</v>
      </c>
      <c r="AJ76" s="13">
        <v>636.70000000000005</v>
      </c>
      <c r="AK76" s="16">
        <v>2.919</v>
      </c>
      <c r="AL76" s="10">
        <v>8.0999999999999961E-2</v>
      </c>
      <c r="AM76" s="10" t="s">
        <v>518</v>
      </c>
      <c r="AN76" s="14">
        <v>12</v>
      </c>
      <c r="AO76" s="10">
        <v>285.14999999999998</v>
      </c>
      <c r="AP76" s="14">
        <v>10.5</v>
      </c>
      <c r="AQ76" s="14">
        <v>37</v>
      </c>
      <c r="AR76" s="10">
        <v>310.14999999999998</v>
      </c>
      <c r="AS76" s="14">
        <v>47.1</v>
      </c>
      <c r="AT76" s="14">
        <v>0.5</v>
      </c>
      <c r="AU76" s="10" t="s">
        <v>518</v>
      </c>
      <c r="AV76" s="10" t="s">
        <v>518</v>
      </c>
      <c r="AW76" s="10">
        <v>0.58650641169209305</v>
      </c>
      <c r="AX76" s="10">
        <v>0.72762718518491964</v>
      </c>
      <c r="AY76" s="10">
        <v>11.680689526450607</v>
      </c>
      <c r="AZ76" s="10">
        <v>15.004223749659538</v>
      </c>
      <c r="BA76" s="10" t="s">
        <v>518</v>
      </c>
      <c r="BB76" s="10" t="s">
        <v>518</v>
      </c>
      <c r="BC76" s="2">
        <v>0.25346782634249848</v>
      </c>
      <c r="BD76" s="1" t="s">
        <v>59</v>
      </c>
      <c r="BE76" s="15"/>
      <c r="BF76">
        <v>69</v>
      </c>
      <c r="BG76" s="19">
        <v>147.5</v>
      </c>
      <c r="BH76">
        <v>106</v>
      </c>
      <c r="BI76" s="19">
        <v>30.5</v>
      </c>
      <c r="BJ76">
        <v>87</v>
      </c>
      <c r="BK76" s="20">
        <v>16.600000000000001</v>
      </c>
      <c r="BL76">
        <v>82</v>
      </c>
      <c r="BM76">
        <v>91</v>
      </c>
      <c r="BN76" s="20">
        <v>3.81</v>
      </c>
      <c r="BO76">
        <v>89</v>
      </c>
      <c r="BP76" s="19">
        <v>14</v>
      </c>
      <c r="BQ76">
        <v>78</v>
      </c>
      <c r="BR76">
        <v>89</v>
      </c>
      <c r="BS76" s="20">
        <v>4.3499999999999996</v>
      </c>
      <c r="BT76" s="20">
        <v>2.6000000000000014</v>
      </c>
      <c r="BU76" s="20">
        <v>4</v>
      </c>
      <c r="BV76" s="20">
        <v>2</v>
      </c>
      <c r="BW76" s="20">
        <v>-2</v>
      </c>
      <c r="BX76" s="20">
        <v>-0.53999999999999959</v>
      </c>
    </row>
    <row r="77" spans="1:76" x14ac:dyDescent="0.3">
      <c r="A77" s="2">
        <v>76</v>
      </c>
      <c r="B77" s="3" t="s">
        <v>145</v>
      </c>
      <c r="C77" s="10">
        <v>682</v>
      </c>
      <c r="D77" s="9" t="s">
        <v>58</v>
      </c>
      <c r="E77" s="10">
        <v>8.6400501670000001</v>
      </c>
      <c r="F77" s="10">
        <v>0.60879909180000003</v>
      </c>
      <c r="G77" s="10">
        <v>18.264108969999999</v>
      </c>
      <c r="H77" s="10">
        <v>11.188942020000001</v>
      </c>
      <c r="I77" s="10">
        <v>84.880736799999994</v>
      </c>
      <c r="J77" s="10">
        <v>32.504425400000002</v>
      </c>
      <c r="K77" s="10">
        <v>96.541031540000006</v>
      </c>
      <c r="L77" s="11">
        <v>5.9375000000000009E-3</v>
      </c>
      <c r="M77" s="11">
        <v>6.6666550925925929E-3</v>
      </c>
      <c r="N77" s="10">
        <v>1.0741747200000002</v>
      </c>
      <c r="O77" s="10">
        <v>10.960792120000008</v>
      </c>
      <c r="P77" s="10">
        <v>9.8001559398245341E-2</v>
      </c>
      <c r="Q77" s="9">
        <v>0.13024831428675701</v>
      </c>
      <c r="R77">
        <v>10.543610670000007</v>
      </c>
      <c r="S77">
        <v>0.96193874991582262</v>
      </c>
      <c r="T77" s="9">
        <v>0.74657139457980859</v>
      </c>
      <c r="U77" s="3">
        <v>13.184051126666667</v>
      </c>
      <c r="V77" s="3">
        <v>8.6297897086666655</v>
      </c>
      <c r="W77" s="3">
        <v>0.54939997363333337</v>
      </c>
      <c r="X77" s="3">
        <v>0.61528959280000006</v>
      </c>
      <c r="Y77" s="3">
        <v>17.499557613333334</v>
      </c>
      <c r="Z77" s="3">
        <v>18.634208009999998</v>
      </c>
      <c r="AA77" s="3">
        <v>9.6307903863333326</v>
      </c>
      <c r="AB77" s="3">
        <v>11.487061943333332</v>
      </c>
      <c r="AC77" s="3">
        <v>95.310933303333343</v>
      </c>
      <c r="AD77" s="3">
        <v>81.659828496666663</v>
      </c>
      <c r="AE77" s="3">
        <v>31.872650093333334</v>
      </c>
      <c r="AF77" s="3">
        <v>31.231215613333333</v>
      </c>
      <c r="AG77" s="3">
        <v>82.261131969999994</v>
      </c>
      <c r="AH77" s="3">
        <v>92.294305953333335</v>
      </c>
      <c r="AI77" s="12">
        <v>43633</v>
      </c>
      <c r="AJ77" s="13">
        <v>636.70000000000005</v>
      </c>
      <c r="AK77" s="16">
        <v>2.919</v>
      </c>
      <c r="AL77" s="10">
        <v>8.0999999999999961E-2</v>
      </c>
      <c r="AM77" s="10">
        <v>0.6256927973278521</v>
      </c>
      <c r="AN77" s="14">
        <v>12</v>
      </c>
      <c r="AO77" s="10">
        <v>285.14999999999998</v>
      </c>
      <c r="AP77" s="14">
        <v>10.5</v>
      </c>
      <c r="AQ77" s="14">
        <v>37</v>
      </c>
      <c r="AR77" s="10">
        <v>310.14999999999998</v>
      </c>
      <c r="AS77" s="14">
        <v>47.1</v>
      </c>
      <c r="AT77" s="14">
        <v>0.5</v>
      </c>
      <c r="AU77" s="10">
        <v>0.72885486659797516</v>
      </c>
      <c r="AV77" s="10">
        <v>13.31188470686023</v>
      </c>
      <c r="AW77" s="10">
        <v>0.65774218438387977</v>
      </c>
      <c r="AX77" s="10">
        <v>0.73662530072678134</v>
      </c>
      <c r="AY77" s="10">
        <v>11.509775783886306</v>
      </c>
      <c r="AZ77" s="10">
        <v>13.735136454067851</v>
      </c>
      <c r="BA77" s="10">
        <v>1.2171776874062434</v>
      </c>
      <c r="BB77" s="10">
        <v>0.11104833246360689</v>
      </c>
      <c r="BC77" s="2">
        <v>0.15558977973972865</v>
      </c>
      <c r="BD77" s="1" t="s">
        <v>59</v>
      </c>
      <c r="BE77" s="15"/>
      <c r="BF77">
        <v>48</v>
      </c>
      <c r="BG77" s="19">
        <v>153.5</v>
      </c>
      <c r="BH77">
        <v>108</v>
      </c>
      <c r="BI77" s="19">
        <v>33.200000000000003</v>
      </c>
      <c r="BJ77">
        <v>91</v>
      </c>
      <c r="BK77" s="20">
        <v>13.6</v>
      </c>
      <c r="BL77">
        <v>90</v>
      </c>
      <c r="BM77">
        <v>89</v>
      </c>
      <c r="BN77" s="20">
        <v>1.58</v>
      </c>
      <c r="BO77">
        <v>87</v>
      </c>
      <c r="BP77" s="19">
        <v>13.7</v>
      </c>
      <c r="BQ77">
        <v>87</v>
      </c>
      <c r="BR77">
        <v>77</v>
      </c>
      <c r="BS77" s="20">
        <v>10.82</v>
      </c>
      <c r="BT77" s="20">
        <v>-9.9999999999999645E-2</v>
      </c>
      <c r="BU77" s="20">
        <v>3</v>
      </c>
      <c r="BV77" s="20">
        <v>12</v>
      </c>
      <c r="BW77" s="20">
        <v>4</v>
      </c>
      <c r="BX77" s="20">
        <v>-9.24</v>
      </c>
    </row>
    <row r="78" spans="1:76" x14ac:dyDescent="0.3">
      <c r="A78" s="2">
        <v>77</v>
      </c>
      <c r="B78" s="3" t="s">
        <v>146</v>
      </c>
      <c r="C78" s="10">
        <v>663</v>
      </c>
      <c r="D78" s="9" t="s">
        <v>58</v>
      </c>
      <c r="E78" s="10">
        <v>9.8539772939999999</v>
      </c>
      <c r="F78" s="10">
        <v>0.45735727399999998</v>
      </c>
      <c r="G78" s="10">
        <v>19.645483540000001</v>
      </c>
      <c r="H78" s="10">
        <v>8.9129655129999996</v>
      </c>
      <c r="I78" s="10">
        <v>76.425908719999995</v>
      </c>
      <c r="J78" s="10">
        <v>28.156263299999999</v>
      </c>
      <c r="K78" s="10">
        <v>83.076005370000004</v>
      </c>
      <c r="L78" s="11">
        <v>8.6226851851851846E-3</v>
      </c>
      <c r="M78" s="11">
        <v>9.3749884259259255E-3</v>
      </c>
      <c r="N78" s="10">
        <v>1.0583903079999999</v>
      </c>
      <c r="O78" s="10">
        <v>10.97776386000001</v>
      </c>
      <c r="P78" s="10">
        <v>9.6412194823800743E-2</v>
      </c>
      <c r="Q78" s="9">
        <v>7.4557530823486609E-2</v>
      </c>
      <c r="R78">
        <v>13.345124630000001</v>
      </c>
      <c r="S78">
        <v>1.2156505459755798</v>
      </c>
      <c r="T78" s="9">
        <v>0.71383966080015115</v>
      </c>
      <c r="U78" s="3">
        <v>13.159303433333333</v>
      </c>
      <c r="V78" s="3">
        <v>9.8708826203333331</v>
      </c>
      <c r="W78" s="3">
        <v>0.41103597339999998</v>
      </c>
      <c r="X78" s="3">
        <v>0.43652703356666667</v>
      </c>
      <c r="Y78" s="3">
        <v>19.470567066666664</v>
      </c>
      <c r="Z78" s="3">
        <v>19.988933953333333</v>
      </c>
      <c r="AA78" s="3">
        <v>7.8926648823333325</v>
      </c>
      <c r="AB78" s="3">
        <v>8.6665909096666649</v>
      </c>
      <c r="AC78" s="3">
        <v>84.486890596666669</v>
      </c>
      <c r="AD78" s="3">
        <v>74.074448063333321</v>
      </c>
      <c r="AE78" s="3">
        <v>27.595627366666665</v>
      </c>
      <c r="AF78" s="3">
        <v>28.077727373333332</v>
      </c>
      <c r="AG78" s="3">
        <v>72.846981990000003</v>
      </c>
      <c r="AH78" s="3">
        <v>80.431458109999994</v>
      </c>
      <c r="AI78" s="12">
        <v>43633</v>
      </c>
      <c r="AJ78" s="13">
        <v>636.70000000000005</v>
      </c>
      <c r="AK78" s="16">
        <v>2.919</v>
      </c>
      <c r="AL78" s="10">
        <v>8.0999999999999961E-2</v>
      </c>
      <c r="AM78" s="10">
        <v>0.4700485858170606</v>
      </c>
      <c r="AN78" s="14">
        <v>12</v>
      </c>
      <c r="AO78" s="10">
        <v>285.14999999999998</v>
      </c>
      <c r="AP78" s="14">
        <v>10.5</v>
      </c>
      <c r="AQ78" s="14">
        <v>37</v>
      </c>
      <c r="AR78" s="10">
        <v>310.14999999999998</v>
      </c>
      <c r="AS78" s="14">
        <v>47.1</v>
      </c>
      <c r="AT78" s="14">
        <v>0.5</v>
      </c>
      <c r="AU78" s="10">
        <v>0.54754857459346074</v>
      </c>
      <c r="AV78" s="10">
        <v>10.756856509526296</v>
      </c>
      <c r="AW78" s="10">
        <v>0.49209266832783705</v>
      </c>
      <c r="AX78" s="10">
        <v>0.52261059042638103</v>
      </c>
      <c r="AY78" s="10">
        <v>9.5215638293259399</v>
      </c>
      <c r="AZ78" s="10">
        <v>10.441488316576461</v>
      </c>
      <c r="BA78" s="10">
        <v>1.2452340278647327</v>
      </c>
      <c r="BB78" s="10">
        <v>0.11343239331299768</v>
      </c>
      <c r="BC78" s="2">
        <v>8.888627938216255E-2</v>
      </c>
      <c r="BD78" s="1" t="s">
        <v>59</v>
      </c>
      <c r="BE78" s="15"/>
      <c r="BF78">
        <v>64</v>
      </c>
      <c r="BG78" s="19">
        <v>147.30000000000001</v>
      </c>
      <c r="BH78">
        <v>84</v>
      </c>
      <c r="BI78" s="19">
        <v>33.6</v>
      </c>
      <c r="BJ78">
        <v>93</v>
      </c>
      <c r="BK78" s="20">
        <v>14.6</v>
      </c>
      <c r="BL78">
        <v>81</v>
      </c>
      <c r="BM78">
        <v>76</v>
      </c>
      <c r="BN78" s="20">
        <v>2.23</v>
      </c>
      <c r="BO78" s="21" t="e">
        <v>#NULL!</v>
      </c>
      <c r="BP78" s="21" t="e">
        <v>#NULL!</v>
      </c>
      <c r="BQ78" s="21" t="e">
        <v>#NULL!</v>
      </c>
      <c r="BR78" s="21" t="e">
        <v>#NULL!</v>
      </c>
      <c r="BS78" s="21" t="e">
        <v>#NULL!</v>
      </c>
      <c r="BT78" s="21" t="e">
        <v>#NULL!</v>
      </c>
      <c r="BU78" s="21" t="e">
        <v>#NULL!</v>
      </c>
      <c r="BV78" s="21" t="e">
        <v>#NULL!</v>
      </c>
      <c r="BW78" s="21" t="e">
        <v>#NULL!</v>
      </c>
      <c r="BX78" s="21" t="e">
        <v>#NULL!</v>
      </c>
    </row>
    <row r="79" spans="1:76" x14ac:dyDescent="0.3">
      <c r="A79" s="2">
        <v>78</v>
      </c>
      <c r="B79" s="3" t="s">
        <v>147</v>
      </c>
      <c r="C79" s="10">
        <v>656</v>
      </c>
      <c r="D79" s="9" t="s">
        <v>58</v>
      </c>
      <c r="E79" s="10">
        <v>8.1762607299999992</v>
      </c>
      <c r="F79" s="10">
        <v>0.70408744219999997</v>
      </c>
      <c r="G79" s="10">
        <v>18.09214725</v>
      </c>
      <c r="H79" s="10">
        <v>12.860576610000001</v>
      </c>
      <c r="I79" s="10">
        <v>79.224500219999996</v>
      </c>
      <c r="J79" s="10">
        <v>32.420279229999998</v>
      </c>
      <c r="K79" s="10">
        <v>91.704795540000006</v>
      </c>
      <c r="L79" s="11">
        <v>5.7118055555555559E-3</v>
      </c>
      <c r="M79" s="11">
        <v>6.4004513888888887E-3</v>
      </c>
      <c r="N79" s="10">
        <v>2.2519924500000013</v>
      </c>
      <c r="O79" s="10">
        <v>13.831895610000004</v>
      </c>
      <c r="P79" s="10">
        <v>0.16281155623903676</v>
      </c>
      <c r="Q79" s="9">
        <v>0.14732216381795979</v>
      </c>
      <c r="R79">
        <v>19.668631290000008</v>
      </c>
      <c r="S79">
        <v>1.4219765565451663</v>
      </c>
      <c r="T79" s="9">
        <v>1.2720031576147373</v>
      </c>
      <c r="U79" s="3">
        <v>13.185261520000003</v>
      </c>
      <c r="V79" s="3">
        <v>8.4307731813333326</v>
      </c>
      <c r="W79" s="3">
        <v>0.56740958786666662</v>
      </c>
      <c r="X79" s="3">
        <v>0.70616819613333337</v>
      </c>
      <c r="Y79" s="3">
        <v>18.119627176666668</v>
      </c>
      <c r="Z79" s="3">
        <v>17.726361496666666</v>
      </c>
      <c r="AA79" s="3">
        <v>10.244663231333334</v>
      </c>
      <c r="AB79" s="3">
        <v>12.451583343333333</v>
      </c>
      <c r="AC79" s="3">
        <v>93.798312500000009</v>
      </c>
      <c r="AD79" s="3">
        <v>78.80888075</v>
      </c>
      <c r="AE79" s="3">
        <v>31.938634346666664</v>
      </c>
      <c r="AF79" s="3">
        <v>32.531946659999996</v>
      </c>
      <c r="AG79" s="3">
        <v>72.708498193333341</v>
      </c>
      <c r="AH79" s="3">
        <v>91.715733549999996</v>
      </c>
      <c r="AI79" s="12">
        <v>43633</v>
      </c>
      <c r="AJ79" s="13">
        <v>636.70000000000005</v>
      </c>
      <c r="AK79" s="16">
        <v>2.919</v>
      </c>
      <c r="AL79" s="10">
        <v>8.0999999999999961E-2</v>
      </c>
      <c r="AM79" s="10">
        <v>0.72362532600205542</v>
      </c>
      <c r="AN79" s="14">
        <v>12</v>
      </c>
      <c r="AO79" s="10">
        <v>285.14999999999998</v>
      </c>
      <c r="AP79" s="14">
        <v>10.5</v>
      </c>
      <c r="AQ79" s="14">
        <v>37</v>
      </c>
      <c r="AR79" s="10">
        <v>310.14999999999998</v>
      </c>
      <c r="AS79" s="14">
        <v>47.1</v>
      </c>
      <c r="AT79" s="14">
        <v>0.5</v>
      </c>
      <c r="AU79" s="10">
        <v>0.84293417265244086</v>
      </c>
      <c r="AV79" s="10">
        <v>15.250489173684883</v>
      </c>
      <c r="AW79" s="10">
        <v>0.67930331211274542</v>
      </c>
      <c r="AX79" s="10">
        <v>0.8454252532912423</v>
      </c>
      <c r="AY79" s="10">
        <v>12.294600253048593</v>
      </c>
      <c r="AZ79" s="10">
        <v>14.949536428640286</v>
      </c>
      <c r="BA79" s="10">
        <v>2.5076398937989346</v>
      </c>
      <c r="BB79" s="10">
        <v>0.18129401526035185</v>
      </c>
      <c r="BC79" s="2">
        <v>0.1769086988379914</v>
      </c>
      <c r="BD79" s="1" t="s">
        <v>79</v>
      </c>
      <c r="BE79" s="15"/>
      <c r="BF79">
        <v>47</v>
      </c>
      <c r="BG79" s="19">
        <v>156.1</v>
      </c>
      <c r="BH79">
        <v>103</v>
      </c>
      <c r="BI79" s="19">
        <v>37.1</v>
      </c>
      <c r="BJ79">
        <v>94</v>
      </c>
      <c r="BK79" s="20">
        <v>14.4</v>
      </c>
      <c r="BL79">
        <v>87</v>
      </c>
      <c r="BM79">
        <v>85</v>
      </c>
      <c r="BN79" s="20">
        <v>7.47</v>
      </c>
      <c r="BO79">
        <v>84</v>
      </c>
      <c r="BP79" s="19">
        <v>14.3</v>
      </c>
      <c r="BQ79">
        <v>89</v>
      </c>
      <c r="BR79">
        <v>68</v>
      </c>
      <c r="BS79" s="20">
        <v>9.9600000000000009</v>
      </c>
      <c r="BT79" s="20">
        <v>9.9999999999999645E-2</v>
      </c>
      <c r="BU79" s="20">
        <v>-2</v>
      </c>
      <c r="BV79" s="20">
        <v>17</v>
      </c>
      <c r="BW79" s="20">
        <v>10</v>
      </c>
      <c r="BX79" s="20">
        <v>-2.4900000000000011</v>
      </c>
    </row>
    <row r="80" spans="1:76" x14ac:dyDescent="0.3">
      <c r="A80" s="2">
        <v>79</v>
      </c>
      <c r="B80" s="3" t="s">
        <v>148</v>
      </c>
      <c r="C80" s="10">
        <v>706</v>
      </c>
      <c r="D80" s="9" t="s">
        <v>58</v>
      </c>
      <c r="E80" s="10">
        <v>8.6579421330000006</v>
      </c>
      <c r="F80" s="10">
        <v>0.57947822699999996</v>
      </c>
      <c r="G80" s="10">
        <v>22.540779100000002</v>
      </c>
      <c r="H80" s="10">
        <v>13.066329870000001</v>
      </c>
      <c r="I80" s="10">
        <v>80.189305450000006</v>
      </c>
      <c r="J80" s="10">
        <v>30.169303280000001</v>
      </c>
      <c r="K80" s="10">
        <v>77.614568059999996</v>
      </c>
      <c r="L80" s="11">
        <v>5.8796296296296296E-3</v>
      </c>
      <c r="M80" s="11">
        <v>6.4930439814814825E-3</v>
      </c>
      <c r="N80" s="10">
        <v>3.1229329310000011</v>
      </c>
      <c r="O80" s="10">
        <v>13.425928679999998</v>
      </c>
      <c r="P80" s="10">
        <v>0.23260461197385129</v>
      </c>
      <c r="Q80" s="9">
        <v>0.2519441993137716</v>
      </c>
      <c r="R80">
        <v>15.987766499999999</v>
      </c>
      <c r="S80">
        <v>1.1908127088308056</v>
      </c>
      <c r="T80" s="9">
        <v>1.1459212884849055</v>
      </c>
      <c r="U80" s="3">
        <v>13.17546342</v>
      </c>
      <c r="V80" s="3">
        <v>8.6549323786666665</v>
      </c>
      <c r="W80" s="3">
        <v>0.49410401786666663</v>
      </c>
      <c r="X80" s="3">
        <v>0.62904232979999997</v>
      </c>
      <c r="Y80" s="3">
        <v>20.830868053333333</v>
      </c>
      <c r="Z80" s="3">
        <v>22.168049236666665</v>
      </c>
      <c r="AA80" s="3">
        <v>10.291918836333332</v>
      </c>
      <c r="AB80" s="3">
        <v>13.880794736666667</v>
      </c>
      <c r="AC80" s="3">
        <v>93.963168633333339</v>
      </c>
      <c r="AD80" s="3">
        <v>79.727927906666665</v>
      </c>
      <c r="AE80" s="3">
        <v>29.674536046666663</v>
      </c>
      <c r="AF80" s="3">
        <v>30.25868758</v>
      </c>
      <c r="AG80" s="3">
        <v>61.921639376666661</v>
      </c>
      <c r="AH80" s="3">
        <v>78.141960973333326</v>
      </c>
      <c r="AI80" s="12">
        <v>43633</v>
      </c>
      <c r="AJ80" s="13">
        <v>636.70000000000005</v>
      </c>
      <c r="AK80" s="16">
        <v>2.919</v>
      </c>
      <c r="AL80" s="10">
        <v>8.0999999999999961E-2</v>
      </c>
      <c r="AM80" s="10">
        <v>0.5955583011305241</v>
      </c>
      <c r="AN80" s="14">
        <v>12</v>
      </c>
      <c r="AO80" s="10">
        <v>285.14999999999998</v>
      </c>
      <c r="AP80" s="14">
        <v>10.5</v>
      </c>
      <c r="AQ80" s="14">
        <v>37</v>
      </c>
      <c r="AR80" s="10">
        <v>310.14999999999998</v>
      </c>
      <c r="AS80" s="14">
        <v>47.1</v>
      </c>
      <c r="AT80" s="14">
        <v>0.5</v>
      </c>
      <c r="AU80" s="10">
        <v>0.69375189865635745</v>
      </c>
      <c r="AV80" s="10">
        <v>15.637708297818541</v>
      </c>
      <c r="AW80" s="10">
        <v>0.59154181219777702</v>
      </c>
      <c r="AX80" s="10">
        <v>0.75309009087923606</v>
      </c>
      <c r="AY80" s="10">
        <v>12.326552674118327</v>
      </c>
      <c r="AZ80" s="10">
        <v>16.673793655301349</v>
      </c>
      <c r="BA80" s="10">
        <v>3.7333101916544571</v>
      </c>
      <c r="BB80" s="10">
        <v>0.27806718482095033</v>
      </c>
      <c r="BC80" s="2">
        <v>0.3049042869743217</v>
      </c>
      <c r="BD80" s="1" t="s">
        <v>79</v>
      </c>
      <c r="BE80" s="15"/>
      <c r="BF80">
        <v>48</v>
      </c>
      <c r="BG80" s="19">
        <v>153.9</v>
      </c>
      <c r="BH80">
        <v>118</v>
      </c>
      <c r="BI80" s="19">
        <v>30.5</v>
      </c>
      <c r="BJ80">
        <v>92</v>
      </c>
      <c r="BK80" s="20">
        <v>13.6</v>
      </c>
      <c r="BL80">
        <v>88</v>
      </c>
      <c r="BM80">
        <v>73</v>
      </c>
      <c r="BN80" s="20">
        <v>6.17</v>
      </c>
      <c r="BO80">
        <v>86</v>
      </c>
      <c r="BP80" s="19">
        <v>12.7</v>
      </c>
      <c r="BQ80">
        <v>89</v>
      </c>
      <c r="BR80">
        <v>64</v>
      </c>
      <c r="BS80" s="20">
        <v>4.79</v>
      </c>
      <c r="BT80" s="20">
        <v>0.90000000000000036</v>
      </c>
      <c r="BU80" s="20">
        <v>-1</v>
      </c>
      <c r="BV80" s="20">
        <v>9</v>
      </c>
      <c r="BW80" s="20">
        <v>6</v>
      </c>
      <c r="BX80" s="20">
        <v>1.38</v>
      </c>
    </row>
    <row r="81" spans="1:76" x14ac:dyDescent="0.3">
      <c r="A81" s="2">
        <v>80</v>
      </c>
      <c r="B81" s="3" t="s">
        <v>149</v>
      </c>
      <c r="C81" s="10">
        <v>669</v>
      </c>
      <c r="D81" s="9" t="s">
        <v>58</v>
      </c>
      <c r="E81" s="10">
        <v>8.2852826159999999</v>
      </c>
      <c r="F81" s="10">
        <v>0.63551593210000001</v>
      </c>
      <c r="G81" s="10">
        <v>21.624391979999999</v>
      </c>
      <c r="H81" s="10">
        <v>13.715726829999999</v>
      </c>
      <c r="I81" s="10">
        <v>85.865022039999999</v>
      </c>
      <c r="J81" s="10">
        <v>30.209095990000002</v>
      </c>
      <c r="K81" s="10">
        <v>83.861715160000003</v>
      </c>
      <c r="L81" s="11">
        <v>1.1886574074074075E-2</v>
      </c>
      <c r="M81" s="11">
        <v>1.2517349537037039E-2</v>
      </c>
      <c r="N81" s="10">
        <v>3.998033465999999</v>
      </c>
      <c r="O81" s="10">
        <v>12.422129749999996</v>
      </c>
      <c r="P81" s="10">
        <v>0.32184766593667241</v>
      </c>
      <c r="Q81" s="9">
        <v>0.4405530556998325</v>
      </c>
      <c r="R81">
        <v>10.817644389999998</v>
      </c>
      <c r="S81">
        <v>0.87083653187570365</v>
      </c>
      <c r="T81" s="9">
        <v>1.0806090623746827</v>
      </c>
      <c r="U81" s="3">
        <v>13.198208185</v>
      </c>
      <c r="V81" s="3">
        <v>7.7159052065000004</v>
      </c>
      <c r="W81" s="3">
        <v>0.50378786885000004</v>
      </c>
      <c r="X81" s="3">
        <v>0.72130915179999999</v>
      </c>
      <c r="Y81" s="3">
        <v>19.484749794999999</v>
      </c>
      <c r="Z81" s="3">
        <v>22.07470953</v>
      </c>
      <c r="AA81" s="3">
        <v>9.8241132145000005</v>
      </c>
      <c r="AB81" s="3">
        <v>15.892920425</v>
      </c>
      <c r="AC81" s="3">
        <v>98.021699839999997</v>
      </c>
      <c r="AD81" s="3">
        <v>84.533515574999996</v>
      </c>
      <c r="AE81" s="3">
        <v>29.124870399999999</v>
      </c>
      <c r="AF81" s="3">
        <v>30.352093680000003</v>
      </c>
      <c r="AG81" s="3">
        <v>71.104324775000009</v>
      </c>
      <c r="AH81" s="3">
        <v>85.903407880000003</v>
      </c>
      <c r="AI81" s="12">
        <v>43633</v>
      </c>
      <c r="AJ81" s="13">
        <v>636.70000000000005</v>
      </c>
      <c r="AK81" s="16">
        <v>2.919</v>
      </c>
      <c r="AL81" s="10">
        <v>8.0999999999999961E-2</v>
      </c>
      <c r="AM81" s="10">
        <v>0.65315100935251791</v>
      </c>
      <c r="AN81" s="14">
        <v>12</v>
      </c>
      <c r="AO81" s="10">
        <v>285.14999999999998</v>
      </c>
      <c r="AP81" s="14">
        <v>10.5</v>
      </c>
      <c r="AQ81" s="14">
        <v>37</v>
      </c>
      <c r="AR81" s="10">
        <v>310.14999999999998</v>
      </c>
      <c r="AS81" s="14">
        <v>47.1</v>
      </c>
      <c r="AT81" s="14">
        <v>0.5</v>
      </c>
      <c r="AU81" s="10">
        <v>0.76084029386791729</v>
      </c>
      <c r="AV81" s="10">
        <v>16.452708748778232</v>
      </c>
      <c r="AW81" s="10">
        <v>0.60313532804180325</v>
      </c>
      <c r="AX81" s="10">
        <v>0.8635520201856639</v>
      </c>
      <c r="AY81" s="10">
        <v>11.747592956933396</v>
      </c>
      <c r="AZ81" s="10">
        <v>19.108912902594902</v>
      </c>
      <c r="BA81" s="10">
        <v>4.8528113924562604</v>
      </c>
      <c r="BB81" s="10">
        <v>0.39065856581125002</v>
      </c>
      <c r="BC81" s="2">
        <v>0.53439986736070444</v>
      </c>
      <c r="BD81" s="1" t="s">
        <v>79</v>
      </c>
      <c r="BE81" s="15"/>
      <c r="BF81">
        <v>47</v>
      </c>
      <c r="BG81" s="19">
        <v>142.1</v>
      </c>
      <c r="BH81">
        <v>78</v>
      </c>
      <c r="BI81" s="19">
        <v>28.4</v>
      </c>
      <c r="BJ81">
        <v>92</v>
      </c>
      <c r="BK81" s="20">
        <v>12.2</v>
      </c>
      <c r="BL81">
        <v>87</v>
      </c>
      <c r="BM81">
        <v>74</v>
      </c>
      <c r="BN81" s="20">
        <v>10.32</v>
      </c>
      <c r="BO81">
        <v>84</v>
      </c>
      <c r="BP81" s="19">
        <v>15.2</v>
      </c>
      <c r="BQ81">
        <v>87</v>
      </c>
      <c r="BR81">
        <v>83</v>
      </c>
      <c r="BS81" s="20">
        <v>2.95</v>
      </c>
      <c r="BT81" s="20">
        <v>-3</v>
      </c>
      <c r="BU81" s="20">
        <v>0</v>
      </c>
      <c r="BV81" s="20">
        <v>-9</v>
      </c>
      <c r="BW81" s="20">
        <v>8</v>
      </c>
      <c r="BX81" s="20">
        <v>7.37</v>
      </c>
    </row>
    <row r="82" spans="1:76" x14ac:dyDescent="0.3">
      <c r="A82" s="2">
        <v>81</v>
      </c>
      <c r="B82" s="3" t="s">
        <v>150</v>
      </c>
      <c r="C82" s="10">
        <v>679</v>
      </c>
      <c r="D82" s="9" t="s">
        <v>58</v>
      </c>
      <c r="E82" s="10">
        <v>8.6741518309999996</v>
      </c>
      <c r="F82" s="10">
        <v>0.7466001028</v>
      </c>
      <c r="G82" s="10">
        <v>14.7693403</v>
      </c>
      <c r="H82" s="10">
        <v>10.971543929999999</v>
      </c>
      <c r="I82" s="10">
        <v>75.110250739999998</v>
      </c>
      <c r="J82" s="10">
        <v>35.381603009999999</v>
      </c>
      <c r="K82" s="10">
        <v>83.99219531</v>
      </c>
      <c r="L82" s="11">
        <v>5.7465277777777775E-3</v>
      </c>
      <c r="M82" s="11">
        <v>6.2731365740740742E-3</v>
      </c>
      <c r="N82" s="10">
        <v>3.1023975989999997</v>
      </c>
      <c r="O82" s="10">
        <v>15.920325910000003</v>
      </c>
      <c r="P82" s="10">
        <v>0.19487023171123002</v>
      </c>
      <c r="Q82" s="9">
        <v>0.11192748690957588</v>
      </c>
      <c r="R82">
        <v>12.989119540000004</v>
      </c>
      <c r="S82">
        <v>0.81588276605827359</v>
      </c>
      <c r="T82" s="9">
        <v>0.69146789496782823</v>
      </c>
      <c r="U82" s="3">
        <v>13.130955746666666</v>
      </c>
      <c r="V82" s="3">
        <v>9.3235654990000008</v>
      </c>
      <c r="W82" s="3">
        <v>0.61070203846666671</v>
      </c>
      <c r="X82" s="3">
        <v>0.70452310023333331</v>
      </c>
      <c r="Y82" s="3">
        <v>12.905062620000001</v>
      </c>
      <c r="Z82" s="3">
        <v>13.608328556666669</v>
      </c>
      <c r="AA82" s="3">
        <v>7.8293569263333334</v>
      </c>
      <c r="AB82" s="3">
        <v>9.5736316773333332</v>
      </c>
      <c r="AC82" s="3">
        <v>91.800922286666662</v>
      </c>
      <c r="AD82" s="3">
        <v>76.397887093333338</v>
      </c>
      <c r="AE82" s="3">
        <v>35.516233050000004</v>
      </c>
      <c r="AF82" s="3">
        <v>35.440087370000001</v>
      </c>
      <c r="AG82" s="3">
        <v>69.735674793333331</v>
      </c>
      <c r="AH82" s="3">
        <v>80.415848830000002</v>
      </c>
      <c r="AI82" s="12">
        <v>43634</v>
      </c>
      <c r="AJ82" s="13">
        <v>635.29999999999995</v>
      </c>
      <c r="AK82" s="16">
        <v>2.8748</v>
      </c>
      <c r="AL82" s="10">
        <v>0.12519999999999998</v>
      </c>
      <c r="AM82" s="10">
        <v>0.77911517615138448</v>
      </c>
      <c r="AN82" s="14">
        <v>12</v>
      </c>
      <c r="AO82" s="10">
        <v>285.14999999999998</v>
      </c>
      <c r="AP82" s="14">
        <v>10.5</v>
      </c>
      <c r="AQ82" s="14">
        <v>37</v>
      </c>
      <c r="AR82" s="10">
        <v>310.14999999999998</v>
      </c>
      <c r="AS82" s="14">
        <v>47.1</v>
      </c>
      <c r="AT82" s="14">
        <v>0.5</v>
      </c>
      <c r="AU82" s="10">
        <v>0.90771616419966072</v>
      </c>
      <c r="AV82" s="10">
        <v>13.406368924875466</v>
      </c>
      <c r="AW82" s="10">
        <v>0.74249134141142026</v>
      </c>
      <c r="AX82" s="10">
        <v>0.85655895804928139</v>
      </c>
      <c r="AY82" s="10">
        <v>9.5490165204626134</v>
      </c>
      <c r="AZ82" s="10">
        <v>11.684614897863653</v>
      </c>
      <c r="BA82" s="10">
        <v>3.8408767199963005</v>
      </c>
      <c r="BB82" s="10">
        <v>0.24125616157039462</v>
      </c>
      <c r="BC82" s="2">
        <v>0.13697943029720117</v>
      </c>
      <c r="BD82" s="1" t="s">
        <v>59</v>
      </c>
      <c r="BE82" s="15"/>
      <c r="BF82">
        <v>53</v>
      </c>
      <c r="BG82" s="19">
        <v>148</v>
      </c>
      <c r="BH82">
        <v>97</v>
      </c>
      <c r="BI82" s="19">
        <v>32.4</v>
      </c>
      <c r="BJ82">
        <v>88</v>
      </c>
      <c r="BK82" s="20">
        <v>14.7</v>
      </c>
      <c r="BL82">
        <v>86</v>
      </c>
      <c r="BM82">
        <v>69</v>
      </c>
      <c r="BN82" s="20">
        <v>12.21</v>
      </c>
      <c r="BO82">
        <v>79</v>
      </c>
      <c r="BP82" s="19">
        <v>15.2</v>
      </c>
      <c r="BQ82">
        <v>86</v>
      </c>
      <c r="BR82">
        <v>77</v>
      </c>
      <c r="BS82" s="20">
        <v>6.39</v>
      </c>
      <c r="BT82" s="20">
        <v>-0.5</v>
      </c>
      <c r="BU82" s="20">
        <v>0</v>
      </c>
      <c r="BV82" s="20">
        <v>-8</v>
      </c>
      <c r="BW82" s="20">
        <v>9</v>
      </c>
      <c r="BX82" s="20">
        <v>5.8200000000000012</v>
      </c>
    </row>
    <row r="83" spans="1:76" x14ac:dyDescent="0.3">
      <c r="A83" s="2">
        <v>82</v>
      </c>
      <c r="B83" s="3" t="s">
        <v>151</v>
      </c>
      <c r="C83" s="10">
        <v>423</v>
      </c>
      <c r="D83" s="9" t="s">
        <v>58</v>
      </c>
      <c r="E83" s="10">
        <v>9.4277146260000002</v>
      </c>
      <c r="F83" s="10">
        <v>0.50299974569999995</v>
      </c>
      <c r="G83" s="10">
        <v>19.038595170000001</v>
      </c>
      <c r="H83" s="10">
        <v>9.5631963169999992</v>
      </c>
      <c r="I83" s="10">
        <v>73.331860719999995</v>
      </c>
      <c r="J83" s="10">
        <v>35.128220140000003</v>
      </c>
      <c r="K83" s="10">
        <v>65.118687320000006</v>
      </c>
      <c r="L83" s="11">
        <v>1.1822916666666667E-2</v>
      </c>
      <c r="M83" s="11">
        <v>1.2418969907407406E-2</v>
      </c>
      <c r="N83" s="10">
        <v>1.3764648869999991</v>
      </c>
      <c r="O83" s="10">
        <v>15.297390680000007</v>
      </c>
      <c r="P83" s="10">
        <v>8.9980370887670802E-2</v>
      </c>
      <c r="Q83" s="9">
        <v>8.4645202168864869E-2</v>
      </c>
      <c r="R83">
        <v>4.525395070000009</v>
      </c>
      <c r="S83">
        <v>0.29582790716828361</v>
      </c>
      <c r="T83" s="9">
        <v>0.36776405129165601</v>
      </c>
      <c r="U83" s="3">
        <v>13.230269310000001</v>
      </c>
      <c r="V83" s="3">
        <v>9.4502647720000006</v>
      </c>
      <c r="W83" s="3">
        <v>0.45586525044999998</v>
      </c>
      <c r="X83" s="3">
        <v>0.48835708039999998</v>
      </c>
      <c r="Y83" s="3">
        <v>17.705095524999997</v>
      </c>
      <c r="Z83" s="3">
        <v>19.156852909999998</v>
      </c>
      <c r="AA83" s="3">
        <v>8.071056295</v>
      </c>
      <c r="AB83" s="3">
        <v>9.3551713554999996</v>
      </c>
      <c r="AC83" s="3">
        <v>89.425160035000005</v>
      </c>
      <c r="AD83" s="3">
        <v>74.263132635000005</v>
      </c>
      <c r="AE83" s="3">
        <v>36.218343524999995</v>
      </c>
      <c r="AF83" s="3">
        <v>35.296011725</v>
      </c>
      <c r="AG83" s="3">
        <v>60.03557678</v>
      </c>
      <c r="AH83" s="3">
        <v>65.60188789</v>
      </c>
      <c r="AI83" s="12">
        <v>43634</v>
      </c>
      <c r="AJ83" s="13">
        <v>635.29999999999995</v>
      </c>
      <c r="AK83" s="16">
        <v>2.8748</v>
      </c>
      <c r="AL83" s="10">
        <v>0.12519999999999998</v>
      </c>
      <c r="AM83" s="10">
        <v>0.52490581504800327</v>
      </c>
      <c r="AN83" s="14">
        <v>12</v>
      </c>
      <c r="AO83" s="10">
        <v>285.14999999999998</v>
      </c>
      <c r="AP83" s="14">
        <v>10.5</v>
      </c>
      <c r="AQ83" s="14">
        <v>37</v>
      </c>
      <c r="AR83" s="10">
        <v>310.14999999999998</v>
      </c>
      <c r="AS83" s="14">
        <v>47.1</v>
      </c>
      <c r="AT83" s="14">
        <v>0.5</v>
      </c>
      <c r="AU83" s="10">
        <v>0.61154692860056847</v>
      </c>
      <c r="AV83" s="10">
        <v>11.642994401083119</v>
      </c>
      <c r="AW83" s="10">
        <v>0.55424082447687506</v>
      </c>
      <c r="AX83" s="10">
        <v>0.59374438085120673</v>
      </c>
      <c r="AY83" s="10">
        <v>9.807125038517011</v>
      </c>
      <c r="AZ83" s="10">
        <v>11.372168481042507</v>
      </c>
      <c r="BA83" s="10">
        <v>1.7006188568974423</v>
      </c>
      <c r="BB83" s="10">
        <v>0.11117051871603514</v>
      </c>
      <c r="BC83" s="2">
        <v>0.1031496428012787</v>
      </c>
      <c r="BD83" s="1" t="s">
        <v>59</v>
      </c>
      <c r="BE83" s="15"/>
      <c r="BF83">
        <v>70</v>
      </c>
      <c r="BG83" s="19">
        <v>143.5</v>
      </c>
      <c r="BH83">
        <v>112</v>
      </c>
      <c r="BI83" s="19">
        <v>29.3</v>
      </c>
      <c r="BJ83">
        <v>93</v>
      </c>
      <c r="BK83" s="20">
        <v>14.8</v>
      </c>
      <c r="BL83">
        <v>85</v>
      </c>
      <c r="BM83">
        <v>63</v>
      </c>
      <c r="BN83" s="20">
        <v>7.07</v>
      </c>
      <c r="BO83">
        <v>91</v>
      </c>
      <c r="BP83" s="19">
        <v>15.4</v>
      </c>
      <c r="BQ83">
        <v>82</v>
      </c>
      <c r="BR83">
        <v>68</v>
      </c>
      <c r="BS83" s="20">
        <v>5.87</v>
      </c>
      <c r="BT83" s="20">
        <v>-0.59999999999999964</v>
      </c>
      <c r="BU83" s="20">
        <v>3</v>
      </c>
      <c r="BV83" s="20">
        <v>-5</v>
      </c>
      <c r="BW83" s="20">
        <v>2</v>
      </c>
      <c r="BX83" s="20">
        <v>1.2000000000000002</v>
      </c>
    </row>
    <row r="84" spans="1:76" x14ac:dyDescent="0.3">
      <c r="A84" s="2">
        <v>83</v>
      </c>
      <c r="B84" s="3" t="s">
        <v>152</v>
      </c>
      <c r="C84" s="10">
        <v>641</v>
      </c>
      <c r="D84" s="9" t="s">
        <v>58</v>
      </c>
      <c r="E84" s="10">
        <v>9.2633538099999999</v>
      </c>
      <c r="F84" s="10">
        <v>0.63188926670000001</v>
      </c>
      <c r="G84" s="10">
        <v>15.85405682</v>
      </c>
      <c r="H84" s="10">
        <v>10.005663419999999</v>
      </c>
      <c r="I84" s="10">
        <v>82.424379729999998</v>
      </c>
      <c r="J84" s="10">
        <v>37.339086850000001</v>
      </c>
      <c r="K84" s="10">
        <v>88.129951059999996</v>
      </c>
      <c r="L84" s="11">
        <v>4.6643518518518518E-3</v>
      </c>
      <c r="M84" s="11">
        <v>5.1215162037037036E-3</v>
      </c>
      <c r="N84" s="10">
        <v>1.2673963739999987</v>
      </c>
      <c r="O84" s="10">
        <v>12.416740610000005</v>
      </c>
      <c r="P84" s="10">
        <v>0.10207158334122582</v>
      </c>
      <c r="Q84" s="9">
        <v>0.178905052126068</v>
      </c>
      <c r="R84">
        <v>10.385832780000001</v>
      </c>
      <c r="S84">
        <v>0.83643792732817646</v>
      </c>
      <c r="T84" s="9">
        <v>0.87564063173248974</v>
      </c>
      <c r="U84" s="3">
        <v>13.242460243333333</v>
      </c>
      <c r="V84" s="3">
        <v>9.0327255163333326</v>
      </c>
      <c r="W84" s="3">
        <v>0.55387090800000005</v>
      </c>
      <c r="X84" s="3">
        <v>0.62610751893333338</v>
      </c>
      <c r="Y84" s="3">
        <v>15.481141969999998</v>
      </c>
      <c r="Z84" s="3">
        <v>17.000583996666666</v>
      </c>
      <c r="AA84" s="3">
        <v>8.562884583333334</v>
      </c>
      <c r="AB84" s="3">
        <v>10.626714653333334</v>
      </c>
      <c r="AC84" s="3">
        <v>95.612098469999992</v>
      </c>
      <c r="AD84" s="3">
        <v>83.735399579999992</v>
      </c>
      <c r="AE84" s="3">
        <v>37.209826723333329</v>
      </c>
      <c r="AF84" s="3">
        <v>37.116386940000005</v>
      </c>
      <c r="AG84" s="3">
        <v>74.021090753333326</v>
      </c>
      <c r="AH84" s="3">
        <v>84.221667413333321</v>
      </c>
      <c r="AI84" s="12">
        <v>43634</v>
      </c>
      <c r="AJ84" s="13">
        <v>635.29999999999995</v>
      </c>
      <c r="AK84" s="16">
        <v>2.8748</v>
      </c>
      <c r="AL84" s="10">
        <v>0.12519999999999998</v>
      </c>
      <c r="AM84" s="10">
        <v>0.65940858497982469</v>
      </c>
      <c r="AN84" s="14">
        <v>12</v>
      </c>
      <c r="AO84" s="10">
        <v>285.14999999999998</v>
      </c>
      <c r="AP84" s="14">
        <v>10.5</v>
      </c>
      <c r="AQ84" s="14">
        <v>37</v>
      </c>
      <c r="AR84" s="10">
        <v>310.14999999999998</v>
      </c>
      <c r="AS84" s="14">
        <v>47.1</v>
      </c>
      <c r="AT84" s="14">
        <v>0.5</v>
      </c>
      <c r="AU84" s="10">
        <v>0.76825076666445435</v>
      </c>
      <c r="AV84" s="10">
        <v>12.179891306706821</v>
      </c>
      <c r="AW84" s="10">
        <v>0.67339607131854695</v>
      </c>
      <c r="AX84" s="10">
        <v>0.76122131959440154</v>
      </c>
      <c r="AY84" s="10">
        <v>10.412748363571184</v>
      </c>
      <c r="AZ84" s="10">
        <v>12.934207148475702</v>
      </c>
      <c r="BA84" s="10">
        <v>1.5460582571771173</v>
      </c>
      <c r="BB84" s="10">
        <v>0.12451401746541894</v>
      </c>
      <c r="BC84" s="2">
        <v>0.21854965973792609</v>
      </c>
      <c r="BD84" s="1" t="s">
        <v>59</v>
      </c>
      <c r="BE84" s="15"/>
      <c r="BF84">
        <v>49</v>
      </c>
      <c r="BG84" s="19">
        <v>150.5</v>
      </c>
      <c r="BH84">
        <v>93</v>
      </c>
      <c r="BI84" s="19">
        <v>30.1</v>
      </c>
      <c r="BJ84">
        <v>90</v>
      </c>
      <c r="BK84" s="20">
        <v>14.5</v>
      </c>
      <c r="BL84">
        <v>90</v>
      </c>
      <c r="BM84">
        <v>81</v>
      </c>
      <c r="BN84" s="20">
        <v>8.2799999999999994</v>
      </c>
      <c r="BO84">
        <v>90</v>
      </c>
      <c r="BP84" s="19">
        <v>12.1</v>
      </c>
      <c r="BQ84">
        <v>88</v>
      </c>
      <c r="BR84">
        <v>89</v>
      </c>
      <c r="BS84" s="20">
        <v>3.73</v>
      </c>
      <c r="BT84" s="20">
        <v>2.4000000000000004</v>
      </c>
      <c r="BU84" s="20">
        <v>2</v>
      </c>
      <c r="BV84" s="20">
        <v>-8</v>
      </c>
      <c r="BW84" s="20">
        <v>0</v>
      </c>
      <c r="BX84" s="20">
        <v>4.5499999999999989</v>
      </c>
    </row>
    <row r="85" spans="1:76" x14ac:dyDescent="0.3">
      <c r="A85" s="2">
        <v>84</v>
      </c>
      <c r="B85" s="3" t="s">
        <v>153</v>
      </c>
      <c r="C85" s="10">
        <v>657</v>
      </c>
      <c r="D85" s="9" t="s">
        <v>58</v>
      </c>
      <c r="E85" s="10"/>
      <c r="F85" s="10"/>
      <c r="G85" s="10"/>
      <c r="H85" s="10"/>
      <c r="I85" s="10"/>
      <c r="J85" s="10"/>
      <c r="K85" s="10"/>
      <c r="L85" s="11"/>
      <c r="M85" s="11"/>
      <c r="N85" s="10">
        <v>0</v>
      </c>
      <c r="O85" s="10">
        <v>0</v>
      </c>
      <c r="P85" s="10" t="e">
        <v>#DIV/0!</v>
      </c>
      <c r="Q85" s="9">
        <v>7.6641832961384174E-2</v>
      </c>
      <c r="R85">
        <v>0</v>
      </c>
      <c r="S85" t="e">
        <v>#DIV/0!</v>
      </c>
      <c r="T85" s="9">
        <v>0.56667495270959978</v>
      </c>
      <c r="U85" s="3">
        <v>13.331394405000001</v>
      </c>
      <c r="V85" s="3">
        <v>9.1565383774999987</v>
      </c>
      <c r="W85" s="3">
        <v>0.46103460629999998</v>
      </c>
      <c r="X85" s="3">
        <v>0.50038472994999994</v>
      </c>
      <c r="Y85" s="3">
        <v>20.140143739999999</v>
      </c>
      <c r="Z85" s="3">
        <v>20.5502319</v>
      </c>
      <c r="AA85" s="3">
        <v>9.2878496889999997</v>
      </c>
      <c r="AB85" s="3">
        <v>10.26529506</v>
      </c>
      <c r="AC85" s="3">
        <v>90.567416769999994</v>
      </c>
      <c r="AD85" s="3">
        <v>77.87349227</v>
      </c>
      <c r="AE85" s="3">
        <v>32.606167354999997</v>
      </c>
      <c r="AF85" s="3">
        <v>33.337503999999996</v>
      </c>
      <c r="AG85" s="3">
        <v>74.388514885000006</v>
      </c>
      <c r="AH85" s="3">
        <v>81.629161185000001</v>
      </c>
      <c r="AI85" s="12">
        <v>43634</v>
      </c>
      <c r="AJ85" s="13">
        <v>635.29999999999995</v>
      </c>
      <c r="AK85" s="16">
        <v>2.8748</v>
      </c>
      <c r="AL85" s="10">
        <v>0.12519999999999998</v>
      </c>
      <c r="AM85" s="10" t="s">
        <v>518</v>
      </c>
      <c r="AN85" s="14">
        <v>12</v>
      </c>
      <c r="AO85" s="10">
        <v>285.14999999999998</v>
      </c>
      <c r="AP85" s="14">
        <v>10.5</v>
      </c>
      <c r="AQ85" s="14">
        <v>37</v>
      </c>
      <c r="AR85" s="10">
        <v>310.14999999999998</v>
      </c>
      <c r="AS85" s="14">
        <v>47.1</v>
      </c>
      <c r="AT85" s="14">
        <v>0.5</v>
      </c>
      <c r="AU85" s="10" t="s">
        <v>518</v>
      </c>
      <c r="AV85" s="10" t="s">
        <v>518</v>
      </c>
      <c r="AW85" s="10">
        <v>0.56052572565214587</v>
      </c>
      <c r="AX85" s="10">
        <v>0.60836759329508228</v>
      </c>
      <c r="AY85" s="10">
        <v>11.290195254737696</v>
      </c>
      <c r="AZ85" s="10">
        <v>12.498618433196913</v>
      </c>
      <c r="BA85" s="10" t="s">
        <v>518</v>
      </c>
      <c r="BB85" s="10" t="s">
        <v>518</v>
      </c>
      <c r="BC85" s="2">
        <v>9.4749522074880965E-2</v>
      </c>
      <c r="BD85" s="1" t="s">
        <v>59</v>
      </c>
      <c r="BE85" s="15"/>
      <c r="BF85">
        <v>72</v>
      </c>
      <c r="BG85" s="19">
        <v>144.80000000000001</v>
      </c>
      <c r="BH85">
        <v>98</v>
      </c>
      <c r="BI85" s="19">
        <v>29.7</v>
      </c>
      <c r="BJ85">
        <v>88</v>
      </c>
      <c r="BK85" s="20">
        <v>14.3</v>
      </c>
      <c r="BL85">
        <v>79</v>
      </c>
      <c r="BM85">
        <v>85</v>
      </c>
      <c r="BN85" s="20">
        <v>6.89</v>
      </c>
      <c r="BO85">
        <v>92</v>
      </c>
      <c r="BP85" s="19">
        <v>13.7</v>
      </c>
      <c r="BQ85">
        <v>83</v>
      </c>
      <c r="BR85">
        <v>78</v>
      </c>
      <c r="BS85" s="20">
        <v>8.77</v>
      </c>
      <c r="BT85" s="20">
        <v>0.60000000000000142</v>
      </c>
      <c r="BU85" s="20">
        <v>-4</v>
      </c>
      <c r="BV85" s="20">
        <v>7</v>
      </c>
      <c r="BW85" s="20">
        <v>-4</v>
      </c>
      <c r="BX85" s="20">
        <v>-1.88</v>
      </c>
    </row>
    <row r="86" spans="1:76" x14ac:dyDescent="0.3">
      <c r="A86" s="2">
        <v>85</v>
      </c>
      <c r="B86" s="3" t="s">
        <v>154</v>
      </c>
      <c r="C86" s="10">
        <v>670</v>
      </c>
      <c r="D86" s="9" t="s">
        <v>58</v>
      </c>
      <c r="E86" s="10">
        <v>9.1616092400000007</v>
      </c>
      <c r="F86" s="10">
        <v>0.59931131940000004</v>
      </c>
      <c r="G86" s="10">
        <v>19.993179130000001</v>
      </c>
      <c r="H86" s="10">
        <v>11.934781839999999</v>
      </c>
      <c r="I86" s="10">
        <v>72.513313699999998</v>
      </c>
      <c r="J86" s="10">
        <v>36.429875610000003</v>
      </c>
      <c r="K86" s="10">
        <v>67.283818780000004</v>
      </c>
      <c r="L86" s="11">
        <v>4.4849537037037037E-3</v>
      </c>
      <c r="M86" s="11">
        <v>5.1388773148148149E-3</v>
      </c>
      <c r="N86" s="10">
        <v>2.8048830519999992</v>
      </c>
      <c r="O86" s="10">
        <v>12.036706340000009</v>
      </c>
      <c r="P86" s="10">
        <v>0.23302745558217192</v>
      </c>
      <c r="Q86" s="9">
        <v>0.18692791358973357</v>
      </c>
      <c r="R86">
        <v>7.1195538400000018</v>
      </c>
      <c r="S86">
        <v>0.59148687679955447</v>
      </c>
      <c r="T86" s="9">
        <v>0.49001949473770551</v>
      </c>
      <c r="U86" s="3">
        <v>13.306987923333333</v>
      </c>
      <c r="V86" s="3">
        <v>9.4890075040000017</v>
      </c>
      <c r="W86" s="3">
        <v>0.52359238183333334</v>
      </c>
      <c r="X86" s="3">
        <v>0.58744688570000003</v>
      </c>
      <c r="Y86" s="3">
        <v>17.250821733333336</v>
      </c>
      <c r="Z86" s="3">
        <v>19.298718326666666</v>
      </c>
      <c r="AA86" s="3">
        <v>9.0297095439999993</v>
      </c>
      <c r="AB86" s="3">
        <v>11.293292146666666</v>
      </c>
      <c r="AC86" s="3">
        <v>85.451983983333335</v>
      </c>
      <c r="AD86" s="3">
        <v>73.31324596666667</v>
      </c>
      <c r="AE86" s="3">
        <v>36.189956933333328</v>
      </c>
      <c r="AF86" s="3">
        <v>36.223669720000004</v>
      </c>
      <c r="AG86" s="3">
        <v>58.595817436666664</v>
      </c>
      <c r="AH86" s="3">
        <v>64.59422623333333</v>
      </c>
      <c r="AI86" s="12">
        <v>43634</v>
      </c>
      <c r="AJ86" s="13">
        <v>635.29999999999995</v>
      </c>
      <c r="AK86" s="16">
        <v>2.8748</v>
      </c>
      <c r="AL86" s="10">
        <v>0.12519999999999998</v>
      </c>
      <c r="AM86" s="10">
        <v>0.62541184019757901</v>
      </c>
      <c r="AN86" s="14">
        <v>12</v>
      </c>
      <c r="AO86" s="10">
        <v>285.14999999999998</v>
      </c>
      <c r="AP86" s="14">
        <v>10.5</v>
      </c>
      <c r="AQ86" s="14">
        <v>37</v>
      </c>
      <c r="AR86" s="10">
        <v>310.14999999999998</v>
      </c>
      <c r="AS86" s="14">
        <v>47.1</v>
      </c>
      <c r="AT86" s="14">
        <v>0.5</v>
      </c>
      <c r="AU86" s="10">
        <v>0.72864250884376613</v>
      </c>
      <c r="AV86" s="10">
        <v>14.567880201046027</v>
      </c>
      <c r="AW86" s="10">
        <v>0.63658344897018349</v>
      </c>
      <c r="AX86" s="10">
        <v>0.71421773417768197</v>
      </c>
      <c r="AY86" s="10">
        <v>10.981669680995433</v>
      </c>
      <c r="AZ86" s="10">
        <v>13.788400499868317</v>
      </c>
      <c r="BA86" s="10">
        <v>3.4687352009842023</v>
      </c>
      <c r="BB86" s="10">
        <v>0.28817976471329282</v>
      </c>
      <c r="BC86" s="2">
        <v>0.23199561660869392</v>
      </c>
      <c r="BD86" s="1" t="s">
        <v>59</v>
      </c>
      <c r="BE86" s="15"/>
      <c r="BF86">
        <v>71</v>
      </c>
      <c r="BG86" s="19">
        <v>150.6</v>
      </c>
      <c r="BH86">
        <v>110</v>
      </c>
      <c r="BI86" s="19">
        <v>35.6</v>
      </c>
      <c r="BJ86">
        <v>87</v>
      </c>
      <c r="BK86" s="20">
        <v>14.3</v>
      </c>
      <c r="BL86">
        <v>89</v>
      </c>
      <c r="BM86">
        <v>59</v>
      </c>
      <c r="BN86" s="20">
        <v>2.23</v>
      </c>
      <c r="BO86">
        <v>93</v>
      </c>
      <c r="BP86" s="19">
        <v>14.7</v>
      </c>
      <c r="BQ86">
        <v>87</v>
      </c>
      <c r="BR86">
        <v>70</v>
      </c>
      <c r="BS86" s="20">
        <v>11.21</v>
      </c>
      <c r="BT86" s="20">
        <v>-0.39999999999999858</v>
      </c>
      <c r="BU86" s="20">
        <v>2</v>
      </c>
      <c r="BV86" s="20">
        <v>-11</v>
      </c>
      <c r="BW86" s="20">
        <v>-6</v>
      </c>
      <c r="BX86" s="20">
        <v>-8.98</v>
      </c>
    </row>
    <row r="87" spans="1:76" x14ac:dyDescent="0.3">
      <c r="A87" s="2">
        <v>86</v>
      </c>
      <c r="B87" s="3" t="s">
        <v>155</v>
      </c>
      <c r="C87" s="10">
        <v>543</v>
      </c>
      <c r="D87" s="9" t="s">
        <v>58</v>
      </c>
      <c r="E87" s="10">
        <v>9.2121465049999998</v>
      </c>
      <c r="F87" s="10">
        <v>0.6321763359</v>
      </c>
      <c r="G87" s="10">
        <v>22.28529752</v>
      </c>
      <c r="H87" s="10">
        <v>14.060863729999999</v>
      </c>
      <c r="I87" s="10">
        <v>80.443266710000003</v>
      </c>
      <c r="J87" s="10">
        <v>33.17104595</v>
      </c>
      <c r="K87" s="10">
        <v>81.866111480000001</v>
      </c>
      <c r="L87" s="11">
        <v>5.3125000000000004E-3</v>
      </c>
      <c r="M87" s="11">
        <v>6.0069328703703699E-3</v>
      </c>
      <c r="N87" s="10">
        <v>3.2066341699999992</v>
      </c>
      <c r="O87" s="10">
        <v>13.484007800000001</v>
      </c>
      <c r="P87" s="10">
        <v>0.23781016872446478</v>
      </c>
      <c r="Q87" s="9">
        <v>0.19314267075033797</v>
      </c>
      <c r="R87">
        <v>5.9932828499999999</v>
      </c>
      <c r="S87">
        <v>0.44447340426486548</v>
      </c>
      <c r="T87" s="9">
        <v>0.45180898318643847</v>
      </c>
      <c r="U87" s="3">
        <v>13.312310776666665</v>
      </c>
      <c r="V87" s="3">
        <v>9.1066756126666668</v>
      </c>
      <c r="W87" s="3">
        <v>0.56510804356666666</v>
      </c>
      <c r="X87" s="3">
        <v>0.63620226990000006</v>
      </c>
      <c r="Y87" s="3">
        <v>18.819179516666665</v>
      </c>
      <c r="Z87" s="3">
        <v>21.241927913333331</v>
      </c>
      <c r="AA87" s="3">
        <v>10.585164506666667</v>
      </c>
      <c r="AB87" s="3">
        <v>13.486355823333334</v>
      </c>
      <c r="AC87" s="3">
        <v>92.37000664</v>
      </c>
      <c r="AD87" s="3">
        <v>77.157995619999994</v>
      </c>
      <c r="AE87" s="3">
        <v>33.002429619999994</v>
      </c>
      <c r="AF87" s="3">
        <v>33.309571963333333</v>
      </c>
      <c r="AG87" s="3">
        <v>75.179332993333347</v>
      </c>
      <c r="AH87" s="3">
        <v>82.028570176666662</v>
      </c>
      <c r="AI87" s="12">
        <v>43634</v>
      </c>
      <c r="AJ87" s="13">
        <v>635.29999999999995</v>
      </c>
      <c r="AK87" s="16">
        <v>2.8748</v>
      </c>
      <c r="AL87" s="10">
        <v>0.12519999999999998</v>
      </c>
      <c r="AM87" s="10">
        <v>0.65970815628913315</v>
      </c>
      <c r="AN87" s="14">
        <v>12</v>
      </c>
      <c r="AO87" s="10">
        <v>285.14999999999998</v>
      </c>
      <c r="AP87" s="14">
        <v>10.5</v>
      </c>
      <c r="AQ87" s="14">
        <v>37</v>
      </c>
      <c r="AR87" s="10">
        <v>310.14999999999998</v>
      </c>
      <c r="AS87" s="14">
        <v>47.1</v>
      </c>
      <c r="AT87" s="14">
        <v>0.5</v>
      </c>
      <c r="AU87" s="10">
        <v>0.76859978530523221</v>
      </c>
      <c r="AV87" s="10">
        <v>17.128474889335223</v>
      </c>
      <c r="AW87" s="10">
        <v>0.68705817711643291</v>
      </c>
      <c r="AX87" s="10">
        <v>0.77349451456403584</v>
      </c>
      <c r="AY87" s="10">
        <v>12.911812019677969</v>
      </c>
      <c r="AZ87" s="10">
        <v>16.431063109354156</v>
      </c>
      <c r="BA87" s="10">
        <v>3.9210843846335912</v>
      </c>
      <c r="BB87" s="10">
        <v>0.2907951732743429</v>
      </c>
      <c r="BC87" s="2">
        <v>0.23438500303332563</v>
      </c>
      <c r="BD87" s="1" t="s">
        <v>59</v>
      </c>
      <c r="BE87" s="15"/>
      <c r="BF87">
        <v>63</v>
      </c>
      <c r="BG87" s="19">
        <v>152</v>
      </c>
      <c r="BH87">
        <v>87</v>
      </c>
      <c r="BI87" s="19">
        <v>30.5</v>
      </c>
      <c r="BJ87">
        <v>84</v>
      </c>
      <c r="BK87" s="20">
        <v>14.2</v>
      </c>
      <c r="BL87">
        <v>88</v>
      </c>
      <c r="BM87">
        <v>71</v>
      </c>
      <c r="BN87" s="20">
        <v>2.83</v>
      </c>
      <c r="BO87">
        <v>91</v>
      </c>
      <c r="BP87" s="19">
        <v>13.9</v>
      </c>
      <c r="BQ87">
        <v>87</v>
      </c>
      <c r="BR87">
        <v>68</v>
      </c>
      <c r="BS87" s="20">
        <v>4.3899999999999997</v>
      </c>
      <c r="BT87" s="20">
        <v>0.29999999999999893</v>
      </c>
      <c r="BU87" s="20">
        <v>1</v>
      </c>
      <c r="BV87" s="20">
        <v>3</v>
      </c>
      <c r="BW87" s="20">
        <v>-7</v>
      </c>
      <c r="BX87" s="20">
        <v>-1.5599999999999996</v>
      </c>
    </row>
    <row r="88" spans="1:76" x14ac:dyDescent="0.3">
      <c r="A88" s="2">
        <v>87</v>
      </c>
      <c r="B88" s="3" t="s">
        <v>156</v>
      </c>
      <c r="C88" s="10">
        <v>694</v>
      </c>
      <c r="D88" s="9" t="s">
        <v>58</v>
      </c>
      <c r="E88" s="10">
        <v>9.7073033259999999</v>
      </c>
      <c r="F88" s="10">
        <v>0.40763915020000002</v>
      </c>
      <c r="G88" s="10">
        <v>27.856516880000001</v>
      </c>
      <c r="H88" s="10">
        <v>11.3185453</v>
      </c>
      <c r="I88" s="10">
        <v>73.641196489999999</v>
      </c>
      <c r="J88" s="10">
        <v>34.182963950000001</v>
      </c>
      <c r="K88" s="10">
        <v>89.665581829999994</v>
      </c>
      <c r="L88" s="11">
        <v>4.5659722222222221E-3</v>
      </c>
      <c r="M88" s="11">
        <v>5.1330902777777781E-3</v>
      </c>
      <c r="N88" s="10">
        <v>0.37506295000000023</v>
      </c>
      <c r="O88" s="10">
        <v>17.370413459999995</v>
      </c>
      <c r="P88" s="10">
        <v>2.1592056565819955E-2</v>
      </c>
      <c r="Q88" s="9">
        <v>4.254488129193356E-2</v>
      </c>
      <c r="R88">
        <v>5.4149618799999928</v>
      </c>
      <c r="S88">
        <v>0.31173477202885153</v>
      </c>
      <c r="T88" s="9">
        <v>0.45906612141923125</v>
      </c>
      <c r="U88" s="3">
        <v>13.276055863333333</v>
      </c>
      <c r="V88" s="3">
        <v>9.9509333786666669</v>
      </c>
      <c r="W88" s="3">
        <v>0.38864389390000004</v>
      </c>
      <c r="X88" s="3">
        <v>0.40317241590000003</v>
      </c>
      <c r="Y88" s="3">
        <v>27.214249870000003</v>
      </c>
      <c r="Z88" s="3">
        <v>27.79107248</v>
      </c>
      <c r="AA88" s="3">
        <v>10.55974499</v>
      </c>
      <c r="AB88" s="3">
        <v>11.160864233333333</v>
      </c>
      <c r="AC88" s="3">
        <v>89.79200634</v>
      </c>
      <c r="AD88" s="3">
        <v>75.007903176666659</v>
      </c>
      <c r="AE88" s="3">
        <v>33.567861603333334</v>
      </c>
      <c r="AF88" s="3">
        <v>34.036610780000004</v>
      </c>
      <c r="AG88" s="3">
        <v>84.695912423333326</v>
      </c>
      <c r="AH88" s="3">
        <v>91.287159443333337</v>
      </c>
      <c r="AI88" s="12">
        <v>43634</v>
      </c>
      <c r="AJ88" s="13">
        <v>635.29999999999995</v>
      </c>
      <c r="AK88" s="16">
        <v>2.8748</v>
      </c>
      <c r="AL88" s="10">
        <v>0.12519999999999998</v>
      </c>
      <c r="AM88" s="10">
        <v>0.42539218401280088</v>
      </c>
      <c r="AN88" s="14">
        <v>12</v>
      </c>
      <c r="AO88" s="10">
        <v>285.14999999999998</v>
      </c>
      <c r="AP88" s="14">
        <v>10.5</v>
      </c>
      <c r="AQ88" s="14">
        <v>37</v>
      </c>
      <c r="AR88" s="10">
        <v>310.14999999999998</v>
      </c>
      <c r="AS88" s="14">
        <v>47.1</v>
      </c>
      <c r="AT88" s="14">
        <v>0.5</v>
      </c>
      <c r="AU88" s="10">
        <v>0.49560754734623291</v>
      </c>
      <c r="AV88" s="10">
        <v>13.805900008505736</v>
      </c>
      <c r="AW88" s="10">
        <v>0.47251312086281683</v>
      </c>
      <c r="AX88" s="10">
        <v>0.49017689322485092</v>
      </c>
      <c r="AY88" s="10">
        <v>12.8429045690928</v>
      </c>
      <c r="AZ88" s="10">
        <v>13.621871472762558</v>
      </c>
      <c r="BA88" s="10">
        <v>0.49921340514931423</v>
      </c>
      <c r="BB88" s="10">
        <v>2.8739293183716444E-2</v>
      </c>
      <c r="BC88" s="2">
        <v>5.5087960270337001E-2</v>
      </c>
      <c r="BD88" s="1" t="s">
        <v>59</v>
      </c>
      <c r="BE88" s="15"/>
      <c r="BF88">
        <v>70</v>
      </c>
      <c r="BG88" s="19">
        <v>148</v>
      </c>
      <c r="BH88">
        <v>112</v>
      </c>
      <c r="BI88" s="19">
        <v>31.9</v>
      </c>
      <c r="BJ88">
        <v>91</v>
      </c>
      <c r="BK88" s="20">
        <v>14.7</v>
      </c>
      <c r="BL88">
        <v>83</v>
      </c>
      <c r="BM88">
        <v>91</v>
      </c>
      <c r="BN88" s="20">
        <v>6.14</v>
      </c>
      <c r="BO88">
        <v>95</v>
      </c>
      <c r="BP88" s="19">
        <v>13.3</v>
      </c>
      <c r="BQ88">
        <v>89</v>
      </c>
      <c r="BR88">
        <v>83</v>
      </c>
      <c r="BS88" s="20">
        <v>11.64</v>
      </c>
      <c r="BT88" s="20">
        <v>1.3999999999999986</v>
      </c>
      <c r="BU88" s="20">
        <v>-6</v>
      </c>
      <c r="BV88" s="20">
        <v>8</v>
      </c>
      <c r="BW88" s="20">
        <v>-4</v>
      </c>
      <c r="BX88" s="20">
        <v>-5.5000000000000009</v>
      </c>
    </row>
    <row r="89" spans="1:76" x14ac:dyDescent="0.3">
      <c r="A89" s="2">
        <v>88</v>
      </c>
      <c r="B89" s="3" t="s">
        <v>157</v>
      </c>
      <c r="C89" s="10">
        <v>632</v>
      </c>
      <c r="D89" s="9" t="s">
        <v>58</v>
      </c>
      <c r="E89" s="10">
        <v>7.502460417</v>
      </c>
      <c r="F89" s="10">
        <v>0.86195771580000002</v>
      </c>
      <c r="G89" s="10">
        <v>17.500688100000001</v>
      </c>
      <c r="H89" s="10">
        <v>15.12547462</v>
      </c>
      <c r="I89" s="10">
        <v>86.790242629999995</v>
      </c>
      <c r="J89" s="10">
        <v>28.35627414</v>
      </c>
      <c r="K89" s="10">
        <v>70.696545119999996</v>
      </c>
      <c r="L89" s="11">
        <v>5.0520833333333338E-3</v>
      </c>
      <c r="M89" s="11">
        <v>5.9143402777777779E-3</v>
      </c>
      <c r="N89" s="10">
        <v>6.0590233449999999</v>
      </c>
      <c r="O89" s="10">
        <v>10.367345260000008</v>
      </c>
      <c r="P89" s="10">
        <v>0.58443344878050252</v>
      </c>
      <c r="Q89" s="9">
        <v>0.58443344878050252</v>
      </c>
      <c r="R89">
        <v>9.4222715699999995</v>
      </c>
      <c r="S89">
        <v>0.90884130254189999</v>
      </c>
      <c r="T89" s="9">
        <v>0.90884130254189999</v>
      </c>
      <c r="U89" s="3">
        <v>13.023081579999999</v>
      </c>
      <c r="V89" s="3">
        <v>7.502460417</v>
      </c>
      <c r="W89" s="3">
        <v>0.58582147900000003</v>
      </c>
      <c r="X89" s="3">
        <v>0.86195771580000002</v>
      </c>
      <c r="Y89" s="3">
        <v>15.49274374</v>
      </c>
      <c r="Z89" s="3">
        <v>17.500688100000001</v>
      </c>
      <c r="AA89" s="3">
        <v>9.0664512750000004</v>
      </c>
      <c r="AB89" s="3">
        <v>15.12547462</v>
      </c>
      <c r="AC89" s="3">
        <v>97.157587890000002</v>
      </c>
      <c r="AD89" s="3">
        <v>86.790242629999995</v>
      </c>
      <c r="AE89" s="3">
        <v>28.775017640000002</v>
      </c>
      <c r="AF89" s="3">
        <v>28.35627414</v>
      </c>
      <c r="AG89" s="3">
        <v>61.274273549999997</v>
      </c>
      <c r="AH89" s="3">
        <v>70.696545119999996</v>
      </c>
      <c r="AI89" s="12">
        <v>43634</v>
      </c>
      <c r="AJ89" s="13">
        <v>635.29999999999995</v>
      </c>
      <c r="AK89" s="16">
        <v>2.8748</v>
      </c>
      <c r="AL89" s="10">
        <v>0.12519999999999998</v>
      </c>
      <c r="AM89" s="10">
        <v>0.89949671191039382</v>
      </c>
      <c r="AN89" s="14">
        <v>12</v>
      </c>
      <c r="AO89" s="10">
        <v>285.14999999999998</v>
      </c>
      <c r="AP89" s="14">
        <v>10.5</v>
      </c>
      <c r="AQ89" s="14">
        <v>37</v>
      </c>
      <c r="AR89" s="10">
        <v>310.14999999999998</v>
      </c>
      <c r="AS89" s="14">
        <v>47.1</v>
      </c>
      <c r="AT89" s="14">
        <v>0.5</v>
      </c>
      <c r="AU89" s="10">
        <v>1.0479679128812964</v>
      </c>
      <c r="AV89" s="10">
        <v>18.340159582143542</v>
      </c>
      <c r="AW89" s="10">
        <v>0.71224156523602888</v>
      </c>
      <c r="AX89" s="10">
        <v>1.0479679128812964</v>
      </c>
      <c r="AY89" s="10">
        <v>11.034576051178288</v>
      </c>
      <c r="AZ89" s="10">
        <v>18.340159582143542</v>
      </c>
      <c r="BA89" s="10">
        <v>7.3055835309652544</v>
      </c>
      <c r="BB89" s="10">
        <v>0.70467254130641821</v>
      </c>
      <c r="BC89" s="2">
        <v>0.70467254130641821</v>
      </c>
      <c r="BD89" s="1" t="s">
        <v>59</v>
      </c>
      <c r="BE89" s="15"/>
      <c r="BF89">
        <v>68</v>
      </c>
      <c r="BG89" s="19">
        <v>146</v>
      </c>
      <c r="BH89">
        <v>94</v>
      </c>
      <c r="BI89" s="19">
        <v>29.3</v>
      </c>
      <c r="BJ89">
        <v>93</v>
      </c>
      <c r="BK89" s="20">
        <v>12.8</v>
      </c>
      <c r="BL89">
        <v>93</v>
      </c>
      <c r="BM89">
        <v>72</v>
      </c>
      <c r="BN89" s="20">
        <v>5.74</v>
      </c>
      <c r="BO89">
        <v>93</v>
      </c>
      <c r="BP89" s="19">
        <v>14.9</v>
      </c>
      <c r="BQ89">
        <v>84</v>
      </c>
      <c r="BR89">
        <v>91</v>
      </c>
      <c r="BS89" s="20">
        <v>9.4</v>
      </c>
      <c r="BT89" s="20">
        <v>-2.0999999999999996</v>
      </c>
      <c r="BU89" s="20">
        <v>9</v>
      </c>
      <c r="BV89" s="20">
        <v>-19</v>
      </c>
      <c r="BW89" s="20">
        <v>0</v>
      </c>
      <c r="BX89" s="20">
        <v>-3.66</v>
      </c>
    </row>
    <row r="90" spans="1:76" x14ac:dyDescent="0.3">
      <c r="A90" s="2">
        <v>89</v>
      </c>
      <c r="B90" s="3" t="s">
        <v>158</v>
      </c>
      <c r="C90" s="10">
        <v>638</v>
      </c>
      <c r="D90" s="9" t="s">
        <v>58</v>
      </c>
      <c r="E90" s="10">
        <v>8.8044970780000007</v>
      </c>
      <c r="F90" s="10">
        <v>0.70424226069999996</v>
      </c>
      <c r="G90" s="10">
        <v>19.84932268</v>
      </c>
      <c r="H90" s="10">
        <v>13.95065769</v>
      </c>
      <c r="I90" s="10">
        <v>85.527484090000002</v>
      </c>
      <c r="J90" s="10">
        <v>28.664823089999999</v>
      </c>
      <c r="K90" s="10">
        <v>64.924421179999996</v>
      </c>
      <c r="L90" s="11">
        <v>4.820601851851852E-3</v>
      </c>
      <c r="M90" s="11">
        <v>5.5323958333333327E-3</v>
      </c>
      <c r="N90" s="10">
        <v>2.8221677599999992</v>
      </c>
      <c r="O90" s="10">
        <v>11.758686479999994</v>
      </c>
      <c r="P90" s="10">
        <v>0.24000705901974184</v>
      </c>
      <c r="Q90" s="9">
        <v>0.25999449665369606</v>
      </c>
      <c r="R90">
        <v>5.426594939999994</v>
      </c>
      <c r="S90">
        <v>0.46149669431444834</v>
      </c>
      <c r="T90" s="9">
        <v>0.53035497400586584</v>
      </c>
      <c r="U90" s="3">
        <v>13.177107586666667</v>
      </c>
      <c r="V90" s="3">
        <v>8.8545546083333324</v>
      </c>
      <c r="W90" s="3">
        <v>0.55378959569999997</v>
      </c>
      <c r="X90" s="3">
        <v>0.68559533279999985</v>
      </c>
      <c r="Y90" s="3">
        <v>20.26384224666667</v>
      </c>
      <c r="Z90" s="3">
        <v>21.400952569999998</v>
      </c>
      <c r="AA90" s="3">
        <v>11.210663199999999</v>
      </c>
      <c r="AB90" s="3">
        <v>14.585821666666668</v>
      </c>
      <c r="AC90" s="3">
        <v>96.485408043333337</v>
      </c>
      <c r="AD90" s="3">
        <v>83.600304316666666</v>
      </c>
      <c r="AE90" s="3">
        <v>27.783965690000002</v>
      </c>
      <c r="AF90" s="3">
        <v>28.130818313333332</v>
      </c>
      <c r="AG90" s="3">
        <v>59.594446296666668</v>
      </c>
      <c r="AH90" s="3">
        <v>66.47552326666667</v>
      </c>
      <c r="AI90" s="12">
        <v>43634</v>
      </c>
      <c r="AJ90" s="13">
        <v>635.29999999999995</v>
      </c>
      <c r="AK90" s="16">
        <v>2.8748</v>
      </c>
      <c r="AL90" s="10">
        <v>0.12519999999999998</v>
      </c>
      <c r="AM90" s="10">
        <v>0.73491261378182826</v>
      </c>
      <c r="AN90" s="14">
        <v>12</v>
      </c>
      <c r="AO90" s="10">
        <v>285.14999999999998</v>
      </c>
      <c r="AP90" s="14">
        <v>10.5</v>
      </c>
      <c r="AQ90" s="14">
        <v>37</v>
      </c>
      <c r="AR90" s="10">
        <v>310.14999999999998</v>
      </c>
      <c r="AS90" s="14">
        <v>47.1</v>
      </c>
      <c r="AT90" s="14">
        <v>0.5</v>
      </c>
      <c r="AU90" s="10">
        <v>0.85621751343522778</v>
      </c>
      <c r="AV90" s="10">
        <v>16.995337708443071</v>
      </c>
      <c r="AW90" s="10">
        <v>0.67329721185043068</v>
      </c>
      <c r="AX90" s="10">
        <v>0.83354658450819308</v>
      </c>
      <c r="AY90" s="10">
        <v>13.646008287083569</v>
      </c>
      <c r="AZ90" s="10">
        <v>17.814711855682855</v>
      </c>
      <c r="BA90" s="10">
        <v>3.4465069717333101</v>
      </c>
      <c r="BB90" s="10">
        <v>0.29310305854275243</v>
      </c>
      <c r="BC90" s="2">
        <v>0.32069611551701716</v>
      </c>
      <c r="BD90" s="1" t="s">
        <v>59</v>
      </c>
      <c r="BE90" s="15"/>
      <c r="BF90">
        <v>58</v>
      </c>
      <c r="BG90" s="19">
        <v>156.69999999999999</v>
      </c>
      <c r="BH90">
        <v>114</v>
      </c>
      <c r="BI90" s="19">
        <v>32.6</v>
      </c>
      <c r="BJ90">
        <v>85</v>
      </c>
      <c r="BK90" s="20">
        <v>13.1</v>
      </c>
      <c r="BL90">
        <v>88</v>
      </c>
      <c r="BM90">
        <v>63</v>
      </c>
      <c r="BN90" s="20">
        <v>1.69</v>
      </c>
      <c r="BO90">
        <v>89</v>
      </c>
      <c r="BP90" s="19">
        <v>13.8</v>
      </c>
      <c r="BQ90">
        <v>91</v>
      </c>
      <c r="BR90">
        <v>63</v>
      </c>
      <c r="BS90" s="20">
        <v>3.82</v>
      </c>
      <c r="BT90" s="20">
        <v>-0.70000000000000107</v>
      </c>
      <c r="BU90" s="20">
        <v>-3</v>
      </c>
      <c r="BV90" s="20">
        <v>0</v>
      </c>
      <c r="BW90" s="20">
        <v>-4</v>
      </c>
      <c r="BX90" s="20">
        <v>-2.13</v>
      </c>
    </row>
    <row r="91" spans="1:76" x14ac:dyDescent="0.3">
      <c r="A91" s="2">
        <v>90</v>
      </c>
      <c r="B91" s="3" t="s">
        <v>159</v>
      </c>
      <c r="C91" s="10">
        <v>701</v>
      </c>
      <c r="D91" s="9" t="s">
        <v>58</v>
      </c>
      <c r="E91" s="10">
        <v>8.9113674520000004</v>
      </c>
      <c r="F91" s="10">
        <v>0.58788268430000001</v>
      </c>
      <c r="G91" s="10">
        <v>21.430069029999999</v>
      </c>
      <c r="H91" s="10">
        <v>12.51200983</v>
      </c>
      <c r="I91" s="10">
        <v>67.951255770000003</v>
      </c>
      <c r="J91" s="10">
        <v>31.313226109999999</v>
      </c>
      <c r="K91" s="10">
        <v>93.350045249999994</v>
      </c>
      <c r="L91" s="11">
        <v>5.1099537037037042E-3</v>
      </c>
      <c r="M91" s="11">
        <v>5.7233680555555553E-3</v>
      </c>
      <c r="N91" s="10">
        <v>1.6486218099999999</v>
      </c>
      <c r="O91" s="10">
        <v>18.999973969999999</v>
      </c>
      <c r="P91" s="10">
        <v>8.6769687821840732E-2</v>
      </c>
      <c r="Q91" s="9">
        <v>7.9603175437236121E-2</v>
      </c>
      <c r="R91">
        <v>14.545591029999997</v>
      </c>
      <c r="S91">
        <v>0.76555847144668476</v>
      </c>
      <c r="T91" s="9">
        <v>0.6138125832728949</v>
      </c>
      <c r="U91" s="3">
        <v>13.146450003333333</v>
      </c>
      <c r="V91" s="3">
        <v>9.3250763016666678</v>
      </c>
      <c r="W91" s="3">
        <v>0.54227338149999993</v>
      </c>
      <c r="X91" s="3">
        <v>0.5433338468333333</v>
      </c>
      <c r="Y91" s="3">
        <v>20.507955913333333</v>
      </c>
      <c r="Z91" s="3">
        <v>23.239436620000003</v>
      </c>
      <c r="AA91" s="3">
        <v>11.061969456666667</v>
      </c>
      <c r="AB91" s="3">
        <v>12.537184033333332</v>
      </c>
      <c r="AC91" s="3">
        <v>83.870515910000009</v>
      </c>
      <c r="AD91" s="3">
        <v>65.44910171333332</v>
      </c>
      <c r="AE91" s="3">
        <v>31.048710233333335</v>
      </c>
      <c r="AF91" s="3">
        <v>31.073482446666663</v>
      </c>
      <c r="AG91" s="3">
        <v>78.845421569999999</v>
      </c>
      <c r="AH91" s="3">
        <v>90.232057756666677</v>
      </c>
      <c r="AI91" s="12">
        <v>43634</v>
      </c>
      <c r="AJ91" s="13">
        <v>635.29999999999995</v>
      </c>
      <c r="AK91" s="16">
        <v>2.8748</v>
      </c>
      <c r="AL91" s="10">
        <v>0.12519999999999998</v>
      </c>
      <c r="AM91" s="10">
        <v>0.61348547825935718</v>
      </c>
      <c r="AN91" s="14">
        <v>12</v>
      </c>
      <c r="AO91" s="10">
        <v>285.14999999999998</v>
      </c>
      <c r="AP91" s="14">
        <v>10.5</v>
      </c>
      <c r="AQ91" s="14">
        <v>37</v>
      </c>
      <c r="AR91" s="10">
        <v>310.14999999999998</v>
      </c>
      <c r="AS91" s="14">
        <v>47.1</v>
      </c>
      <c r="AT91" s="14">
        <v>0.5</v>
      </c>
      <c r="AU91" s="10">
        <v>0.71474757797501354</v>
      </c>
      <c r="AV91" s="10">
        <v>15.317089935029847</v>
      </c>
      <c r="AW91" s="10">
        <v>0.65929580234014307</v>
      </c>
      <c r="AX91" s="10">
        <v>0.66058511575040102</v>
      </c>
      <c r="AY91" s="10">
        <v>13.492730751561879</v>
      </c>
      <c r="AZ91" s="10">
        <v>15.304573723457972</v>
      </c>
      <c r="BA91" s="10">
        <v>2.0457135731470792</v>
      </c>
      <c r="BB91" s="10">
        <v>0.10766928293571128</v>
      </c>
      <c r="BC91" s="2">
        <v>9.7811998597018349E-2</v>
      </c>
      <c r="BD91" s="1" t="s">
        <v>59</v>
      </c>
      <c r="BE91" s="15"/>
      <c r="BF91">
        <v>51</v>
      </c>
      <c r="BG91" s="19">
        <v>150.30000000000001</v>
      </c>
      <c r="BH91">
        <v>85</v>
      </c>
      <c r="BI91" s="19">
        <v>34.200000000000003</v>
      </c>
      <c r="BJ91">
        <v>92</v>
      </c>
      <c r="BK91" s="20">
        <v>12.8</v>
      </c>
      <c r="BL91">
        <v>72</v>
      </c>
      <c r="BM91">
        <v>81</v>
      </c>
      <c r="BN91" s="20">
        <v>16.18</v>
      </c>
      <c r="BO91">
        <v>93</v>
      </c>
      <c r="BP91" s="19">
        <v>14.3</v>
      </c>
      <c r="BQ91">
        <v>75</v>
      </c>
      <c r="BR91">
        <v>96</v>
      </c>
      <c r="BS91" s="20">
        <v>12.44</v>
      </c>
      <c r="BT91" s="20">
        <v>-1.5</v>
      </c>
      <c r="BU91" s="20">
        <v>-3</v>
      </c>
      <c r="BV91" s="20">
        <v>-15</v>
      </c>
      <c r="BW91" s="20">
        <v>-1</v>
      </c>
      <c r="BX91" s="20">
        <v>3.74</v>
      </c>
    </row>
    <row r="92" spans="1:76" x14ac:dyDescent="0.3">
      <c r="A92" s="2">
        <v>91</v>
      </c>
      <c r="B92" s="3" t="s">
        <v>160</v>
      </c>
      <c r="C92" s="10">
        <v>705</v>
      </c>
      <c r="D92" s="9" t="s">
        <v>58</v>
      </c>
      <c r="E92" s="10">
        <v>9.191365459</v>
      </c>
      <c r="F92" s="10">
        <v>0.63527342220000005</v>
      </c>
      <c r="G92" s="10">
        <v>15.12906298</v>
      </c>
      <c r="H92" s="10">
        <v>9.5991402309999998</v>
      </c>
      <c r="I92" s="10">
        <v>78.360573380000005</v>
      </c>
      <c r="J92" s="10">
        <v>33.301616709999998</v>
      </c>
      <c r="K92" s="10">
        <v>73.077241659999999</v>
      </c>
      <c r="L92" s="11">
        <v>4.0509259259259257E-3</v>
      </c>
      <c r="M92" s="11">
        <v>4.6759143518518521E-3</v>
      </c>
      <c r="N92" s="10">
        <v>0.4003026829999996</v>
      </c>
      <c r="O92" s="10">
        <v>15.51067368999999</v>
      </c>
      <c r="P92" s="10">
        <v>2.5808207367426079E-2</v>
      </c>
      <c r="Q92" s="9">
        <v>2.4125251273122556E-2</v>
      </c>
      <c r="R92">
        <v>13.456697749999996</v>
      </c>
      <c r="S92">
        <v>0.86757661330183045</v>
      </c>
      <c r="T92" s="9">
        <v>0.72361833290906985</v>
      </c>
      <c r="U92" s="3">
        <v>13.137686483333333</v>
      </c>
      <c r="V92" s="3">
        <v>9.2915067386666674</v>
      </c>
      <c r="W92" s="3">
        <v>0.55046283233333326</v>
      </c>
      <c r="X92" s="3">
        <v>0.61211211703333335</v>
      </c>
      <c r="Y92" s="3">
        <v>16.850136126666669</v>
      </c>
      <c r="Z92" s="3">
        <v>15.722749460000001</v>
      </c>
      <c r="AA92" s="3">
        <v>9.2633888150000008</v>
      </c>
      <c r="AB92" s="3">
        <v>9.5875054640000013</v>
      </c>
      <c r="AC92" s="3">
        <v>93.693728930000006</v>
      </c>
      <c r="AD92" s="3">
        <v>79.455285860000004</v>
      </c>
      <c r="AE92" s="3">
        <v>33.002135333333335</v>
      </c>
      <c r="AF92" s="3">
        <v>32.965682243333333</v>
      </c>
      <c r="AG92" s="3">
        <v>61.205535529999999</v>
      </c>
      <c r="AH92" s="3">
        <v>71.552376996666666</v>
      </c>
      <c r="AI92" s="12">
        <v>43634</v>
      </c>
      <c r="AJ92" s="13">
        <v>635.29999999999995</v>
      </c>
      <c r="AK92" s="16">
        <v>2.8748</v>
      </c>
      <c r="AL92" s="10">
        <v>0.12519999999999998</v>
      </c>
      <c r="AM92" s="10">
        <v>0.66294012334771124</v>
      </c>
      <c r="AN92" s="14">
        <v>12</v>
      </c>
      <c r="AO92" s="10">
        <v>285.14999999999998</v>
      </c>
      <c r="AP92" s="14">
        <v>10.5</v>
      </c>
      <c r="AQ92" s="14">
        <v>37</v>
      </c>
      <c r="AR92" s="10">
        <v>310.14999999999998</v>
      </c>
      <c r="AS92" s="14">
        <v>47.1</v>
      </c>
      <c r="AT92" s="14">
        <v>0.5</v>
      </c>
      <c r="AU92" s="10">
        <v>0.77236522182993683</v>
      </c>
      <c r="AV92" s="10">
        <v>11.685162084626786</v>
      </c>
      <c r="AW92" s="10">
        <v>0.66925253402214535</v>
      </c>
      <c r="AX92" s="10">
        <v>0.74420571447801187</v>
      </c>
      <c r="AY92" s="10">
        <v>11.256993486658876</v>
      </c>
      <c r="AZ92" s="10">
        <v>11.692496314309174</v>
      </c>
      <c r="BA92" s="10">
        <v>0.5370581625322739</v>
      </c>
      <c r="BB92" s="10">
        <v>3.4625070017334253E-2</v>
      </c>
      <c r="BC92" s="2">
        <v>3.2117839665474969E-2</v>
      </c>
      <c r="BD92" s="1" t="s">
        <v>59</v>
      </c>
      <c r="BE92" s="15"/>
      <c r="BF92">
        <v>55</v>
      </c>
      <c r="BG92" s="19">
        <v>154.5</v>
      </c>
      <c r="BH92">
        <v>136</v>
      </c>
      <c r="BI92" s="19">
        <v>32.200000000000003</v>
      </c>
      <c r="BJ92">
        <v>87</v>
      </c>
      <c r="BK92" s="20">
        <v>14.4</v>
      </c>
      <c r="BL92">
        <v>85</v>
      </c>
      <c r="BM92">
        <v>67</v>
      </c>
      <c r="BN92" s="20">
        <v>7.68</v>
      </c>
      <c r="BO92">
        <v>92</v>
      </c>
      <c r="BP92" s="19">
        <v>14.4</v>
      </c>
      <c r="BQ92">
        <v>84</v>
      </c>
      <c r="BR92">
        <v>64</v>
      </c>
      <c r="BS92" s="20">
        <v>8.82</v>
      </c>
      <c r="BT92" s="20">
        <v>0</v>
      </c>
      <c r="BU92" s="20">
        <v>1</v>
      </c>
      <c r="BV92" s="20">
        <v>3</v>
      </c>
      <c r="BW92" s="20">
        <v>-5</v>
      </c>
      <c r="BX92" s="20">
        <v>-1.1400000000000006</v>
      </c>
    </row>
    <row r="93" spans="1:76" x14ac:dyDescent="0.3">
      <c r="A93" s="2">
        <v>92</v>
      </c>
      <c r="B93" s="3" t="s">
        <v>161</v>
      </c>
      <c r="C93" s="10">
        <v>693</v>
      </c>
      <c r="D93" s="9" t="s">
        <v>58</v>
      </c>
      <c r="E93" s="10"/>
      <c r="F93" s="10"/>
      <c r="G93" s="10"/>
      <c r="H93" s="10"/>
      <c r="I93" s="10"/>
      <c r="J93" s="10"/>
      <c r="K93" s="10"/>
      <c r="L93" s="11"/>
      <c r="M93" s="11"/>
      <c r="N93" s="10">
        <v>0</v>
      </c>
      <c r="O93" s="10">
        <v>0</v>
      </c>
      <c r="P93" s="10" t="e">
        <v>#DIV/0!</v>
      </c>
      <c r="Q93" s="9">
        <v>0.18814340683469935</v>
      </c>
      <c r="R93">
        <v>0</v>
      </c>
      <c r="S93" t="e">
        <v>#DIV/0!</v>
      </c>
      <c r="T93" s="9">
        <v>0.48132000407480141</v>
      </c>
      <c r="U93" s="3">
        <v>13.13830598</v>
      </c>
      <c r="V93" s="3">
        <v>8.6504840489999992</v>
      </c>
      <c r="W93" s="3">
        <v>0.6968324105</v>
      </c>
      <c r="X93" s="3">
        <v>0.81158075954999997</v>
      </c>
      <c r="Y93" s="3">
        <v>15.412900175000001</v>
      </c>
      <c r="Z93" s="3">
        <v>16.851032189999998</v>
      </c>
      <c r="AA93" s="3">
        <v>10.72906388</v>
      </c>
      <c r="AB93" s="3">
        <v>13.685484389999999</v>
      </c>
      <c r="AC93" s="3">
        <v>91.227917445000003</v>
      </c>
      <c r="AD93" s="3">
        <v>75.599854205000014</v>
      </c>
      <c r="AE93" s="3">
        <v>31.744905785</v>
      </c>
      <c r="AF93" s="3">
        <v>31.798469834999999</v>
      </c>
      <c r="AG93" s="3">
        <v>62.583919054999996</v>
      </c>
      <c r="AH93" s="3">
        <v>70.125491705000002</v>
      </c>
      <c r="AI93" s="12">
        <v>43634</v>
      </c>
      <c r="AJ93" s="13">
        <v>635.29999999999995</v>
      </c>
      <c r="AK93" s="16">
        <v>2.8748</v>
      </c>
      <c r="AL93" s="10">
        <v>0.12519999999999998</v>
      </c>
      <c r="AM93" s="10" t="s">
        <v>518</v>
      </c>
      <c r="AN93" s="14">
        <v>12</v>
      </c>
      <c r="AO93" s="10">
        <v>285.14999999999998</v>
      </c>
      <c r="AP93" s="14">
        <v>10.5</v>
      </c>
      <c r="AQ93" s="14">
        <v>37</v>
      </c>
      <c r="AR93" s="10">
        <v>310.14999999999998</v>
      </c>
      <c r="AS93" s="14">
        <v>47.1</v>
      </c>
      <c r="AT93" s="14">
        <v>0.5</v>
      </c>
      <c r="AU93" s="10" t="s">
        <v>518</v>
      </c>
      <c r="AV93" s="10" t="s">
        <v>518</v>
      </c>
      <c r="AW93" s="10">
        <v>0.84720861995180452</v>
      </c>
      <c r="AX93" s="10">
        <v>0.98671962571952265</v>
      </c>
      <c r="AY93" s="10">
        <v>13.045540896014794</v>
      </c>
      <c r="AZ93" s="10">
        <v>16.641938799266509</v>
      </c>
      <c r="BA93" s="10" t="s">
        <v>518</v>
      </c>
      <c r="BB93" s="10" t="s">
        <v>518</v>
      </c>
      <c r="BC93" s="2">
        <v>0.22891335892872314</v>
      </c>
      <c r="BD93" s="1" t="s">
        <v>59</v>
      </c>
      <c r="BE93" s="15"/>
      <c r="BF93">
        <v>56</v>
      </c>
      <c r="BG93" s="19">
        <v>157.4</v>
      </c>
      <c r="BH93">
        <v>111</v>
      </c>
      <c r="BI93" s="19">
        <v>32.299999999999997</v>
      </c>
      <c r="BJ93">
        <v>89</v>
      </c>
      <c r="BK93" s="20">
        <v>14.6</v>
      </c>
      <c r="BL93">
        <v>84</v>
      </c>
      <c r="BM93">
        <v>63</v>
      </c>
      <c r="BN93" s="20">
        <v>19.97</v>
      </c>
      <c r="BO93">
        <v>95</v>
      </c>
      <c r="BP93" s="19">
        <v>14.4</v>
      </c>
      <c r="BQ93">
        <v>87</v>
      </c>
      <c r="BR93">
        <v>57</v>
      </c>
      <c r="BS93" s="20">
        <v>12.86</v>
      </c>
      <c r="BT93" s="20">
        <v>0.19999999999999929</v>
      </c>
      <c r="BU93" s="20">
        <v>-3</v>
      </c>
      <c r="BV93" s="20">
        <v>6</v>
      </c>
      <c r="BW93" s="20">
        <v>-6</v>
      </c>
      <c r="BX93" s="20">
        <v>7.1099999999999994</v>
      </c>
    </row>
    <row r="94" spans="1:76" x14ac:dyDescent="0.3">
      <c r="A94" s="2">
        <v>93</v>
      </c>
      <c r="B94" s="3" t="s">
        <v>162</v>
      </c>
      <c r="C94" s="10">
        <v>708</v>
      </c>
      <c r="D94" s="9" t="s">
        <v>58</v>
      </c>
      <c r="E94" s="10">
        <v>8.2968014290000003</v>
      </c>
      <c r="F94" s="10">
        <v>0.76972028800000003</v>
      </c>
      <c r="G94" s="10">
        <v>21.29413796</v>
      </c>
      <c r="H94" s="10">
        <v>16.23319326</v>
      </c>
      <c r="I94" s="10">
        <v>79.604454480000001</v>
      </c>
      <c r="J94" s="10">
        <v>28.302220899999998</v>
      </c>
      <c r="K94" s="10">
        <v>84.607627190000002</v>
      </c>
      <c r="L94" s="11">
        <v>1.1440972222222222E-2</v>
      </c>
      <c r="M94" s="11">
        <v>1.241318287037037E-2</v>
      </c>
      <c r="N94" s="10">
        <v>5.9159210699999996</v>
      </c>
      <c r="O94" s="10">
        <v>10.591699359999993</v>
      </c>
      <c r="P94" s="10">
        <v>0.55854314486509404</v>
      </c>
      <c r="Q94" s="9">
        <v>0.55854314486509404</v>
      </c>
      <c r="R94">
        <v>10.96193538</v>
      </c>
      <c r="S94">
        <v>1.0349552991843991</v>
      </c>
      <c r="T94" s="9">
        <v>1.0349552991843991</v>
      </c>
      <c r="U94" s="3">
        <v>13.132016849999999</v>
      </c>
      <c r="V94" s="3">
        <v>8.2968014290000003</v>
      </c>
      <c r="W94" s="3">
        <v>0.60643991259999996</v>
      </c>
      <c r="X94" s="3">
        <v>0.76972028800000003</v>
      </c>
      <c r="Y94" s="3">
        <v>17.054909290000001</v>
      </c>
      <c r="Z94" s="3">
        <v>21.29413796</v>
      </c>
      <c r="AA94" s="3">
        <v>10.317272190000001</v>
      </c>
      <c r="AB94" s="3">
        <v>16.23319326</v>
      </c>
      <c r="AC94" s="3">
        <v>90.196153839999994</v>
      </c>
      <c r="AD94" s="3">
        <v>79.604454480000001</v>
      </c>
      <c r="AE94" s="3">
        <v>28.574662010000001</v>
      </c>
      <c r="AF94" s="3">
        <v>28.302220899999998</v>
      </c>
      <c r="AG94" s="3">
        <v>73.645691810000002</v>
      </c>
      <c r="AH94" s="3">
        <v>84.607627190000002</v>
      </c>
      <c r="AI94" s="12">
        <v>43634</v>
      </c>
      <c r="AJ94" s="13">
        <v>635.29999999999995</v>
      </c>
      <c r="AK94" s="16">
        <v>2.8748</v>
      </c>
      <c r="AL94" s="10">
        <v>0.12519999999999998</v>
      </c>
      <c r="AM94" s="10">
        <v>0.80324226520105746</v>
      </c>
      <c r="AN94" s="14">
        <v>12</v>
      </c>
      <c r="AO94" s="10">
        <v>285.14999999999998</v>
      </c>
      <c r="AP94" s="14">
        <v>10.5</v>
      </c>
      <c r="AQ94" s="14">
        <v>37</v>
      </c>
      <c r="AR94" s="10">
        <v>310.14999999999998</v>
      </c>
      <c r="AS94" s="14">
        <v>47.1</v>
      </c>
      <c r="AT94" s="14">
        <v>0.5</v>
      </c>
      <c r="AU94" s="10">
        <v>0.93582567790937377</v>
      </c>
      <c r="AV94" s="10">
        <v>19.927601091912731</v>
      </c>
      <c r="AW94" s="10">
        <v>0.7373094501572971</v>
      </c>
      <c r="AX94" s="10">
        <v>0.93582567790937377</v>
      </c>
      <c r="AY94" s="10">
        <v>12.574745791092479</v>
      </c>
      <c r="AZ94" s="10">
        <v>19.927601091912731</v>
      </c>
      <c r="BA94" s="10">
        <v>7.3528553008202522</v>
      </c>
      <c r="BB94" s="10">
        <v>0.69420921524534829</v>
      </c>
      <c r="BC94" s="2">
        <v>0.69420921524534829</v>
      </c>
      <c r="BD94" s="1" t="s">
        <v>59</v>
      </c>
      <c r="BE94" s="15"/>
      <c r="BF94">
        <v>55</v>
      </c>
      <c r="BG94" s="19">
        <v>152.30000000000001</v>
      </c>
      <c r="BH94">
        <v>98</v>
      </c>
      <c r="BI94" s="19">
        <v>33.700000000000003</v>
      </c>
      <c r="BJ94">
        <v>93</v>
      </c>
      <c r="BK94" s="20">
        <v>16.100000000000001</v>
      </c>
      <c r="BL94">
        <v>86</v>
      </c>
      <c r="BM94">
        <v>72</v>
      </c>
      <c r="BN94" s="20">
        <v>7.81</v>
      </c>
      <c r="BO94">
        <v>92</v>
      </c>
      <c r="BP94" s="19">
        <v>13.7</v>
      </c>
      <c r="BQ94">
        <v>89</v>
      </c>
      <c r="BR94">
        <v>85</v>
      </c>
      <c r="BS94" s="20">
        <v>8.2200000000000006</v>
      </c>
      <c r="BT94" s="20">
        <v>2.4000000000000021</v>
      </c>
      <c r="BU94" s="20">
        <v>-3</v>
      </c>
      <c r="BV94" s="20">
        <v>-13</v>
      </c>
      <c r="BW94" s="20">
        <v>1</v>
      </c>
      <c r="BX94" s="20">
        <v>-0.41000000000000103</v>
      </c>
    </row>
    <row r="95" spans="1:76" ht="15.6" x14ac:dyDescent="0.3">
      <c r="A95" s="2">
        <v>94</v>
      </c>
      <c r="B95" s="3" t="s">
        <v>163</v>
      </c>
      <c r="C95" s="10">
        <v>382</v>
      </c>
      <c r="D95" s="9" t="s">
        <v>58</v>
      </c>
      <c r="E95" s="10">
        <v>8.7931500099999997</v>
      </c>
      <c r="F95" s="10">
        <v>0.56674375440000002</v>
      </c>
      <c r="G95" s="10">
        <v>24.693006690000001</v>
      </c>
      <c r="H95" s="10">
        <v>13.86788069</v>
      </c>
      <c r="I95" s="10">
        <v>83.021014429999994</v>
      </c>
      <c r="J95" s="10">
        <v>27.461683539999999</v>
      </c>
      <c r="K95" s="10">
        <v>81.942120540000005</v>
      </c>
      <c r="L95" s="11">
        <v>4.7453703703703703E-3</v>
      </c>
      <c r="M95" s="11">
        <v>5.3819328703703711E-3</v>
      </c>
      <c r="N95" s="10">
        <v>2.5250156999999991</v>
      </c>
      <c r="O95" s="10">
        <v>12.559530580000001</v>
      </c>
      <c r="P95" s="10">
        <v>0.20104379569893122</v>
      </c>
      <c r="Q95" s="9">
        <v>0.18902042419155474</v>
      </c>
      <c r="R95">
        <v>14.859117879999999</v>
      </c>
      <c r="S95">
        <v>1.1830950038580184</v>
      </c>
      <c r="T95" s="9">
        <v>1.0411469838860483</v>
      </c>
      <c r="U95" s="3">
        <v>13.219725936666668</v>
      </c>
      <c r="V95" s="3">
        <v>8.6317635173333347</v>
      </c>
      <c r="W95" s="3">
        <v>0.42284167396666666</v>
      </c>
      <c r="X95" s="3">
        <v>0.54559453960000004</v>
      </c>
      <c r="Y95" s="3">
        <v>25.486698590000003</v>
      </c>
      <c r="Z95" s="3">
        <v>24.536854669999997</v>
      </c>
      <c r="AA95" s="3">
        <v>10.717621139999999</v>
      </c>
      <c r="AB95" s="3">
        <v>13.330458563333332</v>
      </c>
      <c r="AC95" s="3">
        <v>95.216655623333338</v>
      </c>
      <c r="AD95" s="3">
        <v>80.979400143333336</v>
      </c>
      <c r="AE95" s="3">
        <v>27.238948329999999</v>
      </c>
      <c r="AF95" s="3">
        <v>27.263674643333331</v>
      </c>
      <c r="AG95" s="3">
        <v>67.926041086666672</v>
      </c>
      <c r="AH95" s="3">
        <v>82.697273956666677</v>
      </c>
      <c r="AI95" s="18">
        <v>43635</v>
      </c>
      <c r="AJ95" s="13">
        <v>638.4</v>
      </c>
      <c r="AK95" s="16">
        <v>3.0015999999999998</v>
      </c>
      <c r="AL95" s="10">
        <v>1.5999999999998238E-3</v>
      </c>
      <c r="AM95" s="10">
        <v>0.56644165218550113</v>
      </c>
      <c r="AN95" s="14">
        <v>12</v>
      </c>
      <c r="AO95" s="10">
        <v>285.14999999999998</v>
      </c>
      <c r="AP95" s="14">
        <v>10.5</v>
      </c>
      <c r="AQ95" s="14">
        <v>37</v>
      </c>
      <c r="AR95" s="10">
        <v>310.14999999999998</v>
      </c>
      <c r="AS95" s="14">
        <v>47.1</v>
      </c>
      <c r="AT95" s="14">
        <v>0.5</v>
      </c>
      <c r="AU95" s="10">
        <v>0.65970886893208713</v>
      </c>
      <c r="AV95" s="10">
        <v>16.290195513992362</v>
      </c>
      <c r="AW95" s="10">
        <v>0.49220198776644869</v>
      </c>
      <c r="AX95" s="10">
        <v>0.63509046870060892</v>
      </c>
      <c r="AY95" s="10">
        <v>12.535050043956771</v>
      </c>
      <c r="AZ95" s="10">
        <v>15.587112935036046</v>
      </c>
      <c r="BA95" s="10">
        <v>3.0888848098292332</v>
      </c>
      <c r="BB95" s="10">
        <v>0.2459395110473335</v>
      </c>
      <c r="BC95" s="2">
        <v>0.22126587799755928</v>
      </c>
      <c r="BD95" s="1" t="s">
        <v>59</v>
      </c>
      <c r="BE95" s="15"/>
      <c r="BF95">
        <v>55</v>
      </c>
      <c r="BG95" s="19">
        <v>146.9</v>
      </c>
      <c r="BH95">
        <v>120</v>
      </c>
      <c r="BI95" s="19">
        <v>31.5</v>
      </c>
      <c r="BJ95" s="21" t="e">
        <v>#NULL!</v>
      </c>
      <c r="BK95" s="20">
        <v>13.5</v>
      </c>
      <c r="BL95">
        <v>90</v>
      </c>
      <c r="BM95">
        <v>71</v>
      </c>
      <c r="BN95" s="20">
        <v>5.46</v>
      </c>
      <c r="BO95">
        <v>85</v>
      </c>
      <c r="BP95" s="19">
        <v>14.1</v>
      </c>
      <c r="BQ95">
        <v>90</v>
      </c>
      <c r="BR95">
        <v>74</v>
      </c>
      <c r="BS95" s="20">
        <v>5.65</v>
      </c>
      <c r="BT95" s="20">
        <v>-0.59999999999999964</v>
      </c>
      <c r="BU95" s="20">
        <v>0</v>
      </c>
      <c r="BV95" s="20">
        <v>-3</v>
      </c>
      <c r="BW95" s="21" t="e">
        <v>#NULL!</v>
      </c>
      <c r="BX95" s="20">
        <v>-0.19000000000000039</v>
      </c>
    </row>
    <row r="96" spans="1:76" ht="15.6" x14ac:dyDescent="0.3">
      <c r="A96" s="2">
        <v>95</v>
      </c>
      <c r="B96" s="3" t="s">
        <v>164</v>
      </c>
      <c r="C96" s="10">
        <v>680</v>
      </c>
      <c r="D96" s="9" t="s">
        <v>58</v>
      </c>
      <c r="E96" s="10">
        <v>9.3877681230000007</v>
      </c>
      <c r="F96" s="10">
        <v>0.58465424929999998</v>
      </c>
      <c r="G96" s="10">
        <v>18.295919959999999</v>
      </c>
      <c r="H96" s="10">
        <v>10.6935518</v>
      </c>
      <c r="I96" s="10">
        <v>72.249902860000006</v>
      </c>
      <c r="J96" s="10">
        <v>32.849036890000001</v>
      </c>
      <c r="K96" s="10">
        <v>77.070436799999996</v>
      </c>
      <c r="L96" s="11">
        <v>3.6921296296296298E-3</v>
      </c>
      <c r="M96" s="11">
        <v>4.357627314814815E-3</v>
      </c>
      <c r="N96" s="10">
        <v>1.2319661409999991</v>
      </c>
      <c r="O96" s="10">
        <v>15.201644709999997</v>
      </c>
      <c r="P96" s="10">
        <v>8.1041634935039825E-2</v>
      </c>
      <c r="Q96" s="9">
        <v>9.9185931471228825E-2</v>
      </c>
      <c r="R96">
        <v>9.7286960400000027</v>
      </c>
      <c r="S96">
        <v>0.63997654369597523</v>
      </c>
      <c r="T96" s="9">
        <v>0.5501779345940897</v>
      </c>
      <c r="U96" s="3">
        <v>13.30260887</v>
      </c>
      <c r="V96" s="3">
        <v>9.4221043399999989</v>
      </c>
      <c r="W96" s="3">
        <v>0.48915933083333335</v>
      </c>
      <c r="X96" s="3">
        <v>0.54938277879999997</v>
      </c>
      <c r="Y96" s="3">
        <v>18.563379430000001</v>
      </c>
      <c r="Z96" s="3">
        <v>19.417797989999997</v>
      </c>
      <c r="AA96" s="3">
        <v>9.0730864590000007</v>
      </c>
      <c r="AB96" s="3">
        <v>10.647400553333334</v>
      </c>
      <c r="AC96" s="3">
        <v>87.455864253333331</v>
      </c>
      <c r="AD96" s="3">
        <v>71.72874005333334</v>
      </c>
      <c r="AE96" s="3">
        <v>32.595231873333333</v>
      </c>
      <c r="AF96" s="3">
        <v>32.611075169999999</v>
      </c>
      <c r="AG96" s="3">
        <v>63.545329799999998</v>
      </c>
      <c r="AH96" s="3">
        <v>72.233922120000003</v>
      </c>
      <c r="AI96" s="18">
        <v>43635</v>
      </c>
      <c r="AJ96" s="13">
        <v>638.4</v>
      </c>
      <c r="AK96" s="16">
        <v>3.0015999999999998</v>
      </c>
      <c r="AL96" s="10">
        <v>1.5999999999998238E-3</v>
      </c>
      <c r="AM96" s="10">
        <v>0.58434259991337956</v>
      </c>
      <c r="AN96" s="14">
        <v>12</v>
      </c>
      <c r="AO96" s="10">
        <v>285.14999999999998</v>
      </c>
      <c r="AP96" s="14">
        <v>10.5</v>
      </c>
      <c r="AQ96" s="14">
        <v>37</v>
      </c>
      <c r="AR96" s="10">
        <v>310.14999999999998</v>
      </c>
      <c r="AS96" s="14">
        <v>47.1</v>
      </c>
      <c r="AT96" s="14">
        <v>0.5</v>
      </c>
      <c r="AU96" s="10">
        <v>0.68055728982911479</v>
      </c>
      <c r="AV96" s="10">
        <v>12.451421702908005</v>
      </c>
      <c r="AW96" s="10">
        <v>0.56939797989176555</v>
      </c>
      <c r="AX96" s="10">
        <v>0.6395001070574039</v>
      </c>
      <c r="AY96" s="10">
        <v>10.568620106522275</v>
      </c>
      <c r="AZ96" s="10">
        <v>12.394228274451729</v>
      </c>
      <c r="BA96" s="10">
        <v>1.4342844766004426</v>
      </c>
      <c r="BB96" s="10">
        <v>9.4350611658285677E-2</v>
      </c>
      <c r="BC96" s="2">
        <v>0.11505156315025067</v>
      </c>
      <c r="BD96" s="1" t="s">
        <v>59</v>
      </c>
      <c r="BE96" s="15"/>
      <c r="BF96">
        <v>65</v>
      </c>
      <c r="BG96" s="19">
        <v>150.69999999999999</v>
      </c>
      <c r="BH96">
        <v>85</v>
      </c>
      <c r="BI96" s="19">
        <v>33.299999999999997</v>
      </c>
      <c r="BJ96">
        <v>90</v>
      </c>
      <c r="BK96" s="20">
        <v>14.1</v>
      </c>
      <c r="BL96">
        <v>85</v>
      </c>
      <c r="BM96">
        <v>82</v>
      </c>
      <c r="BN96" s="20">
        <v>6.18</v>
      </c>
      <c r="BO96">
        <v>92</v>
      </c>
      <c r="BP96" s="19">
        <v>14.3</v>
      </c>
      <c r="BQ96">
        <v>88</v>
      </c>
      <c r="BR96">
        <v>68</v>
      </c>
      <c r="BS96" s="20">
        <v>5.64</v>
      </c>
      <c r="BT96" s="20">
        <v>-0.20000000000000107</v>
      </c>
      <c r="BU96" s="20">
        <v>-3</v>
      </c>
      <c r="BV96" s="20">
        <v>14</v>
      </c>
      <c r="BW96" s="20">
        <v>-2</v>
      </c>
      <c r="BX96" s="20">
        <v>0.54</v>
      </c>
    </row>
    <row r="97" spans="1:76" ht="15.6" x14ac:dyDescent="0.3">
      <c r="A97" s="2">
        <v>96</v>
      </c>
      <c r="B97" s="3" t="s">
        <v>165</v>
      </c>
      <c r="C97" s="10">
        <v>652</v>
      </c>
      <c r="D97" s="9" t="s">
        <v>58</v>
      </c>
      <c r="E97" s="10"/>
      <c r="F97" s="10"/>
      <c r="G97" s="10"/>
      <c r="H97" s="10"/>
      <c r="I97" s="10"/>
      <c r="J97" s="10"/>
      <c r="K97" s="10"/>
      <c r="L97" s="11"/>
      <c r="M97" s="11"/>
      <c r="N97" s="10">
        <v>0</v>
      </c>
      <c r="O97" s="10">
        <v>0</v>
      </c>
      <c r="P97" s="10" t="e">
        <v>#DIV/0!</v>
      </c>
      <c r="Q97" s="9" t="e">
        <v>#DIV/0!</v>
      </c>
      <c r="R97">
        <v>0</v>
      </c>
      <c r="S97" t="e">
        <v>#DIV/0!</v>
      </c>
      <c r="T97" s="9" t="e">
        <v>#DIV/0!</v>
      </c>
      <c r="U97" s="3" t="e">
        <v>#DIV/0!</v>
      </c>
      <c r="V97" s="3" t="e">
        <v>#DIV/0!</v>
      </c>
      <c r="W97" s="3" t="e">
        <v>#DIV/0!</v>
      </c>
      <c r="X97" s="3" t="e">
        <v>#DIV/0!</v>
      </c>
      <c r="Y97" s="3" t="e">
        <v>#DIV/0!</v>
      </c>
      <c r="Z97" s="3" t="e">
        <v>#DIV/0!</v>
      </c>
      <c r="AA97" s="3" t="e">
        <v>#DIV/0!</v>
      </c>
      <c r="AB97" s="3" t="e">
        <v>#DIV/0!</v>
      </c>
      <c r="AC97" s="3" t="e">
        <v>#DIV/0!</v>
      </c>
      <c r="AD97" s="3" t="e">
        <v>#DIV/0!</v>
      </c>
      <c r="AE97" s="3" t="e">
        <v>#DIV/0!</v>
      </c>
      <c r="AF97" s="3" t="e">
        <v>#DIV/0!</v>
      </c>
      <c r="AG97" s="3" t="e">
        <v>#DIV/0!</v>
      </c>
      <c r="AH97" s="3" t="e">
        <v>#DIV/0!</v>
      </c>
      <c r="AI97" s="18">
        <v>43635</v>
      </c>
      <c r="AJ97" s="13">
        <v>638.4</v>
      </c>
      <c r="AK97" s="16">
        <v>3.0015999999999998</v>
      </c>
      <c r="AL97" s="10">
        <v>1.5999999999998238E-3</v>
      </c>
      <c r="AM97" s="10" t="s">
        <v>518</v>
      </c>
      <c r="AN97" s="14">
        <v>12</v>
      </c>
      <c r="AO97" s="10">
        <v>285.14999999999998</v>
      </c>
      <c r="AP97" s="14">
        <v>10.5</v>
      </c>
      <c r="AQ97" s="14">
        <v>37</v>
      </c>
      <c r="AR97" s="10">
        <v>310.14999999999998</v>
      </c>
      <c r="AS97" s="14">
        <v>47.1</v>
      </c>
      <c r="AT97" s="14">
        <v>0.5</v>
      </c>
      <c r="AU97" s="10" t="s">
        <v>518</v>
      </c>
      <c r="AV97" s="10" t="s">
        <v>518</v>
      </c>
      <c r="AW97" s="10" t="e">
        <v>#DIV/0!</v>
      </c>
      <c r="AX97" s="10" t="e">
        <v>#DIV/0!</v>
      </c>
      <c r="AY97" s="10" t="e">
        <v>#DIV/0!</v>
      </c>
      <c r="AZ97" s="10" t="e">
        <v>#DIV/0!</v>
      </c>
      <c r="BA97" s="10" t="s">
        <v>518</v>
      </c>
      <c r="BB97" s="10" t="s">
        <v>518</v>
      </c>
      <c r="BC97" s="2" t="e">
        <v>#DIV/0!</v>
      </c>
      <c r="BD97" s="1" t="s">
        <v>59</v>
      </c>
      <c r="BE97" s="17" t="s">
        <v>166</v>
      </c>
      <c r="BF97">
        <v>62</v>
      </c>
      <c r="BG97" s="19">
        <v>140.80000000000001</v>
      </c>
      <c r="BH97">
        <v>100</v>
      </c>
      <c r="BI97" s="19">
        <v>28.3</v>
      </c>
      <c r="BJ97">
        <v>94</v>
      </c>
      <c r="BK97" s="20">
        <v>14.6</v>
      </c>
      <c r="BL97">
        <v>86</v>
      </c>
      <c r="BM97">
        <v>85</v>
      </c>
      <c r="BN97" s="20">
        <v>4.54</v>
      </c>
      <c r="BO97">
        <v>89</v>
      </c>
      <c r="BP97" s="19">
        <v>14.7</v>
      </c>
      <c r="BQ97">
        <v>89</v>
      </c>
      <c r="BR97">
        <v>66</v>
      </c>
      <c r="BS97" s="20">
        <v>5.54</v>
      </c>
      <c r="BT97" s="20">
        <v>-9.9999999999999645E-2</v>
      </c>
      <c r="BU97" s="20">
        <v>-3</v>
      </c>
      <c r="BV97" s="20">
        <v>19</v>
      </c>
      <c r="BW97" s="20">
        <v>5</v>
      </c>
      <c r="BX97" s="20">
        <v>-1</v>
      </c>
    </row>
    <row r="98" spans="1:76" ht="15.6" x14ac:dyDescent="0.3">
      <c r="A98" s="2">
        <v>97</v>
      </c>
      <c r="B98" s="3" t="s">
        <v>167</v>
      </c>
      <c r="C98" s="10">
        <v>634</v>
      </c>
      <c r="D98" s="9" t="s">
        <v>58</v>
      </c>
      <c r="E98" s="10">
        <v>8.320686233</v>
      </c>
      <c r="F98" s="10">
        <v>0.6982670956</v>
      </c>
      <c r="G98" s="10">
        <v>23.050564649999998</v>
      </c>
      <c r="H98" s="10">
        <v>16.120053649999999</v>
      </c>
      <c r="I98" s="10">
        <v>81.406472179999994</v>
      </c>
      <c r="J98" s="10">
        <v>28.366754440000001</v>
      </c>
      <c r="K98" s="10">
        <v>85.208971250000005</v>
      </c>
      <c r="L98" s="11">
        <v>1.0526620370370372E-2</v>
      </c>
      <c r="M98" s="11">
        <v>1.1134247685185186E-2</v>
      </c>
      <c r="N98" s="10">
        <v>2.6558911099999989</v>
      </c>
      <c r="O98" s="10">
        <v>13.910163120000007</v>
      </c>
      <c r="P98" s="10">
        <v>0.19093170130991227</v>
      </c>
      <c r="Q98" s="9">
        <v>0.27868778502535502</v>
      </c>
      <c r="R98">
        <v>16.997125150000002</v>
      </c>
      <c r="S98">
        <v>1.2219213393379671</v>
      </c>
      <c r="T98" s="9">
        <v>1.2357466442696501</v>
      </c>
      <c r="U98" s="3">
        <v>13.315861225000001</v>
      </c>
      <c r="V98" s="3">
        <v>8.5094712804999997</v>
      </c>
      <c r="W98" s="3">
        <v>0.63546089270000006</v>
      </c>
      <c r="X98" s="3">
        <v>0.68792104905000007</v>
      </c>
      <c r="Y98" s="3">
        <v>18.716228815000001</v>
      </c>
      <c r="Z98" s="3">
        <v>22.685133154999999</v>
      </c>
      <c r="AA98" s="3">
        <v>11.791200885</v>
      </c>
      <c r="AB98" s="3">
        <v>15.603852529999999</v>
      </c>
      <c r="AC98" s="3">
        <v>94.263415890000005</v>
      </c>
      <c r="AD98" s="3">
        <v>80.527743079999993</v>
      </c>
      <c r="AE98" s="3">
        <v>28.777131709999999</v>
      </c>
      <c r="AF98" s="3">
        <v>28.449690844999999</v>
      </c>
      <c r="AG98" s="3">
        <v>64.532669170000005</v>
      </c>
      <c r="AH98" s="3">
        <v>81.504068369999999</v>
      </c>
      <c r="AI98" s="18">
        <v>43635</v>
      </c>
      <c r="AJ98" s="13">
        <v>638.4</v>
      </c>
      <c r="AK98" s="16">
        <v>3.0015999999999998</v>
      </c>
      <c r="AL98" s="10">
        <v>1.5999999999998238E-3</v>
      </c>
      <c r="AM98" s="10">
        <v>0.69789488499466956</v>
      </c>
      <c r="AN98" s="14">
        <v>12</v>
      </c>
      <c r="AO98" s="10">
        <v>285.14999999999998</v>
      </c>
      <c r="AP98" s="14">
        <v>10.5</v>
      </c>
      <c r="AQ98" s="14">
        <v>37</v>
      </c>
      <c r="AR98" s="10">
        <v>310.14999999999998</v>
      </c>
      <c r="AS98" s="14">
        <v>47.1</v>
      </c>
      <c r="AT98" s="14">
        <v>0.5</v>
      </c>
      <c r="AU98" s="10">
        <v>0.81280647960285579</v>
      </c>
      <c r="AV98" s="10">
        <v>18.735648306024533</v>
      </c>
      <c r="AW98" s="10">
        <v>0.73969793847575804</v>
      </c>
      <c r="AX98" s="10">
        <v>0.80076333203496575</v>
      </c>
      <c r="AY98" s="10">
        <v>13.866836420900871</v>
      </c>
      <c r="AZ98" s="10">
        <v>18.169823758274916</v>
      </c>
      <c r="BA98" s="10">
        <v>2.9943521883456707</v>
      </c>
      <c r="BB98" s="10">
        <v>0.21526362865151427</v>
      </c>
      <c r="BC98" s="2">
        <v>0.31453200486601496</v>
      </c>
      <c r="BD98" s="1" t="s">
        <v>79</v>
      </c>
      <c r="BE98" s="15"/>
      <c r="BF98">
        <v>46</v>
      </c>
      <c r="BG98" s="19">
        <v>152.5</v>
      </c>
      <c r="BH98">
        <v>114</v>
      </c>
      <c r="BI98" s="19">
        <v>31</v>
      </c>
      <c r="BJ98">
        <v>95</v>
      </c>
      <c r="BK98" s="20">
        <v>12.1</v>
      </c>
      <c r="BL98">
        <v>90</v>
      </c>
      <c r="BM98">
        <v>74</v>
      </c>
      <c r="BN98" s="20">
        <v>9.8800000000000008</v>
      </c>
      <c r="BO98">
        <v>90</v>
      </c>
      <c r="BP98" s="19">
        <v>12.4</v>
      </c>
      <c r="BQ98">
        <v>87</v>
      </c>
      <c r="BR98">
        <v>85</v>
      </c>
      <c r="BS98" s="20">
        <v>3.19</v>
      </c>
      <c r="BT98" s="20">
        <v>-0.30000000000000071</v>
      </c>
      <c r="BU98" s="20">
        <v>3</v>
      </c>
      <c r="BV98" s="20">
        <v>-11</v>
      </c>
      <c r="BW98" s="20">
        <v>5</v>
      </c>
      <c r="BX98" s="20">
        <v>6.6900000000000013</v>
      </c>
    </row>
    <row r="99" spans="1:76" ht="15.6" x14ac:dyDescent="0.3">
      <c r="A99" s="2">
        <v>98</v>
      </c>
      <c r="B99" s="3" t="s">
        <v>168</v>
      </c>
      <c r="C99" s="10">
        <v>539</v>
      </c>
      <c r="D99" s="9" t="s">
        <v>58</v>
      </c>
      <c r="E99" s="10">
        <v>8.3536500670000002</v>
      </c>
      <c r="F99" s="10">
        <v>0.87692616990000005</v>
      </c>
      <c r="G99" s="10">
        <v>15.25680751</v>
      </c>
      <c r="H99" s="10">
        <v>13.34184065</v>
      </c>
      <c r="I99" s="10">
        <v>76.525984350000002</v>
      </c>
      <c r="J99" s="10">
        <v>37.71137873</v>
      </c>
      <c r="K99" s="10">
        <v>89.042962399999993</v>
      </c>
      <c r="L99" s="11">
        <v>4.2766203703703707E-3</v>
      </c>
      <c r="M99" s="11">
        <v>4.9826273148148147E-3</v>
      </c>
      <c r="N99" s="10">
        <v>3.8947524110000007</v>
      </c>
      <c r="O99" s="10">
        <v>12.978118809999998</v>
      </c>
      <c r="P99" s="10">
        <v>0.30010146062147208</v>
      </c>
      <c r="Q99" s="9">
        <v>0.28976656659049305</v>
      </c>
      <c r="R99">
        <v>8.8194774799999891</v>
      </c>
      <c r="S99">
        <v>0.67956516727249705</v>
      </c>
      <c r="T99" s="9">
        <v>0.68227434689086963</v>
      </c>
      <c r="U99" s="3">
        <v>13.350552575</v>
      </c>
      <c r="V99" s="3">
        <v>8.5712822104999997</v>
      </c>
      <c r="W99" s="3">
        <v>0.72386232230000003</v>
      </c>
      <c r="X99" s="3">
        <v>0.83826470924999996</v>
      </c>
      <c r="Y99" s="3">
        <v>12.94882904</v>
      </c>
      <c r="Z99" s="3">
        <v>16.127405769999999</v>
      </c>
      <c r="AA99" s="3">
        <v>9.3733180259999997</v>
      </c>
      <c r="AB99" s="3">
        <v>13.43199605</v>
      </c>
      <c r="AC99" s="3">
        <v>90.492411914999991</v>
      </c>
      <c r="AD99" s="3">
        <v>76.447652760000011</v>
      </c>
      <c r="AE99" s="3">
        <v>37.072359640000002</v>
      </c>
      <c r="AF99" s="3">
        <v>36.405255574999998</v>
      </c>
      <c r="AG99" s="3">
        <v>78.541308665000003</v>
      </c>
      <c r="AH99" s="3">
        <v>88.126577264999995</v>
      </c>
      <c r="AI99" s="18">
        <v>43635</v>
      </c>
      <c r="AJ99" s="13">
        <v>638.4</v>
      </c>
      <c r="AK99" s="16">
        <v>3.0015999999999998</v>
      </c>
      <c r="AL99" s="10">
        <v>1.5999999999998238E-3</v>
      </c>
      <c r="AM99" s="10">
        <v>0.87645872524653534</v>
      </c>
      <c r="AN99" s="14">
        <v>12</v>
      </c>
      <c r="AO99" s="10">
        <v>285.14999999999998</v>
      </c>
      <c r="AP99" s="14">
        <v>10.5</v>
      </c>
      <c r="AQ99" s="14">
        <v>37</v>
      </c>
      <c r="AR99" s="10">
        <v>310.14999999999998</v>
      </c>
      <c r="AS99" s="14">
        <v>47.1</v>
      </c>
      <c r="AT99" s="14">
        <v>0.5</v>
      </c>
      <c r="AU99" s="10">
        <v>1.0207716753652438</v>
      </c>
      <c r="AV99" s="10">
        <v>15.573716962707733</v>
      </c>
      <c r="AW99" s="10">
        <v>0.8426001878267666</v>
      </c>
      <c r="AX99" s="10">
        <v>0.97576842957971976</v>
      </c>
      <c r="AY99" s="10">
        <v>10.907943056468461</v>
      </c>
      <c r="AZ99" s="10">
        <v>15.697433653912579</v>
      </c>
      <c r="BA99" s="10">
        <v>4.5833923420977865</v>
      </c>
      <c r="BB99" s="10">
        <v>0.35316307464885871</v>
      </c>
      <c r="BC99" s="2">
        <v>0.34187360219209617</v>
      </c>
      <c r="BD99" s="1" t="s">
        <v>59</v>
      </c>
      <c r="BE99" s="15"/>
      <c r="BF99">
        <v>50</v>
      </c>
      <c r="BG99" s="19">
        <v>160.69999999999999</v>
      </c>
      <c r="BH99">
        <v>100</v>
      </c>
      <c r="BI99" s="19">
        <v>35.5</v>
      </c>
      <c r="BJ99">
        <v>94</v>
      </c>
      <c r="BK99" s="20">
        <v>13.2</v>
      </c>
      <c r="BL99">
        <v>83</v>
      </c>
      <c r="BM99">
        <v>77</v>
      </c>
      <c r="BN99" s="20">
        <v>3.4</v>
      </c>
      <c r="BO99">
        <v>94</v>
      </c>
      <c r="BP99" s="19">
        <v>15</v>
      </c>
      <c r="BQ99">
        <v>84</v>
      </c>
      <c r="BR99">
        <v>89</v>
      </c>
      <c r="BS99" s="20">
        <v>9.51</v>
      </c>
      <c r="BT99" s="20">
        <v>-1.8000000000000007</v>
      </c>
      <c r="BU99" s="20">
        <v>-1</v>
      </c>
      <c r="BV99" s="20">
        <v>-12</v>
      </c>
      <c r="BW99" s="20">
        <v>0</v>
      </c>
      <c r="BX99" s="20">
        <v>-6.1099999999999994</v>
      </c>
    </row>
    <row r="100" spans="1:76" ht="15.6" x14ac:dyDescent="0.3">
      <c r="A100" s="2">
        <v>99</v>
      </c>
      <c r="B100" s="3" t="s">
        <v>169</v>
      </c>
      <c r="C100" s="10">
        <v>667</v>
      </c>
      <c r="D100" s="9" t="s">
        <v>58</v>
      </c>
      <c r="E100" s="10"/>
      <c r="F100" s="10"/>
      <c r="G100" s="10"/>
      <c r="H100" s="10"/>
      <c r="I100" s="10"/>
      <c r="J100" s="10"/>
      <c r="K100" s="10"/>
      <c r="L100" s="11"/>
      <c r="M100" s="11"/>
      <c r="N100" s="10">
        <v>0</v>
      </c>
      <c r="O100" s="10">
        <v>0</v>
      </c>
      <c r="P100" s="10" t="e">
        <v>#DIV/0!</v>
      </c>
      <c r="Q100" s="9" t="e">
        <v>#DIV/0!</v>
      </c>
      <c r="R100">
        <v>0</v>
      </c>
      <c r="S100" t="e">
        <v>#DIV/0!</v>
      </c>
      <c r="T100" s="9" t="e">
        <v>#DIV/0!</v>
      </c>
      <c r="U100" s="3" t="e">
        <v>#DIV/0!</v>
      </c>
      <c r="V100" s="3" t="e">
        <v>#DIV/0!</v>
      </c>
      <c r="W100" s="3" t="e">
        <v>#DIV/0!</v>
      </c>
      <c r="X100" s="3" t="e">
        <v>#DIV/0!</v>
      </c>
      <c r="Y100" s="3" t="e">
        <v>#DIV/0!</v>
      </c>
      <c r="Z100" s="3" t="e">
        <v>#DIV/0!</v>
      </c>
      <c r="AA100" s="3" t="e">
        <v>#DIV/0!</v>
      </c>
      <c r="AB100" s="3" t="e">
        <v>#DIV/0!</v>
      </c>
      <c r="AC100" s="3" t="e">
        <v>#DIV/0!</v>
      </c>
      <c r="AD100" s="3" t="e">
        <v>#DIV/0!</v>
      </c>
      <c r="AE100" s="3" t="e">
        <v>#DIV/0!</v>
      </c>
      <c r="AF100" s="3" t="e">
        <v>#DIV/0!</v>
      </c>
      <c r="AG100" s="3" t="e">
        <v>#DIV/0!</v>
      </c>
      <c r="AH100" s="3" t="e">
        <v>#DIV/0!</v>
      </c>
      <c r="AI100" s="18">
        <v>43635</v>
      </c>
      <c r="AJ100" s="13">
        <v>638.4</v>
      </c>
      <c r="AK100" s="16">
        <v>3.0015999999999998</v>
      </c>
      <c r="AL100" s="10">
        <v>1.5999999999998238E-3</v>
      </c>
      <c r="AM100" s="10" t="s">
        <v>518</v>
      </c>
      <c r="AN100" s="14">
        <v>12</v>
      </c>
      <c r="AO100" s="10">
        <v>285.14999999999998</v>
      </c>
      <c r="AP100" s="14">
        <v>10.5</v>
      </c>
      <c r="AQ100" s="14">
        <v>37</v>
      </c>
      <c r="AR100" s="10">
        <v>310.14999999999998</v>
      </c>
      <c r="AS100" s="14">
        <v>47.1</v>
      </c>
      <c r="AT100" s="14">
        <v>0.5</v>
      </c>
      <c r="AU100" s="10" t="s">
        <v>518</v>
      </c>
      <c r="AV100" s="10" t="s">
        <v>518</v>
      </c>
      <c r="AW100" s="10" t="e">
        <v>#DIV/0!</v>
      </c>
      <c r="AX100" s="10" t="e">
        <v>#DIV/0!</v>
      </c>
      <c r="AY100" s="10" t="e">
        <v>#DIV/0!</v>
      </c>
      <c r="AZ100" s="10" t="e">
        <v>#DIV/0!</v>
      </c>
      <c r="BA100" s="10" t="s">
        <v>518</v>
      </c>
      <c r="BB100" s="10" t="s">
        <v>518</v>
      </c>
      <c r="BC100" s="2" t="e">
        <v>#DIV/0!</v>
      </c>
      <c r="BD100" s="1"/>
      <c r="BE100" s="17" t="s">
        <v>170</v>
      </c>
      <c r="BF100">
        <v>76</v>
      </c>
      <c r="BG100" s="19">
        <v>143</v>
      </c>
      <c r="BH100">
        <v>92</v>
      </c>
      <c r="BI100" s="19">
        <v>33</v>
      </c>
      <c r="BJ100">
        <v>92</v>
      </c>
      <c r="BK100" s="20">
        <v>13.7</v>
      </c>
      <c r="BL100">
        <v>78</v>
      </c>
      <c r="BM100">
        <v>96</v>
      </c>
      <c r="BN100" s="20">
        <v>6.77</v>
      </c>
      <c r="BO100">
        <v>93</v>
      </c>
      <c r="BP100" s="19">
        <v>11.7</v>
      </c>
      <c r="BQ100">
        <v>78</v>
      </c>
      <c r="BR100">
        <v>63</v>
      </c>
      <c r="BS100" s="20">
        <v>13.33</v>
      </c>
      <c r="BT100" s="20">
        <v>2</v>
      </c>
      <c r="BU100" s="20">
        <v>0</v>
      </c>
      <c r="BV100" s="20">
        <v>33</v>
      </c>
      <c r="BW100" s="20">
        <v>-1</v>
      </c>
      <c r="BX100" s="20">
        <v>-6.5600000000000005</v>
      </c>
    </row>
    <row r="101" spans="1:76" ht="15.6" x14ac:dyDescent="0.3">
      <c r="A101" s="2">
        <v>100</v>
      </c>
      <c r="B101" s="3" t="s">
        <v>171</v>
      </c>
      <c r="C101" s="10">
        <v>702</v>
      </c>
      <c r="D101" s="9" t="s">
        <v>58</v>
      </c>
      <c r="E101" s="10"/>
      <c r="F101" s="10"/>
      <c r="G101" s="10"/>
      <c r="H101" s="10"/>
      <c r="I101" s="10"/>
      <c r="J101" s="10"/>
      <c r="K101" s="10"/>
      <c r="L101" s="11"/>
      <c r="M101" s="11"/>
      <c r="N101" s="10">
        <v>0</v>
      </c>
      <c r="O101" s="10">
        <v>0</v>
      </c>
      <c r="P101" s="10" t="e">
        <v>#DIV/0!</v>
      </c>
      <c r="Q101" s="9">
        <v>9.1231665451516897E-2</v>
      </c>
      <c r="R101">
        <v>0</v>
      </c>
      <c r="S101" t="e">
        <v>#DIV/0!</v>
      </c>
      <c r="T101" s="9">
        <v>0.46624964396643165</v>
      </c>
      <c r="U101" s="3">
        <v>13.37397917</v>
      </c>
      <c r="V101" s="3">
        <v>9.8692591840000006</v>
      </c>
      <c r="W101" s="3">
        <v>0.42547105969999999</v>
      </c>
      <c r="X101" s="3">
        <v>0.45323028840000001</v>
      </c>
      <c r="Y101" s="3">
        <v>23.628654090000001</v>
      </c>
      <c r="Z101" s="3">
        <v>24.200355120000001</v>
      </c>
      <c r="AA101" s="3">
        <v>10.03191103</v>
      </c>
      <c r="AB101" s="3">
        <v>10.877357930000001</v>
      </c>
      <c r="AC101" s="3">
        <v>76.549087060000005</v>
      </c>
      <c r="AD101" s="3">
        <v>67.282053559999994</v>
      </c>
      <c r="AE101" s="3">
        <v>32.301819719999997</v>
      </c>
      <c r="AF101" s="3">
        <v>31.997630170000001</v>
      </c>
      <c r="AG101" s="3">
        <v>76.520494630000002</v>
      </c>
      <c r="AH101" s="3">
        <v>80.841245700000002</v>
      </c>
      <c r="AI101" s="18">
        <v>43635</v>
      </c>
      <c r="AJ101" s="13">
        <v>638.4</v>
      </c>
      <c r="AK101" s="16">
        <v>3.0015999999999998</v>
      </c>
      <c r="AL101" s="10">
        <v>1.5999999999998238E-3</v>
      </c>
      <c r="AM101" s="10" t="s">
        <v>518</v>
      </c>
      <c r="AN101" s="14">
        <v>12</v>
      </c>
      <c r="AO101" s="10">
        <v>285.14999999999998</v>
      </c>
      <c r="AP101" s="14">
        <v>10.5</v>
      </c>
      <c r="AQ101" s="14">
        <v>37</v>
      </c>
      <c r="AR101" s="10">
        <v>310.14999999999998</v>
      </c>
      <c r="AS101" s="14">
        <v>47.1</v>
      </c>
      <c r="AT101" s="14">
        <v>0.5</v>
      </c>
      <c r="AU101" s="10" t="s">
        <v>518</v>
      </c>
      <c r="AV101" s="10" t="s">
        <v>518</v>
      </c>
      <c r="AW101" s="10">
        <v>0.49526268155381986</v>
      </c>
      <c r="AX101" s="10">
        <v>0.52757536118359682</v>
      </c>
      <c r="AY101" s="10">
        <v>11.702390586121034</v>
      </c>
      <c r="AZ101" s="10">
        <v>12.767511093205307</v>
      </c>
      <c r="BA101" s="10" t="s">
        <v>518</v>
      </c>
      <c r="BB101" s="10" t="s">
        <v>518</v>
      </c>
      <c r="BC101" s="2">
        <v>0.11493651200076835</v>
      </c>
      <c r="BD101" s="1" t="s">
        <v>59</v>
      </c>
      <c r="BE101" s="15"/>
      <c r="BF101">
        <v>71</v>
      </c>
      <c r="BG101" s="19">
        <v>148.5</v>
      </c>
      <c r="BH101">
        <v>107</v>
      </c>
      <c r="BI101" s="19">
        <v>32.299999999999997</v>
      </c>
      <c r="BJ101">
        <v>93</v>
      </c>
      <c r="BK101" s="20">
        <v>11.7</v>
      </c>
      <c r="BL101">
        <v>67</v>
      </c>
      <c r="BM101">
        <v>71</v>
      </c>
      <c r="BN101" s="20">
        <v>14.17</v>
      </c>
      <c r="BO101" s="21" t="e">
        <v>#NULL!</v>
      </c>
      <c r="BP101" s="19">
        <v>13.9</v>
      </c>
      <c r="BQ101">
        <v>82</v>
      </c>
      <c r="BR101">
        <v>85</v>
      </c>
      <c r="BS101" s="20">
        <v>7.69</v>
      </c>
      <c r="BT101" s="20">
        <v>-2.2000000000000011</v>
      </c>
      <c r="BU101" s="20">
        <v>-15</v>
      </c>
      <c r="BV101" s="20">
        <v>-14</v>
      </c>
      <c r="BW101" s="21" t="e">
        <v>#NULL!</v>
      </c>
      <c r="BX101" s="20">
        <v>6.4799999999999995</v>
      </c>
    </row>
    <row r="102" spans="1:76" ht="15.6" x14ac:dyDescent="0.3">
      <c r="A102" s="2">
        <v>101</v>
      </c>
      <c r="B102" s="3" t="s">
        <v>172</v>
      </c>
      <c r="C102" s="10">
        <v>695</v>
      </c>
      <c r="D102" s="9" t="s">
        <v>58</v>
      </c>
      <c r="E102" s="10">
        <v>9.1337552439999996</v>
      </c>
      <c r="F102" s="10">
        <v>0.67112745210000002</v>
      </c>
      <c r="G102" s="10">
        <v>21.42695281</v>
      </c>
      <c r="H102" s="10">
        <v>14.36405205</v>
      </c>
      <c r="I102" s="10">
        <v>81.405609979999994</v>
      </c>
      <c r="J102" s="10">
        <v>30.55054651</v>
      </c>
      <c r="K102" s="10">
        <v>80.35353714</v>
      </c>
      <c r="L102" s="11">
        <v>4.2939814814814811E-3</v>
      </c>
      <c r="M102" s="11">
        <v>4.8668865740740738E-3</v>
      </c>
      <c r="N102" s="10">
        <v>3.0739352800000006</v>
      </c>
      <c r="O102" s="10">
        <v>12.626807429999999</v>
      </c>
      <c r="P102" s="10">
        <v>0.24344516989279852</v>
      </c>
      <c r="Q102" s="9">
        <v>0.20580663120775725</v>
      </c>
      <c r="R102">
        <v>15.183845379999994</v>
      </c>
      <c r="S102">
        <v>1.2025086677036616</v>
      </c>
      <c r="T102" s="9">
        <v>0.93601310793137793</v>
      </c>
      <c r="U102" s="3">
        <v>13.37205763</v>
      </c>
      <c r="V102" s="3">
        <v>9.1727304413333339</v>
      </c>
      <c r="W102" s="3">
        <v>0.5299610159</v>
      </c>
      <c r="X102" s="3">
        <v>0.61412068723333346</v>
      </c>
      <c r="Y102" s="3">
        <v>21.284739683333331</v>
      </c>
      <c r="Z102" s="3">
        <v>22.609878120000001</v>
      </c>
      <c r="AA102" s="3">
        <v>11.270085416666667</v>
      </c>
      <c r="AB102" s="3">
        <v>13.842649246666667</v>
      </c>
      <c r="AC102" s="3">
        <v>93.984621006666657</v>
      </c>
      <c r="AD102" s="3">
        <v>81.46068416</v>
      </c>
      <c r="AE102" s="3">
        <v>29.47903565</v>
      </c>
      <c r="AF102" s="3">
        <v>29.602913709999999</v>
      </c>
      <c r="AG102" s="3">
        <v>65.582730866666665</v>
      </c>
      <c r="AH102" s="3">
        <v>77.341814823333337</v>
      </c>
      <c r="AI102" s="18">
        <v>43635</v>
      </c>
      <c r="AJ102" s="13">
        <v>638.4</v>
      </c>
      <c r="AK102" s="16">
        <v>3.0015999999999998</v>
      </c>
      <c r="AL102" s="10">
        <v>1.5999999999998238E-3</v>
      </c>
      <c r="AM102" s="10">
        <v>0.67076970825559712</v>
      </c>
      <c r="AN102" s="14">
        <v>12</v>
      </c>
      <c r="AO102" s="10">
        <v>285.14999999999998</v>
      </c>
      <c r="AP102" s="14">
        <v>10.5</v>
      </c>
      <c r="AQ102" s="14">
        <v>37</v>
      </c>
      <c r="AR102" s="10">
        <v>310.14999999999998</v>
      </c>
      <c r="AS102" s="14">
        <v>47.1</v>
      </c>
      <c r="AT102" s="14">
        <v>0.5</v>
      </c>
      <c r="AU102" s="10">
        <v>0.7812150180691334</v>
      </c>
      <c r="AV102" s="10">
        <v>16.739057326630618</v>
      </c>
      <c r="AW102" s="10">
        <v>0.61689251917319199</v>
      </c>
      <c r="AX102" s="10">
        <v>0.71485721865856766</v>
      </c>
      <c r="AY102" s="10">
        <v>13.118106352179369</v>
      </c>
      <c r="AZ102" s="10">
        <v>16.120789394016153</v>
      </c>
      <c r="BA102" s="10">
        <v>3.6077047146850365</v>
      </c>
      <c r="BB102" s="10">
        <v>0.28571788511746049</v>
      </c>
      <c r="BC102" s="2">
        <v>0.24024310653304962</v>
      </c>
      <c r="BD102" s="1" t="s">
        <v>59</v>
      </c>
      <c r="BE102" s="15"/>
      <c r="BF102">
        <v>68</v>
      </c>
      <c r="BG102" s="19">
        <v>157.4</v>
      </c>
      <c r="BH102">
        <v>110</v>
      </c>
      <c r="BI102" s="19">
        <v>33.9</v>
      </c>
      <c r="BJ102">
        <v>88</v>
      </c>
      <c r="BK102" s="20">
        <v>12.9</v>
      </c>
      <c r="BL102">
        <v>92</v>
      </c>
      <c r="BM102">
        <v>77</v>
      </c>
      <c r="BN102" s="20">
        <v>1.83</v>
      </c>
      <c r="BO102">
        <v>87</v>
      </c>
      <c r="BP102" s="19">
        <v>12.9</v>
      </c>
      <c r="BQ102">
        <v>87</v>
      </c>
      <c r="BR102">
        <v>83</v>
      </c>
      <c r="BS102" s="20">
        <v>3.28</v>
      </c>
      <c r="BT102" s="20">
        <v>0</v>
      </c>
      <c r="BU102" s="20">
        <v>5</v>
      </c>
      <c r="BV102" s="20">
        <v>-6</v>
      </c>
      <c r="BW102" s="20">
        <v>1</v>
      </c>
      <c r="BX102" s="20">
        <v>-1.4499999999999997</v>
      </c>
    </row>
    <row r="103" spans="1:76" ht="15.6" x14ac:dyDescent="0.3">
      <c r="A103" s="2">
        <v>102</v>
      </c>
      <c r="B103" s="3" t="s">
        <v>173</v>
      </c>
      <c r="C103" s="10">
        <v>707</v>
      </c>
      <c r="D103" s="9" t="s">
        <v>58</v>
      </c>
      <c r="E103" s="10">
        <v>7.894517156</v>
      </c>
      <c r="F103" s="10">
        <v>0.83806408600000004</v>
      </c>
      <c r="G103" s="10">
        <v>18.637461049999999</v>
      </c>
      <c r="H103" s="10">
        <v>15.62025948</v>
      </c>
      <c r="I103" s="10">
        <v>85.641497810000004</v>
      </c>
      <c r="J103" s="10">
        <v>31.01341841</v>
      </c>
      <c r="K103" s="10">
        <v>97.938184500000006</v>
      </c>
      <c r="L103" s="11">
        <v>6.1805555555555563E-3</v>
      </c>
      <c r="M103" s="11">
        <v>6.5856365740740745E-3</v>
      </c>
      <c r="N103" s="10">
        <v>6.0617415089999991</v>
      </c>
      <c r="O103" s="10">
        <v>11.745762259999992</v>
      </c>
      <c r="P103" s="10">
        <v>0.51607902278451212</v>
      </c>
      <c r="Q103" s="9">
        <v>0.58645660191074744</v>
      </c>
      <c r="R103">
        <v>25.145459810000006</v>
      </c>
      <c r="S103">
        <v>2.1408112350130288</v>
      </c>
      <c r="T103" s="9">
        <v>2.3726362351807881</v>
      </c>
      <c r="U103" s="3">
        <v>13.374595325</v>
      </c>
      <c r="V103" s="3">
        <v>7.9761845704999992</v>
      </c>
      <c r="W103" s="3">
        <v>0.55547934269999999</v>
      </c>
      <c r="X103" s="3">
        <v>0.91203657599999999</v>
      </c>
      <c r="Y103" s="3">
        <v>18.613714515000002</v>
      </c>
      <c r="Z103" s="3">
        <v>19.1449909</v>
      </c>
      <c r="AA103" s="3">
        <v>10.339567450500001</v>
      </c>
      <c r="AB103" s="3">
        <v>17.288556294999999</v>
      </c>
      <c r="AC103" s="3">
        <v>96.82486926</v>
      </c>
      <c r="AD103" s="3">
        <v>84.986832535000005</v>
      </c>
      <c r="AE103" s="3">
        <v>30.750050985000001</v>
      </c>
      <c r="AF103" s="3">
        <v>30.983457404999999</v>
      </c>
      <c r="AG103" s="3">
        <v>70.979032785000001</v>
      </c>
      <c r="AH103" s="3">
        <v>99.0877792</v>
      </c>
      <c r="AI103" s="18">
        <v>43635</v>
      </c>
      <c r="AJ103" s="13">
        <v>638.4</v>
      </c>
      <c r="AK103" s="16">
        <v>3.0015999999999998</v>
      </c>
      <c r="AL103" s="10">
        <v>1.5999999999998238E-3</v>
      </c>
      <c r="AM103" s="10">
        <v>0.83761735674307036</v>
      </c>
      <c r="AN103" s="14">
        <v>12</v>
      </c>
      <c r="AO103" s="10">
        <v>285.14999999999998</v>
      </c>
      <c r="AP103" s="14">
        <v>10.5</v>
      </c>
      <c r="AQ103" s="14">
        <v>37</v>
      </c>
      <c r="AR103" s="10">
        <v>310.14999999999998</v>
      </c>
      <c r="AS103" s="14">
        <v>47.1</v>
      </c>
      <c r="AT103" s="14">
        <v>0.5</v>
      </c>
      <c r="AU103" s="10">
        <v>0.97553489734171706</v>
      </c>
      <c r="AV103" s="10">
        <v>18.181493652122001</v>
      </c>
      <c r="AW103" s="10">
        <v>0.64659671331661028</v>
      </c>
      <c r="AX103" s="10">
        <v>1.0616413737362458</v>
      </c>
      <c r="AY103" s="10">
        <v>12.046245783265801</v>
      </c>
      <c r="AZ103" s="10">
        <v>20.368816046292466</v>
      </c>
      <c r="BA103" s="10">
        <v>7.0511700398508808</v>
      </c>
      <c r="BB103" s="10">
        <v>0.6003160870932599</v>
      </c>
      <c r="BC103" s="2">
        <v>0.70224187578749087</v>
      </c>
      <c r="BD103" s="1" t="s">
        <v>79</v>
      </c>
      <c r="BE103" s="15"/>
      <c r="BF103">
        <v>51</v>
      </c>
      <c r="BG103" s="19">
        <v>153.19999999999999</v>
      </c>
      <c r="BH103">
        <v>112</v>
      </c>
      <c r="BI103" s="19">
        <v>35.799999999999997</v>
      </c>
      <c r="BJ103">
        <v>90</v>
      </c>
      <c r="BK103" s="20">
        <v>12.4</v>
      </c>
      <c r="BL103">
        <v>95</v>
      </c>
      <c r="BM103">
        <v>71</v>
      </c>
      <c r="BN103" s="20">
        <v>5.81</v>
      </c>
      <c r="BO103">
        <v>93</v>
      </c>
      <c r="BP103" s="19">
        <v>14.1</v>
      </c>
      <c r="BQ103">
        <v>90</v>
      </c>
      <c r="BR103">
        <v>93</v>
      </c>
      <c r="BS103" s="20">
        <v>10.74</v>
      </c>
      <c r="BT103" s="20">
        <v>-1.6999999999999993</v>
      </c>
      <c r="BU103" s="20">
        <v>5</v>
      </c>
      <c r="BV103" s="20">
        <v>-22</v>
      </c>
      <c r="BW103" s="20">
        <v>-3</v>
      </c>
      <c r="BX103" s="20">
        <v>-4.9300000000000006</v>
      </c>
    </row>
    <row r="104" spans="1:76" ht="15.6" x14ac:dyDescent="0.3">
      <c r="A104" s="2">
        <v>103</v>
      </c>
      <c r="B104" s="3" t="s">
        <v>174</v>
      </c>
      <c r="C104" s="10">
        <v>639</v>
      </c>
      <c r="D104" s="9" t="s">
        <v>58</v>
      </c>
      <c r="E104" s="10">
        <v>8.8650349249999998</v>
      </c>
      <c r="F104" s="10">
        <v>0.64986947129999995</v>
      </c>
      <c r="G104" s="10">
        <v>25.1480581</v>
      </c>
      <c r="H104" s="10">
        <v>16.327851320000001</v>
      </c>
      <c r="I104" s="10">
        <v>79.96989404</v>
      </c>
      <c r="J104" s="10">
        <v>31.844413209999999</v>
      </c>
      <c r="K104" s="10">
        <v>91.4111446</v>
      </c>
      <c r="L104" s="11">
        <v>5.0231481481481481E-3</v>
      </c>
      <c r="M104" s="11">
        <v>5.5786921296296296E-3</v>
      </c>
      <c r="N104" s="10">
        <v>4.3306704000000007</v>
      </c>
      <c r="O104" s="10">
        <v>12.764613139999994</v>
      </c>
      <c r="P104" s="10">
        <v>0.3392715746652078</v>
      </c>
      <c r="Q104" s="9">
        <v>0.35372801381466318</v>
      </c>
      <c r="R104">
        <v>14.568101249999998</v>
      </c>
      <c r="S104">
        <v>1.1412881134915465</v>
      </c>
      <c r="T104" s="9">
        <v>1.1562332987404083</v>
      </c>
      <c r="U104" s="3">
        <v>13.346695733333334</v>
      </c>
      <c r="V104" s="3">
        <v>8.8372736036666666</v>
      </c>
      <c r="W104" s="3">
        <v>0.50016502783333339</v>
      </c>
      <c r="X104" s="3">
        <v>0.63063430803333331</v>
      </c>
      <c r="Y104" s="3">
        <v>23.003711620000001</v>
      </c>
      <c r="Z104" s="3">
        <v>25.564117486666671</v>
      </c>
      <c r="AA104" s="3">
        <v>11.494201213333334</v>
      </c>
      <c r="AB104" s="3">
        <v>16.109377519999999</v>
      </c>
      <c r="AC104" s="3">
        <v>93.246127816666672</v>
      </c>
      <c r="AD104" s="3">
        <v>80.226577063333323</v>
      </c>
      <c r="AE104" s="3">
        <v>31.436193410000001</v>
      </c>
      <c r="AF104" s="3">
        <v>31.427632713333335</v>
      </c>
      <c r="AG104" s="3">
        <v>77.057740550000005</v>
      </c>
      <c r="AH104" s="3">
        <v>92.144964273333315</v>
      </c>
      <c r="AI104" s="18">
        <v>43635</v>
      </c>
      <c r="AJ104" s="13">
        <v>638.4</v>
      </c>
      <c r="AK104" s="16">
        <v>3.0015999999999998</v>
      </c>
      <c r="AL104" s="10">
        <v>1.5999999999998238E-3</v>
      </c>
      <c r="AM104" s="10">
        <v>0.64952305900186569</v>
      </c>
      <c r="AN104" s="14">
        <v>12</v>
      </c>
      <c r="AO104" s="10">
        <v>285.14999999999998</v>
      </c>
      <c r="AP104" s="14">
        <v>10.5</v>
      </c>
      <c r="AQ104" s="14">
        <v>37</v>
      </c>
      <c r="AR104" s="10">
        <v>310.14999999999998</v>
      </c>
      <c r="AS104" s="14">
        <v>47.1</v>
      </c>
      <c r="AT104" s="14">
        <v>0.5</v>
      </c>
      <c r="AU104" s="10">
        <v>0.75647001054065155</v>
      </c>
      <c r="AV104" s="10">
        <v>19.023751775983918</v>
      </c>
      <c r="AW104" s="10">
        <v>0.58220898285970446</v>
      </c>
      <c r="AX104" s="10">
        <v>0.73407963093106776</v>
      </c>
      <c r="AY104" s="10">
        <v>13.377971749281933</v>
      </c>
      <c r="AZ104" s="10">
        <v>18.765704261034568</v>
      </c>
      <c r="BA104" s="10">
        <v>5.0963749268732883</v>
      </c>
      <c r="BB104" s="10">
        <v>0.39925807942451208</v>
      </c>
      <c r="BC104" s="2">
        <v>0.41311577752243417</v>
      </c>
      <c r="BD104" s="1" t="s">
        <v>79</v>
      </c>
      <c r="BE104" s="15"/>
      <c r="BF104">
        <v>51</v>
      </c>
      <c r="BG104" s="19">
        <v>150.4</v>
      </c>
      <c r="BH104">
        <v>94</v>
      </c>
      <c r="BI104" s="19">
        <v>32.9</v>
      </c>
      <c r="BJ104">
        <v>80</v>
      </c>
      <c r="BK104" s="20">
        <v>14.1</v>
      </c>
      <c r="BL104">
        <v>93</v>
      </c>
      <c r="BM104">
        <v>107</v>
      </c>
      <c r="BN104" s="20">
        <v>1.73</v>
      </c>
      <c r="BO104" s="21" t="e">
        <v>#NULL!</v>
      </c>
      <c r="BP104" s="19">
        <v>14.4</v>
      </c>
      <c r="BQ104">
        <v>89</v>
      </c>
      <c r="BR104">
        <v>104</v>
      </c>
      <c r="BS104" s="20">
        <v>4.32</v>
      </c>
      <c r="BT104" s="20">
        <v>-0.30000000000000071</v>
      </c>
      <c r="BU104" s="20">
        <v>4</v>
      </c>
      <c r="BV104" s="20">
        <v>3</v>
      </c>
      <c r="BW104" s="21" t="e">
        <v>#NULL!</v>
      </c>
      <c r="BX104" s="20">
        <v>-2.5900000000000003</v>
      </c>
    </row>
    <row r="105" spans="1:76" ht="15.6" x14ac:dyDescent="0.3">
      <c r="A105" s="2">
        <v>104</v>
      </c>
      <c r="B105" s="3" t="s">
        <v>175</v>
      </c>
      <c r="C105" s="10">
        <v>658</v>
      </c>
      <c r="D105" s="9" t="s">
        <v>58</v>
      </c>
      <c r="E105" s="10">
        <v>8.9940696930000001</v>
      </c>
      <c r="F105" s="10">
        <v>0.92298244620000003</v>
      </c>
      <c r="G105" s="10">
        <v>13.39220012</v>
      </c>
      <c r="H105" s="10">
        <v>12.30489925</v>
      </c>
      <c r="I105" s="10">
        <v>82.972236359999997</v>
      </c>
      <c r="J105" s="10">
        <v>29.113084489999999</v>
      </c>
      <c r="K105" s="10">
        <v>76.837739889999995</v>
      </c>
      <c r="L105" s="11">
        <v>5.1099537037037042E-3</v>
      </c>
      <c r="M105" s="11">
        <v>5.7754513888888881E-3</v>
      </c>
      <c r="N105" s="10">
        <v>2.2062147000000003</v>
      </c>
      <c r="O105" s="10">
        <v>12.091911160000009</v>
      </c>
      <c r="P105" s="10">
        <v>0.18245376357859369</v>
      </c>
      <c r="Q105" s="9">
        <v>0.11057655526444811</v>
      </c>
      <c r="R105">
        <v>8.469643259999998</v>
      </c>
      <c r="S105">
        <v>0.70043876008761474</v>
      </c>
      <c r="T105" s="9">
        <v>0.68857917827880655</v>
      </c>
      <c r="U105" s="3">
        <v>13.414096876666667</v>
      </c>
      <c r="V105" s="3">
        <v>9.4462222520000001</v>
      </c>
      <c r="W105" s="3">
        <v>0.62596508653333327</v>
      </c>
      <c r="X105" s="3">
        <v>0.74748487919999995</v>
      </c>
      <c r="Y105" s="3">
        <v>14.737420623333334</v>
      </c>
      <c r="Z105" s="3">
        <v>14.3447526</v>
      </c>
      <c r="AA105" s="3">
        <v>9.0592527433333334</v>
      </c>
      <c r="AB105" s="3">
        <v>10.498396573999999</v>
      </c>
      <c r="AC105" s="3">
        <v>94.366677403333327</v>
      </c>
      <c r="AD105" s="3">
        <v>80.271088030000001</v>
      </c>
      <c r="AE105" s="3">
        <v>28.766072566666669</v>
      </c>
      <c r="AF105" s="3">
        <v>28.950325116666665</v>
      </c>
      <c r="AG105" s="3">
        <v>68.546067306666671</v>
      </c>
      <c r="AH105" s="3">
        <v>78.350876183333341</v>
      </c>
      <c r="AI105" s="18">
        <v>43635</v>
      </c>
      <c r="AJ105" s="13">
        <v>638.4</v>
      </c>
      <c r="AK105" s="16">
        <v>3.0015999999999998</v>
      </c>
      <c r="AL105" s="10">
        <v>1.5999999999998238E-3</v>
      </c>
      <c r="AM105" s="10">
        <v>0.92249045129264406</v>
      </c>
      <c r="AN105" s="14">
        <v>12</v>
      </c>
      <c r="AO105" s="10">
        <v>285.14999999999998</v>
      </c>
      <c r="AP105" s="14">
        <v>10.5</v>
      </c>
      <c r="AQ105" s="14">
        <v>37</v>
      </c>
      <c r="AR105" s="10">
        <v>310.14999999999998</v>
      </c>
      <c r="AS105" s="14">
        <v>47.1</v>
      </c>
      <c r="AT105" s="14">
        <v>0.5</v>
      </c>
      <c r="AU105" s="10">
        <v>1.0743827362886471</v>
      </c>
      <c r="AV105" s="10">
        <v>14.388348609850748</v>
      </c>
      <c r="AW105" s="10">
        <v>0.72864449942649656</v>
      </c>
      <c r="AX105" s="10">
        <v>0.87009764178685722</v>
      </c>
      <c r="AY105" s="10">
        <v>10.58505930237772</v>
      </c>
      <c r="AZ105" s="10">
        <v>12.369438394118831</v>
      </c>
      <c r="BA105" s="10">
        <v>2.5550811646140996</v>
      </c>
      <c r="BB105" s="10">
        <v>0.21130498982380033</v>
      </c>
      <c r="BC105" s="2">
        <v>0.13526342095589763</v>
      </c>
      <c r="BD105" s="1" t="s">
        <v>59</v>
      </c>
      <c r="BE105" s="15"/>
      <c r="BF105">
        <v>66</v>
      </c>
      <c r="BG105" s="19">
        <v>144.1</v>
      </c>
      <c r="BH105">
        <v>99</v>
      </c>
      <c r="BI105" s="19">
        <v>30.7</v>
      </c>
      <c r="BJ105">
        <v>92</v>
      </c>
      <c r="BK105" s="20">
        <v>14.1</v>
      </c>
      <c r="BL105">
        <v>85</v>
      </c>
      <c r="BM105">
        <v>83</v>
      </c>
      <c r="BN105" s="20">
        <v>10.54</v>
      </c>
      <c r="BO105">
        <v>92</v>
      </c>
      <c r="BP105" s="19">
        <v>15.3</v>
      </c>
      <c r="BQ105">
        <v>85</v>
      </c>
      <c r="BR105">
        <v>76</v>
      </c>
      <c r="BS105" s="20">
        <v>9.59</v>
      </c>
      <c r="BT105" s="20">
        <v>-1.2000000000000011</v>
      </c>
      <c r="BU105" s="20">
        <v>0</v>
      </c>
      <c r="BV105" s="20">
        <v>-67.7</v>
      </c>
      <c r="BW105" s="20">
        <v>0</v>
      </c>
      <c r="BX105" s="20">
        <v>0.94999999999999929</v>
      </c>
    </row>
    <row r="106" spans="1:76" ht="15.6" x14ac:dyDescent="0.3">
      <c r="A106" s="2">
        <v>105</v>
      </c>
      <c r="B106" s="3" t="s">
        <v>176</v>
      </c>
      <c r="C106" s="10">
        <v>630</v>
      </c>
      <c r="D106" s="9" t="s">
        <v>58</v>
      </c>
      <c r="E106" s="10">
        <v>8.7913767969999999</v>
      </c>
      <c r="F106" s="10">
        <v>0.80879443849999999</v>
      </c>
      <c r="G106" s="10">
        <v>17.118013730000001</v>
      </c>
      <c r="H106" s="10">
        <v>13.612782360000001</v>
      </c>
      <c r="I106" s="10">
        <v>77.022587419999994</v>
      </c>
      <c r="J106" s="10">
        <v>32.05888195</v>
      </c>
      <c r="K106" s="10">
        <v>92.070266480000001</v>
      </c>
      <c r="L106" s="11">
        <v>4.2245370370370371E-3</v>
      </c>
      <c r="M106" s="11">
        <v>4.8668865740740738E-3</v>
      </c>
      <c r="N106" s="10">
        <v>2.6338594300000011</v>
      </c>
      <c r="O106" s="10">
        <v>14.736847530000006</v>
      </c>
      <c r="P106" s="10">
        <v>0.17872610981678522</v>
      </c>
      <c r="Q106" s="9">
        <v>0.17865869542407145</v>
      </c>
      <c r="R106">
        <v>13.155695600000001</v>
      </c>
      <c r="S106">
        <v>0.89270758710224618</v>
      </c>
      <c r="T106" s="9">
        <v>0.79934065646292307</v>
      </c>
      <c r="U106" s="3">
        <v>13.383131946666666</v>
      </c>
      <c r="V106" s="3">
        <v>8.9354327760000007</v>
      </c>
      <c r="W106" s="3">
        <v>0.65909701683333333</v>
      </c>
      <c r="X106" s="3">
        <v>0.77191184373333332</v>
      </c>
      <c r="Y106" s="3">
        <v>15.336509016666668</v>
      </c>
      <c r="Z106" s="3">
        <v>17.115276013333332</v>
      </c>
      <c r="AA106" s="3">
        <v>10.063478301666667</v>
      </c>
      <c r="AB106" s="3">
        <v>13.070764983333333</v>
      </c>
      <c r="AC106" s="3">
        <v>93.242770090000008</v>
      </c>
      <c r="AD106" s="3">
        <v>76.116894826666666</v>
      </c>
      <c r="AE106" s="3">
        <v>31.377570039999998</v>
      </c>
      <c r="AF106" s="3">
        <v>31.322530166666667</v>
      </c>
      <c r="AG106" s="3">
        <v>77.406775136666667</v>
      </c>
      <c r="AH106" s="3">
        <v>90.990593730000001</v>
      </c>
      <c r="AI106" s="18">
        <v>43635</v>
      </c>
      <c r="AJ106" s="13">
        <v>638.4</v>
      </c>
      <c r="AK106" s="16">
        <v>3.0015999999999998</v>
      </c>
      <c r="AL106" s="10">
        <v>1.5999999999998238E-3</v>
      </c>
      <c r="AM106" s="10">
        <v>0.80836331140058637</v>
      </c>
      <c r="AN106" s="14">
        <v>12</v>
      </c>
      <c r="AO106" s="10">
        <v>285.14999999999998</v>
      </c>
      <c r="AP106" s="14">
        <v>10.5</v>
      </c>
      <c r="AQ106" s="14">
        <v>37</v>
      </c>
      <c r="AR106" s="10">
        <v>310.14999999999998</v>
      </c>
      <c r="AS106" s="14">
        <v>47.1</v>
      </c>
      <c r="AT106" s="14">
        <v>0.5</v>
      </c>
      <c r="AU106" s="10">
        <v>0.94146403922223343</v>
      </c>
      <c r="AV106" s="10">
        <v>16.115994349707453</v>
      </c>
      <c r="AW106" s="10">
        <v>0.76721118515361109</v>
      </c>
      <c r="AX106" s="10">
        <v>0.89853145339681451</v>
      </c>
      <c r="AY106" s="10">
        <v>11.725353295737513</v>
      </c>
      <c r="AZ106" s="10">
        <v>15.39410223545287</v>
      </c>
      <c r="BA106" s="10">
        <v>3.3450668073230077</v>
      </c>
      <c r="BB106" s="10">
        <v>0.22698659265581791</v>
      </c>
      <c r="BC106" s="2">
        <v>0.21824405420740792</v>
      </c>
      <c r="BD106" s="1" t="s">
        <v>59</v>
      </c>
      <c r="BE106" s="15"/>
      <c r="BF106">
        <v>51</v>
      </c>
      <c r="BG106" s="19">
        <v>153.30000000000001</v>
      </c>
      <c r="BH106">
        <v>93</v>
      </c>
      <c r="BI106" s="19">
        <v>33.700000000000003</v>
      </c>
      <c r="BJ106">
        <v>92</v>
      </c>
      <c r="BK106" s="20">
        <v>11.2</v>
      </c>
      <c r="BL106">
        <v>89</v>
      </c>
      <c r="BM106">
        <v>64</v>
      </c>
      <c r="BN106" s="20">
        <v>4.74</v>
      </c>
      <c r="BO106">
        <v>94</v>
      </c>
      <c r="BP106" s="19">
        <v>13.8</v>
      </c>
      <c r="BQ106">
        <v>89</v>
      </c>
      <c r="BR106">
        <v>85</v>
      </c>
      <c r="BS106" s="20">
        <v>12.45</v>
      </c>
      <c r="BT106" s="20">
        <v>-2.6000000000000014</v>
      </c>
      <c r="BU106" s="20">
        <v>0</v>
      </c>
      <c r="BV106" s="20">
        <v>-21</v>
      </c>
      <c r="BW106" s="20">
        <v>-2</v>
      </c>
      <c r="BX106" s="20">
        <v>-7.7099999999999991</v>
      </c>
    </row>
    <row r="107" spans="1:76" ht="15.6" x14ac:dyDescent="0.3">
      <c r="A107" s="2">
        <v>106</v>
      </c>
      <c r="B107" s="3" t="s">
        <v>177</v>
      </c>
      <c r="C107" s="10">
        <v>737</v>
      </c>
      <c r="D107" s="9" t="s">
        <v>58</v>
      </c>
      <c r="E107" s="10">
        <v>8.8118218929999994</v>
      </c>
      <c r="F107" s="10">
        <v>0.6609399614</v>
      </c>
      <c r="G107" s="10">
        <v>19.666712390000001</v>
      </c>
      <c r="H107" s="10">
        <v>12.99109747</v>
      </c>
      <c r="I107" s="10">
        <v>74.449042300000002</v>
      </c>
      <c r="J107" s="10">
        <v>32.844932210000003</v>
      </c>
      <c r="K107" s="10">
        <v>106.2840923</v>
      </c>
      <c r="L107" s="11">
        <v>5.8275462962962968E-3</v>
      </c>
      <c r="M107" s="11">
        <v>6.412025462962964E-3</v>
      </c>
      <c r="N107" s="10">
        <v>3.0319990150000002</v>
      </c>
      <c r="O107" s="10">
        <v>15.942566799999994</v>
      </c>
      <c r="P107" s="10">
        <v>0.19018261319124605</v>
      </c>
      <c r="Q107" s="9">
        <v>0.16160681844659977</v>
      </c>
      <c r="R107">
        <v>14.222165539999992</v>
      </c>
      <c r="S107">
        <v>0.89208756145842194</v>
      </c>
      <c r="T107" s="9">
        <v>0.71141219989116955</v>
      </c>
      <c r="U107" s="3">
        <v>13.19317802</v>
      </c>
      <c r="V107" s="3">
        <v>8.9939057643333324</v>
      </c>
      <c r="W107" s="3">
        <v>0.54635810266666673</v>
      </c>
      <c r="X107" s="3">
        <v>0.61881842283333333</v>
      </c>
      <c r="Y107" s="3">
        <v>18.540931213333334</v>
      </c>
      <c r="Z107" s="3">
        <v>20.461243046666667</v>
      </c>
      <c r="AA107" s="3">
        <v>10.115244344333334</v>
      </c>
      <c r="AB107" s="3">
        <v>12.638135043333333</v>
      </c>
      <c r="AC107" s="3">
        <v>90.032503313333336</v>
      </c>
      <c r="AD107" s="3">
        <v>74.488934773333327</v>
      </c>
      <c r="AE107" s="3">
        <v>32.541638086666666</v>
      </c>
      <c r="AF107" s="3">
        <v>32.463988423333333</v>
      </c>
      <c r="AG107" s="3">
        <v>89.106113380000011</v>
      </c>
      <c r="AH107" s="3">
        <v>100.17941419333333</v>
      </c>
      <c r="AI107" s="18">
        <v>43636</v>
      </c>
      <c r="AJ107" s="13">
        <v>637.9</v>
      </c>
      <c r="AK107" s="16">
        <v>2.948</v>
      </c>
      <c r="AL107" s="10">
        <v>5.2000000000000046E-2</v>
      </c>
      <c r="AM107" s="10">
        <v>0.67259833249660783</v>
      </c>
      <c r="AN107" s="14">
        <v>12</v>
      </c>
      <c r="AO107" s="10">
        <v>285.14999999999998</v>
      </c>
      <c r="AP107" s="14">
        <v>10.5</v>
      </c>
      <c r="AQ107" s="14">
        <v>37</v>
      </c>
      <c r="AR107" s="10">
        <v>310.14999999999998</v>
      </c>
      <c r="AS107" s="14">
        <v>47.1</v>
      </c>
      <c r="AT107" s="14">
        <v>0.5</v>
      </c>
      <c r="AU107" s="10">
        <v>0.78338855357216497</v>
      </c>
      <c r="AV107" s="10">
        <v>15.406677372721877</v>
      </c>
      <c r="AW107" s="10">
        <v>0.6475787647547625</v>
      </c>
      <c r="AX107" s="10">
        <v>0.73346339682709549</v>
      </c>
      <c r="AY107" s="10">
        <v>11.991443166588823</v>
      </c>
      <c r="AZ107" s="10">
        <v>14.986204097189303</v>
      </c>
      <c r="BA107" s="10">
        <v>3.6137691090767561</v>
      </c>
      <c r="BB107" s="10">
        <v>0.2266742334789375</v>
      </c>
      <c r="BC107" s="2">
        <v>0.1918241000559823</v>
      </c>
      <c r="BD107" s="1" t="s">
        <v>59</v>
      </c>
      <c r="BE107" s="15"/>
      <c r="BF107">
        <v>48</v>
      </c>
      <c r="BG107" s="19">
        <v>144.4</v>
      </c>
      <c r="BH107">
        <v>85</v>
      </c>
      <c r="BI107" s="19">
        <v>31.3</v>
      </c>
      <c r="BJ107">
        <v>83</v>
      </c>
      <c r="BK107" s="20">
        <v>18.100000000000001</v>
      </c>
      <c r="BL107">
        <v>85</v>
      </c>
      <c r="BM107">
        <v>107</v>
      </c>
      <c r="BN107" s="20">
        <v>7.66</v>
      </c>
      <c r="BO107">
        <v>93</v>
      </c>
      <c r="BP107" s="19">
        <v>13.6</v>
      </c>
      <c r="BQ107">
        <v>82</v>
      </c>
      <c r="BR107">
        <v>87</v>
      </c>
      <c r="BS107" s="20">
        <v>6.17</v>
      </c>
      <c r="BT107" s="20">
        <v>4.5000000000000018</v>
      </c>
      <c r="BU107" s="20">
        <v>3</v>
      </c>
      <c r="BV107" s="20">
        <v>20</v>
      </c>
      <c r="BW107" s="20">
        <v>-10</v>
      </c>
      <c r="BX107" s="20">
        <v>1.4900000000000002</v>
      </c>
    </row>
    <row r="108" spans="1:76" ht="15.6" x14ac:dyDescent="0.3">
      <c r="A108" s="2">
        <v>107</v>
      </c>
      <c r="B108" s="3" t="s">
        <v>178</v>
      </c>
      <c r="C108" s="10">
        <v>696</v>
      </c>
      <c r="D108" s="9" t="s">
        <v>58</v>
      </c>
      <c r="E108" s="10">
        <v>9.7142246140000008</v>
      </c>
      <c r="F108" s="10">
        <v>0.51289150530000005</v>
      </c>
      <c r="G108" s="10">
        <v>22.812486740000001</v>
      </c>
      <c r="H108" s="10">
        <v>11.69457274</v>
      </c>
      <c r="I108" s="10">
        <v>72.129691210000004</v>
      </c>
      <c r="J108" s="10">
        <v>31.406148720000001</v>
      </c>
      <c r="K108" s="10">
        <v>74.716067150000001</v>
      </c>
      <c r="L108" s="11">
        <v>4.5601851851851853E-3</v>
      </c>
      <c r="M108" s="11">
        <v>5.225682870370371E-3</v>
      </c>
      <c r="N108" s="10">
        <v>1.0869420899999991</v>
      </c>
      <c r="O108" s="10">
        <v>14.972073959999989</v>
      </c>
      <c r="P108" s="10">
        <v>7.2597964243558938E-2</v>
      </c>
      <c r="Q108" s="9">
        <v>6.7968183298252313E-2</v>
      </c>
      <c r="R108">
        <v>2.6153300200000018</v>
      </c>
      <c r="S108">
        <v>0.17468054372341638</v>
      </c>
      <c r="T108" s="9">
        <v>0.17059122113762615</v>
      </c>
      <c r="U108" s="3">
        <v>13.318641373333334</v>
      </c>
      <c r="V108" s="3">
        <v>9.985366715333333</v>
      </c>
      <c r="W108" s="3">
        <v>0.45434775263333327</v>
      </c>
      <c r="X108" s="3">
        <v>0.46614535460000006</v>
      </c>
      <c r="Y108" s="3">
        <v>21.825581316666668</v>
      </c>
      <c r="Z108" s="3">
        <v>23.340383959999997</v>
      </c>
      <c r="AA108" s="3">
        <v>9.9051548333333344</v>
      </c>
      <c r="AB108" s="3">
        <v>10.867558729666667</v>
      </c>
      <c r="AC108" s="3">
        <v>87.955775800000012</v>
      </c>
      <c r="AD108" s="3">
        <v>73.775926313333329</v>
      </c>
      <c r="AE108" s="3">
        <v>30.512748313333333</v>
      </c>
      <c r="AF108" s="3">
        <v>30.922530839999997</v>
      </c>
      <c r="AG108" s="3">
        <v>69.968849566666663</v>
      </c>
      <c r="AH108" s="3">
        <v>72.406384833333334</v>
      </c>
      <c r="AI108" s="18">
        <v>43636</v>
      </c>
      <c r="AJ108" s="13">
        <v>637.9</v>
      </c>
      <c r="AK108" s="16">
        <v>2.948</v>
      </c>
      <c r="AL108" s="10">
        <v>5.2000000000000046E-2</v>
      </c>
      <c r="AM108" s="10">
        <v>0.52193843822930808</v>
      </c>
      <c r="AN108" s="14">
        <v>12</v>
      </c>
      <c r="AO108" s="10">
        <v>285.14999999999998</v>
      </c>
      <c r="AP108" s="14">
        <v>10.5</v>
      </c>
      <c r="AQ108" s="14">
        <v>37</v>
      </c>
      <c r="AR108" s="10">
        <v>310.14999999999998</v>
      </c>
      <c r="AS108" s="14">
        <v>47.1</v>
      </c>
      <c r="AT108" s="14">
        <v>0.5</v>
      </c>
      <c r="AU108" s="10">
        <v>0.60791200100133247</v>
      </c>
      <c r="AV108" s="10">
        <v>13.867984461929764</v>
      </c>
      <c r="AW108" s="10">
        <v>0.53852217983651607</v>
      </c>
      <c r="AX108" s="10">
        <v>0.55250545650314498</v>
      </c>
      <c r="AY108" s="10">
        <v>11.738887493440069</v>
      </c>
      <c r="AZ108" s="10">
        <v>12.888222208078943</v>
      </c>
      <c r="BA108" s="10">
        <v>1.290181793169376</v>
      </c>
      <c r="BB108" s="10">
        <v>8.6172550083327068E-2</v>
      </c>
      <c r="BC108" s="2">
        <v>8.1192344709723072E-2</v>
      </c>
      <c r="BD108" s="1" t="s">
        <v>59</v>
      </c>
      <c r="BE108" s="15"/>
      <c r="BF108">
        <v>64</v>
      </c>
      <c r="BG108" s="19">
        <v>142.4</v>
      </c>
      <c r="BH108">
        <v>86</v>
      </c>
      <c r="BI108" s="19">
        <v>30.6</v>
      </c>
      <c r="BJ108">
        <v>87</v>
      </c>
      <c r="BK108" s="20">
        <v>14.7</v>
      </c>
      <c r="BL108">
        <v>79</v>
      </c>
      <c r="BM108">
        <v>80</v>
      </c>
      <c r="BN108" s="20">
        <v>13.99</v>
      </c>
      <c r="BO108">
        <v>89</v>
      </c>
      <c r="BP108" s="19">
        <v>14.5</v>
      </c>
      <c r="BQ108">
        <v>84</v>
      </c>
      <c r="BR108">
        <v>62</v>
      </c>
      <c r="BS108" s="20">
        <v>5.08</v>
      </c>
      <c r="BT108" s="20">
        <v>0.19999999999999929</v>
      </c>
      <c r="BU108" s="20">
        <v>-5</v>
      </c>
      <c r="BV108" s="20">
        <v>18</v>
      </c>
      <c r="BW108" s="20">
        <v>-2</v>
      </c>
      <c r="BX108" s="20">
        <v>8.91</v>
      </c>
    </row>
    <row r="109" spans="1:76" ht="15.6" x14ac:dyDescent="0.3">
      <c r="A109" s="2">
        <v>108</v>
      </c>
      <c r="B109" s="3" t="s">
        <v>179</v>
      </c>
      <c r="C109" s="10">
        <v>716</v>
      </c>
      <c r="D109" s="9" t="s">
        <v>58</v>
      </c>
      <c r="E109" s="10">
        <v>8.0810448420000007</v>
      </c>
      <c r="F109" s="10">
        <v>0.73973011740000005</v>
      </c>
      <c r="G109" s="10">
        <v>22.266990029999999</v>
      </c>
      <c r="H109" s="10">
        <v>16.40464575</v>
      </c>
      <c r="I109" s="10">
        <v>78.753711249999995</v>
      </c>
      <c r="J109" s="10">
        <v>30.394376619999999</v>
      </c>
      <c r="K109" s="10">
        <v>82.335484690000001</v>
      </c>
      <c r="L109" s="11">
        <v>4.8032407407407407E-3</v>
      </c>
      <c r="M109" s="11">
        <v>5.5323958333333327E-3</v>
      </c>
      <c r="N109" s="10">
        <v>5.8274094000000005</v>
      </c>
      <c r="O109" s="10">
        <v>10.323310849999999</v>
      </c>
      <c r="P109" s="10">
        <v>0.56449035437114647</v>
      </c>
      <c r="Q109" s="9">
        <v>0.37189829478302777</v>
      </c>
      <c r="R109">
        <v>4.5325745899999959</v>
      </c>
      <c r="S109">
        <v>0.43906210477038926</v>
      </c>
      <c r="T109" s="9">
        <v>0.31914291596532335</v>
      </c>
      <c r="U109" s="3">
        <v>13.341788276666668</v>
      </c>
      <c r="V109" s="3">
        <v>8.2761323946666661</v>
      </c>
      <c r="W109" s="3">
        <v>0.50205300853333334</v>
      </c>
      <c r="X109" s="3">
        <v>0.6554821979333334</v>
      </c>
      <c r="Y109" s="3">
        <v>20.482093520000003</v>
      </c>
      <c r="Z109" s="3">
        <v>22.591548983333336</v>
      </c>
      <c r="AA109" s="3">
        <v>10.297147934</v>
      </c>
      <c r="AB109" s="3">
        <v>14.735071236666668</v>
      </c>
      <c r="AC109" s="3">
        <v>91.76271397666666</v>
      </c>
      <c r="AD109" s="3">
        <v>79.282362673333338</v>
      </c>
      <c r="AE109" s="3">
        <v>29.143337239999997</v>
      </c>
      <c r="AF109" s="3">
        <v>29.383997543333333</v>
      </c>
      <c r="AG109" s="3">
        <v>73.302595550000007</v>
      </c>
      <c r="AH109" s="3">
        <v>77.096490029999998</v>
      </c>
      <c r="AI109" s="18">
        <v>43636</v>
      </c>
      <c r="AJ109" s="13">
        <v>637.9</v>
      </c>
      <c r="AK109" s="16">
        <v>2.948</v>
      </c>
      <c r="AL109" s="10">
        <v>5.2000000000000046E-2</v>
      </c>
      <c r="AM109" s="10">
        <v>0.75277827415196752</v>
      </c>
      <c r="AN109" s="14">
        <v>12</v>
      </c>
      <c r="AO109" s="10">
        <v>285.14999999999998</v>
      </c>
      <c r="AP109" s="14">
        <v>10.5</v>
      </c>
      <c r="AQ109" s="14">
        <v>37</v>
      </c>
      <c r="AR109" s="10">
        <v>310.14999999999998</v>
      </c>
      <c r="AS109" s="14">
        <v>47.1</v>
      </c>
      <c r="AT109" s="14">
        <v>0.5</v>
      </c>
      <c r="AU109" s="10">
        <v>0.876775714205974</v>
      </c>
      <c r="AV109" s="10">
        <v>19.523156086770552</v>
      </c>
      <c r="AW109" s="10">
        <v>0.59506551750690051</v>
      </c>
      <c r="AX109" s="10">
        <v>0.77691966127091183</v>
      </c>
      <c r="AY109" s="10">
        <v>12.189493232096536</v>
      </c>
      <c r="AZ109" s="10">
        <v>17.519691706133191</v>
      </c>
      <c r="BA109" s="10">
        <v>6.99351003697263</v>
      </c>
      <c r="BB109" s="10">
        <v>0.67744836308718059</v>
      </c>
      <c r="BC109" s="2">
        <v>0.44675395571946613</v>
      </c>
      <c r="BD109" s="1" t="s">
        <v>59</v>
      </c>
      <c r="BE109" s="15"/>
      <c r="BF109">
        <v>65</v>
      </c>
      <c r="BG109" s="19">
        <v>155.4</v>
      </c>
      <c r="BH109">
        <v>117</v>
      </c>
      <c r="BI109" s="19">
        <v>31.9</v>
      </c>
      <c r="BJ109">
        <v>88</v>
      </c>
      <c r="BK109" s="20">
        <v>14.9</v>
      </c>
      <c r="BL109">
        <v>86</v>
      </c>
      <c r="BM109">
        <v>77</v>
      </c>
      <c r="BN109" s="20">
        <v>12.03</v>
      </c>
      <c r="BO109">
        <v>92</v>
      </c>
      <c r="BP109" s="19">
        <v>14.7</v>
      </c>
      <c r="BQ109">
        <v>88</v>
      </c>
      <c r="BR109">
        <v>75</v>
      </c>
      <c r="BS109" s="20">
        <v>8.64</v>
      </c>
      <c r="BT109" s="20">
        <v>0.20000000000000107</v>
      </c>
      <c r="BU109" s="20">
        <v>-2</v>
      </c>
      <c r="BV109" s="20">
        <v>2</v>
      </c>
      <c r="BW109" s="20">
        <v>-4</v>
      </c>
      <c r="BX109" s="20">
        <v>3.3899999999999988</v>
      </c>
    </row>
    <row r="110" spans="1:76" ht="15.6" x14ac:dyDescent="0.3">
      <c r="A110" s="2">
        <v>109</v>
      </c>
      <c r="B110" s="3" t="s">
        <v>180</v>
      </c>
      <c r="C110" s="10">
        <v>759</v>
      </c>
      <c r="D110" s="9" t="s">
        <v>58</v>
      </c>
      <c r="E110" s="10">
        <v>9.3211738480000008</v>
      </c>
      <c r="F110" s="10">
        <v>0.44318881199999999</v>
      </c>
      <c r="G110" s="10">
        <v>26.76852083</v>
      </c>
      <c r="H110" s="10">
        <v>11.88482099</v>
      </c>
      <c r="I110" s="10">
        <v>75.220864789999993</v>
      </c>
      <c r="J110" s="10">
        <v>28.751596249999999</v>
      </c>
      <c r="K110" s="10">
        <v>84.671960429999999</v>
      </c>
      <c r="L110" s="11">
        <v>5.9664351851851857E-3</v>
      </c>
      <c r="M110" s="11">
        <v>6.6029976851851857E-3</v>
      </c>
      <c r="N110" s="10">
        <v>1.8471550400000005</v>
      </c>
      <c r="O110" s="10">
        <v>12.870209310000007</v>
      </c>
      <c r="P110" s="10">
        <v>0.14352175597989553</v>
      </c>
      <c r="Q110" s="9">
        <v>0.24955555789504527</v>
      </c>
      <c r="R110">
        <v>5.8558774499999942</v>
      </c>
      <c r="S110">
        <v>0.45499473310430494</v>
      </c>
      <c r="T110" s="9">
        <v>0.44146194920145249</v>
      </c>
      <c r="U110" s="3">
        <v>13.419407586666667</v>
      </c>
      <c r="V110" s="3">
        <v>9.040690494333333</v>
      </c>
      <c r="W110" s="3">
        <v>0.37893694886666668</v>
      </c>
      <c r="X110" s="3">
        <v>0.45719947276666667</v>
      </c>
      <c r="Y110" s="3">
        <v>25.877180769999999</v>
      </c>
      <c r="Z110" s="3">
        <v>27.968649853333332</v>
      </c>
      <c r="AA110" s="3">
        <v>9.8177412496666658</v>
      </c>
      <c r="AB110" s="3">
        <v>12.764859873333334</v>
      </c>
      <c r="AC110" s="3">
        <v>87.215079360000004</v>
      </c>
      <c r="AD110" s="3">
        <v>75.208988349999998</v>
      </c>
      <c r="AE110" s="3">
        <v>28.818298966666664</v>
      </c>
      <c r="AF110" s="3">
        <v>29.473846569999996</v>
      </c>
      <c r="AG110" s="3">
        <v>79.710321493333325</v>
      </c>
      <c r="AH110" s="3">
        <v>85.067350709999985</v>
      </c>
      <c r="AI110" s="18">
        <v>43636</v>
      </c>
      <c r="AJ110" s="13">
        <v>637.9</v>
      </c>
      <c r="AK110" s="16">
        <v>2.948</v>
      </c>
      <c r="AL110" s="10">
        <v>5.2000000000000046E-2</v>
      </c>
      <c r="AM110" s="10">
        <v>0.45100625373134323</v>
      </c>
      <c r="AN110" s="14">
        <v>12</v>
      </c>
      <c r="AO110" s="10">
        <v>285.14999999999998</v>
      </c>
      <c r="AP110" s="14">
        <v>10.5</v>
      </c>
      <c r="AQ110" s="14">
        <v>37</v>
      </c>
      <c r="AR110" s="10">
        <v>310.14999999999998</v>
      </c>
      <c r="AS110" s="14">
        <v>47.1</v>
      </c>
      <c r="AT110" s="14">
        <v>0.5</v>
      </c>
      <c r="AU110" s="10">
        <v>0.52529588566052487</v>
      </c>
      <c r="AV110" s="10">
        <v>14.061393857217059</v>
      </c>
      <c r="AW110" s="10">
        <v>0.44914044482786436</v>
      </c>
      <c r="AX110" s="10">
        <v>0.54190222195972593</v>
      </c>
      <c r="AY110" s="10">
        <v>11.618246407989409</v>
      </c>
      <c r="AZ110" s="10">
        <v>15.160022319685368</v>
      </c>
      <c r="BA110" s="10">
        <v>2.1745212450220652</v>
      </c>
      <c r="BB110" s="10">
        <v>0.16895772187111882</v>
      </c>
      <c r="BC110" s="2">
        <v>0.30030853296176502</v>
      </c>
      <c r="BD110" s="1" t="s">
        <v>59</v>
      </c>
      <c r="BE110" s="15"/>
      <c r="BF110">
        <v>65</v>
      </c>
      <c r="BG110" s="19">
        <v>147.6</v>
      </c>
      <c r="BH110">
        <v>80</v>
      </c>
      <c r="BI110" s="19">
        <v>31.3</v>
      </c>
      <c r="BJ110">
        <v>88</v>
      </c>
      <c r="BK110" s="20">
        <v>15.7</v>
      </c>
      <c r="BL110">
        <v>82</v>
      </c>
      <c r="BM110">
        <v>90</v>
      </c>
      <c r="BN110" s="20">
        <v>6.96</v>
      </c>
      <c r="BO110">
        <v>88</v>
      </c>
      <c r="BP110" s="19">
        <v>14.7</v>
      </c>
      <c r="BQ110">
        <v>80</v>
      </c>
      <c r="BR110">
        <v>99</v>
      </c>
      <c r="BS110" s="20">
        <v>3.58</v>
      </c>
      <c r="BT110" s="20">
        <v>1</v>
      </c>
      <c r="BU110" s="20">
        <v>2</v>
      </c>
      <c r="BV110" s="20">
        <v>-9</v>
      </c>
      <c r="BW110" s="20">
        <v>0</v>
      </c>
      <c r="BX110" s="20">
        <v>3.38</v>
      </c>
    </row>
    <row r="111" spans="1:76" ht="15.6" x14ac:dyDescent="0.3">
      <c r="A111" s="2">
        <v>110</v>
      </c>
      <c r="B111" s="3" t="s">
        <v>181</v>
      </c>
      <c r="C111" s="10">
        <v>745</v>
      </c>
      <c r="D111" s="9" t="s">
        <v>58</v>
      </c>
      <c r="E111" s="10">
        <v>8.3945697189999997</v>
      </c>
      <c r="F111" s="10">
        <v>0.74917468099999995</v>
      </c>
      <c r="G111" s="10">
        <v>18.479390500000001</v>
      </c>
      <c r="H111" s="10">
        <v>13.862997050000001</v>
      </c>
      <c r="I111" s="10">
        <v>81.626375929999995</v>
      </c>
      <c r="J111" s="10">
        <v>31.51278984</v>
      </c>
      <c r="K111" s="10">
        <v>89.769287289999994</v>
      </c>
      <c r="L111" s="11">
        <v>4.7858796296296295E-3</v>
      </c>
      <c r="M111" s="11">
        <v>5.5323958333333327E-3</v>
      </c>
      <c r="N111" s="10">
        <v>4.8476890610000005</v>
      </c>
      <c r="O111" s="10">
        <v>9.9158709000000016</v>
      </c>
      <c r="P111" s="10">
        <v>0.48888182489346443</v>
      </c>
      <c r="Q111" s="9">
        <v>0.38387527337354349</v>
      </c>
      <c r="R111">
        <v>7.8180127899999974</v>
      </c>
      <c r="S111">
        <v>0.78843430585607932</v>
      </c>
      <c r="T111" s="9">
        <v>0.76179766814244676</v>
      </c>
      <c r="U111" s="3">
        <v>13.422909486666667</v>
      </c>
      <c r="V111" s="3">
        <v>8.5917983236666657</v>
      </c>
      <c r="W111" s="3">
        <v>0.55094552416666664</v>
      </c>
      <c r="X111" s="3">
        <v>0.76333083503333332</v>
      </c>
      <c r="Y111" s="3">
        <v>16.248090383333331</v>
      </c>
      <c r="Z111" s="3">
        <v>17.714828186666669</v>
      </c>
      <c r="AA111" s="3">
        <v>8.9272448399999984</v>
      </c>
      <c r="AB111" s="3">
        <v>13.509797226666668</v>
      </c>
      <c r="AC111" s="3">
        <v>92.567421210000006</v>
      </c>
      <c r="AD111" s="3">
        <v>80.207607769999996</v>
      </c>
      <c r="AE111" s="3">
        <v>30.83877588333333</v>
      </c>
      <c r="AF111" s="3">
        <v>31.158396246666666</v>
      </c>
      <c r="AG111" s="3">
        <v>82.960440160000005</v>
      </c>
      <c r="AH111" s="3">
        <v>92.300861996666683</v>
      </c>
      <c r="AI111" s="18">
        <v>43636</v>
      </c>
      <c r="AJ111" s="13">
        <v>637.9</v>
      </c>
      <c r="AK111" s="16">
        <v>2.948</v>
      </c>
      <c r="AL111" s="10">
        <v>5.2000000000000046E-2</v>
      </c>
      <c r="AM111" s="10">
        <v>0.76238943113975577</v>
      </c>
      <c r="AN111" s="14">
        <v>12</v>
      </c>
      <c r="AO111" s="10">
        <v>285.14999999999998</v>
      </c>
      <c r="AP111" s="14">
        <v>10.5</v>
      </c>
      <c r="AQ111" s="14">
        <v>37</v>
      </c>
      <c r="AR111" s="10">
        <v>310.14999999999998</v>
      </c>
      <c r="AS111" s="14">
        <v>47.1</v>
      </c>
      <c r="AT111" s="14">
        <v>0.5</v>
      </c>
      <c r="AU111" s="10">
        <v>0.88797001845420287</v>
      </c>
      <c r="AV111" s="10">
        <v>16.409144723307421</v>
      </c>
      <c r="AW111" s="10">
        <v>0.65301607177717147</v>
      </c>
      <c r="AX111" s="10">
        <v>0.9047488027311098</v>
      </c>
      <c r="AY111" s="10">
        <v>10.588266909429338</v>
      </c>
      <c r="AZ111" s="10">
        <v>16.015271915837232</v>
      </c>
      <c r="BA111" s="10">
        <v>5.7305197784843909</v>
      </c>
      <c r="BB111" s="10">
        <v>0.57791391560819838</v>
      </c>
      <c r="BC111" s="2">
        <v>0.4544295219658499</v>
      </c>
      <c r="BD111" s="1" t="s">
        <v>59</v>
      </c>
      <c r="BE111" s="15"/>
      <c r="BF111">
        <v>59</v>
      </c>
      <c r="BG111" s="19">
        <v>151.9</v>
      </c>
      <c r="BH111">
        <v>86</v>
      </c>
      <c r="BI111" s="19">
        <v>31.1</v>
      </c>
      <c r="BJ111">
        <v>87</v>
      </c>
      <c r="BK111" s="20">
        <v>13.8</v>
      </c>
      <c r="BL111">
        <v>90</v>
      </c>
      <c r="BM111">
        <v>70</v>
      </c>
      <c r="BN111" s="20">
        <v>11.16</v>
      </c>
      <c r="BO111">
        <v>87</v>
      </c>
      <c r="BP111" s="19">
        <v>14.2</v>
      </c>
      <c r="BQ111">
        <v>91</v>
      </c>
      <c r="BR111">
        <v>91</v>
      </c>
      <c r="BS111" s="20">
        <v>6.92</v>
      </c>
      <c r="BT111" s="20">
        <v>-0.39999999999999858</v>
      </c>
      <c r="BU111" s="20">
        <v>-1</v>
      </c>
      <c r="BV111" s="20">
        <v>-21</v>
      </c>
      <c r="BW111" s="20">
        <v>0</v>
      </c>
      <c r="BX111" s="20">
        <v>4.24</v>
      </c>
    </row>
    <row r="112" spans="1:76" ht="15.6" x14ac:dyDescent="0.3">
      <c r="A112" s="2">
        <v>111</v>
      </c>
      <c r="B112" s="3" t="s">
        <v>182</v>
      </c>
      <c r="C112" s="10">
        <v>714</v>
      </c>
      <c r="D112" s="9" t="s">
        <v>58</v>
      </c>
      <c r="E112" s="10">
        <v>8.9687738380000006</v>
      </c>
      <c r="F112" s="10">
        <v>0.60233044810000003</v>
      </c>
      <c r="G112" s="10">
        <v>18.767969950000001</v>
      </c>
      <c r="H112" s="10">
        <v>11.298749490000001</v>
      </c>
      <c r="I112" s="10">
        <v>67.874579400000002</v>
      </c>
      <c r="J112" s="10">
        <v>32.280653059999999</v>
      </c>
      <c r="K112" s="10">
        <v>92.273157920000003</v>
      </c>
      <c r="L112" s="11">
        <v>5.0115740740740737E-3</v>
      </c>
      <c r="M112" s="11">
        <v>5.7696643518518513E-3</v>
      </c>
      <c r="N112" s="10">
        <v>0.44916525000000007</v>
      </c>
      <c r="O112" s="10">
        <v>19.153427890000003</v>
      </c>
      <c r="P112" s="10">
        <v>2.3450906677363433E-2</v>
      </c>
      <c r="Q112" s="9">
        <v>2.9897721926034043E-2</v>
      </c>
      <c r="R112">
        <v>8.9540048200000086</v>
      </c>
      <c r="S112">
        <v>0.46748837186866643</v>
      </c>
      <c r="T112" s="9">
        <v>0.42715095963595806</v>
      </c>
      <c r="U112" s="3">
        <v>13.442100365</v>
      </c>
      <c r="V112" s="3">
        <v>9.0648707655000003</v>
      </c>
      <c r="W112" s="3">
        <v>0.55256388980000004</v>
      </c>
      <c r="X112" s="3">
        <v>0.60182189824999999</v>
      </c>
      <c r="Y112" s="3">
        <v>19.476261350000001</v>
      </c>
      <c r="Z112" s="3">
        <v>18.833376655000002</v>
      </c>
      <c r="AA112" s="3">
        <v>10.753050210000001</v>
      </c>
      <c r="AB112" s="3">
        <v>11.318138695</v>
      </c>
      <c r="AC112" s="3">
        <v>86.946383340000011</v>
      </c>
      <c r="AD112" s="3">
        <v>68.000837474999997</v>
      </c>
      <c r="AE112" s="3">
        <v>32.143645984999999</v>
      </c>
      <c r="AF112" s="3">
        <v>32.172632094999997</v>
      </c>
      <c r="AG112" s="3">
        <v>83.165816614999997</v>
      </c>
      <c r="AH112" s="3">
        <v>91.266810135</v>
      </c>
      <c r="AI112" s="18">
        <v>43636</v>
      </c>
      <c r="AJ112" s="13">
        <v>637.9</v>
      </c>
      <c r="AK112" s="16">
        <v>2.948</v>
      </c>
      <c r="AL112" s="10">
        <v>5.2000000000000046E-2</v>
      </c>
      <c r="AM112" s="10">
        <v>0.61295500145861603</v>
      </c>
      <c r="AN112" s="14">
        <v>12</v>
      </c>
      <c r="AO112" s="10">
        <v>285.14999999999998</v>
      </c>
      <c r="AP112" s="14">
        <v>10.5</v>
      </c>
      <c r="AQ112" s="14">
        <v>37</v>
      </c>
      <c r="AR112" s="10">
        <v>310.14999999999998</v>
      </c>
      <c r="AS112" s="14">
        <v>47.1</v>
      </c>
      <c r="AT112" s="14">
        <v>0.5</v>
      </c>
      <c r="AU112" s="10">
        <v>0.71392078867503173</v>
      </c>
      <c r="AV112" s="10">
        <v>13.398843908533296</v>
      </c>
      <c r="AW112" s="10">
        <v>0.65493426281824929</v>
      </c>
      <c r="AX112" s="10">
        <v>0.71331802268314493</v>
      </c>
      <c r="AY112" s="10">
        <v>12.755593217353709</v>
      </c>
      <c r="AZ112" s="10">
        <v>13.434147571054087</v>
      </c>
      <c r="BA112" s="10">
        <v>0.52762300895259706</v>
      </c>
      <c r="BB112" s="10">
        <v>2.7547184346467236E-2</v>
      </c>
      <c r="BC112" s="2">
        <v>3.5907773507979891E-2</v>
      </c>
      <c r="BD112" s="1" t="s">
        <v>59</v>
      </c>
      <c r="BE112" s="15"/>
      <c r="BF112">
        <v>49</v>
      </c>
      <c r="BG112" s="19">
        <v>158.69999999999999</v>
      </c>
      <c r="BH112">
        <v>103</v>
      </c>
      <c r="BI112" s="19">
        <v>32.6</v>
      </c>
      <c r="BJ112" s="21" t="e">
        <v>#NULL!</v>
      </c>
      <c r="BK112" s="20">
        <v>13.8</v>
      </c>
      <c r="BL112">
        <v>81</v>
      </c>
      <c r="BM112">
        <v>83</v>
      </c>
      <c r="BN112" s="20">
        <v>13.5</v>
      </c>
      <c r="BO112">
        <v>90</v>
      </c>
      <c r="BP112" s="19">
        <v>12.9</v>
      </c>
      <c r="BQ112">
        <v>88</v>
      </c>
      <c r="BR112">
        <v>77</v>
      </c>
      <c r="BS112" s="20">
        <v>8.82</v>
      </c>
      <c r="BT112" s="20">
        <v>0.90000000000000036</v>
      </c>
      <c r="BU112" s="20">
        <v>-7</v>
      </c>
      <c r="BV112" s="20">
        <v>6</v>
      </c>
      <c r="BW112" s="21" t="e">
        <v>#NULL!</v>
      </c>
      <c r="BX112" s="20">
        <v>4.68</v>
      </c>
    </row>
    <row r="113" spans="1:76" ht="15.6" x14ac:dyDescent="0.3">
      <c r="A113" s="2">
        <v>112</v>
      </c>
      <c r="B113" s="3" t="s">
        <v>183</v>
      </c>
      <c r="C113" s="10">
        <v>541</v>
      </c>
      <c r="D113" s="9" t="s">
        <v>58</v>
      </c>
      <c r="E113" s="10">
        <v>7.9493750009999999</v>
      </c>
      <c r="F113" s="10">
        <v>0.59938930499999998</v>
      </c>
      <c r="G113" s="10">
        <v>20.208808529999999</v>
      </c>
      <c r="H113" s="10">
        <v>12.139669019999999</v>
      </c>
      <c r="I113" s="10">
        <v>81.657148289999995</v>
      </c>
      <c r="J113" s="10">
        <v>28.23744258</v>
      </c>
      <c r="K113" s="10">
        <v>87.471086310000004</v>
      </c>
      <c r="L113" s="11">
        <v>6.0706018518518522E-3</v>
      </c>
      <c r="M113" s="11">
        <v>6.7071643518518513E-3</v>
      </c>
      <c r="N113" s="10">
        <v>3.060668978999999</v>
      </c>
      <c r="O113" s="10">
        <v>10.408902900000001</v>
      </c>
      <c r="P113" s="10">
        <v>0.29404337886560539</v>
      </c>
      <c r="Q113" s="9">
        <v>0.28006571647161926</v>
      </c>
      <c r="R113">
        <v>10.17889215000001</v>
      </c>
      <c r="S113">
        <v>0.97790249825464404</v>
      </c>
      <c r="T113" s="9">
        <v>0.90631673965403348</v>
      </c>
      <c r="U113" s="3">
        <v>13.392414016666669</v>
      </c>
      <c r="V113" s="3">
        <v>8.7481290746666662</v>
      </c>
      <c r="W113" s="3">
        <v>0.54110983733333329</v>
      </c>
      <c r="X113" s="3">
        <v>0.62925769500000006</v>
      </c>
      <c r="Y113" s="3">
        <v>17.631727836666666</v>
      </c>
      <c r="Z113" s="3">
        <v>20.465438580000001</v>
      </c>
      <c r="AA113" s="3">
        <v>9.5237593929999989</v>
      </c>
      <c r="AB113" s="3">
        <v>12.88936331</v>
      </c>
      <c r="AC113" s="3">
        <v>92.463680139999994</v>
      </c>
      <c r="AD113" s="3">
        <v>80.438972083333326</v>
      </c>
      <c r="AE113" s="3">
        <v>28.560539593333331</v>
      </c>
      <c r="AF113" s="3">
        <v>28.598891899999998</v>
      </c>
      <c r="AG113" s="3">
        <v>77.295861806666665</v>
      </c>
      <c r="AH113" s="3">
        <v>88.207854263333331</v>
      </c>
      <c r="AI113" s="18">
        <v>43636</v>
      </c>
      <c r="AJ113" s="13">
        <v>637.9</v>
      </c>
      <c r="AK113" s="16">
        <v>2.948</v>
      </c>
      <c r="AL113" s="10">
        <v>5.2000000000000046E-2</v>
      </c>
      <c r="AM113" s="10">
        <v>0.60996197930800544</v>
      </c>
      <c r="AN113" s="14">
        <v>12</v>
      </c>
      <c r="AO113" s="10">
        <v>285.14999999999998</v>
      </c>
      <c r="AP113" s="14">
        <v>10.5</v>
      </c>
      <c r="AQ113" s="14">
        <v>37</v>
      </c>
      <c r="AR113" s="10">
        <v>310.14999999999998</v>
      </c>
      <c r="AS113" s="14">
        <v>47.1</v>
      </c>
      <c r="AT113" s="14">
        <v>0.5</v>
      </c>
      <c r="AU113" s="10">
        <v>0.71043475670008904</v>
      </c>
      <c r="AV113" s="10">
        <v>14.357039971209232</v>
      </c>
      <c r="AW113" s="10">
        <v>0.64135818311594905</v>
      </c>
      <c r="AX113" s="10">
        <v>0.74583669364768512</v>
      </c>
      <c r="AY113" s="10">
        <v>11.310858415627722</v>
      </c>
      <c r="AZ113" s="10">
        <v>15.277166035902587</v>
      </c>
      <c r="BA113" s="10">
        <v>3.5929187434001761</v>
      </c>
      <c r="BB113" s="10">
        <v>0.34517746758884416</v>
      </c>
      <c r="BC113" s="2">
        <v>0.33007279626990016</v>
      </c>
      <c r="BD113" s="1" t="s">
        <v>59</v>
      </c>
      <c r="BE113" s="15"/>
      <c r="BF113">
        <v>64</v>
      </c>
      <c r="BG113" s="19">
        <v>150.4</v>
      </c>
      <c r="BH113">
        <v>79</v>
      </c>
      <c r="BI113" s="19">
        <v>30.2</v>
      </c>
      <c r="BJ113">
        <v>87</v>
      </c>
      <c r="BK113" s="20">
        <v>13.3</v>
      </c>
      <c r="BL113">
        <v>86</v>
      </c>
      <c r="BM113">
        <v>73</v>
      </c>
      <c r="BN113" s="20">
        <v>15.22</v>
      </c>
      <c r="BO113">
        <v>88</v>
      </c>
      <c r="BP113" s="19">
        <v>12.1</v>
      </c>
      <c r="BQ113">
        <v>86</v>
      </c>
      <c r="BR113">
        <v>91</v>
      </c>
      <c r="BS113" s="20">
        <v>3.55</v>
      </c>
      <c r="BT113" s="20">
        <v>1.2000000000000011</v>
      </c>
      <c r="BU113" s="20">
        <v>0</v>
      </c>
      <c r="BV113" s="20">
        <v>-18</v>
      </c>
      <c r="BW113" s="20">
        <v>-1</v>
      </c>
      <c r="BX113" s="20">
        <v>11.670000000000002</v>
      </c>
    </row>
    <row r="114" spans="1:76" ht="15.6" x14ac:dyDescent="0.3">
      <c r="A114" s="2">
        <v>113</v>
      </c>
      <c r="B114" s="3" t="s">
        <v>184</v>
      </c>
      <c r="C114" s="10">
        <v>755</v>
      </c>
      <c r="D114" s="9" t="s">
        <v>58</v>
      </c>
      <c r="E114" s="10">
        <v>8.7258272449999996</v>
      </c>
      <c r="F114" s="10">
        <v>0.66713138549999995</v>
      </c>
      <c r="G114" s="10">
        <v>19.966137830000001</v>
      </c>
      <c r="H114" s="10">
        <v>13.30526244</v>
      </c>
      <c r="I114" s="10">
        <v>75.117874189999995</v>
      </c>
      <c r="J114" s="10">
        <v>33.611089159999999</v>
      </c>
      <c r="K114" s="10">
        <v>79.070547550000001</v>
      </c>
      <c r="L114" s="11">
        <v>4.0798611111111114E-3</v>
      </c>
      <c r="M114" s="11">
        <v>4.7222106481481481E-3</v>
      </c>
      <c r="N114" s="10">
        <v>2.2448370699999991</v>
      </c>
      <c r="O114" s="10">
        <v>16.412074029999999</v>
      </c>
      <c r="P114" s="10">
        <v>0.13677960907906039</v>
      </c>
      <c r="Q114" s="9">
        <v>9.8716498731535471E-2</v>
      </c>
      <c r="R114">
        <v>6.9979459099999985</v>
      </c>
      <c r="S114">
        <v>0.42639010140999217</v>
      </c>
      <c r="T114" s="9">
        <v>0.34784413631440642</v>
      </c>
      <c r="U114" s="3">
        <v>13.365881526666664</v>
      </c>
      <c r="V114" s="3">
        <v>9.2184751006666659</v>
      </c>
      <c r="W114" s="3">
        <v>0.58008388213333328</v>
      </c>
      <c r="X114" s="3">
        <v>0.63937745289999992</v>
      </c>
      <c r="Y114" s="3">
        <v>17.839056483333334</v>
      </c>
      <c r="Z114" s="3">
        <v>19.094848893333335</v>
      </c>
      <c r="AA114" s="3">
        <v>10.292460162666666</v>
      </c>
      <c r="AB114" s="3">
        <v>12.099143773333333</v>
      </c>
      <c r="AC114" s="3">
        <v>90.48564125</v>
      </c>
      <c r="AD114" s="3">
        <v>71.877669999999995</v>
      </c>
      <c r="AE114" s="3">
        <v>33.166603496666667</v>
      </c>
      <c r="AF114" s="3">
        <v>33.426309903333333</v>
      </c>
      <c r="AG114" s="3">
        <v>70.975885829999996</v>
      </c>
      <c r="AH114" s="3">
        <v>77.355342899999997</v>
      </c>
      <c r="AI114" s="18">
        <v>43636</v>
      </c>
      <c r="AJ114" s="13">
        <v>637.9</v>
      </c>
      <c r="AK114" s="16">
        <v>2.948</v>
      </c>
      <c r="AL114" s="10">
        <v>5.2000000000000046E-2</v>
      </c>
      <c r="AM114" s="10">
        <v>0.678898967605156</v>
      </c>
      <c r="AN114" s="14">
        <v>12</v>
      </c>
      <c r="AO114" s="10">
        <v>285.14999999999998</v>
      </c>
      <c r="AP114" s="14">
        <v>10.5</v>
      </c>
      <c r="AQ114" s="14">
        <v>37</v>
      </c>
      <c r="AR114" s="10">
        <v>310.14999999999998</v>
      </c>
      <c r="AS114" s="14">
        <v>47.1</v>
      </c>
      <c r="AT114" s="14">
        <v>0.5</v>
      </c>
      <c r="AU114" s="10">
        <v>0.79072702764472214</v>
      </c>
      <c r="AV114" s="10">
        <v>15.787764819860744</v>
      </c>
      <c r="AW114" s="10">
        <v>0.68755272780357313</v>
      </c>
      <c r="AX114" s="10">
        <v>0.75783128160842672</v>
      </c>
      <c r="AY114" s="10">
        <v>12.230797809708342</v>
      </c>
      <c r="AZ114" s="10">
        <v>14.484314927283462</v>
      </c>
      <c r="BA114" s="10">
        <v>2.6681969169504498</v>
      </c>
      <c r="BB114" s="10">
        <v>0.16257524259719963</v>
      </c>
      <c r="BC114" s="2">
        <v>0.12253381256121909</v>
      </c>
      <c r="BD114" s="1" t="s">
        <v>59</v>
      </c>
      <c r="BE114" s="15"/>
      <c r="BF114">
        <v>55</v>
      </c>
      <c r="BG114" s="19">
        <v>156</v>
      </c>
      <c r="BH114">
        <v>107</v>
      </c>
      <c r="BI114" s="19">
        <v>33.9</v>
      </c>
      <c r="BJ114">
        <v>89</v>
      </c>
      <c r="BK114" s="20">
        <v>12.5</v>
      </c>
      <c r="BL114">
        <v>86</v>
      </c>
      <c r="BM114">
        <v>77</v>
      </c>
      <c r="BN114" s="20">
        <v>2.1</v>
      </c>
      <c r="BO114">
        <v>88</v>
      </c>
      <c r="BP114" s="19">
        <v>15.2</v>
      </c>
      <c r="BQ114">
        <v>83</v>
      </c>
      <c r="BR114">
        <v>74</v>
      </c>
      <c r="BS114" s="20">
        <v>7.73</v>
      </c>
      <c r="BT114" s="20">
        <v>-2.6999999999999993</v>
      </c>
      <c r="BU114" s="20">
        <v>3</v>
      </c>
      <c r="BV114" s="20">
        <v>3</v>
      </c>
      <c r="BW114" s="20">
        <v>1</v>
      </c>
      <c r="BX114" s="20">
        <v>-5.6300000000000008</v>
      </c>
    </row>
    <row r="115" spans="1:76" ht="15.6" x14ac:dyDescent="0.3">
      <c r="A115" s="2">
        <v>114</v>
      </c>
      <c r="B115" s="3" t="s">
        <v>185</v>
      </c>
      <c r="C115" s="10">
        <v>542</v>
      </c>
      <c r="D115" s="9" t="s">
        <v>58</v>
      </c>
      <c r="E115" s="10"/>
      <c r="F115" s="10"/>
      <c r="G115" s="10"/>
      <c r="H115" s="10"/>
      <c r="I115" s="10"/>
      <c r="J115" s="10"/>
      <c r="K115" s="10"/>
      <c r="L115" s="11"/>
      <c r="M115" s="11"/>
      <c r="N115" s="10">
        <v>0</v>
      </c>
      <c r="O115" s="10">
        <v>0</v>
      </c>
      <c r="P115" s="10" t="e">
        <v>#DIV/0!</v>
      </c>
      <c r="Q115" s="9">
        <v>0.30360191001405212</v>
      </c>
      <c r="R115">
        <v>0</v>
      </c>
      <c r="S115" t="e">
        <v>#DIV/0!</v>
      </c>
      <c r="T115" s="9">
        <v>1.0075622666543358</v>
      </c>
      <c r="U115" s="3">
        <v>13.376811459999999</v>
      </c>
      <c r="V115" s="3">
        <v>8.3755794315000003</v>
      </c>
      <c r="W115" s="3">
        <v>0.60696691650000001</v>
      </c>
      <c r="X115" s="3">
        <v>0.81541631159999994</v>
      </c>
      <c r="Y115" s="3">
        <v>15.473866095</v>
      </c>
      <c r="Z115" s="3">
        <v>17.211458520000001</v>
      </c>
      <c r="AA115" s="3">
        <v>9.4023069059999997</v>
      </c>
      <c r="AB115" s="3">
        <v>14.01144472</v>
      </c>
      <c r="AC115" s="3">
        <v>94.544614155000005</v>
      </c>
      <c r="AD115" s="3">
        <v>79.360990099999995</v>
      </c>
      <c r="AE115" s="3">
        <v>34.662505674999998</v>
      </c>
      <c r="AF115" s="3">
        <v>34.547028740000002</v>
      </c>
      <c r="AG115" s="3">
        <v>66.17139573</v>
      </c>
      <c r="AH115" s="3">
        <v>81.474267475000005</v>
      </c>
      <c r="AI115" s="18">
        <v>43636</v>
      </c>
      <c r="AJ115" s="13">
        <v>637.9</v>
      </c>
      <c r="AK115" s="16">
        <v>2.948</v>
      </c>
      <c r="AL115" s="10">
        <v>5.2000000000000046E-2</v>
      </c>
      <c r="AM115" s="10" t="s">
        <v>518</v>
      </c>
      <c r="AN115" s="14">
        <v>12</v>
      </c>
      <c r="AO115" s="10">
        <v>285.14999999999998</v>
      </c>
      <c r="AP115" s="14">
        <v>10.5</v>
      </c>
      <c r="AQ115" s="14">
        <v>37</v>
      </c>
      <c r="AR115" s="10">
        <v>310.14999999999998</v>
      </c>
      <c r="AS115" s="14">
        <v>47.1</v>
      </c>
      <c r="AT115" s="14">
        <v>0.5</v>
      </c>
      <c r="AU115" s="10" t="s">
        <v>518</v>
      </c>
      <c r="AV115" s="10" t="s">
        <v>518</v>
      </c>
      <c r="AW115" s="10">
        <v>0.7194162292379922</v>
      </c>
      <c r="AX115" s="10">
        <v>0.96648385966918449</v>
      </c>
      <c r="AY115" s="10">
        <v>11.130778231740775</v>
      </c>
      <c r="AZ115" s="10">
        <v>16.62284755096271</v>
      </c>
      <c r="BA115" s="10" t="s">
        <v>518</v>
      </c>
      <c r="BB115" s="10" t="s">
        <v>518</v>
      </c>
      <c r="BC115" s="2">
        <v>0.36175298944076562</v>
      </c>
      <c r="BD115" s="1" t="s">
        <v>59</v>
      </c>
      <c r="BE115" s="15"/>
      <c r="BF115">
        <v>55</v>
      </c>
      <c r="BG115" s="19">
        <v>152.69999999999999</v>
      </c>
      <c r="BH115">
        <v>108</v>
      </c>
      <c r="BI115" s="19">
        <v>31.2</v>
      </c>
      <c r="BJ115">
        <v>88</v>
      </c>
      <c r="BK115" s="20">
        <v>13.7</v>
      </c>
      <c r="BL115">
        <v>86</v>
      </c>
      <c r="BM115">
        <v>73</v>
      </c>
      <c r="BN115" s="20">
        <v>9.43</v>
      </c>
      <c r="BO115">
        <v>88</v>
      </c>
      <c r="BP115" s="19">
        <v>12.3</v>
      </c>
      <c r="BQ115">
        <v>84</v>
      </c>
      <c r="BR115">
        <v>83</v>
      </c>
      <c r="BS115" s="20">
        <v>7.6</v>
      </c>
      <c r="BT115" s="20">
        <v>1.3999999999999986</v>
      </c>
      <c r="BU115" s="20">
        <v>2</v>
      </c>
      <c r="BV115" s="20">
        <v>-10</v>
      </c>
      <c r="BW115" s="20">
        <v>0</v>
      </c>
      <c r="BX115" s="20">
        <v>1.83</v>
      </c>
    </row>
    <row r="116" spans="1:76" ht="15.6" x14ac:dyDescent="0.3">
      <c r="A116" s="2">
        <v>115</v>
      </c>
      <c r="B116" s="3" t="s">
        <v>186</v>
      </c>
      <c r="C116" s="10">
        <v>644</v>
      </c>
      <c r="D116" s="9" t="s">
        <v>58</v>
      </c>
      <c r="E116" s="10">
        <v>8.9749196799999993</v>
      </c>
      <c r="F116" s="10">
        <v>0.65579603500000005</v>
      </c>
      <c r="G116" s="10">
        <v>18.79445934</v>
      </c>
      <c r="H116" s="10">
        <v>12.32273524</v>
      </c>
      <c r="I116" s="10">
        <v>78.90756064</v>
      </c>
      <c r="J116" s="10">
        <v>35.058442200000002</v>
      </c>
      <c r="K116" s="10">
        <v>78.443933090000002</v>
      </c>
      <c r="L116" s="11">
        <v>4.9710648148148144E-3</v>
      </c>
      <c r="M116" s="11">
        <v>5.6597106481481481E-3</v>
      </c>
      <c r="N116" s="10">
        <v>3.2457835980000009</v>
      </c>
      <c r="O116" s="10">
        <v>13.008776580000003</v>
      </c>
      <c r="P116" s="10">
        <v>0.24950721369065132</v>
      </c>
      <c r="Q116" s="9">
        <v>0.17800132159970436</v>
      </c>
      <c r="R116">
        <v>10.549729350000007</v>
      </c>
      <c r="S116">
        <v>0.81097013889987224</v>
      </c>
      <c r="T116" s="9">
        <v>0.69461257439863167</v>
      </c>
      <c r="U116" s="3">
        <v>13.417220296666665</v>
      </c>
      <c r="V116" s="3">
        <v>8.9619106619999993</v>
      </c>
      <c r="W116" s="3">
        <v>0.56136676299999999</v>
      </c>
      <c r="X116" s="3">
        <v>0.68425810896666661</v>
      </c>
      <c r="Y116" s="3">
        <v>17.593646710000002</v>
      </c>
      <c r="Z116" s="3">
        <v>18.661691196666666</v>
      </c>
      <c r="AA116" s="3">
        <v>9.8884323460000001</v>
      </c>
      <c r="AB116" s="3">
        <v>12.755887186666667</v>
      </c>
      <c r="AC116" s="3">
        <v>91.686344376666668</v>
      </c>
      <c r="AD116" s="3">
        <v>74.903840939999995</v>
      </c>
      <c r="AE116" s="3">
        <v>35.097326723333332</v>
      </c>
      <c r="AF116" s="3">
        <v>35.411017696666669</v>
      </c>
      <c r="AG116" s="3">
        <v>68.30906061333333</v>
      </c>
      <c r="AH116" s="3">
        <v>79.770249693333326</v>
      </c>
      <c r="AI116" s="18">
        <v>43636</v>
      </c>
      <c r="AJ116" s="13">
        <v>637.9</v>
      </c>
      <c r="AK116" s="16">
        <v>2.948</v>
      </c>
      <c r="AL116" s="10">
        <v>5.2000000000000046E-2</v>
      </c>
      <c r="AM116" s="10">
        <v>0.6673636719810041</v>
      </c>
      <c r="AN116" s="14">
        <v>12</v>
      </c>
      <c r="AO116" s="10">
        <v>285.14999999999998</v>
      </c>
      <c r="AP116" s="14">
        <v>10.5</v>
      </c>
      <c r="AQ116" s="14">
        <v>37</v>
      </c>
      <c r="AR116" s="10">
        <v>310.14999999999998</v>
      </c>
      <c r="AS116" s="14">
        <v>47.1</v>
      </c>
      <c r="AT116" s="14">
        <v>0.5</v>
      </c>
      <c r="AU116" s="10">
        <v>0.77729164114816518</v>
      </c>
      <c r="AV116" s="10">
        <v>14.608776144881061</v>
      </c>
      <c r="AW116" s="10">
        <v>0.66536799433119942</v>
      </c>
      <c r="AX116" s="10">
        <v>0.81102672187952518</v>
      </c>
      <c r="AY116" s="10">
        <v>11.711698423629569</v>
      </c>
      <c r="AZ116" s="10">
        <v>15.121210328191248</v>
      </c>
      <c r="BA116" s="10">
        <v>3.857844295635795</v>
      </c>
      <c r="BB116" s="10">
        <v>0.29655704146437067</v>
      </c>
      <c r="BC116" s="2">
        <v>0.21165064673824363</v>
      </c>
      <c r="BD116" s="1" t="s">
        <v>59</v>
      </c>
      <c r="BE116" s="15"/>
      <c r="BF116">
        <v>63</v>
      </c>
      <c r="BG116" s="19">
        <v>153.80000000000001</v>
      </c>
      <c r="BH116">
        <v>110</v>
      </c>
      <c r="BI116" s="19">
        <v>33.6</v>
      </c>
      <c r="BJ116">
        <v>88</v>
      </c>
      <c r="BK116" s="20">
        <v>14.2</v>
      </c>
      <c r="BL116">
        <v>87</v>
      </c>
      <c r="BM116">
        <v>62</v>
      </c>
      <c r="BN116" s="20">
        <v>16.87</v>
      </c>
      <c r="BO116">
        <v>87</v>
      </c>
      <c r="BP116" s="19">
        <v>14.8</v>
      </c>
      <c r="BQ116">
        <v>82</v>
      </c>
      <c r="BR116">
        <v>68</v>
      </c>
      <c r="BS116" s="20">
        <v>5.25</v>
      </c>
      <c r="BT116" s="20">
        <v>-0.60000000000000142</v>
      </c>
      <c r="BU116" s="20">
        <v>5</v>
      </c>
      <c r="BV116" s="20">
        <v>-6</v>
      </c>
      <c r="BW116" s="20">
        <v>1</v>
      </c>
      <c r="BX116" s="20">
        <v>11.620000000000001</v>
      </c>
    </row>
    <row r="117" spans="1:76" ht="15.6" x14ac:dyDescent="0.3">
      <c r="A117" s="2">
        <v>116</v>
      </c>
      <c r="B117" s="3" t="s">
        <v>187</v>
      </c>
      <c r="C117" s="10">
        <v>699</v>
      </c>
      <c r="D117" s="9" t="s">
        <v>58</v>
      </c>
      <c r="E117" s="10">
        <v>9.5654091159999997</v>
      </c>
      <c r="F117" s="10">
        <v>0.55339095199999999</v>
      </c>
      <c r="G117" s="10">
        <v>19.751848299999999</v>
      </c>
      <c r="H117" s="10">
        <v>10.929505689999999</v>
      </c>
      <c r="I117" s="10">
        <v>81.351212899999993</v>
      </c>
      <c r="J117" s="10">
        <v>32.671595420000003</v>
      </c>
      <c r="K117" s="10">
        <v>60.415045300000003</v>
      </c>
      <c r="L117" s="11">
        <v>4.5486111111111109E-3</v>
      </c>
      <c r="M117" s="11">
        <v>5.1388773148148149E-3</v>
      </c>
      <c r="N117" s="10">
        <v>1.6131896639999983</v>
      </c>
      <c r="O117" s="10">
        <v>12.78011764</v>
      </c>
      <c r="P117" s="10">
        <v>0.12622651132341206</v>
      </c>
      <c r="Q117" s="9">
        <v>6.7988273892790427E-2</v>
      </c>
      <c r="R117">
        <v>6.7358866699999993</v>
      </c>
      <c r="S117">
        <v>0.52705983307364912</v>
      </c>
      <c r="T117" s="9">
        <v>0.32322047607234922</v>
      </c>
      <c r="U117" s="3">
        <v>13.46640401</v>
      </c>
      <c r="V117" s="3">
        <v>9.5315453613333343</v>
      </c>
      <c r="W117" s="3">
        <v>0.58753515456666661</v>
      </c>
      <c r="X117" s="3">
        <v>0.61721188846666664</v>
      </c>
      <c r="Y117" s="3">
        <v>17.208251650000001</v>
      </c>
      <c r="Z117" s="3">
        <v>17.950204836666668</v>
      </c>
      <c r="AA117" s="3">
        <v>10.073822819666667</v>
      </c>
      <c r="AB117" s="3">
        <v>11.000994089999999</v>
      </c>
      <c r="AC117" s="3">
        <v>94.301248883333344</v>
      </c>
      <c r="AD117" s="3">
        <v>79.997349049999983</v>
      </c>
      <c r="AE117" s="3">
        <v>32.267417993333332</v>
      </c>
      <c r="AF117" s="3">
        <v>32.403243143333334</v>
      </c>
      <c r="AG117" s="3">
        <v>54.39810395333334</v>
      </c>
      <c r="AH117" s="3">
        <v>58.866190016666671</v>
      </c>
      <c r="AI117" s="18">
        <v>43636</v>
      </c>
      <c r="AJ117" s="13">
        <v>637.9</v>
      </c>
      <c r="AK117" s="16">
        <v>2.948</v>
      </c>
      <c r="AL117" s="10">
        <v>5.2000000000000046E-2</v>
      </c>
      <c r="AM117" s="10">
        <v>0.56315225780189959</v>
      </c>
      <c r="AN117" s="14">
        <v>12</v>
      </c>
      <c r="AO117" s="10">
        <v>285.14999999999998</v>
      </c>
      <c r="AP117" s="14">
        <v>10.5</v>
      </c>
      <c r="AQ117" s="14">
        <v>37</v>
      </c>
      <c r="AR117" s="10">
        <v>310.14999999999998</v>
      </c>
      <c r="AS117" s="14">
        <v>47.1</v>
      </c>
      <c r="AT117" s="14">
        <v>0.5</v>
      </c>
      <c r="AU117" s="10">
        <v>0.65591455013390787</v>
      </c>
      <c r="AV117" s="10">
        <v>12.955524692007693</v>
      </c>
      <c r="AW117" s="10">
        <v>0.69638445515359848</v>
      </c>
      <c r="AX117" s="10">
        <v>0.73155922896425185</v>
      </c>
      <c r="AY117" s="10">
        <v>11.973485351665074</v>
      </c>
      <c r="AZ117" s="10">
        <v>13.063234709996001</v>
      </c>
      <c r="BA117" s="10">
        <v>1.9005084675480983</v>
      </c>
      <c r="BB117" s="10">
        <v>0.14870821388996996</v>
      </c>
      <c r="BC117" s="2">
        <v>7.9929080314661546E-2</v>
      </c>
      <c r="BD117" s="1" t="s">
        <v>59</v>
      </c>
      <c r="BE117" s="15"/>
      <c r="BF117">
        <v>52</v>
      </c>
      <c r="BG117" s="19">
        <v>155.1</v>
      </c>
      <c r="BH117">
        <v>115</v>
      </c>
      <c r="BI117" s="19">
        <v>32.6</v>
      </c>
      <c r="BJ117">
        <v>68</v>
      </c>
      <c r="BK117" s="20">
        <v>14.3</v>
      </c>
      <c r="BL117">
        <v>90</v>
      </c>
      <c r="BM117">
        <v>54</v>
      </c>
      <c r="BN117" s="20">
        <v>1.64</v>
      </c>
      <c r="BO117">
        <v>91</v>
      </c>
      <c r="BP117" s="19">
        <v>8.8000000000000007</v>
      </c>
      <c r="BQ117">
        <v>94</v>
      </c>
      <c r="BR117">
        <v>66</v>
      </c>
      <c r="BS117" s="20">
        <v>0.6</v>
      </c>
      <c r="BT117" s="20">
        <v>5.5</v>
      </c>
      <c r="BU117" s="20">
        <v>-4</v>
      </c>
      <c r="BV117" s="20">
        <v>-12</v>
      </c>
      <c r="BW117" s="20">
        <v>-23</v>
      </c>
      <c r="BX117" s="20">
        <v>1.04</v>
      </c>
    </row>
    <row r="118" spans="1:76" x14ac:dyDescent="0.3">
      <c r="A118" s="2">
        <v>117</v>
      </c>
      <c r="B118" s="3" t="s">
        <v>188</v>
      </c>
      <c r="C118" s="10">
        <v>378</v>
      </c>
      <c r="D118" s="9" t="s">
        <v>58</v>
      </c>
      <c r="E118" s="10"/>
      <c r="F118" s="10"/>
      <c r="G118" s="10"/>
      <c r="H118" s="10"/>
      <c r="I118" s="10"/>
      <c r="J118" s="10"/>
      <c r="K118" s="10"/>
      <c r="L118" s="11"/>
      <c r="M118" s="11"/>
      <c r="N118" s="10">
        <v>0</v>
      </c>
      <c r="O118" s="10">
        <v>0</v>
      </c>
      <c r="P118" s="10" t="e">
        <v>#DIV/0!</v>
      </c>
      <c r="Q118" s="9" t="e">
        <v>#DIV/0!</v>
      </c>
      <c r="R118">
        <v>0</v>
      </c>
      <c r="S118" t="e">
        <v>#DIV/0!</v>
      </c>
      <c r="T118" s="9" t="e">
        <v>#DIV/0!</v>
      </c>
      <c r="U118" s="3" t="e">
        <v>#DIV/0!</v>
      </c>
      <c r="V118" s="3" t="e">
        <v>#DIV/0!</v>
      </c>
      <c r="W118" s="3" t="e">
        <v>#DIV/0!</v>
      </c>
      <c r="X118" s="3" t="e">
        <v>#DIV/0!</v>
      </c>
      <c r="Y118" s="3" t="e">
        <v>#DIV/0!</v>
      </c>
      <c r="Z118" s="3" t="e">
        <v>#DIV/0!</v>
      </c>
      <c r="AA118" s="3" t="e">
        <v>#DIV/0!</v>
      </c>
      <c r="AB118" s="3" t="e">
        <v>#DIV/0!</v>
      </c>
      <c r="AC118" s="3" t="e">
        <v>#DIV/0!</v>
      </c>
      <c r="AD118" s="3" t="e">
        <v>#DIV/0!</v>
      </c>
      <c r="AE118" s="3" t="e">
        <v>#DIV/0!</v>
      </c>
      <c r="AF118" s="3" t="e">
        <v>#DIV/0!</v>
      </c>
      <c r="AG118" s="3" t="e">
        <v>#DIV/0!</v>
      </c>
      <c r="AH118" s="3" t="e">
        <v>#DIV/0!</v>
      </c>
      <c r="AI118" s="12">
        <v>43638</v>
      </c>
      <c r="AJ118" s="13">
        <v>640</v>
      </c>
      <c r="AK118" s="16">
        <v>3.00949</v>
      </c>
      <c r="AL118" s="10">
        <v>9.4899999999999984E-3</v>
      </c>
      <c r="AM118" s="10" t="s">
        <v>518</v>
      </c>
      <c r="AN118" s="14">
        <v>12</v>
      </c>
      <c r="AO118" s="10">
        <v>285.14999999999998</v>
      </c>
      <c r="AP118" s="14">
        <v>10.5</v>
      </c>
      <c r="AQ118" s="14">
        <v>37</v>
      </c>
      <c r="AR118" s="10">
        <v>310.14999999999998</v>
      </c>
      <c r="AS118" s="14">
        <v>47.1</v>
      </c>
      <c r="AT118" s="14">
        <v>0.5</v>
      </c>
      <c r="AU118" s="10" t="s">
        <v>518</v>
      </c>
      <c r="AV118" s="10" t="s">
        <v>518</v>
      </c>
      <c r="AW118" s="10" t="e">
        <v>#DIV/0!</v>
      </c>
      <c r="AX118" s="10" t="e">
        <v>#DIV/0!</v>
      </c>
      <c r="AY118" s="10" t="e">
        <v>#DIV/0!</v>
      </c>
      <c r="AZ118" s="10" t="e">
        <v>#DIV/0!</v>
      </c>
      <c r="BA118" s="10" t="s">
        <v>518</v>
      </c>
      <c r="BB118" s="10" t="s">
        <v>518</v>
      </c>
      <c r="BC118" s="2" t="e">
        <v>#DIV/0!</v>
      </c>
      <c r="BD118" s="1" t="s">
        <v>59</v>
      </c>
      <c r="BE118" s="17" t="s">
        <v>189</v>
      </c>
      <c r="BF118">
        <v>60</v>
      </c>
      <c r="BG118" s="19">
        <v>153.69999999999999</v>
      </c>
      <c r="BH118">
        <v>95</v>
      </c>
      <c r="BI118" s="19">
        <v>32.1</v>
      </c>
      <c r="BJ118">
        <v>92</v>
      </c>
      <c r="BK118" s="20">
        <v>10.6</v>
      </c>
      <c r="BL118">
        <v>83</v>
      </c>
      <c r="BM118">
        <v>65</v>
      </c>
      <c r="BN118" s="20">
        <v>4.6900000000000004</v>
      </c>
      <c r="BO118">
        <v>94</v>
      </c>
      <c r="BP118" s="19">
        <v>13</v>
      </c>
      <c r="BQ118">
        <v>82</v>
      </c>
      <c r="BR118">
        <v>78</v>
      </c>
      <c r="BS118" s="20">
        <v>6.27</v>
      </c>
      <c r="BT118" s="20">
        <v>-2.4000000000000004</v>
      </c>
      <c r="BU118" s="20">
        <v>1</v>
      </c>
      <c r="BV118" s="20">
        <v>-13</v>
      </c>
      <c r="BW118" s="20">
        <v>-2</v>
      </c>
      <c r="BX118" s="20">
        <v>-1.5799999999999992</v>
      </c>
    </row>
    <row r="119" spans="1:76" x14ac:dyDescent="0.3">
      <c r="A119" s="2">
        <v>118</v>
      </c>
      <c r="B119" s="3" t="s">
        <v>190</v>
      </c>
      <c r="C119" s="10">
        <v>387</v>
      </c>
      <c r="D119" s="9" t="s">
        <v>58</v>
      </c>
      <c r="E119" s="10">
        <v>8.4611564739999992</v>
      </c>
      <c r="F119" s="10">
        <v>0.69199639560000004</v>
      </c>
      <c r="G119" s="10">
        <v>22.11746582</v>
      </c>
      <c r="H119" s="10">
        <v>15.29224045</v>
      </c>
      <c r="I119" s="10">
        <v>82.104441050000005</v>
      </c>
      <c r="J119" s="10">
        <v>29.117370059999999</v>
      </c>
      <c r="K119" s="10">
        <v>90.033930799999993</v>
      </c>
      <c r="L119" s="11">
        <v>4.363425925925926E-3</v>
      </c>
      <c r="M119" s="11">
        <v>4.9768402777777771E-3</v>
      </c>
      <c r="N119" s="10">
        <v>4.6624162499999997</v>
      </c>
      <c r="O119" s="10">
        <v>12.684964159999993</v>
      </c>
      <c r="P119" s="10">
        <v>0.36755454656325987</v>
      </c>
      <c r="Q119" s="9">
        <v>0.3151698846438637</v>
      </c>
      <c r="R119">
        <v>17.847513949999993</v>
      </c>
      <c r="S119">
        <v>1.4069818191744896</v>
      </c>
      <c r="T119" s="9">
        <v>1.1978171560946778</v>
      </c>
      <c r="U119" s="3">
        <v>13.265331466666668</v>
      </c>
      <c r="V119" s="3">
        <v>8.4359969396666674</v>
      </c>
      <c r="W119" s="3">
        <v>0.54399235749999997</v>
      </c>
      <c r="X119" s="3">
        <v>0.66245928629999995</v>
      </c>
      <c r="Y119" s="3">
        <v>18.537229616666664</v>
      </c>
      <c r="Z119" s="3">
        <v>21.796281063333335</v>
      </c>
      <c r="AA119" s="3">
        <v>10.053909998</v>
      </c>
      <c r="AB119" s="3">
        <v>14.413261346666665</v>
      </c>
      <c r="AC119" s="3">
        <v>95.004015936666676</v>
      </c>
      <c r="AD119" s="3">
        <v>80.98429020333333</v>
      </c>
      <c r="AE119" s="3">
        <v>29.142672349999998</v>
      </c>
      <c r="AF119" s="3">
        <v>28.973781743333333</v>
      </c>
      <c r="AG119" s="3">
        <v>71.502077543333328</v>
      </c>
      <c r="AH119" s="3">
        <v>88.116777559999989</v>
      </c>
      <c r="AI119" s="12">
        <v>43638</v>
      </c>
      <c r="AJ119" s="13">
        <v>640</v>
      </c>
      <c r="AK119" s="16">
        <v>3.00949</v>
      </c>
      <c r="AL119" s="10">
        <v>9.4899999999999984E-3</v>
      </c>
      <c r="AM119" s="10">
        <v>0.68981428308450943</v>
      </c>
      <c r="AN119" s="14">
        <v>12</v>
      </c>
      <c r="AO119" s="10">
        <v>285.14999999999998</v>
      </c>
      <c r="AP119" s="14">
        <v>10.5</v>
      </c>
      <c r="AQ119" s="14">
        <v>37</v>
      </c>
      <c r="AR119" s="10">
        <v>310.14999999999998</v>
      </c>
      <c r="AS119" s="14">
        <v>47.1</v>
      </c>
      <c r="AT119" s="14">
        <v>0.5</v>
      </c>
      <c r="AU119" s="10">
        <v>0.80325206604575816</v>
      </c>
      <c r="AV119" s="10">
        <v>17.765900115611437</v>
      </c>
      <c r="AW119" s="10">
        <v>0.63145268942637489</v>
      </c>
      <c r="AX119" s="10">
        <v>0.76896613013467174</v>
      </c>
      <c r="AY119" s="10">
        <v>11.679958421120341</v>
      </c>
      <c r="AZ119" s="10">
        <v>16.764804793437893</v>
      </c>
      <c r="BA119" s="10">
        <v>5.4188776996793635</v>
      </c>
      <c r="BB119" s="10">
        <v>0.42718904297474708</v>
      </c>
      <c r="BC119" s="2">
        <v>0.36759136939674347</v>
      </c>
      <c r="BD119" s="1" t="s">
        <v>59</v>
      </c>
      <c r="BE119" s="15"/>
      <c r="BF119">
        <v>52</v>
      </c>
      <c r="BG119" s="19">
        <v>144.9</v>
      </c>
      <c r="BH119">
        <v>130</v>
      </c>
      <c r="BI119" s="19">
        <v>30.9</v>
      </c>
      <c r="BJ119">
        <v>93</v>
      </c>
      <c r="BK119" s="20">
        <v>14.8</v>
      </c>
      <c r="BL119">
        <v>92</v>
      </c>
      <c r="BM119">
        <v>82</v>
      </c>
      <c r="BN119" s="20">
        <v>7.19</v>
      </c>
      <c r="BO119">
        <v>90</v>
      </c>
      <c r="BP119" s="19">
        <v>13.5</v>
      </c>
      <c r="BQ119">
        <v>85</v>
      </c>
      <c r="BR119">
        <v>81</v>
      </c>
      <c r="BS119" s="20">
        <v>7.49</v>
      </c>
      <c r="BT119" s="20">
        <v>1.3000000000000007</v>
      </c>
      <c r="BU119" s="20">
        <v>7</v>
      </c>
      <c r="BV119" s="20">
        <v>1</v>
      </c>
      <c r="BW119" s="20">
        <v>3</v>
      </c>
      <c r="BX119" s="20">
        <v>-0.29999999999999982</v>
      </c>
    </row>
    <row r="120" spans="1:76" x14ac:dyDescent="0.3">
      <c r="A120" s="2">
        <v>119</v>
      </c>
      <c r="B120" s="3" t="s">
        <v>191</v>
      </c>
      <c r="C120" s="10">
        <v>430</v>
      </c>
      <c r="D120" s="9" t="s">
        <v>58</v>
      </c>
      <c r="E120" s="10">
        <v>9.1235258819999991</v>
      </c>
      <c r="F120" s="10">
        <v>0.60107858130000003</v>
      </c>
      <c r="G120" s="10">
        <v>18.986357569999999</v>
      </c>
      <c r="H120" s="10">
        <v>11.390112</v>
      </c>
      <c r="I120" s="10">
        <v>78.026011639999993</v>
      </c>
      <c r="J120" s="10">
        <v>33.578428500000001</v>
      </c>
      <c r="K120" s="10">
        <v>69.583196999999998</v>
      </c>
      <c r="L120" s="11">
        <v>5.4340277777777781E-3</v>
      </c>
      <c r="M120" s="11">
        <v>6.0358680555555556E-3</v>
      </c>
      <c r="N120" s="10">
        <v>1.94142218</v>
      </c>
      <c r="O120" s="10">
        <v>13.955914650000011</v>
      </c>
      <c r="P120" s="10">
        <v>0.1391110671488664</v>
      </c>
      <c r="Q120" s="9">
        <v>0.21330806003331823</v>
      </c>
      <c r="R120">
        <v>6.5038449699999958</v>
      </c>
      <c r="S120">
        <v>0.46602785507863442</v>
      </c>
      <c r="T120" s="9">
        <v>0.46670517252127208</v>
      </c>
      <c r="U120" s="3">
        <v>13.2722952</v>
      </c>
      <c r="V120" s="3">
        <v>9.0028360666666671</v>
      </c>
      <c r="W120" s="3">
        <v>0.53222599910000001</v>
      </c>
      <c r="X120" s="3">
        <v>0.60284710236666672</v>
      </c>
      <c r="Y120" s="3">
        <v>17.09532007</v>
      </c>
      <c r="Z120" s="3">
        <v>19.547837700000002</v>
      </c>
      <c r="AA120" s="3">
        <v>9.0717269193333347</v>
      </c>
      <c r="AB120" s="3">
        <v>11.786687676666666</v>
      </c>
      <c r="AC120" s="3">
        <v>89.792240763333325</v>
      </c>
      <c r="AD120" s="3">
        <v>76.849647103333325</v>
      </c>
      <c r="AE120" s="3">
        <v>33.987347806666662</v>
      </c>
      <c r="AF120" s="3">
        <v>33.577201160000008</v>
      </c>
      <c r="AG120" s="3">
        <v>64.169370479999998</v>
      </c>
      <c r="AH120" s="3">
        <v>70.209583330000001</v>
      </c>
      <c r="AI120" s="12">
        <v>43638</v>
      </c>
      <c r="AJ120" s="13">
        <v>640</v>
      </c>
      <c r="AK120" s="16">
        <v>3.00949</v>
      </c>
      <c r="AL120" s="10">
        <v>9.4899999999999984E-3</v>
      </c>
      <c r="AM120" s="10">
        <v>0.59918316522068527</v>
      </c>
      <c r="AN120" s="14">
        <v>12</v>
      </c>
      <c r="AO120" s="10">
        <v>285.14999999999998</v>
      </c>
      <c r="AP120" s="14">
        <v>10.5</v>
      </c>
      <c r="AQ120" s="14">
        <v>37</v>
      </c>
      <c r="AR120" s="10">
        <v>310.14999999999998</v>
      </c>
      <c r="AS120" s="14">
        <v>47.1</v>
      </c>
      <c r="AT120" s="14">
        <v>0.5</v>
      </c>
      <c r="AU120" s="10">
        <v>0.69771694672838291</v>
      </c>
      <c r="AV120" s="10">
        <v>13.247103433233718</v>
      </c>
      <c r="AW120" s="10">
        <v>0.61779459560575589</v>
      </c>
      <c r="AX120" s="10">
        <v>0.69976980164161373</v>
      </c>
      <c r="AY120" s="10">
        <v>10.51741592879335</v>
      </c>
      <c r="AZ120" s="10">
        <v>13.68281698535475</v>
      </c>
      <c r="BA120" s="10">
        <v>2.2860799517592802</v>
      </c>
      <c r="BB120" s="10">
        <v>0.16380724653967976</v>
      </c>
      <c r="BC120" s="2">
        <v>0.24864112377520764</v>
      </c>
      <c r="BD120" s="1" t="s">
        <v>59</v>
      </c>
      <c r="BE120" s="15"/>
      <c r="BF120">
        <v>54</v>
      </c>
      <c r="BG120" s="19">
        <v>154.5</v>
      </c>
      <c r="BH120">
        <v>111</v>
      </c>
      <c r="BI120" s="19">
        <v>31.5</v>
      </c>
      <c r="BJ120">
        <v>91</v>
      </c>
      <c r="BK120" s="20">
        <v>14.4</v>
      </c>
      <c r="BL120">
        <v>86</v>
      </c>
      <c r="BM120">
        <v>67</v>
      </c>
      <c r="BN120" s="20">
        <v>3.4</v>
      </c>
      <c r="BO120">
        <v>79</v>
      </c>
      <c r="BP120" s="19">
        <v>12.8</v>
      </c>
      <c r="BQ120">
        <v>87</v>
      </c>
      <c r="BR120">
        <v>61</v>
      </c>
      <c r="BS120" s="20">
        <v>3.35</v>
      </c>
      <c r="BT120" s="20">
        <v>1.5999999999999996</v>
      </c>
      <c r="BU120" s="20">
        <v>-1</v>
      </c>
      <c r="BV120" s="20">
        <v>6</v>
      </c>
      <c r="BW120" s="20">
        <v>12</v>
      </c>
      <c r="BX120" s="20">
        <v>4.9999999999999822E-2</v>
      </c>
    </row>
    <row r="121" spans="1:76" x14ac:dyDescent="0.3">
      <c r="A121" s="2">
        <v>120</v>
      </c>
      <c r="B121" s="3" t="s">
        <v>192</v>
      </c>
      <c r="C121" s="10">
        <v>415</v>
      </c>
      <c r="D121" s="9" t="s">
        <v>58</v>
      </c>
      <c r="E121" s="10">
        <v>10.022066669999999</v>
      </c>
      <c r="F121" s="10">
        <v>0.49472855449999997</v>
      </c>
      <c r="G121" s="10">
        <v>24.549601030000002</v>
      </c>
      <c r="H121" s="10">
        <v>12.153259889999999</v>
      </c>
      <c r="I121" s="10">
        <v>82.124536460000002</v>
      </c>
      <c r="J121" s="10">
        <v>25.496125370000001</v>
      </c>
      <c r="K121" s="10">
        <v>76.331225369999999</v>
      </c>
      <c r="L121" s="11">
        <v>6.0995370370370361E-3</v>
      </c>
      <c r="M121" s="11">
        <v>6.6087847222222225E-3</v>
      </c>
      <c r="N121" s="10">
        <v>1.1140298999999985</v>
      </c>
      <c r="O121" s="10">
        <v>10.697759669999996</v>
      </c>
      <c r="P121" s="10">
        <v>0.10413674772710602</v>
      </c>
      <c r="Q121" s="9">
        <v>3.7879084556850018E-2</v>
      </c>
      <c r="R121">
        <v>5.4961252599999995</v>
      </c>
      <c r="S121">
        <v>0.51376413656150133</v>
      </c>
      <c r="T121" s="9">
        <v>0.58710505957913572</v>
      </c>
      <c r="U121" s="3">
        <v>13.314471106666666</v>
      </c>
      <c r="V121" s="3">
        <v>9.8749353656666656</v>
      </c>
      <c r="W121" s="3">
        <v>0.47123305453333336</v>
      </c>
      <c r="X121" s="3">
        <v>0.45642700463333336</v>
      </c>
      <c r="Y121" s="3">
        <v>23.755458176666668</v>
      </c>
      <c r="Z121" s="3">
        <v>25.39969829</v>
      </c>
      <c r="AA121" s="3">
        <v>11.148593613333333</v>
      </c>
      <c r="AB121" s="3">
        <v>11.571096846666665</v>
      </c>
      <c r="AC121" s="3">
        <v>92.726497126666644</v>
      </c>
      <c r="AD121" s="3">
        <v>79.738988546666675</v>
      </c>
      <c r="AE121" s="3">
        <v>25.348349519999999</v>
      </c>
      <c r="AF121" s="3">
        <v>25.623602503333334</v>
      </c>
      <c r="AG121" s="3">
        <v>70.314847513333333</v>
      </c>
      <c r="AH121" s="3">
        <v>78.053696663333326</v>
      </c>
      <c r="AI121" s="12">
        <v>43638</v>
      </c>
      <c r="AJ121" s="13">
        <v>640</v>
      </c>
      <c r="AK121" s="16">
        <v>3.00949</v>
      </c>
      <c r="AL121" s="10">
        <v>9.4899999999999984E-3</v>
      </c>
      <c r="AM121" s="10">
        <v>0.49316849815084945</v>
      </c>
      <c r="AN121" s="14">
        <v>12</v>
      </c>
      <c r="AO121" s="10">
        <v>285.14999999999998</v>
      </c>
      <c r="AP121" s="14">
        <v>10.5</v>
      </c>
      <c r="AQ121" s="14">
        <v>37</v>
      </c>
      <c r="AR121" s="10">
        <v>310.14999999999998</v>
      </c>
      <c r="AS121" s="14">
        <v>47.1</v>
      </c>
      <c r="AT121" s="14">
        <v>0.5</v>
      </c>
      <c r="AU121" s="10">
        <v>0.57426850206263758</v>
      </c>
      <c r="AV121" s="10">
        <v>14.098062609733486</v>
      </c>
      <c r="AW121" s="10">
        <v>0.54699551478842035</v>
      </c>
      <c r="AX121" s="10">
        <v>0.5298090232867706</v>
      </c>
      <c r="AY121" s="10">
        <v>12.98548287788782</v>
      </c>
      <c r="AZ121" s="10">
        <v>13.428969843445335</v>
      </c>
      <c r="BA121" s="10">
        <v>1.2437874281111032</v>
      </c>
      <c r="BB121" s="10">
        <v>0.11626615912854056</v>
      </c>
      <c r="BC121" s="2">
        <v>4.0356067322662829E-2</v>
      </c>
      <c r="BD121" s="1" t="s">
        <v>59</v>
      </c>
      <c r="BE121" s="15"/>
      <c r="BF121">
        <v>74</v>
      </c>
      <c r="BG121" s="19">
        <v>135.30000000000001</v>
      </c>
      <c r="BH121">
        <v>90</v>
      </c>
      <c r="BI121" s="19">
        <v>28.9</v>
      </c>
      <c r="BJ121">
        <v>90</v>
      </c>
      <c r="BK121" s="20">
        <v>13.2</v>
      </c>
      <c r="BL121">
        <v>83</v>
      </c>
      <c r="BM121">
        <v>83</v>
      </c>
      <c r="BN121" s="20">
        <v>4.55</v>
      </c>
      <c r="BO121">
        <v>88</v>
      </c>
      <c r="BP121" s="19">
        <v>13.8</v>
      </c>
      <c r="BQ121">
        <v>87</v>
      </c>
      <c r="BR121">
        <v>83</v>
      </c>
      <c r="BS121" s="20">
        <v>5.0199999999999996</v>
      </c>
      <c r="BT121" s="20">
        <v>-0.60000000000000142</v>
      </c>
      <c r="BU121" s="20">
        <v>-4</v>
      </c>
      <c r="BV121" s="20">
        <v>0</v>
      </c>
      <c r="BW121" s="20">
        <v>2</v>
      </c>
      <c r="BX121" s="20">
        <v>-0.46999999999999975</v>
      </c>
    </row>
    <row r="122" spans="1:76" x14ac:dyDescent="0.3">
      <c r="A122" s="2">
        <v>121</v>
      </c>
      <c r="B122" s="3" t="s">
        <v>193</v>
      </c>
      <c r="C122" s="10">
        <v>396</v>
      </c>
      <c r="D122" s="9" t="s">
        <v>58</v>
      </c>
      <c r="E122" s="10">
        <v>9.3740346930000005</v>
      </c>
      <c r="F122" s="10">
        <v>0.55864251170000001</v>
      </c>
      <c r="G122" s="10">
        <v>18.503236080000001</v>
      </c>
      <c r="H122" s="10">
        <v>10.32200972</v>
      </c>
      <c r="I122" s="10">
        <v>73.739872090000006</v>
      </c>
      <c r="J122" s="10">
        <v>31.27592336</v>
      </c>
      <c r="K122" s="10">
        <v>95.364040489999994</v>
      </c>
      <c r="L122" s="11">
        <v>6.9444444444444441E-3</v>
      </c>
      <c r="M122" s="11">
        <v>7.7256828703703697E-3</v>
      </c>
      <c r="N122" s="10">
        <v>0.85598549000000013</v>
      </c>
      <c r="O122" s="10">
        <v>13.516347589999995</v>
      </c>
      <c r="P122" s="10">
        <v>6.3329644661794346E-2</v>
      </c>
      <c r="Q122" s="9">
        <v>6.3329644661794346E-2</v>
      </c>
      <c r="R122">
        <v>6.6109985299999892</v>
      </c>
      <c r="S122">
        <v>0.48911131398330598</v>
      </c>
      <c r="T122" s="9">
        <v>0.48911131398330598</v>
      </c>
      <c r="U122" s="3">
        <v>13.244726330000001</v>
      </c>
      <c r="V122" s="3">
        <v>9.3740346930000005</v>
      </c>
      <c r="W122" s="3">
        <v>0.51109057250000001</v>
      </c>
      <c r="X122" s="3">
        <v>0.55864251170000001</v>
      </c>
      <c r="Y122" s="3">
        <v>18.551369609999998</v>
      </c>
      <c r="Z122" s="3">
        <v>18.503236080000001</v>
      </c>
      <c r="AA122" s="3">
        <v>9.4660242300000004</v>
      </c>
      <c r="AB122" s="3">
        <v>10.32200972</v>
      </c>
      <c r="AC122" s="3">
        <v>87.256219680000001</v>
      </c>
      <c r="AD122" s="3">
        <v>73.739872090000006</v>
      </c>
      <c r="AE122" s="3">
        <v>31.192279549999999</v>
      </c>
      <c r="AF122" s="3">
        <v>31.27592336</v>
      </c>
      <c r="AG122" s="3">
        <v>88.753041960000004</v>
      </c>
      <c r="AH122" s="3">
        <v>95.364040489999994</v>
      </c>
      <c r="AI122" s="12">
        <v>43638</v>
      </c>
      <c r="AJ122" s="13">
        <v>640</v>
      </c>
      <c r="AK122" s="16">
        <v>3.00949</v>
      </c>
      <c r="AL122" s="10">
        <v>9.4899999999999984E-3</v>
      </c>
      <c r="AM122" s="10">
        <v>0.55688091174916676</v>
      </c>
      <c r="AN122" s="14">
        <v>12</v>
      </c>
      <c r="AO122" s="10">
        <v>285.14999999999998</v>
      </c>
      <c r="AP122" s="14">
        <v>10.5</v>
      </c>
      <c r="AQ122" s="14">
        <v>37</v>
      </c>
      <c r="AR122" s="10">
        <v>310.14999999999998</v>
      </c>
      <c r="AS122" s="14">
        <v>47.1</v>
      </c>
      <c r="AT122" s="14">
        <v>0.5</v>
      </c>
      <c r="AU122" s="10">
        <v>0.64845822110813389</v>
      </c>
      <c r="AV122" s="10">
        <v>11.998575553180642</v>
      </c>
      <c r="AW122" s="10">
        <v>0.59326112232301098</v>
      </c>
      <c r="AX122" s="10">
        <v>0.64845822110813389</v>
      </c>
      <c r="AY122" s="10">
        <v>11.005806355457597</v>
      </c>
      <c r="AZ122" s="10">
        <v>11.998575553180642</v>
      </c>
      <c r="BA122" s="10">
        <v>0.99276919772304417</v>
      </c>
      <c r="BB122" s="10">
        <v>7.3449516676941606E-2</v>
      </c>
      <c r="BC122" s="2">
        <v>7.3449516676941606E-2</v>
      </c>
      <c r="BD122" s="1" t="s">
        <v>59</v>
      </c>
      <c r="BE122" s="15"/>
      <c r="BF122">
        <v>75</v>
      </c>
      <c r="BG122" s="19">
        <v>138.69999999999999</v>
      </c>
      <c r="BH122">
        <v>78</v>
      </c>
      <c r="BI122" s="19">
        <v>33.1</v>
      </c>
      <c r="BJ122">
        <v>84</v>
      </c>
      <c r="BK122" s="20">
        <v>15.1</v>
      </c>
      <c r="BL122">
        <v>88</v>
      </c>
      <c r="BM122">
        <v>91</v>
      </c>
      <c r="BN122" s="20">
        <v>2.89</v>
      </c>
      <c r="BO122">
        <v>93</v>
      </c>
      <c r="BP122" s="19">
        <v>13.4</v>
      </c>
      <c r="BQ122">
        <v>86</v>
      </c>
      <c r="BR122">
        <v>101</v>
      </c>
      <c r="BS122" s="20">
        <v>6.39</v>
      </c>
      <c r="BT122" s="20">
        <v>1.6999999999999993</v>
      </c>
      <c r="BU122" s="20">
        <v>2</v>
      </c>
      <c r="BV122" s="20">
        <v>-10</v>
      </c>
      <c r="BW122" s="20">
        <v>-9</v>
      </c>
      <c r="BX122" s="20">
        <v>-3.4999999999999996</v>
      </c>
    </row>
    <row r="123" spans="1:76" x14ac:dyDescent="0.3">
      <c r="A123" s="2">
        <v>122</v>
      </c>
      <c r="B123" s="3" t="s">
        <v>194</v>
      </c>
      <c r="C123" s="10">
        <v>697</v>
      </c>
      <c r="D123" s="9" t="s">
        <v>58</v>
      </c>
      <c r="E123" s="10">
        <v>9.3612978719999997</v>
      </c>
      <c r="F123" s="10">
        <v>0.60115548780000005</v>
      </c>
      <c r="G123" s="10">
        <v>19.210838519999999</v>
      </c>
      <c r="H123" s="10">
        <v>11.42216683</v>
      </c>
      <c r="I123" s="10">
        <v>75.500902760000002</v>
      </c>
      <c r="J123" s="10">
        <v>30.791284359999999</v>
      </c>
      <c r="K123" s="10">
        <v>56.552178779999998</v>
      </c>
      <c r="L123" s="11">
        <v>4.635416666666667E-3</v>
      </c>
      <c r="M123" s="11">
        <v>5.2546180555555558E-3</v>
      </c>
      <c r="N123" s="10">
        <v>1.2320749000000006</v>
      </c>
      <c r="O123" s="10">
        <v>15.208979169999992</v>
      </c>
      <c r="P123" s="10">
        <v>8.1009703953720466E-2</v>
      </c>
      <c r="Q123" s="9">
        <v>0.13873992611965369</v>
      </c>
      <c r="R123">
        <v>6.6338309899999999</v>
      </c>
      <c r="S123">
        <v>0.43617858344400662</v>
      </c>
      <c r="T123" s="9">
        <v>0.50796141757004076</v>
      </c>
      <c r="U123" s="3">
        <v>13.269705003333334</v>
      </c>
      <c r="V123" s="3">
        <v>9.4377210460000001</v>
      </c>
      <c r="W123" s="3">
        <v>0.51925303766666675</v>
      </c>
      <c r="X123" s="3">
        <v>0.57000759883333341</v>
      </c>
      <c r="Y123" s="3">
        <v>19.937438686666667</v>
      </c>
      <c r="Z123" s="3">
        <v>21.261724606666665</v>
      </c>
      <c r="AA123" s="3">
        <v>10.296219473333332</v>
      </c>
      <c r="AB123" s="3">
        <v>12.020155676666667</v>
      </c>
      <c r="AC123" s="3">
        <v>89.834060513333341</v>
      </c>
      <c r="AD123" s="3">
        <v>76.91894928666666</v>
      </c>
      <c r="AE123" s="3">
        <v>30.158829313333332</v>
      </c>
      <c r="AF123" s="3">
        <v>30.207397523333331</v>
      </c>
      <c r="AG123" s="3">
        <v>52.608273773333337</v>
      </c>
      <c r="AH123" s="3">
        <v>59.080940306666669</v>
      </c>
      <c r="AI123" s="12">
        <v>43638</v>
      </c>
      <c r="AJ123" s="13">
        <v>640</v>
      </c>
      <c r="AK123" s="16">
        <v>3.00949</v>
      </c>
      <c r="AL123" s="10">
        <v>9.4899999999999984E-3</v>
      </c>
      <c r="AM123" s="10">
        <v>0.5992598292069421</v>
      </c>
      <c r="AN123" s="14">
        <v>12</v>
      </c>
      <c r="AO123" s="10">
        <v>285.14999999999998</v>
      </c>
      <c r="AP123" s="14">
        <v>10.5</v>
      </c>
      <c r="AQ123" s="14">
        <v>37</v>
      </c>
      <c r="AR123" s="10">
        <v>310.14999999999998</v>
      </c>
      <c r="AS123" s="14">
        <v>47.1</v>
      </c>
      <c r="AT123" s="14">
        <v>0.5</v>
      </c>
      <c r="AU123" s="10">
        <v>0.69780621786535724</v>
      </c>
      <c r="AV123" s="10">
        <v>13.405442569663316</v>
      </c>
      <c r="AW123" s="10">
        <v>0.60273590723640158</v>
      </c>
      <c r="AX123" s="10">
        <v>0.66165052930321455</v>
      </c>
      <c r="AY123" s="10">
        <v>11.959905891055918</v>
      </c>
      <c r="AZ123" s="10">
        <v>14.024749331226474</v>
      </c>
      <c r="BA123" s="10">
        <v>1.4165086872150212</v>
      </c>
      <c r="BB123" s="10">
        <v>9.313634211618306E-2</v>
      </c>
      <c r="BC123" s="2">
        <v>0.16631589898075813</v>
      </c>
      <c r="BD123" s="1" t="s">
        <v>59</v>
      </c>
      <c r="BE123" s="15"/>
      <c r="BF123">
        <v>68</v>
      </c>
      <c r="BG123" s="19">
        <v>153.30000000000001</v>
      </c>
      <c r="BH123">
        <v>111</v>
      </c>
      <c r="BI123" s="19">
        <v>31.6</v>
      </c>
      <c r="BJ123">
        <v>83</v>
      </c>
      <c r="BK123" s="20">
        <v>15.4</v>
      </c>
      <c r="BL123">
        <v>85</v>
      </c>
      <c r="BM123">
        <v>87</v>
      </c>
      <c r="BN123" s="20">
        <v>4.97</v>
      </c>
      <c r="BO123" s="21" t="e">
        <v>#NULL!</v>
      </c>
      <c r="BP123" s="19">
        <v>13.9</v>
      </c>
      <c r="BQ123">
        <v>82</v>
      </c>
      <c r="BR123">
        <v>85</v>
      </c>
      <c r="BS123" s="20">
        <v>7.69</v>
      </c>
      <c r="BT123" s="20">
        <v>1.5</v>
      </c>
      <c r="BU123" s="20">
        <v>3</v>
      </c>
      <c r="BV123" s="20">
        <v>2</v>
      </c>
      <c r="BW123" s="21" t="e">
        <v>#NULL!</v>
      </c>
      <c r="BX123" s="20">
        <v>-2.7200000000000006</v>
      </c>
    </row>
    <row r="124" spans="1:76" x14ac:dyDescent="0.3">
      <c r="A124" s="2">
        <v>123</v>
      </c>
      <c r="B124" s="3" t="s">
        <v>195</v>
      </c>
      <c r="C124" s="10">
        <v>710</v>
      </c>
      <c r="D124" s="9" t="s">
        <v>58</v>
      </c>
      <c r="E124" s="10">
        <v>9.4982991180000003</v>
      </c>
      <c r="F124" s="10">
        <v>0.50555808170000005</v>
      </c>
      <c r="G124" s="10">
        <v>21.033889980000001</v>
      </c>
      <c r="H124" s="10">
        <v>10.6336832</v>
      </c>
      <c r="I124" s="10">
        <v>72.727768280000006</v>
      </c>
      <c r="J124" s="10">
        <v>33.692558650000002</v>
      </c>
      <c r="K124" s="10">
        <v>77.815803779999996</v>
      </c>
      <c r="L124" s="11">
        <v>3.975694444444444E-3</v>
      </c>
      <c r="M124" s="11">
        <v>4.7453587962962961E-3</v>
      </c>
      <c r="N124" s="10">
        <v>2.2477776200000008</v>
      </c>
      <c r="O124" s="10">
        <v>15.354363819999989</v>
      </c>
      <c r="P124" s="10">
        <v>0.14639340622319594</v>
      </c>
      <c r="Q124" s="9">
        <v>0.1069136516620544</v>
      </c>
      <c r="R124">
        <v>8.7347116999999912</v>
      </c>
      <c r="S124">
        <v>0.56887486856488967</v>
      </c>
      <c r="T124" s="9">
        <v>0.59767818059211841</v>
      </c>
      <c r="U124" s="3">
        <v>13.255684506666668</v>
      </c>
      <c r="V124" s="3">
        <v>9.6479579316666655</v>
      </c>
      <c r="W124" s="3">
        <v>0.42928121706666666</v>
      </c>
      <c r="X124" s="3">
        <v>0.48353732059999999</v>
      </c>
      <c r="Y124" s="3">
        <v>20.952681063333333</v>
      </c>
      <c r="Z124" s="3">
        <v>21.755517699999999</v>
      </c>
      <c r="AA124" s="3">
        <v>8.9306937376666671</v>
      </c>
      <c r="AB124" s="3">
        <v>10.491882696333333</v>
      </c>
      <c r="AC124" s="3">
        <v>87.915260769999989</v>
      </c>
      <c r="AD124" s="3">
        <v>73.342494889999998</v>
      </c>
      <c r="AE124" s="3">
        <v>33.064309623333337</v>
      </c>
      <c r="AF124" s="3">
        <v>33.399127666666665</v>
      </c>
      <c r="AG124" s="3">
        <v>69.759718809999995</v>
      </c>
      <c r="AH124" s="3">
        <v>78.449518703333339</v>
      </c>
      <c r="AI124" s="12">
        <v>43638</v>
      </c>
      <c r="AJ124" s="13">
        <v>640</v>
      </c>
      <c r="AK124" s="16">
        <v>3.00949</v>
      </c>
      <c r="AL124" s="10">
        <v>9.4899999999999984E-3</v>
      </c>
      <c r="AM124" s="10">
        <v>0.50396387597234082</v>
      </c>
      <c r="AN124" s="14">
        <v>12</v>
      </c>
      <c r="AO124" s="10">
        <v>285.14999999999998</v>
      </c>
      <c r="AP124" s="14">
        <v>10.5</v>
      </c>
      <c r="AQ124" s="14">
        <v>37</v>
      </c>
      <c r="AR124" s="10">
        <v>310.14999999999998</v>
      </c>
      <c r="AS124" s="14">
        <v>47.1</v>
      </c>
      <c r="AT124" s="14">
        <v>0.5</v>
      </c>
      <c r="AU124" s="10">
        <v>0.58683914571484386</v>
      </c>
      <c r="AV124" s="10">
        <v>12.343510026923216</v>
      </c>
      <c r="AW124" s="10">
        <v>0.49829887368771358</v>
      </c>
      <c r="AX124" s="10">
        <v>0.56127799834190373</v>
      </c>
      <c r="AY124" s="10">
        <v>10.385760065691747</v>
      </c>
      <c r="AZ124" s="10">
        <v>12.20481314904977</v>
      </c>
      <c r="BA124" s="10">
        <v>2.6128247399501543</v>
      </c>
      <c r="BB124" s="10">
        <v>0.17016821866281376</v>
      </c>
      <c r="BC124" s="2">
        <v>0.12462427315135845</v>
      </c>
      <c r="BD124" s="1" t="s">
        <v>59</v>
      </c>
      <c r="BE124" s="15"/>
      <c r="BF124">
        <v>64</v>
      </c>
      <c r="BG124" s="19">
        <v>147.30000000000001</v>
      </c>
      <c r="BH124">
        <v>98</v>
      </c>
      <c r="BI124" s="19">
        <v>31.7</v>
      </c>
      <c r="BJ124">
        <v>86</v>
      </c>
      <c r="BK124" s="20">
        <v>14.7</v>
      </c>
      <c r="BL124">
        <v>79</v>
      </c>
      <c r="BM124">
        <v>69</v>
      </c>
      <c r="BN124" s="20">
        <v>12.09</v>
      </c>
      <c r="BO124">
        <v>90</v>
      </c>
      <c r="BP124" s="19">
        <v>14.8</v>
      </c>
      <c r="BQ124">
        <v>81</v>
      </c>
      <c r="BR124">
        <v>71</v>
      </c>
      <c r="BS124" s="20">
        <v>9.57</v>
      </c>
      <c r="BT124" s="20">
        <v>-0.10000000000000142</v>
      </c>
      <c r="BU124" s="20">
        <v>-2</v>
      </c>
      <c r="BV124" s="20">
        <v>-2</v>
      </c>
      <c r="BW124" s="20">
        <v>-4</v>
      </c>
      <c r="BX124" s="20">
        <v>2.5199999999999996</v>
      </c>
    </row>
    <row r="125" spans="1:76" x14ac:dyDescent="0.3">
      <c r="A125" s="2">
        <v>124</v>
      </c>
      <c r="B125" s="3" t="s">
        <v>196</v>
      </c>
      <c r="C125" s="10">
        <v>758</v>
      </c>
      <c r="D125" s="9" t="s">
        <v>58</v>
      </c>
      <c r="E125" s="10"/>
      <c r="F125" s="10"/>
      <c r="G125" s="10"/>
      <c r="H125" s="10"/>
      <c r="I125" s="10"/>
      <c r="J125" s="10"/>
      <c r="K125" s="10"/>
      <c r="L125" s="11"/>
      <c r="M125" s="11"/>
      <c r="N125" s="10">
        <v>0</v>
      </c>
      <c r="O125" s="10">
        <v>0</v>
      </c>
      <c r="P125" s="10" t="e">
        <v>#DIV/0!</v>
      </c>
      <c r="Q125" s="9">
        <v>0.13916225301217341</v>
      </c>
      <c r="R125">
        <v>0</v>
      </c>
      <c r="S125" t="e">
        <v>#DIV/0!</v>
      </c>
      <c r="T125" s="9">
        <v>0.7069354115641282</v>
      </c>
      <c r="U125" s="3">
        <v>13.373944305</v>
      </c>
      <c r="V125" s="3">
        <v>9.3175299840000001</v>
      </c>
      <c r="W125" s="3">
        <v>0.50513761455000006</v>
      </c>
      <c r="X125" s="3">
        <v>0.55928940090000001</v>
      </c>
      <c r="Y125" s="3">
        <v>18.345678095</v>
      </c>
      <c r="Z125" s="3">
        <v>19.824268805000003</v>
      </c>
      <c r="AA125" s="3">
        <v>9.2168525804999994</v>
      </c>
      <c r="AB125" s="3">
        <v>11.095093869999999</v>
      </c>
      <c r="AC125" s="3">
        <v>90.710299684999995</v>
      </c>
      <c r="AD125" s="3">
        <v>76.658225705000007</v>
      </c>
      <c r="AE125" s="3">
        <v>29.161776685</v>
      </c>
      <c r="AF125" s="3">
        <v>28.888345399999999</v>
      </c>
      <c r="AG125" s="3">
        <v>84.836258970000003</v>
      </c>
      <c r="AH125" s="3">
        <v>94.747250809999997</v>
      </c>
      <c r="AI125" s="12">
        <v>43638</v>
      </c>
      <c r="AJ125" s="13">
        <v>640</v>
      </c>
      <c r="AK125" s="16">
        <v>3.00949</v>
      </c>
      <c r="AL125" s="10">
        <v>9.4899999999999984E-3</v>
      </c>
      <c r="AM125" s="10" t="s">
        <v>518</v>
      </c>
      <c r="AN125" s="14">
        <v>12</v>
      </c>
      <c r="AO125" s="10">
        <v>285.14999999999998</v>
      </c>
      <c r="AP125" s="14">
        <v>10.5</v>
      </c>
      <c r="AQ125" s="14">
        <v>37</v>
      </c>
      <c r="AR125" s="10">
        <v>310.14999999999998</v>
      </c>
      <c r="AS125" s="14">
        <v>47.1</v>
      </c>
      <c r="AT125" s="14">
        <v>0.5</v>
      </c>
      <c r="AU125" s="10" t="s">
        <v>518</v>
      </c>
      <c r="AV125" s="10" t="s">
        <v>518</v>
      </c>
      <c r="AW125" s="10">
        <v>0.58635107798921804</v>
      </c>
      <c r="AX125" s="10">
        <v>0.64920911387247016</v>
      </c>
      <c r="AY125" s="10">
        <v>10.728313964987919</v>
      </c>
      <c r="AZ125" s="10">
        <v>12.870002337497294</v>
      </c>
      <c r="BA125" s="10" t="s">
        <v>518</v>
      </c>
      <c r="BB125" s="10" t="s">
        <v>518</v>
      </c>
      <c r="BC125" s="2">
        <v>0.15887892987670663</v>
      </c>
      <c r="BD125" s="1" t="s">
        <v>59</v>
      </c>
      <c r="BE125" s="15"/>
      <c r="BF125">
        <v>62</v>
      </c>
      <c r="BG125" s="19">
        <v>150.5</v>
      </c>
      <c r="BH125">
        <v>109</v>
      </c>
      <c r="BI125" s="19">
        <v>31.3</v>
      </c>
      <c r="BJ125">
        <v>86</v>
      </c>
      <c r="BK125" s="20">
        <v>15</v>
      </c>
      <c r="BL125">
        <v>86</v>
      </c>
      <c r="BM125">
        <v>62</v>
      </c>
      <c r="BN125" s="20">
        <v>12.18</v>
      </c>
      <c r="BO125">
        <v>89</v>
      </c>
      <c r="BP125" s="19">
        <v>13.4</v>
      </c>
      <c r="BQ125">
        <v>81</v>
      </c>
      <c r="BR125">
        <v>69</v>
      </c>
      <c r="BS125" s="20">
        <v>12.84</v>
      </c>
      <c r="BT125" s="20">
        <v>1.5999999999999996</v>
      </c>
      <c r="BU125" s="20">
        <v>5</v>
      </c>
      <c r="BV125" s="20">
        <v>-7</v>
      </c>
      <c r="BW125" s="20">
        <v>-3</v>
      </c>
      <c r="BX125" s="20">
        <v>-0.66000000000000014</v>
      </c>
    </row>
    <row r="126" spans="1:76" x14ac:dyDescent="0.3">
      <c r="A126" s="2">
        <v>125</v>
      </c>
      <c r="B126" s="3" t="s">
        <v>197</v>
      </c>
      <c r="C126" s="10">
        <v>726</v>
      </c>
      <c r="D126" s="9" t="s">
        <v>58</v>
      </c>
      <c r="E126" s="10">
        <v>9.2105662200000005</v>
      </c>
      <c r="F126" s="10">
        <v>0.59540615569999999</v>
      </c>
      <c r="G126" s="10">
        <v>19.852988369999998</v>
      </c>
      <c r="H126" s="10">
        <v>11.828112969999999</v>
      </c>
      <c r="I126" s="10">
        <v>72.897448900000001</v>
      </c>
      <c r="J126" s="10">
        <v>34.563062950000003</v>
      </c>
      <c r="K126" s="10">
        <v>85.504717389999996</v>
      </c>
      <c r="L126" s="11">
        <v>3.8657407407407408E-3</v>
      </c>
      <c r="M126" s="11">
        <v>4.6701273148148153E-3</v>
      </c>
      <c r="N126" s="10">
        <v>1.8047521199999998</v>
      </c>
      <c r="O126" s="10">
        <v>12.957325560000001</v>
      </c>
      <c r="P126" s="10">
        <v>0.13928430767930783</v>
      </c>
      <c r="Q126" s="9">
        <v>0.14607259668540487</v>
      </c>
      <c r="R126">
        <v>7.9878679799999901</v>
      </c>
      <c r="S126">
        <v>0.6164750544401687</v>
      </c>
      <c r="T126" s="9">
        <v>0.65253730119381326</v>
      </c>
      <c r="U126" s="3">
        <v>13.347330343333333</v>
      </c>
      <c r="V126" s="3">
        <v>9.1791598506666663</v>
      </c>
      <c r="W126" s="3">
        <v>0.52249802013333335</v>
      </c>
      <c r="X126" s="3">
        <v>0.5977257658666667</v>
      </c>
      <c r="Y126" s="3">
        <v>19.061100026666669</v>
      </c>
      <c r="Z126" s="3">
        <v>19.941992986666666</v>
      </c>
      <c r="AA126" s="3">
        <v>9.955575301333333</v>
      </c>
      <c r="AB126" s="3">
        <v>11.97591064</v>
      </c>
      <c r="AC126" s="3">
        <v>87.105767049999997</v>
      </c>
      <c r="AD126" s="3">
        <v>73.161387906666661</v>
      </c>
      <c r="AE126" s="3">
        <v>34.204796170000002</v>
      </c>
      <c r="AF126" s="3">
        <v>34.607577633333335</v>
      </c>
      <c r="AG126" s="3">
        <v>75.763189893333333</v>
      </c>
      <c r="AH126" s="3">
        <v>84.806372316666668</v>
      </c>
      <c r="AI126" s="12">
        <v>43638</v>
      </c>
      <c r="AJ126" s="13">
        <v>640</v>
      </c>
      <c r="AK126" s="16">
        <v>3.00949</v>
      </c>
      <c r="AL126" s="10">
        <v>9.4899999999999984E-3</v>
      </c>
      <c r="AM126" s="10">
        <v>0.59352862681052265</v>
      </c>
      <c r="AN126" s="14">
        <v>12</v>
      </c>
      <c r="AO126" s="10">
        <v>285.14999999999998</v>
      </c>
      <c r="AP126" s="14">
        <v>10.5</v>
      </c>
      <c r="AQ126" s="14">
        <v>37</v>
      </c>
      <c r="AR126" s="10">
        <v>310.14999999999998</v>
      </c>
      <c r="AS126" s="14">
        <v>47.1</v>
      </c>
      <c r="AT126" s="14">
        <v>0.5</v>
      </c>
      <c r="AU126" s="10">
        <v>0.69113253731286817</v>
      </c>
      <c r="AV126" s="10">
        <v>13.721046225400961</v>
      </c>
      <c r="AW126" s="10">
        <v>0.60650260152441471</v>
      </c>
      <c r="AX126" s="10">
        <v>0.69382508263628739</v>
      </c>
      <c r="AY126" s="10">
        <v>11.551598264201404</v>
      </c>
      <c r="AZ126" s="10">
        <v>13.83771064368347</v>
      </c>
      <c r="BA126" s="10">
        <v>2.127394488820963</v>
      </c>
      <c r="BB126" s="10">
        <v>0.16418469065779673</v>
      </c>
      <c r="BC126" s="2">
        <v>0.16564050382814174</v>
      </c>
      <c r="BD126" s="1" t="s">
        <v>59</v>
      </c>
      <c r="BE126" s="15"/>
      <c r="BF126">
        <v>52</v>
      </c>
      <c r="BG126" s="19">
        <v>149.69999999999999</v>
      </c>
      <c r="BH126">
        <v>102</v>
      </c>
      <c r="BI126" s="19">
        <v>31.2</v>
      </c>
      <c r="BJ126">
        <v>85</v>
      </c>
      <c r="BK126" s="20">
        <v>15.4</v>
      </c>
      <c r="BL126">
        <v>79</v>
      </c>
      <c r="BM126">
        <v>74</v>
      </c>
      <c r="BN126" s="20">
        <v>16.399999999999999</v>
      </c>
      <c r="BO126">
        <v>88</v>
      </c>
      <c r="BP126" s="19">
        <v>15</v>
      </c>
      <c r="BQ126">
        <v>85</v>
      </c>
      <c r="BR126">
        <v>94</v>
      </c>
      <c r="BS126" s="20">
        <v>6.11</v>
      </c>
      <c r="BT126" s="20">
        <v>0.40000000000000036</v>
      </c>
      <c r="BU126" s="20">
        <v>-6</v>
      </c>
      <c r="BV126" s="20">
        <v>-20</v>
      </c>
      <c r="BW126" s="20">
        <v>-3</v>
      </c>
      <c r="BX126" s="20">
        <v>10.29</v>
      </c>
    </row>
    <row r="127" spans="1:76" x14ac:dyDescent="0.3">
      <c r="A127" s="2">
        <v>126</v>
      </c>
      <c r="B127" s="3" t="s">
        <v>198</v>
      </c>
      <c r="C127" s="10">
        <v>540</v>
      </c>
      <c r="D127" s="9" t="s">
        <v>58</v>
      </c>
      <c r="E127" s="10">
        <v>9.6042045389999995</v>
      </c>
      <c r="F127" s="10">
        <v>0.62579226860000003</v>
      </c>
      <c r="G127" s="10">
        <v>18.221864879999998</v>
      </c>
      <c r="H127" s="10">
        <v>11.437423920000001</v>
      </c>
      <c r="I127" s="10">
        <v>78.053241380000003</v>
      </c>
      <c r="J127" s="10">
        <v>33.34252163</v>
      </c>
      <c r="K127" s="10">
        <v>69.551524499999999</v>
      </c>
      <c r="L127" s="11">
        <v>4.7337962962962958E-3</v>
      </c>
      <c r="M127" s="11">
        <v>5.5092476851851847E-3</v>
      </c>
      <c r="N127" s="10">
        <v>0.18573017000000114</v>
      </c>
      <c r="O127" s="10">
        <v>13.464887279999999</v>
      </c>
      <c r="P127" s="10">
        <v>1.3793666901012568E-2</v>
      </c>
      <c r="Q127" s="9">
        <v>2.6808711880006404E-2</v>
      </c>
      <c r="R127">
        <v>11.753251519999999</v>
      </c>
      <c r="S127">
        <v>0.87288153815127967</v>
      </c>
      <c r="T127" s="9">
        <v>0.69212692447873814</v>
      </c>
      <c r="U127" s="3">
        <v>13.24582288</v>
      </c>
      <c r="V127" s="3">
        <v>9.5067408130000004</v>
      </c>
      <c r="W127" s="3">
        <v>0.5504159041333333</v>
      </c>
      <c r="X127" s="3">
        <v>0.55053733173333341</v>
      </c>
      <c r="Y127" s="3">
        <v>18.904291260000001</v>
      </c>
      <c r="Z127" s="3">
        <v>19.525769060000002</v>
      </c>
      <c r="AA127" s="3">
        <v>10.410746951333332</v>
      </c>
      <c r="AB127" s="3">
        <v>10.708951733666666</v>
      </c>
      <c r="AC127" s="3">
        <v>92.470471536666665</v>
      </c>
      <c r="AD127" s="3">
        <v>79.418978506666676</v>
      </c>
      <c r="AE127" s="3">
        <v>33.020936370000001</v>
      </c>
      <c r="AF127" s="3">
        <v>33.127994253333334</v>
      </c>
      <c r="AG127" s="3">
        <v>60.179646143333336</v>
      </c>
      <c r="AH127" s="3">
        <v>69.147545233333332</v>
      </c>
      <c r="AI127" s="12">
        <v>43638</v>
      </c>
      <c r="AJ127" s="13">
        <v>640</v>
      </c>
      <c r="AK127" s="16">
        <v>3.00949</v>
      </c>
      <c r="AL127" s="10">
        <v>9.4899999999999984E-3</v>
      </c>
      <c r="AM127" s="10">
        <v>0.62381892141193362</v>
      </c>
      <c r="AN127" s="14">
        <v>12</v>
      </c>
      <c r="AO127" s="10">
        <v>285.14999999999998</v>
      </c>
      <c r="AP127" s="14">
        <v>10.5</v>
      </c>
      <c r="AQ127" s="14">
        <v>37</v>
      </c>
      <c r="AR127" s="10">
        <v>310.14999999999998</v>
      </c>
      <c r="AS127" s="14">
        <v>47.1</v>
      </c>
      <c r="AT127" s="14">
        <v>0.5</v>
      </c>
      <c r="AU127" s="10">
        <v>0.72640397531633039</v>
      </c>
      <c r="AV127" s="10">
        <v>13.236435086509026</v>
      </c>
      <c r="AW127" s="10">
        <v>0.63890898130502338</v>
      </c>
      <c r="AX127" s="10">
        <v>0.63904993141862965</v>
      </c>
      <c r="AY127" s="10">
        <v>12.079119743177571</v>
      </c>
      <c r="AZ127" s="10">
        <v>12.425172449297918</v>
      </c>
      <c r="BA127" s="10">
        <v>0.1829664202221668</v>
      </c>
      <c r="BB127" s="10">
        <v>1.3588410836081415E-2</v>
      </c>
      <c r="BC127" s="2">
        <v>3.1153967161945365E-2</v>
      </c>
      <c r="BD127" s="1" t="s">
        <v>59</v>
      </c>
      <c r="BE127" s="15"/>
      <c r="BF127">
        <v>53</v>
      </c>
      <c r="BG127" s="19">
        <v>153.5</v>
      </c>
      <c r="BH127">
        <v>118</v>
      </c>
      <c r="BI127" s="19">
        <v>31</v>
      </c>
      <c r="BJ127">
        <v>88</v>
      </c>
      <c r="BK127" s="20">
        <v>14</v>
      </c>
      <c r="BL127">
        <v>78</v>
      </c>
      <c r="BM127">
        <v>89</v>
      </c>
      <c r="BN127" s="20">
        <v>4.72</v>
      </c>
      <c r="BO127">
        <v>89</v>
      </c>
      <c r="BP127" s="19">
        <v>13.7</v>
      </c>
      <c r="BQ127">
        <v>85</v>
      </c>
      <c r="BR127">
        <v>77</v>
      </c>
      <c r="BS127" s="20">
        <v>6.63</v>
      </c>
      <c r="BT127" s="20">
        <v>0.30000000000000071</v>
      </c>
      <c r="BU127" s="20">
        <v>-7</v>
      </c>
      <c r="BV127" s="20">
        <v>12</v>
      </c>
      <c r="BW127" s="20">
        <v>-1</v>
      </c>
      <c r="BX127" s="20">
        <v>-1.9100000000000001</v>
      </c>
    </row>
    <row r="128" spans="1:76" x14ac:dyDescent="0.3">
      <c r="A128" s="2">
        <v>127</v>
      </c>
      <c r="B128" s="3" t="s">
        <v>200</v>
      </c>
      <c r="C128" s="10">
        <v>485</v>
      </c>
      <c r="D128" s="9" t="s">
        <v>58</v>
      </c>
      <c r="E128" s="10">
        <v>8.6109543889999998</v>
      </c>
      <c r="F128" s="10">
        <v>0.49773873320000001</v>
      </c>
      <c r="G128" s="10">
        <v>16.330961240000001</v>
      </c>
      <c r="H128" s="10">
        <v>8.1749484169999995</v>
      </c>
      <c r="I128" s="10">
        <v>77.737961720000001</v>
      </c>
      <c r="J128" s="10">
        <v>37.686879920000003</v>
      </c>
      <c r="K128" s="10">
        <v>85.397633159999998</v>
      </c>
      <c r="L128" s="11">
        <v>2.6556712962962966E-2</v>
      </c>
      <c r="M128" s="11">
        <v>2.690971064814815E-2</v>
      </c>
      <c r="N128" s="10">
        <v>-4.0332196999999681E-2</v>
      </c>
      <c r="O128" s="10">
        <v>11.060152209999998</v>
      </c>
      <c r="P128" s="10">
        <v>-3.6466222375794669E-3</v>
      </c>
      <c r="Q128" s="9">
        <v>-3.6466222375794669E-3</v>
      </c>
      <c r="R128">
        <v>16.0202898</v>
      </c>
      <c r="S128">
        <v>1.4484691978755329</v>
      </c>
      <c r="T128" s="9">
        <v>1.4484691978755329</v>
      </c>
      <c r="U128" s="3">
        <v>13.261133320000001</v>
      </c>
      <c r="V128" s="3">
        <v>8.6109543889999998</v>
      </c>
      <c r="W128" s="3">
        <v>0.5119548035</v>
      </c>
      <c r="X128" s="3">
        <v>0.49773873320000001</v>
      </c>
      <c r="Y128" s="3">
        <v>16.104842619999999</v>
      </c>
      <c r="Z128" s="3">
        <v>16.330961240000001</v>
      </c>
      <c r="AA128" s="3">
        <v>8.2152806139999992</v>
      </c>
      <c r="AB128" s="3">
        <v>8.1749484169999995</v>
      </c>
      <c r="AC128" s="3">
        <v>88.79811393</v>
      </c>
      <c r="AD128" s="3">
        <v>77.737961720000001</v>
      </c>
      <c r="AE128" s="3">
        <v>35.716877140000001</v>
      </c>
      <c r="AF128" s="3">
        <v>37.686879920000003</v>
      </c>
      <c r="AG128" s="3">
        <v>69.377343359999998</v>
      </c>
      <c r="AH128" s="3">
        <v>85.397633159999998</v>
      </c>
      <c r="AI128" s="12">
        <v>43638</v>
      </c>
      <c r="AJ128" s="13">
        <v>640</v>
      </c>
      <c r="AK128" s="16">
        <v>3.00949</v>
      </c>
      <c r="AL128" s="10">
        <v>9.4899999999999984E-3</v>
      </c>
      <c r="AM128" s="10">
        <v>0.49616918467913168</v>
      </c>
      <c r="AN128" s="14">
        <v>12</v>
      </c>
      <c r="AO128" s="10">
        <v>285.14999999999998</v>
      </c>
      <c r="AP128" s="14">
        <v>10.5</v>
      </c>
      <c r="AQ128" s="14">
        <v>37</v>
      </c>
      <c r="AR128" s="10">
        <v>310.14999999999998</v>
      </c>
      <c r="AS128" s="14">
        <v>47.1</v>
      </c>
      <c r="AT128" s="14">
        <v>0.5</v>
      </c>
      <c r="AU128" s="10">
        <v>0.5777626420253833</v>
      </c>
      <c r="AV128" s="10">
        <v>9.4354193128365296</v>
      </c>
      <c r="AW128" s="10">
        <v>0.59426429999952013</v>
      </c>
      <c r="AX128" s="10">
        <v>0.5777626420253833</v>
      </c>
      <c r="AY128" s="10">
        <v>9.5705330261767383</v>
      </c>
      <c r="AZ128" s="10">
        <v>9.4354193128365296</v>
      </c>
      <c r="BA128" s="10">
        <v>-0.13511371334020872</v>
      </c>
      <c r="BB128" s="10">
        <v>-1.221626165488447E-2</v>
      </c>
      <c r="BC128" s="2">
        <v>-1.221626165488447E-2</v>
      </c>
      <c r="BD128" s="1" t="s">
        <v>59</v>
      </c>
      <c r="BE128" s="15"/>
      <c r="BF128">
        <v>52</v>
      </c>
      <c r="BG128" s="19">
        <v>146.30000000000001</v>
      </c>
      <c r="BH128">
        <v>83</v>
      </c>
      <c r="BI128" s="19">
        <v>30.8</v>
      </c>
      <c r="BJ128">
        <v>92</v>
      </c>
      <c r="BK128" s="20">
        <v>16.2</v>
      </c>
      <c r="BL128">
        <v>79</v>
      </c>
      <c r="BM128">
        <v>78</v>
      </c>
      <c r="BN128" s="20">
        <v>5.74</v>
      </c>
      <c r="BO128">
        <v>87</v>
      </c>
      <c r="BP128" s="19">
        <v>13.7</v>
      </c>
      <c r="BQ128">
        <v>86</v>
      </c>
      <c r="BR128">
        <v>72</v>
      </c>
      <c r="BS128" s="20">
        <v>10.56</v>
      </c>
      <c r="BT128" s="20">
        <v>2.5</v>
      </c>
      <c r="BU128" s="20">
        <v>-7</v>
      </c>
      <c r="BV128" s="20">
        <v>6</v>
      </c>
      <c r="BW128" s="20">
        <v>5</v>
      </c>
      <c r="BX128" s="20">
        <v>-4.82</v>
      </c>
    </row>
    <row r="129" spans="1:76" x14ac:dyDescent="0.3">
      <c r="A129" s="2">
        <v>128</v>
      </c>
      <c r="B129" s="3" t="s">
        <v>201</v>
      </c>
      <c r="C129" s="10">
        <v>659</v>
      </c>
      <c r="D129" s="9" t="s">
        <v>58</v>
      </c>
      <c r="E129" s="10"/>
      <c r="F129" s="10"/>
      <c r="G129" s="10"/>
      <c r="H129" s="10"/>
      <c r="I129" s="10"/>
      <c r="J129" s="10"/>
      <c r="K129" s="10"/>
      <c r="L129" s="11"/>
      <c r="M129" s="11"/>
      <c r="N129" s="10">
        <v>0</v>
      </c>
      <c r="O129" s="10">
        <v>0</v>
      </c>
      <c r="P129" s="10" t="e">
        <v>#DIV/0!</v>
      </c>
      <c r="Q129" s="9">
        <v>0.56355417923559969</v>
      </c>
      <c r="R129">
        <v>0</v>
      </c>
      <c r="S129" t="e">
        <v>#DIV/0!</v>
      </c>
      <c r="T129" s="9">
        <v>1.2851657048482985</v>
      </c>
      <c r="U129" s="3">
        <v>13.284300980000001</v>
      </c>
      <c r="V129" s="3">
        <v>7.4314868900000004</v>
      </c>
      <c r="W129" s="3">
        <v>0.4870912013</v>
      </c>
      <c r="X129" s="3">
        <v>0.75576754925</v>
      </c>
      <c r="Y129" s="3">
        <v>23.175533995000002</v>
      </c>
      <c r="Z129" s="3">
        <v>23.703341049999999</v>
      </c>
      <c r="AA129" s="3">
        <v>11.252828165</v>
      </c>
      <c r="AB129" s="3">
        <v>17.930512</v>
      </c>
      <c r="AC129" s="3">
        <v>96.968435314999994</v>
      </c>
      <c r="AD129" s="3">
        <v>85.31583793499999</v>
      </c>
      <c r="AE129" s="3">
        <v>29.337494055000001</v>
      </c>
      <c r="AF129" s="3">
        <v>29.679787265000002</v>
      </c>
      <c r="AG129" s="3">
        <v>67.952077630000005</v>
      </c>
      <c r="AH129" s="3">
        <v>82.893989610000006</v>
      </c>
      <c r="AI129" s="12">
        <v>43638</v>
      </c>
      <c r="AJ129" s="13">
        <v>640</v>
      </c>
      <c r="AK129" s="16">
        <v>3.00949</v>
      </c>
      <c r="AL129" s="10">
        <v>9.4899999999999984E-3</v>
      </c>
      <c r="AM129" s="10" t="s">
        <v>518</v>
      </c>
      <c r="AN129" s="14">
        <v>12</v>
      </c>
      <c r="AO129" s="10">
        <v>285.14999999999998</v>
      </c>
      <c r="AP129" s="14">
        <v>10.5</v>
      </c>
      <c r="AQ129" s="14">
        <v>37</v>
      </c>
      <c r="AR129" s="10">
        <v>310.14999999999998</v>
      </c>
      <c r="AS129" s="14">
        <v>47.1</v>
      </c>
      <c r="AT129" s="14">
        <v>0.5</v>
      </c>
      <c r="AU129" s="10" t="s">
        <v>518</v>
      </c>
      <c r="AV129" s="10" t="s">
        <v>518</v>
      </c>
      <c r="AW129" s="10">
        <v>0.56540325395436963</v>
      </c>
      <c r="AX129" s="10">
        <v>0.87727602231083313</v>
      </c>
      <c r="AY129" s="10">
        <v>13.107744836747379</v>
      </c>
      <c r="AZ129" s="10">
        <v>20.804837191454013</v>
      </c>
      <c r="BA129" s="10" t="s">
        <v>518</v>
      </c>
      <c r="BB129" s="10" t="s">
        <v>518</v>
      </c>
      <c r="BC129" s="2">
        <v>0.64942982149298989</v>
      </c>
      <c r="BD129" s="1" t="s">
        <v>59</v>
      </c>
      <c r="BE129" s="15"/>
      <c r="BF129">
        <v>48</v>
      </c>
      <c r="BG129" s="19">
        <v>156.80000000000001</v>
      </c>
      <c r="BH129">
        <v>115</v>
      </c>
      <c r="BI129" s="19">
        <v>30.4</v>
      </c>
      <c r="BJ129">
        <v>85</v>
      </c>
      <c r="BK129" s="20">
        <v>15.5</v>
      </c>
      <c r="BL129">
        <v>91</v>
      </c>
      <c r="BM129">
        <v>69</v>
      </c>
      <c r="BN129" s="20">
        <v>7.68</v>
      </c>
      <c r="BO129">
        <v>88</v>
      </c>
      <c r="BP129" s="19">
        <v>15.1</v>
      </c>
      <c r="BQ129">
        <v>90</v>
      </c>
      <c r="BR129">
        <v>76</v>
      </c>
      <c r="BS129" s="20">
        <v>7.75</v>
      </c>
      <c r="BT129" s="20">
        <v>0.40000000000000036</v>
      </c>
      <c r="BU129" s="20">
        <v>1</v>
      </c>
      <c r="BV129" s="20">
        <v>-7</v>
      </c>
      <c r="BW129" s="20">
        <v>-3</v>
      </c>
      <c r="BX129" s="20">
        <v>-7.0000000000000284E-2</v>
      </c>
    </row>
    <row r="130" spans="1:76" x14ac:dyDescent="0.3">
      <c r="A130" s="2">
        <v>129</v>
      </c>
      <c r="B130" s="3" t="s">
        <v>202</v>
      </c>
      <c r="C130" s="10">
        <v>718</v>
      </c>
      <c r="D130" s="9" t="s">
        <v>58</v>
      </c>
      <c r="E130" s="10">
        <v>8.0269263140000007</v>
      </c>
      <c r="F130" s="10">
        <v>0.78262647510000005</v>
      </c>
      <c r="G130" s="10">
        <v>21.996720939999999</v>
      </c>
      <c r="H130" s="10">
        <v>16.493242540000001</v>
      </c>
      <c r="I130" s="10">
        <v>88.178186740000001</v>
      </c>
      <c r="J130" s="10">
        <v>26.20520951</v>
      </c>
      <c r="K130" s="10">
        <v>84.607459629999994</v>
      </c>
      <c r="L130" s="11">
        <v>1.2378472222222221E-2</v>
      </c>
      <c r="M130" s="11">
        <v>1.2893506944444444E-2</v>
      </c>
      <c r="N130" s="10">
        <v>3.6798113600000004</v>
      </c>
      <c r="O130" s="10">
        <v>11.373041759999992</v>
      </c>
      <c r="P130" s="10">
        <v>0.32355560083690427</v>
      </c>
      <c r="Q130" s="9">
        <v>0.32355560083690427</v>
      </c>
      <c r="R130">
        <v>12.698367359999992</v>
      </c>
      <c r="S130">
        <v>1.1165322020236739</v>
      </c>
      <c r="T130" s="9">
        <v>1.1165322020236739</v>
      </c>
      <c r="U130" s="3">
        <v>13.28265234</v>
      </c>
      <c r="V130" s="3">
        <v>8.0269263140000007</v>
      </c>
      <c r="W130" s="3">
        <v>0.67145288920000001</v>
      </c>
      <c r="X130" s="3">
        <v>0.78262647510000005</v>
      </c>
      <c r="Y130" s="3">
        <v>19.227694540000002</v>
      </c>
      <c r="Z130" s="3">
        <v>21.996720939999999</v>
      </c>
      <c r="AA130" s="3">
        <v>12.81343118</v>
      </c>
      <c r="AB130" s="3">
        <v>16.493242540000001</v>
      </c>
      <c r="AC130" s="3">
        <v>99.551228499999993</v>
      </c>
      <c r="AD130" s="3">
        <v>88.178186740000001</v>
      </c>
      <c r="AE130" s="3">
        <v>24.96455229</v>
      </c>
      <c r="AF130" s="3">
        <v>26.20520951</v>
      </c>
      <c r="AG130" s="3">
        <v>71.909092270000002</v>
      </c>
      <c r="AH130" s="3">
        <v>84.607459629999994</v>
      </c>
      <c r="AI130" s="12">
        <v>43638</v>
      </c>
      <c r="AJ130" s="13">
        <v>640</v>
      </c>
      <c r="AK130" s="16">
        <v>3.00949</v>
      </c>
      <c r="AL130" s="10">
        <v>9.4899999999999984E-3</v>
      </c>
      <c r="AM130" s="10">
        <v>0.78015857347922746</v>
      </c>
      <c r="AN130" s="14">
        <v>12</v>
      </c>
      <c r="AO130" s="10">
        <v>285.14999999999998</v>
      </c>
      <c r="AP130" s="14">
        <v>10.5</v>
      </c>
      <c r="AQ130" s="14">
        <v>37</v>
      </c>
      <c r="AR130" s="10">
        <v>310.14999999999998</v>
      </c>
      <c r="AS130" s="14">
        <v>47.1</v>
      </c>
      <c r="AT130" s="14">
        <v>0.5</v>
      </c>
      <c r="AU130" s="10">
        <v>0.90845319002147717</v>
      </c>
      <c r="AV130" s="10">
        <v>19.982991307955224</v>
      </c>
      <c r="AW130" s="10">
        <v>0.77940567889035028</v>
      </c>
      <c r="AX130" s="10">
        <v>0.90845319002147717</v>
      </c>
      <c r="AY130" s="10">
        <v>14.986174316444982</v>
      </c>
      <c r="AZ130" s="10">
        <v>19.982991307955224</v>
      </c>
      <c r="BA130" s="10">
        <v>4.9968169915102418</v>
      </c>
      <c r="BB130" s="10">
        <v>0.43935625112047816</v>
      </c>
      <c r="BC130" s="2">
        <v>0.43935625112047816</v>
      </c>
      <c r="BD130" s="1" t="s">
        <v>59</v>
      </c>
      <c r="BE130" s="15"/>
      <c r="BF130">
        <v>50</v>
      </c>
      <c r="BG130" s="19">
        <v>147.5</v>
      </c>
      <c r="BH130">
        <v>115</v>
      </c>
      <c r="BI130" s="19">
        <v>28.6</v>
      </c>
      <c r="BJ130">
        <v>83</v>
      </c>
      <c r="BK130" s="20">
        <v>14</v>
      </c>
      <c r="BL130">
        <v>82</v>
      </c>
      <c r="BM130">
        <v>94</v>
      </c>
      <c r="BN130" s="20">
        <v>4.26</v>
      </c>
      <c r="BO130">
        <v>90</v>
      </c>
      <c r="BP130" s="19">
        <v>15.3</v>
      </c>
      <c r="BQ130">
        <v>85</v>
      </c>
      <c r="BR130">
        <v>94</v>
      </c>
      <c r="BS130" s="20">
        <v>20</v>
      </c>
      <c r="BT130" s="20">
        <v>-1.3000000000000007</v>
      </c>
      <c r="BU130" s="20">
        <v>-3</v>
      </c>
      <c r="BV130" s="20">
        <v>0</v>
      </c>
      <c r="BW130" s="20">
        <v>-7</v>
      </c>
      <c r="BX130" s="20">
        <v>-15.74</v>
      </c>
    </row>
    <row r="131" spans="1:76" x14ac:dyDescent="0.3">
      <c r="A131" s="2">
        <v>130</v>
      </c>
      <c r="B131" s="3" t="s">
        <v>203</v>
      </c>
      <c r="C131" s="10">
        <v>642</v>
      </c>
      <c r="D131" s="9" t="s">
        <v>58</v>
      </c>
      <c r="E131" s="10">
        <v>8.9449360500000008</v>
      </c>
      <c r="F131" s="10">
        <v>0.55134031309999998</v>
      </c>
      <c r="G131" s="10">
        <v>20.52460572</v>
      </c>
      <c r="H131" s="10">
        <v>11.3180905</v>
      </c>
      <c r="I131" s="10">
        <v>76.000808070000005</v>
      </c>
      <c r="J131" s="10">
        <v>30.271858900000002</v>
      </c>
      <c r="K131" s="10">
        <v>94.913848470000005</v>
      </c>
      <c r="L131" s="11">
        <v>4.5081018518518517E-3</v>
      </c>
      <c r="M131" s="11">
        <v>5.2083217592592598E-3</v>
      </c>
      <c r="N131" s="10">
        <v>1.6662309880000006</v>
      </c>
      <c r="O131" s="10">
        <v>13.809997039999999</v>
      </c>
      <c r="P131" s="10">
        <v>0.12065397140736829</v>
      </c>
      <c r="Q131" s="9">
        <v>0.14254312370890213</v>
      </c>
      <c r="R131">
        <v>6.4446657300000112</v>
      </c>
      <c r="S131">
        <v>0.46666669886556411</v>
      </c>
      <c r="T131" s="9">
        <v>0.40108472108557752</v>
      </c>
      <c r="U131" s="3">
        <v>13.144737286666668</v>
      </c>
      <c r="V131" s="3">
        <v>8.9528264573333356</v>
      </c>
      <c r="W131" s="3">
        <v>0.4998738932666667</v>
      </c>
      <c r="X131" s="3">
        <v>0.5389331262</v>
      </c>
      <c r="Y131" s="3">
        <v>17.713424740000001</v>
      </c>
      <c r="Z131" s="3">
        <v>20.350451493333335</v>
      </c>
      <c r="AA131" s="3">
        <v>8.8524397179999994</v>
      </c>
      <c r="AB131" s="3">
        <v>10.946804316666666</v>
      </c>
      <c r="AC131" s="3">
        <v>91.354752366666673</v>
      </c>
      <c r="AD131" s="3">
        <v>76.72871275</v>
      </c>
      <c r="AE131" s="3">
        <v>30.242365429999996</v>
      </c>
      <c r="AF131" s="3">
        <v>30.273376709999997</v>
      </c>
      <c r="AG131" s="3">
        <v>87.193810999999997</v>
      </c>
      <c r="AH131" s="3">
        <v>93.255696126666678</v>
      </c>
      <c r="AI131" s="12">
        <v>43639</v>
      </c>
      <c r="AJ131" s="13">
        <v>640.1</v>
      </c>
      <c r="AK131" s="16">
        <v>2.9548800000000002</v>
      </c>
      <c r="AL131" s="10">
        <v>4.5119999999999827E-2</v>
      </c>
      <c r="AM131" s="10">
        <v>0.55975908981075373</v>
      </c>
      <c r="AN131" s="14">
        <v>12</v>
      </c>
      <c r="AO131" s="10">
        <v>285.14999999999998</v>
      </c>
      <c r="AP131" s="14">
        <v>10.5</v>
      </c>
      <c r="AQ131" s="14">
        <v>37</v>
      </c>
      <c r="AR131" s="10">
        <v>310.14999999999998</v>
      </c>
      <c r="AS131" s="14">
        <v>47.1</v>
      </c>
      <c r="AT131" s="14">
        <v>0.5</v>
      </c>
      <c r="AU131" s="10">
        <v>0.65180245946289395</v>
      </c>
      <c r="AV131" s="10">
        <v>13.377988487802181</v>
      </c>
      <c r="AW131" s="10">
        <v>0.59095811663133313</v>
      </c>
      <c r="AX131" s="10">
        <v>0.63713450440086483</v>
      </c>
      <c r="AY131" s="10">
        <v>10.464296843024858</v>
      </c>
      <c r="AZ131" s="10">
        <v>12.964302154268971</v>
      </c>
      <c r="BA131" s="10">
        <v>1.9641709012166828</v>
      </c>
      <c r="BB131" s="10">
        <v>0.142228191326005</v>
      </c>
      <c r="BC131" s="2">
        <v>0.17018786659217669</v>
      </c>
      <c r="BD131" s="1" t="s">
        <v>79</v>
      </c>
      <c r="BE131" s="15"/>
      <c r="BF131">
        <v>48</v>
      </c>
      <c r="BG131" s="19">
        <v>148.4</v>
      </c>
      <c r="BH131">
        <v>119</v>
      </c>
      <c r="BI131" s="19">
        <v>32.1</v>
      </c>
      <c r="BJ131">
        <v>87</v>
      </c>
      <c r="BK131" s="20">
        <v>14.1</v>
      </c>
      <c r="BL131">
        <v>87</v>
      </c>
      <c r="BM131">
        <v>94</v>
      </c>
      <c r="BN131" s="20">
        <v>3.77</v>
      </c>
      <c r="BO131">
        <v>79</v>
      </c>
      <c r="BP131" s="19">
        <v>14.5</v>
      </c>
      <c r="BQ131">
        <v>89</v>
      </c>
      <c r="BR131">
        <v>80</v>
      </c>
      <c r="BS131" s="20">
        <v>1.82</v>
      </c>
      <c r="BT131" s="20">
        <v>-0.40000000000000036</v>
      </c>
      <c r="BU131" s="20">
        <v>-2</v>
      </c>
      <c r="BV131" s="20">
        <v>14</v>
      </c>
      <c r="BW131" s="20">
        <v>8</v>
      </c>
      <c r="BX131" s="20">
        <v>1.95</v>
      </c>
    </row>
    <row r="132" spans="1:76" x14ac:dyDescent="0.3">
      <c r="A132" s="2">
        <v>131</v>
      </c>
      <c r="B132" s="3" t="s">
        <v>204</v>
      </c>
      <c r="C132" s="10">
        <v>742</v>
      </c>
      <c r="D132" s="9" t="s">
        <v>58</v>
      </c>
      <c r="E132" s="10">
        <v>9.1029517480000006</v>
      </c>
      <c r="F132" s="10">
        <v>0.5028435349</v>
      </c>
      <c r="G132" s="10">
        <v>27.75534442</v>
      </c>
      <c r="H132" s="10">
        <v>13.95993404</v>
      </c>
      <c r="I132" s="10">
        <v>77.421915769999998</v>
      </c>
      <c r="J132" s="10">
        <v>28.083763220000002</v>
      </c>
      <c r="K132" s="10">
        <v>84.282174350000005</v>
      </c>
      <c r="L132" s="11">
        <v>1.3084490740740739E-2</v>
      </c>
      <c r="M132" s="11">
        <v>1.3871516203703705E-2</v>
      </c>
      <c r="N132" s="10">
        <v>2.9709466100000004</v>
      </c>
      <c r="O132" s="10">
        <v>15.962711280000008</v>
      </c>
      <c r="P132" s="10">
        <v>0.1861179193112612</v>
      </c>
      <c r="Q132" s="9">
        <v>0.21332294402275717</v>
      </c>
      <c r="R132">
        <v>10.534183800000008</v>
      </c>
      <c r="S132">
        <v>0.65992447117667863</v>
      </c>
      <c r="T132" s="9">
        <v>0.36135107582113807</v>
      </c>
      <c r="U132" s="3">
        <v>13.335817013333333</v>
      </c>
      <c r="V132" s="3">
        <v>8.8583177473333325</v>
      </c>
      <c r="W132" s="3">
        <v>0.42966272086666663</v>
      </c>
      <c r="X132" s="3">
        <v>0.49808817570000002</v>
      </c>
      <c r="Y132" s="3">
        <v>25.812108066666667</v>
      </c>
      <c r="Z132" s="3">
        <v>28.342182863333335</v>
      </c>
      <c r="AA132" s="3">
        <v>11.102120396666669</v>
      </c>
      <c r="AB132" s="3">
        <v>14.106952440000001</v>
      </c>
      <c r="AC132" s="3">
        <v>91.799357999999998</v>
      </c>
      <c r="AD132" s="3">
        <v>77.646323413333334</v>
      </c>
      <c r="AE132" s="3">
        <v>28.316119736666668</v>
      </c>
      <c r="AF132" s="3">
        <v>28.177039056666668</v>
      </c>
      <c r="AG132" s="3">
        <v>76.519323310000004</v>
      </c>
      <c r="AH132" s="3">
        <v>81.906329823333337</v>
      </c>
      <c r="AI132" s="12">
        <v>43639</v>
      </c>
      <c r="AJ132" s="13">
        <v>640.1</v>
      </c>
      <c r="AK132" s="16">
        <v>2.9548800000000002</v>
      </c>
      <c r="AL132" s="10">
        <v>4.5119999999999827E-2</v>
      </c>
      <c r="AM132" s="10">
        <v>0.51052178250893432</v>
      </c>
      <c r="AN132" s="14">
        <v>12</v>
      </c>
      <c r="AO132" s="10">
        <v>285.14999999999998</v>
      </c>
      <c r="AP132" s="14">
        <v>10.5</v>
      </c>
      <c r="AQ132" s="14">
        <v>37</v>
      </c>
      <c r="AR132" s="10">
        <v>310.14999999999998</v>
      </c>
      <c r="AS132" s="14">
        <v>47.1</v>
      </c>
      <c r="AT132" s="14">
        <v>0.5</v>
      </c>
      <c r="AU132" s="10">
        <v>0.59446886974395552</v>
      </c>
      <c r="AV132" s="10">
        <v>16.499688226711601</v>
      </c>
      <c r="AW132" s="10">
        <v>0.50795345732249564</v>
      </c>
      <c r="AX132" s="10">
        <v>0.58884701560315866</v>
      </c>
      <c r="AY132" s="10">
        <v>13.094859949109802</v>
      </c>
      <c r="AZ132" s="10">
        <v>16.697874801108966</v>
      </c>
      <c r="BA132" s="10">
        <v>3.5178934935993684</v>
      </c>
      <c r="BB132" s="10">
        <v>0.22038195340956931</v>
      </c>
      <c r="BC132" s="2">
        <v>0.25603884382654957</v>
      </c>
      <c r="BD132" s="1" t="s">
        <v>59</v>
      </c>
      <c r="BE132" s="15"/>
      <c r="BF132">
        <v>72</v>
      </c>
      <c r="BG132" s="19">
        <v>154</v>
      </c>
      <c r="BH132">
        <v>119</v>
      </c>
      <c r="BI132" s="19">
        <v>33.1</v>
      </c>
      <c r="BJ132">
        <v>90</v>
      </c>
      <c r="BK132" s="20">
        <v>14.6</v>
      </c>
      <c r="BL132">
        <v>81</v>
      </c>
      <c r="BM132">
        <v>83</v>
      </c>
      <c r="BN132" s="20">
        <v>4.5</v>
      </c>
      <c r="BO132">
        <v>86</v>
      </c>
      <c r="BP132" s="19">
        <v>14.1</v>
      </c>
      <c r="BQ132">
        <v>80</v>
      </c>
      <c r="BR132">
        <v>80</v>
      </c>
      <c r="BS132" s="20">
        <v>9.2799999999999994</v>
      </c>
      <c r="BT132" s="20">
        <v>0.5</v>
      </c>
      <c r="BU132" s="20">
        <v>1</v>
      </c>
      <c r="BV132" s="20">
        <v>3</v>
      </c>
      <c r="BW132" s="20">
        <v>4</v>
      </c>
      <c r="BX132" s="20">
        <v>-4.7799999999999994</v>
      </c>
    </row>
    <row r="133" spans="1:76" x14ac:dyDescent="0.3">
      <c r="A133" s="2">
        <v>132</v>
      </c>
      <c r="B133" s="3" t="s">
        <v>205</v>
      </c>
      <c r="C133" s="10">
        <v>749</v>
      </c>
      <c r="D133" s="9" t="s">
        <v>58</v>
      </c>
      <c r="E133" s="10">
        <v>9.3073595630000003</v>
      </c>
      <c r="F133" s="10">
        <v>0.54106262989999998</v>
      </c>
      <c r="G133" s="10">
        <v>21.30976729</v>
      </c>
      <c r="H133" s="10">
        <v>11.53197561</v>
      </c>
      <c r="I133" s="10">
        <v>80.640603339999998</v>
      </c>
      <c r="J133" s="10">
        <v>29.542752029999999</v>
      </c>
      <c r="K133" s="10">
        <v>66.452472279999995</v>
      </c>
      <c r="L133" s="11">
        <v>4.0798611111111114E-3</v>
      </c>
      <c r="M133" s="11">
        <v>4.8032291666666666E-3</v>
      </c>
      <c r="N133" s="10">
        <v>1.3073292799999994</v>
      </c>
      <c r="O133" s="10">
        <v>10.999942180000005</v>
      </c>
      <c r="P133" s="10">
        <v>0.11884874107583707</v>
      </c>
      <c r="Q133" s="9">
        <v>0.18054395712727525</v>
      </c>
      <c r="R133">
        <v>2.9942449199999928</v>
      </c>
      <c r="S133">
        <v>0.27220551444753061</v>
      </c>
      <c r="T133" s="9">
        <v>0.31331609943341276</v>
      </c>
      <c r="U133" s="3">
        <v>13.208862516666665</v>
      </c>
      <c r="V133" s="3">
        <v>9.0356799293333339</v>
      </c>
      <c r="W133" s="3">
        <v>0.50427200630000002</v>
      </c>
      <c r="X133" s="3">
        <v>0.56814004600000001</v>
      </c>
      <c r="Y133" s="3">
        <v>20.026711713333331</v>
      </c>
      <c r="Z133" s="3">
        <v>21.346937216666664</v>
      </c>
      <c r="AA133" s="3">
        <v>10.114382221</v>
      </c>
      <c r="AB133" s="3">
        <v>12.117905906666669</v>
      </c>
      <c r="AC133" s="3">
        <v>92.015569733333336</v>
      </c>
      <c r="AD133" s="3">
        <v>80.923890213333337</v>
      </c>
      <c r="AE133" s="3">
        <v>29.509263146666665</v>
      </c>
      <c r="AF133" s="3">
        <v>29.120910103333333</v>
      </c>
      <c r="AG133" s="3">
        <v>62.594833630000004</v>
      </c>
      <c r="AH133" s="3">
        <v>66.085075869999997</v>
      </c>
      <c r="AI133" s="12">
        <v>43639</v>
      </c>
      <c r="AJ133" s="13">
        <v>640.1</v>
      </c>
      <c r="AK133" s="16">
        <v>2.9548800000000002</v>
      </c>
      <c r="AL133" s="10">
        <v>4.5119999999999827E-2</v>
      </c>
      <c r="AM133" s="10">
        <v>0.54932446992771278</v>
      </c>
      <c r="AN133" s="14">
        <v>12</v>
      </c>
      <c r="AO133" s="10">
        <v>285.14999999999998</v>
      </c>
      <c r="AP133" s="14">
        <v>10.5</v>
      </c>
      <c r="AQ133" s="14">
        <v>37</v>
      </c>
      <c r="AR133" s="10">
        <v>310.14999999999998</v>
      </c>
      <c r="AS133" s="14">
        <v>47.1</v>
      </c>
      <c r="AT133" s="14">
        <v>0.5</v>
      </c>
      <c r="AU133" s="10">
        <v>0.63965203434764317</v>
      </c>
      <c r="AV133" s="10">
        <v>13.630835998523363</v>
      </c>
      <c r="AW133" s="10">
        <v>0.59615762920824578</v>
      </c>
      <c r="AX133" s="10">
        <v>0.67166334567484343</v>
      </c>
      <c r="AY133" s="10">
        <v>11.934334534286988</v>
      </c>
      <c r="AZ133" s="10">
        <v>14.334340550282457</v>
      </c>
      <c r="BA133" s="10">
        <v>1.5537432512172522</v>
      </c>
      <c r="BB133" s="10">
        <v>0.14125012893633695</v>
      </c>
      <c r="BC133" s="2">
        <v>0.21622207779850947</v>
      </c>
      <c r="BD133" s="1" t="s">
        <v>59</v>
      </c>
      <c r="BE133" s="15"/>
      <c r="BF133">
        <v>73</v>
      </c>
      <c r="BG133" s="19">
        <v>157.30000000000001</v>
      </c>
      <c r="BH133">
        <v>112</v>
      </c>
      <c r="BI133" s="19">
        <v>33.9</v>
      </c>
      <c r="BJ133">
        <v>88</v>
      </c>
      <c r="BK133" s="20">
        <v>14.5</v>
      </c>
      <c r="BL133">
        <v>86</v>
      </c>
      <c r="BM133">
        <v>67</v>
      </c>
      <c r="BN133" s="20">
        <v>10.08</v>
      </c>
      <c r="BO133">
        <v>84</v>
      </c>
      <c r="BP133" s="19">
        <v>14.2</v>
      </c>
      <c r="BQ133">
        <v>84</v>
      </c>
      <c r="BR133">
        <v>65</v>
      </c>
      <c r="BS133" s="20">
        <v>6.58</v>
      </c>
      <c r="BT133" s="20">
        <v>0.30000000000000071</v>
      </c>
      <c r="BU133" s="20">
        <v>2</v>
      </c>
      <c r="BV133" s="20">
        <v>2</v>
      </c>
      <c r="BW133" s="20">
        <v>4</v>
      </c>
      <c r="BX133" s="20">
        <v>3.5</v>
      </c>
    </row>
    <row r="134" spans="1:76" x14ac:dyDescent="0.3">
      <c r="A134" s="2">
        <v>133</v>
      </c>
      <c r="B134" s="3" t="s">
        <v>206</v>
      </c>
      <c r="C134" s="10">
        <v>635</v>
      </c>
      <c r="D134" s="9" t="s">
        <v>58</v>
      </c>
      <c r="E134" s="10">
        <v>9.9241243000000008</v>
      </c>
      <c r="F134" s="10">
        <v>0.31560628190000001</v>
      </c>
      <c r="G134" s="10">
        <v>22.12545059</v>
      </c>
      <c r="H134" s="10">
        <v>6.9450700530000002</v>
      </c>
      <c r="I134" s="10">
        <v>82.359824889999999</v>
      </c>
      <c r="J134" s="10">
        <v>26.442853929999998</v>
      </c>
      <c r="K134" s="10">
        <v>76.993457280000001</v>
      </c>
      <c r="L134" s="11">
        <v>5.4571759259259252E-3</v>
      </c>
      <c r="M134" s="11">
        <v>6.1516087962962965E-3</v>
      </c>
      <c r="N134" s="10">
        <v>-0.62658924700000007</v>
      </c>
      <c r="O134" s="10">
        <v>11.564124550000003</v>
      </c>
      <c r="P134" s="10">
        <v>-5.4183889518900068E-2</v>
      </c>
      <c r="Q134" s="9">
        <v>9.2596094789635819E-2</v>
      </c>
      <c r="R134">
        <v>8.6568613299999981</v>
      </c>
      <c r="S134">
        <v>0.74859634143252085</v>
      </c>
      <c r="T134" s="9">
        <v>0.72335871934828155</v>
      </c>
      <c r="U134" s="3">
        <v>13.263339456666666</v>
      </c>
      <c r="V134" s="3">
        <v>9.2971108860000005</v>
      </c>
      <c r="W134" s="3">
        <v>0.4593933484333334</v>
      </c>
      <c r="X134" s="3">
        <v>0.50995469946666672</v>
      </c>
      <c r="Y134" s="3">
        <v>21.023044246666668</v>
      </c>
      <c r="Z134" s="3">
        <v>22.048163226666663</v>
      </c>
      <c r="AA134" s="3">
        <v>9.671801893333333</v>
      </c>
      <c r="AB134" s="3">
        <v>11.102061587666668</v>
      </c>
      <c r="AC134" s="3">
        <v>89.941532603333329</v>
      </c>
      <c r="AD134" s="3">
        <v>75.890575990000002</v>
      </c>
      <c r="AE134" s="3">
        <v>27.541304536666669</v>
      </c>
      <c r="AF134" s="3">
        <v>27.706014763333332</v>
      </c>
      <c r="AG134" s="3">
        <v>71.091565966666664</v>
      </c>
      <c r="AH134" s="3">
        <v>81.257191736666655</v>
      </c>
      <c r="AI134" s="12">
        <v>43639</v>
      </c>
      <c r="AJ134" s="13">
        <v>640.1</v>
      </c>
      <c r="AK134" s="16">
        <v>2.9548800000000002</v>
      </c>
      <c r="AL134" s="10">
        <v>4.5119999999999827E-2</v>
      </c>
      <c r="AM134" s="10">
        <v>0.32042548113628977</v>
      </c>
      <c r="AN134" s="14">
        <v>12</v>
      </c>
      <c r="AO134" s="10">
        <v>285.14999999999998</v>
      </c>
      <c r="AP134" s="14">
        <v>10.5</v>
      </c>
      <c r="AQ134" s="14">
        <v>37</v>
      </c>
      <c r="AR134" s="10">
        <v>310.14999999999998</v>
      </c>
      <c r="AS134" s="14">
        <v>47.1</v>
      </c>
      <c r="AT134" s="14">
        <v>0.5</v>
      </c>
      <c r="AU134" s="10">
        <v>0.37311429234641874</v>
      </c>
      <c r="AV134" s="10">
        <v>8.2553218397335026</v>
      </c>
      <c r="AW134" s="10">
        <v>0.54310143346153383</v>
      </c>
      <c r="AX134" s="10">
        <v>0.60287579092143539</v>
      </c>
      <c r="AY134" s="10">
        <v>11.468324089229496</v>
      </c>
      <c r="AZ134" s="10">
        <v>13.210808051501834</v>
      </c>
      <c r="BA134" s="10">
        <v>-0.72618867242724328</v>
      </c>
      <c r="BB134" s="10">
        <v>-6.2796683768616371E-2</v>
      </c>
      <c r="BC134" s="2">
        <v>0.11329149326175576</v>
      </c>
      <c r="BD134" s="1" t="s">
        <v>59</v>
      </c>
      <c r="BE134" s="15"/>
      <c r="BF134">
        <v>80</v>
      </c>
      <c r="BG134" s="19">
        <v>150.4</v>
      </c>
      <c r="BH134">
        <v>111</v>
      </c>
      <c r="BI134" s="19">
        <v>33</v>
      </c>
      <c r="BJ134">
        <v>89</v>
      </c>
      <c r="BK134" s="20">
        <v>14.5</v>
      </c>
      <c r="BL134">
        <v>78</v>
      </c>
      <c r="BM134">
        <v>89</v>
      </c>
      <c r="BN134" s="20">
        <v>8.81</v>
      </c>
      <c r="BO134">
        <v>86</v>
      </c>
      <c r="BP134" s="19">
        <v>16.100000000000001</v>
      </c>
      <c r="BQ134">
        <v>86</v>
      </c>
      <c r="BR134">
        <v>76</v>
      </c>
      <c r="BS134" s="20">
        <v>6.78</v>
      </c>
      <c r="BT134" s="20">
        <v>-1.6000000000000014</v>
      </c>
      <c r="BU134" s="20">
        <v>-8</v>
      </c>
      <c r="BV134" s="20">
        <v>13</v>
      </c>
      <c r="BW134" s="20">
        <v>3</v>
      </c>
      <c r="BX134" s="20">
        <v>2.0300000000000002</v>
      </c>
    </row>
    <row r="135" spans="1:76" x14ac:dyDescent="0.3">
      <c r="A135" s="2">
        <v>134</v>
      </c>
      <c r="B135" s="3" t="s">
        <v>207</v>
      </c>
      <c r="C135" s="10">
        <v>751</v>
      </c>
      <c r="D135" s="9" t="s">
        <v>58</v>
      </c>
      <c r="E135" s="10"/>
      <c r="F135" s="10"/>
      <c r="G135" s="10"/>
      <c r="H135" s="10"/>
      <c r="I135" s="10"/>
      <c r="J135" s="10"/>
      <c r="K135" s="10"/>
      <c r="L135" s="11"/>
      <c r="M135" s="11"/>
      <c r="N135" s="10">
        <v>0</v>
      </c>
      <c r="O135" s="10">
        <v>0</v>
      </c>
      <c r="P135" s="10" t="e">
        <v>#DIV/0!</v>
      </c>
      <c r="Q135" s="9">
        <v>0.54284068011625441</v>
      </c>
      <c r="R135">
        <v>0</v>
      </c>
      <c r="S135" t="e">
        <v>#DIV/0!</v>
      </c>
      <c r="T135" s="9">
        <v>1.1409420519327822</v>
      </c>
      <c r="U135" s="3">
        <v>13.282408895</v>
      </c>
      <c r="V135" s="3">
        <v>8.2788020529999997</v>
      </c>
      <c r="W135" s="3">
        <v>0.62675417165000002</v>
      </c>
      <c r="X135" s="3">
        <v>0.94018913510000002</v>
      </c>
      <c r="Y135" s="3">
        <v>15.472951625</v>
      </c>
      <c r="Z135" s="3">
        <v>16.959727469999997</v>
      </c>
      <c r="AA135" s="3">
        <v>9.7100578515000002</v>
      </c>
      <c r="AB135" s="3">
        <v>15.948322539999999</v>
      </c>
      <c r="AC135" s="3">
        <v>94.138838094999997</v>
      </c>
      <c r="AD135" s="3">
        <v>82.52384308500001</v>
      </c>
      <c r="AE135" s="3">
        <v>28.07300025</v>
      </c>
      <c r="AF135" s="3">
        <v>27.972721454999999</v>
      </c>
      <c r="AG135" s="3">
        <v>72.176125210000009</v>
      </c>
      <c r="AH135" s="3">
        <v>85.464317155000003</v>
      </c>
      <c r="AI135" s="12">
        <v>43639</v>
      </c>
      <c r="AJ135" s="13">
        <v>640.1</v>
      </c>
      <c r="AK135" s="16">
        <v>2.9548800000000002</v>
      </c>
      <c r="AL135" s="10">
        <v>4.5119999999999827E-2</v>
      </c>
      <c r="AM135" s="10" t="s">
        <v>518</v>
      </c>
      <c r="AN135" s="14">
        <v>12</v>
      </c>
      <c r="AO135" s="10">
        <v>285.14999999999998</v>
      </c>
      <c r="AP135" s="14">
        <v>10.5</v>
      </c>
      <c r="AQ135" s="14">
        <v>37</v>
      </c>
      <c r="AR135" s="10">
        <v>310.14999999999998</v>
      </c>
      <c r="AS135" s="14">
        <v>47.1</v>
      </c>
      <c r="AT135" s="14">
        <v>0.5</v>
      </c>
      <c r="AU135" s="10" t="s">
        <v>518</v>
      </c>
      <c r="AV135" s="10" t="s">
        <v>518</v>
      </c>
      <c r="AW135" s="10">
        <v>0.74095780927596167</v>
      </c>
      <c r="AX135" s="10">
        <v>1.1115051376758669</v>
      </c>
      <c r="AY135" s="10">
        <v>11.462107251025962</v>
      </c>
      <c r="AZ135" s="10">
        <v>18.846976664234017</v>
      </c>
      <c r="BA135" s="10" t="s">
        <v>518</v>
      </c>
      <c r="BB135" s="10" t="s">
        <v>518</v>
      </c>
      <c r="BC135" s="2">
        <v>0.64255025341995942</v>
      </c>
      <c r="BD135" s="1" t="s">
        <v>59</v>
      </c>
      <c r="BE135" s="15"/>
      <c r="BF135">
        <v>51</v>
      </c>
      <c r="BG135" s="19">
        <v>159</v>
      </c>
      <c r="BH135">
        <v>120</v>
      </c>
      <c r="BI135" s="19">
        <v>34.700000000000003</v>
      </c>
      <c r="BJ135">
        <v>87</v>
      </c>
      <c r="BK135" s="20">
        <v>14.9</v>
      </c>
      <c r="BL135">
        <v>87</v>
      </c>
      <c r="BM135">
        <v>63</v>
      </c>
      <c r="BN135" s="20">
        <v>11.42</v>
      </c>
      <c r="BO135">
        <v>84</v>
      </c>
      <c r="BP135" s="19">
        <v>14.1</v>
      </c>
      <c r="BQ135">
        <v>90</v>
      </c>
      <c r="BR135">
        <v>59</v>
      </c>
      <c r="BS135" s="20">
        <v>9.5500000000000007</v>
      </c>
      <c r="BT135" s="20">
        <v>0.80000000000000071</v>
      </c>
      <c r="BU135" s="20">
        <v>-3</v>
      </c>
      <c r="BV135" s="20">
        <v>4</v>
      </c>
      <c r="BW135" s="20">
        <v>3</v>
      </c>
      <c r="BX135" s="20">
        <v>1.8699999999999992</v>
      </c>
    </row>
    <row r="136" spans="1:76" x14ac:dyDescent="0.3">
      <c r="A136" s="2">
        <v>135</v>
      </c>
      <c r="B136" s="3" t="s">
        <v>208</v>
      </c>
      <c r="C136" s="10">
        <v>546</v>
      </c>
      <c r="D136" s="9" t="s">
        <v>58</v>
      </c>
      <c r="E136" s="10">
        <v>7.7726782779999999</v>
      </c>
      <c r="F136" s="10">
        <v>0.83041951010000004</v>
      </c>
      <c r="G136" s="10">
        <v>25.075560209999999</v>
      </c>
      <c r="H136" s="10">
        <v>20.80752137</v>
      </c>
      <c r="I136" s="10">
        <v>85.308751029999996</v>
      </c>
      <c r="J136" s="10">
        <v>27.315384470000001</v>
      </c>
      <c r="K136" s="10">
        <v>74.19134708</v>
      </c>
      <c r="L136" s="11">
        <v>4.8611111111111112E-3</v>
      </c>
      <c r="M136" s="11">
        <v>5.526608796296296E-3</v>
      </c>
      <c r="N136" s="10">
        <v>8.5423029600000007</v>
      </c>
      <c r="O136" s="10">
        <v>12.450661670000002</v>
      </c>
      <c r="P136" s="10">
        <v>0.68609228861970983</v>
      </c>
      <c r="Q136" s="9">
        <v>0.75611214651299308</v>
      </c>
      <c r="R136">
        <v>12.314132110000003</v>
      </c>
      <c r="S136">
        <v>0.98903435306342236</v>
      </c>
      <c r="T136" s="9">
        <v>0.89934101607690875</v>
      </c>
      <c r="U136" s="3">
        <v>13.308670883333333</v>
      </c>
      <c r="V136" s="3">
        <v>7.7726298070000004</v>
      </c>
      <c r="W136" s="3">
        <v>0.50720924386666666</v>
      </c>
      <c r="X136" s="3">
        <v>0.77565462646666672</v>
      </c>
      <c r="Y136" s="3">
        <v>23.420889549999998</v>
      </c>
      <c r="Z136" s="3">
        <v>27.006861749999999</v>
      </c>
      <c r="AA136" s="3">
        <v>11.889898866666668</v>
      </c>
      <c r="AB136" s="3">
        <v>20.896254803333335</v>
      </c>
      <c r="AC136" s="3">
        <v>97.401652646666662</v>
      </c>
      <c r="AD136" s="3">
        <v>85.45114434333334</v>
      </c>
      <c r="AE136" s="3">
        <v>27.826293629999999</v>
      </c>
      <c r="AF136" s="3">
        <v>27.578486833333333</v>
      </c>
      <c r="AG136" s="3">
        <v>62.890036836666667</v>
      </c>
      <c r="AH136" s="3">
        <v>73.653244920000006</v>
      </c>
      <c r="AI136" s="12">
        <v>43639</v>
      </c>
      <c r="AJ136" s="13">
        <v>640.1</v>
      </c>
      <c r="AK136" s="16">
        <v>2.9548800000000002</v>
      </c>
      <c r="AL136" s="10">
        <v>4.5119999999999827E-2</v>
      </c>
      <c r="AM136" s="10">
        <v>0.84309973003979855</v>
      </c>
      <c r="AN136" s="14">
        <v>12</v>
      </c>
      <c r="AO136" s="10">
        <v>285.14999999999998</v>
      </c>
      <c r="AP136" s="14">
        <v>10.5</v>
      </c>
      <c r="AQ136" s="14">
        <v>37</v>
      </c>
      <c r="AR136" s="10">
        <v>310.14999999999998</v>
      </c>
      <c r="AS136" s="14">
        <v>47.1</v>
      </c>
      <c r="AT136" s="14">
        <v>0.5</v>
      </c>
      <c r="AU136" s="10">
        <v>0.98173390591697607</v>
      </c>
      <c r="AV136" s="10">
        <v>24.617527668019608</v>
      </c>
      <c r="AW136" s="10">
        <v>0.599630073766518</v>
      </c>
      <c r="AX136" s="10">
        <v>0.91699007167111801</v>
      </c>
      <c r="AY136" s="10">
        <v>14.041704801685192</v>
      </c>
      <c r="AZ136" s="10">
        <v>24.698942697355999</v>
      </c>
      <c r="BA136" s="10">
        <v>10.111523816898965</v>
      </c>
      <c r="BB136" s="10">
        <v>0.81212742622850198</v>
      </c>
      <c r="BC136" s="2">
        <v>0.89476443170456132</v>
      </c>
      <c r="BD136" s="1" t="s">
        <v>79</v>
      </c>
      <c r="BE136" s="15"/>
      <c r="BF136">
        <v>46</v>
      </c>
      <c r="BG136" s="19">
        <v>151.80000000000001</v>
      </c>
      <c r="BH136">
        <v>97</v>
      </c>
      <c r="BI136" s="19">
        <v>31.4</v>
      </c>
      <c r="BJ136">
        <v>90</v>
      </c>
      <c r="BK136" s="20">
        <v>11.9</v>
      </c>
      <c r="BL136">
        <v>90</v>
      </c>
      <c r="BM136">
        <v>70</v>
      </c>
      <c r="BN136" s="20">
        <v>5.36</v>
      </c>
      <c r="BO136" s="21" t="e">
        <v>#NULL!</v>
      </c>
      <c r="BP136" s="19">
        <v>8.1</v>
      </c>
      <c r="BQ136">
        <v>91</v>
      </c>
      <c r="BR136">
        <v>83</v>
      </c>
      <c r="BS136" s="20">
        <v>0.99</v>
      </c>
      <c r="BT136" s="20">
        <v>3.8000000000000007</v>
      </c>
      <c r="BU136" s="20">
        <v>-1</v>
      </c>
      <c r="BV136" s="20">
        <v>-13</v>
      </c>
      <c r="BW136" s="21" t="e">
        <v>#NULL!</v>
      </c>
      <c r="BX136" s="20">
        <v>4.37</v>
      </c>
    </row>
    <row r="137" spans="1:76" x14ac:dyDescent="0.3">
      <c r="A137" s="2">
        <v>136</v>
      </c>
      <c r="B137" s="3" t="s">
        <v>209</v>
      </c>
      <c r="C137" s="10">
        <v>740</v>
      </c>
      <c r="D137" s="9" t="s">
        <v>58</v>
      </c>
      <c r="E137" s="10"/>
      <c r="F137" s="10"/>
      <c r="G137" s="10"/>
      <c r="H137" s="10"/>
      <c r="I137" s="10"/>
      <c r="J137" s="10"/>
      <c r="K137" s="10"/>
      <c r="L137" s="11"/>
      <c r="M137" s="11"/>
      <c r="N137" s="10">
        <v>0</v>
      </c>
      <c r="O137" s="10">
        <v>0</v>
      </c>
      <c r="P137" s="10" t="e">
        <v>#DIV/0!</v>
      </c>
      <c r="Q137" s="9">
        <v>8.1874717173228126E-2</v>
      </c>
      <c r="R137">
        <v>0</v>
      </c>
      <c r="S137" t="e">
        <v>#DIV/0!</v>
      </c>
      <c r="T137" s="9">
        <v>0.27961390991007257</v>
      </c>
      <c r="U137" s="3">
        <v>13.3021704</v>
      </c>
      <c r="V137" s="3">
        <v>9.5765531235000001</v>
      </c>
      <c r="W137" s="3">
        <v>0.39763229820000001</v>
      </c>
      <c r="X137" s="3">
        <v>0.43303587315000003</v>
      </c>
      <c r="Y137" s="3">
        <v>23.801954180000003</v>
      </c>
      <c r="Z137" s="3">
        <v>24.67063418</v>
      </c>
      <c r="AA137" s="3">
        <v>9.4465116145000003</v>
      </c>
      <c r="AB137" s="3">
        <v>10.642807065</v>
      </c>
      <c r="AC137" s="3">
        <v>86.754086029999996</v>
      </c>
      <c r="AD137" s="3">
        <v>72.175559890000002</v>
      </c>
      <c r="AE137" s="3">
        <v>32.996400019999996</v>
      </c>
      <c r="AF137" s="3">
        <v>33.188169119999998</v>
      </c>
      <c r="AG137" s="3">
        <v>72.635013385000008</v>
      </c>
      <c r="AH137" s="3">
        <v>76.563425810000012</v>
      </c>
      <c r="AI137" s="12">
        <v>43639</v>
      </c>
      <c r="AJ137" s="13">
        <v>640.1</v>
      </c>
      <c r="AK137" s="16">
        <v>2.9548800000000002</v>
      </c>
      <c r="AL137" s="10">
        <v>4.5119999999999827E-2</v>
      </c>
      <c r="AM137" s="10" t="s">
        <v>518</v>
      </c>
      <c r="AN137" s="14">
        <v>12</v>
      </c>
      <c r="AO137" s="10">
        <v>285.14999999999998</v>
      </c>
      <c r="AP137" s="14">
        <v>10.5</v>
      </c>
      <c r="AQ137" s="14">
        <v>37</v>
      </c>
      <c r="AR137" s="10">
        <v>310.14999999999998</v>
      </c>
      <c r="AS137" s="14">
        <v>47.1</v>
      </c>
      <c r="AT137" s="14">
        <v>0.5</v>
      </c>
      <c r="AU137" s="10" t="s">
        <v>518</v>
      </c>
      <c r="AV137" s="10" t="s">
        <v>518</v>
      </c>
      <c r="AW137" s="10">
        <v>0.47008663029078046</v>
      </c>
      <c r="AX137" s="10">
        <v>0.51194124653757656</v>
      </c>
      <c r="AY137" s="10">
        <v>11.189851575145731</v>
      </c>
      <c r="AZ137" s="10">
        <v>12.623799285275046</v>
      </c>
      <c r="BA137" s="10" t="s">
        <v>518</v>
      </c>
      <c r="BB137" s="10" t="s">
        <v>518</v>
      </c>
      <c r="BC137" s="2">
        <v>9.8121778179419472E-2</v>
      </c>
      <c r="BD137" s="1" t="s">
        <v>59</v>
      </c>
      <c r="BE137" s="15"/>
      <c r="BF137">
        <v>69</v>
      </c>
      <c r="BG137" s="19">
        <v>142.9</v>
      </c>
      <c r="BH137">
        <v>108</v>
      </c>
      <c r="BI137" s="19">
        <v>29.7</v>
      </c>
      <c r="BJ137">
        <v>86</v>
      </c>
      <c r="BK137" s="20">
        <v>14.5</v>
      </c>
      <c r="BL137">
        <v>75</v>
      </c>
      <c r="BM137">
        <v>85</v>
      </c>
      <c r="BN137" s="20">
        <v>7.7</v>
      </c>
      <c r="BO137">
        <v>85</v>
      </c>
      <c r="BP137" s="19">
        <v>13.6</v>
      </c>
      <c r="BQ137">
        <v>75</v>
      </c>
      <c r="BR137">
        <v>69</v>
      </c>
      <c r="BS137" s="20">
        <v>6.38</v>
      </c>
      <c r="BT137" s="20">
        <v>0.90000000000000036</v>
      </c>
      <c r="BU137" s="20">
        <v>0</v>
      </c>
      <c r="BV137" s="20">
        <v>16</v>
      </c>
      <c r="BW137" s="20">
        <v>1</v>
      </c>
      <c r="BX137" s="20">
        <v>1.3200000000000003</v>
      </c>
    </row>
    <row r="138" spans="1:76" x14ac:dyDescent="0.3">
      <c r="A138" s="2">
        <v>137</v>
      </c>
      <c r="B138" s="3" t="s">
        <v>210</v>
      </c>
      <c r="C138" s="10">
        <v>747</v>
      </c>
      <c r="D138" s="9" t="s">
        <v>58</v>
      </c>
      <c r="E138" s="10">
        <v>7.7634086140000003</v>
      </c>
      <c r="F138" s="10">
        <v>0.73733744300000004</v>
      </c>
      <c r="G138" s="10">
        <v>20.48875709</v>
      </c>
      <c r="H138" s="10">
        <v>15.102794530000001</v>
      </c>
      <c r="I138" s="10">
        <v>81.551519099999993</v>
      </c>
      <c r="J138" s="10">
        <v>28.723145120000002</v>
      </c>
      <c r="K138" s="10">
        <v>70.548163509999995</v>
      </c>
      <c r="L138" s="11">
        <v>5.0057870370370369E-3</v>
      </c>
      <c r="M138" s="11">
        <v>5.8969791666666667E-3</v>
      </c>
      <c r="N138" s="10">
        <v>5.2299747800000009</v>
      </c>
      <c r="O138" s="10">
        <v>11.785403530000011</v>
      </c>
      <c r="P138" s="10">
        <v>0.44376713675411977</v>
      </c>
      <c r="Q138" s="9">
        <v>0.38441418808338979</v>
      </c>
      <c r="R138">
        <v>8.4629208999999932</v>
      </c>
      <c r="S138">
        <v>0.71808494961224167</v>
      </c>
      <c r="T138" s="9">
        <v>0.72660453532016711</v>
      </c>
      <c r="U138" s="3">
        <v>13.47439864</v>
      </c>
      <c r="V138" s="3">
        <v>8.0799518429999999</v>
      </c>
      <c r="W138" s="3">
        <v>0.55124617130000009</v>
      </c>
      <c r="X138" s="3">
        <v>0.71353549824999996</v>
      </c>
      <c r="Y138" s="3">
        <v>18.065245429999997</v>
      </c>
      <c r="Z138" s="3">
        <v>20.24162377</v>
      </c>
      <c r="AA138" s="3">
        <v>9.9488067549999997</v>
      </c>
      <c r="AB138" s="3">
        <v>14.412910849999999</v>
      </c>
      <c r="AC138" s="3">
        <v>93.904685740000005</v>
      </c>
      <c r="AD138" s="3">
        <v>82.323465994999992</v>
      </c>
      <c r="AE138" s="3">
        <v>28.732982030000002</v>
      </c>
      <c r="AF138" s="3">
        <v>28.614239285</v>
      </c>
      <c r="AG138" s="3">
        <v>62.478619035000001</v>
      </c>
      <c r="AH138" s="3">
        <v>70.891846264999998</v>
      </c>
      <c r="AI138" s="12">
        <v>43639</v>
      </c>
      <c r="AJ138" s="13">
        <v>640.1</v>
      </c>
      <c r="AK138" s="16">
        <v>2.9548800000000002</v>
      </c>
      <c r="AL138" s="10">
        <v>4.5119999999999827E-2</v>
      </c>
      <c r="AM138" s="10">
        <v>0.74859633183073426</v>
      </c>
      <c r="AN138" s="14">
        <v>12</v>
      </c>
      <c r="AO138" s="10">
        <v>285.14999999999998</v>
      </c>
      <c r="AP138" s="14">
        <v>10.5</v>
      </c>
      <c r="AQ138" s="14">
        <v>37</v>
      </c>
      <c r="AR138" s="10">
        <v>310.14999999999998</v>
      </c>
      <c r="AS138" s="14">
        <v>47.1</v>
      </c>
      <c r="AT138" s="14">
        <v>0.5</v>
      </c>
      <c r="AU138" s="10">
        <v>0.87169094546930459</v>
      </c>
      <c r="AV138" s="10">
        <v>17.859864039273017</v>
      </c>
      <c r="AW138" s="10">
        <v>0.65169116367094793</v>
      </c>
      <c r="AX138" s="10">
        <v>0.84355194355083607</v>
      </c>
      <c r="AY138" s="10">
        <v>11.77127511244379</v>
      </c>
      <c r="AZ138" s="10">
        <v>17.081815156773899</v>
      </c>
      <c r="BA138" s="10">
        <v>6.1933786118113527</v>
      </c>
      <c r="BB138" s="10">
        <v>0.52551264757680705</v>
      </c>
      <c r="BC138" s="2">
        <v>0.45734573584687016</v>
      </c>
      <c r="BD138" s="1" t="s">
        <v>59</v>
      </c>
      <c r="BE138" s="15"/>
      <c r="BF138">
        <v>66</v>
      </c>
      <c r="BG138" s="19">
        <v>155.9</v>
      </c>
      <c r="BH138">
        <v>107</v>
      </c>
      <c r="BI138" s="19">
        <v>31</v>
      </c>
      <c r="BJ138">
        <v>89</v>
      </c>
      <c r="BK138" s="20">
        <v>14.1</v>
      </c>
      <c r="BL138">
        <v>86</v>
      </c>
      <c r="BM138">
        <v>71</v>
      </c>
      <c r="BN138" s="20">
        <v>13.7</v>
      </c>
      <c r="BO138">
        <v>86</v>
      </c>
      <c r="BP138" s="19">
        <v>14.3</v>
      </c>
      <c r="BQ138">
        <v>88</v>
      </c>
      <c r="BR138">
        <v>66</v>
      </c>
      <c r="BS138" s="20">
        <v>5.21</v>
      </c>
      <c r="BT138" s="20">
        <v>-0.20000000000000107</v>
      </c>
      <c r="BU138" s="20">
        <v>-2</v>
      </c>
      <c r="BV138" s="20">
        <v>5</v>
      </c>
      <c r="BW138" s="20">
        <v>3</v>
      </c>
      <c r="BX138" s="20">
        <v>8.4899999999999984</v>
      </c>
    </row>
    <row r="139" spans="1:76" x14ac:dyDescent="0.3">
      <c r="A139" s="2">
        <v>138</v>
      </c>
      <c r="B139" s="3" t="s">
        <v>211</v>
      </c>
      <c r="C139" s="10">
        <v>761</v>
      </c>
      <c r="D139" s="9" t="s">
        <v>58</v>
      </c>
      <c r="E139" s="10">
        <v>8.6699106740000005</v>
      </c>
      <c r="F139" s="10">
        <v>0.67541436320000003</v>
      </c>
      <c r="G139" s="10">
        <v>19.159513100000002</v>
      </c>
      <c r="H139" s="10">
        <v>12.84742818</v>
      </c>
      <c r="I139" s="10">
        <v>77.200385229999995</v>
      </c>
      <c r="J139" s="10">
        <v>30.984529009999999</v>
      </c>
      <c r="K139" s="10">
        <v>66.321550450000004</v>
      </c>
      <c r="L139" s="11">
        <v>4.9305555555555552E-3</v>
      </c>
      <c r="M139" s="11">
        <v>5.6886458333333329E-3</v>
      </c>
      <c r="N139" s="10">
        <v>3.9140314659999991</v>
      </c>
      <c r="O139" s="10">
        <v>15.611430200000001</v>
      </c>
      <c r="P139" s="10">
        <v>0.25071575223133619</v>
      </c>
      <c r="Q139" s="9">
        <v>0.21091768239573297</v>
      </c>
      <c r="R139">
        <v>9.1888453000000041</v>
      </c>
      <c r="S139">
        <v>0.5885972766287616</v>
      </c>
      <c r="T139" s="9">
        <v>0.44319909107846911</v>
      </c>
      <c r="U139" s="3">
        <v>13.447412636666664</v>
      </c>
      <c r="V139" s="3">
        <v>8.9493980299999993</v>
      </c>
      <c r="W139" s="3">
        <v>0.56599955439999994</v>
      </c>
      <c r="X139" s="3">
        <v>0.64942563416666665</v>
      </c>
      <c r="Y139" s="3">
        <v>16.200305439999998</v>
      </c>
      <c r="Z139" s="3">
        <v>18.635835203333333</v>
      </c>
      <c r="AA139" s="3">
        <v>9.063841497666667</v>
      </c>
      <c r="AB139" s="3">
        <v>11.981408033333333</v>
      </c>
      <c r="AC139" s="3">
        <v>92.303702196666663</v>
      </c>
      <c r="AD139" s="3">
        <v>78.692454369999993</v>
      </c>
      <c r="AE139" s="3">
        <v>30.891887990000001</v>
      </c>
      <c r="AF139" s="3">
        <v>30.974661260000001</v>
      </c>
      <c r="AG139" s="3">
        <v>59.70062952</v>
      </c>
      <c r="AH139" s="3">
        <v>65.854706336666666</v>
      </c>
      <c r="AI139" s="12">
        <v>43639</v>
      </c>
      <c r="AJ139" s="13">
        <v>640.1</v>
      </c>
      <c r="AK139" s="16">
        <v>2.9548800000000002</v>
      </c>
      <c r="AL139" s="10">
        <v>4.5119999999999827E-2</v>
      </c>
      <c r="AM139" s="10">
        <v>0.68572770792722559</v>
      </c>
      <c r="AN139" s="14">
        <v>12</v>
      </c>
      <c r="AO139" s="10">
        <v>285.14999999999998</v>
      </c>
      <c r="AP139" s="14">
        <v>10.5</v>
      </c>
      <c r="AQ139" s="14">
        <v>37</v>
      </c>
      <c r="AR139" s="10">
        <v>310.14999999999998</v>
      </c>
      <c r="AS139" s="14">
        <v>47.1</v>
      </c>
      <c r="AT139" s="14">
        <v>0.5</v>
      </c>
      <c r="AU139" s="10">
        <v>0.79848458861102001</v>
      </c>
      <c r="AV139" s="10">
        <v>15.298575935640949</v>
      </c>
      <c r="AW139" s="10">
        <v>0.66913282567441923</v>
      </c>
      <c r="AX139" s="10">
        <v>0.76776033881510664</v>
      </c>
      <c r="AY139" s="10">
        <v>10.812499013047562</v>
      </c>
      <c r="AZ139" s="10">
        <v>14.263371384786021</v>
      </c>
      <c r="BA139" s="10">
        <v>4.6335276915585464</v>
      </c>
      <c r="BB139" s="10">
        <v>0.29680353639595086</v>
      </c>
      <c r="BC139" s="2">
        <v>0.2496482458419309</v>
      </c>
      <c r="BD139" s="1" t="s">
        <v>59</v>
      </c>
      <c r="BE139" s="15"/>
      <c r="BF139">
        <v>66</v>
      </c>
      <c r="BG139" s="19">
        <v>145.30000000000001</v>
      </c>
      <c r="BH139">
        <v>111</v>
      </c>
      <c r="BI139" s="19">
        <v>30.5</v>
      </c>
      <c r="BJ139">
        <v>91</v>
      </c>
      <c r="BK139" s="20">
        <v>14.3</v>
      </c>
      <c r="BL139">
        <v>89</v>
      </c>
      <c r="BM139">
        <v>66</v>
      </c>
      <c r="BN139" s="20">
        <v>6.86</v>
      </c>
      <c r="BO139">
        <v>84</v>
      </c>
      <c r="BP139" s="19">
        <v>15.7</v>
      </c>
      <c r="BQ139">
        <v>88</v>
      </c>
      <c r="BR139">
        <v>68</v>
      </c>
      <c r="BS139" s="20">
        <v>4.07</v>
      </c>
      <c r="BT139" s="20">
        <v>-1.3999999999999986</v>
      </c>
      <c r="BU139" s="20">
        <v>1</v>
      </c>
      <c r="BV139" s="20">
        <v>-2</v>
      </c>
      <c r="BW139" s="20">
        <v>7</v>
      </c>
      <c r="BX139" s="20">
        <v>2.79</v>
      </c>
    </row>
    <row r="140" spans="1:76" x14ac:dyDescent="0.3">
      <c r="A140" s="2">
        <v>139</v>
      </c>
      <c r="B140" s="3" t="s">
        <v>212</v>
      </c>
      <c r="C140" s="10">
        <v>631</v>
      </c>
      <c r="D140" s="9" t="s">
        <v>58</v>
      </c>
      <c r="E140" s="10">
        <v>8.6111051330000006</v>
      </c>
      <c r="F140" s="10">
        <v>0.57231997810000002</v>
      </c>
      <c r="G140" s="10">
        <v>27.807111379999998</v>
      </c>
      <c r="H140" s="10">
        <v>15.897117720000001</v>
      </c>
      <c r="I140" s="10">
        <v>80.228501069999993</v>
      </c>
      <c r="J140" s="10">
        <v>31.022857299999998</v>
      </c>
      <c r="K140" s="10">
        <v>75.731659620000002</v>
      </c>
      <c r="L140" s="11">
        <v>4.5081018518518517E-3</v>
      </c>
      <c r="M140" s="11">
        <v>5.2835532407407406E-3</v>
      </c>
      <c r="N140" s="10">
        <v>3.2124639100000003</v>
      </c>
      <c r="O140" s="10">
        <v>12.216946620000002</v>
      </c>
      <c r="P140" s="10">
        <v>0.26295145668730113</v>
      </c>
      <c r="Q140" s="9">
        <v>0.23551315407851076</v>
      </c>
      <c r="R140">
        <v>13.087659200000004</v>
      </c>
      <c r="S140">
        <v>1.0712708835589562</v>
      </c>
      <c r="T140" s="9">
        <v>1.091689990468844</v>
      </c>
      <c r="U140" s="3">
        <v>13.3771193</v>
      </c>
      <c r="V140" s="3">
        <v>8.5253392639999994</v>
      </c>
      <c r="W140" s="3">
        <v>0.45715603495000001</v>
      </c>
      <c r="X140" s="3">
        <v>0.54714564165000001</v>
      </c>
      <c r="Y140" s="3">
        <v>26.08110903</v>
      </c>
      <c r="Z140" s="3">
        <v>26.905983589999998</v>
      </c>
      <c r="AA140" s="3">
        <v>11.920740795</v>
      </c>
      <c r="AB140" s="3">
        <v>14.732727855</v>
      </c>
      <c r="AC140" s="3">
        <v>93.026697934999987</v>
      </c>
      <c r="AD140" s="3">
        <v>81.123410419999999</v>
      </c>
      <c r="AE140" s="3">
        <v>30.899204600000001</v>
      </c>
      <c r="AF140" s="3">
        <v>31.111365874999997</v>
      </c>
      <c r="AG140" s="3">
        <v>63.647038670000001</v>
      </c>
      <c r="AH140" s="3">
        <v>76.635333865000007</v>
      </c>
      <c r="AI140" s="12">
        <v>43639</v>
      </c>
      <c r="AJ140" s="13">
        <v>640.1</v>
      </c>
      <c r="AK140" s="16">
        <v>2.9548800000000002</v>
      </c>
      <c r="AL140" s="10">
        <v>4.5119999999999827E-2</v>
      </c>
      <c r="AM140" s="10">
        <v>0.58105910707033792</v>
      </c>
      <c r="AN140" s="14">
        <v>12</v>
      </c>
      <c r="AO140" s="10">
        <v>285.14999999999998</v>
      </c>
      <c r="AP140" s="14">
        <v>10.5</v>
      </c>
      <c r="AQ140" s="14">
        <v>37</v>
      </c>
      <c r="AR140" s="10">
        <v>310.14999999999998</v>
      </c>
      <c r="AS140" s="14">
        <v>47.1</v>
      </c>
      <c r="AT140" s="14">
        <v>0.5</v>
      </c>
      <c r="AU140" s="10">
        <v>0.6766049216097666</v>
      </c>
      <c r="AV140" s="10">
        <v>18.814428415458949</v>
      </c>
      <c r="AW140" s="10">
        <v>0.54045644923604397</v>
      </c>
      <c r="AX140" s="10">
        <v>0.64684345845610047</v>
      </c>
      <c r="AY140" s="10">
        <v>14.109525408076557</v>
      </c>
      <c r="AZ140" s="10">
        <v>17.430778360037515</v>
      </c>
      <c r="BA140" s="10">
        <v>3.8002531732882758</v>
      </c>
      <c r="BB140" s="10">
        <v>0.31106407284018034</v>
      </c>
      <c r="BC140" s="2">
        <v>0.27815256531389121</v>
      </c>
      <c r="BD140" s="1" t="s">
        <v>59</v>
      </c>
      <c r="BE140" s="15"/>
      <c r="BF140">
        <v>62</v>
      </c>
      <c r="BG140" s="19">
        <v>147</v>
      </c>
      <c r="BH140">
        <v>83</v>
      </c>
      <c r="BI140" s="19">
        <v>29.8</v>
      </c>
      <c r="BJ140">
        <v>86</v>
      </c>
      <c r="BK140" s="20">
        <v>14.6</v>
      </c>
      <c r="BL140">
        <v>85</v>
      </c>
      <c r="BM140">
        <v>78</v>
      </c>
      <c r="BN140" s="20">
        <v>12.56</v>
      </c>
      <c r="BO140">
        <v>83</v>
      </c>
      <c r="BP140" s="19">
        <v>12.5</v>
      </c>
      <c r="BQ140">
        <v>87</v>
      </c>
      <c r="BR140">
        <v>69</v>
      </c>
      <c r="BS140" s="20">
        <v>6.36</v>
      </c>
      <c r="BT140" s="20">
        <v>2.0999999999999996</v>
      </c>
      <c r="BU140" s="20">
        <v>-2</v>
      </c>
      <c r="BV140" s="20">
        <v>9</v>
      </c>
      <c r="BW140" s="20">
        <v>3</v>
      </c>
      <c r="BX140" s="20">
        <v>6.2</v>
      </c>
    </row>
    <row r="141" spans="1:76" x14ac:dyDescent="0.3">
      <c r="A141" s="2">
        <v>140</v>
      </c>
      <c r="B141" s="3" t="s">
        <v>213</v>
      </c>
      <c r="C141" s="10">
        <v>459</v>
      </c>
      <c r="D141" s="9" t="s">
        <v>58</v>
      </c>
      <c r="E141" s="10">
        <v>11.1404478</v>
      </c>
      <c r="F141" s="10">
        <v>0.48748675930000002</v>
      </c>
      <c r="G141" s="10">
        <v>22.542609120000002</v>
      </c>
      <c r="H141" s="10">
        <v>10.98396786</v>
      </c>
      <c r="I141" s="10">
        <v>72.010012059999994</v>
      </c>
      <c r="J141" s="10">
        <v>28.309829149999999</v>
      </c>
      <c r="K141" s="10">
        <v>94.721790889999994</v>
      </c>
      <c r="L141" s="11">
        <v>6.3599537037037036E-3</v>
      </c>
      <c r="M141" s="11">
        <v>6.9386458333333331E-3</v>
      </c>
      <c r="N141" s="10">
        <v>-4.8324640000000585E-2</v>
      </c>
      <c r="O141" s="10">
        <v>13.942507270000007</v>
      </c>
      <c r="P141" s="10">
        <v>-3.465993530731762E-3</v>
      </c>
      <c r="Q141" s="9">
        <v>-6.6294277025889942E-3</v>
      </c>
      <c r="R141">
        <v>10.906180629999994</v>
      </c>
      <c r="S141">
        <v>0.78222520661450501</v>
      </c>
      <c r="T141" s="9">
        <v>0.79511603846964163</v>
      </c>
      <c r="U141" s="3">
        <v>13.291128725</v>
      </c>
      <c r="V141" s="3">
        <v>11.083456824999999</v>
      </c>
      <c r="W141" s="3">
        <v>0.51473855175000005</v>
      </c>
      <c r="X141" s="3">
        <v>0.51199263184999999</v>
      </c>
      <c r="Y141" s="3">
        <v>21.22549562</v>
      </c>
      <c r="Z141" s="3">
        <v>21.106060554999999</v>
      </c>
      <c r="AA141" s="3">
        <v>10.861241235000001</v>
      </c>
      <c r="AB141" s="3">
        <v>10.748864025</v>
      </c>
      <c r="AC141" s="3">
        <v>86.333043520000004</v>
      </c>
      <c r="AD141" s="3">
        <v>70.353709189999989</v>
      </c>
      <c r="AE141" s="3">
        <v>28.157236375</v>
      </c>
      <c r="AF141" s="3">
        <v>28.300172374999999</v>
      </c>
      <c r="AG141" s="3">
        <v>82.527262559999997</v>
      </c>
      <c r="AH141" s="3">
        <v>95.258943965</v>
      </c>
      <c r="AI141" s="12">
        <v>43640</v>
      </c>
      <c r="AJ141" s="13">
        <v>640.93333333333328</v>
      </c>
      <c r="AK141" s="16">
        <v>2.9428999999999998</v>
      </c>
      <c r="AL141" s="10">
        <v>5.7100000000000151E-2</v>
      </c>
      <c r="AM141" s="10">
        <v>0.49694528454925418</v>
      </c>
      <c r="AN141" s="14">
        <v>12</v>
      </c>
      <c r="AO141" s="10">
        <v>285.14999999999998</v>
      </c>
      <c r="AP141" s="14">
        <v>10.5</v>
      </c>
      <c r="AQ141" s="14">
        <v>37</v>
      </c>
      <c r="AR141" s="10">
        <v>310.14999999999998</v>
      </c>
      <c r="AS141" s="14">
        <v>47.1</v>
      </c>
      <c r="AT141" s="14">
        <v>0.5</v>
      </c>
      <c r="AU141" s="10">
        <v>0.57860640471144276</v>
      </c>
      <c r="AV141" s="10">
        <v>13.043298015738582</v>
      </c>
      <c r="AW141" s="10">
        <v>0.61095202508086333</v>
      </c>
      <c r="AX141" s="10">
        <v>0.60769284560438686</v>
      </c>
      <c r="AY141" s="10">
        <v>12.968319085740244</v>
      </c>
      <c r="AZ141" s="10">
        <v>12.784217913240742</v>
      </c>
      <c r="BA141" s="10">
        <v>-0.13458372047054468</v>
      </c>
      <c r="BB141" s="10">
        <v>-9.6527631554568019E-3</v>
      </c>
      <c r="BC141" s="2">
        <v>-1.1309966495493845E-2</v>
      </c>
      <c r="BD141" s="1" t="s">
        <v>59</v>
      </c>
      <c r="BE141" s="15"/>
      <c r="BF141">
        <v>65</v>
      </c>
      <c r="BG141" s="19">
        <v>141.9</v>
      </c>
      <c r="BH141">
        <v>94</v>
      </c>
      <c r="BI141" s="19">
        <v>29.3</v>
      </c>
      <c r="BJ141">
        <v>89</v>
      </c>
      <c r="BK141" s="20">
        <v>16.7</v>
      </c>
      <c r="BL141">
        <v>79</v>
      </c>
      <c r="BM141">
        <v>87</v>
      </c>
      <c r="BN141" s="20">
        <v>13.14</v>
      </c>
      <c r="BO141">
        <v>86</v>
      </c>
      <c r="BP141" s="19">
        <v>16.5</v>
      </c>
      <c r="BQ141">
        <v>84</v>
      </c>
      <c r="BR141">
        <v>77</v>
      </c>
      <c r="BS141" s="20">
        <v>8.23</v>
      </c>
      <c r="BT141" s="20">
        <v>0.19999999999999929</v>
      </c>
      <c r="BU141" s="20">
        <v>-5</v>
      </c>
      <c r="BV141" s="20">
        <v>10</v>
      </c>
      <c r="BW141" s="20">
        <v>3</v>
      </c>
      <c r="BX141" s="20">
        <v>4.91</v>
      </c>
    </row>
    <row r="142" spans="1:76" x14ac:dyDescent="0.3">
      <c r="A142" s="2">
        <v>141</v>
      </c>
      <c r="B142" s="3" t="s">
        <v>214</v>
      </c>
      <c r="C142" s="10">
        <v>388</v>
      </c>
      <c r="D142" s="9" t="s">
        <v>58</v>
      </c>
      <c r="E142" s="10">
        <v>9.7599502979999997</v>
      </c>
      <c r="F142" s="10">
        <v>0.42066113350000001</v>
      </c>
      <c r="G142" s="10">
        <v>24.546545890000001</v>
      </c>
      <c r="H142" s="10">
        <v>10.325884569999999</v>
      </c>
      <c r="I142" s="10">
        <v>65.815967689999994</v>
      </c>
      <c r="J142" s="10">
        <v>34.656245460000001</v>
      </c>
      <c r="K142" s="10">
        <v>76.437266399999999</v>
      </c>
      <c r="L142" s="11">
        <v>4.0162037037037033E-3</v>
      </c>
      <c r="M142" s="11">
        <v>4.565960648148148E-3</v>
      </c>
      <c r="N142" s="10">
        <v>0.84791199899999903</v>
      </c>
      <c r="O142" s="10">
        <v>13.007596890000002</v>
      </c>
      <c r="P142" s="10">
        <v>6.5185906833556476E-2</v>
      </c>
      <c r="Q142" s="9">
        <v>5.081385074039315E-2</v>
      </c>
      <c r="R142">
        <v>2.3907472799999994</v>
      </c>
      <c r="S142">
        <v>0.18379623078863716</v>
      </c>
      <c r="T142" s="9">
        <v>0.23191396104124817</v>
      </c>
      <c r="U142" s="3">
        <v>13.510011146666669</v>
      </c>
      <c r="V142" s="3">
        <v>10.236214622666667</v>
      </c>
      <c r="W142" s="3">
        <v>0.38692416726666662</v>
      </c>
      <c r="X142" s="3">
        <v>0.41291919633333335</v>
      </c>
      <c r="Y142" s="3">
        <v>24.511788143333334</v>
      </c>
      <c r="Z142" s="3">
        <v>24.651523703333329</v>
      </c>
      <c r="AA142" s="3">
        <v>9.4791385859999995</v>
      </c>
      <c r="AB142" s="3">
        <v>10.147421571999999</v>
      </c>
      <c r="AC142" s="3">
        <v>81.101021763333335</v>
      </c>
      <c r="AD142" s="3">
        <v>66.873816899999994</v>
      </c>
      <c r="AE142" s="3">
        <v>32.676150450000002</v>
      </c>
      <c r="AF142" s="3">
        <v>33.711273949999999</v>
      </c>
      <c r="AG142" s="3">
        <v>71.727641616666673</v>
      </c>
      <c r="AH142" s="3">
        <v>74.908995933333344</v>
      </c>
      <c r="AI142" s="12">
        <v>43640</v>
      </c>
      <c r="AJ142" s="13">
        <v>640.93333333333328</v>
      </c>
      <c r="AK142" s="16">
        <v>2.9428999999999998</v>
      </c>
      <c r="AL142" s="10">
        <v>5.7100000000000151E-2</v>
      </c>
      <c r="AM142" s="10">
        <v>0.42882306585340996</v>
      </c>
      <c r="AN142" s="14">
        <v>12</v>
      </c>
      <c r="AO142" s="10">
        <v>285.14999999999998</v>
      </c>
      <c r="AP142" s="14">
        <v>10.5</v>
      </c>
      <c r="AQ142" s="14">
        <v>37</v>
      </c>
      <c r="AR142" s="10">
        <v>310.14999999999998</v>
      </c>
      <c r="AS142" s="14">
        <v>47.1</v>
      </c>
      <c r="AT142" s="14">
        <v>0.5</v>
      </c>
      <c r="AU142" s="10">
        <v>0.49928992206019757</v>
      </c>
      <c r="AV142" s="10">
        <v>12.255842984265163</v>
      </c>
      <c r="AW142" s="10">
        <v>0.45924693757756163</v>
      </c>
      <c r="AX142" s="10">
        <v>0.49010088390880407</v>
      </c>
      <c r="AY142" s="10">
        <v>11.241359424990906</v>
      </c>
      <c r="AZ142" s="10">
        <v>12.051335619836406</v>
      </c>
      <c r="BA142" s="10">
        <v>1.0039358895293979</v>
      </c>
      <c r="BB142" s="10">
        <v>7.7180735074993373E-2</v>
      </c>
      <c r="BC142" s="2">
        <v>6.1763474993003414E-2</v>
      </c>
      <c r="BD142" s="1" t="s">
        <v>59</v>
      </c>
      <c r="BE142" s="15"/>
      <c r="BF142">
        <v>79</v>
      </c>
      <c r="BG142" s="19">
        <v>141.19999999999999</v>
      </c>
      <c r="BH142">
        <v>88</v>
      </c>
      <c r="BI142" s="19">
        <v>31.2</v>
      </c>
      <c r="BJ142">
        <v>94</v>
      </c>
      <c r="BK142" s="20">
        <v>10.8</v>
      </c>
      <c r="BL142">
        <v>82</v>
      </c>
      <c r="BM142">
        <v>74</v>
      </c>
      <c r="BN142" s="20">
        <v>4.9800000000000004</v>
      </c>
      <c r="BO142">
        <v>87</v>
      </c>
      <c r="BP142" s="19">
        <v>13.9</v>
      </c>
      <c r="BQ142">
        <v>82</v>
      </c>
      <c r="BR142">
        <v>72</v>
      </c>
      <c r="BS142" s="20">
        <v>7.52</v>
      </c>
      <c r="BT142" s="20">
        <v>-3.0999999999999996</v>
      </c>
      <c r="BU142" s="20">
        <v>0</v>
      </c>
      <c r="BV142" s="20">
        <v>2</v>
      </c>
      <c r="BW142" s="20">
        <v>7</v>
      </c>
      <c r="BX142" s="20">
        <v>-2.5399999999999991</v>
      </c>
    </row>
    <row r="143" spans="1:76" x14ac:dyDescent="0.3">
      <c r="A143" s="2">
        <v>142</v>
      </c>
      <c r="B143" s="3" t="s">
        <v>215</v>
      </c>
      <c r="C143" s="10">
        <v>434</v>
      </c>
      <c r="D143" s="9" t="s">
        <v>58</v>
      </c>
      <c r="E143" s="10"/>
      <c r="F143" s="10"/>
      <c r="G143" s="10"/>
      <c r="H143" s="10"/>
      <c r="I143" s="10"/>
      <c r="J143" s="10"/>
      <c r="K143" s="10"/>
      <c r="L143" s="11"/>
      <c r="M143" s="11"/>
      <c r="N143" s="10">
        <v>0</v>
      </c>
      <c r="O143" s="10">
        <v>0</v>
      </c>
      <c r="P143" s="10" t="e">
        <v>#DIV/0!</v>
      </c>
      <c r="Q143" s="9">
        <v>0.12562717277055085</v>
      </c>
      <c r="R143">
        <v>0</v>
      </c>
      <c r="S143" t="e">
        <v>#DIV/0!</v>
      </c>
      <c r="T143" s="9">
        <v>1.0625179054028555</v>
      </c>
      <c r="U143" s="3">
        <v>13.419166089999999</v>
      </c>
      <c r="V143" s="3">
        <v>9.7034566959999999</v>
      </c>
      <c r="W143" s="3">
        <v>0.50725383319999995</v>
      </c>
      <c r="X143" s="3">
        <v>0.55121550620000004</v>
      </c>
      <c r="Y143" s="3">
        <v>18.596449610000001</v>
      </c>
      <c r="Z143" s="3">
        <v>19.911680239999999</v>
      </c>
      <c r="AA143" s="3">
        <v>9.4043004739999994</v>
      </c>
      <c r="AB143" s="3">
        <v>10.966391509999999</v>
      </c>
      <c r="AC143" s="3">
        <v>91.208796960000001</v>
      </c>
      <c r="AD143" s="3">
        <v>78.774456509999993</v>
      </c>
      <c r="AE143" s="3">
        <v>29.256382370000001</v>
      </c>
      <c r="AF143" s="3">
        <v>28.623228999999998</v>
      </c>
      <c r="AG143" s="3">
        <v>68.367163349999998</v>
      </c>
      <c r="AH143" s="3">
        <v>81.578872720000007</v>
      </c>
      <c r="AI143" s="12">
        <v>43640</v>
      </c>
      <c r="AJ143" s="13">
        <v>640.93333333333328</v>
      </c>
      <c r="AK143" s="16">
        <v>2.9428999999999998</v>
      </c>
      <c r="AL143" s="10">
        <v>5.7100000000000151E-2</v>
      </c>
      <c r="AM143" s="10" t="s">
        <v>518</v>
      </c>
      <c r="AN143" s="14">
        <v>12</v>
      </c>
      <c r="AO143" s="10">
        <v>285.14999999999998</v>
      </c>
      <c r="AP143" s="14">
        <v>10.5</v>
      </c>
      <c r="AQ143" s="14">
        <v>37</v>
      </c>
      <c r="AR143" s="10">
        <v>310.14999999999998</v>
      </c>
      <c r="AS143" s="14">
        <v>47.1</v>
      </c>
      <c r="AT143" s="14">
        <v>0.5</v>
      </c>
      <c r="AU143" s="10" t="s">
        <v>518</v>
      </c>
      <c r="AV143" s="10" t="s">
        <v>518</v>
      </c>
      <c r="AW143" s="10">
        <v>0.60206828412200897</v>
      </c>
      <c r="AX143" s="10">
        <v>0.65424714862318112</v>
      </c>
      <c r="AY143" s="10">
        <v>11.196332507454104</v>
      </c>
      <c r="AZ143" s="10">
        <v>13.027160021316538</v>
      </c>
      <c r="BA143" s="10" t="s">
        <v>518</v>
      </c>
      <c r="BB143" s="10" t="s">
        <v>518</v>
      </c>
      <c r="BC143" s="2">
        <v>0.14723961606362751</v>
      </c>
      <c r="BD143" s="1" t="s">
        <v>59</v>
      </c>
      <c r="BE143" s="15"/>
      <c r="BF143">
        <v>67</v>
      </c>
      <c r="BG143" s="19">
        <v>146.6</v>
      </c>
      <c r="BH143">
        <v>103</v>
      </c>
      <c r="BI143" s="19">
        <v>30.4</v>
      </c>
      <c r="BJ143">
        <v>88</v>
      </c>
      <c r="BK143" s="20">
        <v>12</v>
      </c>
      <c r="BL143">
        <v>85</v>
      </c>
      <c r="BM143">
        <v>87</v>
      </c>
      <c r="BN143" s="20">
        <v>2.15</v>
      </c>
      <c r="BO143">
        <v>86</v>
      </c>
      <c r="BP143" s="19">
        <v>14.7</v>
      </c>
      <c r="BQ143">
        <v>91</v>
      </c>
      <c r="BR143">
        <v>73</v>
      </c>
      <c r="BS143" s="20">
        <v>10.62</v>
      </c>
      <c r="BT143" s="20">
        <v>-2.6999999999999993</v>
      </c>
      <c r="BU143" s="20">
        <v>-6</v>
      </c>
      <c r="BV143" s="20">
        <v>14</v>
      </c>
      <c r="BW143" s="20">
        <v>2</v>
      </c>
      <c r="BX143" s="20">
        <v>-8.4699999999999989</v>
      </c>
    </row>
    <row r="144" spans="1:76" x14ac:dyDescent="0.3">
      <c r="A144" s="2">
        <v>143</v>
      </c>
      <c r="B144" s="3" t="s">
        <v>216</v>
      </c>
      <c r="C144" s="10">
        <v>391</v>
      </c>
      <c r="D144" s="9" t="s">
        <v>58</v>
      </c>
      <c r="E144" s="10">
        <v>10.051774330000001</v>
      </c>
      <c r="F144" s="10">
        <v>0.43128470270000002</v>
      </c>
      <c r="G144" s="10">
        <v>25.984446429999998</v>
      </c>
      <c r="H144" s="10">
        <v>11.03693781</v>
      </c>
      <c r="I144" s="10">
        <v>71.299271669999996</v>
      </c>
      <c r="J144" s="10">
        <v>32.415629359999997</v>
      </c>
      <c r="K144" s="10">
        <v>75.095611230000003</v>
      </c>
      <c r="L144" s="11">
        <v>4.9131944444444449E-3</v>
      </c>
      <c r="M144" s="11">
        <v>5.7002199074074082E-3</v>
      </c>
      <c r="N144" s="10">
        <v>-0.812755000000001</v>
      </c>
      <c r="O144" s="10">
        <v>14.823807430000002</v>
      </c>
      <c r="P144" s="10">
        <v>-5.482768201340571E-2</v>
      </c>
      <c r="Q144" s="9">
        <v>0.11317649369710037</v>
      </c>
      <c r="R144">
        <v>4.9421076400000032</v>
      </c>
      <c r="S144">
        <v>0.33338989752378362</v>
      </c>
      <c r="T144" s="9">
        <v>0.44665587565750203</v>
      </c>
      <c r="U144" s="3">
        <v>13.428203823333334</v>
      </c>
      <c r="V144" s="3">
        <v>9.819589981</v>
      </c>
      <c r="W144" s="3">
        <v>0.42987280136666667</v>
      </c>
      <c r="X144" s="3">
        <v>0.42588487036666667</v>
      </c>
      <c r="Y144" s="3">
        <v>24.203147043333335</v>
      </c>
      <c r="Z144" s="3">
        <v>27.975467893333331</v>
      </c>
      <c r="AA144" s="3">
        <v>10.398790389</v>
      </c>
      <c r="AB144" s="3">
        <v>11.813410599999999</v>
      </c>
      <c r="AC144" s="3">
        <v>84.089485429999982</v>
      </c>
      <c r="AD144" s="3">
        <v>70.332897013333323</v>
      </c>
      <c r="AE144" s="3">
        <v>33.072340306666668</v>
      </c>
      <c r="AF144" s="3">
        <v>33.294843759999999</v>
      </c>
      <c r="AG144" s="3">
        <v>70.492881499999996</v>
      </c>
      <c r="AH144" s="3">
        <v>76.595494976666657</v>
      </c>
      <c r="AI144" s="12">
        <v>43640</v>
      </c>
      <c r="AJ144" s="13">
        <v>640.93333333333328</v>
      </c>
      <c r="AK144" s="16">
        <v>2.9428999999999998</v>
      </c>
      <c r="AL144" s="10">
        <v>5.7100000000000151E-2</v>
      </c>
      <c r="AM144" s="10">
        <v>0.43965276023650146</v>
      </c>
      <c r="AN144" s="14">
        <v>12</v>
      </c>
      <c r="AO144" s="10">
        <v>285.14999999999998</v>
      </c>
      <c r="AP144" s="14">
        <v>10.5</v>
      </c>
      <c r="AQ144" s="14">
        <v>37</v>
      </c>
      <c r="AR144" s="10">
        <v>310.14999999999998</v>
      </c>
      <c r="AS144" s="14">
        <v>47.1</v>
      </c>
      <c r="AT144" s="14">
        <v>0.5</v>
      </c>
      <c r="AU144" s="10">
        <v>0.51189921874928446</v>
      </c>
      <c r="AV144" s="10">
        <v>13.301417827149633</v>
      </c>
      <c r="AW144" s="10">
        <v>0.51022340881454831</v>
      </c>
      <c r="AX144" s="10">
        <v>0.50549006503827698</v>
      </c>
      <c r="AY144" s="10">
        <v>12.366878002319256</v>
      </c>
      <c r="AZ144" s="10">
        <v>14.115031576637884</v>
      </c>
      <c r="BA144" s="10">
        <v>-0.7828459824262346</v>
      </c>
      <c r="BB144" s="10">
        <v>-5.2810048034078821E-2</v>
      </c>
      <c r="BC144" s="2">
        <v>0.13906393454947127</v>
      </c>
      <c r="BD144" s="1" t="s">
        <v>59</v>
      </c>
      <c r="BE144" s="15"/>
      <c r="BF144">
        <v>68</v>
      </c>
      <c r="BG144" s="19">
        <v>152.19999999999999</v>
      </c>
      <c r="BH144">
        <v>108</v>
      </c>
      <c r="BI144" s="19">
        <v>32.700000000000003</v>
      </c>
      <c r="BJ144">
        <v>89</v>
      </c>
      <c r="BK144" s="20">
        <v>14</v>
      </c>
      <c r="BL144">
        <v>84</v>
      </c>
      <c r="BM144">
        <v>80</v>
      </c>
      <c r="BN144" s="20">
        <v>8</v>
      </c>
      <c r="BO144">
        <v>91</v>
      </c>
      <c r="BP144" s="19">
        <v>13.3</v>
      </c>
      <c r="BQ144">
        <v>81</v>
      </c>
      <c r="BR144">
        <v>74</v>
      </c>
      <c r="BS144" s="20">
        <v>9.99</v>
      </c>
      <c r="BT144" s="20">
        <v>0.69999999999999929</v>
      </c>
      <c r="BU144" s="20">
        <v>3</v>
      </c>
      <c r="BV144" s="20">
        <v>6</v>
      </c>
      <c r="BW144" s="20">
        <v>-2</v>
      </c>
      <c r="BX144" s="20">
        <v>-1.9900000000000002</v>
      </c>
    </row>
    <row r="145" spans="1:76" x14ac:dyDescent="0.3">
      <c r="A145" s="2">
        <v>144</v>
      </c>
      <c r="B145" s="3" t="s">
        <v>217</v>
      </c>
      <c r="C145" s="10">
        <v>376</v>
      </c>
      <c r="D145" s="9" t="s">
        <v>58</v>
      </c>
      <c r="E145" s="10"/>
      <c r="F145" s="10"/>
      <c r="G145" s="10"/>
      <c r="H145" s="10"/>
      <c r="I145" s="10"/>
      <c r="J145" s="10"/>
      <c r="K145" s="10"/>
      <c r="L145" s="11"/>
      <c r="M145" s="11"/>
      <c r="N145" s="10">
        <v>0</v>
      </c>
      <c r="O145" s="10">
        <v>0</v>
      </c>
      <c r="P145" s="10" t="e">
        <v>#DIV/0!</v>
      </c>
      <c r="Q145" s="9" t="e">
        <v>#DIV/0!</v>
      </c>
      <c r="R145">
        <v>0</v>
      </c>
      <c r="S145" t="e">
        <v>#DIV/0!</v>
      </c>
      <c r="T145" s="9" t="e">
        <v>#DIV/0!</v>
      </c>
      <c r="U145" s="3" t="e">
        <v>#DIV/0!</v>
      </c>
      <c r="V145" s="3" t="e">
        <v>#DIV/0!</v>
      </c>
      <c r="W145" s="3" t="e">
        <v>#DIV/0!</v>
      </c>
      <c r="X145" s="3" t="e">
        <v>#DIV/0!</v>
      </c>
      <c r="Y145" s="3" t="e">
        <v>#DIV/0!</v>
      </c>
      <c r="Z145" s="3" t="e">
        <v>#DIV/0!</v>
      </c>
      <c r="AA145" s="3" t="e">
        <v>#DIV/0!</v>
      </c>
      <c r="AB145" s="3" t="e">
        <v>#DIV/0!</v>
      </c>
      <c r="AC145" s="3" t="e">
        <v>#DIV/0!</v>
      </c>
      <c r="AD145" s="3" t="e">
        <v>#DIV/0!</v>
      </c>
      <c r="AE145" s="3" t="e">
        <v>#DIV/0!</v>
      </c>
      <c r="AF145" s="3" t="e">
        <v>#DIV/0!</v>
      </c>
      <c r="AG145" s="3" t="e">
        <v>#DIV/0!</v>
      </c>
      <c r="AH145" s="3" t="e">
        <v>#DIV/0!</v>
      </c>
      <c r="AI145" s="12">
        <v>43640</v>
      </c>
      <c r="AJ145" s="13">
        <v>640.93333333333328</v>
      </c>
      <c r="AK145" s="16">
        <v>2.9428999999999998</v>
      </c>
      <c r="AL145" s="10">
        <v>5.7100000000000151E-2</v>
      </c>
      <c r="AM145" s="10" t="s">
        <v>518</v>
      </c>
      <c r="AN145" s="14">
        <v>12</v>
      </c>
      <c r="AO145" s="10">
        <v>285.14999999999998</v>
      </c>
      <c r="AP145" s="14">
        <v>10.5</v>
      </c>
      <c r="AQ145" s="14">
        <v>37</v>
      </c>
      <c r="AR145" s="10">
        <v>310.14999999999998</v>
      </c>
      <c r="AS145" s="14">
        <v>47.1</v>
      </c>
      <c r="AT145" s="14">
        <v>0.5</v>
      </c>
      <c r="AU145" s="10" t="s">
        <v>518</v>
      </c>
      <c r="AV145" s="10" t="s">
        <v>518</v>
      </c>
      <c r="AW145" s="10" t="e">
        <v>#DIV/0!</v>
      </c>
      <c r="AX145" s="10" t="e">
        <v>#DIV/0!</v>
      </c>
      <c r="AY145" s="10" t="e">
        <v>#DIV/0!</v>
      </c>
      <c r="AZ145" s="10" t="e">
        <v>#DIV/0!</v>
      </c>
      <c r="BA145" s="10" t="s">
        <v>518</v>
      </c>
      <c r="BB145" s="10" t="s">
        <v>518</v>
      </c>
      <c r="BC145" s="2" t="e">
        <v>#DIV/0!</v>
      </c>
      <c r="BD145" s="1" t="s">
        <v>59</v>
      </c>
      <c r="BE145" s="17" t="s">
        <v>218</v>
      </c>
      <c r="BF145">
        <v>76</v>
      </c>
      <c r="BG145" s="19">
        <v>148.5</v>
      </c>
      <c r="BH145">
        <v>104</v>
      </c>
      <c r="BI145" s="19">
        <v>32.1</v>
      </c>
      <c r="BJ145">
        <v>94</v>
      </c>
      <c r="BK145" s="20">
        <v>13.3</v>
      </c>
      <c r="BL145">
        <v>83</v>
      </c>
      <c r="BM145">
        <v>85</v>
      </c>
      <c r="BN145" s="20">
        <v>1.1200000000000001</v>
      </c>
      <c r="BO145">
        <v>85</v>
      </c>
      <c r="BP145" s="19">
        <v>16.600000000000001</v>
      </c>
      <c r="BQ145">
        <v>87</v>
      </c>
      <c r="BR145">
        <v>75</v>
      </c>
      <c r="BS145" s="20">
        <v>11.45</v>
      </c>
      <c r="BT145" s="20">
        <v>-3.3000000000000007</v>
      </c>
      <c r="BU145" s="20">
        <v>-4</v>
      </c>
      <c r="BV145" s="20">
        <v>10</v>
      </c>
      <c r="BW145" s="20">
        <v>9</v>
      </c>
      <c r="BX145" s="20">
        <v>-10.329999999999998</v>
      </c>
    </row>
    <row r="146" spans="1:76" x14ac:dyDescent="0.3">
      <c r="A146" s="2">
        <v>145</v>
      </c>
      <c r="B146" s="3" t="s">
        <v>219</v>
      </c>
      <c r="C146" s="10">
        <v>461</v>
      </c>
      <c r="D146" s="9" t="s">
        <v>58</v>
      </c>
      <c r="E146" s="10">
        <v>9.2263625050000009</v>
      </c>
      <c r="F146" s="10">
        <v>0.64211629179999996</v>
      </c>
      <c r="G146" s="10">
        <v>18.819762820000001</v>
      </c>
      <c r="H146" s="10">
        <v>12.08425285</v>
      </c>
      <c r="I146" s="10">
        <v>78.467684360000007</v>
      </c>
      <c r="J146" s="10">
        <v>30.757176739999998</v>
      </c>
      <c r="K146" s="10">
        <v>84.296666340000002</v>
      </c>
      <c r="L146" s="11">
        <v>5.3067129629629636E-3</v>
      </c>
      <c r="M146" s="11">
        <v>6.1053125000000005E-3</v>
      </c>
      <c r="N146" s="10">
        <v>2.227006062000001</v>
      </c>
      <c r="O146" s="10">
        <v>12.497762349999988</v>
      </c>
      <c r="P146" s="10">
        <v>0.17819238353496161</v>
      </c>
      <c r="Q146" s="9">
        <v>0.25289407042355455</v>
      </c>
      <c r="R146">
        <v>14.477511079999999</v>
      </c>
      <c r="S146">
        <v>1.1584082553786128</v>
      </c>
      <c r="T146" s="9">
        <v>1.458725924600687</v>
      </c>
      <c r="U146" s="3">
        <v>13.492493229999999</v>
      </c>
      <c r="V146" s="3">
        <v>8.8119389896666664</v>
      </c>
      <c r="W146" s="3">
        <v>0.55243525983333341</v>
      </c>
      <c r="X146" s="3">
        <v>0.62715349570000001</v>
      </c>
      <c r="Y146" s="3">
        <v>15.948932076666665</v>
      </c>
      <c r="Z146" s="3">
        <v>18.993941226666667</v>
      </c>
      <c r="AA146" s="3">
        <v>8.8376571960000003</v>
      </c>
      <c r="AB146" s="3">
        <v>11.897560166666665</v>
      </c>
      <c r="AC146" s="3">
        <v>89.865649723333334</v>
      </c>
      <c r="AD146" s="3">
        <v>77.696489363333342</v>
      </c>
      <c r="AE146" s="3">
        <v>30.421842233333333</v>
      </c>
      <c r="AF146" s="3">
        <v>30.735547423333333</v>
      </c>
      <c r="AG146" s="3">
        <v>68.209914563333328</v>
      </c>
      <c r="AH146" s="3">
        <v>85.898149756666669</v>
      </c>
      <c r="AI146" s="12">
        <v>43640</v>
      </c>
      <c r="AJ146" s="13">
        <v>640.93333333333328</v>
      </c>
      <c r="AK146" s="16">
        <v>2.9428999999999998</v>
      </c>
      <c r="AL146" s="10">
        <v>5.7100000000000151E-2</v>
      </c>
      <c r="AM146" s="10">
        <v>0.65457503666451466</v>
      </c>
      <c r="AN146" s="14">
        <v>12</v>
      </c>
      <c r="AO146" s="10">
        <v>285.14999999999998</v>
      </c>
      <c r="AP146" s="14">
        <v>10.5</v>
      </c>
      <c r="AQ146" s="14">
        <v>37</v>
      </c>
      <c r="AR146" s="10">
        <v>310.14999999999998</v>
      </c>
      <c r="AS146" s="14">
        <v>47.1</v>
      </c>
      <c r="AT146" s="14">
        <v>0.5</v>
      </c>
      <c r="AU146" s="10">
        <v>0.76213885180910124</v>
      </c>
      <c r="AV146" s="10">
        <v>14.343272426954414</v>
      </c>
      <c r="AW146" s="10">
        <v>0.65569489515363077</v>
      </c>
      <c r="AX146" s="10">
        <v>0.74437925220831802</v>
      </c>
      <c r="AY146" s="10">
        <v>10.458490147043202</v>
      </c>
      <c r="AZ146" s="10">
        <v>14.119359786054716</v>
      </c>
      <c r="BA146" s="10">
        <v>2.6339302673736942</v>
      </c>
      <c r="BB146" s="10">
        <v>0.2107521485535126</v>
      </c>
      <c r="BC146" s="2">
        <v>0.30237004823134866</v>
      </c>
      <c r="BD146" s="1" t="s">
        <v>59</v>
      </c>
      <c r="BE146" s="15"/>
      <c r="BF146">
        <v>74</v>
      </c>
      <c r="BG146" s="19">
        <v>141.5</v>
      </c>
      <c r="BH146">
        <v>88</v>
      </c>
      <c r="BI146" s="19">
        <v>31.3</v>
      </c>
      <c r="BJ146">
        <v>95</v>
      </c>
      <c r="BK146" s="20">
        <v>10.9</v>
      </c>
      <c r="BL146">
        <v>83</v>
      </c>
      <c r="BM146">
        <v>82</v>
      </c>
      <c r="BN146" s="20">
        <v>9.9</v>
      </c>
      <c r="BO146">
        <v>86</v>
      </c>
      <c r="BP146" s="19">
        <v>14.1</v>
      </c>
      <c r="BQ146">
        <v>85</v>
      </c>
      <c r="BR146">
        <v>80</v>
      </c>
      <c r="BS146" s="20">
        <v>10.1</v>
      </c>
      <c r="BT146" s="20">
        <v>-3.1999999999999993</v>
      </c>
      <c r="BU146" s="20">
        <v>-2</v>
      </c>
      <c r="BV146" s="20">
        <v>2</v>
      </c>
      <c r="BW146" s="20">
        <v>9</v>
      </c>
      <c r="BX146" s="20">
        <v>-0.19999999999999929</v>
      </c>
    </row>
    <row r="147" spans="1:76" x14ac:dyDescent="0.3">
      <c r="A147" s="2">
        <v>146</v>
      </c>
      <c r="B147" s="3" t="s">
        <v>220</v>
      </c>
      <c r="C147" s="10">
        <v>401</v>
      </c>
      <c r="D147" s="9" t="s">
        <v>58</v>
      </c>
      <c r="E147" s="10">
        <v>8.4959362669999994</v>
      </c>
      <c r="F147" s="10">
        <v>0.59463193800000003</v>
      </c>
      <c r="G147" s="10">
        <v>19.11827134</v>
      </c>
      <c r="H147" s="10">
        <v>11.354785140000001</v>
      </c>
      <c r="I147" s="10">
        <v>76.543473129999995</v>
      </c>
      <c r="J147" s="10">
        <v>33.961385540000002</v>
      </c>
      <c r="K147" s="10">
        <v>82.04716664</v>
      </c>
      <c r="L147" s="11">
        <v>1.0075231481481482E-2</v>
      </c>
      <c r="M147" s="11">
        <v>1.0769664351851851E-2</v>
      </c>
      <c r="N147" s="10">
        <v>2.3883043720000003</v>
      </c>
      <c r="O147" s="10">
        <v>13.626273160000011</v>
      </c>
      <c r="P147" s="10">
        <v>0.17527201634346207</v>
      </c>
      <c r="Q147" s="9">
        <v>0.16383731445132874</v>
      </c>
      <c r="R147">
        <v>9.8970883500000042</v>
      </c>
      <c r="S147">
        <v>0.72632393566371134</v>
      </c>
      <c r="T147" s="9">
        <v>0.53126390203446761</v>
      </c>
      <c r="U147" s="3">
        <v>13.519805826666667</v>
      </c>
      <c r="V147" s="3">
        <v>8.903664066666666</v>
      </c>
      <c r="W147" s="3">
        <v>0.45602757419999995</v>
      </c>
      <c r="X147" s="3">
        <v>0.54923666483333333</v>
      </c>
      <c r="Y147" s="3">
        <v>18.809600746666668</v>
      </c>
      <c r="Z147" s="3">
        <v>19.617162140000001</v>
      </c>
      <c r="AA147" s="3">
        <v>8.5846878929999999</v>
      </c>
      <c r="AB147" s="3">
        <v>10.763370256666667</v>
      </c>
      <c r="AC147" s="3">
        <v>89.652063296666668</v>
      </c>
      <c r="AD147" s="3">
        <v>76.373742000000007</v>
      </c>
      <c r="AE147" s="3">
        <v>33.509677156666669</v>
      </c>
      <c r="AF147" s="3">
        <v>33.326827989999998</v>
      </c>
      <c r="AG147" s="3">
        <v>74.16312185999999</v>
      </c>
      <c r="AH147" s="3">
        <v>81.366276373333335</v>
      </c>
      <c r="AI147" s="12">
        <v>43640</v>
      </c>
      <c r="AJ147" s="13">
        <v>640.93333333333328</v>
      </c>
      <c r="AK147" s="16">
        <v>2.9428999999999998</v>
      </c>
      <c r="AL147" s="10">
        <v>5.7100000000000151E-2</v>
      </c>
      <c r="AM147" s="10">
        <v>0.60616936151415279</v>
      </c>
      <c r="AN147" s="14">
        <v>12</v>
      </c>
      <c r="AO147" s="10">
        <v>285.14999999999998</v>
      </c>
      <c r="AP147" s="14">
        <v>10.5</v>
      </c>
      <c r="AQ147" s="14">
        <v>37</v>
      </c>
      <c r="AR147" s="10">
        <v>310.14999999999998</v>
      </c>
      <c r="AS147" s="14">
        <v>47.1</v>
      </c>
      <c r="AT147" s="14">
        <v>0.5</v>
      </c>
      <c r="AU147" s="10">
        <v>0.70577885698233689</v>
      </c>
      <c r="AV147" s="10">
        <v>13.49327169382337</v>
      </c>
      <c r="AW147" s="10">
        <v>0.54126695776523159</v>
      </c>
      <c r="AX147" s="10">
        <v>0.65189842782857854</v>
      </c>
      <c r="AY147" s="10">
        <v>10.183572972054337</v>
      </c>
      <c r="AZ147" s="10">
        <v>12.775675945921938</v>
      </c>
      <c r="BA147" s="10">
        <v>2.8507894266473208</v>
      </c>
      <c r="BB147" s="10">
        <v>0.2092127020479691</v>
      </c>
      <c r="BC147" s="2">
        <v>0.19491808702611926</v>
      </c>
      <c r="BD147" s="1" t="s">
        <v>59</v>
      </c>
      <c r="BE147" s="15"/>
      <c r="BF147">
        <v>63</v>
      </c>
      <c r="BG147" s="19">
        <v>148.5</v>
      </c>
      <c r="BH147">
        <v>108</v>
      </c>
      <c r="BI147" s="19">
        <v>32.700000000000003</v>
      </c>
      <c r="BJ147">
        <v>95</v>
      </c>
      <c r="BK147" s="20">
        <v>12.2</v>
      </c>
      <c r="BL147">
        <v>89</v>
      </c>
      <c r="BM147">
        <v>74</v>
      </c>
      <c r="BN147" s="20">
        <v>5.82</v>
      </c>
      <c r="BO147">
        <v>88</v>
      </c>
      <c r="BP147" s="19">
        <v>14.6</v>
      </c>
      <c r="BQ147">
        <v>87</v>
      </c>
      <c r="BR147">
        <v>69</v>
      </c>
      <c r="BS147" s="20">
        <v>8.0500000000000007</v>
      </c>
      <c r="BT147" s="20">
        <v>-2.4000000000000004</v>
      </c>
      <c r="BU147" s="20">
        <v>2</v>
      </c>
      <c r="BV147" s="20">
        <v>5</v>
      </c>
      <c r="BW147" s="20">
        <v>7</v>
      </c>
      <c r="BX147" s="20">
        <v>-2.2300000000000004</v>
      </c>
    </row>
    <row r="148" spans="1:76" x14ac:dyDescent="0.3">
      <c r="A148" s="2">
        <v>147</v>
      </c>
      <c r="B148" s="3" t="s">
        <v>221</v>
      </c>
      <c r="C148" s="10">
        <v>413</v>
      </c>
      <c r="D148" s="9" t="s">
        <v>58</v>
      </c>
      <c r="E148" s="10"/>
      <c r="F148" s="10"/>
      <c r="G148" s="10"/>
      <c r="H148" s="10"/>
      <c r="I148" s="10"/>
      <c r="J148" s="10"/>
      <c r="K148" s="10"/>
      <c r="L148" s="11"/>
      <c r="M148" s="11"/>
      <c r="N148" s="10">
        <v>0</v>
      </c>
      <c r="O148" s="10">
        <v>0</v>
      </c>
      <c r="P148" s="10" t="e">
        <v>#DIV/0!</v>
      </c>
      <c r="Q148" s="9">
        <v>-3.5325123903683314E-4</v>
      </c>
      <c r="R148">
        <v>0</v>
      </c>
      <c r="S148" t="e">
        <v>#DIV/0!</v>
      </c>
      <c r="T148" s="9">
        <v>0.20335217322065247</v>
      </c>
      <c r="U148" s="3">
        <v>13.409762649999999</v>
      </c>
      <c r="V148" s="3">
        <v>10.197217439999999</v>
      </c>
      <c r="W148" s="3">
        <v>0.4871156841</v>
      </c>
      <c r="X148" s="3">
        <v>0.48451404190000003</v>
      </c>
      <c r="Y148" s="3">
        <v>24.929815300000001</v>
      </c>
      <c r="Z148" s="3">
        <v>25.052061670000001</v>
      </c>
      <c r="AA148" s="3">
        <v>12.1164114</v>
      </c>
      <c r="AB148" s="3">
        <v>12.112064</v>
      </c>
      <c r="AC148" s="3">
        <v>78.530427189999997</v>
      </c>
      <c r="AD148" s="3">
        <v>66.22360553</v>
      </c>
      <c r="AE148" s="3">
        <v>24.820379620000001</v>
      </c>
      <c r="AF148" s="3">
        <v>24.780600700000001</v>
      </c>
      <c r="AG148" s="3">
        <v>82.609564480000003</v>
      </c>
      <c r="AH148" s="3">
        <v>85.11218341</v>
      </c>
      <c r="AI148" s="12">
        <v>43640</v>
      </c>
      <c r="AJ148" s="13">
        <v>640.93333333333328</v>
      </c>
      <c r="AK148" s="16">
        <v>2.9428999999999998</v>
      </c>
      <c r="AL148" s="10">
        <v>5.7100000000000151E-2</v>
      </c>
      <c r="AM148" s="10" t="s">
        <v>518</v>
      </c>
      <c r="AN148" s="14">
        <v>12</v>
      </c>
      <c r="AO148" s="10">
        <v>285.14999999999998</v>
      </c>
      <c r="AP148" s="14">
        <v>10.5</v>
      </c>
      <c r="AQ148" s="14">
        <v>37</v>
      </c>
      <c r="AR148" s="10">
        <v>310.14999999999998</v>
      </c>
      <c r="AS148" s="14">
        <v>47.1</v>
      </c>
      <c r="AT148" s="14">
        <v>0.5</v>
      </c>
      <c r="AU148" s="10" t="s">
        <v>518</v>
      </c>
      <c r="AV148" s="10" t="s">
        <v>518</v>
      </c>
      <c r="AW148" s="10">
        <v>0.57816596918523921</v>
      </c>
      <c r="AX148" s="10">
        <v>0.57507803538812619</v>
      </c>
      <c r="AY148" s="10">
        <v>14.413570824533506</v>
      </c>
      <c r="AZ148" s="10">
        <v>14.406890407605779</v>
      </c>
      <c r="BA148" s="10" t="s">
        <v>518</v>
      </c>
      <c r="BB148" s="10" t="s">
        <v>518</v>
      </c>
      <c r="BC148" s="2">
        <v>-5.4282227469340386E-4</v>
      </c>
      <c r="BD148" s="1" t="s">
        <v>59</v>
      </c>
      <c r="BE148" s="15"/>
      <c r="BF148">
        <v>81</v>
      </c>
      <c r="BG148" s="19">
        <v>152</v>
      </c>
      <c r="BH148">
        <v>108</v>
      </c>
      <c r="BI148" s="19">
        <v>35.6</v>
      </c>
      <c r="BJ148">
        <v>86</v>
      </c>
      <c r="BK148" s="20">
        <v>14.4</v>
      </c>
      <c r="BL148">
        <v>74</v>
      </c>
      <c r="BM148">
        <v>83</v>
      </c>
      <c r="BN148" s="20">
        <v>9.33</v>
      </c>
      <c r="BO148">
        <v>89</v>
      </c>
      <c r="BP148" s="19">
        <v>15.1</v>
      </c>
      <c r="BQ148">
        <v>82</v>
      </c>
      <c r="BR148">
        <v>77</v>
      </c>
      <c r="BS148" s="20">
        <v>16.59</v>
      </c>
      <c r="BT148" s="20">
        <v>-0.69999999999999929</v>
      </c>
      <c r="BU148" s="20">
        <v>-8</v>
      </c>
      <c r="BV148" s="20">
        <v>6</v>
      </c>
      <c r="BW148" s="20">
        <v>-3</v>
      </c>
      <c r="BX148" s="20">
        <v>-7.26</v>
      </c>
    </row>
    <row r="149" spans="1:76" x14ac:dyDescent="0.3">
      <c r="A149" s="2">
        <v>148</v>
      </c>
      <c r="B149" s="3" t="s">
        <v>223</v>
      </c>
      <c r="C149" s="10">
        <v>449</v>
      </c>
      <c r="D149" s="9" t="s">
        <v>58</v>
      </c>
      <c r="E149" s="10"/>
      <c r="F149" s="10"/>
      <c r="G149" s="10"/>
      <c r="H149" s="10"/>
      <c r="I149" s="10"/>
      <c r="J149" s="10"/>
      <c r="K149" s="10"/>
      <c r="L149" s="11"/>
      <c r="M149" s="11"/>
      <c r="N149" s="10">
        <v>0</v>
      </c>
      <c r="O149" s="10">
        <v>0</v>
      </c>
      <c r="P149" s="10" t="e">
        <v>#DIV/0!</v>
      </c>
      <c r="Q149" s="9">
        <v>0.23143415404646278</v>
      </c>
      <c r="R149">
        <v>0</v>
      </c>
      <c r="S149" t="e">
        <v>#DIV/0!</v>
      </c>
      <c r="T149" s="9">
        <v>0.70563114135190386</v>
      </c>
      <c r="U149" s="3">
        <v>13.399521095000001</v>
      </c>
      <c r="V149" s="3">
        <v>8.9829999644999994</v>
      </c>
      <c r="W149" s="3">
        <v>0.51093852294999997</v>
      </c>
      <c r="X149" s="3">
        <v>0.60944088014999998</v>
      </c>
      <c r="Y149" s="3">
        <v>21.746895785</v>
      </c>
      <c r="Z149" s="3">
        <v>23.980877024999998</v>
      </c>
      <c r="AA149" s="3">
        <v>11.054055105</v>
      </c>
      <c r="AB149" s="3">
        <v>14.2525987</v>
      </c>
      <c r="AC149" s="3">
        <v>91.343872634999997</v>
      </c>
      <c r="AD149" s="3">
        <v>77.506625530000008</v>
      </c>
      <c r="AE149" s="3">
        <v>33.173610690000004</v>
      </c>
      <c r="AF149" s="3">
        <v>33.681290684999993</v>
      </c>
      <c r="AG149" s="3">
        <v>75.933836025000005</v>
      </c>
      <c r="AH149" s="3">
        <v>85.680306094999992</v>
      </c>
      <c r="AI149" s="12">
        <v>43640</v>
      </c>
      <c r="AJ149" s="13">
        <v>640.93333333333328</v>
      </c>
      <c r="AK149" s="16">
        <v>2.9428999999999998</v>
      </c>
      <c r="AL149" s="10">
        <v>5.7100000000000151E-2</v>
      </c>
      <c r="AM149" s="10" t="s">
        <v>518</v>
      </c>
      <c r="AN149" s="14">
        <v>12</v>
      </c>
      <c r="AO149" s="10">
        <v>285.14999999999998</v>
      </c>
      <c r="AP149" s="14">
        <v>10.5</v>
      </c>
      <c r="AQ149" s="14">
        <v>37</v>
      </c>
      <c r="AR149" s="10">
        <v>310.14999999999998</v>
      </c>
      <c r="AS149" s="14">
        <v>47.1</v>
      </c>
      <c r="AT149" s="14">
        <v>0.5</v>
      </c>
      <c r="AU149" s="10" t="s">
        <v>518</v>
      </c>
      <c r="AV149" s="10" t="s">
        <v>518</v>
      </c>
      <c r="AW149" s="10">
        <v>0.60644170565203381</v>
      </c>
      <c r="AX149" s="10">
        <v>0.72335584468820824</v>
      </c>
      <c r="AY149" s="10">
        <v>13.096519473584509</v>
      </c>
      <c r="AZ149" s="10">
        <v>17.331712950438845</v>
      </c>
      <c r="BA149" s="10" t="s">
        <v>518</v>
      </c>
      <c r="BB149" s="10" t="s">
        <v>518</v>
      </c>
      <c r="BC149" s="2">
        <v>0.30610005727944312</v>
      </c>
      <c r="BD149" s="1" t="s">
        <v>59</v>
      </c>
      <c r="BE149" s="15"/>
      <c r="BF149">
        <v>54</v>
      </c>
      <c r="BG149" s="19">
        <v>155.4</v>
      </c>
      <c r="BH149">
        <v>112</v>
      </c>
      <c r="BI149" s="19">
        <v>35.5</v>
      </c>
      <c r="BJ149">
        <v>94</v>
      </c>
      <c r="BK149" s="20">
        <v>14.4</v>
      </c>
      <c r="BL149">
        <v>90</v>
      </c>
      <c r="BM149">
        <v>80</v>
      </c>
      <c r="BN149" s="20">
        <v>8.0299999999999994</v>
      </c>
      <c r="BO149">
        <v>86</v>
      </c>
      <c r="BP149" s="19">
        <v>13.8</v>
      </c>
      <c r="BQ149">
        <v>88</v>
      </c>
      <c r="BR149">
        <v>85</v>
      </c>
      <c r="BS149" s="20">
        <v>7.15</v>
      </c>
      <c r="BT149" s="20">
        <v>0.59999999999999964</v>
      </c>
      <c r="BU149" s="20">
        <v>2</v>
      </c>
      <c r="BV149" s="20">
        <v>-5</v>
      </c>
      <c r="BW149" s="20">
        <v>8</v>
      </c>
      <c r="BX149" s="20">
        <v>0.87999999999999901</v>
      </c>
    </row>
    <row r="150" spans="1:76" x14ac:dyDescent="0.3">
      <c r="A150" s="2">
        <v>149</v>
      </c>
      <c r="B150" s="3" t="s">
        <v>224</v>
      </c>
      <c r="C150" s="10">
        <v>416</v>
      </c>
      <c r="D150" s="9" t="s">
        <v>58</v>
      </c>
      <c r="E150" s="10">
        <v>8.109491749</v>
      </c>
      <c r="F150" s="10">
        <v>0.78647933000000003</v>
      </c>
      <c r="G150" s="10">
        <v>24.237461020000001</v>
      </c>
      <c r="H150" s="10">
        <v>18.878253130000001</v>
      </c>
      <c r="I150" s="10">
        <v>77.949536780000003</v>
      </c>
      <c r="J150" s="10">
        <v>28.08664374</v>
      </c>
      <c r="K150" s="10">
        <v>80.733690559999999</v>
      </c>
      <c r="L150" s="11">
        <v>4.9131944444444449E-3</v>
      </c>
      <c r="M150" s="11">
        <v>5.5092476851851847E-3</v>
      </c>
      <c r="N150" s="10">
        <v>6.6216943400000012</v>
      </c>
      <c r="O150" s="10">
        <v>12.550538889999999</v>
      </c>
      <c r="P150" s="10">
        <v>0.52760239205951753</v>
      </c>
      <c r="Q150" s="9">
        <v>0.29489440032084996</v>
      </c>
      <c r="R150">
        <v>6.0654729700000019</v>
      </c>
      <c r="S150">
        <v>0.48328386718381006</v>
      </c>
      <c r="T150" s="9">
        <v>0.41223699553974757</v>
      </c>
      <c r="U150" s="3">
        <v>13.415419833333333</v>
      </c>
      <c r="V150" s="3">
        <v>9.111513712999999</v>
      </c>
      <c r="W150" s="3">
        <v>0.43287405309999993</v>
      </c>
      <c r="X150" s="3">
        <v>0.57946130033333343</v>
      </c>
      <c r="Y150" s="3">
        <v>25.980695546666663</v>
      </c>
      <c r="Z150" s="3">
        <v>27.156048010000003</v>
      </c>
      <c r="AA150" s="3">
        <v>11.263423779</v>
      </c>
      <c r="AB150" s="3">
        <v>15.376138446666666</v>
      </c>
      <c r="AC150" s="3">
        <v>88.690537509999999</v>
      </c>
      <c r="AD150" s="3">
        <v>72.919743116666666</v>
      </c>
      <c r="AE150" s="3">
        <v>28.355064493333334</v>
      </c>
      <c r="AF150" s="3">
        <v>28.408242529999999</v>
      </c>
      <c r="AG150" s="3">
        <v>74.567691789999984</v>
      </c>
      <c r="AH150" s="3">
        <v>81.08993644666667</v>
      </c>
      <c r="AI150" s="12">
        <v>43640</v>
      </c>
      <c r="AJ150" s="13">
        <v>640.93333333333328</v>
      </c>
      <c r="AK150" s="16">
        <v>2.9428999999999998</v>
      </c>
      <c r="AL150" s="10">
        <v>5.7100000000000151E-2</v>
      </c>
      <c r="AM150" s="10">
        <v>0.80173909748887151</v>
      </c>
      <c r="AN150" s="14">
        <v>12</v>
      </c>
      <c r="AO150" s="10">
        <v>285.14999999999998</v>
      </c>
      <c r="AP150" s="14">
        <v>10.5</v>
      </c>
      <c r="AQ150" s="14">
        <v>37</v>
      </c>
      <c r="AR150" s="10">
        <v>310.14999999999998</v>
      </c>
      <c r="AS150" s="14">
        <v>47.1</v>
      </c>
      <c r="AT150" s="14">
        <v>0.5</v>
      </c>
      <c r="AU150" s="10">
        <v>0.93348582054742246</v>
      </c>
      <c r="AV150" s="10">
        <v>22.625326188240869</v>
      </c>
      <c r="AW150" s="10">
        <v>0.51378564602802979</v>
      </c>
      <c r="AX150" s="10">
        <v>0.68777256665745823</v>
      </c>
      <c r="AY150" s="10">
        <v>13.379517162408986</v>
      </c>
      <c r="AZ150" s="10">
        <v>18.320537352259127</v>
      </c>
      <c r="BA150" s="10">
        <v>8.0719770207188386</v>
      </c>
      <c r="BB150" s="10">
        <v>0.64315780314026338</v>
      </c>
      <c r="BC150" s="2">
        <v>0.35504554505723468</v>
      </c>
      <c r="BD150" s="1" t="s">
        <v>59</v>
      </c>
      <c r="BE150" s="15"/>
      <c r="BF150">
        <v>71</v>
      </c>
      <c r="BG150" s="19">
        <v>144.5</v>
      </c>
      <c r="BH150">
        <v>96</v>
      </c>
      <c r="BI150" s="19">
        <v>32.6</v>
      </c>
      <c r="BJ150">
        <v>89</v>
      </c>
      <c r="BK150" s="20">
        <v>15</v>
      </c>
      <c r="BL150">
        <v>88</v>
      </c>
      <c r="BM150">
        <v>72</v>
      </c>
      <c r="BN150" s="20">
        <v>7.7</v>
      </c>
      <c r="BO150">
        <v>89</v>
      </c>
      <c r="BP150" s="19">
        <v>15.2</v>
      </c>
      <c r="BQ150">
        <v>85</v>
      </c>
      <c r="BR150">
        <v>71</v>
      </c>
      <c r="BS150" s="20">
        <v>20</v>
      </c>
      <c r="BT150" s="20">
        <v>-0.19999999999999929</v>
      </c>
      <c r="BU150" s="20">
        <v>3</v>
      </c>
      <c r="BV150" s="20">
        <v>1</v>
      </c>
      <c r="BW150" s="20">
        <v>0</v>
      </c>
      <c r="BX150" s="20">
        <v>-12.3</v>
      </c>
    </row>
    <row r="151" spans="1:76" x14ac:dyDescent="0.3">
      <c r="A151" s="2">
        <v>150</v>
      </c>
      <c r="B151" s="3" t="s">
        <v>225</v>
      </c>
      <c r="C151" s="10">
        <v>422</v>
      </c>
      <c r="D151" s="9" t="s">
        <v>58</v>
      </c>
      <c r="E151" s="10"/>
      <c r="F151" s="10"/>
      <c r="G151" s="10"/>
      <c r="H151" s="10"/>
      <c r="I151" s="10"/>
      <c r="J151" s="10"/>
      <c r="K151" s="10"/>
      <c r="L151" s="11"/>
      <c r="M151" s="11"/>
      <c r="N151" s="10">
        <v>0</v>
      </c>
      <c r="O151" s="10">
        <v>0</v>
      </c>
      <c r="P151" s="10" t="e">
        <v>#DIV/0!</v>
      </c>
      <c r="Q151" s="9" t="e">
        <v>#DIV/0!</v>
      </c>
      <c r="R151">
        <v>0</v>
      </c>
      <c r="S151" t="e">
        <v>#DIV/0!</v>
      </c>
      <c r="T151" s="9" t="e">
        <v>#DIV/0!</v>
      </c>
      <c r="U151" s="3" t="e">
        <v>#DIV/0!</v>
      </c>
      <c r="V151" s="3" t="e">
        <v>#DIV/0!</v>
      </c>
      <c r="W151" s="3" t="e">
        <v>#DIV/0!</v>
      </c>
      <c r="X151" s="3" t="e">
        <v>#DIV/0!</v>
      </c>
      <c r="Y151" s="3" t="e">
        <v>#DIV/0!</v>
      </c>
      <c r="Z151" s="3" t="e">
        <v>#DIV/0!</v>
      </c>
      <c r="AA151" s="3" t="e">
        <v>#DIV/0!</v>
      </c>
      <c r="AB151" s="3" t="e">
        <v>#DIV/0!</v>
      </c>
      <c r="AC151" s="3" t="e">
        <v>#DIV/0!</v>
      </c>
      <c r="AD151" s="3" t="e">
        <v>#DIV/0!</v>
      </c>
      <c r="AE151" s="3" t="e">
        <v>#DIV/0!</v>
      </c>
      <c r="AF151" s="3" t="e">
        <v>#DIV/0!</v>
      </c>
      <c r="AG151" s="3" t="e">
        <v>#DIV/0!</v>
      </c>
      <c r="AH151" s="3" t="e">
        <v>#DIV/0!</v>
      </c>
      <c r="AI151" s="12">
        <v>43640</v>
      </c>
      <c r="AJ151" s="13">
        <v>640.93333333333328</v>
      </c>
      <c r="AK151" s="16">
        <v>2.9428999999999998</v>
      </c>
      <c r="AL151" s="10">
        <v>5.7100000000000151E-2</v>
      </c>
      <c r="AM151" s="10" t="s">
        <v>518</v>
      </c>
      <c r="AN151" s="14">
        <v>12</v>
      </c>
      <c r="AO151" s="10">
        <v>285.14999999999998</v>
      </c>
      <c r="AP151" s="14">
        <v>10.5</v>
      </c>
      <c r="AQ151" s="14">
        <v>37</v>
      </c>
      <c r="AR151" s="10">
        <v>310.14999999999998</v>
      </c>
      <c r="AS151" s="14">
        <v>47.1</v>
      </c>
      <c r="AT151" s="14">
        <v>0.5</v>
      </c>
      <c r="AU151" s="10" t="s">
        <v>518</v>
      </c>
      <c r="AV151" s="10" t="s">
        <v>518</v>
      </c>
      <c r="AW151" s="10" t="e">
        <v>#DIV/0!</v>
      </c>
      <c r="AX151" s="10" t="e">
        <v>#DIV/0!</v>
      </c>
      <c r="AY151" s="10" t="e">
        <v>#DIV/0!</v>
      </c>
      <c r="AZ151" s="10" t="e">
        <v>#DIV/0!</v>
      </c>
      <c r="BA151" s="10" t="s">
        <v>518</v>
      </c>
      <c r="BB151" s="10" t="s">
        <v>518</v>
      </c>
      <c r="BC151" s="2" t="e">
        <v>#DIV/0!</v>
      </c>
      <c r="BD151" s="1"/>
      <c r="BE151" s="17" t="s">
        <v>226</v>
      </c>
      <c r="BF151">
        <v>79</v>
      </c>
      <c r="BG151" s="19">
        <v>136.80000000000001</v>
      </c>
      <c r="BH151">
        <v>74</v>
      </c>
      <c r="BI151" s="19">
        <v>33.4</v>
      </c>
      <c r="BJ151">
        <v>79</v>
      </c>
      <c r="BK151" s="20">
        <v>14.6</v>
      </c>
      <c r="BL151">
        <v>86</v>
      </c>
      <c r="BM151">
        <v>89</v>
      </c>
      <c r="BN151" s="20">
        <v>3.96</v>
      </c>
      <c r="BO151">
        <v>90</v>
      </c>
      <c r="BP151" s="19">
        <v>14.2</v>
      </c>
      <c r="BQ151">
        <v>83</v>
      </c>
      <c r="BR151">
        <v>83</v>
      </c>
      <c r="BS151" s="20">
        <v>18.87</v>
      </c>
      <c r="BT151" s="20">
        <v>0.40000000000000036</v>
      </c>
      <c r="BU151" s="20">
        <v>3</v>
      </c>
      <c r="BV151" s="20">
        <v>6</v>
      </c>
      <c r="BW151" s="20">
        <v>-11</v>
      </c>
      <c r="BX151" s="20">
        <v>-14.91</v>
      </c>
    </row>
    <row r="152" spans="1:76" x14ac:dyDescent="0.3">
      <c r="A152" s="2">
        <v>151</v>
      </c>
      <c r="B152" s="3" t="s">
        <v>227</v>
      </c>
      <c r="C152" s="10">
        <v>397</v>
      </c>
      <c r="D152" s="9" t="s">
        <v>58</v>
      </c>
      <c r="E152" s="10">
        <v>8.5594852199999991</v>
      </c>
      <c r="F152" s="10">
        <v>0.61418212289999996</v>
      </c>
      <c r="G152" s="10">
        <v>21.336258269999998</v>
      </c>
      <c r="H152" s="10">
        <v>13.11274384</v>
      </c>
      <c r="I152" s="10">
        <v>78.878193640000006</v>
      </c>
      <c r="J152" s="10">
        <v>34.032895869999997</v>
      </c>
      <c r="K152" s="10">
        <v>76.951390669999995</v>
      </c>
      <c r="L152" s="11">
        <v>4.7511574074074079E-3</v>
      </c>
      <c r="M152" s="11">
        <v>5.2141087962962957E-3</v>
      </c>
      <c r="N152" s="10">
        <v>3.363263701000001</v>
      </c>
      <c r="O152" s="10">
        <v>12.53674912999999</v>
      </c>
      <c r="P152" s="10">
        <v>0.26827239391365276</v>
      </c>
      <c r="Q152" s="9">
        <v>0.22630646638703336</v>
      </c>
      <c r="R152">
        <v>10.643032849999997</v>
      </c>
      <c r="S152">
        <v>0.84894678354307995</v>
      </c>
      <c r="T152" s="9">
        <v>0.52252907057740472</v>
      </c>
      <c r="U152" s="3">
        <v>13.440454293333332</v>
      </c>
      <c r="V152" s="3">
        <v>8.7522440899999996</v>
      </c>
      <c r="W152" s="3">
        <v>0.50640122876666671</v>
      </c>
      <c r="X152" s="3">
        <v>0.60226559203333341</v>
      </c>
      <c r="Y152" s="3">
        <v>18.835195339999999</v>
      </c>
      <c r="Z152" s="3">
        <v>21.050753026666666</v>
      </c>
      <c r="AA152" s="3">
        <v>9.4839877670000003</v>
      </c>
      <c r="AB152" s="3">
        <v>12.615140439999999</v>
      </c>
      <c r="AC152" s="3">
        <v>91.151156283333322</v>
      </c>
      <c r="AD152" s="3">
        <v>77.366744606666671</v>
      </c>
      <c r="AE152" s="3">
        <v>33.356959796666665</v>
      </c>
      <c r="AF152" s="3">
        <v>33.465461019999999</v>
      </c>
      <c r="AG152" s="3">
        <v>69.149231830000005</v>
      </c>
      <c r="AH152" s="3">
        <v>76.18931279666667</v>
      </c>
      <c r="AI152" s="12">
        <v>43640</v>
      </c>
      <c r="AJ152" s="13">
        <v>640.93333333333328</v>
      </c>
      <c r="AK152" s="16">
        <v>2.9428999999999998</v>
      </c>
      <c r="AL152" s="10">
        <v>5.7100000000000151E-2</v>
      </c>
      <c r="AM152" s="10">
        <v>0.62609887141934828</v>
      </c>
      <c r="AN152" s="14">
        <v>12</v>
      </c>
      <c r="AO152" s="10">
        <v>285.14999999999998</v>
      </c>
      <c r="AP152" s="14">
        <v>10.5</v>
      </c>
      <c r="AQ152" s="14">
        <v>37</v>
      </c>
      <c r="AR152" s="10">
        <v>310.14999999999998</v>
      </c>
      <c r="AS152" s="14">
        <v>47.1</v>
      </c>
      <c r="AT152" s="14">
        <v>0.5</v>
      </c>
      <c r="AU152" s="10">
        <v>0.72898330711484105</v>
      </c>
      <c r="AV152" s="10">
        <v>15.553776115120977</v>
      </c>
      <c r="AW152" s="10">
        <v>0.60105631328095421</v>
      </c>
      <c r="AX152" s="10">
        <v>0.71483937202356651</v>
      </c>
      <c r="AY152" s="10">
        <v>11.246883000246763</v>
      </c>
      <c r="AZ152" s="10">
        <v>15.067533579921395</v>
      </c>
      <c r="BA152" s="10">
        <v>3.9912674347451045</v>
      </c>
      <c r="BB152" s="10">
        <v>0.31836542259541151</v>
      </c>
      <c r="BC152" s="2">
        <v>0.27572030701084271</v>
      </c>
      <c r="BD152" s="1" t="s">
        <v>59</v>
      </c>
      <c r="BE152" s="15"/>
      <c r="BF152">
        <v>54</v>
      </c>
      <c r="BG152" s="19">
        <v>157.30000000000001</v>
      </c>
      <c r="BH152">
        <v>110</v>
      </c>
      <c r="BI152" s="19">
        <v>33</v>
      </c>
      <c r="BJ152">
        <v>94</v>
      </c>
      <c r="BK152" s="20">
        <v>12.3</v>
      </c>
      <c r="BL152">
        <v>87</v>
      </c>
      <c r="BM152">
        <v>67</v>
      </c>
      <c r="BN152" s="20">
        <v>10.31</v>
      </c>
      <c r="BO152">
        <v>91</v>
      </c>
      <c r="BP152" s="19">
        <v>13.7</v>
      </c>
      <c r="BQ152">
        <v>83</v>
      </c>
      <c r="BR152">
        <v>68</v>
      </c>
      <c r="BS152" s="20">
        <v>10.68</v>
      </c>
      <c r="BT152" s="20">
        <v>-1.3999999999999986</v>
      </c>
      <c r="BU152" s="20">
        <v>4</v>
      </c>
      <c r="BV152" s="20">
        <v>-1</v>
      </c>
      <c r="BW152" s="20">
        <v>3</v>
      </c>
      <c r="BX152" s="20">
        <v>-0.36999999999999922</v>
      </c>
    </row>
    <row r="153" spans="1:76" x14ac:dyDescent="0.3">
      <c r="A153" s="2">
        <v>152</v>
      </c>
      <c r="B153" s="3" t="s">
        <v>228</v>
      </c>
      <c r="C153" s="10">
        <v>495</v>
      </c>
      <c r="D153" s="9" t="s">
        <v>58</v>
      </c>
      <c r="E153" s="10">
        <v>8.3453067829999998</v>
      </c>
      <c r="F153" s="10">
        <v>0.65923390380000002</v>
      </c>
      <c r="G153" s="10">
        <v>20.60759994</v>
      </c>
      <c r="H153" s="10">
        <v>13.383280969999999</v>
      </c>
      <c r="I153" s="10">
        <v>83.643653650000005</v>
      </c>
      <c r="J153" s="10">
        <v>32.937190000000001</v>
      </c>
      <c r="K153" s="10">
        <v>80.166051060000001</v>
      </c>
      <c r="L153" s="11">
        <v>1.1302083333333332E-2</v>
      </c>
      <c r="M153" s="11">
        <v>1.190971064814815E-2</v>
      </c>
      <c r="N153" s="10">
        <v>3.1757390799999996</v>
      </c>
      <c r="O153" s="10">
        <v>10.577348319999999</v>
      </c>
      <c r="P153" s="10">
        <v>0.3002396237623382</v>
      </c>
      <c r="Q153" s="9">
        <v>0.3002396237623382</v>
      </c>
      <c r="R153">
        <v>8.7373186899999951</v>
      </c>
      <c r="S153">
        <v>0.82604055625918882</v>
      </c>
      <c r="T153" s="9">
        <v>0.82604055625918882</v>
      </c>
      <c r="U153" s="3">
        <v>13.45401517</v>
      </c>
      <c r="V153" s="3">
        <v>8.3453067829999998</v>
      </c>
      <c r="W153" s="3">
        <v>0.50069276910000005</v>
      </c>
      <c r="X153" s="3">
        <v>0.65923390380000002</v>
      </c>
      <c r="Y153" s="3">
        <v>20.378887859999999</v>
      </c>
      <c r="Z153" s="3">
        <v>20.60759994</v>
      </c>
      <c r="AA153" s="3">
        <v>10.20754189</v>
      </c>
      <c r="AB153" s="3">
        <v>13.383280969999999</v>
      </c>
      <c r="AC153" s="3">
        <v>94.221001970000003</v>
      </c>
      <c r="AD153" s="3">
        <v>83.643653650000005</v>
      </c>
      <c r="AE153" s="3">
        <v>33.046724019999999</v>
      </c>
      <c r="AF153" s="3">
        <v>32.937190000000001</v>
      </c>
      <c r="AG153" s="3">
        <v>71.428732370000006</v>
      </c>
      <c r="AH153" s="3">
        <v>80.166051060000001</v>
      </c>
      <c r="AI153" s="12">
        <v>43640</v>
      </c>
      <c r="AJ153" s="13">
        <v>640.93333333333328</v>
      </c>
      <c r="AK153" s="16">
        <v>2.9428999999999998</v>
      </c>
      <c r="AL153" s="10">
        <v>5.7100000000000151E-2</v>
      </c>
      <c r="AM153" s="10">
        <v>0.67202477535764049</v>
      </c>
      <c r="AN153" s="14">
        <v>12</v>
      </c>
      <c r="AO153" s="10">
        <v>285.14999999999998</v>
      </c>
      <c r="AP153" s="14">
        <v>10.5</v>
      </c>
      <c r="AQ153" s="14">
        <v>37</v>
      </c>
      <c r="AR153" s="10">
        <v>310.14999999999998</v>
      </c>
      <c r="AS153" s="14">
        <v>47.1</v>
      </c>
      <c r="AT153" s="14">
        <v>0.5</v>
      </c>
      <c r="AU153" s="10">
        <v>0.78245603939956521</v>
      </c>
      <c r="AV153" s="10">
        <v>16.124541030583117</v>
      </c>
      <c r="AW153" s="10">
        <v>0.59428084448891327</v>
      </c>
      <c r="AX153" s="10">
        <v>0.78245603939956521</v>
      </c>
      <c r="AY153" s="10">
        <v>12.110782687185662</v>
      </c>
      <c r="AZ153" s="10">
        <v>16.124541030583117</v>
      </c>
      <c r="BA153" s="10">
        <v>4.0137583433974555</v>
      </c>
      <c r="BB153" s="10">
        <v>0.37946735060318559</v>
      </c>
      <c r="BC153" s="2">
        <v>0.37946735060318559</v>
      </c>
      <c r="BD153" s="1" t="s">
        <v>59</v>
      </c>
      <c r="BE153" s="15"/>
      <c r="BF153">
        <v>59</v>
      </c>
      <c r="BG153" s="19">
        <v>152.9</v>
      </c>
      <c r="BH153">
        <v>93</v>
      </c>
      <c r="BI153" s="19">
        <v>34</v>
      </c>
      <c r="BJ153">
        <v>92</v>
      </c>
      <c r="BK153" s="20">
        <v>13.4</v>
      </c>
      <c r="BL153">
        <v>90</v>
      </c>
      <c r="BM153">
        <v>69</v>
      </c>
      <c r="BN153" s="20">
        <v>7.81</v>
      </c>
      <c r="BO153">
        <v>84</v>
      </c>
      <c r="BP153" s="19">
        <v>15.1</v>
      </c>
      <c r="BQ153">
        <v>88</v>
      </c>
      <c r="BR153">
        <v>69</v>
      </c>
      <c r="BS153" s="20">
        <v>10.69</v>
      </c>
      <c r="BT153" s="20">
        <v>-1.6999999999999993</v>
      </c>
      <c r="BU153" s="20">
        <v>2</v>
      </c>
      <c r="BV153" s="20">
        <v>0</v>
      </c>
      <c r="BW153" s="20">
        <v>8</v>
      </c>
      <c r="BX153" s="20">
        <v>-2.88</v>
      </c>
    </row>
    <row r="154" spans="1:76" x14ac:dyDescent="0.3">
      <c r="A154" s="2">
        <v>153</v>
      </c>
      <c r="B154" s="3" t="s">
        <v>229</v>
      </c>
      <c r="C154" s="10">
        <v>469</v>
      </c>
      <c r="D154" s="9" t="s">
        <v>58</v>
      </c>
      <c r="E154" s="10">
        <v>8.2782963550000002</v>
      </c>
      <c r="F154" s="10">
        <v>0.79165990949999998</v>
      </c>
      <c r="G154" s="10">
        <v>18.191200439999999</v>
      </c>
      <c r="H154" s="10">
        <v>14.35815167</v>
      </c>
      <c r="I154" s="10">
        <v>75.144329459999994</v>
      </c>
      <c r="J154" s="10">
        <v>28.536235439999999</v>
      </c>
      <c r="K154" s="10">
        <v>100.0448287</v>
      </c>
      <c r="L154" s="11">
        <v>4.8784722222222224E-3</v>
      </c>
      <c r="M154" s="11">
        <v>5.4687384259259264E-3</v>
      </c>
      <c r="N154" s="10">
        <v>4.3803117670000002</v>
      </c>
      <c r="O154" s="10">
        <v>12.077810740000004</v>
      </c>
      <c r="P154" s="10">
        <v>0.36267431749804013</v>
      </c>
      <c r="Q154" s="9">
        <v>0.35008726402039952</v>
      </c>
      <c r="R154">
        <v>12.121926590000001</v>
      </c>
      <c r="S154">
        <v>1.0036526363055096</v>
      </c>
      <c r="T154" s="9">
        <v>0.91588097785037892</v>
      </c>
      <c r="U154" s="3">
        <v>13.336185433333332</v>
      </c>
      <c r="V154" s="3">
        <v>8.4937425609999995</v>
      </c>
      <c r="W154" s="3">
        <v>0.51825660993333333</v>
      </c>
      <c r="X154" s="3">
        <v>0.70407080506666675</v>
      </c>
      <c r="Y154" s="3">
        <v>19.605083743333335</v>
      </c>
      <c r="Z154" s="3">
        <v>20.508327616666666</v>
      </c>
      <c r="AA154" s="3">
        <v>9.983451548333333</v>
      </c>
      <c r="AB154" s="3">
        <v>14.304235980000001</v>
      </c>
      <c r="AC154" s="3">
        <v>87.462379813333328</v>
      </c>
      <c r="AD154" s="3">
        <v>75.11610881</v>
      </c>
      <c r="AE154" s="3">
        <v>28.565188129999999</v>
      </c>
      <c r="AF154" s="3">
        <v>28.841801073333333</v>
      </c>
      <c r="AG154" s="3">
        <v>87.656399263333313</v>
      </c>
      <c r="AH154" s="3">
        <v>98.953134109999993</v>
      </c>
      <c r="AI154" s="12">
        <v>43641</v>
      </c>
      <c r="AJ154" s="13">
        <v>640.1</v>
      </c>
      <c r="AK154" s="16">
        <v>2.988</v>
      </c>
      <c r="AL154" s="10">
        <v>1.2000000000000011E-2</v>
      </c>
      <c r="AM154" s="10">
        <v>0.79483926656626513</v>
      </c>
      <c r="AN154" s="14">
        <v>12</v>
      </c>
      <c r="AO154" s="10">
        <v>285.14999999999998</v>
      </c>
      <c r="AP154" s="14">
        <v>10.5</v>
      </c>
      <c r="AQ154" s="14">
        <v>37</v>
      </c>
      <c r="AR154" s="10">
        <v>310.14999999999998</v>
      </c>
      <c r="AS154" s="14">
        <v>47.1</v>
      </c>
      <c r="AT154" s="14">
        <v>0.5</v>
      </c>
      <c r="AU154" s="10">
        <v>0.9255377862657469</v>
      </c>
      <c r="AV154" s="10">
        <v>16.83664338475408</v>
      </c>
      <c r="AW154" s="10">
        <v>0.60589916164661872</v>
      </c>
      <c r="AX154" s="10">
        <v>0.82313645856755979</v>
      </c>
      <c r="AY154" s="10">
        <v>11.71129931766035</v>
      </c>
      <c r="AZ154" s="10">
        <v>16.753380117331101</v>
      </c>
      <c r="BA154" s="10">
        <v>5.1393718202816956</v>
      </c>
      <c r="BB154" s="10">
        <v>0.42552180448239862</v>
      </c>
      <c r="BC154" s="2">
        <v>0.40855508594222684</v>
      </c>
      <c r="BD154" s="1" t="s">
        <v>59</v>
      </c>
      <c r="BE154" s="15"/>
      <c r="BF154">
        <v>62</v>
      </c>
      <c r="BG154" s="19">
        <v>158.9</v>
      </c>
      <c r="BH154">
        <v>139</v>
      </c>
      <c r="BI154" s="19">
        <v>32.700000000000003</v>
      </c>
      <c r="BJ154">
        <v>97</v>
      </c>
      <c r="BK154" s="20">
        <v>12.8</v>
      </c>
      <c r="BL154">
        <v>83</v>
      </c>
      <c r="BM154">
        <v>94</v>
      </c>
      <c r="BN154" s="20">
        <v>5.59</v>
      </c>
      <c r="BO154">
        <v>85</v>
      </c>
      <c r="BP154" s="19">
        <v>13.9</v>
      </c>
      <c r="BQ154">
        <v>84</v>
      </c>
      <c r="BR154">
        <v>73</v>
      </c>
      <c r="BS154" s="20">
        <v>14.47</v>
      </c>
      <c r="BT154" s="20">
        <v>-1.0999999999999996</v>
      </c>
      <c r="BU154" s="20">
        <v>-1</v>
      </c>
      <c r="BV154" s="20">
        <v>21</v>
      </c>
      <c r="BW154" s="20">
        <v>12</v>
      </c>
      <c r="BX154" s="20">
        <v>-8.8800000000000008</v>
      </c>
    </row>
    <row r="155" spans="1:76" x14ac:dyDescent="0.3">
      <c r="A155" s="2">
        <v>154</v>
      </c>
      <c r="B155" s="3" t="s">
        <v>230</v>
      </c>
      <c r="C155" s="10">
        <v>414</v>
      </c>
      <c r="D155" s="9" t="s">
        <v>58</v>
      </c>
      <c r="E155" s="10">
        <v>8.4791083080000007</v>
      </c>
      <c r="F155" s="10">
        <v>0.78734712529999995</v>
      </c>
      <c r="G155" s="10">
        <v>19.069387370000001</v>
      </c>
      <c r="H155" s="10">
        <v>14.98706385</v>
      </c>
      <c r="I155" s="10">
        <v>78.627941109999995</v>
      </c>
      <c r="J155" s="10">
        <v>31.001347500000001</v>
      </c>
      <c r="K155" s="10">
        <v>89.646322979999994</v>
      </c>
      <c r="L155" s="11">
        <v>4.6932870370370366E-3</v>
      </c>
      <c r="M155" s="11">
        <v>5.2488310185185181E-3</v>
      </c>
      <c r="N155" s="10">
        <v>4.9330768700000007</v>
      </c>
      <c r="O155" s="10">
        <v>13.233257770000009</v>
      </c>
      <c r="P155" s="10">
        <v>0.37277871826719489</v>
      </c>
      <c r="Q155" s="9">
        <v>0.25268623865338685</v>
      </c>
      <c r="R155">
        <v>10.002069899999995</v>
      </c>
      <c r="S155">
        <v>0.75582823775070984</v>
      </c>
      <c r="T155" s="9">
        <v>0.6924226496392244</v>
      </c>
      <c r="U155" s="3">
        <v>13.369544843333331</v>
      </c>
      <c r="V155" s="3">
        <v>9.0267921366666659</v>
      </c>
      <c r="W155" s="3">
        <v>0.62094912226666665</v>
      </c>
      <c r="X155" s="3">
        <v>0.71253830796666662</v>
      </c>
      <c r="Y155" s="3">
        <v>16.090615536666665</v>
      </c>
      <c r="Z155" s="3">
        <v>18.501686796666664</v>
      </c>
      <c r="AA155" s="3">
        <v>9.9326412936666664</v>
      </c>
      <c r="AB155" s="3">
        <v>13.193866283333334</v>
      </c>
      <c r="AC155" s="3">
        <v>91.323295486666666</v>
      </c>
      <c r="AD155" s="3">
        <v>78.495438716666669</v>
      </c>
      <c r="AE155" s="3">
        <v>30.575305913333334</v>
      </c>
      <c r="AF155" s="3">
        <v>30.565140036666666</v>
      </c>
      <c r="AG155" s="3">
        <v>78.569386593333334</v>
      </c>
      <c r="AH155" s="3">
        <v>87.465721556666665</v>
      </c>
      <c r="AI155" s="12">
        <v>43641</v>
      </c>
      <c r="AJ155" s="13">
        <v>640.1</v>
      </c>
      <c r="AK155" s="16">
        <v>2.988</v>
      </c>
      <c r="AL155" s="10">
        <v>1.2000000000000011E-2</v>
      </c>
      <c r="AM155" s="10">
        <v>0.79050916194779108</v>
      </c>
      <c r="AN155" s="14">
        <v>12</v>
      </c>
      <c r="AO155" s="10">
        <v>285.14999999999998</v>
      </c>
      <c r="AP155" s="14">
        <v>10.5</v>
      </c>
      <c r="AQ155" s="14">
        <v>37</v>
      </c>
      <c r="AR155" s="10">
        <v>310.14999999999998</v>
      </c>
      <c r="AS155" s="14">
        <v>47.1</v>
      </c>
      <c r="AT155" s="14">
        <v>0.5</v>
      </c>
      <c r="AU155" s="10">
        <v>0.92049566566167196</v>
      </c>
      <c r="AV155" s="10">
        <v>17.55328842090843</v>
      </c>
      <c r="AW155" s="10">
        <v>0.72595803969576822</v>
      </c>
      <c r="AX155" s="10">
        <v>0.83303590376520098</v>
      </c>
      <c r="AY155" s="10">
        <v>11.634367972300772</v>
      </c>
      <c r="AZ155" s="10">
        <v>15.439991432038148</v>
      </c>
      <c r="BA155" s="10">
        <v>5.7902021940739434</v>
      </c>
      <c r="BB155" s="10">
        <v>0.43754926373462</v>
      </c>
      <c r="BC155" s="2">
        <v>0.29485336319790201</v>
      </c>
      <c r="BD155" s="1" t="s">
        <v>59</v>
      </c>
      <c r="BE155" s="15"/>
      <c r="BF155">
        <v>51</v>
      </c>
      <c r="BG155" s="19">
        <v>154.5</v>
      </c>
      <c r="BH155">
        <v>131</v>
      </c>
      <c r="BI155" s="19">
        <v>31.3</v>
      </c>
      <c r="BJ155">
        <v>86</v>
      </c>
      <c r="BK155" s="20">
        <v>14.6</v>
      </c>
      <c r="BL155">
        <v>85</v>
      </c>
      <c r="BM155">
        <v>75</v>
      </c>
      <c r="BN155" s="20">
        <v>14.01</v>
      </c>
      <c r="BO155">
        <v>87</v>
      </c>
      <c r="BP155" s="19">
        <v>15.6</v>
      </c>
      <c r="BQ155">
        <v>88</v>
      </c>
      <c r="BR155">
        <v>74</v>
      </c>
      <c r="BS155" s="20">
        <v>8.2100000000000009</v>
      </c>
      <c r="BT155" s="20">
        <v>-1</v>
      </c>
      <c r="BU155" s="20">
        <v>-3</v>
      </c>
      <c r="BV155" s="20">
        <v>1</v>
      </c>
      <c r="BW155" s="20">
        <v>-1</v>
      </c>
      <c r="BX155" s="20">
        <v>5.7999999999999989</v>
      </c>
    </row>
    <row r="156" spans="1:76" x14ac:dyDescent="0.3">
      <c r="A156" s="2">
        <v>155</v>
      </c>
      <c r="B156" s="3" t="s">
        <v>231</v>
      </c>
      <c r="C156" s="10">
        <v>455</v>
      </c>
      <c r="D156" s="9" t="s">
        <v>58</v>
      </c>
      <c r="E156" s="10">
        <v>8.5315312829999996</v>
      </c>
      <c r="F156" s="10">
        <v>0.57408679389999995</v>
      </c>
      <c r="G156" s="10">
        <v>17.061667539999998</v>
      </c>
      <c r="H156" s="10">
        <v>9.7759749090000003</v>
      </c>
      <c r="I156" s="10">
        <v>79.66549594</v>
      </c>
      <c r="J156" s="10">
        <v>32.238227729999998</v>
      </c>
      <c r="K156" s="10">
        <v>73.066838950000005</v>
      </c>
      <c r="L156" s="11">
        <v>1.248263888888889E-2</v>
      </c>
      <c r="M156" s="11">
        <v>1.3269664351851852E-2</v>
      </c>
      <c r="N156" s="10">
        <v>2.6436225950000001</v>
      </c>
      <c r="O156" s="10">
        <v>12.555193630000005</v>
      </c>
      <c r="P156" s="10">
        <v>0.21056008158115511</v>
      </c>
      <c r="Q156" s="9">
        <v>0.13043290708609107</v>
      </c>
      <c r="R156">
        <v>12.733977940000003</v>
      </c>
      <c r="S156">
        <v>1.0142398687960337</v>
      </c>
      <c r="T156" s="9">
        <v>1.0586121444746213</v>
      </c>
      <c r="U156" s="3">
        <v>13.410654690000001</v>
      </c>
      <c r="V156" s="3">
        <v>9.3299338729999999</v>
      </c>
      <c r="W156" s="3">
        <v>0.38391164759999996</v>
      </c>
      <c r="X156" s="3">
        <v>0.47102594853333324</v>
      </c>
      <c r="Y156" s="3">
        <v>17.781223723333333</v>
      </c>
      <c r="Z156" s="3">
        <v>18.612556666666666</v>
      </c>
      <c r="AA156" s="3">
        <v>6.813776234333333</v>
      </c>
      <c r="AB156" s="3">
        <v>8.6618457416666654</v>
      </c>
      <c r="AC156" s="3">
        <v>92.440271183333337</v>
      </c>
      <c r="AD156" s="3">
        <v>80.736973219999996</v>
      </c>
      <c r="AE156" s="3">
        <v>31.591452946666664</v>
      </c>
      <c r="AF156" s="3">
        <v>31.645249410000002</v>
      </c>
      <c r="AG156" s="3">
        <v>58.100644996666666</v>
      </c>
      <c r="AH156" s="3">
        <v>70.291560560000008</v>
      </c>
      <c r="AI156" s="12">
        <v>43641</v>
      </c>
      <c r="AJ156" s="13">
        <v>640.1</v>
      </c>
      <c r="AK156" s="16">
        <v>2.988</v>
      </c>
      <c r="AL156" s="10">
        <v>1.2000000000000011E-2</v>
      </c>
      <c r="AM156" s="10">
        <v>0.57639236335341359</v>
      </c>
      <c r="AN156" s="14">
        <v>12</v>
      </c>
      <c r="AO156" s="10">
        <v>285.14999999999998</v>
      </c>
      <c r="AP156" s="14">
        <v>10.5</v>
      </c>
      <c r="AQ156" s="14">
        <v>37</v>
      </c>
      <c r="AR156" s="10">
        <v>310.14999999999998</v>
      </c>
      <c r="AS156" s="14">
        <v>47.1</v>
      </c>
      <c r="AT156" s="14">
        <v>0.5</v>
      </c>
      <c r="AU156" s="10">
        <v>0.67117080702771903</v>
      </c>
      <c r="AV156" s="10">
        <v>11.451293172060437</v>
      </c>
      <c r="AW156" s="10">
        <v>0.44883507700390818</v>
      </c>
      <c r="AX156" s="10">
        <v>0.5506813070205937</v>
      </c>
      <c r="AY156" s="10">
        <v>7.9717302246082431</v>
      </c>
      <c r="AZ156" s="10">
        <v>10.148462323215165</v>
      </c>
      <c r="BA156" s="10">
        <v>3.1317737397342409</v>
      </c>
      <c r="BB156" s="10">
        <v>0.24944049705860566</v>
      </c>
      <c r="BC156" s="2">
        <v>0.1850556329601174</v>
      </c>
      <c r="BD156" s="1" t="s">
        <v>59</v>
      </c>
      <c r="BE156" s="15"/>
      <c r="BF156">
        <v>57</v>
      </c>
      <c r="BG156" s="19">
        <v>145.30000000000001</v>
      </c>
      <c r="BH156">
        <v>94</v>
      </c>
      <c r="BI156" s="19">
        <v>32.6</v>
      </c>
      <c r="BJ156">
        <v>91</v>
      </c>
      <c r="BK156" s="20">
        <v>14.8</v>
      </c>
      <c r="BL156">
        <v>87</v>
      </c>
      <c r="BM156">
        <v>64</v>
      </c>
      <c r="BN156" s="20">
        <v>4.2300000000000004</v>
      </c>
      <c r="BO156">
        <v>87</v>
      </c>
      <c r="BP156" s="19">
        <v>15.9</v>
      </c>
      <c r="BQ156">
        <v>89</v>
      </c>
      <c r="BR156">
        <v>59</v>
      </c>
      <c r="BS156" s="20">
        <v>16.059999999999999</v>
      </c>
      <c r="BT156" s="20">
        <v>-1.0999999999999996</v>
      </c>
      <c r="BU156" s="20">
        <v>-2</v>
      </c>
      <c r="BV156" s="20">
        <v>5</v>
      </c>
      <c r="BW156" s="20">
        <v>4</v>
      </c>
      <c r="BX156" s="20">
        <v>-11.829999999999998</v>
      </c>
    </row>
    <row r="157" spans="1:76" x14ac:dyDescent="0.3">
      <c r="A157" s="2">
        <v>156</v>
      </c>
      <c r="B157" s="3" t="s">
        <v>232</v>
      </c>
      <c r="C157" s="10">
        <v>421</v>
      </c>
      <c r="D157" s="9" t="s">
        <v>58</v>
      </c>
      <c r="E157" s="10">
        <v>8.2031534500000003</v>
      </c>
      <c r="F157" s="10">
        <v>1.0508342829999999</v>
      </c>
      <c r="G157" s="10">
        <v>13.18808179</v>
      </c>
      <c r="H157" s="10">
        <v>13.789427959999999</v>
      </c>
      <c r="I157" s="10">
        <v>80.070829219999993</v>
      </c>
      <c r="J157" s="10">
        <v>29.2344075</v>
      </c>
      <c r="K157" s="10">
        <v>74.425893149999993</v>
      </c>
      <c r="L157" s="11">
        <v>4.9074074074074072E-3</v>
      </c>
      <c r="M157" s="11">
        <v>5.6770717592592593E-3</v>
      </c>
      <c r="N157" s="10">
        <v>5.5152917160000001</v>
      </c>
      <c r="O157" s="10">
        <v>11.651320100000007</v>
      </c>
      <c r="P157" s="10">
        <v>0.47336195973192746</v>
      </c>
      <c r="Q157" s="9">
        <v>0.40828120942362561</v>
      </c>
      <c r="R157">
        <v>9.4066998499999954</v>
      </c>
      <c r="S157">
        <v>0.80735056364986402</v>
      </c>
      <c r="T157" s="9">
        <v>0.67043126485511195</v>
      </c>
      <c r="U157" s="3">
        <v>13.449620136666667</v>
      </c>
      <c r="V157" s="3">
        <v>8.307469853333334</v>
      </c>
      <c r="W157" s="3">
        <v>0.59068070093333336</v>
      </c>
      <c r="X157" s="3">
        <v>0.85632869056666661</v>
      </c>
      <c r="Y157" s="3">
        <v>13.940256580000002</v>
      </c>
      <c r="Z157" s="3">
        <v>15.593836626666667</v>
      </c>
      <c r="AA157" s="3">
        <v>8.094399568</v>
      </c>
      <c r="AB157" s="3">
        <v>13.10052967</v>
      </c>
      <c r="AC157" s="3">
        <v>91.763483859999994</v>
      </c>
      <c r="AD157" s="3">
        <v>79.033882769999991</v>
      </c>
      <c r="AE157" s="3">
        <v>29.346175426666672</v>
      </c>
      <c r="AF157" s="3">
        <v>29.15481191666667</v>
      </c>
      <c r="AG157" s="3">
        <v>64.350745723333333</v>
      </c>
      <c r="AH157" s="3">
        <v>72.683482346666665</v>
      </c>
      <c r="AI157" s="12">
        <v>43641</v>
      </c>
      <c r="AJ157" s="13">
        <v>640.1</v>
      </c>
      <c r="AK157" s="16">
        <v>2.988</v>
      </c>
      <c r="AL157" s="10">
        <v>1.2000000000000011E-2</v>
      </c>
      <c r="AM157" s="10">
        <v>1.055054501004016</v>
      </c>
      <c r="AN157" s="14">
        <v>12</v>
      </c>
      <c r="AO157" s="10">
        <v>285.14999999999998</v>
      </c>
      <c r="AP157" s="14">
        <v>10.5</v>
      </c>
      <c r="AQ157" s="14">
        <v>37</v>
      </c>
      <c r="AR157" s="10">
        <v>310.14999999999998</v>
      </c>
      <c r="AS157" s="14">
        <v>47.1</v>
      </c>
      <c r="AT157" s="14">
        <v>0.5</v>
      </c>
      <c r="AU157" s="10">
        <v>1.2285412262877424</v>
      </c>
      <c r="AV157" s="10">
        <v>16.202102174669644</v>
      </c>
      <c r="AW157" s="10">
        <v>0.69057091532779824</v>
      </c>
      <c r="AX157" s="10">
        <v>1.0011427269109658</v>
      </c>
      <c r="AY157" s="10">
        <v>9.5392815811767449</v>
      </c>
      <c r="AZ157" s="10">
        <v>15.335239672174254</v>
      </c>
      <c r="BA157" s="10">
        <v>6.4219377770919497</v>
      </c>
      <c r="BB157" s="10">
        <v>0.55117683850192611</v>
      </c>
      <c r="BC157" s="2">
        <v>0.4722316401140878</v>
      </c>
      <c r="BD157" s="1" t="s">
        <v>79</v>
      </c>
      <c r="BE157" s="15"/>
      <c r="BF157">
        <v>50</v>
      </c>
      <c r="BG157" s="19">
        <v>149.5</v>
      </c>
      <c r="BH157">
        <v>95</v>
      </c>
      <c r="BI157" s="19">
        <v>32.9</v>
      </c>
      <c r="BJ157">
        <v>94</v>
      </c>
      <c r="BK157" s="20">
        <v>15</v>
      </c>
      <c r="BL157">
        <v>91</v>
      </c>
      <c r="BM157">
        <v>60</v>
      </c>
      <c r="BN157" s="20">
        <v>8.32</v>
      </c>
      <c r="BO157">
        <v>91</v>
      </c>
      <c r="BP157" s="19">
        <v>12.6</v>
      </c>
      <c r="BQ157">
        <v>91</v>
      </c>
      <c r="BR157">
        <v>56</v>
      </c>
      <c r="BS157" s="20">
        <v>6.15</v>
      </c>
      <c r="BT157" s="20">
        <v>2.4000000000000004</v>
      </c>
      <c r="BU157" s="20">
        <v>0</v>
      </c>
      <c r="BV157" s="20">
        <v>4</v>
      </c>
      <c r="BW157" s="20">
        <v>3</v>
      </c>
      <c r="BX157" s="20">
        <v>2.17</v>
      </c>
    </row>
    <row r="158" spans="1:76" x14ac:dyDescent="0.3">
      <c r="A158" s="2">
        <v>157</v>
      </c>
      <c r="B158" s="3" t="s">
        <v>233</v>
      </c>
      <c r="C158" s="10">
        <v>442</v>
      </c>
      <c r="D158" s="9" t="s">
        <v>58</v>
      </c>
      <c r="E158" s="10">
        <v>8.4962354009999999</v>
      </c>
      <c r="F158" s="10">
        <v>0.65379259899999997</v>
      </c>
      <c r="G158" s="10">
        <v>23.16432257</v>
      </c>
      <c r="H158" s="10">
        <v>15.10036667</v>
      </c>
      <c r="I158" s="10">
        <v>60.951578009999999</v>
      </c>
      <c r="J158" s="10">
        <v>34.628765629999997</v>
      </c>
      <c r="K158" s="10">
        <v>89.324372870000005</v>
      </c>
      <c r="L158" s="11">
        <v>5.6944444444444438E-3</v>
      </c>
      <c r="M158" s="11">
        <v>6.4178125000000008E-3</v>
      </c>
      <c r="N158" s="10">
        <v>1.9034473999999992</v>
      </c>
      <c r="O158" s="10">
        <v>19.866340439999995</v>
      </c>
      <c r="P158" s="10">
        <v>9.5812684059691858E-2</v>
      </c>
      <c r="Q158" s="9">
        <v>0.12991580806427611</v>
      </c>
      <c r="R158">
        <v>8.7651127800000097</v>
      </c>
      <c r="S158">
        <v>0.44120419694166946</v>
      </c>
      <c r="T158" s="9">
        <v>0.32015265626412953</v>
      </c>
      <c r="U158" s="3">
        <v>13.473954560000001</v>
      </c>
      <c r="V158" s="3">
        <v>8.7671392729999997</v>
      </c>
      <c r="W158" s="3">
        <v>0.59820113666666674</v>
      </c>
      <c r="X158" s="3">
        <v>0.6454356487666667</v>
      </c>
      <c r="Y158" s="3">
        <v>21.169701276666668</v>
      </c>
      <c r="Z158" s="3">
        <v>22.749496629999999</v>
      </c>
      <c r="AA158" s="3">
        <v>12.534533823333334</v>
      </c>
      <c r="AB158" s="3">
        <v>14.429873796666667</v>
      </c>
      <c r="AC158" s="3">
        <v>78.353434919999998</v>
      </c>
      <c r="AD158" s="3">
        <v>62.785478173333331</v>
      </c>
      <c r="AE158" s="3">
        <v>33.491361009999999</v>
      </c>
      <c r="AF158" s="3">
        <v>34.135235376666664</v>
      </c>
      <c r="AG158" s="3">
        <v>79.423184649999996</v>
      </c>
      <c r="AH158" s="3">
        <v>84.549661459999996</v>
      </c>
      <c r="AI158" s="12">
        <v>43641</v>
      </c>
      <c r="AJ158" s="13">
        <v>640.1</v>
      </c>
      <c r="AK158" s="16">
        <v>2.988</v>
      </c>
      <c r="AL158" s="10">
        <v>1.2000000000000011E-2</v>
      </c>
      <c r="AM158" s="10">
        <v>0.65641827208835335</v>
      </c>
      <c r="AN158" s="14">
        <v>12</v>
      </c>
      <c r="AO158" s="10">
        <v>285.14999999999998</v>
      </c>
      <c r="AP158" s="14">
        <v>10.5</v>
      </c>
      <c r="AQ158" s="14">
        <v>37</v>
      </c>
      <c r="AR158" s="10">
        <v>310.14999999999998</v>
      </c>
      <c r="AS158" s="14">
        <v>47.1</v>
      </c>
      <c r="AT158" s="14">
        <v>0.5</v>
      </c>
      <c r="AU158" s="10">
        <v>0.7643556879589456</v>
      </c>
      <c r="AV158" s="10">
        <v>17.705781714095281</v>
      </c>
      <c r="AW158" s="10">
        <v>0.69936313450784926</v>
      </c>
      <c r="AX158" s="10">
        <v>0.75458549102706174</v>
      </c>
      <c r="AY158" s="10">
        <v>14.742954989164424</v>
      </c>
      <c r="AZ158" s="10">
        <v>17.170811682393502</v>
      </c>
      <c r="BA158" s="10">
        <v>1.9751773066717035</v>
      </c>
      <c r="BB158" s="10">
        <v>9.9423309121128914E-2</v>
      </c>
      <c r="BC158" s="2">
        <v>0.17222616434335478</v>
      </c>
      <c r="BD158" s="1" t="s">
        <v>59</v>
      </c>
      <c r="BE158" s="15"/>
      <c r="BF158">
        <v>73</v>
      </c>
      <c r="BG158" s="19">
        <v>155.4</v>
      </c>
      <c r="BH158">
        <v>151</v>
      </c>
      <c r="BI158" s="19">
        <v>35</v>
      </c>
      <c r="BJ158">
        <v>96</v>
      </c>
      <c r="BK158" s="20">
        <v>15.4</v>
      </c>
      <c r="BL158">
        <v>79</v>
      </c>
      <c r="BM158">
        <v>81</v>
      </c>
      <c r="BN158" s="20">
        <v>3.4</v>
      </c>
      <c r="BO158">
        <v>85</v>
      </c>
      <c r="BP158" s="19">
        <v>14</v>
      </c>
      <c r="BQ158">
        <v>81</v>
      </c>
      <c r="BR158">
        <v>75</v>
      </c>
      <c r="BS158" s="20">
        <v>11.45</v>
      </c>
      <c r="BT158" s="20">
        <v>1.4000000000000004</v>
      </c>
      <c r="BU158" s="20">
        <v>-2</v>
      </c>
      <c r="BV158" s="20">
        <v>6</v>
      </c>
      <c r="BW158" s="20">
        <v>11</v>
      </c>
      <c r="BX158" s="20">
        <v>-8.0499999999999989</v>
      </c>
    </row>
    <row r="159" spans="1:76" x14ac:dyDescent="0.3">
      <c r="A159" s="2">
        <v>158</v>
      </c>
      <c r="B159" s="3" t="s">
        <v>234</v>
      </c>
      <c r="C159" s="10">
        <v>441</v>
      </c>
      <c r="D159" s="9" t="s">
        <v>58</v>
      </c>
      <c r="E159" s="10">
        <v>9.1014409539999992</v>
      </c>
      <c r="F159" s="10">
        <v>0.70952208100000003</v>
      </c>
      <c r="G159" s="10">
        <v>15.659118469999999</v>
      </c>
      <c r="H159" s="10">
        <v>11.09092075</v>
      </c>
      <c r="I159" s="10">
        <v>75.053742929999999</v>
      </c>
      <c r="J159" s="10">
        <v>30.200174990000001</v>
      </c>
      <c r="K159" s="10">
        <v>93.592159870000003</v>
      </c>
      <c r="L159" s="11">
        <v>4.386574074074074E-3</v>
      </c>
      <c r="M159" s="11">
        <v>5.0636458333333332E-3</v>
      </c>
      <c r="N159" s="10">
        <v>1.7952248570000009</v>
      </c>
      <c r="O159" s="10">
        <v>15.019022109999995</v>
      </c>
      <c r="P159" s="10">
        <v>0.11953007618283622</v>
      </c>
      <c r="Q159" s="9">
        <v>0.1268244943106375</v>
      </c>
      <c r="R159">
        <v>8.1010870300000022</v>
      </c>
      <c r="S159">
        <v>0.53938844824032328</v>
      </c>
      <c r="T159" s="9">
        <v>0.56253582256774293</v>
      </c>
      <c r="U159" s="3">
        <v>13.445658366666668</v>
      </c>
      <c r="V159" s="3">
        <v>9.1547455930000012</v>
      </c>
      <c r="W159" s="3">
        <v>0.56510245436666662</v>
      </c>
      <c r="X159" s="3">
        <v>0.68914866679999998</v>
      </c>
      <c r="Y159" s="3">
        <v>15.898414083333334</v>
      </c>
      <c r="Z159" s="3">
        <v>15.857109053333332</v>
      </c>
      <c r="AA159" s="3">
        <v>8.9864207786666661</v>
      </c>
      <c r="AB159" s="3">
        <v>10.868990293333333</v>
      </c>
      <c r="AC159" s="3">
        <v>89.292331970000006</v>
      </c>
      <c r="AD159" s="3">
        <v>74.557504406666666</v>
      </c>
      <c r="AE159" s="3">
        <v>29.784080736666667</v>
      </c>
      <c r="AF159" s="3">
        <v>30.026292990000002</v>
      </c>
      <c r="AG159" s="3">
        <v>84.694357060000002</v>
      </c>
      <c r="AH159" s="3">
        <v>92.974385263333332</v>
      </c>
      <c r="AI159" s="12">
        <v>43641</v>
      </c>
      <c r="AJ159" s="13">
        <v>640.1</v>
      </c>
      <c r="AK159" s="16">
        <v>2.988</v>
      </c>
      <c r="AL159" s="10">
        <v>1.2000000000000011E-2</v>
      </c>
      <c r="AM159" s="10">
        <v>0.71237156726907624</v>
      </c>
      <c r="AN159" s="14">
        <v>12</v>
      </c>
      <c r="AO159" s="10">
        <v>285.14999999999998</v>
      </c>
      <c r="AP159" s="14">
        <v>10.5</v>
      </c>
      <c r="AQ159" s="14">
        <v>37</v>
      </c>
      <c r="AR159" s="10">
        <v>310.14999999999998</v>
      </c>
      <c r="AS159" s="14">
        <v>47.1</v>
      </c>
      <c r="AT159" s="14">
        <v>0.5</v>
      </c>
      <c r="AU159" s="10">
        <v>0.8295096016295187</v>
      </c>
      <c r="AV159" s="10">
        <v>12.989389123919137</v>
      </c>
      <c r="AW159" s="10">
        <v>0.66066712277775752</v>
      </c>
      <c r="AX159" s="10">
        <v>0.80569083241932538</v>
      </c>
      <c r="AY159" s="10">
        <v>10.504772761710777</v>
      </c>
      <c r="AZ159" s="10">
        <v>12.773398440690309</v>
      </c>
      <c r="BA159" s="10">
        <v>2.1402099770664496</v>
      </c>
      <c r="BB159" s="10">
        <v>0.14249995514963992</v>
      </c>
      <c r="BC159" s="2">
        <v>0.15326266779949504</v>
      </c>
      <c r="BD159" s="1" t="s">
        <v>59</v>
      </c>
      <c r="BE159" s="15"/>
      <c r="BF159">
        <v>56</v>
      </c>
      <c r="BG159" s="19">
        <v>157.80000000000001</v>
      </c>
      <c r="BH159">
        <v>106</v>
      </c>
      <c r="BI159" s="19">
        <v>32.799999999999997</v>
      </c>
      <c r="BJ159">
        <v>89</v>
      </c>
      <c r="BK159" s="20">
        <v>14.8</v>
      </c>
      <c r="BL159">
        <v>90</v>
      </c>
      <c r="BM159">
        <v>85</v>
      </c>
      <c r="BN159" s="20">
        <v>1.53</v>
      </c>
      <c r="BO159">
        <v>93</v>
      </c>
      <c r="BP159" s="19">
        <v>15.1</v>
      </c>
      <c r="BQ159">
        <v>75</v>
      </c>
      <c r="BR159">
        <v>79</v>
      </c>
      <c r="BS159" s="20">
        <v>13.73</v>
      </c>
      <c r="BT159" s="20">
        <v>-0.29999999999999893</v>
      </c>
      <c r="BU159" s="20">
        <v>15</v>
      </c>
      <c r="BV159" s="20">
        <v>6</v>
      </c>
      <c r="BW159" s="20">
        <v>-4</v>
      </c>
      <c r="BX159" s="20">
        <v>-12.200000000000001</v>
      </c>
    </row>
    <row r="160" spans="1:76" x14ac:dyDescent="0.3">
      <c r="A160" s="2">
        <v>159</v>
      </c>
      <c r="B160" s="3" t="s">
        <v>235</v>
      </c>
      <c r="C160" s="10">
        <v>380</v>
      </c>
      <c r="D160" s="9" t="s">
        <v>58</v>
      </c>
      <c r="E160" s="10">
        <v>9.5578465369999996</v>
      </c>
      <c r="F160" s="10">
        <v>0.50061163509999995</v>
      </c>
      <c r="G160" s="10">
        <v>19.991695310000001</v>
      </c>
      <c r="H160" s="10">
        <v>10.005317659999999</v>
      </c>
      <c r="I160" s="10">
        <v>80.339898129999995</v>
      </c>
      <c r="J160" s="10">
        <v>29.116826369999998</v>
      </c>
      <c r="K160" s="10">
        <v>62.062242349999998</v>
      </c>
      <c r="L160" s="11">
        <v>5.0983796296296298E-3</v>
      </c>
      <c r="M160" s="11">
        <v>5.6944328703703714E-3</v>
      </c>
      <c r="N160" s="10">
        <v>1.5224306179999996</v>
      </c>
      <c r="O160" s="10">
        <v>10.938257149999998</v>
      </c>
      <c r="P160" s="10">
        <v>0.13918402146908748</v>
      </c>
      <c r="Q160" s="9">
        <v>0.16265224503337913</v>
      </c>
      <c r="R160">
        <v>8.1745484499999961</v>
      </c>
      <c r="S160">
        <v>0.74733555244676231</v>
      </c>
      <c r="T160" s="9">
        <v>0.51873482219785594</v>
      </c>
      <c r="U160" s="3">
        <v>13.466522333333335</v>
      </c>
      <c r="V160" s="3">
        <v>9.4904908763333324</v>
      </c>
      <c r="W160" s="3">
        <v>0.43075789623333333</v>
      </c>
      <c r="X160" s="3">
        <v>0.49144918646666663</v>
      </c>
      <c r="Y160" s="3">
        <v>20.353048303333335</v>
      </c>
      <c r="Z160" s="3">
        <v>21.495487246666666</v>
      </c>
      <c r="AA160" s="3">
        <v>8.7700167776666671</v>
      </c>
      <c r="AB160" s="3">
        <v>10.560906299999999</v>
      </c>
      <c r="AC160" s="3">
        <v>92.063286906666676</v>
      </c>
      <c r="AD160" s="3">
        <v>81.000155563333337</v>
      </c>
      <c r="AE160" s="3">
        <v>27.761491100000001</v>
      </c>
      <c r="AF160" s="3">
        <v>28.156774896666665</v>
      </c>
      <c r="AG160" s="3">
        <v>54.675358156666675</v>
      </c>
      <c r="AH160" s="3">
        <v>60.391040316666668</v>
      </c>
      <c r="AI160" s="12">
        <v>43641</v>
      </c>
      <c r="AJ160" s="13">
        <v>640.1</v>
      </c>
      <c r="AK160" s="16">
        <v>2.988</v>
      </c>
      <c r="AL160" s="10">
        <v>1.2000000000000011E-2</v>
      </c>
      <c r="AM160" s="10">
        <v>0.50262212359437752</v>
      </c>
      <c r="AN160" s="14">
        <v>12</v>
      </c>
      <c r="AO160" s="10">
        <v>285.14999999999998</v>
      </c>
      <c r="AP160" s="14">
        <v>10.5</v>
      </c>
      <c r="AQ160" s="14">
        <v>37</v>
      </c>
      <c r="AR160" s="10">
        <v>310.14999999999998</v>
      </c>
      <c r="AS160" s="14">
        <v>47.1</v>
      </c>
      <c r="AT160" s="14">
        <v>0.5</v>
      </c>
      <c r="AU160" s="10">
        <v>0.58527023911311227</v>
      </c>
      <c r="AV160" s="10">
        <v>11.700544294360185</v>
      </c>
      <c r="AW160" s="10">
        <v>0.50360351068944664</v>
      </c>
      <c r="AX160" s="10">
        <v>0.57455832567262377</v>
      </c>
      <c r="AY160" s="10">
        <v>10.242185231559091</v>
      </c>
      <c r="AZ160" s="10">
        <v>12.342531961243557</v>
      </c>
      <c r="BA160" s="10">
        <v>1.8005916955824972</v>
      </c>
      <c r="BB160" s="10">
        <v>0.164614131016521</v>
      </c>
      <c r="BC160" s="2">
        <v>0.19073790362523221</v>
      </c>
      <c r="BD160" s="1" t="s">
        <v>59</v>
      </c>
      <c r="BE160" s="15"/>
      <c r="BF160">
        <v>74</v>
      </c>
      <c r="BG160" s="19">
        <v>140.9</v>
      </c>
      <c r="BH160">
        <v>81</v>
      </c>
      <c r="BI160" s="19">
        <v>29.9</v>
      </c>
      <c r="BJ160">
        <v>91</v>
      </c>
      <c r="BK160" s="20">
        <v>13.2</v>
      </c>
      <c r="BL160">
        <v>84</v>
      </c>
      <c r="BM160">
        <v>60</v>
      </c>
      <c r="BN160" s="20">
        <v>13.35</v>
      </c>
      <c r="BO160">
        <v>90</v>
      </c>
      <c r="BP160" s="19">
        <v>13.3</v>
      </c>
      <c r="BQ160">
        <v>86</v>
      </c>
      <c r="BR160">
        <v>56</v>
      </c>
      <c r="BS160" s="20">
        <v>11.15</v>
      </c>
      <c r="BT160" s="20">
        <v>-0.10000000000000142</v>
      </c>
      <c r="BU160" s="20">
        <v>-2</v>
      </c>
      <c r="BV160" s="20">
        <v>4</v>
      </c>
      <c r="BW160" s="20">
        <v>1</v>
      </c>
      <c r="BX160" s="20">
        <v>2.1999999999999993</v>
      </c>
    </row>
    <row r="161" spans="1:76" x14ac:dyDescent="0.3">
      <c r="A161" s="2">
        <v>160</v>
      </c>
      <c r="B161" s="3" t="s">
        <v>236</v>
      </c>
      <c r="C161" s="10">
        <v>407</v>
      </c>
      <c r="D161" s="9" t="s">
        <v>58</v>
      </c>
      <c r="E161" s="10">
        <v>8.4775310200000007</v>
      </c>
      <c r="F161" s="10">
        <v>0.66552574730000003</v>
      </c>
      <c r="G161" s="10">
        <v>20.482551839999999</v>
      </c>
      <c r="H161" s="10">
        <v>13.631600540000001</v>
      </c>
      <c r="I161" s="10">
        <v>80.067719620000005</v>
      </c>
      <c r="J161" s="10">
        <v>35.585234739999997</v>
      </c>
      <c r="K161" s="10">
        <v>92.643395720000001</v>
      </c>
      <c r="L161" s="11">
        <v>4.681712962962963E-3</v>
      </c>
      <c r="M161" s="11">
        <v>5.4513773148148143E-3</v>
      </c>
      <c r="N161" s="10">
        <v>5.2769386970000003</v>
      </c>
      <c r="O161" s="10">
        <v>10.60811794</v>
      </c>
      <c r="P161" s="10">
        <v>0.49744344160261106</v>
      </c>
      <c r="Q161" s="9">
        <v>0.37938851068176294</v>
      </c>
      <c r="R161">
        <v>12.102779569999996</v>
      </c>
      <c r="S161">
        <v>1.1408979084182389</v>
      </c>
      <c r="T161" s="9">
        <v>1.0807667255846443</v>
      </c>
      <c r="U161" s="3">
        <v>13.456199556666666</v>
      </c>
      <c r="V161" s="3">
        <v>8.4310801966666666</v>
      </c>
      <c r="W161" s="3">
        <v>0.47361941800000001</v>
      </c>
      <c r="X161" s="3">
        <v>0.62318012243333332</v>
      </c>
      <c r="Y161" s="3">
        <v>17.613986950000001</v>
      </c>
      <c r="Z161" s="3">
        <v>21.084496063333333</v>
      </c>
      <c r="AA161" s="3">
        <v>8.3185579053333338</v>
      </c>
      <c r="AB161" s="3">
        <v>13.136930759999998</v>
      </c>
      <c r="AC161" s="3">
        <v>91.954558870000014</v>
      </c>
      <c r="AD161" s="3">
        <v>78.787336496666668</v>
      </c>
      <c r="AE161" s="3">
        <v>34.628400273333334</v>
      </c>
      <c r="AF161" s="3">
        <v>34.546847743333331</v>
      </c>
      <c r="AG161" s="3">
        <v>80.923483623333325</v>
      </c>
      <c r="AH161" s="3">
        <v>94.91615685666666</v>
      </c>
      <c r="AI161" s="12">
        <v>43641</v>
      </c>
      <c r="AJ161" s="13">
        <v>640.1</v>
      </c>
      <c r="AK161" s="16">
        <v>2.988</v>
      </c>
      <c r="AL161" s="10">
        <v>1.2000000000000011E-2</v>
      </c>
      <c r="AM161" s="10">
        <v>0.66819854146586344</v>
      </c>
      <c r="AN161" s="14">
        <v>12</v>
      </c>
      <c r="AO161" s="10">
        <v>285.14999999999998</v>
      </c>
      <c r="AP161" s="14">
        <v>10.5</v>
      </c>
      <c r="AQ161" s="14">
        <v>37</v>
      </c>
      <c r="AR161" s="10">
        <v>310.14999999999998</v>
      </c>
      <c r="AS161" s="14">
        <v>47.1</v>
      </c>
      <c r="AT161" s="14">
        <v>0.5</v>
      </c>
      <c r="AU161" s="10">
        <v>0.77807303296176178</v>
      </c>
      <c r="AV161" s="10">
        <v>15.936921232945314</v>
      </c>
      <c r="AW161" s="10">
        <v>0.55371335899154994</v>
      </c>
      <c r="AX161" s="10">
        <v>0.72856632506002172</v>
      </c>
      <c r="AY161" s="10">
        <v>9.7269656725426916</v>
      </c>
      <c r="AZ161" s="10">
        <v>15.357747707469619</v>
      </c>
      <c r="BA161" s="10">
        <v>6.1605270185981169</v>
      </c>
      <c r="BB161" s="10">
        <v>0.58073704057989739</v>
      </c>
      <c r="BC161" s="2">
        <v>0.44331248133264639</v>
      </c>
      <c r="BD161" s="1" t="s">
        <v>59</v>
      </c>
      <c r="BE161" s="15"/>
      <c r="BF161">
        <v>56</v>
      </c>
      <c r="BG161" s="19">
        <v>142.4</v>
      </c>
      <c r="BH161">
        <v>89</v>
      </c>
      <c r="BI161" s="19">
        <v>28.6</v>
      </c>
      <c r="BJ161">
        <v>96</v>
      </c>
      <c r="BK161" s="20">
        <v>13.5</v>
      </c>
      <c r="BL161">
        <v>88</v>
      </c>
      <c r="BM161">
        <v>94</v>
      </c>
      <c r="BN161" s="20">
        <v>7.4</v>
      </c>
      <c r="BO161">
        <v>87</v>
      </c>
      <c r="BP161" s="19">
        <v>15</v>
      </c>
      <c r="BQ161">
        <v>87</v>
      </c>
      <c r="BR161">
        <v>87</v>
      </c>
      <c r="BS161" s="20">
        <v>9.09</v>
      </c>
      <c r="BT161" s="20">
        <v>-1.5</v>
      </c>
      <c r="BU161" s="20">
        <v>1</v>
      </c>
      <c r="BV161" s="20">
        <v>7</v>
      </c>
      <c r="BW161" s="20">
        <v>9</v>
      </c>
      <c r="BX161" s="20">
        <v>-1.6899999999999995</v>
      </c>
    </row>
    <row r="162" spans="1:76" x14ac:dyDescent="0.3">
      <c r="A162" s="2">
        <v>161</v>
      </c>
      <c r="B162" s="3" t="s">
        <v>237</v>
      </c>
      <c r="C162" s="10">
        <v>473</v>
      </c>
      <c r="D162" s="9" t="s">
        <v>58</v>
      </c>
      <c r="E162" s="10">
        <v>8.7263135179999995</v>
      </c>
      <c r="F162" s="10">
        <v>0.58430156180000004</v>
      </c>
      <c r="G162" s="10">
        <v>29.210401009999998</v>
      </c>
      <c r="H162" s="10">
        <v>17.076376010000001</v>
      </c>
      <c r="I162" s="10">
        <v>79.682699170000006</v>
      </c>
      <c r="J162" s="10">
        <v>26.591635790000002</v>
      </c>
      <c r="K162" s="10">
        <v>87.378559440000004</v>
      </c>
      <c r="L162" s="11">
        <v>5.5150462962962957E-3</v>
      </c>
      <c r="M162" s="11">
        <v>6.1805439814814822E-3</v>
      </c>
      <c r="N162" s="10">
        <v>7.1860953740000006</v>
      </c>
      <c r="O162" s="10">
        <v>13.30259642</v>
      </c>
      <c r="P162" s="10">
        <v>0.54020246477566969</v>
      </c>
      <c r="Q162" s="9">
        <v>0.54452204822307304</v>
      </c>
      <c r="R162">
        <v>10.193099189999998</v>
      </c>
      <c r="S162">
        <v>0.76624884858380138</v>
      </c>
      <c r="T162" s="9">
        <v>0.76872364248288039</v>
      </c>
      <c r="U162" s="3">
        <v>13.470326105</v>
      </c>
      <c r="V162" s="3">
        <v>8.6668710569999998</v>
      </c>
      <c r="W162" s="3">
        <v>0.3620288196</v>
      </c>
      <c r="X162" s="3">
        <v>0.57228648739999999</v>
      </c>
      <c r="Y162" s="3">
        <v>24.817054024999997</v>
      </c>
      <c r="Z162" s="3">
        <v>28.766431255000001</v>
      </c>
      <c r="AA162" s="3">
        <v>8.986576565</v>
      </c>
      <c r="AB162" s="3">
        <v>16.467995285000001</v>
      </c>
      <c r="AC162" s="3">
        <v>92.343421905000014</v>
      </c>
      <c r="AD162" s="3">
        <v>78.607436949999993</v>
      </c>
      <c r="AE162" s="3">
        <v>27.823613760000001</v>
      </c>
      <c r="AF162" s="3">
        <v>26.861240604999999</v>
      </c>
      <c r="AG162" s="3">
        <v>76.601709139999997</v>
      </c>
      <c r="AH162" s="3">
        <v>87.161958075000001</v>
      </c>
      <c r="AI162" s="12">
        <v>43641</v>
      </c>
      <c r="AJ162" s="13">
        <v>640.1</v>
      </c>
      <c r="AK162" s="16">
        <v>2.988</v>
      </c>
      <c r="AL162" s="10">
        <v>1.2000000000000011E-2</v>
      </c>
      <c r="AM162" s="10">
        <v>0.58664815441767071</v>
      </c>
      <c r="AN162" s="14">
        <v>12</v>
      </c>
      <c r="AO162" s="10">
        <v>285.14999999999998</v>
      </c>
      <c r="AP162" s="14">
        <v>10.5</v>
      </c>
      <c r="AQ162" s="14">
        <v>37</v>
      </c>
      <c r="AR162" s="10">
        <v>310.14999999999998</v>
      </c>
      <c r="AS162" s="14">
        <v>47.1</v>
      </c>
      <c r="AT162" s="14">
        <v>0.5</v>
      </c>
      <c r="AU162" s="10">
        <v>0.68311299780425538</v>
      </c>
      <c r="AV162" s="10">
        <v>19.954004601005547</v>
      </c>
      <c r="AW162" s="10">
        <v>0.42325163651221298</v>
      </c>
      <c r="AX162" s="10">
        <v>0.66906605008270437</v>
      </c>
      <c r="AY162" s="10">
        <v>10.488657413035062</v>
      </c>
      <c r="AZ162" s="10">
        <v>19.252878954696939</v>
      </c>
      <c r="BA162" s="10">
        <v>8.4047346236198255</v>
      </c>
      <c r="BB162" s="10">
        <v>0.63181159213276539</v>
      </c>
      <c r="BC162" s="2">
        <v>0.63785752054251965</v>
      </c>
      <c r="BD162" s="1" t="s">
        <v>59</v>
      </c>
      <c r="BE162" s="15"/>
      <c r="BF162">
        <v>59</v>
      </c>
      <c r="BG162" s="19">
        <v>150.9</v>
      </c>
      <c r="BH162">
        <v>93</v>
      </c>
      <c r="BI162" s="19">
        <v>31.1</v>
      </c>
      <c r="BJ162">
        <v>91</v>
      </c>
      <c r="BK162" s="20">
        <v>13</v>
      </c>
      <c r="BL162">
        <v>91</v>
      </c>
      <c r="BM162">
        <v>77</v>
      </c>
      <c r="BN162" s="20">
        <v>3.89</v>
      </c>
      <c r="BO162">
        <v>84</v>
      </c>
      <c r="BP162" s="19">
        <v>12.5</v>
      </c>
      <c r="BQ162">
        <v>91</v>
      </c>
      <c r="BR162">
        <v>68</v>
      </c>
      <c r="BS162" s="20">
        <v>3.06</v>
      </c>
      <c r="BT162" s="20">
        <v>0.5</v>
      </c>
      <c r="BU162" s="20">
        <v>0</v>
      </c>
      <c r="BV162" s="20">
        <v>9</v>
      </c>
      <c r="BW162" s="20">
        <v>7</v>
      </c>
      <c r="BX162" s="20">
        <v>0.83000000000000007</v>
      </c>
    </row>
    <row r="163" spans="1:76" x14ac:dyDescent="0.3">
      <c r="A163" s="2">
        <v>162</v>
      </c>
      <c r="B163" s="3" t="s">
        <v>238</v>
      </c>
      <c r="C163" s="10">
        <v>375</v>
      </c>
      <c r="D163" s="9" t="s">
        <v>58</v>
      </c>
      <c r="E163" s="10">
        <v>8.8851061809999994</v>
      </c>
      <c r="F163" s="10">
        <v>0.6528191794</v>
      </c>
      <c r="G163" s="10">
        <v>19.217278409999999</v>
      </c>
      <c r="H163" s="10">
        <v>12.542362819999999</v>
      </c>
      <c r="I163" s="10">
        <v>76.358217170000003</v>
      </c>
      <c r="J163" s="10">
        <v>30.00166377</v>
      </c>
      <c r="K163" s="10">
        <v>82.296408189999994</v>
      </c>
      <c r="L163" s="11">
        <v>5.0694444444444441E-3</v>
      </c>
      <c r="M163" s="11">
        <v>5.5902662037037041E-3</v>
      </c>
      <c r="N163" s="10">
        <v>2.3848358799999989</v>
      </c>
      <c r="O163" s="10">
        <v>12.91065420999999</v>
      </c>
      <c r="P163" s="10">
        <v>0.1847184380596931</v>
      </c>
      <c r="Q163" s="9">
        <v>0.27845884128416359</v>
      </c>
      <c r="R163">
        <v>12.489213539999994</v>
      </c>
      <c r="S163">
        <v>0.96735714061077038</v>
      </c>
      <c r="T163" s="9">
        <v>0.73504799664701037</v>
      </c>
      <c r="U163" s="3">
        <v>13.10199911</v>
      </c>
      <c r="V163" s="3">
        <v>9.0121998363333322</v>
      </c>
      <c r="W163" s="3">
        <v>0.52878843930000008</v>
      </c>
      <c r="X163" s="3">
        <v>0.63316670706666667</v>
      </c>
      <c r="Y163" s="3">
        <v>18.63611238</v>
      </c>
      <c r="Z163" s="3">
        <v>20.486959706666667</v>
      </c>
      <c r="AA163" s="3">
        <v>9.8326974673333325</v>
      </c>
      <c r="AB163" s="3">
        <v>12.955967530000001</v>
      </c>
      <c r="AC163" s="3">
        <v>89.441672876666658</v>
      </c>
      <c r="AD163" s="3">
        <v>77.983913573333339</v>
      </c>
      <c r="AE163" s="3">
        <v>30.111608606666667</v>
      </c>
      <c r="AF163" s="3">
        <v>30.054069173333332</v>
      </c>
      <c r="AG163" s="3">
        <v>71.846534660000003</v>
      </c>
      <c r="AH163" s="3">
        <v>80.435531743333328</v>
      </c>
      <c r="AI163" s="12">
        <v>43642</v>
      </c>
      <c r="AJ163" s="13">
        <v>637.73333333333335</v>
      </c>
      <c r="AK163" s="16">
        <v>3.0668299999999999</v>
      </c>
      <c r="AL163" s="10">
        <v>6.6829999999999945E-2</v>
      </c>
      <c r="AM163" s="10">
        <v>0.63859344606645951</v>
      </c>
      <c r="AN163" s="14">
        <v>12</v>
      </c>
      <c r="AO163" s="10">
        <v>285.14999999999998</v>
      </c>
      <c r="AP163" s="14">
        <v>10.5</v>
      </c>
      <c r="AQ163" s="14">
        <v>37</v>
      </c>
      <c r="AR163" s="10">
        <v>310.14999999999998</v>
      </c>
      <c r="AS163" s="14">
        <v>47.1</v>
      </c>
      <c r="AT163" s="14">
        <v>0.5</v>
      </c>
      <c r="AU163" s="10">
        <v>0.74379627496942458</v>
      </c>
      <c r="AV163" s="10">
        <v>14.293740096408346</v>
      </c>
      <c r="AW163" s="10">
        <v>0.60248057013233591</v>
      </c>
      <c r="AX163" s="10">
        <v>0.72140502762753778</v>
      </c>
      <c r="AY163" s="10">
        <v>11.211823328862474</v>
      </c>
      <c r="AZ163" s="10">
        <v>14.765578072559094</v>
      </c>
      <c r="BA163" s="10">
        <v>2.6842344124708433</v>
      </c>
      <c r="BB163" s="10">
        <v>0.20790847379304456</v>
      </c>
      <c r="BC163" s="2">
        <v>0.31699896334377442</v>
      </c>
      <c r="BD163" s="1" t="s">
        <v>59</v>
      </c>
      <c r="BE163" s="15"/>
      <c r="BF163">
        <v>63</v>
      </c>
      <c r="BG163" s="19">
        <v>153.1</v>
      </c>
      <c r="BH163">
        <v>113</v>
      </c>
      <c r="BI163" s="19">
        <v>33</v>
      </c>
      <c r="BJ163">
        <v>91</v>
      </c>
      <c r="BK163" s="20">
        <v>13.7</v>
      </c>
      <c r="BL163">
        <v>84</v>
      </c>
      <c r="BM163">
        <v>69</v>
      </c>
      <c r="BN163" s="20">
        <v>15.4</v>
      </c>
      <c r="BO163">
        <v>88</v>
      </c>
      <c r="BP163" s="19">
        <v>16</v>
      </c>
      <c r="BQ163">
        <v>86</v>
      </c>
      <c r="BR163">
        <v>63</v>
      </c>
      <c r="BS163" s="20">
        <v>7.44</v>
      </c>
      <c r="BT163" s="20">
        <v>-2.3000000000000007</v>
      </c>
      <c r="BU163" s="20">
        <v>-2</v>
      </c>
      <c r="BV163" s="20">
        <v>6</v>
      </c>
      <c r="BW163" s="20">
        <v>3</v>
      </c>
      <c r="BX163" s="20">
        <v>7.96</v>
      </c>
    </row>
    <row r="164" spans="1:76" x14ac:dyDescent="0.3">
      <c r="A164" s="2">
        <v>163</v>
      </c>
      <c r="B164" s="3" t="s">
        <v>239</v>
      </c>
      <c r="C164" s="10">
        <v>435</v>
      </c>
      <c r="D164" s="9" t="s">
        <v>58</v>
      </c>
      <c r="E164" s="10">
        <v>9.5903944770000003</v>
      </c>
      <c r="F164" s="10">
        <v>0.70798212910000002</v>
      </c>
      <c r="G164" s="10">
        <v>12.43479035</v>
      </c>
      <c r="H164" s="10">
        <v>8.7788307220000004</v>
      </c>
      <c r="I164" s="10">
        <v>75.023700869999999</v>
      </c>
      <c r="J164" s="10">
        <v>29.20194695</v>
      </c>
      <c r="K164" s="10">
        <v>80.511236659999994</v>
      </c>
      <c r="L164" s="11">
        <v>5.0578703703703706E-3</v>
      </c>
      <c r="M164" s="11">
        <v>5.6481365740740745E-3</v>
      </c>
      <c r="N164" s="10">
        <v>0.69487199699999991</v>
      </c>
      <c r="O164" s="10">
        <v>14.512785739999998</v>
      </c>
      <c r="P164" s="10">
        <v>4.7879987305593612E-2</v>
      </c>
      <c r="Q164" s="9">
        <v>0.14558618796017317</v>
      </c>
      <c r="R164">
        <v>6.2322723999999994</v>
      </c>
      <c r="S164">
        <v>0.42943322609818946</v>
      </c>
      <c r="T164" s="9">
        <v>0.35023462654540172</v>
      </c>
      <c r="U164" s="3">
        <v>13.24427111</v>
      </c>
      <c r="V164" s="3">
        <v>9.162412418333334</v>
      </c>
      <c r="W164" s="3">
        <v>0.58703038176666666</v>
      </c>
      <c r="X164" s="3">
        <v>0.71047146110000003</v>
      </c>
      <c r="Y164" s="3">
        <v>13.639819473333333</v>
      </c>
      <c r="Z164" s="3">
        <v>14.000720043333333</v>
      </c>
      <c r="AA164" s="3">
        <v>7.9372792336666675</v>
      </c>
      <c r="AB164" s="3">
        <v>9.8912353206666666</v>
      </c>
      <c r="AC164" s="3">
        <v>90.218735320000008</v>
      </c>
      <c r="AD164" s="3">
        <v>76.58742574</v>
      </c>
      <c r="AE164" s="3">
        <v>29.13793072</v>
      </c>
      <c r="AF164" s="3">
        <v>29.15216276</v>
      </c>
      <c r="AG164" s="3">
        <v>72.055132263333334</v>
      </c>
      <c r="AH164" s="3">
        <v>76.507772773333343</v>
      </c>
      <c r="AI164" s="12">
        <v>43643</v>
      </c>
      <c r="AJ164" s="13">
        <v>635.4666666666667</v>
      </c>
      <c r="AK164" s="16">
        <v>3.0321150000000001</v>
      </c>
      <c r="AL164" s="10">
        <v>3.2115000000000116E-2</v>
      </c>
      <c r="AM164" s="10">
        <v>0.70048345372784349</v>
      </c>
      <c r="AN164" s="14">
        <v>12</v>
      </c>
      <c r="AO164" s="10">
        <v>285.14999999999998</v>
      </c>
      <c r="AP164" s="14">
        <v>10.5</v>
      </c>
      <c r="AQ164" s="14">
        <v>37</v>
      </c>
      <c r="AR164" s="10">
        <v>310.14999999999998</v>
      </c>
      <c r="AS164" s="14">
        <v>47.1</v>
      </c>
      <c r="AT164" s="14">
        <v>0.5</v>
      </c>
      <c r="AU164" s="10">
        <v>0.81609011012413424</v>
      </c>
      <c r="AV164" s="10">
        <v>10.147909426102022</v>
      </c>
      <c r="AW164" s="10">
        <v>0.67666918303598111</v>
      </c>
      <c r="AX164" s="10">
        <v>0.81895955999089587</v>
      </c>
      <c r="AY164" s="10">
        <v>9.2250261120734613</v>
      </c>
      <c r="AZ164" s="10">
        <v>11.469648003181769</v>
      </c>
      <c r="BA164" s="10">
        <v>0.68065168435625267</v>
      </c>
      <c r="BB164" s="10">
        <v>4.6900140093727637E-2</v>
      </c>
      <c r="BC164" s="2">
        <v>0.16740408063802814</v>
      </c>
      <c r="BD164" s="1" t="s">
        <v>59</v>
      </c>
      <c r="BE164" s="15"/>
      <c r="BF164">
        <v>63</v>
      </c>
      <c r="BG164" s="19">
        <v>146.19999999999999</v>
      </c>
      <c r="BH164">
        <v>110</v>
      </c>
      <c r="BI164" s="19">
        <v>29.3</v>
      </c>
      <c r="BJ164">
        <v>92</v>
      </c>
      <c r="BK164" s="20">
        <v>12.3</v>
      </c>
      <c r="BL164">
        <v>88</v>
      </c>
      <c r="BM164">
        <v>59</v>
      </c>
      <c r="BN164" s="20">
        <v>2.91</v>
      </c>
      <c r="BO164">
        <v>87</v>
      </c>
      <c r="BP164" s="19">
        <v>15</v>
      </c>
      <c r="BQ164">
        <v>88</v>
      </c>
      <c r="BR164">
        <v>70</v>
      </c>
      <c r="BS164" s="20">
        <v>9.17</v>
      </c>
      <c r="BT164" s="20">
        <v>-2.6999999999999993</v>
      </c>
      <c r="BU164" s="20">
        <v>0</v>
      </c>
      <c r="BV164" s="20">
        <v>-11</v>
      </c>
      <c r="BW164" s="20">
        <v>5</v>
      </c>
      <c r="BX164" s="20">
        <v>-6.26</v>
      </c>
    </row>
    <row r="165" spans="1:76" x14ac:dyDescent="0.3">
      <c r="A165" s="2">
        <v>164</v>
      </c>
      <c r="B165" s="3" t="s">
        <v>240</v>
      </c>
      <c r="C165" s="10">
        <v>574</v>
      </c>
      <c r="D165" s="9" t="s">
        <v>58</v>
      </c>
      <c r="E165" s="10"/>
      <c r="F165" s="10"/>
      <c r="G165" s="10"/>
      <c r="H165" s="10"/>
      <c r="I165" s="10"/>
      <c r="J165" s="10"/>
      <c r="K165" s="10"/>
      <c r="L165" s="11"/>
      <c r="M165" s="11"/>
      <c r="N165" s="10">
        <v>0</v>
      </c>
      <c r="O165" s="10">
        <v>0</v>
      </c>
      <c r="P165" s="10" t="e">
        <v>#DIV/0!</v>
      </c>
      <c r="Q165" s="9" t="e">
        <v>#DIV/0!</v>
      </c>
      <c r="R165">
        <v>0</v>
      </c>
      <c r="S165" t="e">
        <v>#DIV/0!</v>
      </c>
      <c r="T165" s="9" t="e">
        <v>#DIV/0!</v>
      </c>
      <c r="U165" s="3" t="e">
        <v>#DIV/0!</v>
      </c>
      <c r="V165" s="3" t="e">
        <v>#DIV/0!</v>
      </c>
      <c r="W165" s="3" t="e">
        <v>#DIV/0!</v>
      </c>
      <c r="X165" s="3" t="e">
        <v>#DIV/0!</v>
      </c>
      <c r="Y165" s="3" t="e">
        <v>#DIV/0!</v>
      </c>
      <c r="Z165" s="3" t="e">
        <v>#DIV/0!</v>
      </c>
      <c r="AA165" s="3" t="e">
        <v>#DIV/0!</v>
      </c>
      <c r="AB165" s="3" t="e">
        <v>#DIV/0!</v>
      </c>
      <c r="AC165" s="3" t="e">
        <v>#DIV/0!</v>
      </c>
      <c r="AD165" s="3" t="e">
        <v>#DIV/0!</v>
      </c>
      <c r="AE165" s="3" t="e">
        <v>#DIV/0!</v>
      </c>
      <c r="AF165" s="3" t="e">
        <v>#DIV/0!</v>
      </c>
      <c r="AG165" s="3" t="e">
        <v>#DIV/0!</v>
      </c>
      <c r="AH165" s="3" t="e">
        <v>#DIV/0!</v>
      </c>
      <c r="AI165" s="12">
        <v>43645</v>
      </c>
      <c r="AJ165" s="13">
        <v>635.86666666666667</v>
      </c>
      <c r="AK165" s="16">
        <v>3.0857100000000002</v>
      </c>
      <c r="AL165" s="10">
        <v>8.5710000000000175E-2</v>
      </c>
      <c r="AM165" s="10" t="s">
        <v>518</v>
      </c>
      <c r="AN165" s="14">
        <v>12</v>
      </c>
      <c r="AO165" s="10">
        <v>285.14999999999998</v>
      </c>
      <c r="AP165" s="14">
        <v>10.5</v>
      </c>
      <c r="AQ165" s="14">
        <v>37</v>
      </c>
      <c r="AR165" s="10">
        <v>310.14999999999998</v>
      </c>
      <c r="AS165" s="14">
        <v>47.1</v>
      </c>
      <c r="AT165" s="14">
        <v>0.5</v>
      </c>
      <c r="AU165" s="10" t="s">
        <v>518</v>
      </c>
      <c r="AV165" s="10" t="s">
        <v>518</v>
      </c>
      <c r="AW165" s="10" t="e">
        <v>#DIV/0!</v>
      </c>
      <c r="AX165" s="10" t="e">
        <v>#DIV/0!</v>
      </c>
      <c r="AY165" s="10" t="e">
        <v>#DIV/0!</v>
      </c>
      <c r="AZ165" s="10" t="e">
        <v>#DIV/0!</v>
      </c>
      <c r="BA165" s="10" t="s">
        <v>518</v>
      </c>
      <c r="BB165" s="10" t="s">
        <v>518</v>
      </c>
      <c r="BC165" s="2" t="e">
        <v>#DIV/0!</v>
      </c>
      <c r="BD165" s="1" t="s">
        <v>59</v>
      </c>
      <c r="BE165" s="17" t="s">
        <v>241</v>
      </c>
      <c r="BF165">
        <v>74</v>
      </c>
      <c r="BG165" s="19">
        <v>145.19999999999999</v>
      </c>
      <c r="BH165">
        <v>98</v>
      </c>
      <c r="BI165" s="19">
        <v>31.7</v>
      </c>
      <c r="BJ165">
        <v>94</v>
      </c>
      <c r="BK165" s="20">
        <v>15.1</v>
      </c>
      <c r="BL165">
        <v>80</v>
      </c>
      <c r="BM165">
        <v>101</v>
      </c>
      <c r="BN165" s="20">
        <v>5.67</v>
      </c>
      <c r="BO165">
        <v>85</v>
      </c>
      <c r="BP165" s="19">
        <v>15.6</v>
      </c>
      <c r="BQ165">
        <v>79</v>
      </c>
      <c r="BR165">
        <v>101</v>
      </c>
      <c r="BS165" s="20">
        <v>14.67</v>
      </c>
      <c r="BT165" s="20">
        <v>-0.5</v>
      </c>
      <c r="BU165" s="20">
        <v>1</v>
      </c>
      <c r="BV165" s="20">
        <v>0</v>
      </c>
      <c r="BW165" s="20">
        <v>9</v>
      </c>
      <c r="BX165" s="20">
        <v>-9</v>
      </c>
    </row>
    <row r="166" spans="1:76" x14ac:dyDescent="0.3">
      <c r="A166" s="2">
        <v>165</v>
      </c>
      <c r="B166" s="3" t="s">
        <v>242</v>
      </c>
      <c r="C166" s="10">
        <v>583</v>
      </c>
      <c r="D166" s="9" t="s">
        <v>58</v>
      </c>
      <c r="E166" s="10"/>
      <c r="F166" s="10"/>
      <c r="G166" s="10"/>
      <c r="H166" s="10"/>
      <c r="I166" s="10"/>
      <c r="J166" s="10"/>
      <c r="K166" s="10"/>
      <c r="L166" s="11"/>
      <c r="M166" s="11"/>
      <c r="N166" s="10">
        <v>0</v>
      </c>
      <c r="O166" s="10">
        <v>0</v>
      </c>
      <c r="P166" s="10" t="e">
        <v>#DIV/0!</v>
      </c>
      <c r="Q166" s="9">
        <v>0.10456621947810352</v>
      </c>
      <c r="R166">
        <v>0</v>
      </c>
      <c r="S166" t="e">
        <v>#DIV/0!</v>
      </c>
      <c r="T166" s="9">
        <v>0.28861473269033699</v>
      </c>
      <c r="U166" s="3">
        <v>13.183125565000001</v>
      </c>
      <c r="V166" s="3">
        <v>9.7143226815000006</v>
      </c>
      <c r="W166" s="3">
        <v>0.46949662245000001</v>
      </c>
      <c r="X166" s="3">
        <v>0.54144091685000006</v>
      </c>
      <c r="Y166" s="3">
        <v>17.4461832</v>
      </c>
      <c r="Z166" s="3">
        <v>17.403158380000001</v>
      </c>
      <c r="AA166" s="3">
        <v>8.1770485874999999</v>
      </c>
      <c r="AB166" s="3">
        <v>9.3844510625000002</v>
      </c>
      <c r="AC166" s="3">
        <v>83.397893754999998</v>
      </c>
      <c r="AD166" s="3">
        <v>71.717545110000003</v>
      </c>
      <c r="AE166" s="3">
        <v>29.694822510000002</v>
      </c>
      <c r="AF166" s="3">
        <v>30.58387106</v>
      </c>
      <c r="AG166" s="3">
        <v>70.559267449999993</v>
      </c>
      <c r="AH166" s="3">
        <v>73.912831949999998</v>
      </c>
      <c r="AI166" s="12">
        <v>43645</v>
      </c>
      <c r="AJ166" s="13">
        <v>635.86666666666667</v>
      </c>
      <c r="AK166" s="16">
        <v>3.0857100000000002</v>
      </c>
      <c r="AL166" s="10">
        <v>8.5710000000000175E-2</v>
      </c>
      <c r="AM166" s="10" t="s">
        <v>518</v>
      </c>
      <c r="AN166" s="14">
        <v>12</v>
      </c>
      <c r="AO166" s="10">
        <v>285.14999999999998</v>
      </c>
      <c r="AP166" s="14">
        <v>10.5</v>
      </c>
      <c r="AQ166" s="14">
        <v>37</v>
      </c>
      <c r="AR166" s="10">
        <v>310.14999999999998</v>
      </c>
      <c r="AS166" s="14">
        <v>47.1</v>
      </c>
      <c r="AT166" s="14">
        <v>0.5</v>
      </c>
      <c r="AU166" s="10" t="s">
        <v>518</v>
      </c>
      <c r="AV166" s="10" t="s">
        <v>518</v>
      </c>
      <c r="AW166" s="10">
        <v>0.53176439970616673</v>
      </c>
      <c r="AX166" s="10">
        <v>0.61325042685639175</v>
      </c>
      <c r="AY166" s="10">
        <v>9.2692666347180506</v>
      </c>
      <c r="AZ166" s="10">
        <v>10.667067315869122</v>
      </c>
      <c r="BA166" s="10" t="s">
        <v>518</v>
      </c>
      <c r="BB166" s="10" t="s">
        <v>518</v>
      </c>
      <c r="BC166" s="2">
        <v>0.12110192384312357</v>
      </c>
      <c r="BD166" s="1" t="s">
        <v>59</v>
      </c>
      <c r="BE166" s="15"/>
      <c r="BF166">
        <v>65</v>
      </c>
      <c r="BG166" s="19">
        <v>148.4</v>
      </c>
      <c r="BH166">
        <v>84</v>
      </c>
      <c r="BI166" s="19">
        <v>30.1</v>
      </c>
      <c r="BJ166">
        <v>91</v>
      </c>
      <c r="BK166" s="20">
        <v>15.3</v>
      </c>
      <c r="BL166">
        <v>81</v>
      </c>
      <c r="BM166">
        <v>67</v>
      </c>
      <c r="BN166" s="20">
        <v>10.18</v>
      </c>
      <c r="BO166">
        <v>90</v>
      </c>
      <c r="BP166" s="19">
        <v>15.3</v>
      </c>
      <c r="BQ166">
        <v>79</v>
      </c>
      <c r="BR166">
        <v>69</v>
      </c>
      <c r="BS166" s="20">
        <v>9.8699999999999992</v>
      </c>
      <c r="BT166" s="20">
        <v>0</v>
      </c>
      <c r="BU166" s="20">
        <v>2</v>
      </c>
      <c r="BV166" s="20">
        <v>-2</v>
      </c>
      <c r="BW166" s="20">
        <v>1</v>
      </c>
      <c r="BX166" s="20">
        <v>0.3100000000000005</v>
      </c>
    </row>
    <row r="167" spans="1:76" x14ac:dyDescent="0.3">
      <c r="A167" s="2">
        <v>166</v>
      </c>
      <c r="B167" s="3" t="s">
        <v>243</v>
      </c>
      <c r="C167" s="10">
        <v>513</v>
      </c>
      <c r="D167" s="9" t="s">
        <v>58</v>
      </c>
      <c r="E167" s="10">
        <v>10.05342772</v>
      </c>
      <c r="F167" s="10">
        <v>0.4146189019</v>
      </c>
      <c r="G167" s="10">
        <v>23.04998002</v>
      </c>
      <c r="H167" s="10">
        <v>9.5470961410000008</v>
      </c>
      <c r="I167" s="10">
        <v>75.727914220000002</v>
      </c>
      <c r="J167" s="10">
        <v>29.02636905</v>
      </c>
      <c r="K167" s="10">
        <v>67.973067310000005</v>
      </c>
      <c r="L167" s="11">
        <v>5.2256944444444451E-3</v>
      </c>
      <c r="M167" s="11">
        <v>6.0011458333333332E-3</v>
      </c>
      <c r="N167" s="10">
        <v>0.37251572400000121</v>
      </c>
      <c r="O167" s="10">
        <v>14.417628919999999</v>
      </c>
      <c r="P167" s="10">
        <v>2.5837516422915485E-2</v>
      </c>
      <c r="Q167" s="9">
        <v>2.5837516422915485E-2</v>
      </c>
      <c r="R167">
        <v>2.5783828100000079</v>
      </c>
      <c r="S167">
        <v>0.17883542601261568</v>
      </c>
      <c r="T167" s="9">
        <v>0.17883542601261568</v>
      </c>
      <c r="U167" s="3">
        <v>13.18942713</v>
      </c>
      <c r="V167" s="3">
        <v>10.05342772</v>
      </c>
      <c r="W167" s="3">
        <v>0.37371249449999999</v>
      </c>
      <c r="X167" s="3">
        <v>0.4146189019</v>
      </c>
      <c r="Y167" s="3">
        <v>24.63477958</v>
      </c>
      <c r="Z167" s="3">
        <v>23.04998002</v>
      </c>
      <c r="AA167" s="3">
        <v>9.1745804169999996</v>
      </c>
      <c r="AB167" s="3">
        <v>9.5470961410000008</v>
      </c>
      <c r="AC167" s="3">
        <v>90.145543140000001</v>
      </c>
      <c r="AD167" s="3">
        <v>75.727914220000002</v>
      </c>
      <c r="AE167" s="3">
        <v>28.9580786</v>
      </c>
      <c r="AF167" s="3">
        <v>29.02636905</v>
      </c>
      <c r="AG167" s="3">
        <v>65.394684499999997</v>
      </c>
      <c r="AH167" s="3">
        <v>67.973067310000005</v>
      </c>
      <c r="AI167" s="12">
        <v>43645</v>
      </c>
      <c r="AJ167" s="13">
        <v>635.86666666666667</v>
      </c>
      <c r="AK167" s="16">
        <v>3.0857100000000002</v>
      </c>
      <c r="AL167" s="10">
        <v>8.5710000000000175E-2</v>
      </c>
      <c r="AM167" s="10">
        <v>0.40310227004481952</v>
      </c>
      <c r="AN167" s="14">
        <v>12</v>
      </c>
      <c r="AO167" s="10">
        <v>285.14999999999998</v>
      </c>
      <c r="AP167" s="14">
        <v>10.5</v>
      </c>
      <c r="AQ167" s="14">
        <v>37</v>
      </c>
      <c r="AR167" s="10">
        <v>310.14999999999998</v>
      </c>
      <c r="AS167" s="14">
        <v>47.1</v>
      </c>
      <c r="AT167" s="14">
        <v>0.5</v>
      </c>
      <c r="AU167" s="10">
        <v>0.46960842939645209</v>
      </c>
      <c r="AV167" s="10">
        <v>10.8244649148118</v>
      </c>
      <c r="AW167" s="10">
        <v>0.4232767410837987</v>
      </c>
      <c r="AX167" s="10">
        <v>0.46960842939645209</v>
      </c>
      <c r="AY167" s="10">
        <v>10.427329217940111</v>
      </c>
      <c r="AZ167" s="10">
        <v>10.8244649148118</v>
      </c>
      <c r="BA167" s="10">
        <v>0.3971356968716897</v>
      </c>
      <c r="BB167" s="10">
        <v>2.7545146228641439E-2</v>
      </c>
      <c r="BC167" s="2">
        <v>2.7545146228641439E-2</v>
      </c>
      <c r="BD167" s="1" t="s">
        <v>59</v>
      </c>
      <c r="BE167" s="15"/>
      <c r="BF167">
        <v>70</v>
      </c>
      <c r="BG167" s="19">
        <v>140.9</v>
      </c>
      <c r="BH167">
        <v>92</v>
      </c>
      <c r="BI167" s="19">
        <v>31.4</v>
      </c>
      <c r="BJ167">
        <v>90</v>
      </c>
      <c r="BK167" s="20">
        <v>12.6</v>
      </c>
      <c r="BL167">
        <v>86</v>
      </c>
      <c r="BM167">
        <v>63</v>
      </c>
      <c r="BN167" s="20">
        <v>6.97</v>
      </c>
      <c r="BO167">
        <v>82</v>
      </c>
      <c r="BP167" s="19">
        <v>13.5</v>
      </c>
      <c r="BQ167">
        <v>90</v>
      </c>
      <c r="BR167">
        <v>61</v>
      </c>
      <c r="BS167" s="20">
        <v>4.76</v>
      </c>
      <c r="BT167" s="20">
        <v>-0.90000000000000036</v>
      </c>
      <c r="BU167" s="20">
        <v>-4</v>
      </c>
      <c r="BV167" s="20">
        <v>2</v>
      </c>
      <c r="BW167" s="20">
        <v>8</v>
      </c>
      <c r="BX167" s="20">
        <v>2.21</v>
      </c>
    </row>
    <row r="168" spans="1:76" x14ac:dyDescent="0.3">
      <c r="A168" s="2">
        <v>167</v>
      </c>
      <c r="B168" s="3" t="s">
        <v>244</v>
      </c>
      <c r="C168" s="10">
        <v>384</v>
      </c>
      <c r="D168" s="9" t="s">
        <v>58</v>
      </c>
      <c r="E168" s="10">
        <v>8.5896007189999999</v>
      </c>
      <c r="F168" s="10">
        <v>0.45725390719999998</v>
      </c>
      <c r="G168" s="10">
        <v>20.76890036</v>
      </c>
      <c r="H168" s="10">
        <v>9.4958855890000002</v>
      </c>
      <c r="I168" s="10">
        <v>78.735006740000003</v>
      </c>
      <c r="J168" s="10">
        <v>32.936295530000002</v>
      </c>
      <c r="K168" s="10">
        <v>82.476722670000001</v>
      </c>
      <c r="L168" s="11">
        <v>5.7812499999999991E-3</v>
      </c>
      <c r="M168" s="11">
        <v>6.4698958333333327E-3</v>
      </c>
      <c r="N168" s="10">
        <v>6.0710949000000625E-2</v>
      </c>
      <c r="O168" s="10">
        <v>9.249359560000002</v>
      </c>
      <c r="P168" s="10">
        <v>6.5638002940822653E-3</v>
      </c>
      <c r="Q168" s="9">
        <v>8.1056669639063397E-2</v>
      </c>
      <c r="R168">
        <v>6.4719714999999951</v>
      </c>
      <c r="S168">
        <v>0.6997210410101079</v>
      </c>
      <c r="T168" s="9">
        <v>0.59733272236571111</v>
      </c>
      <c r="U168" s="3">
        <v>13.220132226666665</v>
      </c>
      <c r="V168" s="3">
        <v>8.8702100483333339</v>
      </c>
      <c r="W168" s="3">
        <v>0.45463058049999999</v>
      </c>
      <c r="X168" s="3">
        <v>0.51754278386666674</v>
      </c>
      <c r="Y168" s="3">
        <v>19.747378390000002</v>
      </c>
      <c r="Z168" s="3">
        <v>19.547770223333334</v>
      </c>
      <c r="AA168" s="3">
        <v>8.9705935746666672</v>
      </c>
      <c r="AB168" s="3">
        <v>10.087430141333334</v>
      </c>
      <c r="AC168" s="3">
        <v>87.796298316666665</v>
      </c>
      <c r="AD168" s="3">
        <v>75.59450297333332</v>
      </c>
      <c r="AE168" s="3">
        <v>31.546229976666666</v>
      </c>
      <c r="AF168" s="3">
        <v>31.992852153333331</v>
      </c>
      <c r="AG168" s="3">
        <v>73.77380282</v>
      </c>
      <c r="AH168" s="3">
        <v>80.918701423333331</v>
      </c>
      <c r="AI168" s="12">
        <v>43645</v>
      </c>
      <c r="AJ168" s="13">
        <v>635.86666666666667</v>
      </c>
      <c r="AK168" s="16">
        <v>3.0857100000000002</v>
      </c>
      <c r="AL168" s="10">
        <v>8.5710000000000175E-2</v>
      </c>
      <c r="AM168" s="10">
        <v>0.44455302721253775</v>
      </c>
      <c r="AN168" s="14">
        <v>12</v>
      </c>
      <c r="AO168" s="10">
        <v>285.14999999999998</v>
      </c>
      <c r="AP168" s="14">
        <v>10.5</v>
      </c>
      <c r="AQ168" s="14">
        <v>37</v>
      </c>
      <c r="AR168" s="10">
        <v>310.14999999999998</v>
      </c>
      <c r="AS168" s="14">
        <v>47.1</v>
      </c>
      <c r="AT168" s="14">
        <v>0.5</v>
      </c>
      <c r="AU168" s="10">
        <v>0.5178979738057693</v>
      </c>
      <c r="AV168" s="10">
        <v>10.756171414617912</v>
      </c>
      <c r="AW168" s="10">
        <v>0.51492672400086315</v>
      </c>
      <c r="AX168" s="10">
        <v>0.58618276389075719</v>
      </c>
      <c r="AY168" s="10">
        <v>10.161529067488935</v>
      </c>
      <c r="AZ168" s="10">
        <v>11.42456813454703</v>
      </c>
      <c r="BA168" s="10">
        <v>6.9700424203707811E-2</v>
      </c>
      <c r="BB168" s="10">
        <v>7.5357027426132192E-3</v>
      </c>
      <c r="BC168" s="2">
        <v>9.1596737047529631E-2</v>
      </c>
      <c r="BD168" s="1" t="s">
        <v>59</v>
      </c>
      <c r="BE168" s="15"/>
      <c r="BF168">
        <v>57</v>
      </c>
      <c r="BG168" s="19">
        <v>144</v>
      </c>
      <c r="BH168">
        <v>103</v>
      </c>
      <c r="BI168" s="19">
        <v>29.6</v>
      </c>
      <c r="BJ168">
        <v>95</v>
      </c>
      <c r="BK168" s="20">
        <v>17.8</v>
      </c>
      <c r="BL168">
        <v>84</v>
      </c>
      <c r="BM168">
        <v>74</v>
      </c>
      <c r="BN168" s="20">
        <v>8.3000000000000007</v>
      </c>
      <c r="BO168">
        <v>86</v>
      </c>
      <c r="BP168" s="19">
        <v>13.3</v>
      </c>
      <c r="BQ168">
        <v>78</v>
      </c>
      <c r="BR168">
        <v>66</v>
      </c>
      <c r="BS168" s="20">
        <v>10.85</v>
      </c>
      <c r="BT168" s="20">
        <v>4.5</v>
      </c>
      <c r="BU168" s="20">
        <v>6</v>
      </c>
      <c r="BV168" s="20">
        <v>8</v>
      </c>
      <c r="BW168" s="20">
        <v>9</v>
      </c>
      <c r="BX168" s="20">
        <v>-2.5499999999999989</v>
      </c>
    </row>
    <row r="169" spans="1:76" x14ac:dyDescent="0.3">
      <c r="A169" s="2">
        <v>168</v>
      </c>
      <c r="B169" s="3" t="s">
        <v>245</v>
      </c>
      <c r="C169" s="10">
        <v>512</v>
      </c>
      <c r="D169" s="9" t="s">
        <v>58</v>
      </c>
      <c r="E169" s="10">
        <v>8.8568062380000008</v>
      </c>
      <c r="F169" s="10">
        <v>0.54465900810000001</v>
      </c>
      <c r="G169" s="10">
        <v>19.696802030000001</v>
      </c>
      <c r="H169" s="10">
        <v>10.68246332</v>
      </c>
      <c r="I169" s="10">
        <v>74.35850198</v>
      </c>
      <c r="J169" s="10">
        <v>32.013577410000003</v>
      </c>
      <c r="K169" s="10">
        <v>73.706961030000002</v>
      </c>
      <c r="L169" s="11">
        <v>4.2650462962962963E-3</v>
      </c>
      <c r="M169" s="11">
        <v>4.837951388888889E-3</v>
      </c>
      <c r="N169" s="10">
        <v>1.7402275160000009</v>
      </c>
      <c r="O169" s="10">
        <v>15.08129606</v>
      </c>
      <c r="P169" s="10">
        <v>0.11538978540548596</v>
      </c>
      <c r="Q169" s="9">
        <v>0.11538978540548596</v>
      </c>
      <c r="R169">
        <v>12.963181609999999</v>
      </c>
      <c r="S169">
        <v>0.859553552852937</v>
      </c>
      <c r="T169" s="9">
        <v>0.859553552852937</v>
      </c>
      <c r="U169" s="3">
        <v>13.246709689999999</v>
      </c>
      <c r="V169" s="3">
        <v>8.8568062380000008</v>
      </c>
      <c r="W169" s="3">
        <v>0.45178037329999998</v>
      </c>
      <c r="X169" s="3">
        <v>0.54465900810000001</v>
      </c>
      <c r="Y169" s="3">
        <v>19.771429489999999</v>
      </c>
      <c r="Z169" s="3">
        <v>19.696802030000001</v>
      </c>
      <c r="AA169" s="3">
        <v>8.9422358039999992</v>
      </c>
      <c r="AB169" s="3">
        <v>10.68246332</v>
      </c>
      <c r="AC169" s="3">
        <v>89.439798039999999</v>
      </c>
      <c r="AD169" s="3">
        <v>74.35850198</v>
      </c>
      <c r="AE169" s="3">
        <v>32.036282659999998</v>
      </c>
      <c r="AF169" s="3">
        <v>32.013577410000003</v>
      </c>
      <c r="AG169" s="3">
        <v>60.743779420000003</v>
      </c>
      <c r="AH169" s="3">
        <v>73.706961030000002</v>
      </c>
      <c r="AI169" s="12">
        <v>43645</v>
      </c>
      <c r="AJ169" s="13">
        <v>635.86666666666667</v>
      </c>
      <c r="AK169" s="16">
        <v>3.0857100000000002</v>
      </c>
      <c r="AL169" s="10">
        <v>8.5710000000000175E-2</v>
      </c>
      <c r="AM169" s="10">
        <v>0.5295303266671203</v>
      </c>
      <c r="AN169" s="14">
        <v>12</v>
      </c>
      <c r="AO169" s="10">
        <v>285.14999999999998</v>
      </c>
      <c r="AP169" s="14">
        <v>10.5</v>
      </c>
      <c r="AQ169" s="14">
        <v>37</v>
      </c>
      <c r="AR169" s="10">
        <v>310.14999999999998</v>
      </c>
      <c r="AS169" s="14">
        <v>47.1</v>
      </c>
      <c r="AT169" s="14">
        <v>0.5</v>
      </c>
      <c r="AU169" s="10">
        <v>0.61689532285761528</v>
      </c>
      <c r="AV169" s="10">
        <v>12.150865047559382</v>
      </c>
      <c r="AW169" s="10">
        <v>0.51169850328899291</v>
      </c>
      <c r="AX169" s="10">
        <v>0.61689532285761528</v>
      </c>
      <c r="AY169" s="10">
        <v>10.117010877916856</v>
      </c>
      <c r="AZ169" s="10">
        <v>12.150865047559382</v>
      </c>
      <c r="BA169" s="10">
        <v>2.0338541696425256</v>
      </c>
      <c r="BB169" s="10">
        <v>0.13485937558356809</v>
      </c>
      <c r="BC169" s="2">
        <v>0.13485937558356809</v>
      </c>
      <c r="BD169" s="1" t="s">
        <v>59</v>
      </c>
      <c r="BE169" s="15"/>
      <c r="BF169">
        <v>68</v>
      </c>
      <c r="BG169" s="19">
        <v>133.9</v>
      </c>
      <c r="BH169">
        <v>77</v>
      </c>
      <c r="BI169" s="19">
        <v>27.4</v>
      </c>
      <c r="BJ169">
        <v>93</v>
      </c>
      <c r="BK169" s="20">
        <v>14.4</v>
      </c>
      <c r="BL169">
        <v>87</v>
      </c>
      <c r="BM169">
        <v>59</v>
      </c>
      <c r="BN169" s="20">
        <v>10.51</v>
      </c>
      <c r="BO169">
        <v>85</v>
      </c>
      <c r="BP169" s="19">
        <v>15.1</v>
      </c>
      <c r="BQ169">
        <v>89</v>
      </c>
      <c r="BR169">
        <v>56</v>
      </c>
      <c r="BS169" s="20">
        <v>17.77</v>
      </c>
      <c r="BT169" s="20">
        <v>-0.69999999999999929</v>
      </c>
      <c r="BU169" s="20">
        <v>-2</v>
      </c>
      <c r="BV169" s="20">
        <v>3</v>
      </c>
      <c r="BW169" s="20">
        <v>8</v>
      </c>
      <c r="BX169" s="20">
        <v>-7.26</v>
      </c>
    </row>
    <row r="170" spans="1:76" x14ac:dyDescent="0.3">
      <c r="A170" s="2">
        <v>169</v>
      </c>
      <c r="B170" s="3" t="s">
        <v>246</v>
      </c>
      <c r="C170" s="10">
        <v>520</v>
      </c>
      <c r="D170" s="9" t="s">
        <v>58</v>
      </c>
      <c r="E170" s="10">
        <v>9.2199471590000002</v>
      </c>
      <c r="F170" s="10">
        <v>0.70169218379999998</v>
      </c>
      <c r="G170" s="10">
        <v>17.750360910000001</v>
      </c>
      <c r="H170" s="10">
        <v>12.471595130000001</v>
      </c>
      <c r="I170" s="10">
        <v>72.463933929999996</v>
      </c>
      <c r="J170" s="10">
        <v>29.329566580000002</v>
      </c>
      <c r="K170" s="10">
        <v>88.867944739999999</v>
      </c>
      <c r="L170" s="11">
        <v>3.929398148148148E-3</v>
      </c>
      <c r="M170" s="11">
        <v>4.6122569444444449E-3</v>
      </c>
      <c r="N170" s="10">
        <v>3.2526060000000356E-2</v>
      </c>
      <c r="O170" s="10">
        <v>13.821129110000001</v>
      </c>
      <c r="P170" s="10">
        <v>2.3533576555960813E-3</v>
      </c>
      <c r="Q170" s="9">
        <v>-1.87837649651291E-2</v>
      </c>
      <c r="R170">
        <v>9.0474534699999936</v>
      </c>
      <c r="S170">
        <v>0.6546102997803479</v>
      </c>
      <c r="T170" s="9">
        <v>0.57872886736095874</v>
      </c>
      <c r="U170" s="3">
        <v>13.225374266666668</v>
      </c>
      <c r="V170" s="3">
        <v>9.3689717430000012</v>
      </c>
      <c r="W170" s="3">
        <v>0.72555386166666669</v>
      </c>
      <c r="X170" s="3">
        <v>0.7113089780666666</v>
      </c>
      <c r="Y170" s="3">
        <v>16.819777393333336</v>
      </c>
      <c r="Z170" s="3">
        <v>16.678461156666668</v>
      </c>
      <c r="AA170" s="3">
        <v>12.13297757</v>
      </c>
      <c r="AB170" s="3">
        <v>11.833085990000001</v>
      </c>
      <c r="AC170" s="3">
        <v>86.682907396666664</v>
      </c>
      <c r="AD170" s="3">
        <v>71.537518373333327</v>
      </c>
      <c r="AE170" s="3">
        <v>29.246451073333333</v>
      </c>
      <c r="AF170" s="3">
        <v>29.765588406666666</v>
      </c>
      <c r="AG170" s="3">
        <v>81.523328770000006</v>
      </c>
      <c r="AH170" s="3">
        <v>90.177841363333343</v>
      </c>
      <c r="AI170" s="12">
        <v>43645</v>
      </c>
      <c r="AJ170" s="13">
        <v>635.86666666666667</v>
      </c>
      <c r="AK170" s="16">
        <v>3.0857100000000002</v>
      </c>
      <c r="AL170" s="10">
        <v>8.5710000000000175E-2</v>
      </c>
      <c r="AM170" s="10">
        <v>0.68220168175233564</v>
      </c>
      <c r="AN170" s="14">
        <v>12</v>
      </c>
      <c r="AO170" s="10">
        <v>285.14999999999998</v>
      </c>
      <c r="AP170" s="14">
        <v>10.5</v>
      </c>
      <c r="AQ170" s="14">
        <v>37</v>
      </c>
      <c r="AR170" s="10">
        <v>310.14999999999998</v>
      </c>
      <c r="AS170" s="14">
        <v>47.1</v>
      </c>
      <c r="AT170" s="14">
        <v>0.5</v>
      </c>
      <c r="AU170" s="10">
        <v>0.79475528694917064</v>
      </c>
      <c r="AV170" s="10">
        <v>14.107193178478393</v>
      </c>
      <c r="AW170" s="10">
        <v>0.82178165987712737</v>
      </c>
      <c r="AX170" s="10">
        <v>0.80564752469014878</v>
      </c>
      <c r="AY170" s="10">
        <v>13.789754995428346</v>
      </c>
      <c r="AZ170" s="10">
        <v>13.434046821475668</v>
      </c>
      <c r="BA170" s="10">
        <v>-6.7485831614888525E-3</v>
      </c>
      <c r="BB170" s="10">
        <v>-4.8828016204595397E-4</v>
      </c>
      <c r="BC170" s="2">
        <v>-2.23163989181701E-2</v>
      </c>
      <c r="BD170" s="1" t="s">
        <v>59</v>
      </c>
      <c r="BE170" s="15"/>
      <c r="BF170">
        <v>59</v>
      </c>
      <c r="BG170" s="19">
        <v>149.1</v>
      </c>
      <c r="BH170">
        <v>104</v>
      </c>
      <c r="BI170" s="19">
        <v>34.1</v>
      </c>
      <c r="BJ170">
        <v>94</v>
      </c>
      <c r="BK170" s="20">
        <v>15.4</v>
      </c>
      <c r="BL170">
        <v>82</v>
      </c>
      <c r="BM170">
        <v>71</v>
      </c>
      <c r="BN170" s="20">
        <v>4.1900000000000004</v>
      </c>
      <c r="BO170">
        <v>90</v>
      </c>
      <c r="BP170" s="19">
        <v>16.600000000000001</v>
      </c>
      <c r="BQ170">
        <v>75</v>
      </c>
      <c r="BR170">
        <v>85</v>
      </c>
      <c r="BS170" s="20">
        <v>9.8800000000000008</v>
      </c>
      <c r="BT170" s="20">
        <v>-1.2000000000000011</v>
      </c>
      <c r="BU170" s="20">
        <v>7</v>
      </c>
      <c r="BV170" s="20">
        <v>-14</v>
      </c>
      <c r="BW170" s="20">
        <v>4</v>
      </c>
      <c r="BX170" s="20">
        <v>-5.69</v>
      </c>
    </row>
    <row r="171" spans="1:76" x14ac:dyDescent="0.3">
      <c r="A171" s="2">
        <v>170</v>
      </c>
      <c r="B171" s="3" t="s">
        <v>247</v>
      </c>
      <c r="C171" s="10">
        <v>582</v>
      </c>
      <c r="D171" s="9" t="s">
        <v>58</v>
      </c>
      <c r="E171" s="10"/>
      <c r="F171" s="10"/>
      <c r="G171" s="10"/>
      <c r="H171" s="10"/>
      <c r="I171" s="10"/>
      <c r="J171" s="10"/>
      <c r="K171" s="10"/>
      <c r="L171" s="11"/>
      <c r="M171" s="11"/>
      <c r="N171" s="10">
        <v>0</v>
      </c>
      <c r="O171" s="10">
        <v>0</v>
      </c>
      <c r="P171" s="10" t="e">
        <v>#DIV/0!</v>
      </c>
      <c r="Q171" s="9">
        <v>-2.7393619866136979E-2</v>
      </c>
      <c r="R171">
        <v>0</v>
      </c>
      <c r="S171" t="e">
        <v>#DIV/0!</v>
      </c>
      <c r="T171" s="9">
        <v>0.86223767557896513</v>
      </c>
      <c r="U171" s="3">
        <v>13.290381865000001</v>
      </c>
      <c r="V171" s="3">
        <v>8.7986172549999999</v>
      </c>
      <c r="W171" s="3">
        <v>0.80777918790000003</v>
      </c>
      <c r="X171" s="3">
        <v>0.77455992019999997</v>
      </c>
      <c r="Y171" s="3">
        <v>15.12379541</v>
      </c>
      <c r="Z171" s="3">
        <v>15.528809415</v>
      </c>
      <c r="AA171" s="3">
        <v>12.19285893</v>
      </c>
      <c r="AB171" s="3">
        <v>11.76993253</v>
      </c>
      <c r="AC171" s="3">
        <v>93.304701200000011</v>
      </c>
      <c r="AD171" s="3">
        <v>77.865513964999991</v>
      </c>
      <c r="AE171" s="3">
        <v>30.606601940000001</v>
      </c>
      <c r="AF171" s="3">
        <v>30.778066789999997</v>
      </c>
      <c r="AG171" s="3">
        <v>87.278880170000008</v>
      </c>
      <c r="AH171" s="3">
        <v>100.587156865</v>
      </c>
      <c r="AI171" s="12">
        <v>43645</v>
      </c>
      <c r="AJ171" s="13">
        <v>635.86666666666667</v>
      </c>
      <c r="AK171" s="16">
        <v>3.0857100000000002</v>
      </c>
      <c r="AL171" s="10">
        <v>8.5710000000000175E-2</v>
      </c>
      <c r="AM171" s="10" t="s">
        <v>518</v>
      </c>
      <c r="AN171" s="14">
        <v>12</v>
      </c>
      <c r="AO171" s="10">
        <v>285.14999999999998</v>
      </c>
      <c r="AP171" s="14">
        <v>10.5</v>
      </c>
      <c r="AQ171" s="14">
        <v>37</v>
      </c>
      <c r="AR171" s="10">
        <v>310.14999999999998</v>
      </c>
      <c r="AS171" s="14">
        <v>47.1</v>
      </c>
      <c r="AT171" s="14">
        <v>0.5</v>
      </c>
      <c r="AU171" s="10" t="s">
        <v>518</v>
      </c>
      <c r="AV171" s="10" t="s">
        <v>518</v>
      </c>
      <c r="AW171" s="10">
        <v>0.9149122579567095</v>
      </c>
      <c r="AX171" s="10">
        <v>0.87728722914396184</v>
      </c>
      <c r="AY171" s="10">
        <v>13.871595217862264</v>
      </c>
      <c r="AZ171" s="10">
        <v>13.609178989930525</v>
      </c>
      <c r="BA171" s="10" t="s">
        <v>518</v>
      </c>
      <c r="BB171" s="10" t="s">
        <v>518</v>
      </c>
      <c r="BC171" s="2">
        <v>-1.7090433769445613E-2</v>
      </c>
      <c r="BD171" s="1" t="s">
        <v>79</v>
      </c>
      <c r="BE171" s="15"/>
      <c r="BF171">
        <v>48</v>
      </c>
      <c r="BG171" s="19">
        <v>153.4</v>
      </c>
      <c r="BH171">
        <v>108</v>
      </c>
      <c r="BI171" s="19">
        <v>32.1</v>
      </c>
      <c r="BJ171">
        <v>91</v>
      </c>
      <c r="BK171" s="20">
        <v>16.100000000000001</v>
      </c>
      <c r="BL171">
        <v>74</v>
      </c>
      <c r="BM171">
        <v>71</v>
      </c>
      <c r="BN171" s="20">
        <v>15.79</v>
      </c>
      <c r="BO171">
        <v>91</v>
      </c>
      <c r="BP171" s="19">
        <v>17.100000000000001</v>
      </c>
      <c r="BQ171">
        <v>74</v>
      </c>
      <c r="BR171">
        <v>91</v>
      </c>
      <c r="BS171" s="20">
        <v>20</v>
      </c>
      <c r="BT171" s="20">
        <v>-1</v>
      </c>
      <c r="BU171" s="20">
        <v>0</v>
      </c>
      <c r="BV171" s="20">
        <v>-20</v>
      </c>
      <c r="BW171" s="20">
        <v>0</v>
      </c>
      <c r="BX171" s="20">
        <v>-4.2100000000000009</v>
      </c>
    </row>
    <row r="172" spans="1:76" x14ac:dyDescent="0.3">
      <c r="A172" s="2">
        <v>171</v>
      </c>
      <c r="B172" s="3" t="s">
        <v>248</v>
      </c>
      <c r="C172" s="10">
        <v>514</v>
      </c>
      <c r="D172" s="9" t="s">
        <v>58</v>
      </c>
      <c r="E172" s="10">
        <v>9.6623632910000001</v>
      </c>
      <c r="F172" s="10">
        <v>0.46514795930000002</v>
      </c>
      <c r="G172" s="10">
        <v>26.431783979999999</v>
      </c>
      <c r="H172" s="10">
        <v>12.20637033</v>
      </c>
      <c r="I172" s="10">
        <v>75.141865370000005</v>
      </c>
      <c r="J172" s="10">
        <v>33.318385839999998</v>
      </c>
      <c r="K172" s="10">
        <v>87.452071939999996</v>
      </c>
      <c r="L172" s="11">
        <v>3.8020833333333331E-3</v>
      </c>
      <c r="M172" s="11">
        <v>4.2476736111111109E-3</v>
      </c>
      <c r="N172" s="10">
        <v>0.6520609799999999</v>
      </c>
      <c r="O172" s="10">
        <v>12.683547969999992</v>
      </c>
      <c r="P172" s="10">
        <v>5.1409982564996778E-2</v>
      </c>
      <c r="Q172" s="9">
        <v>5.2493071566141407E-2</v>
      </c>
      <c r="R172">
        <v>4.0865427199999971</v>
      </c>
      <c r="S172">
        <v>0.32219239676987632</v>
      </c>
      <c r="T172" s="9">
        <v>0.35115076346138691</v>
      </c>
      <c r="U172" s="3">
        <v>13.194225203333332</v>
      </c>
      <c r="V172" s="3">
        <v>9.8061847923333332</v>
      </c>
      <c r="W172" s="3">
        <v>0.45011447203333327</v>
      </c>
      <c r="X172" s="3">
        <v>0.45553724053333333</v>
      </c>
      <c r="Y172" s="3">
        <v>23.054973476666664</v>
      </c>
      <c r="Z172" s="3">
        <v>24.528642866666669</v>
      </c>
      <c r="AA172" s="3">
        <v>10.302794090666666</v>
      </c>
      <c r="AB172" s="3">
        <v>11.136826810000001</v>
      </c>
      <c r="AC172" s="3">
        <v>86.139484386666666</v>
      </c>
      <c r="AD172" s="3">
        <v>70.432819063333326</v>
      </c>
      <c r="AE172" s="3">
        <v>32.900923193333334</v>
      </c>
      <c r="AF172" s="3">
        <v>32.956259033333332</v>
      </c>
      <c r="AG172" s="3">
        <v>83.006149520000008</v>
      </c>
      <c r="AH172" s="3">
        <v>88.558825500000012</v>
      </c>
      <c r="AI172" s="12">
        <v>43645</v>
      </c>
      <c r="AJ172" s="13">
        <v>635.86666666666667</v>
      </c>
      <c r="AK172" s="16">
        <v>3.0857100000000002</v>
      </c>
      <c r="AL172" s="10">
        <v>8.5710000000000175E-2</v>
      </c>
      <c r="AM172" s="10">
        <v>0.45222781074695934</v>
      </c>
      <c r="AN172" s="14">
        <v>12</v>
      </c>
      <c r="AO172" s="10">
        <v>285.14999999999998</v>
      </c>
      <c r="AP172" s="14">
        <v>10.5</v>
      </c>
      <c r="AQ172" s="14">
        <v>37</v>
      </c>
      <c r="AR172" s="10">
        <v>310.14999999999998</v>
      </c>
      <c r="AS172" s="14">
        <v>47.1</v>
      </c>
      <c r="AT172" s="14">
        <v>0.5</v>
      </c>
      <c r="AU172" s="10">
        <v>0.52683898780987481</v>
      </c>
      <c r="AV172" s="10">
        <v>13.925294318032464</v>
      </c>
      <c r="AW172" s="10">
        <v>0.50981165907184811</v>
      </c>
      <c r="AX172" s="10">
        <v>0.51595363134227734</v>
      </c>
      <c r="AY172" s="10">
        <v>11.717061295863855</v>
      </c>
      <c r="AZ172" s="10">
        <v>12.667975716993572</v>
      </c>
      <c r="BA172" s="10">
        <v>0.75709754633185966</v>
      </c>
      <c r="BB172" s="10">
        <v>5.9691306259305306E-2</v>
      </c>
      <c r="BC172" s="2">
        <v>5.9940369839886175E-2</v>
      </c>
      <c r="BD172" s="1" t="s">
        <v>59</v>
      </c>
      <c r="BE172" s="15"/>
      <c r="BF172">
        <v>59</v>
      </c>
      <c r="BG172" s="19">
        <v>138.1</v>
      </c>
      <c r="BH172">
        <v>74</v>
      </c>
      <c r="BI172" s="19">
        <v>31.6</v>
      </c>
      <c r="BJ172">
        <v>89</v>
      </c>
      <c r="BK172" s="20">
        <v>14.7</v>
      </c>
      <c r="BL172">
        <v>79</v>
      </c>
      <c r="BM172">
        <v>81</v>
      </c>
      <c r="BN172" s="20">
        <v>8.2899999999999991</v>
      </c>
      <c r="BO172">
        <v>94</v>
      </c>
      <c r="BP172" s="19">
        <v>14.4</v>
      </c>
      <c r="BQ172">
        <v>75</v>
      </c>
      <c r="BR172">
        <v>81</v>
      </c>
      <c r="BS172" s="20">
        <v>9.25</v>
      </c>
      <c r="BT172" s="20">
        <v>0.29999999999999893</v>
      </c>
      <c r="BU172" s="20">
        <v>4</v>
      </c>
      <c r="BV172" s="20">
        <v>0</v>
      </c>
      <c r="BW172" s="20">
        <v>-5</v>
      </c>
      <c r="BX172" s="20">
        <v>-0.96000000000000085</v>
      </c>
    </row>
    <row r="173" spans="1:76" x14ac:dyDescent="0.3">
      <c r="A173" s="2">
        <v>172</v>
      </c>
      <c r="B173" s="3" t="s">
        <v>249</v>
      </c>
      <c r="C173" s="10">
        <v>445</v>
      </c>
      <c r="D173" s="9" t="s">
        <v>58</v>
      </c>
      <c r="E173" s="10"/>
      <c r="F173" s="10"/>
      <c r="G173" s="10"/>
      <c r="H173" s="10"/>
      <c r="I173" s="10"/>
      <c r="J173" s="10"/>
      <c r="K173" s="10"/>
      <c r="L173" s="11"/>
      <c r="M173" s="11"/>
      <c r="N173" s="10">
        <v>0</v>
      </c>
      <c r="O173" s="10">
        <v>0</v>
      </c>
      <c r="P173" s="10" t="e">
        <v>#DIV/0!</v>
      </c>
      <c r="Q173" s="9">
        <v>3.8904082579181876E-2</v>
      </c>
      <c r="R173">
        <v>0</v>
      </c>
      <c r="S173" t="e">
        <v>#DIV/0!</v>
      </c>
      <c r="T173" s="9">
        <v>0.23871551540110453</v>
      </c>
      <c r="U173" s="3">
        <v>13.24739941</v>
      </c>
      <c r="V173" s="3">
        <v>9.0762777525000011</v>
      </c>
      <c r="W173" s="3">
        <v>0.54565666155000003</v>
      </c>
      <c r="X173" s="3">
        <v>0.60111499024999993</v>
      </c>
      <c r="Y173" s="3">
        <v>19.423153509999999</v>
      </c>
      <c r="Z173" s="3">
        <v>18.883203350000002</v>
      </c>
      <c r="AA173" s="3">
        <v>10.622367456999999</v>
      </c>
      <c r="AB173" s="3">
        <v>11.160741075000001</v>
      </c>
      <c r="AC173" s="3">
        <v>90.495751850000005</v>
      </c>
      <c r="AD173" s="3">
        <v>76.579130655</v>
      </c>
      <c r="AE173" s="3">
        <v>32.961243284999995</v>
      </c>
      <c r="AF173" s="3">
        <v>33.297001510000001</v>
      </c>
      <c r="AG173" s="3">
        <v>76.426725059999995</v>
      </c>
      <c r="AH173" s="3">
        <v>79.73794402499999</v>
      </c>
      <c r="AI173" s="12">
        <v>43645</v>
      </c>
      <c r="AJ173" s="13">
        <v>635.86666666666667</v>
      </c>
      <c r="AK173" s="16">
        <v>3.0857100000000002</v>
      </c>
      <c r="AL173" s="10">
        <v>8.5710000000000175E-2</v>
      </c>
      <c r="AM173" s="10" t="s">
        <v>518</v>
      </c>
      <c r="AN173" s="14">
        <v>12</v>
      </c>
      <c r="AO173" s="10">
        <v>285.14999999999998</v>
      </c>
      <c r="AP173" s="14">
        <v>10.5</v>
      </c>
      <c r="AQ173" s="14">
        <v>37</v>
      </c>
      <c r="AR173" s="10">
        <v>310.14999999999998</v>
      </c>
      <c r="AS173" s="14">
        <v>47.1</v>
      </c>
      <c r="AT173" s="14">
        <v>0.5</v>
      </c>
      <c r="AU173" s="10" t="s">
        <v>518</v>
      </c>
      <c r="AV173" s="10" t="s">
        <v>518</v>
      </c>
      <c r="AW173" s="10">
        <v>0.61802529177024679</v>
      </c>
      <c r="AX173" s="10">
        <v>0.6808388743599777</v>
      </c>
      <c r="AY173" s="10">
        <v>12.013475325877003</v>
      </c>
      <c r="AZ173" s="10">
        <v>12.741619213737282</v>
      </c>
      <c r="BA173" s="10" t="s">
        <v>518</v>
      </c>
      <c r="BB173" s="10" t="s">
        <v>518</v>
      </c>
      <c r="BC173" s="2">
        <v>5.264793310742457E-2</v>
      </c>
      <c r="BD173" s="1" t="s">
        <v>59</v>
      </c>
      <c r="BE173" s="15"/>
      <c r="BF173">
        <v>58</v>
      </c>
      <c r="BG173" s="19">
        <v>151.80000000000001</v>
      </c>
      <c r="BH173">
        <v>112</v>
      </c>
      <c r="BI173" s="19">
        <v>32.200000000000003</v>
      </c>
      <c r="BJ173">
        <v>89</v>
      </c>
      <c r="BK173" s="20">
        <v>14.6</v>
      </c>
      <c r="BL173">
        <v>80</v>
      </c>
      <c r="BM173">
        <v>78</v>
      </c>
      <c r="BN173" s="20">
        <v>9.4499999999999993</v>
      </c>
      <c r="BO173">
        <v>84</v>
      </c>
      <c r="BP173" s="19">
        <v>15</v>
      </c>
      <c r="BQ173">
        <v>85</v>
      </c>
      <c r="BR173">
        <v>69</v>
      </c>
      <c r="BS173" s="20">
        <v>4.05</v>
      </c>
      <c r="BT173" s="20">
        <v>-0.40000000000000036</v>
      </c>
      <c r="BU173" s="20">
        <v>-5</v>
      </c>
      <c r="BV173" s="20">
        <v>9</v>
      </c>
      <c r="BW173" s="20">
        <v>5</v>
      </c>
      <c r="BX173" s="20">
        <v>5.3999999999999995</v>
      </c>
    </row>
    <row r="174" spans="1:76" x14ac:dyDescent="0.3">
      <c r="A174" s="2">
        <v>173</v>
      </c>
      <c r="B174" s="3" t="s">
        <v>250</v>
      </c>
      <c r="C174" s="10">
        <v>504</v>
      </c>
      <c r="D174" s="9" t="s">
        <v>58</v>
      </c>
      <c r="E174" s="10">
        <v>10.09098331</v>
      </c>
      <c r="F174" s="10">
        <v>0.51661898260000005</v>
      </c>
      <c r="G174" s="10">
        <v>20.272049429999999</v>
      </c>
      <c r="H174" s="10">
        <v>10.443396549999999</v>
      </c>
      <c r="I174" s="10">
        <v>79.081764079999999</v>
      </c>
      <c r="J174" s="10">
        <v>31.888829569999999</v>
      </c>
      <c r="K174" s="10">
        <v>70.318913620000004</v>
      </c>
      <c r="L174" s="11">
        <v>5.3182870370370372E-3</v>
      </c>
      <c r="M174" s="11">
        <v>5.8796180555555555E-3</v>
      </c>
      <c r="N174" s="10">
        <v>1.3472677819999994</v>
      </c>
      <c r="O174" s="10">
        <v>14.445767070000002</v>
      </c>
      <c r="P174" s="10">
        <v>9.3263845074583449E-2</v>
      </c>
      <c r="Q174" s="9">
        <v>8.6340658135047113E-2</v>
      </c>
      <c r="R174">
        <v>11.089253660000004</v>
      </c>
      <c r="S174">
        <v>0.76764727039171365</v>
      </c>
      <c r="T174" s="9">
        <v>0.60793991175068496</v>
      </c>
      <c r="U174" s="3">
        <v>13.27780763</v>
      </c>
      <c r="V174" s="3">
        <v>9.5412618056666663</v>
      </c>
      <c r="W174" s="3">
        <v>0.54840674570000003</v>
      </c>
      <c r="X174" s="3">
        <v>0.51751771936666668</v>
      </c>
      <c r="Y174" s="3">
        <v>19.001417706666668</v>
      </c>
      <c r="Z174" s="3">
        <v>21.418535976666664</v>
      </c>
      <c r="AA174" s="3">
        <v>9.8893810559999995</v>
      </c>
      <c r="AB174" s="3">
        <v>11.01863086</v>
      </c>
      <c r="AC174" s="3">
        <v>91.086891253333349</v>
      </c>
      <c r="AD174" s="3">
        <v>77.812593549999988</v>
      </c>
      <c r="AE174" s="3">
        <v>31.543481970000002</v>
      </c>
      <c r="AF174" s="3">
        <v>31.962481959999995</v>
      </c>
      <c r="AG174" s="3">
        <v>61.818150516666662</v>
      </c>
      <c r="AH174" s="3">
        <v>70.005423253333333</v>
      </c>
      <c r="AI174" s="12">
        <v>43645</v>
      </c>
      <c r="AJ174" s="13">
        <v>635.86666666666667</v>
      </c>
      <c r="AK174" s="16">
        <v>3.0857100000000002</v>
      </c>
      <c r="AL174" s="10">
        <v>8.5710000000000175E-2</v>
      </c>
      <c r="AM174" s="10">
        <v>0.50226915290160123</v>
      </c>
      <c r="AN174" s="14">
        <v>12</v>
      </c>
      <c r="AO174" s="10">
        <v>285.14999999999998</v>
      </c>
      <c r="AP174" s="14">
        <v>10.5</v>
      </c>
      <c r="AQ174" s="14">
        <v>37</v>
      </c>
      <c r="AR174" s="10">
        <v>310.14999999999998</v>
      </c>
      <c r="AS174" s="14">
        <v>47.1</v>
      </c>
      <c r="AT174" s="14">
        <v>0.5</v>
      </c>
      <c r="AU174" s="10">
        <v>0.58513644193118008</v>
      </c>
      <c r="AV174" s="10">
        <v>11.861914874123206</v>
      </c>
      <c r="AW174" s="10">
        <v>0.62114011044462814</v>
      </c>
      <c r="AX174" s="10">
        <v>0.58615437516939251</v>
      </c>
      <c r="AY174" s="10">
        <v>11.256795948826449</v>
      </c>
      <c r="AZ174" s="10">
        <v>12.581500051634331</v>
      </c>
      <c r="BA174" s="10">
        <v>1.4609212974935666</v>
      </c>
      <c r="BB174" s="10">
        <v>0.1011314449703062</v>
      </c>
      <c r="BC174" s="2">
        <v>0.10171643891794797</v>
      </c>
      <c r="BD174" s="1" t="s">
        <v>59</v>
      </c>
      <c r="BE174" s="15"/>
      <c r="BF174">
        <v>59</v>
      </c>
      <c r="BG174" s="19">
        <v>140.19999999999999</v>
      </c>
      <c r="BH174">
        <v>82</v>
      </c>
      <c r="BI174" s="19">
        <v>29.7</v>
      </c>
      <c r="BJ174" s="21" t="e">
        <v>#NULL!</v>
      </c>
      <c r="BK174" s="20">
        <v>15</v>
      </c>
      <c r="BL174">
        <v>87</v>
      </c>
      <c r="BM174">
        <v>69</v>
      </c>
      <c r="BN174" s="20">
        <v>6.14</v>
      </c>
      <c r="BO174">
        <v>87</v>
      </c>
      <c r="BP174" s="19">
        <v>13.6</v>
      </c>
      <c r="BQ174">
        <v>87</v>
      </c>
      <c r="BR174">
        <v>60</v>
      </c>
      <c r="BS174" s="20">
        <v>12.44</v>
      </c>
      <c r="BT174" s="20">
        <v>1.4000000000000004</v>
      </c>
      <c r="BU174" s="20">
        <v>0</v>
      </c>
      <c r="BV174" s="20">
        <v>9</v>
      </c>
      <c r="BW174" s="21" t="e">
        <v>#NULL!</v>
      </c>
      <c r="BX174" s="20">
        <v>-6.3</v>
      </c>
    </row>
    <row r="175" spans="1:76" x14ac:dyDescent="0.3">
      <c r="A175" s="2">
        <v>174</v>
      </c>
      <c r="B175" s="3" t="s">
        <v>251</v>
      </c>
      <c r="C175" s="10">
        <v>505</v>
      </c>
      <c r="D175" s="9" t="s">
        <v>58</v>
      </c>
      <c r="E175" s="10">
        <v>9.1751874489999992</v>
      </c>
      <c r="F175" s="10">
        <v>0.5620162943</v>
      </c>
      <c r="G175" s="10">
        <v>24.6639616</v>
      </c>
      <c r="H175" s="10">
        <v>13.81984362</v>
      </c>
      <c r="I175" s="10">
        <v>73.112140460000006</v>
      </c>
      <c r="J175" s="10">
        <v>30.53653212</v>
      </c>
      <c r="K175" s="10">
        <v>92.573461440000003</v>
      </c>
      <c r="L175" s="11">
        <v>5.0462962962962961E-3</v>
      </c>
      <c r="M175" s="11">
        <v>5.6539236111111113E-3</v>
      </c>
      <c r="N175" s="10">
        <v>0.46657197000000039</v>
      </c>
      <c r="O175" s="10">
        <v>18.988824539999996</v>
      </c>
      <c r="P175" s="10">
        <v>2.4570871620682239E-2</v>
      </c>
      <c r="Q175" s="9">
        <v>8.4964498455118387E-2</v>
      </c>
      <c r="R175">
        <v>11.46519017</v>
      </c>
      <c r="S175">
        <v>0.6037861978159077</v>
      </c>
      <c r="T175" s="9">
        <v>0.60806796913851668</v>
      </c>
      <c r="U175" s="3">
        <v>13.284172980000001</v>
      </c>
      <c r="V175" s="3">
        <v>9.1002348029999993</v>
      </c>
      <c r="W175" s="3">
        <v>0.51650344066666676</v>
      </c>
      <c r="X175" s="3">
        <v>0.58294934666666665</v>
      </c>
      <c r="Y175" s="3">
        <v>25.235972810000003</v>
      </c>
      <c r="Z175" s="3">
        <v>24.631600503333335</v>
      </c>
      <c r="AA175" s="3">
        <v>12.958357823333335</v>
      </c>
      <c r="AB175" s="3">
        <v>14.285859879999999</v>
      </c>
      <c r="AC175" s="3">
        <v>91.803514113333335</v>
      </c>
      <c r="AD175" s="3">
        <v>74.925397990000008</v>
      </c>
      <c r="AE175" s="3">
        <v>30.068187026666667</v>
      </c>
      <c r="AF175" s="3">
        <v>30.484737896666669</v>
      </c>
      <c r="AG175" s="3">
        <v>82.965784423333332</v>
      </c>
      <c r="AH175" s="3">
        <v>93.243594813333331</v>
      </c>
      <c r="AI175" s="12">
        <v>43645</v>
      </c>
      <c r="AJ175" s="13">
        <v>635.86666666666667</v>
      </c>
      <c r="AK175" s="16">
        <v>3.0857100000000002</v>
      </c>
      <c r="AL175" s="10">
        <v>8.5710000000000175E-2</v>
      </c>
      <c r="AM175" s="10">
        <v>0.54640548946595757</v>
      </c>
      <c r="AN175" s="14">
        <v>12</v>
      </c>
      <c r="AO175" s="10">
        <v>285.14999999999998</v>
      </c>
      <c r="AP175" s="14">
        <v>10.5</v>
      </c>
      <c r="AQ175" s="14">
        <v>37</v>
      </c>
      <c r="AR175" s="10">
        <v>310.14999999999998</v>
      </c>
      <c r="AS175" s="14">
        <v>47.1</v>
      </c>
      <c r="AT175" s="14">
        <v>0.5</v>
      </c>
      <c r="AU175" s="10">
        <v>0.63655464826129093</v>
      </c>
      <c r="AV175" s="10">
        <v>15.699959401017987</v>
      </c>
      <c r="AW175" s="10">
        <v>0.58500557605508641</v>
      </c>
      <c r="AX175" s="10">
        <v>0.66026398181877288</v>
      </c>
      <c r="AY175" s="10">
        <v>14.743338787630483</v>
      </c>
      <c r="AZ175" s="10">
        <v>16.262084817468679</v>
      </c>
      <c r="BA175" s="10">
        <v>0.51215477200801018</v>
      </c>
      <c r="BB175" s="10">
        <v>2.6971378398339251E-2</v>
      </c>
      <c r="BC175" s="2">
        <v>9.6960566059607081E-2</v>
      </c>
      <c r="BD175" s="1" t="s">
        <v>59</v>
      </c>
      <c r="BE175" s="15"/>
      <c r="BF175">
        <v>55</v>
      </c>
      <c r="BG175" s="19">
        <v>159.69999999999999</v>
      </c>
      <c r="BH175">
        <v>129</v>
      </c>
      <c r="BI175" s="19">
        <v>34.6</v>
      </c>
      <c r="BJ175">
        <v>94</v>
      </c>
      <c r="BK175" s="20">
        <v>14.9</v>
      </c>
      <c r="BL175">
        <v>80</v>
      </c>
      <c r="BM175">
        <v>67</v>
      </c>
      <c r="BN175" s="20">
        <v>8.39</v>
      </c>
      <c r="BO175">
        <v>85</v>
      </c>
      <c r="BP175" s="19">
        <v>14.8</v>
      </c>
      <c r="BQ175">
        <v>90</v>
      </c>
      <c r="BR175">
        <v>72</v>
      </c>
      <c r="BS175" s="20">
        <v>12.26</v>
      </c>
      <c r="BT175" s="20">
        <v>9.9999999999999645E-2</v>
      </c>
      <c r="BU175" s="20">
        <v>-10</v>
      </c>
      <c r="BV175" s="20">
        <v>-5</v>
      </c>
      <c r="BW175" s="20">
        <v>9</v>
      </c>
      <c r="BX175" s="20">
        <v>-3.8699999999999992</v>
      </c>
    </row>
    <row r="176" spans="1:76" x14ac:dyDescent="0.3">
      <c r="A176" s="2">
        <v>175</v>
      </c>
      <c r="B176" s="3" t="s">
        <v>252</v>
      </c>
      <c r="C176" s="10">
        <v>502</v>
      </c>
      <c r="D176" s="9" t="s">
        <v>58</v>
      </c>
      <c r="E176" s="10">
        <v>8.1862582939999999</v>
      </c>
      <c r="F176" s="10">
        <v>0.8745157147</v>
      </c>
      <c r="G176" s="10">
        <v>21.227884700000001</v>
      </c>
      <c r="H176" s="10">
        <v>18.344969599999999</v>
      </c>
      <c r="I176" s="10">
        <v>80.832415999999995</v>
      </c>
      <c r="J176" s="10">
        <v>28.130558059999998</v>
      </c>
      <c r="K176" s="10">
        <v>85.344872219999999</v>
      </c>
      <c r="L176" s="11">
        <v>4.0104166666666665E-3</v>
      </c>
      <c r="M176" s="11">
        <v>4.6874884259259257E-3</v>
      </c>
      <c r="N176" s="10">
        <v>4.5106218999999985</v>
      </c>
      <c r="O176" s="10">
        <v>13.654447600000012</v>
      </c>
      <c r="P176" s="10">
        <v>0.33034085538546393</v>
      </c>
      <c r="Q176" s="9">
        <v>0.32471691313006029</v>
      </c>
      <c r="R176">
        <v>9.6776740399999994</v>
      </c>
      <c r="S176">
        <v>0.70875617406887925</v>
      </c>
      <c r="T176" s="9">
        <v>0.7633705500033271</v>
      </c>
      <c r="U176" s="3">
        <v>13.317888906666667</v>
      </c>
      <c r="V176" s="3">
        <v>8.3631855876666688</v>
      </c>
      <c r="W176" s="3">
        <v>0.61208932423333329</v>
      </c>
      <c r="X176" s="3">
        <v>0.91061826279999991</v>
      </c>
      <c r="Y176" s="3">
        <v>20.438674729999999</v>
      </c>
      <c r="Z176" s="3">
        <v>19.280352473333334</v>
      </c>
      <c r="AA176" s="3">
        <v>12.531967906666665</v>
      </c>
      <c r="AB176" s="3">
        <v>17.158696979999998</v>
      </c>
      <c r="AC176" s="3">
        <v>93.714074570000022</v>
      </c>
      <c r="AD176" s="3">
        <v>79.352499776666662</v>
      </c>
      <c r="AE176" s="3">
        <v>28.579610763333335</v>
      </c>
      <c r="AF176" s="3">
        <v>28.446939203333329</v>
      </c>
      <c r="AG176" s="3">
        <v>73.852814176666655</v>
      </c>
      <c r="AH176" s="3">
        <v>84.941846333333331</v>
      </c>
      <c r="AI176" s="12">
        <v>43645</v>
      </c>
      <c r="AJ176" s="13">
        <v>635.86666666666667</v>
      </c>
      <c r="AK176" s="16">
        <v>3.0857100000000002</v>
      </c>
      <c r="AL176" s="10">
        <v>8.5710000000000175E-2</v>
      </c>
      <c r="AM176" s="10">
        <v>0.85022479238165594</v>
      </c>
      <c r="AN176" s="14">
        <v>12</v>
      </c>
      <c r="AO176" s="10">
        <v>285.14999999999998</v>
      </c>
      <c r="AP176" s="14">
        <v>10.5</v>
      </c>
      <c r="AQ176" s="14">
        <v>37</v>
      </c>
      <c r="AR176" s="10">
        <v>310.14999999999998</v>
      </c>
      <c r="AS176" s="14">
        <v>47.1</v>
      </c>
      <c r="AT176" s="14">
        <v>0.5</v>
      </c>
      <c r="AU176" s="10">
        <v>0.99049982859158858</v>
      </c>
      <c r="AV176" s="10">
        <v>21.026216156712007</v>
      </c>
      <c r="AW176" s="10">
        <v>0.69326869780017442</v>
      </c>
      <c r="AX176" s="10">
        <v>1.0313905377048453</v>
      </c>
      <c r="AY176" s="10">
        <v>14.16654828482193</v>
      </c>
      <c r="AZ176" s="10">
        <v>19.793398769945842</v>
      </c>
      <c r="BA176" s="10">
        <v>5.312221383922715</v>
      </c>
      <c r="BB176" s="10">
        <v>0.38904696400334132</v>
      </c>
      <c r="BC176" s="2">
        <v>0.39469878729541291</v>
      </c>
      <c r="BD176" s="1" t="s">
        <v>79</v>
      </c>
      <c r="BE176" s="15"/>
      <c r="BF176">
        <v>48</v>
      </c>
      <c r="BG176" s="19">
        <v>160.6</v>
      </c>
      <c r="BH176">
        <v>150</v>
      </c>
      <c r="BI176" s="19">
        <v>33.4</v>
      </c>
      <c r="BJ176">
        <v>89</v>
      </c>
      <c r="BK176" s="20">
        <v>15</v>
      </c>
      <c r="BL176">
        <v>87</v>
      </c>
      <c r="BM176">
        <v>69</v>
      </c>
      <c r="BN176" s="20">
        <v>6.14</v>
      </c>
      <c r="BO176">
        <v>90</v>
      </c>
      <c r="BP176" s="19">
        <v>13.5</v>
      </c>
      <c r="BQ176">
        <v>90</v>
      </c>
      <c r="BR176">
        <v>67</v>
      </c>
      <c r="BS176" s="20">
        <v>1.68</v>
      </c>
      <c r="BT176" s="20">
        <v>1.5</v>
      </c>
      <c r="BU176" s="20">
        <v>-3</v>
      </c>
      <c r="BV176" s="20">
        <v>2</v>
      </c>
      <c r="BW176" s="20">
        <v>-1</v>
      </c>
      <c r="BX176" s="20">
        <v>4.46</v>
      </c>
    </row>
    <row r="177" spans="1:76" x14ac:dyDescent="0.3">
      <c r="A177" s="2">
        <v>176</v>
      </c>
      <c r="B177" s="3" t="s">
        <v>253</v>
      </c>
      <c r="C177" s="10">
        <v>519</v>
      </c>
      <c r="D177" s="9" t="s">
        <v>58</v>
      </c>
      <c r="E177" s="10">
        <v>8.4624087190000008</v>
      </c>
      <c r="F177" s="10">
        <v>0.69166107639999996</v>
      </c>
      <c r="G177" s="10">
        <v>20.92847553</v>
      </c>
      <c r="H177" s="10">
        <v>14.473253</v>
      </c>
      <c r="I177" s="10">
        <v>81.788347869999996</v>
      </c>
      <c r="J177" s="10">
        <v>33.13747601</v>
      </c>
      <c r="K177" s="10">
        <v>71.052753350000003</v>
      </c>
      <c r="L177" s="11">
        <v>4.2187500000000003E-3</v>
      </c>
      <c r="M177" s="11">
        <v>4.7800810185185186E-3</v>
      </c>
      <c r="N177" s="10">
        <v>3.5908729899999994</v>
      </c>
      <c r="O177" s="10">
        <v>11.23904481000001</v>
      </c>
      <c r="P177" s="10">
        <v>0.31949983745994126</v>
      </c>
      <c r="Q177" s="9">
        <v>0.11644316385203317</v>
      </c>
      <c r="R177">
        <v>8.8283718700000051</v>
      </c>
      <c r="S177">
        <v>0.78550909078544706</v>
      </c>
      <c r="T177" s="9">
        <v>0.46019622140902311</v>
      </c>
      <c r="U177" s="3">
        <v>13.306014876666666</v>
      </c>
      <c r="V177" s="3">
        <v>8.8773295779999994</v>
      </c>
      <c r="W177" s="3">
        <v>0.56157671170000001</v>
      </c>
      <c r="X177" s="3">
        <v>0.63853944473333335</v>
      </c>
      <c r="Y177" s="3">
        <v>19.358354073333334</v>
      </c>
      <c r="Z177" s="3">
        <v>19.117153559999998</v>
      </c>
      <c r="AA177" s="3">
        <v>10.855265553333334</v>
      </c>
      <c r="AB177" s="3">
        <v>12.204136890000001</v>
      </c>
      <c r="AC177" s="3">
        <v>93.834232716666676</v>
      </c>
      <c r="AD177" s="3">
        <v>80.28645473666667</v>
      </c>
      <c r="AE177" s="3">
        <v>32.329815610000004</v>
      </c>
      <c r="AF177" s="3">
        <v>32.626452003333334</v>
      </c>
      <c r="AG177" s="3">
        <v>64.61047928666666</v>
      </c>
      <c r="AH177" s="3">
        <v>70.541224360000001</v>
      </c>
      <c r="AI177" s="12">
        <v>43645</v>
      </c>
      <c r="AJ177" s="13">
        <v>635.86666666666667</v>
      </c>
      <c r="AK177" s="16">
        <v>3.0857100000000002</v>
      </c>
      <c r="AL177" s="10">
        <v>8.5710000000000175E-2</v>
      </c>
      <c r="AM177" s="10">
        <v>0.67244920267944808</v>
      </c>
      <c r="AN177" s="14">
        <v>12</v>
      </c>
      <c r="AO177" s="10">
        <v>285.14999999999998</v>
      </c>
      <c r="AP177" s="14">
        <v>10.5</v>
      </c>
      <c r="AQ177" s="14">
        <v>37</v>
      </c>
      <c r="AR177" s="10">
        <v>310.14999999999998</v>
      </c>
      <c r="AS177" s="14">
        <v>47.1</v>
      </c>
      <c r="AT177" s="14">
        <v>0.5</v>
      </c>
      <c r="AU177" s="10">
        <v>0.78339378710043173</v>
      </c>
      <c r="AV177" s="10">
        <v>16.395237703685414</v>
      </c>
      <c r="AW177" s="10">
        <v>0.63605676528145072</v>
      </c>
      <c r="AX177" s="10">
        <v>0.72322680990850208</v>
      </c>
      <c r="AY177" s="10">
        <v>12.310625575193628</v>
      </c>
      <c r="AZ177" s="10">
        <v>13.880724020911154</v>
      </c>
      <c r="BA177" s="10">
        <v>4.0754119115302441</v>
      </c>
      <c r="BB177" s="10">
        <v>0.36261194615970577</v>
      </c>
      <c r="BC177" s="2">
        <v>0.13484246287605492</v>
      </c>
      <c r="BD177" s="1" t="s">
        <v>79</v>
      </c>
      <c r="BE177" s="15"/>
      <c r="BF177">
        <v>63</v>
      </c>
      <c r="BG177" s="19">
        <v>145.19999999999999</v>
      </c>
      <c r="BH177">
        <v>103</v>
      </c>
      <c r="BI177" s="19">
        <v>31.3</v>
      </c>
      <c r="BJ177">
        <v>86</v>
      </c>
      <c r="BK177" s="20">
        <v>14.8</v>
      </c>
      <c r="BL177">
        <v>88</v>
      </c>
      <c r="BM177">
        <v>61</v>
      </c>
      <c r="BN177" s="20">
        <v>6.88</v>
      </c>
      <c r="BO177">
        <v>79</v>
      </c>
      <c r="BP177" s="19">
        <v>13.6</v>
      </c>
      <c r="BQ177">
        <v>91</v>
      </c>
      <c r="BR177">
        <v>60</v>
      </c>
      <c r="BS177" s="20">
        <v>2.87</v>
      </c>
      <c r="BT177" s="20">
        <v>1.2000000000000011</v>
      </c>
      <c r="BU177" s="20">
        <v>-3</v>
      </c>
      <c r="BV177" s="20">
        <v>1</v>
      </c>
      <c r="BW177" s="20">
        <v>7</v>
      </c>
      <c r="BX177" s="20">
        <v>4.01</v>
      </c>
    </row>
    <row r="178" spans="1:76" x14ac:dyDescent="0.3">
      <c r="A178" s="2">
        <v>177</v>
      </c>
      <c r="B178" s="3" t="s">
        <v>254</v>
      </c>
      <c r="C178" s="10">
        <v>447</v>
      </c>
      <c r="D178" s="9" t="s">
        <v>58</v>
      </c>
      <c r="E178" s="10"/>
      <c r="F178" s="10"/>
      <c r="G178" s="10"/>
      <c r="H178" s="10"/>
      <c r="I178" s="10"/>
      <c r="J178" s="10"/>
      <c r="K178" s="10"/>
      <c r="L178" s="11"/>
      <c r="M178" s="11"/>
      <c r="N178" s="10">
        <v>0</v>
      </c>
      <c r="O178" s="10">
        <v>0</v>
      </c>
      <c r="P178" s="10" t="e">
        <v>#DIV/0!</v>
      </c>
      <c r="Q178" s="9">
        <v>0.12064840769667524</v>
      </c>
      <c r="R178">
        <v>0</v>
      </c>
      <c r="S178" t="e">
        <v>#DIV/0!</v>
      </c>
      <c r="T178" s="9">
        <v>0.17051597941451999</v>
      </c>
      <c r="U178" s="3">
        <v>13.12206978</v>
      </c>
      <c r="V178" s="3">
        <v>8.6574193944999998</v>
      </c>
      <c r="W178" s="3">
        <v>0.57472123370000006</v>
      </c>
      <c r="X178" s="3">
        <v>0.6636263939</v>
      </c>
      <c r="Y178" s="3">
        <v>16.509456669999999</v>
      </c>
      <c r="Z178" s="3">
        <v>16.922207849999999</v>
      </c>
      <c r="AA178" s="3">
        <v>9.4548278139999997</v>
      </c>
      <c r="AB178" s="3">
        <v>11.145755095</v>
      </c>
      <c r="AC178" s="3">
        <v>89.106673749999999</v>
      </c>
      <c r="AD178" s="3">
        <v>74.873872470000009</v>
      </c>
      <c r="AE178" s="3">
        <v>32.492490735000004</v>
      </c>
      <c r="AF178" s="3">
        <v>32.728493935000003</v>
      </c>
      <c r="AG178" s="3">
        <v>69.251730930000008</v>
      </c>
      <c r="AH178" s="3">
        <v>71.789280880000007</v>
      </c>
      <c r="AI178" s="12">
        <v>43646</v>
      </c>
      <c r="AJ178" s="13">
        <v>635.86666666666667</v>
      </c>
      <c r="AK178" s="16">
        <v>3.08046</v>
      </c>
      <c r="AL178" s="10">
        <v>8.0459999999999976E-2</v>
      </c>
      <c r="AM178" s="10" t="s">
        <v>518</v>
      </c>
      <c r="AN178" s="14">
        <v>12</v>
      </c>
      <c r="AO178" s="10">
        <v>285.14999999999998</v>
      </c>
      <c r="AP178" s="14">
        <v>10.5</v>
      </c>
      <c r="AQ178" s="14">
        <v>37</v>
      </c>
      <c r="AR178" s="10">
        <v>310.14999999999998</v>
      </c>
      <c r="AS178" s="14">
        <v>47.1</v>
      </c>
      <c r="AT178" s="14">
        <v>0.5</v>
      </c>
      <c r="AU178" s="10" t="s">
        <v>518</v>
      </c>
      <c r="AV178" s="10" t="s">
        <v>518</v>
      </c>
      <c r="AW178" s="10">
        <v>0.65205400053738594</v>
      </c>
      <c r="AX178" s="10">
        <v>0.75292197265600014</v>
      </c>
      <c r="AY178" s="10">
        <v>10.730128141030988</v>
      </c>
      <c r="AZ178" s="10">
        <v>12.723902319618261</v>
      </c>
      <c r="BA178" s="10" t="s">
        <v>518</v>
      </c>
      <c r="BB178" s="10" t="s">
        <v>518</v>
      </c>
      <c r="BC178" s="2">
        <v>0.14249232468396625</v>
      </c>
      <c r="BD178" s="1" t="s">
        <v>59</v>
      </c>
      <c r="BE178" s="15"/>
      <c r="BF178">
        <v>51</v>
      </c>
      <c r="BG178" s="19">
        <v>158.5</v>
      </c>
      <c r="BH178">
        <v>120</v>
      </c>
      <c r="BI178" s="19">
        <v>36.4</v>
      </c>
      <c r="BJ178">
        <v>92</v>
      </c>
      <c r="BK178" s="20">
        <v>19.399999999999999</v>
      </c>
      <c r="BL178">
        <v>88</v>
      </c>
      <c r="BM178">
        <v>77</v>
      </c>
      <c r="BN178" s="20">
        <v>6.85</v>
      </c>
      <c r="BO178">
        <v>88</v>
      </c>
      <c r="BP178" s="19">
        <v>13.3</v>
      </c>
      <c r="BQ178">
        <v>90</v>
      </c>
      <c r="BR178">
        <v>91</v>
      </c>
      <c r="BS178" s="20">
        <v>6.78</v>
      </c>
      <c r="BT178" s="20">
        <v>6.0999999999999979</v>
      </c>
      <c r="BU178" s="20">
        <v>-2</v>
      </c>
      <c r="BV178" s="20">
        <v>-14</v>
      </c>
      <c r="BW178" s="20">
        <v>4</v>
      </c>
      <c r="BX178" s="20">
        <v>6.9999999999999396E-2</v>
      </c>
    </row>
    <row r="179" spans="1:76" x14ac:dyDescent="0.3">
      <c r="A179" s="2">
        <v>178</v>
      </c>
      <c r="B179" s="3" t="s">
        <v>255</v>
      </c>
      <c r="C179" s="10">
        <v>510</v>
      </c>
      <c r="D179" s="9" t="s">
        <v>58</v>
      </c>
      <c r="E179" s="10">
        <v>9.0427315190000002</v>
      </c>
      <c r="F179" s="10">
        <v>0.99490980389999994</v>
      </c>
      <c r="G179" s="10">
        <v>10.004334589999999</v>
      </c>
      <c r="H179" s="10">
        <v>9.9083768919999997</v>
      </c>
      <c r="I179" s="10">
        <v>84.328891440000007</v>
      </c>
      <c r="J179" s="10">
        <v>27.464237019999999</v>
      </c>
      <c r="K179" s="10">
        <v>69.071891059999999</v>
      </c>
      <c r="L179" s="11">
        <v>4.4212962962962956E-3</v>
      </c>
      <c r="M179" s="11">
        <v>5.1157291666666669E-3</v>
      </c>
      <c r="N179" s="10">
        <v>-0.25269815800000117</v>
      </c>
      <c r="O179" s="10">
        <v>12.505334699999992</v>
      </c>
      <c r="P179" s="10">
        <v>-2.0207228679773068E-2</v>
      </c>
      <c r="Q179" s="9">
        <v>5.7115290645859462E-2</v>
      </c>
      <c r="R179">
        <v>12.441370049999996</v>
      </c>
      <c r="S179">
        <v>0.99488501095456516</v>
      </c>
      <c r="T179" s="9">
        <v>0.84154778416312614</v>
      </c>
      <c r="U179" s="3">
        <v>12.997026180000001</v>
      </c>
      <c r="V179" s="3">
        <v>9.297534489666667</v>
      </c>
      <c r="W179" s="3">
        <v>0.76408868409999997</v>
      </c>
      <c r="X179" s="3">
        <v>0.78423841736666677</v>
      </c>
      <c r="Y179" s="3">
        <v>11.28105815</v>
      </c>
      <c r="Z179" s="3">
        <v>12.638583463333333</v>
      </c>
      <c r="AA179" s="3">
        <v>8.5135953130000015</v>
      </c>
      <c r="AB179" s="3">
        <v>9.5966978699999999</v>
      </c>
      <c r="AC179" s="3">
        <v>94.473368886666663</v>
      </c>
      <c r="AD179" s="3">
        <v>78.179380960000003</v>
      </c>
      <c r="AE179" s="3">
        <v>28.506660533333331</v>
      </c>
      <c r="AF179" s="3">
        <v>28.732413276666666</v>
      </c>
      <c r="AG179" s="3">
        <v>56.153865610000004</v>
      </c>
      <c r="AH179" s="3">
        <v>69.590619236666669</v>
      </c>
      <c r="AI179" s="12">
        <v>43646</v>
      </c>
      <c r="AJ179" s="13">
        <v>636.66666666666663</v>
      </c>
      <c r="AK179" s="16">
        <v>3.08046</v>
      </c>
      <c r="AL179" s="10">
        <v>8.0459999999999976E-2</v>
      </c>
      <c r="AM179" s="10">
        <v>0.96892328149042684</v>
      </c>
      <c r="AN179" s="14">
        <v>12</v>
      </c>
      <c r="AO179" s="10">
        <v>285.14999999999998</v>
      </c>
      <c r="AP179" s="14">
        <v>10.5</v>
      </c>
      <c r="AQ179" s="14">
        <v>37</v>
      </c>
      <c r="AR179" s="10">
        <v>310.14999999999998</v>
      </c>
      <c r="AS179" s="14">
        <v>47.1</v>
      </c>
      <c r="AT179" s="14">
        <v>0.5</v>
      </c>
      <c r="AU179" s="10">
        <v>1.128680237893001</v>
      </c>
      <c r="AV179" s="10">
        <v>11.291694745002378</v>
      </c>
      <c r="AW179" s="10">
        <v>0.86682410240679519</v>
      </c>
      <c r="AX179" s="10">
        <v>0.8896830647446391</v>
      </c>
      <c r="AY179" s="10">
        <v>9.7365614942044605</v>
      </c>
      <c r="AZ179" s="10">
        <v>10.930750876293835</v>
      </c>
      <c r="BA179" s="10">
        <v>-0.29672208619104445</v>
      </c>
      <c r="BB179" s="10">
        <v>-2.3727640507778223E-2</v>
      </c>
      <c r="BC179" s="2">
        <v>6.3020717537677864E-2</v>
      </c>
      <c r="BD179" s="1" t="s">
        <v>59</v>
      </c>
      <c r="BE179" s="15"/>
      <c r="BF179">
        <v>54</v>
      </c>
      <c r="BG179" s="19">
        <v>149.80000000000001</v>
      </c>
      <c r="BH179">
        <v>94</v>
      </c>
      <c r="BI179" s="19">
        <v>31</v>
      </c>
      <c r="BJ179">
        <v>93</v>
      </c>
      <c r="BK179" s="20">
        <v>12</v>
      </c>
      <c r="BL179">
        <v>93</v>
      </c>
      <c r="BM179">
        <v>58</v>
      </c>
      <c r="BN179" s="20">
        <v>1.06</v>
      </c>
      <c r="BO179">
        <v>70</v>
      </c>
      <c r="BP179" s="19">
        <v>13.6</v>
      </c>
      <c r="BQ179">
        <v>93</v>
      </c>
      <c r="BR179">
        <v>61</v>
      </c>
      <c r="BS179" s="20">
        <v>0.88</v>
      </c>
      <c r="BT179" s="20">
        <v>-1.5999999999999996</v>
      </c>
      <c r="BU179" s="20">
        <v>0</v>
      </c>
      <c r="BV179" s="20">
        <v>-3</v>
      </c>
      <c r="BW179" s="20">
        <v>23</v>
      </c>
      <c r="BX179" s="20">
        <v>0.18000000000000005</v>
      </c>
    </row>
    <row r="180" spans="1:76" x14ac:dyDescent="0.3">
      <c r="A180" s="2">
        <v>179</v>
      </c>
      <c r="B180" s="3" t="s">
        <v>256</v>
      </c>
      <c r="C180" s="10">
        <v>578</v>
      </c>
      <c r="D180" s="9" t="s">
        <v>58</v>
      </c>
      <c r="E180" s="10">
        <v>8.9124026220000001</v>
      </c>
      <c r="F180" s="10">
        <v>0.58102749870000003</v>
      </c>
      <c r="G180" s="10">
        <v>18.081353750000002</v>
      </c>
      <c r="H180" s="10">
        <v>10.26684455</v>
      </c>
      <c r="I180" s="10">
        <v>72.304619979999998</v>
      </c>
      <c r="J180" s="10">
        <v>32.769673060000002</v>
      </c>
      <c r="K180" s="10">
        <v>71.61885633</v>
      </c>
      <c r="L180" s="11">
        <v>5.1446759259259258E-3</v>
      </c>
      <c r="M180" s="11">
        <v>5.6481365740740745E-3</v>
      </c>
      <c r="N180" s="10">
        <v>2.272374546</v>
      </c>
      <c r="O180" s="10">
        <v>16.826425170000007</v>
      </c>
      <c r="P180" s="10">
        <v>0.13504796907494279</v>
      </c>
      <c r="Q180" s="9">
        <v>8.4844179044465659E-2</v>
      </c>
      <c r="R180">
        <v>8.1366670600000006</v>
      </c>
      <c r="S180">
        <v>0.48356480819865061</v>
      </c>
      <c r="T180" s="9">
        <v>0.50219840644414315</v>
      </c>
      <c r="U180" s="3">
        <v>13.155573480000001</v>
      </c>
      <c r="V180" s="3">
        <v>9.2412156200000002</v>
      </c>
      <c r="W180" s="3">
        <v>0.47186728179999998</v>
      </c>
      <c r="X180" s="3">
        <v>0.55903156935000009</v>
      </c>
      <c r="Y180" s="3">
        <v>17.529795929999999</v>
      </c>
      <c r="Z180" s="3">
        <v>17.373683735</v>
      </c>
      <c r="AA180" s="3">
        <v>8.2189508589999996</v>
      </c>
      <c r="AB180" s="3">
        <v>9.5970753625</v>
      </c>
      <c r="AC180" s="3">
        <v>89.573610884999994</v>
      </c>
      <c r="AD180" s="3">
        <v>74.176145599999998</v>
      </c>
      <c r="AE180" s="3">
        <v>32.040010710000004</v>
      </c>
      <c r="AF180" s="3">
        <v>32.031372439999998</v>
      </c>
      <c r="AG180" s="3">
        <v>61.258963104999999</v>
      </c>
      <c r="AH180" s="3">
        <v>68.964918969999999</v>
      </c>
      <c r="AI180" s="12">
        <v>43646</v>
      </c>
      <c r="AJ180" s="13">
        <v>636.66666666666663</v>
      </c>
      <c r="AK180" s="16">
        <v>3.08046</v>
      </c>
      <c r="AL180" s="10">
        <v>8.0459999999999976E-2</v>
      </c>
      <c r="AM180" s="10">
        <v>0.565851365088331</v>
      </c>
      <c r="AN180" s="14">
        <v>12</v>
      </c>
      <c r="AO180" s="10">
        <v>285.14999999999998</v>
      </c>
      <c r="AP180" s="14">
        <v>10.5</v>
      </c>
      <c r="AQ180" s="14">
        <v>37</v>
      </c>
      <c r="AR180" s="10">
        <v>310.14999999999998</v>
      </c>
      <c r="AS180" s="14">
        <v>47.1</v>
      </c>
      <c r="AT180" s="14">
        <v>0.5</v>
      </c>
      <c r="AU180" s="10">
        <v>0.65914945544250192</v>
      </c>
      <c r="AV180" s="10">
        <v>11.918314477975741</v>
      </c>
      <c r="AW180" s="10">
        <v>0.5353121195391084</v>
      </c>
      <c r="AX180" s="10">
        <v>0.63419606703069065</v>
      </c>
      <c r="AY180" s="10">
        <v>9.353670080565097</v>
      </c>
      <c r="AZ180" s="10">
        <v>11.035980659323767</v>
      </c>
      <c r="BA180" s="10">
        <v>2.7839597200197428</v>
      </c>
      <c r="BB180" s="10">
        <v>0.16545164477260987</v>
      </c>
      <c r="BC180" s="2">
        <v>0.10351048834983738</v>
      </c>
      <c r="BD180" s="1" t="s">
        <v>59</v>
      </c>
      <c r="BE180" s="15"/>
      <c r="BF180">
        <v>68</v>
      </c>
      <c r="BG180" s="19">
        <v>152.69999999999999</v>
      </c>
      <c r="BH180">
        <v>114</v>
      </c>
      <c r="BI180" s="19">
        <v>34.200000000000003</v>
      </c>
      <c r="BJ180">
        <v>92</v>
      </c>
      <c r="BK180" s="20">
        <v>13.9</v>
      </c>
      <c r="BL180">
        <v>84</v>
      </c>
      <c r="BM180">
        <v>64</v>
      </c>
      <c r="BN180" s="20">
        <v>8.59</v>
      </c>
      <c r="BO180">
        <v>88</v>
      </c>
      <c r="BP180" s="19">
        <v>14.2</v>
      </c>
      <c r="BQ180">
        <v>86</v>
      </c>
      <c r="BR180">
        <v>60</v>
      </c>
      <c r="BS180" s="20">
        <v>12.37</v>
      </c>
      <c r="BT180" s="20">
        <v>-0.29999999999999893</v>
      </c>
      <c r="BU180" s="20">
        <v>-2</v>
      </c>
      <c r="BV180" s="20">
        <v>4</v>
      </c>
      <c r="BW180" s="20">
        <v>4</v>
      </c>
      <c r="BX180" s="20">
        <v>-3.7799999999999994</v>
      </c>
    </row>
    <row r="181" spans="1:76" x14ac:dyDescent="0.3">
      <c r="A181" s="2">
        <v>180</v>
      </c>
      <c r="B181" s="3" t="s">
        <v>257</v>
      </c>
      <c r="C181" s="10">
        <v>476</v>
      </c>
      <c r="D181" s="9" t="s">
        <v>58</v>
      </c>
      <c r="E181" s="10">
        <v>9.3167258220000004</v>
      </c>
      <c r="F181" s="10">
        <v>0.54792246730000005</v>
      </c>
      <c r="G181" s="10">
        <v>17.133261430000001</v>
      </c>
      <c r="H181" s="10">
        <v>9.3585619690000001</v>
      </c>
      <c r="I181" s="10">
        <v>83.775039019999994</v>
      </c>
      <c r="J181" s="10">
        <v>33.30873957</v>
      </c>
      <c r="K181" s="10">
        <v>71.649859259999999</v>
      </c>
      <c r="L181" s="11">
        <v>4.0335648148148153E-3</v>
      </c>
      <c r="M181" s="11">
        <v>4.6354050925925929E-3</v>
      </c>
      <c r="N181" s="10">
        <v>1.5567336750000003</v>
      </c>
      <c r="O181" s="10">
        <v>9.7891055500000022</v>
      </c>
      <c r="P181" s="10">
        <v>0.15902716208836873</v>
      </c>
      <c r="Q181" s="9">
        <v>0.14705899332679565</v>
      </c>
      <c r="R181">
        <v>7.0258165300000002</v>
      </c>
      <c r="S181">
        <v>0.71771792571998561</v>
      </c>
      <c r="T181" s="9">
        <v>0.75978167189716517</v>
      </c>
      <c r="U181" s="3">
        <v>13.115212479999999</v>
      </c>
      <c r="V181" s="3">
        <v>9.151240159666667</v>
      </c>
      <c r="W181" s="3">
        <v>0.46001663353333333</v>
      </c>
      <c r="X181" s="3">
        <v>0.53305045896666658</v>
      </c>
      <c r="Y181" s="3">
        <v>17.02093222666667</v>
      </c>
      <c r="Z181" s="3">
        <v>17.946410669999999</v>
      </c>
      <c r="AA181" s="3">
        <v>7.7701662203333335</v>
      </c>
      <c r="AB181" s="3">
        <v>9.4269592986666666</v>
      </c>
      <c r="AC181" s="3">
        <v>94.17427888666667</v>
      </c>
      <c r="AD181" s="3">
        <v>82.322798109999994</v>
      </c>
      <c r="AE181" s="3">
        <v>32.518479900000003</v>
      </c>
      <c r="AF181" s="3">
        <v>32.32843166</v>
      </c>
      <c r="AG181" s="3">
        <v>62.903647290000002</v>
      </c>
      <c r="AH181" s="3">
        <v>72.005658703333324</v>
      </c>
      <c r="AI181" s="12">
        <v>43646</v>
      </c>
      <c r="AJ181" s="13">
        <v>636.66666666666663</v>
      </c>
      <c r="AK181" s="16">
        <v>3.08046</v>
      </c>
      <c r="AL181" s="10">
        <v>8.0459999999999976E-2</v>
      </c>
      <c r="AM181" s="10">
        <v>0.53361101975029712</v>
      </c>
      <c r="AN181" s="14">
        <v>12</v>
      </c>
      <c r="AO181" s="10">
        <v>285.14999999999998</v>
      </c>
      <c r="AP181" s="14">
        <v>10.5</v>
      </c>
      <c r="AQ181" s="14">
        <v>37</v>
      </c>
      <c r="AR181" s="10">
        <v>310.14999999999998</v>
      </c>
      <c r="AS181" s="14">
        <v>47.1</v>
      </c>
      <c r="AT181" s="14">
        <v>0.5</v>
      </c>
      <c r="AU181" s="10">
        <v>0.62159329249231465</v>
      </c>
      <c r="AV181" s="10">
        <v>10.649920383405284</v>
      </c>
      <c r="AW181" s="10">
        <v>0.52186809430950876</v>
      </c>
      <c r="AX181" s="10">
        <v>0.60472167072538252</v>
      </c>
      <c r="AY181" s="10">
        <v>8.8315840749818886</v>
      </c>
      <c r="AZ181" s="10">
        <v>10.816753143568148</v>
      </c>
      <c r="BA181" s="10">
        <v>1.7750864093057412</v>
      </c>
      <c r="BB181" s="10">
        <v>0.18133285009943945</v>
      </c>
      <c r="BC181" s="2">
        <v>0.17578414098593012</v>
      </c>
      <c r="BD181" s="1" t="s">
        <v>59</v>
      </c>
      <c r="BE181" s="15"/>
      <c r="BF181">
        <v>55</v>
      </c>
      <c r="BG181" s="19">
        <v>146.4</v>
      </c>
      <c r="BH181">
        <v>87</v>
      </c>
      <c r="BI181" s="19">
        <v>30.3</v>
      </c>
      <c r="BJ181">
        <v>87</v>
      </c>
      <c r="BK181" s="20">
        <v>12.4</v>
      </c>
      <c r="BL181">
        <v>88</v>
      </c>
      <c r="BM181">
        <v>67</v>
      </c>
      <c r="BN181" s="20">
        <v>8.84</v>
      </c>
      <c r="BO181">
        <v>86</v>
      </c>
      <c r="BP181" s="19">
        <v>12.8</v>
      </c>
      <c r="BQ181">
        <v>89</v>
      </c>
      <c r="BR181">
        <v>74</v>
      </c>
      <c r="BS181" s="20">
        <v>5.94</v>
      </c>
      <c r="BT181" s="20">
        <v>-0.40000000000000036</v>
      </c>
      <c r="BU181" s="20">
        <v>-1</v>
      </c>
      <c r="BV181" s="20">
        <v>-7</v>
      </c>
      <c r="BW181" s="20">
        <v>1</v>
      </c>
      <c r="BX181" s="20">
        <v>2.8999999999999995</v>
      </c>
    </row>
    <row r="182" spans="1:76" x14ac:dyDescent="0.3">
      <c r="A182" s="2">
        <v>181</v>
      </c>
      <c r="B182" s="3" t="s">
        <v>258</v>
      </c>
      <c r="C182" s="10">
        <v>511</v>
      </c>
      <c r="D182" s="9" t="s">
        <v>58</v>
      </c>
      <c r="E182" s="10">
        <v>8.3264704700000003</v>
      </c>
      <c r="F182" s="10">
        <v>0.69314166889999995</v>
      </c>
      <c r="G182" s="10">
        <v>22.490111989999999</v>
      </c>
      <c r="H182" s="10">
        <v>15.505262370000001</v>
      </c>
      <c r="I182" s="10">
        <v>76.596549920000001</v>
      </c>
      <c r="J182" s="10">
        <v>29.892445349999999</v>
      </c>
      <c r="K182" s="10">
        <v>77.008128810000002</v>
      </c>
      <c r="L182" s="11">
        <v>4.6932870370370366E-3</v>
      </c>
      <c r="M182" s="11">
        <v>5.3298495370370375E-3</v>
      </c>
      <c r="N182" s="10">
        <v>4.6523155500000009</v>
      </c>
      <c r="O182" s="10">
        <v>14.068332869999992</v>
      </c>
      <c r="P182" s="10">
        <v>0.33069416205816599</v>
      </c>
      <c r="Q182" s="9">
        <v>0.26629794368063664</v>
      </c>
      <c r="R182">
        <v>11.302586779999999</v>
      </c>
      <c r="S182">
        <v>0.80340626600485077</v>
      </c>
      <c r="T182" s="9">
        <v>0.79254777742021498</v>
      </c>
      <c r="U182" s="3">
        <v>13.184414329999999</v>
      </c>
      <c r="V182" s="3">
        <v>8.8503617514999995</v>
      </c>
      <c r="W182" s="3">
        <v>0.53078623269999992</v>
      </c>
      <c r="X182" s="3">
        <v>0.62732543694999998</v>
      </c>
      <c r="Y182" s="3">
        <v>19.28319668</v>
      </c>
      <c r="Z182" s="3">
        <v>22.287423400000002</v>
      </c>
      <c r="AA182" s="3">
        <v>10.247078917</v>
      </c>
      <c r="AB182" s="3">
        <v>13.948779505000001</v>
      </c>
      <c r="AC182" s="3">
        <v>90.635436764999994</v>
      </c>
      <c r="AD182" s="3">
        <v>76.788337894999998</v>
      </c>
      <c r="AE182" s="3">
        <v>29.55759488</v>
      </c>
      <c r="AF182" s="3">
        <v>29.487774774999998</v>
      </c>
      <c r="AG182" s="3">
        <v>65.770447230000002</v>
      </c>
      <c r="AH182" s="3">
        <v>76.747336930000003</v>
      </c>
      <c r="AI182" s="12">
        <v>43646</v>
      </c>
      <c r="AJ182" s="13">
        <v>636.66666666666663</v>
      </c>
      <c r="AK182" s="16">
        <v>3.08046</v>
      </c>
      <c r="AL182" s="10">
        <v>8.0459999999999976E-2</v>
      </c>
      <c r="AM182" s="10">
        <v>0.67503717194834534</v>
      </c>
      <c r="AN182" s="14">
        <v>12</v>
      </c>
      <c r="AO182" s="10">
        <v>285.14999999999998</v>
      </c>
      <c r="AP182" s="14">
        <v>10.5</v>
      </c>
      <c r="AQ182" s="14">
        <v>37</v>
      </c>
      <c r="AR182" s="10">
        <v>310.14999999999998</v>
      </c>
      <c r="AS182" s="14">
        <v>47.1</v>
      </c>
      <c r="AT182" s="14">
        <v>0.5</v>
      </c>
      <c r="AU182" s="10">
        <v>0.78633791795083918</v>
      </c>
      <c r="AV182" s="10">
        <v>17.684827836697803</v>
      </c>
      <c r="AW182" s="10">
        <v>0.60215300828855944</v>
      </c>
      <c r="AX182" s="10">
        <v>0.71167237536260519</v>
      </c>
      <c r="AY182" s="10">
        <v>11.621822018690827</v>
      </c>
      <c r="AZ182" s="10">
        <v>15.876477405338903</v>
      </c>
      <c r="BA182" s="10">
        <v>5.364474660917427</v>
      </c>
      <c r="BB182" s="10">
        <v>0.3813155908726682</v>
      </c>
      <c r="BC182" s="2">
        <v>0.30605730006897941</v>
      </c>
      <c r="BD182" s="1" t="s">
        <v>59</v>
      </c>
      <c r="BE182" s="15"/>
      <c r="BF182">
        <v>62</v>
      </c>
      <c r="BG182" s="19">
        <v>149.4</v>
      </c>
      <c r="BH182">
        <v>115</v>
      </c>
      <c r="BI182" s="19">
        <v>34.6</v>
      </c>
      <c r="BJ182">
        <v>88</v>
      </c>
      <c r="BK182" s="20">
        <v>14.9</v>
      </c>
      <c r="BL182">
        <v>90</v>
      </c>
      <c r="BM182">
        <v>63</v>
      </c>
      <c r="BN182" s="20">
        <v>5.73</v>
      </c>
      <c r="BO182">
        <v>77</v>
      </c>
      <c r="BP182" s="19">
        <v>15</v>
      </c>
      <c r="BQ182">
        <v>89</v>
      </c>
      <c r="BR182">
        <v>62</v>
      </c>
      <c r="BS182" s="20">
        <v>6.8</v>
      </c>
      <c r="BT182" s="20">
        <v>-9.9999999999999645E-2</v>
      </c>
      <c r="BU182" s="20">
        <v>1</v>
      </c>
      <c r="BV182" s="20">
        <v>1</v>
      </c>
      <c r="BW182" s="20">
        <v>11</v>
      </c>
      <c r="BX182" s="20">
        <v>-1.0699999999999994</v>
      </c>
    </row>
    <row r="183" spans="1:76" x14ac:dyDescent="0.3">
      <c r="A183" s="2">
        <v>182</v>
      </c>
      <c r="B183" s="3" t="s">
        <v>259</v>
      </c>
      <c r="C183" s="10">
        <v>579</v>
      </c>
      <c r="D183" s="9" t="s">
        <v>58</v>
      </c>
      <c r="E183" s="10">
        <v>9.0616110380000006</v>
      </c>
      <c r="F183" s="10">
        <v>0.54401417460000001</v>
      </c>
      <c r="G183" s="10">
        <v>19.17863496</v>
      </c>
      <c r="H183" s="10">
        <v>10.396418600000001</v>
      </c>
      <c r="I183" s="10">
        <v>66.622846659999993</v>
      </c>
      <c r="J183" s="10">
        <v>33.709636119999999</v>
      </c>
      <c r="K183" s="10">
        <v>84.503745260000002</v>
      </c>
      <c r="L183" s="11">
        <v>6.1979166666666675E-3</v>
      </c>
      <c r="M183" s="11">
        <v>6.6724421296296297E-3</v>
      </c>
      <c r="N183" s="10">
        <v>1.5364351369999998</v>
      </c>
      <c r="O183" s="10">
        <v>17.800575590000008</v>
      </c>
      <c r="P183" s="10">
        <v>8.6313789643023511E-2</v>
      </c>
      <c r="Q183" s="9">
        <v>0.11378084357708625</v>
      </c>
      <c r="R183">
        <v>9.4530536000000041</v>
      </c>
      <c r="S183">
        <v>0.53105325455377594</v>
      </c>
      <c r="T183" s="9">
        <v>0.65639089031470166</v>
      </c>
      <c r="U183" s="3">
        <v>13.350589103333334</v>
      </c>
      <c r="V183" s="3">
        <v>9.2660993439999988</v>
      </c>
      <c r="W183" s="3">
        <v>0.47915001019999998</v>
      </c>
      <c r="X183" s="3">
        <v>0.5474157677</v>
      </c>
      <c r="Y183" s="3">
        <v>18.730352123333333</v>
      </c>
      <c r="Z183" s="3">
        <v>19.7395219</v>
      </c>
      <c r="AA183" s="3">
        <v>8.9322040786666665</v>
      </c>
      <c r="AB183" s="3">
        <v>10.771785060000001</v>
      </c>
      <c r="AC183" s="3">
        <v>85.329579293333339</v>
      </c>
      <c r="AD183" s="3">
        <v>68.971990239999982</v>
      </c>
      <c r="AE183" s="3">
        <v>33.230706693333339</v>
      </c>
      <c r="AF183" s="3">
        <v>33.512770350000004</v>
      </c>
      <c r="AG183" s="3">
        <v>74.217261276666662</v>
      </c>
      <c r="AH183" s="3">
        <v>84.859560223333332</v>
      </c>
      <c r="AI183" s="12">
        <v>43646</v>
      </c>
      <c r="AJ183" s="13">
        <v>636.66666666666663</v>
      </c>
      <c r="AK183" s="16">
        <v>3.08046</v>
      </c>
      <c r="AL183" s="10">
        <v>8.0459999999999976E-2</v>
      </c>
      <c r="AM183" s="10">
        <v>0.52980480960635745</v>
      </c>
      <c r="AN183" s="14">
        <v>12</v>
      </c>
      <c r="AO183" s="10">
        <v>285.14999999999998</v>
      </c>
      <c r="AP183" s="14">
        <v>10.5</v>
      </c>
      <c r="AQ183" s="14">
        <v>37</v>
      </c>
      <c r="AR183" s="10">
        <v>310.14999999999998</v>
      </c>
      <c r="AS183" s="14">
        <v>47.1</v>
      </c>
      <c r="AT183" s="14">
        <v>0.5</v>
      </c>
      <c r="AU183" s="10">
        <v>0.61715951094035904</v>
      </c>
      <c r="AV183" s="10">
        <v>11.836276972417272</v>
      </c>
      <c r="AW183" s="10">
        <v>0.5435740459879187</v>
      </c>
      <c r="AX183" s="10">
        <v>0.62101846468096256</v>
      </c>
      <c r="AY183" s="10">
        <v>10.17788171636583</v>
      </c>
      <c r="AZ183" s="10">
        <v>12.259794177904743</v>
      </c>
      <c r="BA183" s="10">
        <v>1.7093322807763656</v>
      </c>
      <c r="BB183" s="10">
        <v>9.6026798242222725E-2</v>
      </c>
      <c r="BC183" s="2">
        <v>0.12885109474613562</v>
      </c>
      <c r="BD183" s="1" t="s">
        <v>59</v>
      </c>
      <c r="BE183" s="15"/>
      <c r="BF183">
        <v>50</v>
      </c>
      <c r="BG183" s="19">
        <v>161.30000000000001</v>
      </c>
      <c r="BH183">
        <v>105</v>
      </c>
      <c r="BI183" s="19">
        <v>33.5</v>
      </c>
      <c r="BJ183">
        <v>92</v>
      </c>
      <c r="BK183" s="20">
        <v>14</v>
      </c>
      <c r="BL183">
        <v>84</v>
      </c>
      <c r="BM183">
        <v>76</v>
      </c>
      <c r="BN183" s="20">
        <v>7.73</v>
      </c>
      <c r="BO183">
        <v>89</v>
      </c>
      <c r="BP183" s="19">
        <v>13.9</v>
      </c>
      <c r="BQ183">
        <v>86</v>
      </c>
      <c r="BR183">
        <v>76</v>
      </c>
      <c r="BS183" s="20">
        <v>9.31</v>
      </c>
      <c r="BT183" s="20">
        <v>9.9999999999999645E-2</v>
      </c>
      <c r="BU183" s="20">
        <v>-2</v>
      </c>
      <c r="BV183" s="20">
        <v>0</v>
      </c>
      <c r="BW183" s="20">
        <v>3</v>
      </c>
      <c r="BX183" s="20">
        <v>-1.58</v>
      </c>
    </row>
    <row r="184" spans="1:76" x14ac:dyDescent="0.3">
      <c r="A184" s="2">
        <v>183</v>
      </c>
      <c r="B184" s="3" t="s">
        <v>260</v>
      </c>
      <c r="C184" s="10">
        <v>487</v>
      </c>
      <c r="D184" s="9" t="s">
        <v>58</v>
      </c>
      <c r="E184" s="10"/>
      <c r="F184" s="10"/>
      <c r="G184" s="10"/>
      <c r="H184" s="10"/>
      <c r="I184" s="10"/>
      <c r="J184" s="10"/>
      <c r="K184" s="10"/>
      <c r="L184" s="11"/>
      <c r="M184" s="11"/>
      <c r="N184" s="10">
        <v>0</v>
      </c>
      <c r="O184" s="10">
        <v>0</v>
      </c>
      <c r="P184" s="10" t="e">
        <v>#DIV/0!</v>
      </c>
      <c r="Q184" s="9">
        <v>0.23391092108358524</v>
      </c>
      <c r="R184">
        <v>0</v>
      </c>
      <c r="S184" t="e">
        <v>#DIV/0!</v>
      </c>
      <c r="T184" s="9">
        <v>0.7855783282762262</v>
      </c>
      <c r="U184" s="3">
        <v>13.379009589999999</v>
      </c>
      <c r="V184" s="3">
        <v>9.1113730104999995</v>
      </c>
      <c r="W184" s="3">
        <v>0.50813844729999991</v>
      </c>
      <c r="X184" s="3">
        <v>0.5832163133499999</v>
      </c>
      <c r="Y184" s="3">
        <v>23.264114395</v>
      </c>
      <c r="Z184" s="3">
        <v>25.415511160000001</v>
      </c>
      <c r="AA184" s="3">
        <v>11.800920425000001</v>
      </c>
      <c r="AB184" s="3">
        <v>14.826408874999998</v>
      </c>
      <c r="AC184" s="3">
        <v>93.596566095</v>
      </c>
      <c r="AD184" s="3">
        <v>80.645402614999995</v>
      </c>
      <c r="AE184" s="3">
        <v>28.31295167</v>
      </c>
      <c r="AF184" s="3">
        <v>28.056771935</v>
      </c>
      <c r="AG184" s="3">
        <v>65.360534575000003</v>
      </c>
      <c r="AH184" s="3">
        <v>75.485896420000003</v>
      </c>
      <c r="AI184" s="12">
        <v>43646</v>
      </c>
      <c r="AJ184" s="13">
        <v>636.66666666666663</v>
      </c>
      <c r="AK184" s="16">
        <v>3.08046</v>
      </c>
      <c r="AL184" s="10">
        <v>8.0459999999999976E-2</v>
      </c>
      <c r="AM184" s="10" t="s">
        <v>518</v>
      </c>
      <c r="AN184" s="14">
        <v>12</v>
      </c>
      <c r="AO184" s="10">
        <v>285.14999999999998</v>
      </c>
      <c r="AP184" s="14">
        <v>10.5</v>
      </c>
      <c r="AQ184" s="14">
        <v>37</v>
      </c>
      <c r="AR184" s="10">
        <v>310.14999999999998</v>
      </c>
      <c r="AS184" s="14">
        <v>47.1</v>
      </c>
      <c r="AT184" s="14">
        <v>0.5</v>
      </c>
      <c r="AU184" s="10" t="s">
        <v>518</v>
      </c>
      <c r="AV184" s="10" t="s">
        <v>518</v>
      </c>
      <c r="AW184" s="10">
        <v>0.57646011862879387</v>
      </c>
      <c r="AX184" s="10">
        <v>0.66163256680614646</v>
      </c>
      <c r="AY184" s="10">
        <v>13.394633546522829</v>
      </c>
      <c r="AZ184" s="10">
        <v>16.814920368950677</v>
      </c>
      <c r="BA184" s="10" t="s">
        <v>518</v>
      </c>
      <c r="BB184" s="10" t="s">
        <v>518</v>
      </c>
      <c r="BC184" s="2">
        <v>0.2644210436962986</v>
      </c>
      <c r="BD184" s="1" t="s">
        <v>59</v>
      </c>
      <c r="BE184" s="15"/>
      <c r="BF184">
        <v>54</v>
      </c>
      <c r="BG184" s="19">
        <v>142.6</v>
      </c>
      <c r="BH184">
        <v>124</v>
      </c>
      <c r="BI184" s="19">
        <v>29.2</v>
      </c>
      <c r="BJ184">
        <v>90</v>
      </c>
      <c r="BK184" s="20">
        <v>11</v>
      </c>
      <c r="BL184">
        <v>90</v>
      </c>
      <c r="BM184">
        <v>56</v>
      </c>
      <c r="BN184" s="20">
        <v>5.45</v>
      </c>
      <c r="BO184">
        <v>92</v>
      </c>
      <c r="BP184" s="19">
        <v>13.4</v>
      </c>
      <c r="BQ184">
        <v>85</v>
      </c>
      <c r="BR184">
        <v>69</v>
      </c>
      <c r="BS184" s="20">
        <v>9.42</v>
      </c>
      <c r="BT184" s="20">
        <v>-2.4000000000000004</v>
      </c>
      <c r="BU184" s="20">
        <v>5</v>
      </c>
      <c r="BV184" s="20">
        <v>-13</v>
      </c>
      <c r="BW184" s="20">
        <v>-2</v>
      </c>
      <c r="BX184" s="20">
        <v>-3.9699999999999998</v>
      </c>
    </row>
    <row r="185" spans="1:76" x14ac:dyDescent="0.3">
      <c r="A185" s="2">
        <v>184</v>
      </c>
      <c r="B185" s="3" t="s">
        <v>261</v>
      </c>
      <c r="C185" s="10">
        <v>509</v>
      </c>
      <c r="D185" s="9" t="s">
        <v>58</v>
      </c>
      <c r="E185" s="10">
        <v>8.1548537670000005</v>
      </c>
      <c r="F185" s="10">
        <v>0.91472385960000002</v>
      </c>
      <c r="G185" s="10">
        <v>14.949583580000001</v>
      </c>
      <c r="H185" s="10">
        <v>13.66658056</v>
      </c>
      <c r="I185" s="10">
        <v>84.109451250000006</v>
      </c>
      <c r="J185" s="10">
        <v>30.407847369999999</v>
      </c>
      <c r="K185" s="10">
        <v>91.437051240000002</v>
      </c>
      <c r="L185" s="11">
        <v>5.5150462962962957E-3</v>
      </c>
      <c r="M185" s="11">
        <v>5.9895717592592587E-3</v>
      </c>
      <c r="N185" s="10">
        <v>6.664757915</v>
      </c>
      <c r="O185" s="10">
        <v>13.668617779999991</v>
      </c>
      <c r="P185" s="10">
        <v>0.48759560200387758</v>
      </c>
      <c r="Q185" s="9">
        <v>0.48759560200387758</v>
      </c>
      <c r="R185">
        <v>19.367684449999999</v>
      </c>
      <c r="S185">
        <v>1.4169453533435485</v>
      </c>
      <c r="T185" s="9">
        <v>1.4169453533435485</v>
      </c>
      <c r="U185" s="3">
        <v>13.32069617</v>
      </c>
      <c r="V185" s="3">
        <v>8.1548537670000005</v>
      </c>
      <c r="W185" s="3">
        <v>0.55224765220000005</v>
      </c>
      <c r="X185" s="3">
        <v>0.91472385960000002</v>
      </c>
      <c r="Y185" s="3">
        <v>12.70085656</v>
      </c>
      <c r="Z185" s="3">
        <v>14.949583580000001</v>
      </c>
      <c r="AA185" s="3">
        <v>7.0018226449999998</v>
      </c>
      <c r="AB185" s="3">
        <v>13.66658056</v>
      </c>
      <c r="AC185" s="3">
        <v>97.778069029999997</v>
      </c>
      <c r="AD185" s="3">
        <v>84.109451250000006</v>
      </c>
      <c r="AE185" s="3">
        <v>30.275802809999998</v>
      </c>
      <c r="AF185" s="3">
        <v>30.407847369999999</v>
      </c>
      <c r="AG185" s="3">
        <v>72.069366790000004</v>
      </c>
      <c r="AH185" s="3">
        <v>91.437051240000002</v>
      </c>
      <c r="AI185" s="12">
        <v>43646</v>
      </c>
      <c r="AJ185" s="13">
        <v>636.66666666666663</v>
      </c>
      <c r="AK185" s="16">
        <v>3.08046</v>
      </c>
      <c r="AL185" s="10">
        <v>8.0459999999999976E-2</v>
      </c>
      <c r="AM185" s="10">
        <v>0.89083175201106335</v>
      </c>
      <c r="AN185" s="14">
        <v>12</v>
      </c>
      <c r="AO185" s="10">
        <v>285.14999999999998</v>
      </c>
      <c r="AP185" s="14">
        <v>10.5</v>
      </c>
      <c r="AQ185" s="14">
        <v>37</v>
      </c>
      <c r="AR185" s="10">
        <v>310.14999999999998</v>
      </c>
      <c r="AS185" s="14">
        <v>47.1</v>
      </c>
      <c r="AT185" s="14">
        <v>0.5</v>
      </c>
      <c r="AU185" s="10">
        <v>1.0377129056449659</v>
      </c>
      <c r="AV185" s="10">
        <v>15.513375814984071</v>
      </c>
      <c r="AW185" s="10">
        <v>0.62650001941643074</v>
      </c>
      <c r="AX185" s="10">
        <v>1.0377129056449659</v>
      </c>
      <c r="AY185" s="10">
        <v>7.957086881445302</v>
      </c>
      <c r="AZ185" s="10">
        <v>15.513375814984071</v>
      </c>
      <c r="BA185" s="10">
        <v>7.5562889335387693</v>
      </c>
      <c r="BB185" s="10">
        <v>0.55282026721057187</v>
      </c>
      <c r="BC185" s="2">
        <v>0.55282026721057187</v>
      </c>
      <c r="BD185" s="1" t="s">
        <v>59</v>
      </c>
      <c r="BE185" s="15"/>
      <c r="BF185">
        <v>51</v>
      </c>
      <c r="BG185" s="19">
        <v>148.6</v>
      </c>
      <c r="BH185">
        <v>101</v>
      </c>
      <c r="BI185" s="19">
        <v>32.4</v>
      </c>
      <c r="BJ185">
        <v>94</v>
      </c>
      <c r="BK185" s="20">
        <v>16.7</v>
      </c>
      <c r="BL185">
        <v>87</v>
      </c>
      <c r="BM185">
        <v>75</v>
      </c>
      <c r="BN185" s="20">
        <v>7.64</v>
      </c>
      <c r="BO185">
        <v>90</v>
      </c>
      <c r="BP185" s="19">
        <v>13.3</v>
      </c>
      <c r="BQ185">
        <v>95</v>
      </c>
      <c r="BR185">
        <v>67</v>
      </c>
      <c r="BS185" s="20">
        <v>8.83</v>
      </c>
      <c r="BT185" s="20">
        <v>3.3999999999999986</v>
      </c>
      <c r="BU185" s="20">
        <v>-8</v>
      </c>
      <c r="BV185" s="20">
        <v>8</v>
      </c>
      <c r="BW185" s="20">
        <v>4</v>
      </c>
      <c r="BX185" s="20">
        <v>-1.1900000000000004</v>
      </c>
    </row>
    <row r="186" spans="1:76" x14ac:dyDescent="0.3">
      <c r="A186" s="2">
        <v>185</v>
      </c>
      <c r="B186" s="3" t="s">
        <v>262</v>
      </c>
      <c r="C186" s="10">
        <v>573</v>
      </c>
      <c r="D186" s="9" t="s">
        <v>58</v>
      </c>
      <c r="E186" s="10">
        <v>8.7452533409999997</v>
      </c>
      <c r="F186" s="10">
        <v>0.72286969050000005</v>
      </c>
      <c r="G186" s="10">
        <v>20.970232419999999</v>
      </c>
      <c r="H186" s="10">
        <v>15.15814926</v>
      </c>
      <c r="I186" s="10">
        <v>84.122928040000005</v>
      </c>
      <c r="J186" s="10">
        <v>27.377864150000001</v>
      </c>
      <c r="K186" s="10">
        <v>69.116344760000004</v>
      </c>
      <c r="L186" s="11">
        <v>4.31712962962963E-3</v>
      </c>
      <c r="M186" s="11">
        <v>5.0694328703703708E-3</v>
      </c>
      <c r="N186" s="10">
        <v>3.7443666899999997</v>
      </c>
      <c r="O186" s="10">
        <v>11.964949539999992</v>
      </c>
      <c r="P186" s="10">
        <v>0.31294462859891026</v>
      </c>
      <c r="Q186" s="9">
        <v>0.28475954059201641</v>
      </c>
      <c r="R186">
        <v>11.224228560000007</v>
      </c>
      <c r="S186">
        <v>0.93809242759247058</v>
      </c>
      <c r="T186" s="9">
        <v>0.98053251575053224</v>
      </c>
      <c r="U186" s="3">
        <v>13.227175253333334</v>
      </c>
      <c r="V186" s="3">
        <v>8.6349203096666667</v>
      </c>
      <c r="W186" s="3">
        <v>0.5471306856</v>
      </c>
      <c r="X186" s="3">
        <v>0.7060870897</v>
      </c>
      <c r="Y186" s="3">
        <v>21.560073846666665</v>
      </c>
      <c r="Z186" s="3">
        <v>21.748889563333336</v>
      </c>
      <c r="AA186" s="3">
        <v>11.788101053333333</v>
      </c>
      <c r="AB186" s="3">
        <v>15.321696299999999</v>
      </c>
      <c r="AC186" s="3">
        <v>95.89030133333334</v>
      </c>
      <c r="AD186" s="3">
        <v>83.03045217333333</v>
      </c>
      <c r="AE186" s="3">
        <v>27.042146643333336</v>
      </c>
      <c r="AF186" s="3">
        <v>27.058719956666664</v>
      </c>
      <c r="AG186" s="3">
        <v>57.561288696666672</v>
      </c>
      <c r="AH186" s="3">
        <v>70.097979593333335</v>
      </c>
      <c r="AI186" s="12">
        <v>43646</v>
      </c>
      <c r="AJ186" s="13">
        <v>636.66666666666663</v>
      </c>
      <c r="AK186" s="16">
        <v>3.08046</v>
      </c>
      <c r="AL186" s="10">
        <v>8.0459999999999976E-2</v>
      </c>
      <c r="AM186" s="10">
        <v>0.70398871321166323</v>
      </c>
      <c r="AN186" s="14">
        <v>12</v>
      </c>
      <c r="AO186" s="10">
        <v>285.14999999999998</v>
      </c>
      <c r="AP186" s="14">
        <v>10.5</v>
      </c>
      <c r="AQ186" s="14">
        <v>37</v>
      </c>
      <c r="AR186" s="10">
        <v>310.14999999999998</v>
      </c>
      <c r="AS186" s="14">
        <v>47.1</v>
      </c>
      <c r="AT186" s="14">
        <v>0.5</v>
      </c>
      <c r="AU186" s="10">
        <v>0.82006301580397967</v>
      </c>
      <c r="AV186" s="10">
        <v>17.196912040455587</v>
      </c>
      <c r="AW186" s="10">
        <v>0.62069505191411112</v>
      </c>
      <c r="AX186" s="10">
        <v>0.80102391317462074</v>
      </c>
      <c r="AY186" s="10">
        <v>13.380027635063954</v>
      </c>
      <c r="AZ186" s="10">
        <v>17.417044789429902</v>
      </c>
      <c r="BA186" s="10">
        <v>4.2401157881775244</v>
      </c>
      <c r="BB186" s="10">
        <v>0.35437807522734671</v>
      </c>
      <c r="BC186" s="2">
        <v>0.32499724434453298</v>
      </c>
      <c r="BD186" s="1" t="s">
        <v>79</v>
      </c>
      <c r="BE186" s="15"/>
      <c r="BF186">
        <v>50</v>
      </c>
      <c r="BG186" s="19">
        <v>152.4</v>
      </c>
      <c r="BH186">
        <v>114</v>
      </c>
      <c r="BI186" s="19">
        <v>30.9</v>
      </c>
      <c r="BJ186">
        <v>90</v>
      </c>
      <c r="BK186" s="20">
        <v>14</v>
      </c>
      <c r="BL186">
        <v>90</v>
      </c>
      <c r="BM186">
        <v>59</v>
      </c>
      <c r="BN186" s="20">
        <v>6.12</v>
      </c>
      <c r="BO186">
        <v>82</v>
      </c>
      <c r="BP186" s="19">
        <v>12.5</v>
      </c>
      <c r="BQ186">
        <v>93</v>
      </c>
      <c r="BR186">
        <v>57</v>
      </c>
      <c r="BS186" s="20">
        <v>2.68</v>
      </c>
      <c r="BT186" s="20">
        <v>1.5</v>
      </c>
      <c r="BU186" s="20">
        <v>-3</v>
      </c>
      <c r="BV186" s="20">
        <v>2</v>
      </c>
      <c r="BW186" s="20">
        <v>8</v>
      </c>
      <c r="BX186" s="20">
        <v>3.44</v>
      </c>
    </row>
    <row r="187" spans="1:76" x14ac:dyDescent="0.3">
      <c r="A187" s="2">
        <v>186</v>
      </c>
      <c r="B187" s="3" t="s">
        <v>263</v>
      </c>
      <c r="C187" s="10">
        <v>516</v>
      </c>
      <c r="D187" s="9" t="s">
        <v>58</v>
      </c>
      <c r="E187" s="10">
        <v>8.7528177889999998</v>
      </c>
      <c r="F187" s="10">
        <v>0.77167994129999995</v>
      </c>
      <c r="G187" s="10">
        <v>16.14933525</v>
      </c>
      <c r="H187" s="10">
        <v>12.45679062</v>
      </c>
      <c r="I187" s="10">
        <v>82.669362809999996</v>
      </c>
      <c r="J187" s="10">
        <v>30.130953470000001</v>
      </c>
      <c r="K187" s="10">
        <v>76.804962450000005</v>
      </c>
      <c r="L187" s="11">
        <v>4.0856481481481481E-3</v>
      </c>
      <c r="M187" s="11">
        <v>4.5948958333333336E-3</v>
      </c>
      <c r="N187" s="10">
        <v>3.0514664969999998</v>
      </c>
      <c r="O187" s="10">
        <v>12.395603739999999</v>
      </c>
      <c r="P187" s="10">
        <v>0.24617328538448424</v>
      </c>
      <c r="Q187" s="9">
        <v>0.20206424894119512</v>
      </c>
      <c r="R187">
        <v>7.4157531400000067</v>
      </c>
      <c r="S187">
        <v>0.59825671226240795</v>
      </c>
      <c r="T187" s="9">
        <v>0.44104097639894357</v>
      </c>
      <c r="U187" s="3">
        <v>13.283918696666667</v>
      </c>
      <c r="V187" s="3">
        <v>9.0299602206666663</v>
      </c>
      <c r="W187" s="3">
        <v>0.68597098459999994</v>
      </c>
      <c r="X187" s="3">
        <v>0.74426620593333326</v>
      </c>
      <c r="Y187" s="3">
        <v>13.662114093333335</v>
      </c>
      <c r="Z187" s="3">
        <v>15.948504216666668</v>
      </c>
      <c r="AA187" s="3">
        <v>9.3467849540000003</v>
      </c>
      <c r="AB187" s="3">
        <v>11.843367453333334</v>
      </c>
      <c r="AC187" s="3">
        <v>94.764080793333321</v>
      </c>
      <c r="AD187" s="3">
        <v>82.366816313333331</v>
      </c>
      <c r="AE187" s="3">
        <v>29.647930043333332</v>
      </c>
      <c r="AF187" s="3">
        <v>29.517450449999998</v>
      </c>
      <c r="AG187" s="3">
        <v>69.377953520000005</v>
      </c>
      <c r="AH187" s="3">
        <v>74.879482316666667</v>
      </c>
      <c r="AI187" s="12">
        <v>43646</v>
      </c>
      <c r="AJ187" s="13">
        <v>636.66666666666663</v>
      </c>
      <c r="AK187" s="16">
        <v>3.08046</v>
      </c>
      <c r="AL187" s="10">
        <v>8.0459999999999976E-2</v>
      </c>
      <c r="AM187" s="10">
        <v>0.75152406585380105</v>
      </c>
      <c r="AN187" s="14">
        <v>12</v>
      </c>
      <c r="AO187" s="10">
        <v>285.14999999999998</v>
      </c>
      <c r="AP187" s="14">
        <v>10.5</v>
      </c>
      <c r="AQ187" s="14">
        <v>37</v>
      </c>
      <c r="AR187" s="10">
        <v>310.14999999999998</v>
      </c>
      <c r="AS187" s="14">
        <v>47.1</v>
      </c>
      <c r="AT187" s="14">
        <v>0.5</v>
      </c>
      <c r="AU187" s="10">
        <v>0.87543604084464788</v>
      </c>
      <c r="AV187" s="10">
        <v>14.137710113532911</v>
      </c>
      <c r="AW187" s="10">
        <v>0.77820310047305996</v>
      </c>
      <c r="AX187" s="10">
        <v>0.84433639619957879</v>
      </c>
      <c r="AY187" s="10">
        <v>10.632708001924444</v>
      </c>
      <c r="AZ187" s="10">
        <v>13.457613263872505</v>
      </c>
      <c r="BA187" s="10">
        <v>3.4623198013848988</v>
      </c>
      <c r="BB187" s="10">
        <v>0.27931836754446776</v>
      </c>
      <c r="BC187" s="2">
        <v>0.22857003599377365</v>
      </c>
      <c r="BD187" s="1" t="s">
        <v>79</v>
      </c>
      <c r="BE187" s="15"/>
      <c r="BF187">
        <v>50</v>
      </c>
      <c r="BG187" s="19">
        <v>150.6</v>
      </c>
      <c r="BH187">
        <v>128</v>
      </c>
      <c r="BI187" s="19">
        <v>32.299999999999997</v>
      </c>
      <c r="BJ187">
        <v>87</v>
      </c>
      <c r="BK187" s="20">
        <v>13.8</v>
      </c>
      <c r="BL187">
        <v>89</v>
      </c>
      <c r="BM187">
        <v>70</v>
      </c>
      <c r="BN187" s="20">
        <v>5.61</v>
      </c>
      <c r="BO187">
        <v>87</v>
      </c>
      <c r="BP187" s="19">
        <v>12.9</v>
      </c>
      <c r="BQ187">
        <v>90</v>
      </c>
      <c r="BR187">
        <v>60</v>
      </c>
      <c r="BS187" s="20">
        <v>8.64</v>
      </c>
      <c r="BT187" s="20">
        <v>0.90000000000000036</v>
      </c>
      <c r="BU187" s="20">
        <v>-1</v>
      </c>
      <c r="BV187" s="20">
        <v>10</v>
      </c>
      <c r="BW187" s="20">
        <v>0</v>
      </c>
      <c r="BX187" s="20">
        <v>-3.0300000000000002</v>
      </c>
    </row>
    <row r="188" spans="1:76" x14ac:dyDescent="0.3">
      <c r="A188" s="2">
        <v>187</v>
      </c>
      <c r="B188" s="3" t="s">
        <v>264</v>
      </c>
      <c r="C188" s="10">
        <v>492</v>
      </c>
      <c r="D188" s="9" t="s">
        <v>58</v>
      </c>
      <c r="E188" s="10">
        <v>9.6671996010000001</v>
      </c>
      <c r="F188" s="10">
        <v>0.58389963440000003</v>
      </c>
      <c r="G188" s="10">
        <v>19.50107015</v>
      </c>
      <c r="H188" s="10">
        <v>11.35098121</v>
      </c>
      <c r="I188" s="10">
        <v>83.484774939999994</v>
      </c>
      <c r="J188" s="10">
        <v>31.71676428</v>
      </c>
      <c r="K188" s="10">
        <v>78.878106540000005</v>
      </c>
      <c r="L188" s="11">
        <v>4.5486111111111109E-3</v>
      </c>
      <c r="M188" s="11">
        <v>5.1678124999999997E-3</v>
      </c>
      <c r="N188" s="10">
        <v>2.3060310370000003</v>
      </c>
      <c r="O188" s="10">
        <v>11.758949060000006</v>
      </c>
      <c r="P188" s="10">
        <v>0.19610859994660093</v>
      </c>
      <c r="Q188" s="9">
        <v>0.21842333341758305</v>
      </c>
      <c r="R188">
        <v>9.2603843400000017</v>
      </c>
      <c r="S188">
        <v>0.7875180250164292</v>
      </c>
      <c r="T188" s="9">
        <v>0.67684415370166573</v>
      </c>
      <c r="U188" s="3">
        <v>13.421981000000002</v>
      </c>
      <c r="V188" s="3">
        <v>9.451553989999999</v>
      </c>
      <c r="W188" s="3">
        <v>0.47723996393333334</v>
      </c>
      <c r="X188" s="3">
        <v>0.56799960796666671</v>
      </c>
      <c r="Y188" s="3">
        <v>18.934822853333333</v>
      </c>
      <c r="Z188" s="3">
        <v>20.513413006666667</v>
      </c>
      <c r="AA188" s="3">
        <v>8.9504817459999995</v>
      </c>
      <c r="AB188" s="3">
        <v>11.621944540000001</v>
      </c>
      <c r="AC188" s="3">
        <v>93.6302649</v>
      </c>
      <c r="AD188" s="3">
        <v>81.384340229999992</v>
      </c>
      <c r="AE188" s="3">
        <v>32.231698813333331</v>
      </c>
      <c r="AF188" s="3">
        <v>31.89200246</v>
      </c>
      <c r="AG188" s="3">
        <v>71.698102866666673</v>
      </c>
      <c r="AH188" s="3">
        <v>79.952024019999996</v>
      </c>
      <c r="AI188" s="12">
        <v>43646</v>
      </c>
      <c r="AJ188" s="13">
        <v>636.66666666666663</v>
      </c>
      <c r="AK188" s="16">
        <v>3.08046</v>
      </c>
      <c r="AL188" s="10">
        <v>8.0459999999999976E-2</v>
      </c>
      <c r="AM188" s="10">
        <v>0.56864848210981478</v>
      </c>
      <c r="AN188" s="14">
        <v>12</v>
      </c>
      <c r="AO188" s="10">
        <v>285.14999999999998</v>
      </c>
      <c r="AP188" s="14">
        <v>10.5</v>
      </c>
      <c r="AQ188" s="14">
        <v>37</v>
      </c>
      <c r="AR188" s="10">
        <v>310.14999999999998</v>
      </c>
      <c r="AS188" s="14">
        <v>47.1</v>
      </c>
      <c r="AT188" s="14">
        <v>0.5</v>
      </c>
      <c r="AU188" s="10">
        <v>0.66240776367549903</v>
      </c>
      <c r="AV188" s="10">
        <v>12.917660267340528</v>
      </c>
      <c r="AW188" s="10">
        <v>0.54140718476472316</v>
      </c>
      <c r="AX188" s="10">
        <v>0.64436990180406895</v>
      </c>
      <c r="AY188" s="10">
        <v>10.214919692608253</v>
      </c>
      <c r="AZ188" s="10">
        <v>13.219492892062066</v>
      </c>
      <c r="BA188" s="10">
        <v>2.5364873449891032</v>
      </c>
      <c r="BB188" s="10">
        <v>0.21570697619716553</v>
      </c>
      <c r="BC188" s="2">
        <v>0.24555553992700771</v>
      </c>
      <c r="BD188" s="1" t="s">
        <v>79</v>
      </c>
      <c r="BE188" s="15"/>
      <c r="BF188">
        <v>50</v>
      </c>
      <c r="BG188" s="19">
        <v>148.6</v>
      </c>
      <c r="BH188">
        <v>101</v>
      </c>
      <c r="BI188" s="19">
        <v>29.6</v>
      </c>
      <c r="BJ188">
        <v>86</v>
      </c>
      <c r="BK188" s="20">
        <v>14</v>
      </c>
      <c r="BL188">
        <v>86</v>
      </c>
      <c r="BM188">
        <v>74</v>
      </c>
      <c r="BN188" s="20">
        <v>11.43</v>
      </c>
      <c r="BO188">
        <v>82</v>
      </c>
      <c r="BP188" s="19">
        <v>14.9</v>
      </c>
      <c r="BQ188">
        <v>87</v>
      </c>
      <c r="BR188">
        <v>69</v>
      </c>
      <c r="BS188" s="20">
        <v>4.43</v>
      </c>
      <c r="BT188" s="20">
        <v>-0.90000000000000036</v>
      </c>
      <c r="BU188" s="20">
        <v>-1</v>
      </c>
      <c r="BV188" s="20">
        <v>5</v>
      </c>
      <c r="BW188" s="20">
        <v>4</v>
      </c>
      <c r="BX188" s="20">
        <v>7</v>
      </c>
    </row>
    <row r="189" spans="1:76" x14ac:dyDescent="0.3">
      <c r="A189" s="2">
        <v>188</v>
      </c>
      <c r="B189" s="3" t="s">
        <v>265</v>
      </c>
      <c r="C189" s="10">
        <v>576</v>
      </c>
      <c r="D189" s="9" t="s">
        <v>58</v>
      </c>
      <c r="E189" s="10">
        <v>8.8534632559999995</v>
      </c>
      <c r="F189" s="10">
        <v>0.66172792759999999</v>
      </c>
      <c r="G189" s="10">
        <v>22.612617570000001</v>
      </c>
      <c r="H189" s="10">
        <v>14.96592959</v>
      </c>
      <c r="I189" s="10">
        <v>77.098662180000005</v>
      </c>
      <c r="J189" s="10">
        <v>29.44382178</v>
      </c>
      <c r="K189" s="10">
        <v>67.173308469999995</v>
      </c>
      <c r="L189" s="11">
        <v>4.4444444444444444E-3</v>
      </c>
      <c r="M189" s="11">
        <v>4.9768402777777771E-3</v>
      </c>
      <c r="N189" s="10">
        <v>3.3316070100000008</v>
      </c>
      <c r="O189" s="10">
        <v>14.753533279999999</v>
      </c>
      <c r="P189" s="10">
        <v>0.22581756835946223</v>
      </c>
      <c r="Q189" s="9">
        <v>0.20755354907138512</v>
      </c>
      <c r="R189">
        <v>14.009225149999992</v>
      </c>
      <c r="S189">
        <v>0.94955051675594226</v>
      </c>
      <c r="T189" s="9">
        <v>0.96791139787192793</v>
      </c>
      <c r="U189" s="3">
        <v>13.348813283333334</v>
      </c>
      <c r="V189" s="3">
        <v>8.7126308613333325</v>
      </c>
      <c r="W189" s="3">
        <v>0.52233918723333339</v>
      </c>
      <c r="X189" s="3">
        <v>0.71132924306666678</v>
      </c>
      <c r="Y189" s="3">
        <v>22.537907470000004</v>
      </c>
      <c r="Z189" s="3">
        <v>20.968138943333333</v>
      </c>
      <c r="AA189" s="3">
        <v>11.761883173333333</v>
      </c>
      <c r="AB189" s="3">
        <v>14.828900036666667</v>
      </c>
      <c r="AC189" s="3">
        <v>92.413509736666654</v>
      </c>
      <c r="AD189" s="3">
        <v>77.694356803333335</v>
      </c>
      <c r="AE189" s="3">
        <v>29.167501239999996</v>
      </c>
      <c r="AF189" s="3">
        <v>29.460544586666668</v>
      </c>
      <c r="AG189" s="3">
        <v>55.599657696666668</v>
      </c>
      <c r="AH189" s="3">
        <v>69.808430339999987</v>
      </c>
      <c r="AI189" s="12">
        <v>43646</v>
      </c>
      <c r="AJ189" s="13">
        <v>636.66666666666663</v>
      </c>
      <c r="AK189" s="16">
        <v>3.08046</v>
      </c>
      <c r="AL189" s="10">
        <v>8.0459999999999976E-2</v>
      </c>
      <c r="AM189" s="10">
        <v>0.64444394109970593</v>
      </c>
      <c r="AN189" s="14">
        <v>12</v>
      </c>
      <c r="AO189" s="10">
        <v>285.14999999999998</v>
      </c>
      <c r="AP189" s="14">
        <v>10.5</v>
      </c>
      <c r="AQ189" s="14">
        <v>37</v>
      </c>
      <c r="AR189" s="10">
        <v>310.14999999999998</v>
      </c>
      <c r="AS189" s="14">
        <v>47.1</v>
      </c>
      <c r="AT189" s="14">
        <v>0.5</v>
      </c>
      <c r="AU189" s="10">
        <v>0.75070044723278317</v>
      </c>
      <c r="AV189" s="10">
        <v>16.975302122902892</v>
      </c>
      <c r="AW189" s="10">
        <v>0.59257021671344645</v>
      </c>
      <c r="AX189" s="10">
        <v>0.80697089940972244</v>
      </c>
      <c r="AY189" s="10">
        <v>13.348659061087568</v>
      </c>
      <c r="AZ189" s="10">
        <v>16.853068712826389</v>
      </c>
      <c r="BA189" s="10">
        <v>3.7717450278189766</v>
      </c>
      <c r="BB189" s="10">
        <v>0.25565028771324783</v>
      </c>
      <c r="BC189" s="2">
        <v>0.23719971008784335</v>
      </c>
      <c r="BD189" s="1" t="s">
        <v>59</v>
      </c>
      <c r="BE189" s="15"/>
      <c r="BF189">
        <v>48</v>
      </c>
      <c r="BG189" s="19">
        <v>161.1</v>
      </c>
      <c r="BH189">
        <v>145</v>
      </c>
      <c r="BI189" s="19">
        <v>34.1</v>
      </c>
      <c r="BJ189">
        <v>91</v>
      </c>
      <c r="BK189" s="20">
        <v>15.1</v>
      </c>
      <c r="BL189">
        <v>88</v>
      </c>
      <c r="BM189">
        <v>53</v>
      </c>
      <c r="BN189" s="20">
        <v>7.67</v>
      </c>
      <c r="BO189">
        <v>88</v>
      </c>
      <c r="BP189" s="19">
        <v>14.1</v>
      </c>
      <c r="BQ189">
        <v>90</v>
      </c>
      <c r="BR189">
        <v>55</v>
      </c>
      <c r="BS189" s="20">
        <v>13.96</v>
      </c>
      <c r="BT189" s="20">
        <v>1</v>
      </c>
      <c r="BU189" s="20">
        <v>-2</v>
      </c>
      <c r="BV189" s="20">
        <v>-2</v>
      </c>
      <c r="BW189" s="20">
        <v>3</v>
      </c>
      <c r="BX189" s="20">
        <v>-6.2900000000000009</v>
      </c>
    </row>
    <row r="190" spans="1:76" x14ac:dyDescent="0.3">
      <c r="A190" s="2">
        <v>189</v>
      </c>
      <c r="B190" s="3" t="s">
        <v>266</v>
      </c>
      <c r="C190" s="10">
        <v>515</v>
      </c>
      <c r="D190" s="9" t="s">
        <v>58</v>
      </c>
      <c r="E190" s="10"/>
      <c r="F190" s="10"/>
      <c r="G190" s="10"/>
      <c r="H190" s="10"/>
      <c r="I190" s="10"/>
      <c r="J190" s="10"/>
      <c r="K190" s="10"/>
      <c r="L190" s="11"/>
      <c r="M190" s="11"/>
      <c r="N190" s="10">
        <v>0</v>
      </c>
      <c r="O190" s="10">
        <v>0</v>
      </c>
      <c r="P190" s="10" t="e">
        <v>#DIV/0!</v>
      </c>
      <c r="Q190" s="9">
        <v>0.25303492369440261</v>
      </c>
      <c r="R190">
        <v>0</v>
      </c>
      <c r="S190" t="e">
        <v>#DIV/0!</v>
      </c>
      <c r="T190" s="9">
        <v>0.35798620320409263</v>
      </c>
      <c r="U190" s="3">
        <v>13.414709755000001</v>
      </c>
      <c r="V190" s="3">
        <v>8.5097346609999995</v>
      </c>
      <c r="W190" s="3">
        <v>0.64604640160000004</v>
      </c>
      <c r="X190" s="3">
        <v>0.81567359379999993</v>
      </c>
      <c r="Y190" s="3">
        <v>21.364797225</v>
      </c>
      <c r="Z190" s="3">
        <v>22.291975999999998</v>
      </c>
      <c r="AA190" s="3">
        <v>13.72213962</v>
      </c>
      <c r="AB190" s="3">
        <v>18.175127884999998</v>
      </c>
      <c r="AC190" s="3">
        <v>90.533475584999991</v>
      </c>
      <c r="AD190" s="3">
        <v>72.556149980000001</v>
      </c>
      <c r="AE190" s="3">
        <v>27.638419374999998</v>
      </c>
      <c r="AF190" s="3">
        <v>27.827547240000001</v>
      </c>
      <c r="AG190" s="3">
        <v>80.109053619999997</v>
      </c>
      <c r="AH190" s="3">
        <v>86.728866780000004</v>
      </c>
      <c r="AI190" s="12">
        <v>43647</v>
      </c>
      <c r="AJ190" s="13">
        <v>637.46666666666658</v>
      </c>
      <c r="AK190" s="16">
        <v>2.9168699999999999</v>
      </c>
      <c r="AL190" s="10">
        <v>8.3130000000000148E-2</v>
      </c>
      <c r="AM190" s="10" t="s">
        <v>518</v>
      </c>
      <c r="AN190" s="14">
        <v>12</v>
      </c>
      <c r="AO190" s="10">
        <v>285.14999999999998</v>
      </c>
      <c r="AP190" s="14">
        <v>10.5</v>
      </c>
      <c r="AQ190" s="14">
        <v>37</v>
      </c>
      <c r="AR190" s="10">
        <v>310.14999999999998</v>
      </c>
      <c r="AS190" s="14">
        <v>47.1</v>
      </c>
      <c r="AT190" s="14">
        <v>0.5</v>
      </c>
      <c r="AU190" s="10" t="s">
        <v>518</v>
      </c>
      <c r="AV190" s="10" t="s">
        <v>518</v>
      </c>
      <c r="AW190" s="10">
        <v>0.77394556281622795</v>
      </c>
      <c r="AX190" s="10">
        <v>0.9771542060514995</v>
      </c>
      <c r="AY190" s="10">
        <v>16.530436992861407</v>
      </c>
      <c r="AZ190" s="10">
        <v>21.776564000530918</v>
      </c>
      <c r="BA190" s="10" t="s">
        <v>518</v>
      </c>
      <c r="BB190" s="10" t="s">
        <v>518</v>
      </c>
      <c r="BC190" s="2">
        <v>0.29666108996345625</v>
      </c>
      <c r="BD190" s="1" t="s">
        <v>79</v>
      </c>
      <c r="BE190" s="15"/>
      <c r="BF190">
        <v>46</v>
      </c>
      <c r="BG190" s="19">
        <v>150.6</v>
      </c>
      <c r="BH190">
        <v>125</v>
      </c>
      <c r="BI190" s="19">
        <v>31.1</v>
      </c>
      <c r="BJ190">
        <v>93</v>
      </c>
      <c r="BK190" s="20">
        <v>13.6</v>
      </c>
      <c r="BL190">
        <v>88</v>
      </c>
      <c r="BM190">
        <v>87</v>
      </c>
      <c r="BN190" s="20">
        <v>4.8099999999999996</v>
      </c>
      <c r="BO190">
        <v>92</v>
      </c>
      <c r="BP190" s="19">
        <v>14.4</v>
      </c>
      <c r="BQ190">
        <v>86</v>
      </c>
      <c r="BR190">
        <v>72</v>
      </c>
      <c r="BS190" s="20">
        <v>4.53</v>
      </c>
      <c r="BT190" s="20">
        <v>-0.80000000000000071</v>
      </c>
      <c r="BU190" s="20">
        <v>2</v>
      </c>
      <c r="BV190" s="20">
        <v>15</v>
      </c>
      <c r="BW190" s="20">
        <v>1</v>
      </c>
      <c r="BX190" s="20">
        <v>0.27999999999999936</v>
      </c>
    </row>
    <row r="191" spans="1:76" x14ac:dyDescent="0.3">
      <c r="A191" s="2">
        <v>190</v>
      </c>
      <c r="B191" s="3" t="s">
        <v>267</v>
      </c>
      <c r="C191" s="10">
        <v>465</v>
      </c>
      <c r="D191" s="9" t="s">
        <v>58</v>
      </c>
      <c r="E191" s="10">
        <v>9.3226844670000002</v>
      </c>
      <c r="F191" s="10">
        <v>0.68619006910000002</v>
      </c>
      <c r="G191" s="10">
        <v>21.10949261</v>
      </c>
      <c r="H191" s="10">
        <v>14.47836747</v>
      </c>
      <c r="I191" s="10">
        <v>81.849969560000005</v>
      </c>
      <c r="J191" s="10">
        <v>29.628897179999999</v>
      </c>
      <c r="K191" s="10">
        <v>71.381413690000002</v>
      </c>
      <c r="L191" s="11">
        <v>4.681712962962963E-3</v>
      </c>
      <c r="M191" s="11">
        <v>5.1851736111111109E-3</v>
      </c>
      <c r="N191" s="10">
        <v>3.94375316</v>
      </c>
      <c r="O191" s="10">
        <v>11.900595689999989</v>
      </c>
      <c r="P191" s="10">
        <v>0.33139123979431684</v>
      </c>
      <c r="Q191" s="9">
        <v>0.39769419885942298</v>
      </c>
      <c r="R191">
        <v>7.0093466200000023</v>
      </c>
      <c r="S191">
        <v>0.58899124065612285</v>
      </c>
      <c r="T191" s="9">
        <v>0.72620381411510548</v>
      </c>
      <c r="U191" s="3">
        <v>13.476685393333334</v>
      </c>
      <c r="V191" s="3">
        <v>8.9873946973333343</v>
      </c>
      <c r="W191" s="3">
        <v>0.53569104149999991</v>
      </c>
      <c r="X191" s="3">
        <v>0.71839691110000004</v>
      </c>
      <c r="Y191" s="3">
        <v>18.19787685</v>
      </c>
      <c r="Z191" s="3">
        <v>20.69683173</v>
      </c>
      <c r="AA191" s="3">
        <v>9.760870554666667</v>
      </c>
      <c r="AB191" s="3">
        <v>14.843748593333332</v>
      </c>
      <c r="AC191" s="3">
        <v>92.485255453333323</v>
      </c>
      <c r="AD191" s="3">
        <v>79.687325083333334</v>
      </c>
      <c r="AE191" s="3">
        <v>29.233412240000003</v>
      </c>
      <c r="AF191" s="3">
        <v>29.170540103333334</v>
      </c>
      <c r="AG191" s="3">
        <v>64.891567796666664</v>
      </c>
      <c r="AH191" s="3">
        <v>74.119142933333322</v>
      </c>
      <c r="AI191" s="12">
        <v>43647</v>
      </c>
      <c r="AJ191" s="13">
        <v>637.46666666666658</v>
      </c>
      <c r="AK191" s="16">
        <v>2.9168699999999999</v>
      </c>
      <c r="AL191" s="10">
        <v>8.3130000000000148E-2</v>
      </c>
      <c r="AM191" s="10">
        <v>0.70574629904658071</v>
      </c>
      <c r="AN191" s="14">
        <v>12</v>
      </c>
      <c r="AO191" s="10">
        <v>285.14999999999998</v>
      </c>
      <c r="AP191" s="14">
        <v>10.5</v>
      </c>
      <c r="AQ191" s="14">
        <v>37</v>
      </c>
      <c r="AR191" s="10">
        <v>310.14999999999998</v>
      </c>
      <c r="AS191" s="14">
        <v>47.1</v>
      </c>
      <c r="AT191" s="14">
        <v>0.5</v>
      </c>
      <c r="AU191" s="10">
        <v>0.8220365563731139</v>
      </c>
      <c r="AV191" s="10">
        <v>17.352774611908096</v>
      </c>
      <c r="AW191" s="10">
        <v>0.64174292060530036</v>
      </c>
      <c r="AX191" s="10">
        <v>0.86061945443816112</v>
      </c>
      <c r="AY191" s="10">
        <v>11.68099439147413</v>
      </c>
      <c r="AZ191" s="10">
        <v>17.796795573793347</v>
      </c>
      <c r="BA191" s="10">
        <v>4.729075710504052</v>
      </c>
      <c r="BB191" s="10">
        <v>0.39738142809757587</v>
      </c>
      <c r="BC191" s="2">
        <v>0.47844708503601591</v>
      </c>
      <c r="BD191" s="1" t="s">
        <v>59</v>
      </c>
      <c r="BE191" s="15"/>
      <c r="BF191">
        <v>73</v>
      </c>
      <c r="BG191" s="19">
        <v>146.6</v>
      </c>
      <c r="BH191">
        <v>99</v>
      </c>
      <c r="BI191" s="19">
        <v>29.4</v>
      </c>
      <c r="BJ191">
        <v>87</v>
      </c>
      <c r="BK191" s="20">
        <v>12.1</v>
      </c>
      <c r="BL191">
        <v>89</v>
      </c>
      <c r="BM191">
        <v>67</v>
      </c>
      <c r="BN191" s="20">
        <v>5.74</v>
      </c>
      <c r="BO191">
        <v>84</v>
      </c>
      <c r="BP191" s="19">
        <v>10.6</v>
      </c>
      <c r="BQ191">
        <v>84</v>
      </c>
      <c r="BR191">
        <v>72</v>
      </c>
      <c r="BS191" s="20">
        <v>3.91</v>
      </c>
      <c r="BT191" s="20">
        <v>1.5</v>
      </c>
      <c r="BU191" s="20">
        <v>5</v>
      </c>
      <c r="BV191" s="20">
        <v>-5</v>
      </c>
      <c r="BW191" s="20">
        <v>3</v>
      </c>
      <c r="BX191" s="20">
        <v>1.83</v>
      </c>
    </row>
    <row r="192" spans="1:76" x14ac:dyDescent="0.3">
      <c r="A192" s="2">
        <v>191</v>
      </c>
      <c r="B192" s="3" t="s">
        <v>268</v>
      </c>
      <c r="C192" s="10">
        <v>508</v>
      </c>
      <c r="D192" s="9" t="s">
        <v>58</v>
      </c>
      <c r="E192" s="10">
        <v>9.7656018679999992</v>
      </c>
      <c r="F192" s="10">
        <v>0.53276091489999999</v>
      </c>
      <c r="G192" s="10">
        <v>17.254995650000001</v>
      </c>
      <c r="H192" s="10">
        <v>9.1540431089999998</v>
      </c>
      <c r="I192" s="10">
        <v>70.950473520000003</v>
      </c>
      <c r="J192" s="10">
        <v>32.26974637</v>
      </c>
      <c r="K192" s="10">
        <v>71.267642179999996</v>
      </c>
      <c r="L192" s="11">
        <v>4.3807870370370372E-3</v>
      </c>
      <c r="M192" s="11">
        <v>4.9536921296296299E-3</v>
      </c>
      <c r="N192" s="10">
        <v>1.5509497080000001</v>
      </c>
      <c r="O192" s="10">
        <v>12.553665170000002</v>
      </c>
      <c r="P192" s="10">
        <v>0.12354556912242386</v>
      </c>
      <c r="Q192" s="9">
        <v>8.70977109319548E-2</v>
      </c>
      <c r="R192">
        <v>4.4390727099999907</v>
      </c>
      <c r="S192">
        <v>0.35360770339870312</v>
      </c>
      <c r="T192" s="9">
        <v>0.37418693253716301</v>
      </c>
      <c r="U192" s="3">
        <v>13.35564469</v>
      </c>
      <c r="V192" s="3">
        <v>10.163161003999999</v>
      </c>
      <c r="W192" s="3">
        <v>0.49432433269999998</v>
      </c>
      <c r="X192" s="3">
        <v>0.50198868829999999</v>
      </c>
      <c r="Y192" s="3">
        <v>15.484409760000002</v>
      </c>
      <c r="Z192" s="3">
        <v>17.484968375000001</v>
      </c>
      <c r="AA192" s="3">
        <v>7.617939561</v>
      </c>
      <c r="AB192" s="3">
        <v>8.748374544499999</v>
      </c>
      <c r="AC192" s="3">
        <v>85.181481090000005</v>
      </c>
      <c r="AD192" s="3">
        <v>71.896530804999998</v>
      </c>
      <c r="AE192" s="3">
        <v>31.634716815000001</v>
      </c>
      <c r="AF192" s="3">
        <v>31.550729699999998</v>
      </c>
      <c r="AG192" s="3">
        <v>66.569801769999998</v>
      </c>
      <c r="AH192" s="3">
        <v>71.555905849999988</v>
      </c>
      <c r="AI192" s="12">
        <v>43647</v>
      </c>
      <c r="AJ192" s="13">
        <v>637.46666666666658</v>
      </c>
      <c r="AK192" s="16">
        <v>2.9168699999999999</v>
      </c>
      <c r="AL192" s="10">
        <v>8.3130000000000148E-2</v>
      </c>
      <c r="AM192" s="10">
        <v>0.54794445576936923</v>
      </c>
      <c r="AN192" s="14">
        <v>12</v>
      </c>
      <c r="AO192" s="10">
        <v>285.14999999999998</v>
      </c>
      <c r="AP192" s="14">
        <v>10.5</v>
      </c>
      <c r="AQ192" s="14">
        <v>37</v>
      </c>
      <c r="AR192" s="10">
        <v>310.14999999999998</v>
      </c>
      <c r="AS192" s="14">
        <v>47.1</v>
      </c>
      <c r="AT192" s="14">
        <v>0.5</v>
      </c>
      <c r="AU192" s="10">
        <v>0.63823271069631626</v>
      </c>
      <c r="AV192" s="10">
        <v>11.012702646752647</v>
      </c>
      <c r="AW192" s="10">
        <v>0.59218675769690687</v>
      </c>
      <c r="AX192" s="10">
        <v>0.60136844185113314</v>
      </c>
      <c r="AY192" s="10">
        <v>9.1567345614753837</v>
      </c>
      <c r="AZ192" s="10">
        <v>10.506430411128632</v>
      </c>
      <c r="BA192" s="10">
        <v>1.8746728592907083</v>
      </c>
      <c r="BB192" s="10">
        <v>0.14933271151525446</v>
      </c>
      <c r="BC192" s="2">
        <v>0.10408648236365539</v>
      </c>
      <c r="BD192" s="1" t="s">
        <v>59</v>
      </c>
      <c r="BE192" s="15"/>
      <c r="BF192">
        <v>75</v>
      </c>
      <c r="BG192" s="19">
        <v>144.19999999999999</v>
      </c>
      <c r="BH192">
        <v>90</v>
      </c>
      <c r="BI192" s="19">
        <v>30.7</v>
      </c>
      <c r="BJ192">
        <v>92</v>
      </c>
      <c r="BK192" s="20">
        <v>14.8</v>
      </c>
      <c r="BL192">
        <v>84</v>
      </c>
      <c r="BM192">
        <v>67</v>
      </c>
      <c r="BN192" s="20">
        <v>4.6900000000000004</v>
      </c>
      <c r="BO192">
        <v>90</v>
      </c>
      <c r="BP192" s="19">
        <v>14</v>
      </c>
      <c r="BQ192">
        <v>84</v>
      </c>
      <c r="BR192">
        <v>82</v>
      </c>
      <c r="BS192" s="20">
        <v>8.2200000000000006</v>
      </c>
      <c r="BT192" s="20">
        <v>0.80000000000000071</v>
      </c>
      <c r="BU192" s="20">
        <v>0</v>
      </c>
      <c r="BV192" s="20">
        <v>-15</v>
      </c>
      <c r="BW192" s="20">
        <v>2</v>
      </c>
      <c r="BX192" s="20">
        <v>-3.5300000000000002</v>
      </c>
    </row>
    <row r="193" spans="1:76" x14ac:dyDescent="0.3">
      <c r="A193" s="2">
        <v>192</v>
      </c>
      <c r="B193" s="3" t="s">
        <v>269</v>
      </c>
      <c r="C193" s="10">
        <v>518</v>
      </c>
      <c r="D193" s="9" t="s">
        <v>58</v>
      </c>
      <c r="E193" s="10"/>
      <c r="F193" s="10"/>
      <c r="G193" s="10"/>
      <c r="H193" s="10"/>
      <c r="I193" s="10"/>
      <c r="J193" s="10"/>
      <c r="K193" s="10"/>
      <c r="L193" s="11"/>
      <c r="M193" s="11"/>
      <c r="N193" s="10">
        <v>0</v>
      </c>
      <c r="O193" s="10">
        <v>0</v>
      </c>
      <c r="P193" s="10" t="e">
        <v>#DIV/0!</v>
      </c>
      <c r="Q193" s="9">
        <v>0.12394447592421268</v>
      </c>
      <c r="R193">
        <v>0</v>
      </c>
      <c r="S193" t="e">
        <v>#DIV/0!</v>
      </c>
      <c r="T193" s="9">
        <v>0.25193780875871763</v>
      </c>
      <c r="U193" s="3">
        <v>13.26611035</v>
      </c>
      <c r="V193" s="3">
        <v>9.2156261530000005</v>
      </c>
      <c r="W193" s="3">
        <v>0.59877754859999999</v>
      </c>
      <c r="X193" s="3">
        <v>0.67432763350000002</v>
      </c>
      <c r="Y193" s="3">
        <v>17.43054643</v>
      </c>
      <c r="Z193" s="3">
        <v>17.706942739999999</v>
      </c>
      <c r="AA193" s="3">
        <v>10.335544560000001</v>
      </c>
      <c r="AB193" s="3">
        <v>11.872868540000001</v>
      </c>
      <c r="AC193" s="3">
        <v>92.868046840000005</v>
      </c>
      <c r="AD193" s="3">
        <v>80.464718910000002</v>
      </c>
      <c r="AE193" s="3">
        <v>32.342476830000003</v>
      </c>
      <c r="AF193" s="3">
        <v>32.33666565</v>
      </c>
      <c r="AG193" s="3">
        <v>68.087817909999998</v>
      </c>
      <c r="AH193" s="3">
        <v>71.21268517</v>
      </c>
      <c r="AI193" s="12">
        <v>43647</v>
      </c>
      <c r="AJ193" s="13">
        <v>637.46666666666658</v>
      </c>
      <c r="AK193" s="16">
        <v>2.9168699999999999</v>
      </c>
      <c r="AL193" s="10">
        <v>8.3130000000000148E-2</v>
      </c>
      <c r="AM193" s="10" t="s">
        <v>518</v>
      </c>
      <c r="AN193" s="14">
        <v>12</v>
      </c>
      <c r="AO193" s="10">
        <v>285.14999999999998</v>
      </c>
      <c r="AP193" s="14">
        <v>10.5</v>
      </c>
      <c r="AQ193" s="14">
        <v>37</v>
      </c>
      <c r="AR193" s="10">
        <v>310.14999999999998</v>
      </c>
      <c r="AS193" s="14">
        <v>47.1</v>
      </c>
      <c r="AT193" s="14">
        <v>0.5</v>
      </c>
      <c r="AU193" s="10" t="s">
        <v>518</v>
      </c>
      <c r="AV193" s="10" t="s">
        <v>518</v>
      </c>
      <c r="AW193" s="10">
        <v>0.71731879584072944</v>
      </c>
      <c r="AX193" s="10">
        <v>0.8078256895157554</v>
      </c>
      <c r="AY193" s="10">
        <v>12.503258576013526</v>
      </c>
      <c r="AZ193" s="10">
        <v>14.304123228156499</v>
      </c>
      <c r="BA193" s="10" t="s">
        <v>518</v>
      </c>
      <c r="BB193" s="10" t="s">
        <v>518</v>
      </c>
      <c r="BC193" s="2">
        <v>0.14519205348003508</v>
      </c>
      <c r="BD193" s="1" t="s">
        <v>59</v>
      </c>
      <c r="BE193" s="15"/>
      <c r="BF193">
        <v>63</v>
      </c>
      <c r="BG193" s="19">
        <v>147.5</v>
      </c>
      <c r="BH193">
        <v>103</v>
      </c>
      <c r="BI193" s="19">
        <v>30.7</v>
      </c>
      <c r="BJ193">
        <v>86</v>
      </c>
      <c r="BK193" s="20">
        <v>13.4</v>
      </c>
      <c r="BL193">
        <v>86</v>
      </c>
      <c r="BM193">
        <v>67</v>
      </c>
      <c r="BN193" s="20">
        <v>8.07</v>
      </c>
      <c r="BO193">
        <v>85</v>
      </c>
      <c r="BP193" s="19">
        <v>13.7</v>
      </c>
      <c r="BQ193">
        <v>89</v>
      </c>
      <c r="BR193">
        <v>53</v>
      </c>
      <c r="BS193" s="20">
        <v>4.2699999999999996</v>
      </c>
      <c r="BT193" s="20">
        <v>-0.29999999999999893</v>
      </c>
      <c r="BU193" s="20">
        <v>-3</v>
      </c>
      <c r="BV193" s="20">
        <v>14</v>
      </c>
      <c r="BW193" s="20">
        <v>1</v>
      </c>
      <c r="BX193" s="20">
        <v>3.8000000000000007</v>
      </c>
    </row>
    <row r="194" spans="1:76" x14ac:dyDescent="0.3">
      <c r="A194" s="2">
        <v>193</v>
      </c>
      <c r="B194" s="3" t="s">
        <v>270</v>
      </c>
      <c r="C194" s="10">
        <v>507</v>
      </c>
      <c r="D194" s="9" t="s">
        <v>58</v>
      </c>
      <c r="E194" s="10">
        <v>9.4924797939999994</v>
      </c>
      <c r="F194" s="10">
        <v>0.49013007650000001</v>
      </c>
      <c r="G194" s="10">
        <v>21.50915766</v>
      </c>
      <c r="H194" s="10">
        <v>10.52784625</v>
      </c>
      <c r="I194" s="10">
        <v>81.96077167</v>
      </c>
      <c r="J194" s="10">
        <v>29.681991799999999</v>
      </c>
      <c r="K194" s="10">
        <v>79.076047509999995</v>
      </c>
      <c r="L194" s="11">
        <v>4.386574074074074E-3</v>
      </c>
      <c r="M194" s="11">
        <v>4.8321643518518522E-3</v>
      </c>
      <c r="N194" s="10">
        <v>0.63288292400000046</v>
      </c>
      <c r="O194" s="10">
        <v>12.113255429999995</v>
      </c>
      <c r="P194" s="10">
        <v>5.2247137663141041E-2</v>
      </c>
      <c r="Q194" s="9">
        <v>0.13984359325383769</v>
      </c>
      <c r="R194">
        <v>10.475603519999993</v>
      </c>
      <c r="S194">
        <v>0.86480497175481397</v>
      </c>
      <c r="T194" s="9">
        <v>0.69187728259502579</v>
      </c>
      <c r="U194" s="3">
        <v>13.315544503333333</v>
      </c>
      <c r="V194" s="3">
        <v>9.5714964459999994</v>
      </c>
      <c r="W194" s="3">
        <v>0.42325100743333333</v>
      </c>
      <c r="X194" s="3">
        <v>0.49513367726666674</v>
      </c>
      <c r="Y194" s="3">
        <v>20.410283573333334</v>
      </c>
      <c r="Z194" s="3">
        <v>20.836955943333333</v>
      </c>
      <c r="AA194" s="3">
        <v>8.6398941603333341</v>
      </c>
      <c r="AB194" s="3">
        <v>10.296913465666666</v>
      </c>
      <c r="AC194" s="3">
        <v>93.036655426666655</v>
      </c>
      <c r="AD194" s="3">
        <v>80.761359726666669</v>
      </c>
      <c r="AE194" s="3">
        <v>29.907216746666666</v>
      </c>
      <c r="AF194" s="3">
        <v>30.424723066666669</v>
      </c>
      <c r="AG194" s="3">
        <v>68.923307353333328</v>
      </c>
      <c r="AH194" s="3">
        <v>77.409739033333338</v>
      </c>
      <c r="AI194" s="12">
        <v>43647</v>
      </c>
      <c r="AJ194" s="13">
        <v>637.46666666666658</v>
      </c>
      <c r="AK194" s="16">
        <v>2.9168699999999999</v>
      </c>
      <c r="AL194" s="10">
        <v>8.3130000000000148E-2</v>
      </c>
      <c r="AM194" s="10">
        <v>0.5040986500941077</v>
      </c>
      <c r="AN194" s="14">
        <v>12</v>
      </c>
      <c r="AO194" s="10">
        <v>285.14999999999998</v>
      </c>
      <c r="AP194" s="14">
        <v>10.5</v>
      </c>
      <c r="AQ194" s="14">
        <v>37</v>
      </c>
      <c r="AR194" s="10">
        <v>310.14999999999998</v>
      </c>
      <c r="AS194" s="14">
        <v>47.1</v>
      </c>
      <c r="AT194" s="14">
        <v>0.5</v>
      </c>
      <c r="AU194" s="10">
        <v>0.58716215579948106</v>
      </c>
      <c r="AV194" s="10">
        <v>12.629363381076521</v>
      </c>
      <c r="AW194" s="10">
        <v>0.50704289714989192</v>
      </c>
      <c r="AX194" s="10">
        <v>0.59315632990504819</v>
      </c>
      <c r="AY194" s="10">
        <v>10.362151998476042</v>
      </c>
      <c r="AZ194" s="10">
        <v>12.359710816943533</v>
      </c>
      <c r="BA194" s="10">
        <v>0.77043352492513861</v>
      </c>
      <c r="BB194" s="10">
        <v>6.3602516216826679E-2</v>
      </c>
      <c r="BC194" s="2">
        <v>0.1687339482490087</v>
      </c>
      <c r="BD194" s="1" t="s">
        <v>59</v>
      </c>
      <c r="BE194" s="15"/>
      <c r="BF194">
        <v>62</v>
      </c>
      <c r="BG194" s="19">
        <v>148.9</v>
      </c>
      <c r="BH194">
        <v>106</v>
      </c>
      <c r="BI194" s="19">
        <v>30.7</v>
      </c>
      <c r="BJ194">
        <v>93</v>
      </c>
      <c r="BK194" s="20">
        <v>12.6</v>
      </c>
      <c r="BL194">
        <v>88</v>
      </c>
      <c r="BM194">
        <v>66</v>
      </c>
      <c r="BN194" s="20">
        <v>15.51</v>
      </c>
      <c r="BO194">
        <v>86</v>
      </c>
      <c r="BP194" s="19">
        <v>14</v>
      </c>
      <c r="BQ194">
        <v>85</v>
      </c>
      <c r="BR194">
        <v>67</v>
      </c>
      <c r="BS194" s="20">
        <v>16.11</v>
      </c>
      <c r="BT194" s="20">
        <v>-1.4000000000000004</v>
      </c>
      <c r="BU194" s="20">
        <v>3</v>
      </c>
      <c r="BV194" s="20">
        <v>-1</v>
      </c>
      <c r="BW194" s="20">
        <v>7</v>
      </c>
      <c r="BX194" s="20">
        <v>-0.59999999999999964</v>
      </c>
    </row>
    <row r="195" spans="1:76" x14ac:dyDescent="0.3">
      <c r="A195" s="2">
        <v>194</v>
      </c>
      <c r="B195" s="3" t="s">
        <v>271</v>
      </c>
      <c r="C195" s="10">
        <v>581</v>
      </c>
      <c r="D195" s="9" t="s">
        <v>58</v>
      </c>
      <c r="E195" s="10">
        <v>8.9648872730000004</v>
      </c>
      <c r="F195" s="10">
        <v>0.72503529929999999</v>
      </c>
      <c r="G195" s="10">
        <v>17.077287630000001</v>
      </c>
      <c r="H195" s="10">
        <v>12.125252830000001</v>
      </c>
      <c r="I195" s="10">
        <v>78.684739440000001</v>
      </c>
      <c r="J195" s="10">
        <v>32.5578261</v>
      </c>
      <c r="K195" s="10">
        <v>84.734255419999997</v>
      </c>
      <c r="L195" s="11">
        <v>4.2708333333333339E-3</v>
      </c>
      <c r="M195" s="11">
        <v>4.9652662037037035E-3</v>
      </c>
      <c r="N195" s="10">
        <v>1.6067496800000001</v>
      </c>
      <c r="O195" s="10">
        <v>12.499029539999995</v>
      </c>
      <c r="P195" s="10">
        <v>0.12854995460711591</v>
      </c>
      <c r="Q195" s="9">
        <v>0.15780225273465473</v>
      </c>
      <c r="R195">
        <v>6.699237789999998</v>
      </c>
      <c r="S195">
        <v>0.53598063502136506</v>
      </c>
      <c r="T195" s="9">
        <v>0.39566725618124249</v>
      </c>
      <c r="U195" s="3">
        <v>13.440651493333334</v>
      </c>
      <c r="V195" s="3">
        <v>9.2046318009999997</v>
      </c>
      <c r="W195" s="3">
        <v>0.57376060090000003</v>
      </c>
      <c r="X195" s="3">
        <v>0.67495557679999996</v>
      </c>
      <c r="Y195" s="3">
        <v>17.335915103333335</v>
      </c>
      <c r="Z195" s="3">
        <v>18.081395716666666</v>
      </c>
      <c r="AA195" s="3">
        <v>9.9359863880000017</v>
      </c>
      <c r="AB195" s="3">
        <v>12.009944293333334</v>
      </c>
      <c r="AC195" s="3">
        <v>91.627229999999997</v>
      </c>
      <c r="AD195" s="3">
        <v>78.419768953333332</v>
      </c>
      <c r="AE195" s="3">
        <v>32.014765786666665</v>
      </c>
      <c r="AF195" s="3">
        <v>32.056601446666669</v>
      </c>
      <c r="AG195" s="3">
        <v>76.901072240000005</v>
      </c>
      <c r="AH195" s="3">
        <v>82.042185363333331</v>
      </c>
      <c r="AI195" s="12">
        <v>43647</v>
      </c>
      <c r="AJ195" s="13">
        <v>637.46666666666658</v>
      </c>
      <c r="AK195" s="16">
        <v>2.9168699999999999</v>
      </c>
      <c r="AL195" s="10">
        <v>8.3130000000000148E-2</v>
      </c>
      <c r="AM195" s="10">
        <v>0.74569860771991903</v>
      </c>
      <c r="AN195" s="14">
        <v>12</v>
      </c>
      <c r="AO195" s="10">
        <v>285.14999999999998</v>
      </c>
      <c r="AP195" s="14">
        <v>10.5</v>
      </c>
      <c r="AQ195" s="14">
        <v>37</v>
      </c>
      <c r="AR195" s="10">
        <v>310.14999999999998</v>
      </c>
      <c r="AS195" s="14">
        <v>47.1</v>
      </c>
      <c r="AT195" s="14">
        <v>0.5</v>
      </c>
      <c r="AU195" s="10">
        <v>0.86857205827422845</v>
      </c>
      <c r="AV195" s="10">
        <v>14.832854866530122</v>
      </c>
      <c r="AW195" s="10">
        <v>0.68734919053115828</v>
      </c>
      <c r="AX195" s="10">
        <v>0.80857794806797623</v>
      </c>
      <c r="AY195" s="10">
        <v>11.916440121837313</v>
      </c>
      <c r="AZ195" s="10">
        <v>14.583450522686315</v>
      </c>
      <c r="BA195" s="10">
        <v>2.2103003384599003</v>
      </c>
      <c r="BB195" s="10">
        <v>0.1768377561943022</v>
      </c>
      <c r="BC195" s="2">
        <v>0.20251170800094573</v>
      </c>
      <c r="BD195" s="1" t="s">
        <v>79</v>
      </c>
      <c r="BE195" s="15"/>
      <c r="BF195">
        <v>48</v>
      </c>
      <c r="BG195" s="19">
        <v>156.5</v>
      </c>
      <c r="BH195">
        <v>144</v>
      </c>
      <c r="BI195" s="19">
        <v>31.7</v>
      </c>
      <c r="BJ195">
        <v>89</v>
      </c>
      <c r="BK195" s="20">
        <v>16.600000000000001</v>
      </c>
      <c r="BL195">
        <v>88</v>
      </c>
      <c r="BM195">
        <v>72</v>
      </c>
      <c r="BN195" s="20">
        <v>9.4700000000000006</v>
      </c>
      <c r="BO195">
        <v>87</v>
      </c>
      <c r="BP195" s="19">
        <v>15.8</v>
      </c>
      <c r="BQ195">
        <v>87</v>
      </c>
      <c r="BR195">
        <v>82</v>
      </c>
      <c r="BS195" s="20">
        <v>6.91</v>
      </c>
      <c r="BT195" s="20">
        <v>0.80000000000000071</v>
      </c>
      <c r="BU195" s="20">
        <v>1</v>
      </c>
      <c r="BV195" s="20">
        <v>-10</v>
      </c>
      <c r="BW195" s="20">
        <v>2</v>
      </c>
      <c r="BX195" s="20">
        <v>2.5600000000000005</v>
      </c>
    </row>
    <row r="196" spans="1:76" x14ac:dyDescent="0.3">
      <c r="A196" s="2">
        <v>195</v>
      </c>
      <c r="B196" s="3" t="s">
        <v>272</v>
      </c>
      <c r="C196" s="10">
        <v>506</v>
      </c>
      <c r="D196" s="9" t="s">
        <v>58</v>
      </c>
      <c r="E196" s="10">
        <v>9.1228290259999998</v>
      </c>
      <c r="F196" s="10">
        <v>0.72813730880000005</v>
      </c>
      <c r="G196" s="10">
        <v>16.74132586</v>
      </c>
      <c r="H196" s="10">
        <v>12.11697843</v>
      </c>
      <c r="I196" s="10">
        <v>78.108139300000005</v>
      </c>
      <c r="J196" s="10">
        <v>33.926896579999998</v>
      </c>
      <c r="K196" s="10">
        <v>81.764703060000002</v>
      </c>
      <c r="L196" s="11">
        <v>4.1435185185185186E-3</v>
      </c>
      <c r="M196" s="11">
        <v>4.8032291666666666E-3</v>
      </c>
      <c r="N196" s="10">
        <v>2.0235596499999993</v>
      </c>
      <c r="O196" s="10">
        <v>11.297169619999991</v>
      </c>
      <c r="P196" s="10">
        <v>0.17912094073701276</v>
      </c>
      <c r="Q196" s="9">
        <v>0.15587586399034198</v>
      </c>
      <c r="R196">
        <v>8.5722358400000047</v>
      </c>
      <c r="S196">
        <v>0.75879500161032476</v>
      </c>
      <c r="T196" s="9">
        <v>0.74282973275685138</v>
      </c>
      <c r="U196" s="3">
        <v>13.236813035000001</v>
      </c>
      <c r="V196" s="3">
        <v>9.3521714715000002</v>
      </c>
      <c r="W196" s="3">
        <v>0.56841289010000007</v>
      </c>
      <c r="X196" s="3">
        <v>0.64190991240000006</v>
      </c>
      <c r="Y196" s="3">
        <v>16.806629540000003</v>
      </c>
      <c r="Z196" s="3">
        <v>18.004420724999999</v>
      </c>
      <c r="AA196" s="3">
        <v>9.5319028235000012</v>
      </c>
      <c r="AB196" s="3">
        <v>11.402493029999999</v>
      </c>
      <c r="AC196" s="3">
        <v>90.344568159999994</v>
      </c>
      <c r="AD196" s="3">
        <v>78.220787059999992</v>
      </c>
      <c r="AE196" s="3">
        <v>33.640849360000004</v>
      </c>
      <c r="AF196" s="3">
        <v>33.161459120000004</v>
      </c>
      <c r="AG196" s="3">
        <v>71.294623874999999</v>
      </c>
      <c r="AH196" s="3">
        <v>80.287331875000007</v>
      </c>
      <c r="AI196" s="12">
        <v>43647</v>
      </c>
      <c r="AJ196" s="13">
        <v>637.46666666666658</v>
      </c>
      <c r="AK196" s="16">
        <v>2.9168699999999999</v>
      </c>
      <c r="AL196" s="10">
        <v>8.3130000000000148E-2</v>
      </c>
      <c r="AM196" s="10">
        <v>0.74888902364520882</v>
      </c>
      <c r="AN196" s="14">
        <v>12</v>
      </c>
      <c r="AO196" s="10">
        <v>285.14999999999998</v>
      </c>
      <c r="AP196" s="14">
        <v>10.5</v>
      </c>
      <c r="AQ196" s="14">
        <v>37</v>
      </c>
      <c r="AR196" s="10">
        <v>310.14999999999998</v>
      </c>
      <c r="AS196" s="14">
        <v>47.1</v>
      </c>
      <c r="AT196" s="14">
        <v>0.5</v>
      </c>
      <c r="AU196" s="10">
        <v>0.87228817910145229</v>
      </c>
      <c r="AV196" s="10">
        <v>14.603260650163454</v>
      </c>
      <c r="AW196" s="10">
        <v>0.68094278220718318</v>
      </c>
      <c r="AX196" s="10">
        <v>0.76899016417295929</v>
      </c>
      <c r="AY196" s="10">
        <v>11.418103739081186</v>
      </c>
      <c r="AZ196" s="10">
        <v>13.714747256935906</v>
      </c>
      <c r="BA196" s="10">
        <v>2.5012165163485118</v>
      </c>
      <c r="BB196" s="10">
        <v>0.22140205029058543</v>
      </c>
      <c r="BC196" s="2">
        <v>0.19147350005048686</v>
      </c>
      <c r="BD196" s="1" t="s">
        <v>59</v>
      </c>
      <c r="BE196" s="15"/>
      <c r="BF196">
        <v>51</v>
      </c>
      <c r="BG196" s="19">
        <v>155</v>
      </c>
      <c r="BH196">
        <v>107</v>
      </c>
      <c r="BI196" s="19">
        <v>32.700000000000003</v>
      </c>
      <c r="BJ196">
        <v>91</v>
      </c>
      <c r="BK196" s="20">
        <v>10.7</v>
      </c>
      <c r="BL196">
        <v>91</v>
      </c>
      <c r="BM196">
        <v>60</v>
      </c>
      <c r="BN196" s="20">
        <v>0.73</v>
      </c>
      <c r="BO196">
        <v>80</v>
      </c>
      <c r="BP196" s="19">
        <v>15.2</v>
      </c>
      <c r="BQ196">
        <v>84</v>
      </c>
      <c r="BR196">
        <v>68</v>
      </c>
      <c r="BS196" s="20">
        <v>3.95</v>
      </c>
      <c r="BT196" s="20">
        <v>-4.5</v>
      </c>
      <c r="BU196" s="20">
        <v>7</v>
      </c>
      <c r="BV196" s="20">
        <v>-8</v>
      </c>
      <c r="BW196" s="20">
        <v>11</v>
      </c>
      <c r="BX196" s="20">
        <v>-3.22</v>
      </c>
    </row>
    <row r="197" spans="1:76" x14ac:dyDescent="0.3">
      <c r="A197" s="2">
        <v>196</v>
      </c>
      <c r="B197" s="3" t="s">
        <v>273</v>
      </c>
      <c r="C197" s="10">
        <v>480</v>
      </c>
      <c r="D197" s="9" t="s">
        <v>58</v>
      </c>
      <c r="E197" s="10">
        <v>9.9178248759999992</v>
      </c>
      <c r="F197" s="10">
        <v>0.62806216299999995</v>
      </c>
      <c r="G197" s="10">
        <v>22.334819419999999</v>
      </c>
      <c r="H197" s="10">
        <v>14.006712500000001</v>
      </c>
      <c r="I197" s="10">
        <v>63.22610538</v>
      </c>
      <c r="J197" s="10">
        <v>30.058835909999999</v>
      </c>
      <c r="K197" s="10">
        <v>74.652402609999996</v>
      </c>
      <c r="L197" s="11">
        <v>3.8888888888888883E-3</v>
      </c>
      <c r="M197" s="11">
        <v>4.4502199074074071E-3</v>
      </c>
      <c r="N197" s="10">
        <v>1.0217549800000008</v>
      </c>
      <c r="O197" s="10">
        <v>21.718622970000006</v>
      </c>
      <c r="P197" s="10">
        <v>4.7045108771921397E-2</v>
      </c>
      <c r="Q197" s="9">
        <v>8.6111497895820219E-2</v>
      </c>
      <c r="R197">
        <v>13.017010519999992</v>
      </c>
      <c r="S197">
        <v>0.59934787476998086</v>
      </c>
      <c r="T197" s="9">
        <v>0.37106860599787939</v>
      </c>
      <c r="U197" s="3">
        <v>13.315186376666666</v>
      </c>
      <c r="V197" s="3">
        <v>10.127882772</v>
      </c>
      <c r="W197" s="3">
        <v>0.55561269990000006</v>
      </c>
      <c r="X197" s="3">
        <v>0.60244178729999998</v>
      </c>
      <c r="Y197" s="3">
        <v>22.672867836666668</v>
      </c>
      <c r="Z197" s="3">
        <v>23.131331379999995</v>
      </c>
      <c r="AA197" s="3">
        <v>12.590099876666665</v>
      </c>
      <c r="AB197" s="3">
        <v>13.912545343333335</v>
      </c>
      <c r="AC197" s="3">
        <v>82.68290531000001</v>
      </c>
      <c r="AD197" s="3">
        <v>65.739101373333327</v>
      </c>
      <c r="AE197" s="3">
        <v>29.845025340000003</v>
      </c>
      <c r="AF197" s="3">
        <v>30.094729346666668</v>
      </c>
      <c r="AG197" s="3">
        <v>63.927789890000007</v>
      </c>
      <c r="AH197" s="3">
        <v>70.852345133333344</v>
      </c>
      <c r="AI197" s="12">
        <v>43647</v>
      </c>
      <c r="AJ197" s="13">
        <v>637.46666666666658</v>
      </c>
      <c r="AK197" s="16">
        <v>2.9168699999999999</v>
      </c>
      <c r="AL197" s="10">
        <v>8.3130000000000148E-2</v>
      </c>
      <c r="AM197" s="10">
        <v>0.64596176346563261</v>
      </c>
      <c r="AN197" s="14">
        <v>12</v>
      </c>
      <c r="AO197" s="10">
        <v>285.14999999999998</v>
      </c>
      <c r="AP197" s="14">
        <v>10.5</v>
      </c>
      <c r="AQ197" s="14">
        <v>37</v>
      </c>
      <c r="AR197" s="10">
        <v>310.14999999999998</v>
      </c>
      <c r="AS197" s="14">
        <v>47.1</v>
      </c>
      <c r="AT197" s="14">
        <v>0.5</v>
      </c>
      <c r="AU197" s="10">
        <v>0.75240094677839064</v>
      </c>
      <c r="AV197" s="10">
        <v>16.804739277732384</v>
      </c>
      <c r="AW197" s="10">
        <v>0.66560851150470901</v>
      </c>
      <c r="AX197" s="10">
        <v>0.72170845156196084</v>
      </c>
      <c r="AY197" s="10">
        <v>15.07689391133367</v>
      </c>
      <c r="AZ197" s="10">
        <v>16.682010795442771</v>
      </c>
      <c r="BA197" s="10">
        <v>1.2648753619995894</v>
      </c>
      <c r="BB197" s="10">
        <v>5.8239206221626726E-2</v>
      </c>
      <c r="BC197" s="2">
        <v>0.10456163672730127</v>
      </c>
      <c r="BD197" s="1" t="s">
        <v>59</v>
      </c>
      <c r="BE197" s="15"/>
      <c r="BF197">
        <v>64</v>
      </c>
      <c r="BG197" s="19">
        <v>149.30000000000001</v>
      </c>
      <c r="BH197">
        <v>91</v>
      </c>
      <c r="BI197" s="19">
        <v>32</v>
      </c>
      <c r="BJ197" s="21" t="e">
        <v>#NULL!</v>
      </c>
      <c r="BK197" s="21" t="e">
        <v>#NULL!</v>
      </c>
      <c r="BL197" s="21" t="e">
        <v>#NULL!</v>
      </c>
      <c r="BM197" s="21" t="e">
        <v>#NULL!</v>
      </c>
      <c r="BN197" s="21" t="e">
        <v>#NULL!</v>
      </c>
      <c r="BO197" s="21" t="e">
        <v>#NULL!</v>
      </c>
      <c r="BP197" s="21" t="e">
        <v>#NULL!</v>
      </c>
      <c r="BQ197" s="21" t="e">
        <v>#NULL!</v>
      </c>
      <c r="BR197" s="21" t="e">
        <v>#NULL!</v>
      </c>
      <c r="BS197" s="21" t="e">
        <v>#NULL!</v>
      </c>
      <c r="BT197" s="21" t="e">
        <v>#NULL!</v>
      </c>
      <c r="BU197" s="21" t="e">
        <v>#NULL!</v>
      </c>
      <c r="BV197" s="21" t="e">
        <v>#NULL!</v>
      </c>
      <c r="BW197" s="21" t="e">
        <v>#NULL!</v>
      </c>
      <c r="BX197" s="21" t="e">
        <v>#NULL!</v>
      </c>
    </row>
    <row r="198" spans="1:76" x14ac:dyDescent="0.3">
      <c r="A198" s="2">
        <v>197</v>
      </c>
      <c r="B198" s="3" t="s">
        <v>274</v>
      </c>
      <c r="C198" s="10">
        <v>599</v>
      </c>
      <c r="D198" s="9" t="s">
        <v>58</v>
      </c>
      <c r="E198" s="10">
        <v>9.3456012400000006</v>
      </c>
      <c r="F198" s="10">
        <v>0.56778739820000002</v>
      </c>
      <c r="G198" s="10">
        <v>19.73903507</v>
      </c>
      <c r="H198" s="10">
        <v>11.179666620000001</v>
      </c>
      <c r="I198" s="10">
        <v>73.573179359999997</v>
      </c>
      <c r="J198" s="10">
        <v>32.027017110000003</v>
      </c>
      <c r="K198" s="10">
        <v>87.781848440000005</v>
      </c>
      <c r="L198" s="11">
        <v>4.2997685185185179E-3</v>
      </c>
      <c r="M198" s="11">
        <v>4.791655092592593E-3</v>
      </c>
      <c r="N198" s="10">
        <v>2.0560035470000013</v>
      </c>
      <c r="O198" s="10">
        <v>14.937225690000005</v>
      </c>
      <c r="P198" s="10">
        <v>0.13764293247416284</v>
      </c>
      <c r="Q198" s="9">
        <v>9.1851318296274312E-2</v>
      </c>
      <c r="R198">
        <v>8.7424328900000035</v>
      </c>
      <c r="S198">
        <v>0.58527822176863686</v>
      </c>
      <c r="T198" s="9">
        <v>0.62350687436261243</v>
      </c>
      <c r="U198" s="3">
        <v>13.215021753333334</v>
      </c>
      <c r="V198" s="3">
        <v>9.5268102219999999</v>
      </c>
      <c r="W198" s="3">
        <v>0.4631585682333334</v>
      </c>
      <c r="X198" s="3">
        <v>0.51402050536666666</v>
      </c>
      <c r="Y198" s="3">
        <v>19.656178926666669</v>
      </c>
      <c r="Z198" s="3">
        <v>20.590239670000003</v>
      </c>
      <c r="AA198" s="3">
        <v>9.1118006339999997</v>
      </c>
      <c r="AB198" s="3">
        <v>10.549428003333334</v>
      </c>
      <c r="AC198" s="3">
        <v>89.021198190000007</v>
      </c>
      <c r="AD198" s="3">
        <v>72.751073136666662</v>
      </c>
      <c r="AE198" s="3">
        <v>31.625165089999999</v>
      </c>
      <c r="AF198" s="3">
        <v>31.807616973333335</v>
      </c>
      <c r="AG198" s="3">
        <v>76.624473550000005</v>
      </c>
      <c r="AH198" s="3">
        <v>86.737800900000011</v>
      </c>
      <c r="AI198" s="12">
        <v>43650</v>
      </c>
      <c r="AJ198" s="13">
        <v>636.93333333333339</v>
      </c>
      <c r="AK198" s="16">
        <v>3.08182</v>
      </c>
      <c r="AL198" s="10">
        <v>8.1820000000000004E-2</v>
      </c>
      <c r="AM198" s="10">
        <v>0.55271307039346873</v>
      </c>
      <c r="AN198" s="14">
        <v>12</v>
      </c>
      <c r="AO198" s="10">
        <v>285.14999999999998</v>
      </c>
      <c r="AP198" s="14">
        <v>10.5</v>
      </c>
      <c r="AQ198" s="14">
        <v>37</v>
      </c>
      <c r="AR198" s="10">
        <v>310.14999999999998</v>
      </c>
      <c r="AS198" s="14">
        <v>47.1</v>
      </c>
      <c r="AT198" s="14">
        <v>0.5</v>
      </c>
      <c r="AU198" s="10">
        <v>0.64382561369269198</v>
      </c>
      <c r="AV198" s="10">
        <v>12.708496367644319</v>
      </c>
      <c r="AW198" s="10">
        <v>0.52518486739083536</v>
      </c>
      <c r="AX198" s="10">
        <v>0.58285824653288665</v>
      </c>
      <c r="AY198" s="10">
        <v>10.324167098839183</v>
      </c>
      <c r="AZ198" s="10">
        <v>11.975165547744901</v>
      </c>
      <c r="BA198" s="10">
        <v>2.3728205603617347</v>
      </c>
      <c r="BB198" s="10">
        <v>0.1588528291401704</v>
      </c>
      <c r="BC198" s="2">
        <v>0.1055112692292816</v>
      </c>
      <c r="BD198" s="1" t="s">
        <v>59</v>
      </c>
      <c r="BE198" s="15"/>
      <c r="BF198">
        <v>51</v>
      </c>
      <c r="BG198" s="19">
        <v>144.19999999999999</v>
      </c>
      <c r="BH198">
        <v>106</v>
      </c>
      <c r="BI198" s="19">
        <v>31</v>
      </c>
      <c r="BJ198">
        <v>92</v>
      </c>
      <c r="BK198" s="20">
        <v>12.6</v>
      </c>
      <c r="BL198">
        <v>86</v>
      </c>
      <c r="BM198">
        <v>64</v>
      </c>
      <c r="BN198" s="20">
        <v>3.35</v>
      </c>
      <c r="BO198">
        <v>92</v>
      </c>
      <c r="BP198" s="19">
        <v>15</v>
      </c>
      <c r="BQ198">
        <v>86</v>
      </c>
      <c r="BR198">
        <v>73</v>
      </c>
      <c r="BS198" s="20">
        <v>6.7</v>
      </c>
      <c r="BT198" s="20">
        <v>-2.4000000000000004</v>
      </c>
      <c r="BU198" s="20">
        <v>0</v>
      </c>
      <c r="BV198" s="20">
        <v>-9</v>
      </c>
      <c r="BW198" s="20">
        <v>0</v>
      </c>
      <c r="BX198" s="20">
        <v>-3.35</v>
      </c>
    </row>
    <row r="199" spans="1:76" x14ac:dyDescent="0.3">
      <c r="A199" s="2">
        <v>198</v>
      </c>
      <c r="B199" s="3" t="s">
        <v>275</v>
      </c>
      <c r="C199" s="10">
        <v>600</v>
      </c>
      <c r="D199" s="9" t="s">
        <v>58</v>
      </c>
      <c r="E199" s="10">
        <v>8.7139590600000005</v>
      </c>
      <c r="F199" s="10">
        <v>0.4802897049</v>
      </c>
      <c r="G199" s="10">
        <v>29.46977541</v>
      </c>
      <c r="H199" s="10">
        <v>14.13721428</v>
      </c>
      <c r="I199" s="10">
        <v>80.228532020000003</v>
      </c>
      <c r="J199" s="10">
        <v>31.59852278</v>
      </c>
      <c r="K199" s="10">
        <v>79.124735529999995</v>
      </c>
      <c r="L199" s="11">
        <v>5.0289351851851849E-3</v>
      </c>
      <c r="M199" s="11">
        <v>5.6423495370370369E-3</v>
      </c>
      <c r="N199" s="10">
        <v>2.4445444800000011</v>
      </c>
      <c r="O199" s="10">
        <v>11.749632349999999</v>
      </c>
      <c r="P199" s="10">
        <v>0.20805284856423625</v>
      </c>
      <c r="Q199" s="9">
        <v>0.21867793216554324</v>
      </c>
      <c r="R199">
        <v>9.2742201800000004</v>
      </c>
      <c r="S199">
        <v>0.78932003178805854</v>
      </c>
      <c r="T199" s="9">
        <v>0.50699023122669029</v>
      </c>
      <c r="U199" s="3">
        <v>13.20642857</v>
      </c>
      <c r="V199" s="3">
        <v>9.0154903386666678</v>
      </c>
      <c r="W199" s="3">
        <v>0.41289800576666669</v>
      </c>
      <c r="X199" s="3">
        <v>0.45041045593333334</v>
      </c>
      <c r="Y199" s="3">
        <v>26.377818333333334</v>
      </c>
      <c r="Z199" s="3">
        <v>29.665105553333333</v>
      </c>
      <c r="AA199" s="3">
        <v>10.884762053333333</v>
      </c>
      <c r="AB199" s="3">
        <v>13.347869796666666</v>
      </c>
      <c r="AC199" s="3">
        <v>91.804732983333338</v>
      </c>
      <c r="AD199" s="3">
        <v>80.415489193333329</v>
      </c>
      <c r="AE199" s="3">
        <v>31.575704513333335</v>
      </c>
      <c r="AF199" s="3">
        <v>31.266712159999997</v>
      </c>
      <c r="AG199" s="3">
        <v>70.168670433333332</v>
      </c>
      <c r="AH199" s="3">
        <v>76.00223823666667</v>
      </c>
      <c r="AI199" s="12">
        <v>43650</v>
      </c>
      <c r="AJ199" s="13">
        <v>636.93333333333339</v>
      </c>
      <c r="AK199" s="16">
        <v>3.08182</v>
      </c>
      <c r="AL199" s="10">
        <v>8.1820000000000004E-2</v>
      </c>
      <c r="AM199" s="10">
        <v>0.46753837495376105</v>
      </c>
      <c r="AN199" s="14">
        <v>12</v>
      </c>
      <c r="AO199" s="10">
        <v>285.14999999999998</v>
      </c>
      <c r="AP199" s="14">
        <v>10.5</v>
      </c>
      <c r="AQ199" s="14">
        <v>37</v>
      </c>
      <c r="AR199" s="10">
        <v>310.14999999999998</v>
      </c>
      <c r="AS199" s="14">
        <v>47.1</v>
      </c>
      <c r="AT199" s="14">
        <v>0.5</v>
      </c>
      <c r="AU199" s="10">
        <v>0.54461020971550766</v>
      </c>
      <c r="AV199" s="10">
        <v>16.049540566309012</v>
      </c>
      <c r="AW199" s="10">
        <v>0.46819339914545655</v>
      </c>
      <c r="AX199" s="10">
        <v>0.51072952503735847</v>
      </c>
      <c r="AY199" s="10">
        <v>12.353503738067664</v>
      </c>
      <c r="AZ199" s="10">
        <v>15.14598369408351</v>
      </c>
      <c r="BA199" s="10">
        <v>2.7758275147857567</v>
      </c>
      <c r="BB199" s="10">
        <v>0.236248031606347</v>
      </c>
      <c r="BC199" s="2">
        <v>0.24773425352770309</v>
      </c>
      <c r="BD199" s="1" t="s">
        <v>59</v>
      </c>
      <c r="BE199" s="15"/>
      <c r="BF199">
        <v>55</v>
      </c>
      <c r="BG199" s="19">
        <v>150.1</v>
      </c>
      <c r="BH199">
        <v>102</v>
      </c>
      <c r="BI199" s="19">
        <v>33</v>
      </c>
      <c r="BJ199">
        <v>89</v>
      </c>
      <c r="BK199" s="20">
        <v>13.7</v>
      </c>
      <c r="BL199">
        <v>87</v>
      </c>
      <c r="BM199">
        <v>67</v>
      </c>
      <c r="BN199" s="20">
        <v>7.71</v>
      </c>
      <c r="BO199">
        <v>90</v>
      </c>
      <c r="BP199" s="19">
        <v>13.5</v>
      </c>
      <c r="BQ199">
        <v>89</v>
      </c>
      <c r="BR199">
        <v>73</v>
      </c>
      <c r="BS199" s="20">
        <v>11.67</v>
      </c>
      <c r="BT199" s="20">
        <v>0.19999999999999929</v>
      </c>
      <c r="BU199" s="20">
        <v>-2</v>
      </c>
      <c r="BV199" s="20">
        <v>-6</v>
      </c>
      <c r="BW199" s="20">
        <v>-1</v>
      </c>
      <c r="BX199" s="20">
        <v>-3.96</v>
      </c>
    </row>
    <row r="200" spans="1:76" x14ac:dyDescent="0.3">
      <c r="A200" s="2">
        <v>199</v>
      </c>
      <c r="B200" s="3" t="s">
        <v>276</v>
      </c>
      <c r="C200" s="10">
        <v>602</v>
      </c>
      <c r="D200" s="9" t="s">
        <v>58</v>
      </c>
      <c r="E200" s="10">
        <v>8.1076693350000006</v>
      </c>
      <c r="F200" s="10">
        <v>0.75538514099999998</v>
      </c>
      <c r="G200" s="10">
        <v>21.138197099999999</v>
      </c>
      <c r="H200" s="10">
        <v>15.96841043</v>
      </c>
      <c r="I200" s="10">
        <v>84.205054360000005</v>
      </c>
      <c r="J200" s="10">
        <v>31.711662449999999</v>
      </c>
      <c r="K200" s="10">
        <v>77.428816729999994</v>
      </c>
      <c r="L200" s="11">
        <v>4.8495370370370368E-3</v>
      </c>
      <c r="M200" s="11">
        <v>5.5323958333333327E-3</v>
      </c>
      <c r="N200" s="10">
        <v>5.8929084700000001</v>
      </c>
      <c r="O200" s="10">
        <v>10.296209159999989</v>
      </c>
      <c r="P200" s="10">
        <v>0.57233768063818224</v>
      </c>
      <c r="Q200" s="9">
        <v>0.45092955808324559</v>
      </c>
      <c r="R200">
        <v>8.7558816299999904</v>
      </c>
      <c r="S200">
        <v>0.85039857815009645</v>
      </c>
      <c r="T200" s="9">
        <v>0.7646287980264056</v>
      </c>
      <c r="U200" s="3">
        <v>13.228587963333334</v>
      </c>
      <c r="V200" s="3">
        <v>8.0182443063333348</v>
      </c>
      <c r="W200" s="3">
        <v>0.54417751596666664</v>
      </c>
      <c r="X200" s="3">
        <v>0.73751991956666674</v>
      </c>
      <c r="Y200" s="3">
        <v>18.343605286666669</v>
      </c>
      <c r="Z200" s="3">
        <v>20.802308423333333</v>
      </c>
      <c r="AA200" s="3">
        <v>9.9303959893333325</v>
      </c>
      <c r="AB200" s="3">
        <v>15.329949406666666</v>
      </c>
      <c r="AC200" s="3">
        <v>95.125262963333327</v>
      </c>
      <c r="AD200" s="3">
        <v>82.887830966666669</v>
      </c>
      <c r="AE200" s="3">
        <v>31.11779275666667</v>
      </c>
      <c r="AF200" s="3">
        <v>31.38013802333333</v>
      </c>
      <c r="AG200" s="3">
        <v>68.372734539999996</v>
      </c>
      <c r="AH200" s="3">
        <v>77.666836943333337</v>
      </c>
      <c r="AI200" s="12">
        <v>43650</v>
      </c>
      <c r="AJ200" s="13">
        <v>636.93333333333339</v>
      </c>
      <c r="AK200" s="16">
        <v>3.08182</v>
      </c>
      <c r="AL200" s="10">
        <v>8.1820000000000004E-2</v>
      </c>
      <c r="AM200" s="10">
        <v>0.73533023440694134</v>
      </c>
      <c r="AN200" s="14">
        <v>12</v>
      </c>
      <c r="AO200" s="10">
        <v>285.14999999999998</v>
      </c>
      <c r="AP200" s="14">
        <v>10.5</v>
      </c>
      <c r="AQ200" s="14">
        <v>37</v>
      </c>
      <c r="AR200" s="10">
        <v>310.14999999999998</v>
      </c>
      <c r="AS200" s="14">
        <v>47.1</v>
      </c>
      <c r="AT200" s="14">
        <v>0.5</v>
      </c>
      <c r="AU200" s="10">
        <v>0.85654648821099133</v>
      </c>
      <c r="AV200" s="10">
        <v>18.10584849311676</v>
      </c>
      <c r="AW200" s="10">
        <v>0.61705389074449513</v>
      </c>
      <c r="AX200" s="10">
        <v>0.8362887523233411</v>
      </c>
      <c r="AY200" s="10">
        <v>11.292411927045871</v>
      </c>
      <c r="AZ200" s="10">
        <v>17.399436006255243</v>
      </c>
      <c r="BA200" s="10">
        <v>6.6627843337172568</v>
      </c>
      <c r="BB200" s="10">
        <v>0.64711042969112176</v>
      </c>
      <c r="BC200" s="2">
        <v>0.50995748428716414</v>
      </c>
      <c r="BD200" s="1" t="s">
        <v>79</v>
      </c>
      <c r="BE200" s="15"/>
      <c r="BF200">
        <v>50</v>
      </c>
      <c r="BG200" s="19">
        <v>145</v>
      </c>
      <c r="BH200">
        <v>93</v>
      </c>
      <c r="BI200" s="19">
        <v>29.6</v>
      </c>
      <c r="BJ200">
        <v>89</v>
      </c>
      <c r="BK200" s="20">
        <v>12.8</v>
      </c>
      <c r="BL200">
        <v>91</v>
      </c>
      <c r="BM200">
        <v>69</v>
      </c>
      <c r="BN200" s="20">
        <v>4.2699999999999996</v>
      </c>
      <c r="BO200">
        <v>88</v>
      </c>
      <c r="BP200" s="19">
        <v>13.8</v>
      </c>
      <c r="BQ200">
        <v>84</v>
      </c>
      <c r="BR200">
        <v>76</v>
      </c>
      <c r="BS200" s="20">
        <v>9.4499999999999993</v>
      </c>
      <c r="BT200" s="20">
        <v>-1</v>
      </c>
      <c r="BU200" s="20">
        <v>7</v>
      </c>
      <c r="BV200" s="20">
        <v>-7</v>
      </c>
      <c r="BW200" s="20">
        <v>1</v>
      </c>
      <c r="BX200" s="20">
        <v>-5.18</v>
      </c>
    </row>
    <row r="201" spans="1:76" x14ac:dyDescent="0.3">
      <c r="A201" s="2">
        <v>200</v>
      </c>
      <c r="B201" s="3" t="s">
        <v>277</v>
      </c>
      <c r="C201" s="10">
        <v>526</v>
      </c>
      <c r="D201" s="9" t="s">
        <v>58</v>
      </c>
      <c r="E201" s="10">
        <v>9.0730761960000006</v>
      </c>
      <c r="F201" s="10">
        <v>1.0387908480000001</v>
      </c>
      <c r="G201" s="10">
        <v>11.55600742</v>
      </c>
      <c r="H201" s="10">
        <v>11.77027869</v>
      </c>
      <c r="I201" s="10">
        <v>70.059341149999995</v>
      </c>
      <c r="J201" s="10">
        <v>33.899399270000004</v>
      </c>
      <c r="K201" s="10">
        <v>83.029059989999993</v>
      </c>
      <c r="L201" s="11">
        <v>5.4224537037037036E-3</v>
      </c>
      <c r="M201" s="11">
        <v>6.2789236111111119E-3</v>
      </c>
      <c r="N201" s="10">
        <v>3.8522166489999998</v>
      </c>
      <c r="O201" s="10">
        <v>14.333216950000008</v>
      </c>
      <c r="P201" s="10">
        <v>0.26876148337376543</v>
      </c>
      <c r="Q201" s="9">
        <v>0.26876148337376543</v>
      </c>
      <c r="R201">
        <v>9.0029991199999984</v>
      </c>
      <c r="S201">
        <v>0.62812131787344461</v>
      </c>
      <c r="T201" s="9">
        <v>0.62812131787344461</v>
      </c>
      <c r="U201" s="3">
        <v>13.239121040000001</v>
      </c>
      <c r="V201" s="3">
        <v>9.0730761960000006</v>
      </c>
      <c r="W201" s="3">
        <v>0.68402220329999996</v>
      </c>
      <c r="X201" s="3">
        <v>1.0387908480000001</v>
      </c>
      <c r="Y201" s="3">
        <v>11.746988849999999</v>
      </c>
      <c r="Z201" s="3">
        <v>11.55600742</v>
      </c>
      <c r="AA201" s="3">
        <v>7.9180620409999998</v>
      </c>
      <c r="AB201" s="3">
        <v>11.77027869</v>
      </c>
      <c r="AC201" s="3">
        <v>84.392558100000002</v>
      </c>
      <c r="AD201" s="3">
        <v>70.059341149999995</v>
      </c>
      <c r="AE201" s="3">
        <v>34.432123390000001</v>
      </c>
      <c r="AF201" s="3">
        <v>33.899399270000004</v>
      </c>
      <c r="AG201" s="3">
        <v>74.026060869999995</v>
      </c>
      <c r="AH201" s="3">
        <v>83.029059989999993</v>
      </c>
      <c r="AI201" s="12">
        <v>43650</v>
      </c>
      <c r="AJ201" s="13">
        <v>636.93333333333339</v>
      </c>
      <c r="AK201" s="16">
        <v>3.08182</v>
      </c>
      <c r="AL201" s="10">
        <v>8.1820000000000004E-2</v>
      </c>
      <c r="AM201" s="10">
        <v>1.011211733326411</v>
      </c>
      <c r="AN201" s="14">
        <v>12</v>
      </c>
      <c r="AO201" s="10">
        <v>285.14999999999998</v>
      </c>
      <c r="AP201" s="14">
        <v>10.5</v>
      </c>
      <c r="AQ201" s="14">
        <v>37</v>
      </c>
      <c r="AR201" s="10">
        <v>310.14999999999998</v>
      </c>
      <c r="AS201" s="14">
        <v>47.1</v>
      </c>
      <c r="AT201" s="14">
        <v>0.5</v>
      </c>
      <c r="AU201" s="10">
        <v>1.1779059509460454</v>
      </c>
      <c r="AV201" s="10">
        <v>13.611889909194657</v>
      </c>
      <c r="AW201" s="10">
        <v>0.77562660991627808</v>
      </c>
      <c r="AX201" s="10">
        <v>1.1779059509460454</v>
      </c>
      <c r="AY201" s="10">
        <v>9.1112771384498181</v>
      </c>
      <c r="AZ201" s="10">
        <v>13.611889909194657</v>
      </c>
      <c r="BA201" s="10">
        <v>4.5006127707448389</v>
      </c>
      <c r="BB201" s="10">
        <v>0.31399878941655429</v>
      </c>
      <c r="BC201" s="2">
        <v>0.31399878941655429</v>
      </c>
      <c r="BD201" s="1" t="s">
        <v>59</v>
      </c>
      <c r="BE201" s="15"/>
      <c r="BF201">
        <v>86</v>
      </c>
      <c r="BG201" s="19">
        <v>145.6</v>
      </c>
      <c r="BH201">
        <v>92</v>
      </c>
      <c r="BI201" s="19">
        <v>31.3</v>
      </c>
      <c r="BJ201">
        <v>89</v>
      </c>
      <c r="BK201" s="20">
        <v>14</v>
      </c>
      <c r="BL201">
        <v>87</v>
      </c>
      <c r="BM201">
        <v>82</v>
      </c>
      <c r="BN201" s="20">
        <v>6.6</v>
      </c>
      <c r="BO201">
        <v>86</v>
      </c>
      <c r="BP201" s="19">
        <v>15.6</v>
      </c>
      <c r="BQ201">
        <v>84</v>
      </c>
      <c r="BR201">
        <v>94</v>
      </c>
      <c r="BS201" s="20">
        <v>4.49</v>
      </c>
      <c r="BT201" s="20">
        <v>-1.5999999999999996</v>
      </c>
      <c r="BU201" s="20">
        <v>3</v>
      </c>
      <c r="BV201" s="20">
        <v>-12</v>
      </c>
      <c r="BW201" s="20">
        <v>3</v>
      </c>
      <c r="BX201" s="20">
        <v>2.1099999999999994</v>
      </c>
    </row>
    <row r="202" spans="1:76" x14ac:dyDescent="0.3">
      <c r="A202" s="2">
        <v>201</v>
      </c>
      <c r="B202" s="9" t="s">
        <v>278</v>
      </c>
      <c r="C202" s="10">
        <v>562</v>
      </c>
      <c r="D202" s="9" t="s">
        <v>58</v>
      </c>
      <c r="E202" s="10">
        <v>8.472027636</v>
      </c>
      <c r="F202" s="10">
        <v>0.71122964200000005</v>
      </c>
      <c r="G202" s="10">
        <v>19.78449603</v>
      </c>
      <c r="H202" s="10">
        <v>14.084116939999999</v>
      </c>
      <c r="I202" s="10">
        <v>68.468959839999997</v>
      </c>
      <c r="J202" s="10">
        <v>34.142311710000001</v>
      </c>
      <c r="K202" s="10">
        <v>85.933398460000006</v>
      </c>
      <c r="L202" s="11">
        <v>3.9467592592592592E-3</v>
      </c>
      <c r="M202" s="11">
        <v>4.4907291666666663E-3</v>
      </c>
      <c r="N202" s="10">
        <v>3.4204240499999994</v>
      </c>
      <c r="O202" s="10">
        <v>14.17673975000001</v>
      </c>
      <c r="P202" s="10">
        <v>0.24127014463956686</v>
      </c>
      <c r="Q202" s="9">
        <v>0.15121710830412818</v>
      </c>
      <c r="R202">
        <v>14.123192970000005</v>
      </c>
      <c r="S202">
        <v>0.99622291295853094</v>
      </c>
      <c r="T202" s="9">
        <v>0.71263380054283709</v>
      </c>
      <c r="U202" s="3">
        <v>13.28948192</v>
      </c>
      <c r="V202" s="3">
        <v>8.6814096716666675</v>
      </c>
      <c r="W202" s="3">
        <v>0.56052732440000008</v>
      </c>
      <c r="X202" s="3">
        <v>0.67705163646666666</v>
      </c>
      <c r="Y202" s="3">
        <v>19.819776063333336</v>
      </c>
      <c r="Z202" s="3">
        <v>19.679904393333331</v>
      </c>
      <c r="AA202" s="3">
        <v>11.108165393333332</v>
      </c>
      <c r="AB202" s="3">
        <v>13.322659389999998</v>
      </c>
      <c r="AC202" s="3">
        <v>83.889230433333339</v>
      </c>
      <c r="AD202" s="3">
        <v>68.593496853333335</v>
      </c>
      <c r="AE202" s="3">
        <v>33.554229049999996</v>
      </c>
      <c r="AF202" s="3">
        <v>33.413366109999998</v>
      </c>
      <c r="AG202" s="3">
        <v>71.806846173333341</v>
      </c>
      <c r="AH202" s="3">
        <v>82.535990210000008</v>
      </c>
      <c r="AI202" s="12">
        <v>43650</v>
      </c>
      <c r="AJ202" s="13">
        <v>636.93333333333339</v>
      </c>
      <c r="AK202" s="16">
        <v>3.08182</v>
      </c>
      <c r="AL202" s="10">
        <v>8.1820000000000004E-2</v>
      </c>
      <c r="AM202" s="10">
        <v>0.69234703065071934</v>
      </c>
      <c r="AN202" s="14">
        <v>12</v>
      </c>
      <c r="AO202" s="10">
        <v>285.14999999999998</v>
      </c>
      <c r="AP202" s="14">
        <v>10.5</v>
      </c>
      <c r="AQ202" s="14">
        <v>37</v>
      </c>
      <c r="AR202" s="10">
        <v>310.14999999999998</v>
      </c>
      <c r="AS202" s="14">
        <v>47.1</v>
      </c>
      <c r="AT202" s="14">
        <v>0.5</v>
      </c>
      <c r="AU202" s="10">
        <v>0.80647767489863897</v>
      </c>
      <c r="AV202" s="10">
        <v>15.955754357315753</v>
      </c>
      <c r="AW202" s="10">
        <v>0.63559326918388914</v>
      </c>
      <c r="AX202" s="10">
        <v>0.76772254321193767</v>
      </c>
      <c r="AY202" s="10">
        <v>12.593580545485453</v>
      </c>
      <c r="AZ202" s="10">
        <v>15.110854432804196</v>
      </c>
      <c r="BA202" s="10">
        <v>3.8827542308169374</v>
      </c>
      <c r="BB202" s="10">
        <v>0.27388202783485072</v>
      </c>
      <c r="BC202" s="2">
        <v>0.17192640678858287</v>
      </c>
      <c r="BD202" s="1" t="s">
        <v>59</v>
      </c>
      <c r="BE202" s="15"/>
      <c r="BF202">
        <v>52</v>
      </c>
      <c r="BG202" s="19">
        <v>155</v>
      </c>
      <c r="BH202">
        <v>143</v>
      </c>
      <c r="BI202" s="19">
        <v>32.200000000000003</v>
      </c>
      <c r="BJ202">
        <v>97</v>
      </c>
      <c r="BK202" s="20">
        <v>13.9</v>
      </c>
      <c r="BL202">
        <v>86</v>
      </c>
      <c r="BM202">
        <v>63</v>
      </c>
      <c r="BN202" s="20">
        <v>9.86</v>
      </c>
      <c r="BO202">
        <v>89</v>
      </c>
      <c r="BP202" s="19">
        <v>13.8</v>
      </c>
      <c r="BQ202">
        <v>81</v>
      </c>
      <c r="BR202">
        <v>74</v>
      </c>
      <c r="BS202" s="20">
        <v>10.57</v>
      </c>
      <c r="BT202" s="20">
        <v>9.9999999999999645E-2</v>
      </c>
      <c r="BU202" s="20">
        <v>5</v>
      </c>
      <c r="BV202" s="20">
        <v>-11</v>
      </c>
      <c r="BW202" s="20">
        <v>8</v>
      </c>
      <c r="BX202" s="20">
        <v>-0.71000000000000085</v>
      </c>
    </row>
    <row r="203" spans="1:76" x14ac:dyDescent="0.3">
      <c r="A203" s="2">
        <v>202</v>
      </c>
      <c r="B203" s="9" t="s">
        <v>279</v>
      </c>
      <c r="C203" s="10">
        <v>594</v>
      </c>
      <c r="D203" s="9" t="s">
        <v>58</v>
      </c>
      <c r="E203" s="10">
        <v>8.7011354779999994</v>
      </c>
      <c r="F203" s="10">
        <v>0.64578207509999996</v>
      </c>
      <c r="G203" s="10">
        <v>23.080912999999999</v>
      </c>
      <c r="H203" s="10">
        <v>14.89221482</v>
      </c>
      <c r="I203" s="10">
        <v>72.62364977</v>
      </c>
      <c r="J203" s="10">
        <v>32.670632439999999</v>
      </c>
      <c r="K203" s="10">
        <v>55.198467749999999</v>
      </c>
      <c r="L203" s="11">
        <v>6.1111111111111114E-3</v>
      </c>
      <c r="M203" s="11">
        <v>6.6724421296296297E-3</v>
      </c>
      <c r="N203" s="10">
        <v>4.1902976699999996</v>
      </c>
      <c r="O203" s="10">
        <v>18.332291900000001</v>
      </c>
      <c r="P203" s="10">
        <v>0.22857467537924156</v>
      </c>
      <c r="Q203" s="9">
        <v>0.29143560712244487</v>
      </c>
      <c r="R203">
        <v>5.5841210799999956</v>
      </c>
      <c r="S203">
        <v>0.30460572581216622</v>
      </c>
      <c r="T203" s="9">
        <v>0.209417975810682</v>
      </c>
      <c r="U203" s="3">
        <v>13.277492023333332</v>
      </c>
      <c r="V203" s="3">
        <v>8.864692921333333</v>
      </c>
      <c r="W203" s="3">
        <v>0.55445852316666666</v>
      </c>
      <c r="X203" s="3">
        <v>0.69634205243333325</v>
      </c>
      <c r="Y203" s="3">
        <v>19.996426096666667</v>
      </c>
      <c r="Z203" s="3">
        <v>22.747004040000004</v>
      </c>
      <c r="AA203" s="3">
        <v>11.002897733333334</v>
      </c>
      <c r="AB203" s="3">
        <v>15.650081330000001</v>
      </c>
      <c r="AC203" s="3">
        <v>90.685448613333335</v>
      </c>
      <c r="AD203" s="3">
        <v>74.031797770000011</v>
      </c>
      <c r="AE203" s="3">
        <v>33.237218213333335</v>
      </c>
      <c r="AF203" s="3">
        <v>32.765963980000002</v>
      </c>
      <c r="AG203" s="3">
        <v>49.612980283333336</v>
      </c>
      <c r="AH203" s="3">
        <v>53.16087791333333</v>
      </c>
      <c r="AI203" s="12">
        <v>43650</v>
      </c>
      <c r="AJ203" s="13">
        <v>636.93333333333339</v>
      </c>
      <c r="AK203" s="16">
        <v>3.08182</v>
      </c>
      <c r="AL203" s="10">
        <v>8.1820000000000004E-2</v>
      </c>
      <c r="AM203" s="10">
        <v>0.62863704736162396</v>
      </c>
      <c r="AN203" s="14">
        <v>12</v>
      </c>
      <c r="AO203" s="10">
        <v>285.14999999999998</v>
      </c>
      <c r="AP203" s="14">
        <v>10.5</v>
      </c>
      <c r="AQ203" s="14">
        <v>37</v>
      </c>
      <c r="AR203" s="10">
        <v>310.14999999999998</v>
      </c>
      <c r="AS203" s="14">
        <v>47.1</v>
      </c>
      <c r="AT203" s="14">
        <v>0.5</v>
      </c>
      <c r="AU203" s="10">
        <v>0.73226535518589408</v>
      </c>
      <c r="AV203" s="10">
        <v>16.90135295595972</v>
      </c>
      <c r="AW203" s="10">
        <v>0.62871173273060299</v>
      </c>
      <c r="AX203" s="10">
        <v>0.78959633600392154</v>
      </c>
      <c r="AY203" s="10">
        <v>12.523567980406453</v>
      </c>
      <c r="AZ203" s="10">
        <v>17.970077828922062</v>
      </c>
      <c r="BA203" s="10">
        <v>4.7403348071552216</v>
      </c>
      <c r="BB203" s="10">
        <v>0.25857840541777655</v>
      </c>
      <c r="BC203" s="2">
        <v>0.34168689182697104</v>
      </c>
      <c r="BD203" s="1"/>
      <c r="BE203" s="15"/>
      <c r="BF203">
        <v>68</v>
      </c>
      <c r="BG203" s="19">
        <v>148.30000000000001</v>
      </c>
      <c r="BH203">
        <v>91</v>
      </c>
      <c r="BI203" s="19">
        <v>32.799999999999997</v>
      </c>
      <c r="BJ203">
        <v>87</v>
      </c>
      <c r="BK203" s="20">
        <v>12.2</v>
      </c>
      <c r="BL203">
        <v>90</v>
      </c>
      <c r="BM203">
        <v>46</v>
      </c>
      <c r="BN203" s="20">
        <v>5.75</v>
      </c>
      <c r="BO203">
        <v>85</v>
      </c>
      <c r="BP203" s="19">
        <v>14.3</v>
      </c>
      <c r="BQ203">
        <v>86</v>
      </c>
      <c r="BR203">
        <v>54</v>
      </c>
      <c r="BS203" s="20">
        <v>5.56</v>
      </c>
      <c r="BT203" s="20">
        <v>-2.1000000000000014</v>
      </c>
      <c r="BU203" s="20">
        <v>4</v>
      </c>
      <c r="BV203" s="20">
        <v>-8</v>
      </c>
      <c r="BW203" s="20">
        <v>2</v>
      </c>
      <c r="BX203" s="20">
        <v>0.19000000000000039</v>
      </c>
    </row>
    <row r="204" spans="1:76" x14ac:dyDescent="0.3">
      <c r="A204" s="2">
        <v>203</v>
      </c>
      <c r="B204" s="9" t="s">
        <v>280</v>
      </c>
      <c r="C204" s="10">
        <v>522</v>
      </c>
      <c r="D204" s="9" t="s">
        <v>58</v>
      </c>
      <c r="E204" s="10">
        <v>9.5897068040000004</v>
      </c>
      <c r="F204" s="10">
        <v>0.62506626799999998</v>
      </c>
      <c r="G204" s="10">
        <v>29.264452330000001</v>
      </c>
      <c r="H204" s="10">
        <v>18.29085031</v>
      </c>
      <c r="I204" s="10">
        <v>79.02257032</v>
      </c>
      <c r="J204" s="10">
        <v>28.203289779999999</v>
      </c>
      <c r="K204" s="10">
        <v>70.190768120000001</v>
      </c>
      <c r="L204" s="11">
        <v>4.2824074074074075E-3</v>
      </c>
      <c r="M204" s="11">
        <v>4.9189699074074075E-3</v>
      </c>
      <c r="N204" s="10">
        <v>2.0208233199999981</v>
      </c>
      <c r="O204" s="10">
        <v>12.122786980000001</v>
      </c>
      <c r="P204" s="10">
        <v>0.16669626574598095</v>
      </c>
      <c r="Q204" s="9">
        <v>0.10462019991713031</v>
      </c>
      <c r="R204">
        <v>1.9621920700000004</v>
      </c>
      <c r="S204">
        <v>0.16185981600082527</v>
      </c>
      <c r="T204" s="9">
        <v>0.18163329598350419</v>
      </c>
      <c r="U204" s="3">
        <v>13.121170039999999</v>
      </c>
      <c r="V204" s="3">
        <v>9.6713210324999999</v>
      </c>
      <c r="W204" s="3">
        <v>0.56824710444999993</v>
      </c>
      <c r="X204" s="3">
        <v>0.57858347160000001</v>
      </c>
      <c r="Y204" s="3">
        <v>26.706217219999999</v>
      </c>
      <c r="Z204" s="3">
        <v>28.395578995000001</v>
      </c>
      <c r="AA204" s="3">
        <v>15.162865275000001</v>
      </c>
      <c r="AB204" s="3">
        <v>16.4652444</v>
      </c>
      <c r="AC204" s="3">
        <v>91.475589944999996</v>
      </c>
      <c r="AD204" s="3">
        <v>78.551500309999994</v>
      </c>
      <c r="AE204" s="3">
        <v>27.476476439999999</v>
      </c>
      <c r="AF204" s="3">
        <v>27.61733375</v>
      </c>
      <c r="AG204" s="3">
        <v>68.325474095000004</v>
      </c>
      <c r="AH204" s="3">
        <v>70.688763635000001</v>
      </c>
      <c r="AI204" s="12">
        <v>43650</v>
      </c>
      <c r="AJ204" s="13">
        <v>636.93333333333339</v>
      </c>
      <c r="AK204" s="16">
        <v>3.08182</v>
      </c>
      <c r="AL204" s="10">
        <v>8.1820000000000004E-2</v>
      </c>
      <c r="AM204" s="10">
        <v>0.60847122933850784</v>
      </c>
      <c r="AN204" s="14">
        <v>12</v>
      </c>
      <c r="AO204" s="10">
        <v>285.14999999999998</v>
      </c>
      <c r="AP204" s="14">
        <v>10.5</v>
      </c>
      <c r="AQ204" s="14">
        <v>37</v>
      </c>
      <c r="AR204" s="10">
        <v>310.14999999999998</v>
      </c>
      <c r="AS204" s="14">
        <v>47.1</v>
      </c>
      <c r="AT204" s="14">
        <v>0.5</v>
      </c>
      <c r="AU204" s="10">
        <v>0.70877528256086042</v>
      </c>
      <c r="AV204" s="10">
        <v>20.741920469184581</v>
      </c>
      <c r="AW204" s="10">
        <v>0.64434688390661876</v>
      </c>
      <c r="AX204" s="10">
        <v>0.65606749965962585</v>
      </c>
      <c r="AY204" s="10">
        <v>17.228599411802989</v>
      </c>
      <c r="AZ204" s="10">
        <v>18.675212899746892</v>
      </c>
      <c r="BA204" s="10">
        <v>2.2737525254516306</v>
      </c>
      <c r="BB204" s="10">
        <v>0.1875602144294736</v>
      </c>
      <c r="BC204" s="2">
        <v>0.11634683745265911</v>
      </c>
      <c r="BD204" s="1"/>
      <c r="BE204" s="15"/>
      <c r="BF204">
        <v>83</v>
      </c>
      <c r="BG204" s="19">
        <v>139.19999999999999</v>
      </c>
      <c r="BH204">
        <v>90</v>
      </c>
      <c r="BI204" s="19">
        <v>33.1</v>
      </c>
      <c r="BJ204">
        <v>86</v>
      </c>
      <c r="BK204" s="20">
        <v>12.3</v>
      </c>
      <c r="BL204">
        <v>90</v>
      </c>
      <c r="BM204">
        <v>65</v>
      </c>
      <c r="BN204" s="20">
        <v>6.28</v>
      </c>
      <c r="BO204">
        <v>85</v>
      </c>
      <c r="BP204" s="19">
        <v>14.5</v>
      </c>
      <c r="BQ204">
        <v>86</v>
      </c>
      <c r="BR204">
        <v>71</v>
      </c>
      <c r="BS204" s="20">
        <v>7.13</v>
      </c>
      <c r="BT204" s="20">
        <v>-2.1999999999999993</v>
      </c>
      <c r="BU204" s="20">
        <v>4</v>
      </c>
      <c r="BV204" s="20">
        <v>-6</v>
      </c>
      <c r="BW204" s="20">
        <v>1</v>
      </c>
      <c r="BX204" s="20">
        <v>-0.84999999999999964</v>
      </c>
    </row>
    <row r="205" spans="1:76" x14ac:dyDescent="0.3">
      <c r="A205" s="2">
        <v>204</v>
      </c>
      <c r="B205" s="9" t="s">
        <v>281</v>
      </c>
      <c r="C205" s="10">
        <v>598</v>
      </c>
      <c r="D205" s="9" t="s">
        <v>58</v>
      </c>
      <c r="E205" s="10">
        <v>8.8823530870000003</v>
      </c>
      <c r="F205" s="10">
        <v>0.66274281850000005</v>
      </c>
      <c r="G205" s="10">
        <v>24.43347193</v>
      </c>
      <c r="H205" s="10">
        <v>16.140304109999999</v>
      </c>
      <c r="I205" s="10">
        <v>75.622809590000003</v>
      </c>
      <c r="J205" s="10">
        <v>32.00059092</v>
      </c>
      <c r="K205" s="10">
        <v>81.396907959999993</v>
      </c>
      <c r="L205" s="11">
        <v>4.7222222222222223E-3</v>
      </c>
      <c r="M205" s="11">
        <v>5.3298495370370375E-3</v>
      </c>
      <c r="N205" s="10">
        <v>5.0011432599999992</v>
      </c>
      <c r="O205" s="10">
        <v>12.071697130000004</v>
      </c>
      <c r="P205" s="10">
        <v>0.41428667453654028</v>
      </c>
      <c r="Q205" s="9">
        <v>0.25227909761002903</v>
      </c>
      <c r="R205">
        <v>10.424137139999999</v>
      </c>
      <c r="S205">
        <v>0.86351877683332801</v>
      </c>
      <c r="T205" s="9">
        <v>0.62541954739610683</v>
      </c>
      <c r="U205" s="3">
        <v>13.279165396666665</v>
      </c>
      <c r="V205" s="3">
        <v>8.9516440890000002</v>
      </c>
      <c r="W205" s="3">
        <v>0.52922105350000004</v>
      </c>
      <c r="X205" s="3">
        <v>0.64914133740000002</v>
      </c>
      <c r="Y205" s="3">
        <v>22.164932230000002</v>
      </c>
      <c r="Z205" s="3">
        <v>23.650067623333332</v>
      </c>
      <c r="AA205" s="3">
        <v>11.738977136666668</v>
      </c>
      <c r="AB205" s="3">
        <v>15.142651839999999</v>
      </c>
      <c r="AC205" s="3">
        <v>87.634028726666671</v>
      </c>
      <c r="AD205" s="3">
        <v>73.528438460000004</v>
      </c>
      <c r="AE205" s="3">
        <v>31.734739439999998</v>
      </c>
      <c r="AF205" s="3">
        <v>31.911789089999999</v>
      </c>
      <c r="AG205" s="3">
        <v>73.105183463333333</v>
      </c>
      <c r="AH205" s="3">
        <v>81.698622666666665</v>
      </c>
      <c r="AI205" s="12">
        <v>43650</v>
      </c>
      <c r="AJ205" s="13">
        <v>636.93333333333339</v>
      </c>
      <c r="AK205" s="16">
        <v>3.08182</v>
      </c>
      <c r="AL205" s="10">
        <v>8.1820000000000004E-2</v>
      </c>
      <c r="AM205" s="10">
        <v>0.64514749579793762</v>
      </c>
      <c r="AN205" s="14">
        <v>12</v>
      </c>
      <c r="AO205" s="10">
        <v>285.14999999999998</v>
      </c>
      <c r="AP205" s="14">
        <v>10.5</v>
      </c>
      <c r="AQ205" s="14">
        <v>37</v>
      </c>
      <c r="AR205" s="10">
        <v>310.14999999999998</v>
      </c>
      <c r="AS205" s="14">
        <v>47.1</v>
      </c>
      <c r="AT205" s="14">
        <v>0.5</v>
      </c>
      <c r="AU205" s="10">
        <v>0.75149748513947723</v>
      </c>
      <c r="AV205" s="10">
        <v>18.36169270862101</v>
      </c>
      <c r="AW205" s="10">
        <v>0.60009445547558915</v>
      </c>
      <c r="AX205" s="10">
        <v>0.736074490645238</v>
      </c>
      <c r="AY205" s="10">
        <v>13.304533566028299</v>
      </c>
      <c r="AZ205" s="10">
        <v>17.223691748333685</v>
      </c>
      <c r="BA205" s="10">
        <v>5.7094772573076362</v>
      </c>
      <c r="BB205" s="10">
        <v>0.47296392510699398</v>
      </c>
      <c r="BC205" s="2">
        <v>0.29031941270010631</v>
      </c>
      <c r="BD205" s="1" t="s">
        <v>59</v>
      </c>
      <c r="BE205" s="15"/>
      <c r="BF205">
        <v>62</v>
      </c>
      <c r="BG205" s="19">
        <v>151.80000000000001</v>
      </c>
      <c r="BH205">
        <v>107</v>
      </c>
      <c r="BI205" s="19">
        <v>32.299999999999997</v>
      </c>
      <c r="BJ205">
        <v>88</v>
      </c>
      <c r="BK205" s="20">
        <v>13.2</v>
      </c>
      <c r="BL205">
        <v>87</v>
      </c>
      <c r="BM205">
        <v>63</v>
      </c>
      <c r="BN205" s="20">
        <v>6.26</v>
      </c>
      <c r="BO205">
        <v>82</v>
      </c>
      <c r="BP205" s="19">
        <v>15.5</v>
      </c>
      <c r="BQ205">
        <v>86</v>
      </c>
      <c r="BR205">
        <v>89</v>
      </c>
      <c r="BS205" s="20">
        <v>10.5</v>
      </c>
      <c r="BT205" s="20">
        <v>-2.3000000000000007</v>
      </c>
      <c r="BU205" s="20">
        <v>1</v>
      </c>
      <c r="BV205" s="20">
        <v>-26</v>
      </c>
      <c r="BW205" s="20">
        <v>6</v>
      </c>
      <c r="BX205" s="20">
        <v>-4.24</v>
      </c>
    </row>
    <row r="206" spans="1:76" x14ac:dyDescent="0.3">
      <c r="A206" s="2">
        <v>205</v>
      </c>
      <c r="B206" s="9" t="s">
        <v>282</v>
      </c>
      <c r="C206" s="10">
        <v>597</v>
      </c>
      <c r="D206" s="9" t="s">
        <v>58</v>
      </c>
      <c r="E206" s="10">
        <v>9.6320142129999997</v>
      </c>
      <c r="F206" s="10">
        <v>0.54034313339999995</v>
      </c>
      <c r="G206" s="10">
        <v>22.035549830000001</v>
      </c>
      <c r="H206" s="10">
        <v>11.91659007</v>
      </c>
      <c r="I206" s="10">
        <v>79.443849510000007</v>
      </c>
      <c r="J206" s="10">
        <v>32.103908439999998</v>
      </c>
      <c r="K206" s="10">
        <v>70.011612479999997</v>
      </c>
      <c r="L206" s="11">
        <v>4.5486111111111109E-3</v>
      </c>
      <c r="M206" s="11">
        <v>5.2314699074074078E-3</v>
      </c>
      <c r="N206" s="10">
        <v>1.4005041699999996</v>
      </c>
      <c r="O206" s="10">
        <v>12.197007719999988</v>
      </c>
      <c r="P206" s="10">
        <v>0.11482358641976829</v>
      </c>
      <c r="Q206" s="9">
        <v>0.14158453476743874</v>
      </c>
      <c r="R206">
        <v>7.9164671999999996</v>
      </c>
      <c r="S206">
        <v>0.64904994583376452</v>
      </c>
      <c r="T206" s="9">
        <v>0.44835700675990692</v>
      </c>
      <c r="U206" s="3">
        <v>13.290028933333334</v>
      </c>
      <c r="V206" s="3">
        <v>9.6314428553333329</v>
      </c>
      <c r="W206" s="3">
        <v>0.50211144926666662</v>
      </c>
      <c r="X206" s="3">
        <v>0.56117194106666668</v>
      </c>
      <c r="Y206" s="3">
        <v>20.904873870000003</v>
      </c>
      <c r="Z206" s="3">
        <v>21.745587996666668</v>
      </c>
      <c r="AA206" s="3">
        <v>10.493760893333333</v>
      </c>
      <c r="AB206" s="3">
        <v>12.22596397</v>
      </c>
      <c r="AC206" s="3">
        <v>91.628386919999983</v>
      </c>
      <c r="AD206" s="3">
        <v>78.083160656666678</v>
      </c>
      <c r="AE206" s="3">
        <v>32.119448920000004</v>
      </c>
      <c r="AF206" s="3">
        <v>32.389832566666662</v>
      </c>
      <c r="AG206" s="3">
        <v>63.005055279999993</v>
      </c>
      <c r="AH206" s="3">
        <v>68.798132856666669</v>
      </c>
      <c r="AI206" s="12">
        <v>43650</v>
      </c>
      <c r="AJ206" s="13">
        <v>636.93333333333339</v>
      </c>
      <c r="AK206" s="16">
        <v>3.08182</v>
      </c>
      <c r="AL206" s="10">
        <v>8.1820000000000004E-2</v>
      </c>
      <c r="AM206" s="10">
        <v>0.52599743015490841</v>
      </c>
      <c r="AN206" s="14">
        <v>12</v>
      </c>
      <c r="AO206" s="10">
        <v>285.14999999999998</v>
      </c>
      <c r="AP206" s="14">
        <v>10.5</v>
      </c>
      <c r="AQ206" s="14">
        <v>37</v>
      </c>
      <c r="AR206" s="10">
        <v>310.14999999999998</v>
      </c>
      <c r="AS206" s="14">
        <v>47.1</v>
      </c>
      <c r="AT206" s="14">
        <v>0.5</v>
      </c>
      <c r="AU206" s="10">
        <v>0.61270600680599452</v>
      </c>
      <c r="AV206" s="10">
        <v>13.501313744113812</v>
      </c>
      <c r="AW206" s="10">
        <v>0.5693543269735758</v>
      </c>
      <c r="AX206" s="10">
        <v>0.63632421305888343</v>
      </c>
      <c r="AY206" s="10">
        <v>11.900268333765874</v>
      </c>
      <c r="AZ206" s="10">
        <v>13.847652411869413</v>
      </c>
      <c r="BA206" s="10">
        <v>1.588199166390627</v>
      </c>
      <c r="BB206" s="10">
        <v>0.13021219653623606</v>
      </c>
      <c r="BC206" s="2">
        <v>0.1592377209696155</v>
      </c>
      <c r="BD206" s="1" t="s">
        <v>59</v>
      </c>
      <c r="BE206" s="15"/>
      <c r="BF206">
        <v>64</v>
      </c>
      <c r="BG206" s="19">
        <v>146.4</v>
      </c>
      <c r="BH206">
        <v>84</v>
      </c>
      <c r="BI206" s="19">
        <v>31.1</v>
      </c>
      <c r="BJ206">
        <v>88</v>
      </c>
      <c r="BK206" s="20">
        <v>13.8</v>
      </c>
      <c r="BL206">
        <v>87</v>
      </c>
      <c r="BM206">
        <v>69</v>
      </c>
      <c r="BN206" s="20">
        <v>6.91</v>
      </c>
      <c r="BO206">
        <v>91</v>
      </c>
      <c r="BP206" s="19">
        <v>12.9</v>
      </c>
      <c r="BQ206">
        <v>85</v>
      </c>
      <c r="BR206">
        <v>74</v>
      </c>
      <c r="BS206" s="20">
        <v>4.0599999999999996</v>
      </c>
      <c r="BT206" s="20">
        <v>0.90000000000000036</v>
      </c>
      <c r="BU206" s="20">
        <v>2</v>
      </c>
      <c r="BV206" s="20">
        <v>-5</v>
      </c>
      <c r="BW206" s="20">
        <v>-3</v>
      </c>
      <c r="BX206" s="20">
        <v>2.8500000000000005</v>
      </c>
    </row>
    <row r="207" spans="1:76" x14ac:dyDescent="0.3">
      <c r="A207" s="2">
        <v>206</v>
      </c>
      <c r="B207" s="9" t="s">
        <v>283</v>
      </c>
      <c r="C207" s="10">
        <v>528</v>
      </c>
      <c r="D207" s="9" t="s">
        <v>58</v>
      </c>
      <c r="E207" s="10">
        <v>9.9701887330000005</v>
      </c>
      <c r="F207" s="10">
        <v>0.53623081319999999</v>
      </c>
      <c r="G207" s="10">
        <v>16.69687206</v>
      </c>
      <c r="H207" s="10">
        <v>8.9129294740000002</v>
      </c>
      <c r="I207" s="10">
        <v>66.079583290000002</v>
      </c>
      <c r="J207" s="10">
        <v>33.391464229999997</v>
      </c>
      <c r="K207" s="10">
        <v>78.042134750000002</v>
      </c>
      <c r="L207" s="11">
        <v>6.6435185185185182E-3</v>
      </c>
      <c r="M207" s="11">
        <v>7.2453587962962966E-3</v>
      </c>
      <c r="N207" s="10">
        <v>1.2622614520000006</v>
      </c>
      <c r="O207" s="10">
        <v>12.167622219999998</v>
      </c>
      <c r="P207" s="10">
        <v>0.10373936905480295</v>
      </c>
      <c r="Q207" s="9">
        <v>0.1412680208080489</v>
      </c>
      <c r="R207">
        <v>7.5705799899999988</v>
      </c>
      <c r="S207">
        <v>0.62219058523662807</v>
      </c>
      <c r="T207" s="9">
        <v>0.93111940887528666</v>
      </c>
      <c r="U207" s="3">
        <v>13.326309219999999</v>
      </c>
      <c r="V207" s="3">
        <v>9.6907263050000001</v>
      </c>
      <c r="W207" s="3">
        <v>0.4620104465</v>
      </c>
      <c r="X207" s="3">
        <v>0.57804999084999997</v>
      </c>
      <c r="Y207" s="3">
        <v>18.998032125000002</v>
      </c>
      <c r="Z207" s="3">
        <v>18.304897275000002</v>
      </c>
      <c r="AA207" s="3">
        <v>8.6502263110000008</v>
      </c>
      <c r="AB207" s="3">
        <v>10.611665432000001</v>
      </c>
      <c r="AC207" s="3">
        <v>78.068129540000001</v>
      </c>
      <c r="AD207" s="3">
        <v>64.543976415000003</v>
      </c>
      <c r="AE207" s="3">
        <v>33.00634531</v>
      </c>
      <c r="AF207" s="3">
        <v>33.125251660000004</v>
      </c>
      <c r="AG207" s="3">
        <v>68.122926185000011</v>
      </c>
      <c r="AH207" s="3">
        <v>81.13459914500001</v>
      </c>
      <c r="AI207" s="12">
        <v>43650</v>
      </c>
      <c r="AJ207" s="13">
        <v>636.93333333333339</v>
      </c>
      <c r="AK207" s="16">
        <v>3.08182</v>
      </c>
      <c r="AL207" s="10">
        <v>8.1820000000000004E-2</v>
      </c>
      <c r="AM207" s="10">
        <v>0.52199428895912159</v>
      </c>
      <c r="AN207" s="14">
        <v>12</v>
      </c>
      <c r="AO207" s="10">
        <v>285.14999999999998</v>
      </c>
      <c r="AP207" s="14">
        <v>10.5</v>
      </c>
      <c r="AQ207" s="14">
        <v>37</v>
      </c>
      <c r="AR207" s="10">
        <v>310.14999999999998</v>
      </c>
      <c r="AS207" s="14">
        <v>47.1</v>
      </c>
      <c r="AT207" s="14">
        <v>0.5</v>
      </c>
      <c r="AU207" s="10">
        <v>0.60804296376407563</v>
      </c>
      <c r="AV207" s="10">
        <v>10.152415572951988</v>
      </c>
      <c r="AW207" s="10">
        <v>0.5238829889379133</v>
      </c>
      <c r="AX207" s="10">
        <v>0.65546257504814109</v>
      </c>
      <c r="AY207" s="10">
        <v>9.8403982027928922</v>
      </c>
      <c r="AZ207" s="10">
        <v>12.074427034493478</v>
      </c>
      <c r="BA207" s="10">
        <v>1.4855615137581744</v>
      </c>
      <c r="BB207" s="10">
        <v>0.12209135744832277</v>
      </c>
      <c r="BC207" s="2">
        <v>0.16125935652385714</v>
      </c>
      <c r="BD207" s="1" t="s">
        <v>59</v>
      </c>
      <c r="BE207" s="15"/>
      <c r="BF207">
        <v>59</v>
      </c>
      <c r="BG207" s="19">
        <v>148.4</v>
      </c>
      <c r="BH207">
        <v>78</v>
      </c>
      <c r="BI207" s="19">
        <v>31.4</v>
      </c>
      <c r="BJ207">
        <v>92</v>
      </c>
      <c r="BK207" s="20">
        <v>13.5</v>
      </c>
      <c r="BL207">
        <v>81</v>
      </c>
      <c r="BM207">
        <v>78</v>
      </c>
      <c r="BN207" s="20">
        <v>13.83</v>
      </c>
      <c r="BO207">
        <v>93</v>
      </c>
      <c r="BP207" s="19">
        <v>13.8</v>
      </c>
      <c r="BQ207">
        <v>86</v>
      </c>
      <c r="BR207">
        <v>67</v>
      </c>
      <c r="BS207" s="20">
        <v>4.6900000000000004</v>
      </c>
      <c r="BT207" s="20">
        <v>-0.30000000000000071</v>
      </c>
      <c r="BU207" s="20">
        <v>-5</v>
      </c>
      <c r="BV207" s="20">
        <v>11</v>
      </c>
      <c r="BW207" s="20">
        <v>-1</v>
      </c>
      <c r="BX207" s="20">
        <v>9.14</v>
      </c>
    </row>
    <row r="208" spans="1:76" x14ac:dyDescent="0.3">
      <c r="A208" s="2">
        <v>207</v>
      </c>
      <c r="B208" s="9" t="s">
        <v>284</v>
      </c>
      <c r="C208" s="10">
        <v>601</v>
      </c>
      <c r="D208" s="9" t="s">
        <v>58</v>
      </c>
      <c r="E208" s="10">
        <v>8.4244988959999993</v>
      </c>
      <c r="F208" s="10">
        <v>0.64392663559999996</v>
      </c>
      <c r="G208" s="10">
        <v>19.784055080000002</v>
      </c>
      <c r="H208" s="10">
        <v>12.358381700000001</v>
      </c>
      <c r="I208" s="10">
        <v>82.356884710000003</v>
      </c>
      <c r="J208" s="10">
        <v>32.292575630000002</v>
      </c>
      <c r="K208" s="10">
        <v>82.145583189999996</v>
      </c>
      <c r="L208" s="11">
        <v>5.7986111111111112E-3</v>
      </c>
      <c r="M208" s="11">
        <v>6.3773032407407407E-3</v>
      </c>
      <c r="N208" s="10">
        <v>5.1908179850000007</v>
      </c>
      <c r="O208" s="10">
        <v>10.742283119999996</v>
      </c>
      <c r="P208" s="10">
        <v>0.4832136638938262</v>
      </c>
      <c r="Q208" s="9">
        <v>0.38848125296877684</v>
      </c>
      <c r="R208">
        <v>7.8190952499999895</v>
      </c>
      <c r="S208">
        <v>0.72788020597245184</v>
      </c>
      <c r="T208" s="9">
        <v>0.79604946200237447</v>
      </c>
      <c r="U208" s="3">
        <v>13.313695236666668</v>
      </c>
      <c r="V208" s="3">
        <v>8.9445030796666671</v>
      </c>
      <c r="W208" s="3">
        <v>0.38390132309999997</v>
      </c>
      <c r="X208" s="3">
        <v>0.60760054966666666</v>
      </c>
      <c r="Y208" s="3">
        <v>17.828824743333332</v>
      </c>
      <c r="Z208" s="3">
        <v>19.412496669999999</v>
      </c>
      <c r="AA208" s="3">
        <v>6.7209317900000007</v>
      </c>
      <c r="AB208" s="3">
        <v>11.630357513333331</v>
      </c>
      <c r="AC208" s="3">
        <v>92.622705229999994</v>
      </c>
      <c r="AD208" s="3">
        <v>79.774609996666669</v>
      </c>
      <c r="AE208" s="3">
        <v>31.124828356666669</v>
      </c>
      <c r="AF208" s="3">
        <v>31.577316416666665</v>
      </c>
      <c r="AG208" s="3">
        <v>72.198431923333331</v>
      </c>
      <c r="AH208" s="3">
        <v>82.532145730000011</v>
      </c>
      <c r="AI208" s="12">
        <v>43650</v>
      </c>
      <c r="AJ208" s="13">
        <v>636.93333333333339</v>
      </c>
      <c r="AK208" s="16">
        <v>3.08182</v>
      </c>
      <c r="AL208" s="10">
        <v>8.1820000000000004E-2</v>
      </c>
      <c r="AM208" s="10">
        <v>0.62683086838296842</v>
      </c>
      <c r="AN208" s="14">
        <v>12</v>
      </c>
      <c r="AO208" s="10">
        <v>285.14999999999998</v>
      </c>
      <c r="AP208" s="14">
        <v>10.5</v>
      </c>
      <c r="AQ208" s="14">
        <v>37</v>
      </c>
      <c r="AR208" s="10">
        <v>310.14999999999998</v>
      </c>
      <c r="AS208" s="14">
        <v>47.1</v>
      </c>
      <c r="AT208" s="14">
        <v>0.5</v>
      </c>
      <c r="AU208" s="10">
        <v>0.73016143481262707</v>
      </c>
      <c r="AV208" s="10">
        <v>14.445554043624846</v>
      </c>
      <c r="AW208" s="10">
        <v>0.43531347424380717</v>
      </c>
      <c r="AX208" s="10">
        <v>0.68897055131780949</v>
      </c>
      <c r="AY208" s="10">
        <v>7.7143288849589586</v>
      </c>
      <c r="AZ208" s="10">
        <v>13.321043128792704</v>
      </c>
      <c r="BA208" s="10">
        <v>6.2655509239652467</v>
      </c>
      <c r="BB208" s="10">
        <v>0.58326063965862496</v>
      </c>
      <c r="BC208" s="2">
        <v>0.44623145044842705</v>
      </c>
      <c r="BD208" s="1" t="s">
        <v>59</v>
      </c>
      <c r="BE208" s="15"/>
      <c r="BF208">
        <v>55</v>
      </c>
      <c r="BG208" s="19">
        <v>146.4</v>
      </c>
      <c r="BH208">
        <v>77</v>
      </c>
      <c r="BI208" s="19">
        <v>29.6</v>
      </c>
      <c r="BJ208">
        <v>87</v>
      </c>
      <c r="BK208" s="20">
        <v>11.4</v>
      </c>
      <c r="BL208">
        <v>88</v>
      </c>
      <c r="BM208">
        <v>92</v>
      </c>
      <c r="BN208" s="20">
        <v>6.11</v>
      </c>
      <c r="BO208">
        <v>89</v>
      </c>
      <c r="BP208" s="19">
        <v>13.8</v>
      </c>
      <c r="BQ208">
        <v>87</v>
      </c>
      <c r="BR208">
        <v>87</v>
      </c>
      <c r="BS208" s="20">
        <v>9.42</v>
      </c>
      <c r="BT208" s="20">
        <v>-2.4000000000000004</v>
      </c>
      <c r="BU208" s="20">
        <v>1</v>
      </c>
      <c r="BV208" s="20">
        <v>5</v>
      </c>
      <c r="BW208" s="20">
        <v>-2</v>
      </c>
      <c r="BX208" s="20">
        <v>-3.3099999999999996</v>
      </c>
    </row>
    <row r="209" spans="1:76" x14ac:dyDescent="0.3">
      <c r="A209" s="2">
        <v>208</v>
      </c>
      <c r="B209" s="9" t="s">
        <v>285</v>
      </c>
      <c r="C209" s="10">
        <v>628</v>
      </c>
      <c r="D209" s="9" t="s">
        <v>58</v>
      </c>
      <c r="E209" s="10"/>
      <c r="F209" s="10"/>
      <c r="G209" s="10"/>
      <c r="H209" s="10"/>
      <c r="I209" s="10"/>
      <c r="J209" s="10"/>
      <c r="K209" s="10"/>
      <c r="L209" s="11"/>
      <c r="M209" s="11"/>
      <c r="N209" s="10">
        <v>0</v>
      </c>
      <c r="O209" s="10">
        <v>0</v>
      </c>
      <c r="P209" s="10" t="e">
        <v>#DIV/0!</v>
      </c>
      <c r="Q209" s="9" t="e">
        <v>#DIV/0!</v>
      </c>
      <c r="R209">
        <v>0</v>
      </c>
      <c r="S209" t="e">
        <v>#DIV/0!</v>
      </c>
      <c r="T209" s="9" t="e">
        <v>#DIV/0!</v>
      </c>
      <c r="U209" s="3" t="e">
        <v>#DIV/0!</v>
      </c>
      <c r="V209" s="3" t="e">
        <v>#DIV/0!</v>
      </c>
      <c r="W209" s="3" t="e">
        <v>#DIV/0!</v>
      </c>
      <c r="X209" s="3" t="e">
        <v>#DIV/0!</v>
      </c>
      <c r="Y209" s="3" t="e">
        <v>#DIV/0!</v>
      </c>
      <c r="Z209" s="3" t="e">
        <v>#DIV/0!</v>
      </c>
      <c r="AA209" s="3" t="e">
        <v>#DIV/0!</v>
      </c>
      <c r="AB209" s="3" t="e">
        <v>#DIV/0!</v>
      </c>
      <c r="AC209" s="3" t="e">
        <v>#DIV/0!</v>
      </c>
      <c r="AD209" s="3" t="e">
        <v>#DIV/0!</v>
      </c>
      <c r="AE209" s="3" t="e">
        <v>#DIV/0!</v>
      </c>
      <c r="AF209" s="3" t="e">
        <v>#DIV/0!</v>
      </c>
      <c r="AG209" s="3" t="e">
        <v>#DIV/0!</v>
      </c>
      <c r="AH209" s="3" t="e">
        <v>#DIV/0!</v>
      </c>
      <c r="AI209" s="12">
        <v>43650</v>
      </c>
      <c r="AJ209" s="13">
        <v>636.93333333333339</v>
      </c>
      <c r="AK209" s="16">
        <v>3.08182</v>
      </c>
      <c r="AL209" s="10">
        <v>8.1820000000000004E-2</v>
      </c>
      <c r="AM209" s="10" t="s">
        <v>518</v>
      </c>
      <c r="AN209" s="14">
        <v>12</v>
      </c>
      <c r="AO209" s="10">
        <v>285.14999999999998</v>
      </c>
      <c r="AP209" s="14">
        <v>10.5</v>
      </c>
      <c r="AQ209" s="14">
        <v>37</v>
      </c>
      <c r="AR209" s="10">
        <v>310.14999999999998</v>
      </c>
      <c r="AS209" s="14">
        <v>47.1</v>
      </c>
      <c r="AT209" s="14">
        <v>0.5</v>
      </c>
      <c r="AU209" s="10" t="s">
        <v>518</v>
      </c>
      <c r="AV209" s="10" t="s">
        <v>518</v>
      </c>
      <c r="AW209" s="10" t="e">
        <v>#DIV/0!</v>
      </c>
      <c r="AX209" s="10" t="e">
        <v>#DIV/0!</v>
      </c>
      <c r="AY209" s="10" t="e">
        <v>#DIV/0!</v>
      </c>
      <c r="AZ209" s="10" t="e">
        <v>#DIV/0!</v>
      </c>
      <c r="BA209" s="10" t="s">
        <v>518</v>
      </c>
      <c r="BB209" s="10" t="s">
        <v>518</v>
      </c>
      <c r="BC209" s="2" t="e">
        <v>#DIV/0!</v>
      </c>
      <c r="BD209" s="1" t="s">
        <v>59</v>
      </c>
      <c r="BE209" s="17" t="s">
        <v>286</v>
      </c>
      <c r="BF209">
        <v>67</v>
      </c>
      <c r="BG209" s="19">
        <v>146</v>
      </c>
      <c r="BH209">
        <v>84</v>
      </c>
      <c r="BI209" s="19">
        <v>32.4</v>
      </c>
      <c r="BJ209">
        <v>91</v>
      </c>
      <c r="BK209" s="20">
        <v>13.8</v>
      </c>
      <c r="BL209">
        <v>85</v>
      </c>
      <c r="BM209">
        <v>96</v>
      </c>
      <c r="BN209" s="20">
        <v>10.72</v>
      </c>
      <c r="BO209" s="21" t="e">
        <v>#NULL!</v>
      </c>
      <c r="BP209" s="21" t="e">
        <v>#NULL!</v>
      </c>
      <c r="BQ209" s="21" t="e">
        <v>#NULL!</v>
      </c>
      <c r="BR209" s="21" t="e">
        <v>#NULL!</v>
      </c>
      <c r="BS209" s="21" t="e">
        <v>#NULL!</v>
      </c>
      <c r="BT209" s="21" t="e">
        <v>#NULL!</v>
      </c>
      <c r="BU209" s="21" t="e">
        <v>#NULL!</v>
      </c>
      <c r="BV209" s="21" t="e">
        <v>#NULL!</v>
      </c>
      <c r="BW209" s="21" t="e">
        <v>#NULL!</v>
      </c>
      <c r="BX209" s="21" t="e">
        <v>#NULL!</v>
      </c>
    </row>
    <row r="210" spans="1:76" x14ac:dyDescent="0.3">
      <c r="A210" s="2">
        <v>209</v>
      </c>
      <c r="B210" s="9" t="s">
        <v>287</v>
      </c>
      <c r="C210" s="10">
        <v>470</v>
      </c>
      <c r="D210" s="9" t="s">
        <v>58</v>
      </c>
      <c r="E210" s="10">
        <v>9.3144328640000005</v>
      </c>
      <c r="F210" s="10">
        <v>0.51120658590000001</v>
      </c>
      <c r="G210" s="10">
        <v>27.73453048</v>
      </c>
      <c r="H210" s="10">
        <v>14.15945846</v>
      </c>
      <c r="I210" s="10">
        <v>76.219053400000007</v>
      </c>
      <c r="J210" s="10">
        <v>30.779214939999999</v>
      </c>
      <c r="K210" s="10">
        <v>86.13075259</v>
      </c>
      <c r="L210" s="11">
        <v>6.5046296296296302E-3</v>
      </c>
      <c r="M210" s="11">
        <v>7.0833217592592597E-3</v>
      </c>
      <c r="N210" s="10">
        <v>2.9118451200000006</v>
      </c>
      <c r="O210" s="10">
        <v>16.116194739999997</v>
      </c>
      <c r="P210" s="10">
        <v>0.18067820394183207</v>
      </c>
      <c r="Q210" s="9">
        <v>0.14641923110123986</v>
      </c>
      <c r="R210">
        <v>6.9065461400000032</v>
      </c>
      <c r="S210">
        <v>0.42854695239305629</v>
      </c>
      <c r="T210" s="9">
        <v>0.49924153700086338</v>
      </c>
      <c r="U210" s="3">
        <v>13.281018179999998</v>
      </c>
      <c r="V210" s="3">
        <v>9.4495562760000009</v>
      </c>
      <c r="W210" s="3">
        <v>0.48453919003333334</v>
      </c>
      <c r="X210" s="3">
        <v>0.56340729216666663</v>
      </c>
      <c r="Y210" s="3">
        <v>24.735336880000002</v>
      </c>
      <c r="Z210" s="3">
        <v>24.859709120000002</v>
      </c>
      <c r="AA210" s="3">
        <v>11.821571083333332</v>
      </c>
      <c r="AB210" s="3">
        <v>13.859957516666666</v>
      </c>
      <c r="AC210" s="3">
        <v>91.597649753333329</v>
      </c>
      <c r="AD210" s="3">
        <v>77.391478523333333</v>
      </c>
      <c r="AE210" s="3">
        <v>29.454497816666663</v>
      </c>
      <c r="AF210" s="3">
        <v>29.792034986666664</v>
      </c>
      <c r="AG210" s="3">
        <v>80.653121689999992</v>
      </c>
      <c r="AH210" s="3">
        <v>87.534240856666656</v>
      </c>
      <c r="AI210" s="12">
        <v>43651</v>
      </c>
      <c r="AJ210" s="13">
        <v>635.5333333333333</v>
      </c>
      <c r="AK210" s="16">
        <v>3.0733760000000001</v>
      </c>
      <c r="AL210" s="10">
        <v>7.3376000000000108E-2</v>
      </c>
      <c r="AM210" s="10">
        <v>0.49900167037811183</v>
      </c>
      <c r="AN210" s="14">
        <v>12</v>
      </c>
      <c r="AO210" s="10">
        <v>285.14999999999998</v>
      </c>
      <c r="AP210" s="14">
        <v>10.5</v>
      </c>
      <c r="AQ210" s="14">
        <v>37</v>
      </c>
      <c r="AR210" s="10">
        <v>310.14999999999998</v>
      </c>
      <c r="AS210" s="14">
        <v>47.1</v>
      </c>
      <c r="AT210" s="14">
        <v>0.5</v>
      </c>
      <c r="AU210" s="10">
        <v>0.58135172527874168</v>
      </c>
      <c r="AV210" s="10">
        <v>16.123517144343847</v>
      </c>
      <c r="AW210" s="10">
        <v>0.55102516646009125</v>
      </c>
      <c r="AX210" s="10">
        <v>0.64071514407247332</v>
      </c>
      <c r="AY210" s="10">
        <v>13.598522884861135</v>
      </c>
      <c r="AZ210" s="10">
        <v>15.840427615189791</v>
      </c>
      <c r="BA210" s="10">
        <v>3.1081765330509938</v>
      </c>
      <c r="BB210" s="10">
        <v>0.19286044771701452</v>
      </c>
      <c r="BC210" s="2">
        <v>0.16320760376407129</v>
      </c>
      <c r="BD210" s="1" t="s">
        <v>59</v>
      </c>
      <c r="BE210" s="15"/>
      <c r="BF210">
        <v>54</v>
      </c>
      <c r="BG210" s="19">
        <v>156.30000000000001</v>
      </c>
      <c r="BH210">
        <v>96</v>
      </c>
      <c r="BI210" s="19">
        <v>32.700000000000003</v>
      </c>
      <c r="BJ210">
        <v>88</v>
      </c>
      <c r="BK210" s="20">
        <v>14.1</v>
      </c>
      <c r="BL210">
        <v>85</v>
      </c>
      <c r="BM210">
        <v>91</v>
      </c>
      <c r="BN210" s="20">
        <v>8.17</v>
      </c>
      <c r="BO210">
        <v>93</v>
      </c>
      <c r="BP210" s="19">
        <v>12.9</v>
      </c>
      <c r="BQ210">
        <v>87</v>
      </c>
      <c r="BR210">
        <v>61</v>
      </c>
      <c r="BS210" s="20">
        <v>8.1199999999999992</v>
      </c>
      <c r="BT210" s="20">
        <v>1.1999999999999993</v>
      </c>
      <c r="BU210" s="20">
        <v>-2</v>
      </c>
      <c r="BV210" s="20">
        <v>30</v>
      </c>
      <c r="BW210" s="20">
        <v>-5</v>
      </c>
      <c r="BX210" s="20">
        <v>5.0000000000000711E-2</v>
      </c>
    </row>
    <row r="211" spans="1:76" x14ac:dyDescent="0.3">
      <c r="A211" s="2">
        <v>210</v>
      </c>
      <c r="B211" s="9" t="s">
        <v>288</v>
      </c>
      <c r="C211" s="10">
        <v>550</v>
      </c>
      <c r="D211" s="9" t="s">
        <v>58</v>
      </c>
      <c r="E211" s="10">
        <v>9.4320434399999993</v>
      </c>
      <c r="F211" s="10">
        <v>0.63821851039999999</v>
      </c>
      <c r="G211" s="10">
        <v>15.144038569999999</v>
      </c>
      <c r="H211" s="10">
        <v>9.6558403619999993</v>
      </c>
      <c r="I211" s="10">
        <v>77.48974973</v>
      </c>
      <c r="J211" s="10">
        <v>35.367417920000001</v>
      </c>
      <c r="K211" s="10">
        <v>78.655064589999995</v>
      </c>
      <c r="L211" s="11">
        <v>5.3067129629629636E-3</v>
      </c>
      <c r="M211" s="11">
        <v>5.9548495370370371E-3</v>
      </c>
      <c r="N211" s="10">
        <v>1.4697240039999997</v>
      </c>
      <c r="O211" s="10">
        <v>11.556433699999999</v>
      </c>
      <c r="P211" s="10">
        <v>0.12717798952110976</v>
      </c>
      <c r="Q211" s="9">
        <v>0.2366644312735903</v>
      </c>
      <c r="R211">
        <v>11.572033929999989</v>
      </c>
      <c r="S211">
        <v>1.0013499173192151</v>
      </c>
      <c r="T211" s="9">
        <v>1.2845227137516784</v>
      </c>
      <c r="U211" s="3">
        <v>13.239519823333334</v>
      </c>
      <c r="V211" s="3">
        <v>9.0615468673333321</v>
      </c>
      <c r="W211" s="3">
        <v>0.54844239683333329</v>
      </c>
      <c r="X211" s="3">
        <v>0.62646978279999999</v>
      </c>
      <c r="Y211" s="3">
        <v>14.975808973333335</v>
      </c>
      <c r="Z211" s="3">
        <v>17.272509296666666</v>
      </c>
      <c r="AA211" s="3">
        <v>8.2126423973333331</v>
      </c>
      <c r="AB211" s="3">
        <v>10.798084800666667</v>
      </c>
      <c r="AC211" s="3">
        <v>88.210728563333319</v>
      </c>
      <c r="AD211" s="3">
        <v>77.15247225666667</v>
      </c>
      <c r="AE211" s="3">
        <v>35.251632443333335</v>
      </c>
      <c r="AF211" s="3">
        <v>35.198041746666668</v>
      </c>
      <c r="AG211" s="3">
        <v>64.552248983333328</v>
      </c>
      <c r="AH211" s="3">
        <v>78.705468816666666</v>
      </c>
      <c r="AI211" s="12">
        <v>43651</v>
      </c>
      <c r="AJ211" s="13">
        <v>635.5333333333333</v>
      </c>
      <c r="AK211" s="16">
        <v>3.0733760000000001</v>
      </c>
      <c r="AL211" s="10">
        <v>7.3376000000000108E-2</v>
      </c>
      <c r="AM211" s="10">
        <v>0.62298122039086656</v>
      </c>
      <c r="AN211" s="14">
        <v>12</v>
      </c>
      <c r="AO211" s="10">
        <v>285.14999999999998</v>
      </c>
      <c r="AP211" s="14">
        <v>10.5</v>
      </c>
      <c r="AQ211" s="14">
        <v>37</v>
      </c>
      <c r="AR211" s="10">
        <v>310.14999999999998</v>
      </c>
      <c r="AS211" s="14">
        <v>47.1</v>
      </c>
      <c r="AT211" s="14">
        <v>0.5</v>
      </c>
      <c r="AU211" s="10">
        <v>0.72579157303432651</v>
      </c>
      <c r="AV211" s="10">
        <v>10.991415575812812</v>
      </c>
      <c r="AW211" s="10">
        <v>0.62369684274262527</v>
      </c>
      <c r="AX211" s="10">
        <v>0.7124307454384432</v>
      </c>
      <c r="AY211" s="10">
        <v>9.3411905192143188</v>
      </c>
      <c r="AZ211" s="10">
        <v>12.294820614424031</v>
      </c>
      <c r="BA211" s="10">
        <v>1.6865464851856462</v>
      </c>
      <c r="BB211" s="10">
        <v>0.14594004767973068</v>
      </c>
      <c r="BC211" s="2">
        <v>0.27033982845776328</v>
      </c>
      <c r="BD211" s="1" t="s">
        <v>79</v>
      </c>
      <c r="BE211" s="15"/>
      <c r="BF211">
        <v>47</v>
      </c>
      <c r="BG211" s="19">
        <v>160</v>
      </c>
      <c r="BH211">
        <v>93</v>
      </c>
      <c r="BI211" s="19">
        <v>33.5</v>
      </c>
      <c r="BJ211">
        <v>92</v>
      </c>
      <c r="BK211" s="20">
        <v>12.5</v>
      </c>
      <c r="BL211">
        <v>85</v>
      </c>
      <c r="BM211">
        <v>69</v>
      </c>
      <c r="BN211" s="20">
        <v>10.06</v>
      </c>
      <c r="BO211">
        <v>96</v>
      </c>
      <c r="BP211" s="19">
        <v>12.4</v>
      </c>
      <c r="BQ211">
        <v>89</v>
      </c>
      <c r="BR211">
        <v>60</v>
      </c>
      <c r="BS211" s="20">
        <v>8.4</v>
      </c>
      <c r="BT211" s="20">
        <v>9.9999999999999645E-2</v>
      </c>
      <c r="BU211" s="20">
        <v>-4</v>
      </c>
      <c r="BV211" s="20">
        <v>9</v>
      </c>
      <c r="BW211" s="20">
        <v>-4</v>
      </c>
      <c r="BX211" s="20">
        <v>1.6600000000000001</v>
      </c>
    </row>
    <row r="212" spans="1:76" x14ac:dyDescent="0.3">
      <c r="A212" s="2">
        <v>211</v>
      </c>
      <c r="B212" s="9" t="s">
        <v>289</v>
      </c>
      <c r="C212" s="10">
        <v>626</v>
      </c>
      <c r="D212" s="9" t="s">
        <v>58</v>
      </c>
      <c r="E212" s="10">
        <v>8.6535714699999993</v>
      </c>
      <c r="F212" s="10">
        <v>0.65055336149999998</v>
      </c>
      <c r="G212" s="10">
        <v>18.371292560000001</v>
      </c>
      <c r="H212" s="10">
        <v>11.83626413</v>
      </c>
      <c r="I212" s="10">
        <v>65.146645849999999</v>
      </c>
      <c r="J212" s="10">
        <v>33.87003739</v>
      </c>
      <c r="K212" s="10">
        <v>93.074911099999994</v>
      </c>
      <c r="L212" s="11">
        <v>1.0787037037037038E-2</v>
      </c>
      <c r="M212" s="11">
        <v>1.1394664351851852E-2</v>
      </c>
      <c r="N212" s="10">
        <v>2.1094446280000003</v>
      </c>
      <c r="O212" s="10">
        <v>15.318764439999995</v>
      </c>
      <c r="P212" s="10">
        <v>0.13770331388423654</v>
      </c>
      <c r="Q212" s="9">
        <v>0.11034326647725046</v>
      </c>
      <c r="R212">
        <v>11.796976659999999</v>
      </c>
      <c r="S212">
        <v>0.77009974963751071</v>
      </c>
      <c r="T212" s="9">
        <v>0.67758756454180713</v>
      </c>
      <c r="U212" s="3">
        <v>13.303631299999999</v>
      </c>
      <c r="V212" s="3">
        <v>9.2790735103333333</v>
      </c>
      <c r="W212" s="3">
        <v>0.55981514529999998</v>
      </c>
      <c r="X212" s="3">
        <v>0.62042283479999993</v>
      </c>
      <c r="Y212" s="3">
        <v>18.14307664</v>
      </c>
      <c r="Z212" s="3">
        <v>19.11049959</v>
      </c>
      <c r="AA212" s="3">
        <v>10.150856034</v>
      </c>
      <c r="AB212" s="3">
        <v>11.784286056666668</v>
      </c>
      <c r="AC212" s="3">
        <v>81.957970306666667</v>
      </c>
      <c r="AD212" s="3">
        <v>67.025309056666671</v>
      </c>
      <c r="AE212" s="3">
        <v>33.072179786666659</v>
      </c>
      <c r="AF212" s="3">
        <v>33.080732660000002</v>
      </c>
      <c r="AG212" s="3">
        <v>83.121882753333338</v>
      </c>
      <c r="AH212" s="3">
        <v>93.14868126333333</v>
      </c>
      <c r="AI212" s="12">
        <v>43651</v>
      </c>
      <c r="AJ212" s="13">
        <v>635.5333333333333</v>
      </c>
      <c r="AK212" s="16">
        <v>3.0733760000000001</v>
      </c>
      <c r="AL212" s="10">
        <v>7.3376000000000108E-2</v>
      </c>
      <c r="AM212" s="10">
        <v>0.63502158034031619</v>
      </c>
      <c r="AN212" s="14">
        <v>12</v>
      </c>
      <c r="AO212" s="10">
        <v>285.14999999999998</v>
      </c>
      <c r="AP212" s="14">
        <v>10.5</v>
      </c>
      <c r="AQ212" s="14">
        <v>37</v>
      </c>
      <c r="AR212" s="10">
        <v>310.14999999999998</v>
      </c>
      <c r="AS212" s="14">
        <v>47.1</v>
      </c>
      <c r="AT212" s="14">
        <v>0.5</v>
      </c>
      <c r="AU212" s="10">
        <v>0.7398189489833602</v>
      </c>
      <c r="AV212" s="10">
        <v>13.591430353205025</v>
      </c>
      <c r="AW212" s="10">
        <v>0.6366301012815736</v>
      </c>
      <c r="AX212" s="10">
        <v>0.70555406632390916</v>
      </c>
      <c r="AY212" s="10">
        <v>11.536259611422667</v>
      </c>
      <c r="AZ212" s="10">
        <v>13.466109549770851</v>
      </c>
      <c r="BA212" s="10">
        <v>2.5403987081431225</v>
      </c>
      <c r="BB212" s="10">
        <v>0.1658357446576888</v>
      </c>
      <c r="BC212" s="2">
        <v>0.1304566125280614</v>
      </c>
      <c r="BD212" s="1" t="s">
        <v>59</v>
      </c>
      <c r="BE212" s="15"/>
      <c r="BF212">
        <v>60</v>
      </c>
      <c r="BG212" s="19">
        <v>158</v>
      </c>
      <c r="BH212">
        <v>108</v>
      </c>
      <c r="BI212" s="19">
        <v>32.700000000000003</v>
      </c>
      <c r="BJ212">
        <v>92</v>
      </c>
      <c r="BK212" s="20">
        <v>13.5</v>
      </c>
      <c r="BL212">
        <v>81</v>
      </c>
      <c r="BM212">
        <v>70</v>
      </c>
      <c r="BN212" s="20">
        <v>8.77</v>
      </c>
      <c r="BO212">
        <v>91</v>
      </c>
      <c r="BP212" s="19">
        <v>13.9</v>
      </c>
      <c r="BQ212">
        <v>84</v>
      </c>
      <c r="BR212">
        <v>63</v>
      </c>
      <c r="BS212" s="20">
        <v>3.29</v>
      </c>
      <c r="BT212" s="20">
        <v>-0.40000000000000036</v>
      </c>
      <c r="BU212" s="20">
        <v>-3</v>
      </c>
      <c r="BV212" s="20">
        <v>7</v>
      </c>
      <c r="BW212" s="20">
        <v>1</v>
      </c>
      <c r="BX212" s="20">
        <v>5.4799999999999995</v>
      </c>
    </row>
    <row r="213" spans="1:76" x14ac:dyDescent="0.3">
      <c r="A213" s="2">
        <v>212</v>
      </c>
      <c r="B213" s="9" t="s">
        <v>290</v>
      </c>
      <c r="C213" s="10">
        <v>621</v>
      </c>
      <c r="D213" s="9" t="s">
        <v>58</v>
      </c>
      <c r="E213" s="10">
        <v>9.4744141739999996</v>
      </c>
      <c r="F213" s="10">
        <v>0.3586304414</v>
      </c>
      <c r="G213" s="10">
        <v>18.909316050000001</v>
      </c>
      <c r="H213" s="10">
        <v>6.8506564140000004</v>
      </c>
      <c r="I213" s="10">
        <v>78.87185255</v>
      </c>
      <c r="J213" s="10">
        <v>31.86822471</v>
      </c>
      <c r="K213" s="10">
        <v>77.248684879999999</v>
      </c>
      <c r="L213" s="11">
        <v>5.4629629629629637E-3</v>
      </c>
      <c r="M213" s="11">
        <v>6.1226736111111109E-3</v>
      </c>
      <c r="N213" s="10">
        <v>0.24964751900000071</v>
      </c>
      <c r="O213" s="10">
        <v>8.7736318200000056</v>
      </c>
      <c r="P213" s="10">
        <v>2.8454296250603386E-2</v>
      </c>
      <c r="Q213" s="9">
        <v>5.5769302635251705E-2</v>
      </c>
      <c r="R213">
        <v>2.3134285900000009</v>
      </c>
      <c r="S213">
        <v>0.2636796981526402</v>
      </c>
      <c r="T213" s="9">
        <v>0.2626406217511949</v>
      </c>
      <c r="U213" s="3">
        <v>13.303331403333333</v>
      </c>
      <c r="V213" s="3">
        <v>9.8569887236666673</v>
      </c>
      <c r="W213" s="3">
        <v>0.43693632989999998</v>
      </c>
      <c r="X213" s="3">
        <v>0.4528732931333333</v>
      </c>
      <c r="Y213" s="3">
        <v>17.685852976666666</v>
      </c>
      <c r="Z213" s="3">
        <v>18.793868926666665</v>
      </c>
      <c r="AA213" s="3">
        <v>7.7558853523333333</v>
      </c>
      <c r="AB213" s="3">
        <v>8.506095924666667</v>
      </c>
      <c r="AC213" s="3">
        <v>87.458788623333348</v>
      </c>
      <c r="AD213" s="3">
        <v>75.355979896666653</v>
      </c>
      <c r="AE213" s="3">
        <v>31.737775840000001</v>
      </c>
      <c r="AF213" s="3">
        <v>32.190012076666669</v>
      </c>
      <c r="AG213" s="3">
        <v>74.84709285000001</v>
      </c>
      <c r="AH213" s="3">
        <v>78.031984356666669</v>
      </c>
      <c r="AI213" s="12">
        <v>43651</v>
      </c>
      <c r="AJ213" s="13">
        <v>635.5333333333333</v>
      </c>
      <c r="AK213" s="16">
        <v>3.0733760000000001</v>
      </c>
      <c r="AL213" s="10">
        <v>7.3376000000000108E-2</v>
      </c>
      <c r="AM213" s="10">
        <v>0.35006823903095491</v>
      </c>
      <c r="AN213" s="14">
        <v>12</v>
      </c>
      <c r="AO213" s="10">
        <v>285.14999999999998</v>
      </c>
      <c r="AP213" s="14">
        <v>10.5</v>
      </c>
      <c r="AQ213" s="14">
        <v>37</v>
      </c>
      <c r="AR213" s="10">
        <v>310.14999999999998</v>
      </c>
      <c r="AS213" s="14">
        <v>47.1</v>
      </c>
      <c r="AT213" s="14">
        <v>0.5</v>
      </c>
      <c r="AU213" s="10">
        <v>0.40783986669168359</v>
      </c>
      <c r="AV213" s="10">
        <v>7.7119729370629138</v>
      </c>
      <c r="AW213" s="10">
        <v>0.4968904866065546</v>
      </c>
      <c r="AX213" s="10">
        <v>0.51501423799581114</v>
      </c>
      <c r="AY213" s="10">
        <v>8.782346571518822</v>
      </c>
      <c r="AZ213" s="10">
        <v>9.6689397667685419</v>
      </c>
      <c r="BA213" s="10">
        <v>0.27312622475081838</v>
      </c>
      <c r="BB213" s="10">
        <v>3.1130349478332476E-2</v>
      </c>
      <c r="BC213" s="2">
        <v>6.5518497552374766E-2</v>
      </c>
      <c r="BD213" s="1" t="s">
        <v>59</v>
      </c>
      <c r="BE213" s="15"/>
      <c r="BF213">
        <v>76</v>
      </c>
      <c r="BG213" s="19">
        <v>142.30000000000001</v>
      </c>
      <c r="BH213">
        <v>89</v>
      </c>
      <c r="BI213" s="19">
        <v>29.9</v>
      </c>
      <c r="BJ213">
        <v>91</v>
      </c>
      <c r="BK213" s="20">
        <v>14</v>
      </c>
      <c r="BL213">
        <v>84</v>
      </c>
      <c r="BM213">
        <v>75</v>
      </c>
      <c r="BN213" s="20">
        <v>4.3</v>
      </c>
      <c r="BO213">
        <v>95</v>
      </c>
      <c r="BP213" s="19">
        <v>12.5</v>
      </c>
      <c r="BQ213">
        <v>84</v>
      </c>
      <c r="BR213">
        <v>69</v>
      </c>
      <c r="BS213" s="20">
        <v>2.34</v>
      </c>
      <c r="BT213" s="20">
        <v>1.5</v>
      </c>
      <c r="BU213" s="20">
        <v>0</v>
      </c>
      <c r="BV213" s="20">
        <v>6</v>
      </c>
      <c r="BW213" s="20">
        <v>-4</v>
      </c>
      <c r="BX213" s="20">
        <v>1.96</v>
      </c>
    </row>
    <row r="214" spans="1:76" x14ac:dyDescent="0.3">
      <c r="A214" s="2">
        <v>213</v>
      </c>
      <c r="B214" s="9" t="s">
        <v>291</v>
      </c>
      <c r="C214" s="10">
        <v>554</v>
      </c>
      <c r="D214" s="9" t="s">
        <v>58</v>
      </c>
      <c r="E214" s="10"/>
      <c r="F214" s="10"/>
      <c r="G214" s="10"/>
      <c r="H214" s="10"/>
      <c r="I214" s="10"/>
      <c r="J214" s="10"/>
      <c r="K214" s="10"/>
      <c r="L214" s="11"/>
      <c r="M214" s="11"/>
      <c r="N214" s="10">
        <v>0</v>
      </c>
      <c r="O214" s="10">
        <v>0</v>
      </c>
      <c r="P214" s="10" t="e">
        <v>#DIV/0!</v>
      </c>
      <c r="Q214" s="9">
        <v>8.233817242957514E-2</v>
      </c>
      <c r="R214">
        <v>0</v>
      </c>
      <c r="S214" t="e">
        <v>#DIV/0!</v>
      </c>
      <c r="T214" s="9">
        <v>0.55534436352825467</v>
      </c>
      <c r="U214" s="3">
        <v>13.196196824999999</v>
      </c>
      <c r="V214" s="3">
        <v>9.8250958359999991</v>
      </c>
      <c r="W214" s="3">
        <v>0.53270326680000002</v>
      </c>
      <c r="X214" s="3">
        <v>0.58302055014999998</v>
      </c>
      <c r="Y214" s="3">
        <v>16.824132810000002</v>
      </c>
      <c r="Z214" s="3">
        <v>17.405297914999998</v>
      </c>
      <c r="AA214" s="3">
        <v>8.9669976869999992</v>
      </c>
      <c r="AB214" s="3">
        <v>10.150538332</v>
      </c>
      <c r="AC214" s="3">
        <v>84.443566594999993</v>
      </c>
      <c r="AD214" s="3">
        <v>69.742142340000001</v>
      </c>
      <c r="AE214" s="3">
        <v>36.118428940000001</v>
      </c>
      <c r="AF214" s="3">
        <v>36.209975589999999</v>
      </c>
      <c r="AG214" s="3">
        <v>73.647127249999997</v>
      </c>
      <c r="AH214" s="3">
        <v>81.807894010000012</v>
      </c>
      <c r="AI214" s="12">
        <v>43651</v>
      </c>
      <c r="AJ214" s="13">
        <v>635.5333333333333</v>
      </c>
      <c r="AK214" s="16">
        <v>3.0733760000000001</v>
      </c>
      <c r="AL214" s="10">
        <v>7.3376000000000108E-2</v>
      </c>
      <c r="AM214" s="10" t="s">
        <v>518</v>
      </c>
      <c r="AN214" s="14">
        <v>12</v>
      </c>
      <c r="AO214" s="10">
        <v>285.14999999999998</v>
      </c>
      <c r="AP214" s="14">
        <v>10.5</v>
      </c>
      <c r="AQ214" s="14">
        <v>37</v>
      </c>
      <c r="AR214" s="10">
        <v>310.14999999999998</v>
      </c>
      <c r="AS214" s="14">
        <v>47.1</v>
      </c>
      <c r="AT214" s="14">
        <v>0.5</v>
      </c>
      <c r="AU214" s="10" t="s">
        <v>518</v>
      </c>
      <c r="AV214" s="10" t="s">
        <v>518</v>
      </c>
      <c r="AW214" s="10">
        <v>0.60579807020792509</v>
      </c>
      <c r="AX214" s="10">
        <v>0.66301963247587259</v>
      </c>
      <c r="AY214" s="10">
        <v>10.192779737648493</v>
      </c>
      <c r="AZ214" s="10">
        <v>11.536312683741958</v>
      </c>
      <c r="BA214" s="10" t="s">
        <v>518</v>
      </c>
      <c r="BB214" s="10" t="s">
        <v>518</v>
      </c>
      <c r="BC214" s="2">
        <v>9.3495553866168438E-2</v>
      </c>
      <c r="BD214" s="1" t="s">
        <v>59</v>
      </c>
      <c r="BE214" s="15"/>
      <c r="BF214">
        <v>67</v>
      </c>
      <c r="BG214" s="19">
        <v>149.69999999999999</v>
      </c>
      <c r="BH214">
        <v>85</v>
      </c>
      <c r="BI214" s="19">
        <v>31.6</v>
      </c>
      <c r="BJ214">
        <v>92</v>
      </c>
      <c r="BK214" s="20">
        <v>14.6</v>
      </c>
      <c r="BL214">
        <v>77</v>
      </c>
      <c r="BM214">
        <v>68</v>
      </c>
      <c r="BN214" s="20">
        <v>12.85</v>
      </c>
      <c r="BO214">
        <v>85</v>
      </c>
      <c r="BP214" s="19">
        <v>15.5</v>
      </c>
      <c r="BQ214">
        <v>82</v>
      </c>
      <c r="BR214">
        <v>66</v>
      </c>
      <c r="BS214" s="20">
        <v>10.34</v>
      </c>
      <c r="BT214" s="20">
        <v>-0.90000000000000036</v>
      </c>
      <c r="BU214" s="20">
        <v>-5</v>
      </c>
      <c r="BV214" s="20">
        <v>2</v>
      </c>
      <c r="BW214" s="20">
        <v>7</v>
      </c>
      <c r="BX214" s="20">
        <v>2.5099999999999998</v>
      </c>
    </row>
    <row r="215" spans="1:76" x14ac:dyDescent="0.3">
      <c r="A215" s="2">
        <v>214</v>
      </c>
      <c r="B215" s="9" t="s">
        <v>292</v>
      </c>
      <c r="C215" s="10">
        <v>448</v>
      </c>
      <c r="D215" s="9" t="s">
        <v>58</v>
      </c>
      <c r="E215" s="10">
        <v>10.00207146</v>
      </c>
      <c r="F215" s="10">
        <v>0.42422942060000002</v>
      </c>
      <c r="G215" s="10">
        <v>23.850866140000001</v>
      </c>
      <c r="H215" s="10">
        <v>10.134233119999999</v>
      </c>
      <c r="I215" s="10">
        <v>80.975929809999997</v>
      </c>
      <c r="J215" s="10">
        <v>33.220427659999999</v>
      </c>
      <c r="K215" s="10">
        <v>72.300942109999994</v>
      </c>
      <c r="L215" s="11">
        <v>5.2488425925925931E-3</v>
      </c>
      <c r="M215" s="11">
        <v>5.8159606481481482E-3</v>
      </c>
      <c r="N215" s="10">
        <v>3.0357075789999994</v>
      </c>
      <c r="O215" s="10">
        <v>11.622743880000002</v>
      </c>
      <c r="P215" s="10">
        <v>0.26118682561901202</v>
      </c>
      <c r="Q215" s="9">
        <v>0.18055206726817874</v>
      </c>
      <c r="R215">
        <v>10.357002799999997</v>
      </c>
      <c r="S215">
        <v>0.89109791172650321</v>
      </c>
      <c r="T215" s="9">
        <v>0.69752445578523126</v>
      </c>
      <c r="U215" s="3">
        <v>13.287350216666667</v>
      </c>
      <c r="V215" s="3">
        <v>9.8855822323333342</v>
      </c>
      <c r="W215" s="3">
        <v>0.34956442746666666</v>
      </c>
      <c r="X215" s="3">
        <v>0.41345298836666666</v>
      </c>
      <c r="Y215" s="3">
        <v>23.204227446666664</v>
      </c>
      <c r="Z215" s="3">
        <v>24.855255033333336</v>
      </c>
      <c r="AA215" s="3">
        <v>8.1431248436666674</v>
      </c>
      <c r="AB215" s="3">
        <v>10.285101701333334</v>
      </c>
      <c r="AC215" s="3">
        <v>91.401245383333332</v>
      </c>
      <c r="AD215" s="3">
        <v>79.436294353333338</v>
      </c>
      <c r="AE215" s="3">
        <v>32.447455976666667</v>
      </c>
      <c r="AF215" s="3">
        <v>32.526703726666661</v>
      </c>
      <c r="AG215" s="3">
        <v>64.515654886666667</v>
      </c>
      <c r="AH215" s="3">
        <v>72.706747366666661</v>
      </c>
      <c r="AI215" s="12">
        <v>43651</v>
      </c>
      <c r="AJ215" s="13">
        <v>635.5333333333333</v>
      </c>
      <c r="AK215" s="16">
        <v>3.0733760000000001</v>
      </c>
      <c r="AL215" s="10">
        <v>7.3376000000000108E-2</v>
      </c>
      <c r="AM215" s="10">
        <v>0.41410106078787623</v>
      </c>
      <c r="AN215" s="14">
        <v>12</v>
      </c>
      <c r="AO215" s="10">
        <v>285.14999999999998</v>
      </c>
      <c r="AP215" s="14">
        <v>10.5</v>
      </c>
      <c r="AQ215" s="14">
        <v>37</v>
      </c>
      <c r="AR215" s="10">
        <v>310.14999999999998</v>
      </c>
      <c r="AS215" s="14">
        <v>47.1</v>
      </c>
      <c r="AT215" s="14">
        <v>0.5</v>
      </c>
      <c r="AU215" s="10">
        <v>0.48244000054423192</v>
      </c>
      <c r="AV215" s="10">
        <v>11.506611873562003</v>
      </c>
      <c r="AW215" s="10">
        <v>0.39752986093879317</v>
      </c>
      <c r="AX215" s="10">
        <v>0.47018488168623018</v>
      </c>
      <c r="AY215" s="10">
        <v>9.2433833876850304</v>
      </c>
      <c r="AZ215" s="10">
        <v>11.682858751722529</v>
      </c>
      <c r="BA215" s="10">
        <v>3.4626289642269583</v>
      </c>
      <c r="BB215" s="10">
        <v>0.29791837452301823</v>
      </c>
      <c r="BC215" s="2">
        <v>0.20567890118596954</v>
      </c>
      <c r="BD215" s="1" t="s">
        <v>59</v>
      </c>
      <c r="BE215" s="15"/>
      <c r="BF215">
        <v>53</v>
      </c>
      <c r="BG215" s="19">
        <v>143.4</v>
      </c>
      <c r="BH215">
        <v>77</v>
      </c>
      <c r="BI215" s="19">
        <v>30.6</v>
      </c>
      <c r="BJ215">
        <v>92</v>
      </c>
      <c r="BK215" s="20">
        <v>15.8</v>
      </c>
      <c r="BL215">
        <v>88</v>
      </c>
      <c r="BM215">
        <v>66</v>
      </c>
      <c r="BN215" s="20">
        <v>7.63</v>
      </c>
      <c r="BO215">
        <v>90</v>
      </c>
      <c r="BP215" s="19">
        <v>14.1</v>
      </c>
      <c r="BQ215">
        <v>88</v>
      </c>
      <c r="BR215">
        <v>63</v>
      </c>
      <c r="BS215" s="20">
        <v>4.9000000000000004</v>
      </c>
      <c r="BT215" s="20">
        <v>1.7000000000000011</v>
      </c>
      <c r="BU215" s="20">
        <v>0</v>
      </c>
      <c r="BV215" s="20">
        <v>3</v>
      </c>
      <c r="BW215" s="20">
        <v>2</v>
      </c>
      <c r="BX215" s="20">
        <v>2.7299999999999995</v>
      </c>
    </row>
    <row r="216" spans="1:76" x14ac:dyDescent="0.3">
      <c r="A216" s="2">
        <v>215</v>
      </c>
      <c r="B216" s="9" t="s">
        <v>293</v>
      </c>
      <c r="C216" s="10">
        <v>609</v>
      </c>
      <c r="D216" s="9" t="s">
        <v>58</v>
      </c>
      <c r="E216" s="10">
        <v>8.4852473669999995</v>
      </c>
      <c r="F216" s="10">
        <v>0.63200808040000001</v>
      </c>
      <c r="G216" s="10">
        <v>26.078887600000002</v>
      </c>
      <c r="H216" s="10">
        <v>16.570949379999998</v>
      </c>
      <c r="I216" s="10">
        <v>77.84119905</v>
      </c>
      <c r="J216" s="10">
        <v>32.863104640000003</v>
      </c>
      <c r="K216" s="10">
        <v>87.069597590000001</v>
      </c>
      <c r="L216" s="11">
        <v>4.5254629629629629E-3</v>
      </c>
      <c r="M216" s="11">
        <v>5.1273032407407404E-3</v>
      </c>
      <c r="N216" s="10">
        <v>4.7442204399999977</v>
      </c>
      <c r="O216" s="10">
        <v>15.914629750000003</v>
      </c>
      <c r="P216" s="10">
        <v>0.29810435520813777</v>
      </c>
      <c r="Q216" s="9">
        <v>0.18844074936943098</v>
      </c>
      <c r="R216">
        <v>11.451882150000003</v>
      </c>
      <c r="S216">
        <v>0.71958206567765115</v>
      </c>
      <c r="T216" s="9">
        <v>0.6750194982575245</v>
      </c>
      <c r="U216" s="3">
        <v>13.288928949999999</v>
      </c>
      <c r="V216" s="3">
        <v>9.0206763003333332</v>
      </c>
      <c r="W216" s="3">
        <v>0.4764618473333333</v>
      </c>
      <c r="X216" s="3">
        <v>0.53474196333333335</v>
      </c>
      <c r="Y216" s="3">
        <v>24.61944403</v>
      </c>
      <c r="Z216" s="3">
        <v>27.370962706666671</v>
      </c>
      <c r="AA216" s="3">
        <v>11.74114814</v>
      </c>
      <c r="AB216" s="3">
        <v>14.633620076666665</v>
      </c>
      <c r="AC216" s="3">
        <v>93.217715010000006</v>
      </c>
      <c r="AD216" s="3">
        <v>78.099268206666665</v>
      </c>
      <c r="AE216" s="3">
        <v>32.997586770000005</v>
      </c>
      <c r="AF216" s="3">
        <v>32.865482176666667</v>
      </c>
      <c r="AG216" s="3">
        <v>74.119263076666655</v>
      </c>
      <c r="AH216" s="3">
        <v>84.346356760000006</v>
      </c>
      <c r="AI216" s="12">
        <v>43651</v>
      </c>
      <c r="AJ216" s="13">
        <v>635.5333333333333</v>
      </c>
      <c r="AK216" s="16">
        <v>3.0733760000000001</v>
      </c>
      <c r="AL216" s="10">
        <v>7.3376000000000108E-2</v>
      </c>
      <c r="AM216" s="10">
        <v>0.61691906268546381</v>
      </c>
      <c r="AN216" s="14">
        <v>12</v>
      </c>
      <c r="AO216" s="10">
        <v>285.14999999999998</v>
      </c>
      <c r="AP216" s="14">
        <v>10.5</v>
      </c>
      <c r="AQ216" s="14">
        <v>37</v>
      </c>
      <c r="AR216" s="10">
        <v>310.14999999999998</v>
      </c>
      <c r="AS216" s="14">
        <v>47.1</v>
      </c>
      <c r="AT216" s="14">
        <v>0.5</v>
      </c>
      <c r="AU216" s="10">
        <v>0.71872897976028538</v>
      </c>
      <c r="AV216" s="10">
        <v>18.74365227803116</v>
      </c>
      <c r="AW216" s="10">
        <v>0.54183949232397743</v>
      </c>
      <c r="AX216" s="10">
        <v>0.6081165061977245</v>
      </c>
      <c r="AY216" s="10">
        <v>13.337304584002261</v>
      </c>
      <c r="AZ216" s="10">
        <v>16.569333589419088</v>
      </c>
      <c r="BA216" s="10">
        <v>5.3006978525248893</v>
      </c>
      <c r="BB216" s="10">
        <v>0.33307076166977045</v>
      </c>
      <c r="BC216" s="2">
        <v>0.21070044646477082</v>
      </c>
      <c r="BD216" s="1" t="s">
        <v>79</v>
      </c>
      <c r="BE216" s="15"/>
      <c r="BF216">
        <v>46</v>
      </c>
      <c r="BG216" s="19">
        <v>153.19999999999999</v>
      </c>
      <c r="BH216">
        <v>104</v>
      </c>
      <c r="BI216" s="19">
        <v>31.4</v>
      </c>
      <c r="BJ216">
        <v>92</v>
      </c>
      <c r="BK216" s="20">
        <v>13.5</v>
      </c>
      <c r="BL216">
        <v>88</v>
      </c>
      <c r="BM216">
        <v>82</v>
      </c>
      <c r="BN216" s="20">
        <v>3.99</v>
      </c>
      <c r="BO216">
        <v>89</v>
      </c>
      <c r="BP216" s="19">
        <v>12.9</v>
      </c>
      <c r="BQ216">
        <v>91</v>
      </c>
      <c r="BR216">
        <v>68</v>
      </c>
      <c r="BS216" s="20">
        <v>2.67</v>
      </c>
      <c r="BT216" s="20">
        <v>0.59999999999999964</v>
      </c>
      <c r="BU216" s="20">
        <v>-3</v>
      </c>
      <c r="BV216" s="20">
        <v>14</v>
      </c>
      <c r="BW216" s="20">
        <v>3</v>
      </c>
      <c r="BX216" s="20">
        <v>1.3200000000000003</v>
      </c>
    </row>
    <row r="217" spans="1:76" x14ac:dyDescent="0.3">
      <c r="A217" s="2">
        <v>216</v>
      </c>
      <c r="B217" s="9" t="s">
        <v>294</v>
      </c>
      <c r="C217" s="10">
        <v>624</v>
      </c>
      <c r="D217" s="9" t="s">
        <v>58</v>
      </c>
      <c r="E217" s="10">
        <v>8.9278216189999995</v>
      </c>
      <c r="F217" s="10">
        <v>0.60255318989999995</v>
      </c>
      <c r="G217" s="10">
        <v>29.47244074</v>
      </c>
      <c r="H217" s="10">
        <v>17.561061330000001</v>
      </c>
      <c r="I217" s="10">
        <v>86.038640630000003</v>
      </c>
      <c r="J217" s="10">
        <v>23.5718304</v>
      </c>
      <c r="K217" s="10">
        <v>78.073145580000002</v>
      </c>
      <c r="L217" s="11">
        <v>1.4913194444444446E-2</v>
      </c>
      <c r="M217" s="11">
        <v>1.5706006944444444E-2</v>
      </c>
      <c r="N217" s="10">
        <v>2.0195489700000007</v>
      </c>
      <c r="O217" s="10">
        <v>12.082512479999991</v>
      </c>
      <c r="P217" s="10">
        <v>0.16714644187977715</v>
      </c>
      <c r="Q217" s="9">
        <v>0.16714644187977715</v>
      </c>
      <c r="R217">
        <v>14.58370661</v>
      </c>
      <c r="S217">
        <v>1.2070094389838371</v>
      </c>
      <c r="T217" s="9">
        <v>1.2070094389838371</v>
      </c>
      <c r="U217" s="3">
        <v>13.335648969999999</v>
      </c>
      <c r="V217" s="3">
        <v>8.9278216189999995</v>
      </c>
      <c r="W217" s="3">
        <v>0.64588255279999995</v>
      </c>
      <c r="X217" s="3">
        <v>0.60255318989999995</v>
      </c>
      <c r="Y217" s="3">
        <v>24.169550109999999</v>
      </c>
      <c r="Z217" s="3">
        <v>29.47244074</v>
      </c>
      <c r="AA217" s="3">
        <v>15.54151236</v>
      </c>
      <c r="AB217" s="3">
        <v>17.561061330000001</v>
      </c>
      <c r="AC217" s="3">
        <v>98.121153109999995</v>
      </c>
      <c r="AD217" s="3">
        <v>86.038640630000003</v>
      </c>
      <c r="AE217" s="3">
        <v>22.506790729999999</v>
      </c>
      <c r="AF217" s="3">
        <v>23.5718304</v>
      </c>
      <c r="AG217" s="3">
        <v>63.489438970000002</v>
      </c>
      <c r="AH217" s="3">
        <v>78.073145580000002</v>
      </c>
      <c r="AI217" s="12">
        <v>43651</v>
      </c>
      <c r="AJ217" s="13">
        <v>635.5333333333333</v>
      </c>
      <c r="AK217" s="16">
        <v>3.0733760000000001</v>
      </c>
      <c r="AL217" s="10">
        <v>7.3376000000000108E-2</v>
      </c>
      <c r="AM217" s="10">
        <v>0.58816739953067887</v>
      </c>
      <c r="AN217" s="14">
        <v>12</v>
      </c>
      <c r="AO217" s="10">
        <v>285.14999999999998</v>
      </c>
      <c r="AP217" s="14">
        <v>10.5</v>
      </c>
      <c r="AQ217" s="14">
        <v>37</v>
      </c>
      <c r="AR217" s="10">
        <v>310.14999999999998</v>
      </c>
      <c r="AS217" s="14">
        <v>47.1</v>
      </c>
      <c r="AT217" s="14">
        <v>0.5</v>
      </c>
      <c r="AU217" s="10">
        <v>0.68523244062645439</v>
      </c>
      <c r="AV217" s="10">
        <v>20.195472499488744</v>
      </c>
      <c r="AW217" s="10">
        <v>0.7345072359282333</v>
      </c>
      <c r="AX217" s="10">
        <v>0.68523244062645439</v>
      </c>
      <c r="AY217" s="10">
        <v>17.752709444925028</v>
      </c>
      <c r="AZ217" s="10">
        <v>20.195472499488744</v>
      </c>
      <c r="BA217" s="10">
        <v>2.4427630545637165</v>
      </c>
      <c r="BB217" s="10">
        <v>0.20217343525257572</v>
      </c>
      <c r="BC217" s="2">
        <v>0.20217343525257572</v>
      </c>
      <c r="BD217" s="1" t="s">
        <v>59</v>
      </c>
      <c r="BE217" s="15"/>
      <c r="BF217">
        <v>58</v>
      </c>
      <c r="BG217" s="19">
        <v>152.5</v>
      </c>
      <c r="BH217">
        <v>92</v>
      </c>
      <c r="BI217" s="19">
        <v>32.299999999999997</v>
      </c>
      <c r="BJ217">
        <v>92</v>
      </c>
      <c r="BK217" s="20">
        <v>13.6</v>
      </c>
      <c r="BL217">
        <v>89</v>
      </c>
      <c r="BM217">
        <v>72</v>
      </c>
      <c r="BN217" s="20">
        <v>10.8</v>
      </c>
      <c r="BO217">
        <v>89</v>
      </c>
      <c r="BP217" s="19">
        <v>13.1</v>
      </c>
      <c r="BQ217">
        <v>89</v>
      </c>
      <c r="BR217">
        <v>81</v>
      </c>
      <c r="BS217" s="20">
        <v>3.53</v>
      </c>
      <c r="BT217" s="20">
        <v>0.5</v>
      </c>
      <c r="BU217" s="20">
        <v>0</v>
      </c>
      <c r="BV217" s="20">
        <v>-9</v>
      </c>
      <c r="BW217" s="20">
        <v>3</v>
      </c>
      <c r="BX217" s="20">
        <v>7.2700000000000014</v>
      </c>
    </row>
    <row r="218" spans="1:76" x14ac:dyDescent="0.3">
      <c r="A218" s="2">
        <v>217</v>
      </c>
      <c r="B218" s="9" t="s">
        <v>295</v>
      </c>
      <c r="C218" s="10">
        <v>605</v>
      </c>
      <c r="D218" s="9" t="s">
        <v>58</v>
      </c>
      <c r="E218" s="10"/>
      <c r="F218" s="10"/>
      <c r="G218" s="10"/>
      <c r="H218" s="10"/>
      <c r="I218" s="10"/>
      <c r="J218" s="10"/>
      <c r="K218" s="10"/>
      <c r="L218" s="11"/>
      <c r="M218" s="11"/>
      <c r="N218" s="10">
        <v>0</v>
      </c>
      <c r="O218" s="10">
        <v>0</v>
      </c>
      <c r="P218" s="10" t="e">
        <v>#DIV/0!</v>
      </c>
      <c r="Q218" s="9">
        <v>8.026281757022645E-2</v>
      </c>
      <c r="R218">
        <v>0</v>
      </c>
      <c r="S218" t="e">
        <v>#DIV/0!</v>
      </c>
      <c r="T218" s="9">
        <v>0.73946199721674311</v>
      </c>
      <c r="U218" s="3">
        <v>13.3397997</v>
      </c>
      <c r="V218" s="3">
        <v>9.8263975825000003</v>
      </c>
      <c r="W218" s="3">
        <v>0.55240316745000007</v>
      </c>
      <c r="X218" s="3">
        <v>0.60400122395</v>
      </c>
      <c r="Y218" s="3">
        <v>15.972122084999999</v>
      </c>
      <c r="Z218" s="3">
        <v>16.921604514999999</v>
      </c>
      <c r="AA218" s="3">
        <v>8.8330333840000002</v>
      </c>
      <c r="AB218" s="3">
        <v>10.229404445</v>
      </c>
      <c r="AC218" s="3">
        <v>89.922740390000001</v>
      </c>
      <c r="AD218" s="3">
        <v>72.923933554999991</v>
      </c>
      <c r="AE218" s="3">
        <v>34.480582675000001</v>
      </c>
      <c r="AF218" s="3">
        <v>34.669284699999999</v>
      </c>
      <c r="AG218" s="3">
        <v>68.479438429999988</v>
      </c>
      <c r="AH218" s="3">
        <v>81.158838989999992</v>
      </c>
      <c r="AI218" s="12">
        <v>43651</v>
      </c>
      <c r="AJ218" s="13">
        <v>635.5333333333333</v>
      </c>
      <c r="AK218" s="16">
        <v>3.0733760000000001</v>
      </c>
      <c r="AL218" s="10">
        <v>7.3376000000000108E-2</v>
      </c>
      <c r="AM218" s="10" t="s">
        <v>518</v>
      </c>
      <c r="AN218" s="14">
        <v>12</v>
      </c>
      <c r="AO218" s="10">
        <v>285.14999999999998</v>
      </c>
      <c r="AP218" s="14">
        <v>10.5</v>
      </c>
      <c r="AQ218" s="14">
        <v>37</v>
      </c>
      <c r="AR218" s="10">
        <v>310.14999999999998</v>
      </c>
      <c r="AS218" s="14">
        <v>47.1</v>
      </c>
      <c r="AT218" s="14">
        <v>0.5</v>
      </c>
      <c r="AU218" s="10" t="s">
        <v>518</v>
      </c>
      <c r="AV218" s="10" t="s">
        <v>518</v>
      </c>
      <c r="AW218" s="10">
        <v>0.62820108993924273</v>
      </c>
      <c r="AX218" s="10">
        <v>0.68687916646381408</v>
      </c>
      <c r="AY218" s="10">
        <v>10.038832866800622</v>
      </c>
      <c r="AZ218" s="10">
        <v>11.622924786498853</v>
      </c>
      <c r="BA218" s="10" t="s">
        <v>518</v>
      </c>
      <c r="BB218" s="10" t="s">
        <v>518</v>
      </c>
      <c r="BC218" s="2">
        <v>9.0879743274151187E-2</v>
      </c>
      <c r="BD218" s="1" t="s">
        <v>59</v>
      </c>
      <c r="BE218" s="15"/>
      <c r="BF218">
        <v>61</v>
      </c>
      <c r="BG218" s="19">
        <v>149</v>
      </c>
      <c r="BH218">
        <v>86</v>
      </c>
      <c r="BI218" s="19">
        <v>32.4</v>
      </c>
      <c r="BJ218">
        <v>91</v>
      </c>
      <c r="BK218" s="20">
        <v>12.1</v>
      </c>
      <c r="BL218">
        <v>83</v>
      </c>
      <c r="BM218">
        <v>70</v>
      </c>
      <c r="BN218" s="20">
        <v>8.9</v>
      </c>
      <c r="BO218">
        <v>78</v>
      </c>
      <c r="BP218" s="19">
        <v>12.3</v>
      </c>
      <c r="BQ218">
        <v>88</v>
      </c>
      <c r="BR218">
        <v>63</v>
      </c>
      <c r="BS218" s="20">
        <v>2.62</v>
      </c>
      <c r="BT218" s="20">
        <v>-0.20000000000000107</v>
      </c>
      <c r="BU218" s="20">
        <v>-5</v>
      </c>
      <c r="BV218" s="20">
        <v>7</v>
      </c>
      <c r="BW218" s="20">
        <v>13</v>
      </c>
      <c r="BX218" s="20">
        <v>6.28</v>
      </c>
    </row>
    <row r="219" spans="1:76" x14ac:dyDescent="0.3">
      <c r="A219" s="2">
        <v>218</v>
      </c>
      <c r="B219" s="9" t="s">
        <v>296</v>
      </c>
      <c r="C219" s="10">
        <v>592</v>
      </c>
      <c r="D219" s="9" t="s">
        <v>58</v>
      </c>
      <c r="E219" s="10">
        <v>9.7837482789999992</v>
      </c>
      <c r="F219" s="10">
        <v>0.53806031909999996</v>
      </c>
      <c r="G219" s="10">
        <v>19.701930279999999</v>
      </c>
      <c r="H219" s="10">
        <v>10.54701889</v>
      </c>
      <c r="I219" s="10">
        <v>74.432341179999995</v>
      </c>
      <c r="J219" s="10">
        <v>33.384420939999998</v>
      </c>
      <c r="K219" s="10">
        <v>69.130705509999999</v>
      </c>
      <c r="L219" s="11">
        <v>5.3414351851851852E-3</v>
      </c>
      <c r="M219" s="11">
        <v>5.8969791666666667E-3</v>
      </c>
      <c r="N219" s="10">
        <v>-0.16370399000000013</v>
      </c>
      <c r="O219" s="10">
        <v>15.512553510000004</v>
      </c>
      <c r="P219" s="10">
        <v>-1.0553000825716417E-2</v>
      </c>
      <c r="Q219" s="9">
        <v>2.1265671645063034E-2</v>
      </c>
      <c r="R219">
        <v>8.5940005900000003</v>
      </c>
      <c r="S219">
        <v>0.55400296182443265</v>
      </c>
      <c r="T219" s="9">
        <v>0.40886189784237598</v>
      </c>
      <c r="U219" s="3">
        <v>13.241723786666666</v>
      </c>
      <c r="V219" s="3">
        <v>9.6922103926666665</v>
      </c>
      <c r="W219" s="3">
        <v>0.51196859989999999</v>
      </c>
      <c r="X219" s="3">
        <v>0.54868491846666678</v>
      </c>
      <c r="Y219" s="3">
        <v>19.851665586666666</v>
      </c>
      <c r="Z219" s="3">
        <v>18.946552983333333</v>
      </c>
      <c r="AA219" s="3">
        <v>10.088254241000001</v>
      </c>
      <c r="AB219" s="3">
        <v>10.421943583666666</v>
      </c>
      <c r="AC219" s="3">
        <v>87.805582683333341</v>
      </c>
      <c r="AD219" s="3">
        <v>71.607703950000001</v>
      </c>
      <c r="AE219" s="3">
        <v>33.143320923333334</v>
      </c>
      <c r="AF219" s="3">
        <v>33.620641909999996</v>
      </c>
      <c r="AG219" s="3">
        <v>59.491005273333336</v>
      </c>
      <c r="AH219" s="3">
        <v>66.080459766666664</v>
      </c>
      <c r="AI219" s="12">
        <v>43652</v>
      </c>
      <c r="AJ219" s="13">
        <v>634.9666666666667</v>
      </c>
      <c r="AK219" s="16">
        <v>3.0820189999999998</v>
      </c>
      <c r="AL219" s="10">
        <v>8.2018999999999842E-2</v>
      </c>
      <c r="AM219" s="10">
        <v>0.52374140370322175</v>
      </c>
      <c r="AN219" s="14">
        <v>12</v>
      </c>
      <c r="AO219" s="10">
        <v>285.14999999999998</v>
      </c>
      <c r="AP219" s="14">
        <v>10.5</v>
      </c>
      <c r="AQ219" s="14">
        <v>37</v>
      </c>
      <c r="AR219" s="10">
        <v>310.14999999999998</v>
      </c>
      <c r="AS219" s="14">
        <v>47.1</v>
      </c>
      <c r="AT219" s="14">
        <v>0.5</v>
      </c>
      <c r="AU219" s="10">
        <v>0.61021330105108507</v>
      </c>
      <c r="AV219" s="10">
        <v>12.022379913237128</v>
      </c>
      <c r="AW219" s="10">
        <v>0.58062272628102685</v>
      </c>
      <c r="AX219" s="10">
        <v>0.62226264128625297</v>
      </c>
      <c r="AY219" s="10">
        <v>11.519248915636773</v>
      </c>
      <c r="AZ219" s="10">
        <v>11.788123235197789</v>
      </c>
      <c r="BA219" s="10">
        <v>-0.12469130000519613</v>
      </c>
      <c r="BB219" s="10">
        <v>-8.0380899201936799E-3</v>
      </c>
      <c r="BC219" s="2">
        <v>1.7041423539388267E-2</v>
      </c>
      <c r="BD219" s="1" t="s">
        <v>59</v>
      </c>
      <c r="BE219" s="15"/>
      <c r="BF219">
        <v>64</v>
      </c>
      <c r="BG219" s="19">
        <v>160.69999999999999</v>
      </c>
      <c r="BH219">
        <v>111</v>
      </c>
      <c r="BI219" s="19">
        <v>34.799999999999997</v>
      </c>
      <c r="BJ219">
        <v>91</v>
      </c>
      <c r="BK219" s="20">
        <v>14.5</v>
      </c>
      <c r="BL219">
        <v>88</v>
      </c>
      <c r="BM219">
        <v>71</v>
      </c>
      <c r="BN219" s="20">
        <v>6.38</v>
      </c>
      <c r="BO219" s="21" t="e">
        <v>#NULL!</v>
      </c>
      <c r="BP219" s="21" t="e">
        <v>#NULL!</v>
      </c>
      <c r="BQ219" s="21" t="e">
        <v>#NULL!</v>
      </c>
      <c r="BR219" s="21" t="e">
        <v>#NULL!</v>
      </c>
      <c r="BS219" s="21" t="e">
        <v>#NULL!</v>
      </c>
      <c r="BT219" s="21" t="e">
        <v>#NULL!</v>
      </c>
      <c r="BU219" s="21" t="e">
        <v>#NULL!</v>
      </c>
      <c r="BV219" s="21" t="e">
        <v>#NULL!</v>
      </c>
      <c r="BW219" s="21" t="e">
        <v>#NULL!</v>
      </c>
      <c r="BX219" s="21" t="e">
        <v>#NULL!</v>
      </c>
    </row>
    <row r="220" spans="1:76" x14ac:dyDescent="0.3">
      <c r="A220" s="2">
        <v>219</v>
      </c>
      <c r="B220" s="9" t="s">
        <v>297</v>
      </c>
      <c r="C220" s="10">
        <v>593</v>
      </c>
      <c r="D220" s="9" t="s">
        <v>58</v>
      </c>
      <c r="E220" s="10"/>
      <c r="F220" s="10"/>
      <c r="G220" s="10"/>
      <c r="H220" s="10"/>
      <c r="I220" s="10"/>
      <c r="J220" s="10"/>
      <c r="K220" s="10"/>
      <c r="L220" s="11"/>
      <c r="M220" s="11"/>
      <c r="N220" s="10">
        <v>0</v>
      </c>
      <c r="O220" s="10">
        <v>0</v>
      </c>
      <c r="P220" s="10" t="e">
        <v>#DIV/0!</v>
      </c>
      <c r="Q220" s="9">
        <v>0.17104286047371162</v>
      </c>
      <c r="R220">
        <v>0</v>
      </c>
      <c r="S220" t="e">
        <v>#DIV/0!</v>
      </c>
      <c r="T220" s="9">
        <v>0.35366543974191267</v>
      </c>
      <c r="U220" s="3">
        <v>13.144707414999999</v>
      </c>
      <c r="V220" s="3">
        <v>8.8794530244999983</v>
      </c>
      <c r="W220" s="3">
        <v>0.48700147630000001</v>
      </c>
      <c r="X220" s="3">
        <v>0.57179111370000002</v>
      </c>
      <c r="Y220" s="3">
        <v>18.301685329999998</v>
      </c>
      <c r="Z220" s="3">
        <v>19.883454274999998</v>
      </c>
      <c r="AA220" s="3">
        <v>8.896008762000001</v>
      </c>
      <c r="AB220" s="3">
        <v>11.29242608</v>
      </c>
      <c r="AC220" s="3">
        <v>91.171712470000003</v>
      </c>
      <c r="AD220" s="3">
        <v>77.178511009999994</v>
      </c>
      <c r="AE220" s="3">
        <v>29.282613185000002</v>
      </c>
      <c r="AF220" s="3">
        <v>29.374920095</v>
      </c>
      <c r="AG220" s="3">
        <v>75.924669770000008</v>
      </c>
      <c r="AH220" s="3">
        <v>80.877629499999998</v>
      </c>
      <c r="AI220" s="12">
        <v>43652</v>
      </c>
      <c r="AJ220" s="13">
        <v>634.9666666666667</v>
      </c>
      <c r="AK220" s="16">
        <v>3.0820189999999998</v>
      </c>
      <c r="AL220" s="10">
        <v>8.2018999999999842E-2</v>
      </c>
      <c r="AM220" s="10" t="s">
        <v>518</v>
      </c>
      <c r="AN220" s="14">
        <v>12</v>
      </c>
      <c r="AO220" s="10">
        <v>285.14999999999998</v>
      </c>
      <c r="AP220" s="14">
        <v>10.5</v>
      </c>
      <c r="AQ220" s="14">
        <v>37</v>
      </c>
      <c r="AR220" s="10">
        <v>310.14999999999998</v>
      </c>
      <c r="AS220" s="14">
        <v>47.1</v>
      </c>
      <c r="AT220" s="14">
        <v>0.5</v>
      </c>
      <c r="AU220" s="10" t="s">
        <v>518</v>
      </c>
      <c r="AV220" s="10" t="s">
        <v>518</v>
      </c>
      <c r="AW220" s="10">
        <v>0.55230755348554894</v>
      </c>
      <c r="AX220" s="10">
        <v>0.64846733835747994</v>
      </c>
      <c r="AY220" s="10">
        <v>10.105213475724128</v>
      </c>
      <c r="AZ220" s="10">
        <v>12.871774112264372</v>
      </c>
      <c r="BA220" s="10" t="s">
        <v>518</v>
      </c>
      <c r="BB220" s="10" t="s">
        <v>518</v>
      </c>
      <c r="BC220" s="2">
        <v>0.19737343531002116</v>
      </c>
      <c r="BD220" s="1" t="s">
        <v>59</v>
      </c>
      <c r="BE220" s="15"/>
      <c r="BF220">
        <v>49</v>
      </c>
      <c r="BG220" s="19">
        <v>151.80000000000001</v>
      </c>
      <c r="BH220">
        <v>110</v>
      </c>
      <c r="BI220" s="19">
        <v>31.6</v>
      </c>
      <c r="BJ220">
        <v>85</v>
      </c>
      <c r="BK220" s="20">
        <v>16.600000000000001</v>
      </c>
      <c r="BL220">
        <v>88</v>
      </c>
      <c r="BM220">
        <v>74</v>
      </c>
      <c r="BN220" s="20">
        <v>2.3199999999999998</v>
      </c>
      <c r="BO220">
        <v>90</v>
      </c>
      <c r="BP220" s="19">
        <v>15.3</v>
      </c>
      <c r="BQ220">
        <v>85</v>
      </c>
      <c r="BR220">
        <v>96</v>
      </c>
      <c r="BS220" s="20">
        <v>5.28</v>
      </c>
      <c r="BT220" s="20">
        <v>1.3000000000000007</v>
      </c>
      <c r="BU220" s="20">
        <v>3</v>
      </c>
      <c r="BV220" s="20">
        <v>-22</v>
      </c>
      <c r="BW220" s="20">
        <v>-5</v>
      </c>
      <c r="BX220" s="20">
        <v>-2.9600000000000004</v>
      </c>
    </row>
    <row r="221" spans="1:76" x14ac:dyDescent="0.3">
      <c r="A221" s="2">
        <v>220</v>
      </c>
      <c r="B221" s="9" t="s">
        <v>298</v>
      </c>
      <c r="C221" s="10">
        <v>548</v>
      </c>
      <c r="D221" s="9" t="s">
        <v>58</v>
      </c>
      <c r="E221" s="10"/>
      <c r="F221" s="10"/>
      <c r="G221" s="10"/>
      <c r="H221" s="10"/>
      <c r="I221" s="10"/>
      <c r="J221" s="10"/>
      <c r="K221" s="10"/>
      <c r="L221" s="11"/>
      <c r="M221" s="11"/>
      <c r="N221" s="10">
        <v>0</v>
      </c>
      <c r="O221" s="10">
        <v>0</v>
      </c>
      <c r="P221" s="10" t="e">
        <v>#DIV/0!</v>
      </c>
      <c r="Q221" s="9">
        <v>2.1933261324755772E-3</v>
      </c>
      <c r="R221">
        <v>0</v>
      </c>
      <c r="S221" t="e">
        <v>#DIV/0!</v>
      </c>
      <c r="T221" s="9">
        <v>0.42152071157736798</v>
      </c>
      <c r="U221" s="3">
        <v>13.174194790000001</v>
      </c>
      <c r="V221" s="3">
        <v>9.9331176214999992</v>
      </c>
      <c r="W221" s="3">
        <v>0.35577985020000003</v>
      </c>
      <c r="X221" s="3">
        <v>0.34542827209999999</v>
      </c>
      <c r="Y221" s="3">
        <v>29.384228845000003</v>
      </c>
      <c r="Z221" s="3">
        <v>30.370060485</v>
      </c>
      <c r="AA221" s="3">
        <v>10.451501575</v>
      </c>
      <c r="AB221" s="3">
        <v>10.489963785</v>
      </c>
      <c r="AC221" s="3">
        <v>85.817669550000005</v>
      </c>
      <c r="AD221" s="3">
        <v>70.432777139999999</v>
      </c>
      <c r="AE221" s="3">
        <v>30.970776605000001</v>
      </c>
      <c r="AF221" s="3">
        <v>31.438046765000003</v>
      </c>
      <c r="AG221" s="3">
        <v>70.94306109499999</v>
      </c>
      <c r="AH221" s="3">
        <v>77.420679559999996</v>
      </c>
      <c r="AI221" s="12">
        <v>43652</v>
      </c>
      <c r="AJ221" s="13">
        <v>634.9666666666667</v>
      </c>
      <c r="AK221" s="16">
        <v>3.0820189999999998</v>
      </c>
      <c r="AL221" s="10">
        <v>8.2018999999999842E-2</v>
      </c>
      <c r="AM221" s="10" t="s">
        <v>518</v>
      </c>
      <c r="AN221" s="14">
        <v>12</v>
      </c>
      <c r="AO221" s="10">
        <v>285.14999999999998</v>
      </c>
      <c r="AP221" s="14">
        <v>10.5</v>
      </c>
      <c r="AQ221" s="14">
        <v>37</v>
      </c>
      <c r="AR221" s="10">
        <v>310.14999999999998</v>
      </c>
      <c r="AS221" s="14">
        <v>47.1</v>
      </c>
      <c r="AT221" s="14">
        <v>0.5</v>
      </c>
      <c r="AU221" s="10" t="s">
        <v>518</v>
      </c>
      <c r="AV221" s="10" t="s">
        <v>518</v>
      </c>
      <c r="AW221" s="10">
        <v>0.40348932848484897</v>
      </c>
      <c r="AX221" s="10">
        <v>0.39174962120806112</v>
      </c>
      <c r="AY221" s="10">
        <v>11.856636652635046</v>
      </c>
      <c r="AZ221" s="10">
        <v>11.900174506975674</v>
      </c>
      <c r="BA221" s="10" t="s">
        <v>518</v>
      </c>
      <c r="BB221" s="10" t="s">
        <v>518</v>
      </c>
      <c r="BC221" s="2">
        <v>2.4837679952208445E-3</v>
      </c>
      <c r="BD221" s="1" t="s">
        <v>59</v>
      </c>
      <c r="BE221" s="15"/>
      <c r="BF221">
        <v>71</v>
      </c>
      <c r="BG221" s="19">
        <v>136.4</v>
      </c>
      <c r="BH221">
        <v>86</v>
      </c>
      <c r="BI221" s="19">
        <v>30.4</v>
      </c>
      <c r="BJ221">
        <v>77</v>
      </c>
      <c r="BK221" s="20">
        <v>12.9</v>
      </c>
      <c r="BL221">
        <v>88</v>
      </c>
      <c r="BM221">
        <v>63</v>
      </c>
      <c r="BN221" s="20">
        <v>1.79</v>
      </c>
      <c r="BO221">
        <v>93</v>
      </c>
      <c r="BP221" s="19">
        <v>15.8</v>
      </c>
      <c r="BQ221">
        <v>86</v>
      </c>
      <c r="BR221">
        <v>94</v>
      </c>
      <c r="BS221" s="20">
        <v>4.83</v>
      </c>
      <c r="BT221" s="20">
        <v>-2.9000000000000004</v>
      </c>
      <c r="BU221" s="20">
        <v>2</v>
      </c>
      <c r="BV221" s="20">
        <v>-31</v>
      </c>
      <c r="BW221" s="20">
        <v>-16</v>
      </c>
      <c r="BX221" s="20">
        <v>-3.04</v>
      </c>
    </row>
    <row r="222" spans="1:76" x14ac:dyDescent="0.3">
      <c r="A222" s="2">
        <v>221</v>
      </c>
      <c r="B222" s="9" t="s">
        <v>299</v>
      </c>
      <c r="C222" s="10">
        <v>586</v>
      </c>
      <c r="D222" s="9" t="s">
        <v>58</v>
      </c>
      <c r="E222" s="10">
        <v>8.7850262469999993</v>
      </c>
      <c r="F222" s="10">
        <v>0.75092401939999998</v>
      </c>
      <c r="G222" s="10">
        <v>16.770528680000002</v>
      </c>
      <c r="H222" s="10">
        <v>12.513386649999999</v>
      </c>
      <c r="I222" s="10">
        <v>75.836238420000001</v>
      </c>
      <c r="J222" s="10">
        <v>32.700404280000001</v>
      </c>
      <c r="K222" s="10">
        <v>75.74395312</v>
      </c>
      <c r="L222" s="11">
        <v>6.030092592592593E-3</v>
      </c>
      <c r="M222" s="11">
        <v>6.6261458333333337E-3</v>
      </c>
      <c r="N222" s="10">
        <v>2.5070582599999991</v>
      </c>
      <c r="O222" s="10">
        <v>11.630026470000004</v>
      </c>
      <c r="P222" s="10">
        <v>0.21556771744819581</v>
      </c>
      <c r="Q222" s="9">
        <v>0.12039451850861498</v>
      </c>
      <c r="R222">
        <v>8.9672755499999965</v>
      </c>
      <c r="S222">
        <v>0.7710451539496791</v>
      </c>
      <c r="T222" s="9">
        <v>0.58161178527568758</v>
      </c>
      <c r="U222" s="3">
        <v>13.186363296666668</v>
      </c>
      <c r="V222" s="3">
        <v>8.9830515333333327</v>
      </c>
      <c r="W222" s="3">
        <v>0.62493586593333328</v>
      </c>
      <c r="X222" s="3">
        <v>0.69294061159999998</v>
      </c>
      <c r="Y222" s="3">
        <v>16.315010186666665</v>
      </c>
      <c r="Z222" s="3">
        <v>16.958414626666666</v>
      </c>
      <c r="AA222" s="3">
        <v>10.105037879999999</v>
      </c>
      <c r="AB222" s="3">
        <v>11.688053306666667</v>
      </c>
      <c r="AC222" s="3">
        <v>86.540628473333342</v>
      </c>
      <c r="AD222" s="3">
        <v>72.406424250000001</v>
      </c>
      <c r="AE222" s="3">
        <v>32.032959050000002</v>
      </c>
      <c r="AF222" s="3">
        <v>32.597273593333334</v>
      </c>
      <c r="AG222" s="3">
        <v>67.936078403333326</v>
      </c>
      <c r="AH222" s="3">
        <v>75.953719739999997</v>
      </c>
      <c r="AI222" s="12">
        <v>43652</v>
      </c>
      <c r="AJ222" s="13">
        <v>634.9666666666667</v>
      </c>
      <c r="AK222" s="16">
        <v>3.0820189999999998</v>
      </c>
      <c r="AL222" s="10">
        <v>8.2018999999999842E-2</v>
      </c>
      <c r="AM222" s="10">
        <v>0.73094035377458733</v>
      </c>
      <c r="AN222" s="14">
        <v>12</v>
      </c>
      <c r="AO222" s="10">
        <v>285.14999999999998</v>
      </c>
      <c r="AP222" s="14">
        <v>10.5</v>
      </c>
      <c r="AQ222" s="14">
        <v>37</v>
      </c>
      <c r="AR222" s="10">
        <v>310.14999999999998</v>
      </c>
      <c r="AS222" s="14">
        <v>47.1</v>
      </c>
      <c r="AT222" s="14">
        <v>0.5</v>
      </c>
      <c r="AU222" s="10">
        <v>0.85162166480346024</v>
      </c>
      <c r="AV222" s="10">
        <v>14.282145554095779</v>
      </c>
      <c r="AW222" s="10">
        <v>0.70873871229579344</v>
      </c>
      <c r="AX222" s="10">
        <v>0.78586277974200058</v>
      </c>
      <c r="AY222" s="10">
        <v>11.531802684648502</v>
      </c>
      <c r="AZ222" s="10">
        <v>13.291602490618189</v>
      </c>
      <c r="BA222" s="10">
        <v>2.889067454783385</v>
      </c>
      <c r="BB222" s="10">
        <v>0.2484145210018068</v>
      </c>
      <c r="BC222" s="2">
        <v>0.13458257803202303</v>
      </c>
      <c r="BD222" s="1" t="s">
        <v>59</v>
      </c>
      <c r="BE222" s="15"/>
      <c r="BF222">
        <v>72</v>
      </c>
      <c r="BG222" s="19">
        <v>147.30000000000001</v>
      </c>
      <c r="BH222">
        <v>91</v>
      </c>
      <c r="BI222" s="19">
        <v>30.6</v>
      </c>
      <c r="BJ222">
        <v>87</v>
      </c>
      <c r="BK222" s="20">
        <v>13.3</v>
      </c>
      <c r="BL222">
        <v>84</v>
      </c>
      <c r="BM222">
        <v>70</v>
      </c>
      <c r="BN222" s="20">
        <v>10.63</v>
      </c>
      <c r="BO222" s="21" t="e">
        <v>#NULL!</v>
      </c>
      <c r="BP222" s="21" t="e">
        <v>#NULL!</v>
      </c>
      <c r="BQ222" s="21" t="e">
        <v>#NULL!</v>
      </c>
      <c r="BR222" s="21" t="e">
        <v>#NULL!</v>
      </c>
      <c r="BS222" s="21" t="e">
        <v>#NULL!</v>
      </c>
      <c r="BT222" s="21" t="e">
        <v>#NULL!</v>
      </c>
      <c r="BU222" s="21" t="e">
        <v>#NULL!</v>
      </c>
      <c r="BV222" s="21" t="e">
        <v>#NULL!</v>
      </c>
      <c r="BW222" s="21" t="e">
        <v>#NULL!</v>
      </c>
      <c r="BX222" s="21" t="e">
        <v>#NULL!</v>
      </c>
    </row>
    <row r="223" spans="1:76" x14ac:dyDescent="0.3">
      <c r="A223" s="2">
        <v>222</v>
      </c>
      <c r="B223" s="9" t="s">
        <v>300</v>
      </c>
      <c r="C223" s="10">
        <v>588</v>
      </c>
      <c r="D223" s="9" t="s">
        <v>58</v>
      </c>
      <c r="E223" s="10">
        <v>8.856089935</v>
      </c>
      <c r="F223" s="10">
        <v>0.67075357329999996</v>
      </c>
      <c r="G223" s="10">
        <v>22.65942802</v>
      </c>
      <c r="H223" s="10">
        <v>15.14155579</v>
      </c>
      <c r="I223" s="10">
        <v>75.887362879999998</v>
      </c>
      <c r="J223" s="10">
        <v>28.15472029</v>
      </c>
      <c r="K223" s="10">
        <v>66.615118949999996</v>
      </c>
      <c r="L223" s="11">
        <v>6.145833333333333E-3</v>
      </c>
      <c r="M223" s="11">
        <v>6.8865625000000012E-3</v>
      </c>
      <c r="N223" s="10">
        <v>2.5263217000000004</v>
      </c>
      <c r="O223" s="10">
        <v>13.011663830000003</v>
      </c>
      <c r="P223" s="10">
        <v>0.19415823625686154</v>
      </c>
      <c r="Q223" s="9">
        <v>0.28864077540302563</v>
      </c>
      <c r="R223">
        <v>3.3171548799999968</v>
      </c>
      <c r="S223">
        <v>0.25493702598985729</v>
      </c>
      <c r="T223" s="9">
        <v>0.28816697239241046</v>
      </c>
      <c r="U223" s="3">
        <v>13.153753616666668</v>
      </c>
      <c r="V223" s="3">
        <v>8.6769633136666666</v>
      </c>
      <c r="W223" s="3">
        <v>0.59532022316666666</v>
      </c>
      <c r="X223" s="3">
        <v>0.7038212573999999</v>
      </c>
      <c r="Y223" s="3">
        <v>21.135641503333332</v>
      </c>
      <c r="Z223" s="3">
        <v>22.909947979999998</v>
      </c>
      <c r="AA223" s="3">
        <v>12.493269156666665</v>
      </c>
      <c r="AB223" s="3">
        <v>16.074067320000001</v>
      </c>
      <c r="AC223" s="3">
        <v>88.445045393333331</v>
      </c>
      <c r="AD223" s="3">
        <v>75.673600216666671</v>
      </c>
      <c r="AE223" s="3">
        <v>28.002601250000001</v>
      </c>
      <c r="AF223" s="3">
        <v>27.994662113333334</v>
      </c>
      <c r="AG223" s="3">
        <v>63.118425899999998</v>
      </c>
      <c r="AH223" s="3">
        <v>66.821056429999999</v>
      </c>
      <c r="AI223" s="12">
        <v>43652</v>
      </c>
      <c r="AJ223" s="13">
        <v>634.9666666666667</v>
      </c>
      <c r="AK223" s="16">
        <v>3.0820189999999998</v>
      </c>
      <c r="AL223" s="10">
        <v>8.2018999999999842E-2</v>
      </c>
      <c r="AM223" s="10">
        <v>0.65290341165969457</v>
      </c>
      <c r="AN223" s="14">
        <v>12</v>
      </c>
      <c r="AO223" s="10">
        <v>285.14999999999998</v>
      </c>
      <c r="AP223" s="14">
        <v>10.5</v>
      </c>
      <c r="AQ223" s="14">
        <v>37</v>
      </c>
      <c r="AR223" s="10">
        <v>310.14999999999998</v>
      </c>
      <c r="AS223" s="14">
        <v>47.1</v>
      </c>
      <c r="AT223" s="14">
        <v>0.5</v>
      </c>
      <c r="AU223" s="10">
        <v>0.7607004969997313</v>
      </c>
      <c r="AV223" s="10">
        <v>17.237038156543637</v>
      </c>
      <c r="AW223" s="10">
        <v>0.67515166174795593</v>
      </c>
      <c r="AX223" s="10">
        <v>0.79820250180567431</v>
      </c>
      <c r="AY223" s="10">
        <v>14.22533584761451</v>
      </c>
      <c r="AZ223" s="10">
        <v>18.288444317250544</v>
      </c>
      <c r="BA223" s="10">
        <v>2.9313022458524287</v>
      </c>
      <c r="BB223" s="10">
        <v>0.22528266055367555</v>
      </c>
      <c r="BC223" s="2">
        <v>0.32737255928410541</v>
      </c>
      <c r="BD223" s="1"/>
      <c r="BE223" s="15"/>
      <c r="BF223">
        <v>75</v>
      </c>
      <c r="BG223" s="19">
        <v>149.30000000000001</v>
      </c>
      <c r="BH223">
        <v>101</v>
      </c>
      <c r="BI223" s="19">
        <v>34.4</v>
      </c>
      <c r="BJ223">
        <v>80</v>
      </c>
      <c r="BK223" s="20">
        <v>14.3</v>
      </c>
      <c r="BL223">
        <v>91</v>
      </c>
      <c r="BM223">
        <v>68</v>
      </c>
      <c r="BN223" s="20">
        <v>1.26</v>
      </c>
      <c r="BO223">
        <v>84</v>
      </c>
      <c r="BP223" s="19">
        <v>13.6</v>
      </c>
      <c r="BQ223">
        <v>90</v>
      </c>
      <c r="BR223">
        <v>72</v>
      </c>
      <c r="BS223" s="20">
        <v>1.52</v>
      </c>
      <c r="BT223" s="20">
        <v>0.70000000000000107</v>
      </c>
      <c r="BU223" s="20">
        <v>1</v>
      </c>
      <c r="BV223" s="20">
        <v>-4</v>
      </c>
      <c r="BW223" s="20">
        <v>-4</v>
      </c>
      <c r="BX223" s="20">
        <v>-0.26</v>
      </c>
    </row>
    <row r="224" spans="1:76" x14ac:dyDescent="0.3">
      <c r="A224" s="2">
        <v>223</v>
      </c>
      <c r="B224" s="9" t="s">
        <v>301</v>
      </c>
      <c r="C224" s="10">
        <v>591</v>
      </c>
      <c r="D224" s="9" t="s">
        <v>58</v>
      </c>
      <c r="E224" s="10">
        <v>9.5862045810000005</v>
      </c>
      <c r="F224" s="10">
        <v>0.52744431930000002</v>
      </c>
      <c r="G224" s="10">
        <v>17.694613870000001</v>
      </c>
      <c r="H224" s="10">
        <v>9.274190119</v>
      </c>
      <c r="I224" s="10">
        <v>75.511459759999994</v>
      </c>
      <c r="J224" s="10">
        <v>32.92376127</v>
      </c>
      <c r="K224" s="10">
        <v>72.268440380000001</v>
      </c>
      <c r="L224" s="11">
        <v>4.1956018518518523E-3</v>
      </c>
      <c r="M224" s="11">
        <v>4.9131828703703698E-3</v>
      </c>
      <c r="N224" s="10">
        <v>0.36475382999999972</v>
      </c>
      <c r="O224" s="10">
        <v>15.67368261</v>
      </c>
      <c r="P224" s="10">
        <v>2.3271737668547808E-2</v>
      </c>
      <c r="Q224" s="9">
        <v>1.7215552325826916E-2</v>
      </c>
      <c r="R224">
        <v>9.1455668000000045</v>
      </c>
      <c r="S224">
        <v>0.58349827717992842</v>
      </c>
      <c r="T224" s="9">
        <v>0.50728242298265214</v>
      </c>
      <c r="U224" s="3">
        <v>13.18417245</v>
      </c>
      <c r="V224" s="3">
        <v>9.7755609696666657</v>
      </c>
      <c r="W224" s="3">
        <v>0.44873038493333334</v>
      </c>
      <c r="X224" s="3">
        <v>0.47295750559999999</v>
      </c>
      <c r="Y224" s="3">
        <v>19.403343543333335</v>
      </c>
      <c r="Z224" s="3">
        <v>19.163506693333332</v>
      </c>
      <c r="AA224" s="3">
        <v>8.6695620140000003</v>
      </c>
      <c r="AB224" s="3">
        <v>9.001667410333333</v>
      </c>
      <c r="AC224" s="3">
        <v>90.173645966666655</v>
      </c>
      <c r="AD224" s="3">
        <v>72.074559396666658</v>
      </c>
      <c r="AE224" s="3">
        <v>32.53955994333333</v>
      </c>
      <c r="AF224" s="3">
        <v>33.001049693333336</v>
      </c>
      <c r="AG224" s="3">
        <v>64.063752449999996</v>
      </c>
      <c r="AH224" s="3">
        <v>73.193130866666664</v>
      </c>
      <c r="AI224" s="12">
        <v>43652</v>
      </c>
      <c r="AJ224" s="13">
        <v>634.9666666666667</v>
      </c>
      <c r="AK224" s="16">
        <v>3.0820189999999998</v>
      </c>
      <c r="AL224" s="10">
        <v>8.2018999999999842E-2</v>
      </c>
      <c r="AM224" s="10">
        <v>0.51340791795897434</v>
      </c>
      <c r="AN224" s="14">
        <v>12</v>
      </c>
      <c r="AO224" s="10">
        <v>285.14999999999998</v>
      </c>
      <c r="AP224" s="14">
        <v>10.5</v>
      </c>
      <c r="AQ224" s="14">
        <v>37</v>
      </c>
      <c r="AR224" s="10">
        <v>310.14999999999998</v>
      </c>
      <c r="AS224" s="14">
        <v>47.1</v>
      </c>
      <c r="AT224" s="14">
        <v>0.5</v>
      </c>
      <c r="AU224" s="10">
        <v>0.59817371356998028</v>
      </c>
      <c r="AV224" s="10">
        <v>10.584452888804782</v>
      </c>
      <c r="AW224" s="10">
        <v>0.50890437326823756</v>
      </c>
      <c r="AX224" s="10">
        <v>0.53638030998421382</v>
      </c>
      <c r="AY224" s="10">
        <v>9.8404385763197286</v>
      </c>
      <c r="AZ224" s="10">
        <v>10.233313556319246</v>
      </c>
      <c r="BA224" s="10">
        <v>0.47195488000454056</v>
      </c>
      <c r="BB224" s="10">
        <v>3.0111294948860813E-2</v>
      </c>
      <c r="BC224" s="2">
        <v>2.060872239161967E-2</v>
      </c>
      <c r="BD224" s="1" t="s">
        <v>59</v>
      </c>
      <c r="BE224" s="15"/>
      <c r="BF224">
        <v>61</v>
      </c>
      <c r="BG224" s="19">
        <v>149.5</v>
      </c>
      <c r="BH224">
        <v>109</v>
      </c>
      <c r="BI224" s="19">
        <v>29.9</v>
      </c>
      <c r="BJ224">
        <v>87</v>
      </c>
      <c r="BK224" s="20">
        <v>13.2</v>
      </c>
      <c r="BL224">
        <v>86</v>
      </c>
      <c r="BM224">
        <v>58</v>
      </c>
      <c r="BN224" s="20">
        <v>6.33</v>
      </c>
      <c r="BO224">
        <v>81</v>
      </c>
      <c r="BP224" s="19">
        <v>13.5</v>
      </c>
      <c r="BQ224">
        <v>83</v>
      </c>
      <c r="BR224">
        <v>61</v>
      </c>
      <c r="BS224" s="20">
        <v>7.92</v>
      </c>
      <c r="BT224" s="20">
        <v>-0.30000000000000071</v>
      </c>
      <c r="BU224" s="20">
        <v>3</v>
      </c>
      <c r="BV224" s="20">
        <v>-3</v>
      </c>
      <c r="BW224" s="20">
        <v>6</v>
      </c>
      <c r="BX224" s="20">
        <v>-1.5899999999999999</v>
      </c>
    </row>
    <row r="225" spans="1:76" x14ac:dyDescent="0.3">
      <c r="A225" s="2">
        <v>224</v>
      </c>
      <c r="B225" s="9" t="s">
        <v>302</v>
      </c>
      <c r="C225" s="10">
        <v>595</v>
      </c>
      <c r="D225" s="9" t="s">
        <v>58</v>
      </c>
      <c r="E225" s="10">
        <v>8.4775599889999995</v>
      </c>
      <c r="F225" s="10">
        <v>0.78689241679999999</v>
      </c>
      <c r="G225" s="10">
        <v>22.97289202</v>
      </c>
      <c r="H225" s="10">
        <v>18.06613849</v>
      </c>
      <c r="I225" s="10">
        <v>81.063002999999995</v>
      </c>
      <c r="J225" s="10">
        <v>27.265711150000001</v>
      </c>
      <c r="K225" s="10">
        <v>88.261934859999997</v>
      </c>
      <c r="L225" s="11">
        <v>4.7685185185185183E-3</v>
      </c>
      <c r="M225" s="11">
        <v>5.4108680555555559E-3</v>
      </c>
      <c r="N225" s="10">
        <v>4.138902100000001</v>
      </c>
      <c r="O225" s="10">
        <v>12.979945069999999</v>
      </c>
      <c r="P225" s="10">
        <v>0.31886899965132143</v>
      </c>
      <c r="Q225" s="9">
        <v>0.37333102740952723</v>
      </c>
      <c r="R225">
        <v>12.430721129999995</v>
      </c>
      <c r="S225">
        <v>0.95768672848474512</v>
      </c>
      <c r="T225" s="9">
        <v>0.94379399376868311</v>
      </c>
      <c r="U225" s="3">
        <v>13.201125626666666</v>
      </c>
      <c r="V225" s="3">
        <v>8.4957786170000009</v>
      </c>
      <c r="W225" s="3">
        <v>0.58853977833333326</v>
      </c>
      <c r="X225" s="3">
        <v>0.74884754673333331</v>
      </c>
      <c r="Y225" s="3">
        <v>23.139663456666664</v>
      </c>
      <c r="Z225" s="3">
        <v>24.481805259999998</v>
      </c>
      <c r="AA225" s="3">
        <v>13.582835439999998</v>
      </c>
      <c r="AB225" s="3">
        <v>18.286714996666664</v>
      </c>
      <c r="AC225" s="3">
        <v>94.011162236666664</v>
      </c>
      <c r="AD225" s="3">
        <v>81.390868986666661</v>
      </c>
      <c r="AE225" s="3">
        <v>26.442706529999999</v>
      </c>
      <c r="AF225" s="3">
        <v>26.662918719999997</v>
      </c>
      <c r="AG225" s="3">
        <v>76.828550983333329</v>
      </c>
      <c r="AH225" s="3">
        <v>88.745114969999989</v>
      </c>
      <c r="AI225" s="12">
        <v>43652</v>
      </c>
      <c r="AJ225" s="13">
        <v>634.9666666666667</v>
      </c>
      <c r="AK225" s="16">
        <v>3.0820189999999998</v>
      </c>
      <c r="AL225" s="10">
        <v>8.2018999999999842E-2</v>
      </c>
      <c r="AM225" s="10">
        <v>0.76595155656081304</v>
      </c>
      <c r="AN225" s="14">
        <v>12</v>
      </c>
      <c r="AO225" s="10">
        <v>285.14999999999998</v>
      </c>
      <c r="AP225" s="14">
        <v>10.5</v>
      </c>
      <c r="AQ225" s="14">
        <v>37</v>
      </c>
      <c r="AR225" s="10">
        <v>310.14999999999998</v>
      </c>
      <c r="AS225" s="14">
        <v>47.1</v>
      </c>
      <c r="AT225" s="14">
        <v>0.5</v>
      </c>
      <c r="AU225" s="10">
        <v>0.89241336367410706</v>
      </c>
      <c r="AV225" s="10">
        <v>20.501315840890253</v>
      </c>
      <c r="AW225" s="10">
        <v>0.66746197069015045</v>
      </c>
      <c r="AX225" s="10">
        <v>0.84926674065185515</v>
      </c>
      <c r="AY225" s="10">
        <v>15.401415210314818</v>
      </c>
      <c r="AZ225" s="10">
        <v>20.751301766570975</v>
      </c>
      <c r="BA225" s="10">
        <v>4.6919866451873169</v>
      </c>
      <c r="BB225" s="10">
        <v>0.3614796996353789</v>
      </c>
      <c r="BC225" s="2">
        <v>0.42465274188465268</v>
      </c>
      <c r="BD225" s="1" t="s">
        <v>79</v>
      </c>
      <c r="BE225" s="15"/>
      <c r="BF225">
        <v>48</v>
      </c>
      <c r="BG225" s="19">
        <v>156.5</v>
      </c>
      <c r="BH225">
        <v>99</v>
      </c>
      <c r="BI225" s="19">
        <v>33.6</v>
      </c>
      <c r="BJ225">
        <v>88</v>
      </c>
      <c r="BK225" s="20">
        <v>12.1</v>
      </c>
      <c r="BL225">
        <v>91</v>
      </c>
      <c r="BM225">
        <v>69</v>
      </c>
      <c r="BN225" s="20">
        <v>9.15</v>
      </c>
      <c r="BO225">
        <v>86</v>
      </c>
      <c r="BP225" s="19">
        <v>12.8</v>
      </c>
      <c r="BQ225">
        <v>91</v>
      </c>
      <c r="BR225">
        <v>73</v>
      </c>
      <c r="BS225" s="20">
        <v>9.24</v>
      </c>
      <c r="BT225" s="20">
        <v>-0.70000000000000107</v>
      </c>
      <c r="BU225" s="20">
        <v>0</v>
      </c>
      <c r="BV225" s="20">
        <v>-4</v>
      </c>
      <c r="BW225" s="20">
        <v>2</v>
      </c>
      <c r="BX225" s="20">
        <v>-8.9999999999999858E-2</v>
      </c>
    </row>
    <row r="226" spans="1:76" x14ac:dyDescent="0.3">
      <c r="A226" s="2">
        <v>225</v>
      </c>
      <c r="B226" s="9" t="s">
        <v>303</v>
      </c>
      <c r="C226" s="10">
        <v>556</v>
      </c>
      <c r="D226" s="9" t="s">
        <v>58</v>
      </c>
      <c r="E226" s="10"/>
      <c r="F226" s="10"/>
      <c r="G226" s="10"/>
      <c r="H226" s="10"/>
      <c r="I226" s="10"/>
      <c r="J226" s="10"/>
      <c r="K226" s="10"/>
      <c r="L226" s="11"/>
      <c r="M226" s="11"/>
      <c r="N226" s="10">
        <v>0</v>
      </c>
      <c r="O226" s="10">
        <v>0</v>
      </c>
      <c r="P226" s="10" t="e">
        <v>#DIV/0!</v>
      </c>
      <c r="Q226" s="9">
        <v>0.10720561291838435</v>
      </c>
      <c r="R226">
        <v>0</v>
      </c>
      <c r="S226" t="e">
        <v>#DIV/0!</v>
      </c>
      <c r="T226" s="9">
        <v>0.50392146545178074</v>
      </c>
      <c r="U226" s="3">
        <v>13.22772865</v>
      </c>
      <c r="V226" s="3">
        <v>9.4093295055000006</v>
      </c>
      <c r="W226" s="3">
        <v>0.4930954126</v>
      </c>
      <c r="X226" s="3">
        <v>0.57521653115000004</v>
      </c>
      <c r="Y226" s="3">
        <v>19.669474180000002</v>
      </c>
      <c r="Z226" s="3">
        <v>19.476624165</v>
      </c>
      <c r="AA226" s="3">
        <v>9.7050848569999992</v>
      </c>
      <c r="AB226" s="3">
        <v>11.227395545</v>
      </c>
      <c r="AC226" s="3">
        <v>92.657819109999991</v>
      </c>
      <c r="AD226" s="3">
        <v>78.487553675000001</v>
      </c>
      <c r="AE226" s="3">
        <v>29.409604154999997</v>
      </c>
      <c r="AF226" s="3">
        <v>29.684053169999999</v>
      </c>
      <c r="AG226" s="3">
        <v>66.839566380000008</v>
      </c>
      <c r="AH226" s="3">
        <v>73.905385144999997</v>
      </c>
      <c r="AI226" s="12">
        <v>43652</v>
      </c>
      <c r="AJ226" s="13">
        <v>634.9666666666667</v>
      </c>
      <c r="AK226" s="16">
        <v>3.0820189999999998</v>
      </c>
      <c r="AL226" s="10">
        <v>8.2018999999999842E-2</v>
      </c>
      <c r="AM226" s="10" t="s">
        <v>518</v>
      </c>
      <c r="AN226" s="14">
        <v>12</v>
      </c>
      <c r="AO226" s="10">
        <v>285.14999999999998</v>
      </c>
      <c r="AP226" s="14">
        <v>10.5</v>
      </c>
      <c r="AQ226" s="14">
        <v>37</v>
      </c>
      <c r="AR226" s="10">
        <v>310.14999999999998</v>
      </c>
      <c r="AS226" s="14">
        <v>47.1</v>
      </c>
      <c r="AT226" s="14">
        <v>0.5</v>
      </c>
      <c r="AU226" s="10" t="s">
        <v>518</v>
      </c>
      <c r="AV226" s="10" t="s">
        <v>518</v>
      </c>
      <c r="AW226" s="10">
        <v>0.55921867637273392</v>
      </c>
      <c r="AX226" s="10">
        <v>0.65235209851436871</v>
      </c>
      <c r="AY226" s="10">
        <v>10.999684799169358</v>
      </c>
      <c r="AZ226" s="10">
        <v>12.705630506989202</v>
      </c>
      <c r="BA226" s="10" t="s">
        <v>518</v>
      </c>
      <c r="BB226" s="10" t="s">
        <v>518</v>
      </c>
      <c r="BC226" s="2">
        <v>0.12026113247665401</v>
      </c>
      <c r="BD226" s="1" t="s">
        <v>79</v>
      </c>
      <c r="BE226" s="15"/>
      <c r="BF226">
        <v>55</v>
      </c>
      <c r="BG226" s="19">
        <v>145</v>
      </c>
      <c r="BH226">
        <v>99</v>
      </c>
      <c r="BI226" s="19">
        <v>31.6</v>
      </c>
      <c r="BJ226">
        <v>78</v>
      </c>
      <c r="BK226" s="20">
        <v>12.9</v>
      </c>
      <c r="BL226">
        <v>94</v>
      </c>
      <c r="BM226">
        <v>66</v>
      </c>
      <c r="BN226" s="20">
        <v>4.55</v>
      </c>
      <c r="BO226">
        <v>90</v>
      </c>
      <c r="BP226" s="19">
        <v>11.6</v>
      </c>
      <c r="BQ226">
        <v>91</v>
      </c>
      <c r="BR226">
        <v>82</v>
      </c>
      <c r="BS226" s="20">
        <v>1.72</v>
      </c>
      <c r="BT226" s="20">
        <v>1.3000000000000007</v>
      </c>
      <c r="BU226" s="20">
        <v>3</v>
      </c>
      <c r="BV226" s="20">
        <v>-16</v>
      </c>
      <c r="BW226" s="20">
        <v>-12</v>
      </c>
      <c r="BX226" s="20">
        <v>2.83</v>
      </c>
    </row>
    <row r="227" spans="1:76" x14ac:dyDescent="0.3">
      <c r="A227" s="2">
        <v>226</v>
      </c>
      <c r="B227" s="9" t="s">
        <v>304</v>
      </c>
      <c r="C227" s="10">
        <v>603</v>
      </c>
      <c r="D227" s="9" t="s">
        <v>58</v>
      </c>
      <c r="E227" s="10">
        <v>8.9210194200000004</v>
      </c>
      <c r="F227" s="10">
        <v>0.58496090119999999</v>
      </c>
      <c r="G227" s="10">
        <v>20.162266549999998</v>
      </c>
      <c r="H227" s="10">
        <v>11.79565485</v>
      </c>
      <c r="I227" s="10">
        <v>69.345114929999994</v>
      </c>
      <c r="J227" s="10">
        <v>33.31970261</v>
      </c>
      <c r="K227" s="10">
        <v>99.122606169999997</v>
      </c>
      <c r="L227" s="11">
        <v>4.6874999999999998E-3</v>
      </c>
      <c r="M227" s="11">
        <v>5.3587847222222214E-3</v>
      </c>
      <c r="N227" s="10">
        <v>2.7371293950000002</v>
      </c>
      <c r="O227" s="10">
        <v>15.044965380000008</v>
      </c>
      <c r="P227" s="10">
        <v>0.18192992312488782</v>
      </c>
      <c r="Q227" s="9">
        <v>0.14554471095379592</v>
      </c>
      <c r="R227">
        <v>9.9216688699999906</v>
      </c>
      <c r="S227">
        <v>0.65946771025404549</v>
      </c>
      <c r="T227" s="9">
        <v>0.54186741666787797</v>
      </c>
      <c r="U227" s="3">
        <v>13.209959816666668</v>
      </c>
      <c r="V227" s="3">
        <v>9.5619109240000011</v>
      </c>
      <c r="W227" s="3">
        <v>0.45922419526666669</v>
      </c>
      <c r="X227" s="3">
        <v>0.51499899783333336</v>
      </c>
      <c r="Y227" s="3">
        <v>19.751551453333335</v>
      </c>
      <c r="Z227" s="3">
        <v>20.597337953333334</v>
      </c>
      <c r="AA227" s="3">
        <v>8.9843702463333326</v>
      </c>
      <c r="AB227" s="3">
        <v>10.572192335</v>
      </c>
      <c r="AC227" s="3">
        <v>84.952357513333325</v>
      </c>
      <c r="AD227" s="3">
        <v>69.679016656666661</v>
      </c>
      <c r="AE227" s="3">
        <v>31.241916460000002</v>
      </c>
      <c r="AF227" s="3">
        <v>31.97882577</v>
      </c>
      <c r="AG227" s="3">
        <v>84.867337423333325</v>
      </c>
      <c r="AH227" s="3">
        <v>92.550345873333342</v>
      </c>
      <c r="AI227" s="12">
        <v>43653</v>
      </c>
      <c r="AJ227" s="13">
        <v>634.1</v>
      </c>
      <c r="AK227" s="16">
        <v>3.0756549999999998</v>
      </c>
      <c r="AL227" s="10">
        <v>7.5654999999999806E-2</v>
      </c>
      <c r="AM227" s="10">
        <v>0.57057202566607768</v>
      </c>
      <c r="AN227" s="14">
        <v>12</v>
      </c>
      <c r="AO227" s="10">
        <v>285.14999999999998</v>
      </c>
      <c r="AP227" s="14">
        <v>10.5</v>
      </c>
      <c r="AQ227" s="14">
        <v>37</v>
      </c>
      <c r="AR227" s="10">
        <v>310.14999999999998</v>
      </c>
      <c r="AS227" s="14">
        <v>47.1</v>
      </c>
      <c r="AT227" s="14">
        <v>0.5</v>
      </c>
      <c r="AU227" s="10">
        <v>0.66484108347999404</v>
      </c>
      <c r="AV227" s="10">
        <v>13.40470313851444</v>
      </c>
      <c r="AW227" s="10">
        <v>0.52193421973160592</v>
      </c>
      <c r="AX227" s="10">
        <v>0.58532543116682489</v>
      </c>
      <c r="AY227" s="10">
        <v>10.229516016780684</v>
      </c>
      <c r="AZ227" s="10">
        <v>12.017144996415302</v>
      </c>
      <c r="BA227" s="10">
        <v>3.066071450171636</v>
      </c>
      <c r="BB227" s="10">
        <v>0.20379385214455273</v>
      </c>
      <c r="BC227" s="2">
        <v>0.12117657694893151</v>
      </c>
      <c r="BD227" s="1" t="s">
        <v>59</v>
      </c>
      <c r="BE227" s="15"/>
      <c r="BF227">
        <v>83</v>
      </c>
      <c r="BG227" s="19">
        <v>142</v>
      </c>
      <c r="BH227">
        <v>79</v>
      </c>
      <c r="BI227" s="19">
        <v>30.4</v>
      </c>
      <c r="BJ227">
        <v>79</v>
      </c>
      <c r="BK227" s="20">
        <v>14.1</v>
      </c>
      <c r="BL227">
        <v>77</v>
      </c>
      <c r="BM227">
        <v>89</v>
      </c>
      <c r="BN227" s="20">
        <v>5.99</v>
      </c>
      <c r="BO227">
        <v>78</v>
      </c>
      <c r="BP227" s="19">
        <v>15.6</v>
      </c>
      <c r="BQ227">
        <v>84</v>
      </c>
      <c r="BR227">
        <v>85</v>
      </c>
      <c r="BS227" s="20">
        <v>7.78</v>
      </c>
      <c r="BT227" s="20">
        <v>-1.5</v>
      </c>
      <c r="BU227" s="20">
        <v>-7</v>
      </c>
      <c r="BV227" s="20">
        <v>4</v>
      </c>
      <c r="BW227" s="20">
        <v>1</v>
      </c>
      <c r="BX227" s="20">
        <v>-1.79</v>
      </c>
    </row>
    <row r="228" spans="1:76" x14ac:dyDescent="0.3">
      <c r="A228" s="2">
        <v>227</v>
      </c>
      <c r="B228" s="9" t="s">
        <v>305</v>
      </c>
      <c r="C228" s="10">
        <v>604</v>
      </c>
      <c r="D228" s="9" t="s">
        <v>58</v>
      </c>
      <c r="E228" s="10">
        <v>8.8010589229999994</v>
      </c>
      <c r="F228" s="10">
        <v>0.77274259180000004</v>
      </c>
      <c r="G228" s="10">
        <v>15.840726849999999</v>
      </c>
      <c r="H228" s="10">
        <v>12.20696927</v>
      </c>
      <c r="I228" s="10">
        <v>75.268280050000001</v>
      </c>
      <c r="J228" s="10">
        <v>28.592400489999999</v>
      </c>
      <c r="K228" s="10">
        <v>88.818118920000003</v>
      </c>
      <c r="L228" s="11">
        <v>4.363425925925926E-3</v>
      </c>
      <c r="M228" s="11">
        <v>5.1678124999999997E-3</v>
      </c>
      <c r="N228" s="10">
        <v>2.8485912409999994</v>
      </c>
      <c r="O228" s="10">
        <v>13.959854989999997</v>
      </c>
      <c r="P228" s="10">
        <v>0.20405593346353235</v>
      </c>
      <c r="Q228" s="9">
        <v>0.17230079469004522</v>
      </c>
      <c r="R228">
        <v>7.7983430099999964</v>
      </c>
      <c r="S228">
        <v>0.55862636220693285</v>
      </c>
      <c r="T228" s="9">
        <v>0.42816444713234114</v>
      </c>
      <c r="U228" s="3">
        <v>13.18005574</v>
      </c>
      <c r="V228" s="3">
        <v>9.1113121249999995</v>
      </c>
      <c r="W228" s="3">
        <v>0.65143672433333333</v>
      </c>
      <c r="X228" s="3">
        <v>0.72043440356666666</v>
      </c>
      <c r="Y228" s="3">
        <v>13.830183333333332</v>
      </c>
      <c r="Z228" s="3">
        <v>15.671712656666665</v>
      </c>
      <c r="AA228" s="3">
        <v>8.9343518513333322</v>
      </c>
      <c r="AB228" s="3">
        <v>11.236209183333335</v>
      </c>
      <c r="AC228" s="3">
        <v>89.103102303333344</v>
      </c>
      <c r="AD228" s="3">
        <v>75.648138156666661</v>
      </c>
      <c r="AE228" s="3">
        <v>27.479372010000002</v>
      </c>
      <c r="AF228" s="3">
        <v>27.649001063333333</v>
      </c>
      <c r="AG228" s="3">
        <v>78.659043896666674</v>
      </c>
      <c r="AH228" s="3">
        <v>84.415717183333328</v>
      </c>
      <c r="AI228" s="12">
        <v>43653</v>
      </c>
      <c r="AJ228" s="13">
        <v>634.1</v>
      </c>
      <c r="AK228" s="16">
        <v>3.0756549999999998</v>
      </c>
      <c r="AL228" s="10">
        <v>7.5654999999999806E-2</v>
      </c>
      <c r="AM228" s="10">
        <v>0.75373465990171207</v>
      </c>
      <c r="AN228" s="14">
        <v>12</v>
      </c>
      <c r="AO228" s="10">
        <v>285.14999999999998</v>
      </c>
      <c r="AP228" s="14">
        <v>10.5</v>
      </c>
      <c r="AQ228" s="14">
        <v>37</v>
      </c>
      <c r="AR228" s="10">
        <v>310.14999999999998</v>
      </c>
      <c r="AS228" s="14">
        <v>47.1</v>
      </c>
      <c r="AT228" s="14">
        <v>0.5</v>
      </c>
      <c r="AU228" s="10">
        <v>0.87826557455298659</v>
      </c>
      <c r="AV228" s="10">
        <v>13.912365068252171</v>
      </c>
      <c r="AW228" s="10">
        <v>0.74039460882933883</v>
      </c>
      <c r="AX228" s="10">
        <v>0.81881436598745105</v>
      </c>
      <c r="AY228" s="10">
        <v>10.209400896390406</v>
      </c>
      <c r="AZ228" s="10">
        <v>12.836680190294921</v>
      </c>
      <c r="BA228" s="10">
        <v>3.1558472939988693</v>
      </c>
      <c r="BB228" s="10">
        <v>0.22606590800975576</v>
      </c>
      <c r="BC228" s="2">
        <v>0.19670410817258824</v>
      </c>
      <c r="BD228" s="1" t="s">
        <v>59</v>
      </c>
      <c r="BE228" s="15"/>
      <c r="BF228">
        <v>69</v>
      </c>
      <c r="BG228" s="19">
        <v>142.6</v>
      </c>
      <c r="BH228">
        <v>96</v>
      </c>
      <c r="BI228" s="19">
        <v>32.9</v>
      </c>
      <c r="BJ228">
        <v>82</v>
      </c>
      <c r="BK228" s="20">
        <v>13.9</v>
      </c>
      <c r="BL228">
        <v>88</v>
      </c>
      <c r="BM228">
        <v>73</v>
      </c>
      <c r="BN228" s="20">
        <v>5.42</v>
      </c>
      <c r="BO228">
        <v>85</v>
      </c>
      <c r="BP228" s="19">
        <v>13.5</v>
      </c>
      <c r="BQ228">
        <v>87</v>
      </c>
      <c r="BR228">
        <v>72</v>
      </c>
      <c r="BS228" s="20">
        <v>10.88</v>
      </c>
      <c r="BT228" s="20">
        <v>0.40000000000000036</v>
      </c>
      <c r="BU228" s="20">
        <v>1</v>
      </c>
      <c r="BV228" s="20">
        <v>1</v>
      </c>
      <c r="BW228" s="20">
        <v>-3</v>
      </c>
      <c r="BX228" s="20">
        <v>-5.4600000000000009</v>
      </c>
    </row>
    <row r="229" spans="1:76" x14ac:dyDescent="0.3">
      <c r="A229" s="2">
        <v>228</v>
      </c>
      <c r="B229" s="9" t="s">
        <v>306</v>
      </c>
      <c r="C229" s="10">
        <v>608</v>
      </c>
      <c r="D229" s="9" t="s">
        <v>58</v>
      </c>
      <c r="E229" s="10">
        <v>9.2334641889999993</v>
      </c>
      <c r="F229" s="10">
        <v>0.64992240400000001</v>
      </c>
      <c r="G229" s="10">
        <v>14.83434722</v>
      </c>
      <c r="H229" s="10">
        <v>9.5422666120000006</v>
      </c>
      <c r="I229" s="10">
        <v>78.707522310000002</v>
      </c>
      <c r="J229" s="10">
        <v>28.47329139</v>
      </c>
      <c r="K229" s="10">
        <v>77.211426970000005</v>
      </c>
      <c r="L229" s="11">
        <v>4.340277777777778E-3</v>
      </c>
      <c r="M229" s="11">
        <v>5.0057754629629627E-3</v>
      </c>
      <c r="N229" s="10">
        <v>0.78946224000000065</v>
      </c>
      <c r="O229" s="10">
        <v>14.586700609999994</v>
      </c>
      <c r="P229" s="10">
        <v>5.4122056872736551E-2</v>
      </c>
      <c r="Q229" s="9">
        <v>3.7375015018838248E-2</v>
      </c>
      <c r="R229">
        <v>14.709638120000008</v>
      </c>
      <c r="S229">
        <v>1.0084280546565638</v>
      </c>
      <c r="T229" s="9">
        <v>1.095891588392881</v>
      </c>
      <c r="U229" s="3">
        <v>13.255472494999999</v>
      </c>
      <c r="V229" s="3">
        <v>9.4610276424999995</v>
      </c>
      <c r="W229" s="3">
        <v>0.62136012819999997</v>
      </c>
      <c r="X229" s="3">
        <v>0.63491819954999995</v>
      </c>
      <c r="Y229" s="3">
        <v>14.27249089</v>
      </c>
      <c r="Z229" s="3">
        <v>14.951568715000001</v>
      </c>
      <c r="AA229" s="3">
        <v>8.8800577619999999</v>
      </c>
      <c r="AB229" s="3">
        <v>9.4137314184999994</v>
      </c>
      <c r="AC229" s="3">
        <v>93.442657884999988</v>
      </c>
      <c r="AD229" s="3">
        <v>79.413670714999995</v>
      </c>
      <c r="AE229" s="3">
        <v>27.477751095000002</v>
      </c>
      <c r="AF229" s="3">
        <v>28.002236840000002</v>
      </c>
      <c r="AG229" s="3">
        <v>62.739694659999998</v>
      </c>
      <c r="AH229" s="3">
        <v>78.065164105000008</v>
      </c>
      <c r="AI229" s="12">
        <v>43653</v>
      </c>
      <c r="AJ229" s="13">
        <v>634.1</v>
      </c>
      <c r="AK229" s="16">
        <v>3.0756549999999998</v>
      </c>
      <c r="AL229" s="10">
        <v>7.5654999999999806E-2</v>
      </c>
      <c r="AM229" s="10">
        <v>0.63393560461105036</v>
      </c>
      <c r="AN229" s="14">
        <v>12</v>
      </c>
      <c r="AO229" s="10">
        <v>285.14999999999998</v>
      </c>
      <c r="AP229" s="14">
        <v>10.5</v>
      </c>
      <c r="AQ229" s="14">
        <v>37</v>
      </c>
      <c r="AR229" s="10">
        <v>310.14999999999998</v>
      </c>
      <c r="AS229" s="14">
        <v>47.1</v>
      </c>
      <c r="AT229" s="14">
        <v>0.5</v>
      </c>
      <c r="AU229" s="10">
        <v>0.73867349829172213</v>
      </c>
      <c r="AV229" s="10">
        <v>10.957739155871483</v>
      </c>
      <c r="AW229" s="10">
        <v>0.70621085959130414</v>
      </c>
      <c r="AX229" s="10">
        <v>0.72162037299252757</v>
      </c>
      <c r="AY229" s="10">
        <v>10.074612329676693</v>
      </c>
      <c r="AZ229" s="10">
        <v>10.787357600099712</v>
      </c>
      <c r="BA229" s="10">
        <v>1.0401520543985434</v>
      </c>
      <c r="BB229" s="10">
        <v>7.1308247300658337E-2</v>
      </c>
      <c r="BC229" s="2">
        <v>4.995635275541227E-2</v>
      </c>
      <c r="BD229" s="1" t="s">
        <v>59</v>
      </c>
      <c r="BE229" s="15"/>
      <c r="BF229">
        <v>46</v>
      </c>
      <c r="BG229" s="19">
        <v>153.4</v>
      </c>
      <c r="BH229">
        <v>111</v>
      </c>
      <c r="BI229" s="19">
        <v>32.299999999999997</v>
      </c>
      <c r="BJ229">
        <v>82</v>
      </c>
      <c r="BK229" s="20">
        <v>15.3</v>
      </c>
      <c r="BL229">
        <v>91</v>
      </c>
      <c r="BM229">
        <v>59</v>
      </c>
      <c r="BN229" s="20">
        <v>10.49</v>
      </c>
      <c r="BO229">
        <v>78</v>
      </c>
      <c r="BP229" s="19">
        <v>13.1</v>
      </c>
      <c r="BQ229">
        <v>85</v>
      </c>
      <c r="BR229">
        <v>63</v>
      </c>
      <c r="BS229" s="20">
        <v>10.18</v>
      </c>
      <c r="BT229" s="20">
        <v>2.2000000000000011</v>
      </c>
      <c r="BU229" s="20">
        <v>6</v>
      </c>
      <c r="BV229" s="20">
        <v>-4</v>
      </c>
      <c r="BW229" s="20">
        <v>4</v>
      </c>
      <c r="BX229" s="20">
        <v>0.3100000000000005</v>
      </c>
    </row>
    <row r="230" spans="1:76" x14ac:dyDescent="0.3">
      <c r="A230" s="2">
        <v>229</v>
      </c>
      <c r="B230" s="9" t="s">
        <v>307</v>
      </c>
      <c r="C230" s="10">
        <v>606</v>
      </c>
      <c r="D230" s="9" t="s">
        <v>58</v>
      </c>
      <c r="E230" s="10">
        <v>9.1963971919999992</v>
      </c>
      <c r="F230" s="10">
        <v>0.67300491929999995</v>
      </c>
      <c r="G230" s="10">
        <v>23.628641309999999</v>
      </c>
      <c r="H230" s="10">
        <v>15.750444269999999</v>
      </c>
      <c r="I230" s="10">
        <v>82.560264349999997</v>
      </c>
      <c r="J230" s="10">
        <v>26.526606109999999</v>
      </c>
      <c r="K230" s="10">
        <v>95.503748209999998</v>
      </c>
      <c r="L230" s="11">
        <v>1.0995370370370371E-2</v>
      </c>
      <c r="M230" s="11">
        <v>1.1545127314814815E-2</v>
      </c>
      <c r="N230" s="10">
        <v>4.5560415399999989</v>
      </c>
      <c r="O230" s="10">
        <v>10.529417430000009</v>
      </c>
      <c r="P230" s="10">
        <v>0.43269644975980354</v>
      </c>
      <c r="Q230" s="9">
        <v>0.34880164589489993</v>
      </c>
      <c r="R230">
        <v>7.1637123900000006</v>
      </c>
      <c r="S230">
        <v>0.68035220729206047</v>
      </c>
      <c r="T230" s="9">
        <v>0.73583816999281015</v>
      </c>
      <c r="U230" s="3">
        <v>13.216425289999998</v>
      </c>
      <c r="V230" s="3">
        <v>8.9339493993333328</v>
      </c>
      <c r="W230" s="3">
        <v>0.53294707693333332</v>
      </c>
      <c r="X230" s="3">
        <v>0.65706313279999995</v>
      </c>
      <c r="Y230" s="3">
        <v>21.99324811</v>
      </c>
      <c r="Z230" s="3">
        <v>23.987002446666665</v>
      </c>
      <c r="AA230" s="3">
        <v>11.56734322</v>
      </c>
      <c r="AB230" s="3">
        <v>15.654170899999999</v>
      </c>
      <c r="AC230" s="3">
        <v>93.361346293333327</v>
      </c>
      <c r="AD230" s="3">
        <v>81.464214013333333</v>
      </c>
      <c r="AE230" s="3">
        <v>26.065974606666668</v>
      </c>
      <c r="AF230" s="3">
        <v>25.726582413333333</v>
      </c>
      <c r="AG230" s="3">
        <v>88.204679479999982</v>
      </c>
      <c r="AH230" s="3">
        <v>96.997683506666661</v>
      </c>
      <c r="AI230" s="12">
        <v>43653</v>
      </c>
      <c r="AJ230" s="13">
        <v>634.1</v>
      </c>
      <c r="AK230" s="16">
        <v>3.0756549999999998</v>
      </c>
      <c r="AL230" s="10">
        <v>7.5654999999999806E-2</v>
      </c>
      <c r="AM230" s="10">
        <v>0.65645033591218782</v>
      </c>
      <c r="AN230" s="14">
        <v>12</v>
      </c>
      <c r="AO230" s="10">
        <v>285.14999999999998</v>
      </c>
      <c r="AP230" s="14">
        <v>10.5</v>
      </c>
      <c r="AQ230" s="14">
        <v>37</v>
      </c>
      <c r="AR230" s="10">
        <v>310.14999999999998</v>
      </c>
      <c r="AS230" s="14">
        <v>47.1</v>
      </c>
      <c r="AT230" s="14">
        <v>0.5</v>
      </c>
      <c r="AU230" s="10">
        <v>0.7649080798680532</v>
      </c>
      <c r="AV230" s="10">
        <v>18.073738654323062</v>
      </c>
      <c r="AW230" s="10">
        <v>0.60572443617852711</v>
      </c>
      <c r="AX230" s="10">
        <v>0.74678933964537453</v>
      </c>
      <c r="AY230" s="10">
        <v>13.279278430107995</v>
      </c>
      <c r="AZ230" s="10">
        <v>17.921646585363522</v>
      </c>
      <c r="BA230" s="10">
        <v>5.2758289618556695</v>
      </c>
      <c r="BB230" s="10">
        <v>0.50105611226163205</v>
      </c>
      <c r="BC230" s="2">
        <v>0.39676987574453787</v>
      </c>
      <c r="BD230" s="1" t="s">
        <v>59</v>
      </c>
      <c r="BE230" s="15"/>
      <c r="BF230">
        <v>60</v>
      </c>
      <c r="BG230" s="19">
        <v>144.5</v>
      </c>
      <c r="BH230">
        <v>115</v>
      </c>
      <c r="BI230" s="19">
        <v>29.8</v>
      </c>
      <c r="BJ230">
        <v>87</v>
      </c>
      <c r="BK230" s="20">
        <v>13.9</v>
      </c>
      <c r="BL230">
        <v>89</v>
      </c>
      <c r="BM230">
        <v>73</v>
      </c>
      <c r="BN230" s="20">
        <v>3.62</v>
      </c>
      <c r="BO230">
        <v>81</v>
      </c>
      <c r="BP230" s="19">
        <v>14.3</v>
      </c>
      <c r="BQ230">
        <v>92</v>
      </c>
      <c r="BR230">
        <v>75</v>
      </c>
      <c r="BS230" s="20">
        <v>4.1500000000000004</v>
      </c>
      <c r="BT230" s="20">
        <v>-0.40000000000000036</v>
      </c>
      <c r="BU230" s="20">
        <v>-3</v>
      </c>
      <c r="BV230" s="20">
        <v>-2</v>
      </c>
      <c r="BW230" s="20">
        <v>6</v>
      </c>
      <c r="BX230" s="20">
        <v>-0.53000000000000025</v>
      </c>
    </row>
    <row r="231" spans="1:76" x14ac:dyDescent="0.3">
      <c r="A231" s="2">
        <v>230</v>
      </c>
      <c r="B231" s="9" t="s">
        <v>308</v>
      </c>
      <c r="C231" s="10">
        <v>475</v>
      </c>
      <c r="D231" s="9" t="s">
        <v>58</v>
      </c>
      <c r="E231" s="10">
        <v>9.1365758530000001</v>
      </c>
      <c r="F231" s="10">
        <v>0.76705625489999996</v>
      </c>
      <c r="G231" s="10">
        <v>17.765073839999999</v>
      </c>
      <c r="H231" s="10">
        <v>13.64222736</v>
      </c>
      <c r="I231" s="10">
        <v>78.710576610000004</v>
      </c>
      <c r="J231" s="10">
        <v>32.819046110000002</v>
      </c>
      <c r="K231" s="10">
        <v>66.66881128</v>
      </c>
      <c r="L231" s="11">
        <v>4.84375E-3</v>
      </c>
      <c r="M231" s="11">
        <v>5.3992939814814815E-3</v>
      </c>
      <c r="N231" s="10">
        <v>3.1207948999999999</v>
      </c>
      <c r="O231" s="10">
        <v>11.968554679999997</v>
      </c>
      <c r="P231" s="10">
        <v>0.26074952101066901</v>
      </c>
      <c r="Q231" s="9">
        <v>0.15042342081669882</v>
      </c>
      <c r="R231">
        <v>4.4637717299999977</v>
      </c>
      <c r="S231">
        <v>0.37295829357400728</v>
      </c>
      <c r="T231" s="9">
        <v>0.42356477028416756</v>
      </c>
      <c r="U231" s="3">
        <v>13.212063643333332</v>
      </c>
      <c r="V231" s="3">
        <v>9.6618010106666663</v>
      </c>
      <c r="W231" s="3">
        <v>0.55371046756666664</v>
      </c>
      <c r="X231" s="3">
        <v>0.6438936147333334</v>
      </c>
      <c r="Y231" s="3">
        <v>18.1050152</v>
      </c>
      <c r="Z231" s="3">
        <v>18.74008534</v>
      </c>
      <c r="AA231" s="3">
        <v>9.9701042613333328</v>
      </c>
      <c r="AB231" s="3">
        <v>11.972024313333334</v>
      </c>
      <c r="AC231" s="3">
        <v>91.126983136666681</v>
      </c>
      <c r="AD231" s="3">
        <v>77.605136186666684</v>
      </c>
      <c r="AE231" s="3">
        <v>31.515175056666667</v>
      </c>
      <c r="AF231" s="3">
        <v>31.825216386666664</v>
      </c>
      <c r="AG231" s="3">
        <v>62.685018590000006</v>
      </c>
      <c r="AH231" s="3">
        <v>68.568970743333338</v>
      </c>
      <c r="AI231" s="12">
        <v>43653</v>
      </c>
      <c r="AJ231" s="13">
        <v>634.1</v>
      </c>
      <c r="AK231" s="16">
        <v>3.0756549999999998</v>
      </c>
      <c r="AL231" s="10">
        <v>7.5654999999999806E-2</v>
      </c>
      <c r="AM231" s="10">
        <v>0.74818819558760652</v>
      </c>
      <c r="AN231" s="14">
        <v>12</v>
      </c>
      <c r="AO231" s="10">
        <v>285.14999999999998</v>
      </c>
      <c r="AP231" s="14">
        <v>10.5</v>
      </c>
      <c r="AQ231" s="14">
        <v>37</v>
      </c>
      <c r="AR231" s="10">
        <v>310.14999999999998</v>
      </c>
      <c r="AS231" s="14">
        <v>47.1</v>
      </c>
      <c r="AT231" s="14">
        <v>0.5</v>
      </c>
      <c r="AU231" s="10">
        <v>0.87180273168968936</v>
      </c>
      <c r="AV231" s="10">
        <v>15.487639902381039</v>
      </c>
      <c r="AW231" s="10">
        <v>0.62932320166364786</v>
      </c>
      <c r="AX231" s="10">
        <v>0.73182143898331231</v>
      </c>
      <c r="AY231" s="10">
        <v>11.330500831341718</v>
      </c>
      <c r="AZ231" s="10">
        <v>13.640905093020962</v>
      </c>
      <c r="BA231" s="10">
        <v>3.5264793929039335</v>
      </c>
      <c r="BB231" s="10">
        <v>0.29464538427491516</v>
      </c>
      <c r="BC231" s="2">
        <v>0.17365916026076153</v>
      </c>
      <c r="BD231" s="1" t="s">
        <v>59</v>
      </c>
      <c r="BE231" s="15"/>
      <c r="BF231">
        <v>66</v>
      </c>
      <c r="BG231" s="19">
        <v>163.5</v>
      </c>
      <c r="BH231">
        <v>100</v>
      </c>
      <c r="BI231" s="19">
        <v>37.9</v>
      </c>
      <c r="BJ231">
        <v>82</v>
      </c>
      <c r="BK231" s="20">
        <v>13.7</v>
      </c>
      <c r="BL231">
        <v>88</v>
      </c>
      <c r="BM231">
        <v>60</v>
      </c>
      <c r="BN231" s="20">
        <v>4.59</v>
      </c>
      <c r="BO231">
        <v>82</v>
      </c>
      <c r="BP231" s="19">
        <v>14.5</v>
      </c>
      <c r="BQ231">
        <v>85</v>
      </c>
      <c r="BR231">
        <v>70</v>
      </c>
      <c r="BS231" s="20">
        <v>8.08</v>
      </c>
      <c r="BT231" s="20">
        <v>-0.80000000000000071</v>
      </c>
      <c r="BU231" s="20">
        <v>3</v>
      </c>
      <c r="BV231" s="20">
        <v>-10</v>
      </c>
      <c r="BW231" s="20">
        <v>0</v>
      </c>
      <c r="BX231" s="20">
        <v>-3.49</v>
      </c>
    </row>
    <row r="232" spans="1:76" x14ac:dyDescent="0.3">
      <c r="A232" s="2">
        <v>231</v>
      </c>
      <c r="B232" s="9" t="s">
        <v>309</v>
      </c>
      <c r="C232" s="10">
        <v>496</v>
      </c>
      <c r="D232" s="9" t="s">
        <v>58</v>
      </c>
      <c r="E232" s="10">
        <v>9.8444675650000004</v>
      </c>
      <c r="F232" s="10">
        <v>0.40852249309999999</v>
      </c>
      <c r="G232" s="10">
        <v>24.574420679999999</v>
      </c>
      <c r="H232" s="10">
        <v>10.053579640000001</v>
      </c>
      <c r="I232" s="10">
        <v>69.471310709999997</v>
      </c>
      <c r="J232" s="10">
        <v>27.084830520000001</v>
      </c>
      <c r="K232" s="10">
        <v>83.781372379999993</v>
      </c>
      <c r="L232" s="11">
        <v>6.7129629629629622E-3</v>
      </c>
      <c r="M232" s="11">
        <v>7.3610995370370384E-3</v>
      </c>
      <c r="N232" s="10">
        <v>0.68272459599999991</v>
      </c>
      <c r="O232" s="10">
        <v>12.524259729999997</v>
      </c>
      <c r="P232" s="10">
        <v>5.4512171634754178E-2</v>
      </c>
      <c r="Q232" s="9">
        <v>9.8614244861593925E-2</v>
      </c>
      <c r="R232">
        <v>9.1292805799999996</v>
      </c>
      <c r="S232">
        <v>0.72892775914988162</v>
      </c>
      <c r="T232" s="9">
        <v>0.61621218222361751</v>
      </c>
      <c r="U232" s="3">
        <v>13.332997895</v>
      </c>
      <c r="V232" s="3">
        <v>9.926332952500001</v>
      </c>
      <c r="W232" s="3">
        <v>0.42616025014999998</v>
      </c>
      <c r="X232" s="3">
        <v>0.45262016150000001</v>
      </c>
      <c r="Y232" s="3">
        <v>22.734112965000001</v>
      </c>
      <c r="Z232" s="3">
        <v>24.611875025</v>
      </c>
      <c r="AA232" s="3">
        <v>9.6745649680000003</v>
      </c>
      <c r="AB232" s="3">
        <v>11.14932305</v>
      </c>
      <c r="AC232" s="3">
        <v>83.38267759</v>
      </c>
      <c r="AD232" s="3">
        <v>69.17894862</v>
      </c>
      <c r="AE232" s="3">
        <v>27.631642015000001</v>
      </c>
      <c r="AF232" s="3">
        <v>27.052427585</v>
      </c>
      <c r="AG232" s="3">
        <v>75.209684859999996</v>
      </c>
      <c r="AH232" s="3">
        <v>83.772893339999996</v>
      </c>
      <c r="AI232" s="12">
        <v>43653</v>
      </c>
      <c r="AJ232" s="13">
        <v>634.1</v>
      </c>
      <c r="AK232" s="16">
        <v>3.0756549999999998</v>
      </c>
      <c r="AL232" s="10">
        <v>7.5654999999999806E-2</v>
      </c>
      <c r="AM232" s="10">
        <v>0.39847365172621768</v>
      </c>
      <c r="AN232" s="14">
        <v>12</v>
      </c>
      <c r="AO232" s="10">
        <v>285.14999999999998</v>
      </c>
      <c r="AP232" s="14">
        <v>10.5</v>
      </c>
      <c r="AQ232" s="14">
        <v>37</v>
      </c>
      <c r="AR232" s="10">
        <v>310.14999999999998</v>
      </c>
      <c r="AS232" s="14">
        <v>47.1</v>
      </c>
      <c r="AT232" s="14">
        <v>0.5</v>
      </c>
      <c r="AU232" s="10">
        <v>0.46430887326209624</v>
      </c>
      <c r="AV232" s="10">
        <v>11.410121576999556</v>
      </c>
      <c r="AW232" s="10">
        <v>0.4843551797472363</v>
      </c>
      <c r="AX232" s="10">
        <v>0.51442836257814128</v>
      </c>
      <c r="AY232" s="10">
        <v>11.014175103416042</v>
      </c>
      <c r="AZ232" s="10">
        <v>12.662923761732667</v>
      </c>
      <c r="BA232" s="10">
        <v>0.75244957516820143</v>
      </c>
      <c r="BB232" s="10">
        <v>6.0079365279036866E-2</v>
      </c>
      <c r="BC232" s="2">
        <v>0.11015729207231816</v>
      </c>
      <c r="BD232" s="1" t="s">
        <v>59</v>
      </c>
      <c r="BE232" s="15"/>
      <c r="BF232">
        <v>77</v>
      </c>
      <c r="BG232" s="19">
        <v>141.69999999999999</v>
      </c>
      <c r="BH232">
        <v>91</v>
      </c>
      <c r="BI232" s="19">
        <v>30.8</v>
      </c>
      <c r="BJ232">
        <v>87</v>
      </c>
      <c r="BK232" s="20">
        <v>13.7</v>
      </c>
      <c r="BL232">
        <v>86</v>
      </c>
      <c r="BM232">
        <v>77</v>
      </c>
      <c r="BN232" s="20">
        <v>9.58</v>
      </c>
      <c r="BO232">
        <v>86</v>
      </c>
      <c r="BP232" s="19">
        <v>13.6</v>
      </c>
      <c r="BQ232">
        <v>87</v>
      </c>
      <c r="BR232">
        <v>70</v>
      </c>
      <c r="BS232" s="20">
        <v>8.7799999999999994</v>
      </c>
      <c r="BT232" s="20">
        <v>9.9999999999999645E-2</v>
      </c>
      <c r="BU232" s="20">
        <v>-1</v>
      </c>
      <c r="BV232" s="20">
        <v>7</v>
      </c>
      <c r="BW232" s="20">
        <v>1</v>
      </c>
      <c r="BX232" s="20">
        <v>0.80000000000000071</v>
      </c>
    </row>
    <row r="233" spans="1:76" x14ac:dyDescent="0.3">
      <c r="A233" s="2">
        <v>232</v>
      </c>
      <c r="B233" s="9" t="s">
        <v>310</v>
      </c>
      <c r="C233" s="10">
        <v>517</v>
      </c>
      <c r="D233" s="9" t="s">
        <v>58</v>
      </c>
      <c r="E233" s="10">
        <v>8.4056850989999994</v>
      </c>
      <c r="F233" s="10">
        <v>0.66425448229999995</v>
      </c>
      <c r="G233" s="10">
        <v>20.69148685</v>
      </c>
      <c r="H233" s="10">
        <v>13.75354695</v>
      </c>
      <c r="I233" s="10">
        <v>81.843923439999998</v>
      </c>
      <c r="J233" s="10">
        <v>29.475721230000001</v>
      </c>
      <c r="K233" s="10">
        <v>68.444768109999998</v>
      </c>
      <c r="L233" s="11">
        <v>4.7916666666666672E-3</v>
      </c>
      <c r="M233" s="11">
        <v>5.4687384259259264E-3</v>
      </c>
      <c r="N233" s="10">
        <v>3.8783488330000004</v>
      </c>
      <c r="O233" s="10">
        <v>10.666625570000008</v>
      </c>
      <c r="P233" s="10">
        <v>0.36359660396329047</v>
      </c>
      <c r="Q233" s="9">
        <v>0.29073478063734143</v>
      </c>
      <c r="R233">
        <v>8.9122946399999989</v>
      </c>
      <c r="S233">
        <v>0.83553084164367009</v>
      </c>
      <c r="T233" s="9">
        <v>0.70598595130312358</v>
      </c>
      <c r="U233" s="3">
        <v>13.172506623333334</v>
      </c>
      <c r="V233" s="3">
        <v>8.5480969946666665</v>
      </c>
      <c r="W233" s="3">
        <v>0.50956416483333333</v>
      </c>
      <c r="X233" s="3">
        <v>0.63628167133333324</v>
      </c>
      <c r="Y233" s="3">
        <v>18.399793673333331</v>
      </c>
      <c r="Z233" s="3">
        <v>19.677661659999998</v>
      </c>
      <c r="AA233" s="3">
        <v>9.3511331296666658</v>
      </c>
      <c r="AB233" s="3">
        <v>12.520063836666665</v>
      </c>
      <c r="AC233" s="3">
        <v>92.281967706666663</v>
      </c>
      <c r="AD233" s="3">
        <v>81.185136526666668</v>
      </c>
      <c r="AE233" s="3">
        <v>29.325302443333332</v>
      </c>
      <c r="AF233" s="3">
        <v>29.398157676666671</v>
      </c>
      <c r="AG233" s="3">
        <v>57.240889156666668</v>
      </c>
      <c r="AH233" s="3">
        <v>65.013738070000002</v>
      </c>
      <c r="AI233" s="12">
        <v>43653</v>
      </c>
      <c r="AJ233" s="13">
        <v>634.1</v>
      </c>
      <c r="AK233" s="16">
        <v>3.0756549999999998</v>
      </c>
      <c r="AL233" s="10">
        <v>7.5654999999999806E-2</v>
      </c>
      <c r="AM233" s="10">
        <v>0.64791514227050817</v>
      </c>
      <c r="AN233" s="14">
        <v>12</v>
      </c>
      <c r="AO233" s="10">
        <v>285.14999999999998</v>
      </c>
      <c r="AP233" s="14">
        <v>10.5</v>
      </c>
      <c r="AQ233" s="14">
        <v>37</v>
      </c>
      <c r="AR233" s="10">
        <v>310.14999999999998</v>
      </c>
      <c r="AS233" s="14">
        <v>47.1</v>
      </c>
      <c r="AT233" s="14">
        <v>0.5</v>
      </c>
      <c r="AU233" s="10">
        <v>0.75496271428196182</v>
      </c>
      <c r="AV233" s="10">
        <v>15.621301074805521</v>
      </c>
      <c r="AW233" s="10">
        <v>0.57914843668250915</v>
      </c>
      <c r="AX233" s="10">
        <v>0.72317003563812687</v>
      </c>
      <c r="AY233" s="10">
        <v>10.644786794648724</v>
      </c>
      <c r="AZ233" s="10">
        <v>14.239639559956734</v>
      </c>
      <c r="BA233" s="10">
        <v>4.3474952395672659</v>
      </c>
      <c r="BB233" s="10">
        <v>0.40757924903585629</v>
      </c>
      <c r="BC233" s="2">
        <v>0.32962895319424762</v>
      </c>
      <c r="BD233" s="1" t="s">
        <v>59</v>
      </c>
      <c r="BE233" s="15"/>
      <c r="BF233">
        <v>49</v>
      </c>
      <c r="BG233" s="19">
        <v>155.6</v>
      </c>
      <c r="BH233">
        <v>107</v>
      </c>
      <c r="BI233" s="19">
        <v>35.6</v>
      </c>
      <c r="BJ233">
        <v>79</v>
      </c>
      <c r="BK233" s="20">
        <v>15.5</v>
      </c>
      <c r="BL233">
        <v>93</v>
      </c>
      <c r="BM233">
        <v>57</v>
      </c>
      <c r="BN233" s="20">
        <v>3.13</v>
      </c>
      <c r="BO233">
        <v>83</v>
      </c>
      <c r="BP233" s="19">
        <v>12.9</v>
      </c>
      <c r="BQ233">
        <v>91</v>
      </c>
      <c r="BR233">
        <v>54</v>
      </c>
      <c r="BS233" s="20">
        <v>4.6500000000000004</v>
      </c>
      <c r="BT233" s="20">
        <v>2.5999999999999996</v>
      </c>
      <c r="BU233" s="20">
        <v>2</v>
      </c>
      <c r="BV233" s="20">
        <v>3</v>
      </c>
      <c r="BW233" s="20">
        <v>-4</v>
      </c>
      <c r="BX233" s="20">
        <v>-1.5200000000000005</v>
      </c>
    </row>
    <row r="234" spans="1:76" x14ac:dyDescent="0.3">
      <c r="A234" s="2">
        <v>233</v>
      </c>
      <c r="B234" s="9" t="s">
        <v>311</v>
      </c>
      <c r="C234" s="10">
        <v>450</v>
      </c>
      <c r="D234" s="9" t="s">
        <v>58</v>
      </c>
      <c r="E234" s="10">
        <v>8.8046465069999993</v>
      </c>
      <c r="F234" s="10">
        <v>0.60447534250000001</v>
      </c>
      <c r="G234" s="10">
        <v>26.32727423</v>
      </c>
      <c r="H234" s="10">
        <v>15.8943254</v>
      </c>
      <c r="I234" s="10">
        <v>79.204622799999996</v>
      </c>
      <c r="J234" s="10">
        <v>29.546407779999999</v>
      </c>
      <c r="K234" s="10">
        <v>90.567331420000002</v>
      </c>
      <c r="L234" s="11">
        <v>5.2199074074074066E-3</v>
      </c>
      <c r="M234" s="11">
        <v>5.9259143518518515E-3</v>
      </c>
      <c r="N234" s="10">
        <v>1.3288482300000002</v>
      </c>
      <c r="O234" s="10">
        <v>14.990464189999997</v>
      </c>
      <c r="P234" s="10">
        <v>8.8646236244402807E-2</v>
      </c>
      <c r="Q234" s="9">
        <v>0.15287834152873156</v>
      </c>
      <c r="R234">
        <v>9.7196209100000033</v>
      </c>
      <c r="S234">
        <v>0.64838692029856382</v>
      </c>
      <c r="T234" s="9">
        <v>0.6383516016376185</v>
      </c>
      <c r="U234" s="3">
        <v>13.158994646666665</v>
      </c>
      <c r="V234" s="3">
        <v>8.7522277390000003</v>
      </c>
      <c r="W234" s="3">
        <v>0.51958344936666667</v>
      </c>
      <c r="X234" s="3">
        <v>0.59053985356666672</v>
      </c>
      <c r="Y234" s="3">
        <v>26.300255629999999</v>
      </c>
      <c r="Z234" s="3">
        <v>26.729011743333331</v>
      </c>
      <c r="AA234" s="3">
        <v>13.678768919999998</v>
      </c>
      <c r="AB234" s="3">
        <v>15.772561586666667</v>
      </c>
      <c r="AC234" s="3">
        <v>93.546436229999998</v>
      </c>
      <c r="AD234" s="3">
        <v>79.579647383333324</v>
      </c>
      <c r="AE234" s="3">
        <v>29.665414386666669</v>
      </c>
      <c r="AF234" s="3">
        <v>29.458936096666665</v>
      </c>
      <c r="AG234" s="3">
        <v>82.039574916666666</v>
      </c>
      <c r="AH234" s="3">
        <v>90.968684166666662</v>
      </c>
      <c r="AI234" s="12">
        <v>43653</v>
      </c>
      <c r="AJ234" s="13">
        <v>634.1</v>
      </c>
      <c r="AK234" s="16">
        <v>3.0756549999999998</v>
      </c>
      <c r="AL234" s="10">
        <v>7.5654999999999806E-2</v>
      </c>
      <c r="AM234" s="10">
        <v>0.58960645049591065</v>
      </c>
      <c r="AN234" s="14">
        <v>12</v>
      </c>
      <c r="AO234" s="10">
        <v>285.14999999999998</v>
      </c>
      <c r="AP234" s="14">
        <v>10.5</v>
      </c>
      <c r="AQ234" s="14">
        <v>37</v>
      </c>
      <c r="AR234" s="10">
        <v>310.14999999999998</v>
      </c>
      <c r="AS234" s="14">
        <v>47.1</v>
      </c>
      <c r="AT234" s="14">
        <v>0.5</v>
      </c>
      <c r="AU234" s="10">
        <v>0.68702034754838504</v>
      </c>
      <c r="AV234" s="10">
        <v>18.087373091496243</v>
      </c>
      <c r="AW234" s="10">
        <v>0.5905359191128231</v>
      </c>
      <c r="AX234" s="10">
        <v>0.67118187775962712</v>
      </c>
      <c r="AY234" s="10">
        <v>15.539404617611526</v>
      </c>
      <c r="AZ234" s="10">
        <v>17.938039660607185</v>
      </c>
      <c r="BA234" s="10">
        <v>1.5076640889601869</v>
      </c>
      <c r="BB234" s="10">
        <v>0.10057487679173643</v>
      </c>
      <c r="BC234" s="2">
        <v>0.17516974110703143</v>
      </c>
      <c r="BD234" s="1" t="s">
        <v>79</v>
      </c>
      <c r="BE234" s="15"/>
      <c r="BF234">
        <v>48</v>
      </c>
      <c r="BG234" s="19">
        <v>157.80000000000001</v>
      </c>
      <c r="BH234">
        <v>105</v>
      </c>
      <c r="BI234" s="19">
        <v>33.700000000000003</v>
      </c>
      <c r="BJ234">
        <v>93</v>
      </c>
      <c r="BK234" s="20">
        <v>14.7</v>
      </c>
      <c r="BL234">
        <v>89</v>
      </c>
      <c r="BM234">
        <v>83</v>
      </c>
      <c r="BN234" s="20">
        <v>16.350000000000001</v>
      </c>
      <c r="BO234" s="21" t="e">
        <v>#NULL!</v>
      </c>
      <c r="BP234" s="21" t="e">
        <v>#NULL!</v>
      </c>
      <c r="BQ234" s="21" t="e">
        <v>#NULL!</v>
      </c>
      <c r="BR234" s="21" t="e">
        <v>#NULL!</v>
      </c>
      <c r="BS234" s="21" t="e">
        <v>#NULL!</v>
      </c>
      <c r="BT234" s="21" t="e">
        <v>#NULL!</v>
      </c>
      <c r="BU234" s="21" t="e">
        <v>#NULL!</v>
      </c>
      <c r="BV234" s="21" t="e">
        <v>#NULL!</v>
      </c>
      <c r="BW234" s="21" t="e">
        <v>#NULL!</v>
      </c>
      <c r="BX234" s="21" t="e">
        <v>#NULL!</v>
      </c>
    </row>
    <row r="235" spans="1:76" x14ac:dyDescent="0.3">
      <c r="A235" s="2">
        <v>234</v>
      </c>
      <c r="B235" s="9" t="s">
        <v>312</v>
      </c>
      <c r="C235" s="10">
        <v>610</v>
      </c>
      <c r="D235" s="9" t="s">
        <v>58</v>
      </c>
      <c r="E235" s="10">
        <v>9.1072595009999997</v>
      </c>
      <c r="F235" s="10">
        <v>0.65068181120000002</v>
      </c>
      <c r="G235" s="10">
        <v>18.477964010000001</v>
      </c>
      <c r="H235" s="10">
        <v>12.0376812</v>
      </c>
      <c r="I235" s="10">
        <v>72.399034</v>
      </c>
      <c r="J235" s="10">
        <v>32.714384389999999</v>
      </c>
      <c r="K235" s="10">
        <v>77.798208360000004</v>
      </c>
      <c r="L235" s="11">
        <v>4.8321759259259255E-3</v>
      </c>
      <c r="M235" s="11">
        <v>5.4340162037037039E-3</v>
      </c>
      <c r="N235" s="10">
        <v>1.8397031899999998</v>
      </c>
      <c r="O235" s="10">
        <v>13.179105770000007</v>
      </c>
      <c r="P235" s="10">
        <v>0.13959241409138481</v>
      </c>
      <c r="Q235" s="9">
        <v>7.8808968077150043E-2</v>
      </c>
      <c r="R235">
        <v>9.1538825100000025</v>
      </c>
      <c r="S235">
        <v>0.69457538847872813</v>
      </c>
      <c r="T235" s="9">
        <v>0.65684148366136996</v>
      </c>
      <c r="U235" s="3">
        <v>13.210888083333332</v>
      </c>
      <c r="V235" s="3">
        <v>9.250555957666668</v>
      </c>
      <c r="W235" s="3">
        <v>0.60589757173333336</v>
      </c>
      <c r="X235" s="3">
        <v>0.61726336589999997</v>
      </c>
      <c r="Y235" s="3">
        <v>16.40219500666667</v>
      </c>
      <c r="Z235" s="3">
        <v>18.041555563333333</v>
      </c>
      <c r="AA235" s="3">
        <v>9.9252614636666667</v>
      </c>
      <c r="AB235" s="3">
        <v>11.108821473333334</v>
      </c>
      <c r="AC235" s="3">
        <v>88.328083433333333</v>
      </c>
      <c r="AD235" s="3">
        <v>72.652363279999989</v>
      </c>
      <c r="AE235" s="3">
        <v>31.964070026666665</v>
      </c>
      <c r="AF235" s="3">
        <v>32.193449709999996</v>
      </c>
      <c r="AG235" s="3">
        <v>64.612656580000007</v>
      </c>
      <c r="AH235" s="3">
        <v>74.896098433333336</v>
      </c>
      <c r="AI235" s="12">
        <v>43654</v>
      </c>
      <c r="AJ235" s="13">
        <v>636.16666666666663</v>
      </c>
      <c r="AK235" s="16">
        <v>3.11</v>
      </c>
      <c r="AL235" s="10">
        <v>0.10999999999999988</v>
      </c>
      <c r="AM235" s="10">
        <v>0.62766734199356911</v>
      </c>
      <c r="AN235" s="14">
        <v>12</v>
      </c>
      <c r="AO235" s="10">
        <v>285.14999999999998</v>
      </c>
      <c r="AP235" s="14">
        <v>10.5</v>
      </c>
      <c r="AQ235" s="14">
        <v>37</v>
      </c>
      <c r="AR235" s="10">
        <v>310.14999999999998</v>
      </c>
      <c r="AS235" s="14">
        <v>47.1</v>
      </c>
      <c r="AT235" s="14">
        <v>0.5</v>
      </c>
      <c r="AU235" s="10">
        <v>0.73119884066504648</v>
      </c>
      <c r="AV235" s="10">
        <v>13.511065861962454</v>
      </c>
      <c r="AW235" s="10">
        <v>0.68087288500677856</v>
      </c>
      <c r="AX235" s="10">
        <v>0.69364511157720887</v>
      </c>
      <c r="AY235" s="10">
        <v>11.15714690524061</v>
      </c>
      <c r="AZ235" s="10">
        <v>12.52413616727388</v>
      </c>
      <c r="BA235" s="10">
        <v>2.0361742352854879</v>
      </c>
      <c r="BB235" s="10">
        <v>0.15450018163755028</v>
      </c>
      <c r="BC235" s="2">
        <v>9.039863326807461E-2</v>
      </c>
      <c r="BD235" s="1" t="s">
        <v>79</v>
      </c>
      <c r="BE235" s="15"/>
      <c r="BF235">
        <v>47</v>
      </c>
      <c r="BG235" s="19">
        <v>152.9</v>
      </c>
      <c r="BH235">
        <v>104</v>
      </c>
      <c r="BI235" s="19">
        <v>30.7</v>
      </c>
      <c r="BJ235">
        <v>92</v>
      </c>
      <c r="BK235" s="20">
        <v>12.8</v>
      </c>
      <c r="BL235">
        <v>87</v>
      </c>
      <c r="BM235">
        <v>75</v>
      </c>
      <c r="BN235" s="20">
        <v>8.18</v>
      </c>
      <c r="BO235">
        <v>90</v>
      </c>
      <c r="BP235" s="19">
        <v>15.4</v>
      </c>
      <c r="BQ235">
        <v>89</v>
      </c>
      <c r="BR235">
        <v>63</v>
      </c>
      <c r="BS235" s="20">
        <v>6.65</v>
      </c>
      <c r="BT235" s="20">
        <v>-2.5999999999999996</v>
      </c>
      <c r="BU235" s="20">
        <v>-2</v>
      </c>
      <c r="BV235" s="20">
        <v>12</v>
      </c>
      <c r="BW235" s="20">
        <v>2</v>
      </c>
      <c r="BX235" s="20">
        <v>1.5299999999999994</v>
      </c>
    </row>
    <row r="236" spans="1:76" x14ac:dyDescent="0.3">
      <c r="A236" s="2">
        <v>235</v>
      </c>
      <c r="B236" s="9" t="s">
        <v>313</v>
      </c>
      <c r="C236" s="10">
        <v>619</v>
      </c>
      <c r="D236" s="9" t="s">
        <v>58</v>
      </c>
      <c r="E236" s="10">
        <v>9.0355962089999995</v>
      </c>
      <c r="F236" s="10">
        <v>0.63405634550000001</v>
      </c>
      <c r="G236" s="10">
        <v>19.045075400000002</v>
      </c>
      <c r="H236" s="10">
        <v>12.10833075</v>
      </c>
      <c r="I236" s="10">
        <v>83.422069730000004</v>
      </c>
      <c r="J236" s="10">
        <v>30.146113440000001</v>
      </c>
      <c r="K236" s="10">
        <v>82.975503459999999</v>
      </c>
      <c r="L236" s="11">
        <v>6.3831018518518516E-3</v>
      </c>
      <c r="M236" s="11">
        <v>6.98494212962963E-3</v>
      </c>
      <c r="N236" s="10">
        <v>2.4369106660000011</v>
      </c>
      <c r="O236" s="10">
        <v>10.930672430000001</v>
      </c>
      <c r="P236" s="10">
        <v>0.22294242935244568</v>
      </c>
      <c r="Q236" s="9">
        <v>0.21327183095780217</v>
      </c>
      <c r="R236">
        <v>12.885634949999996</v>
      </c>
      <c r="S236">
        <v>1.1788510754960018</v>
      </c>
      <c r="T236" s="9">
        <v>0.99285105564198961</v>
      </c>
      <c r="U236" s="3">
        <v>13.283645140000001</v>
      </c>
      <c r="V236" s="3">
        <v>8.8892467879999995</v>
      </c>
      <c r="W236" s="3">
        <v>0.51793062894999997</v>
      </c>
      <c r="X236" s="3">
        <v>0.61994651329999995</v>
      </c>
      <c r="Y236" s="3">
        <v>18.332780515</v>
      </c>
      <c r="Z236" s="3">
        <v>19.285763200000002</v>
      </c>
      <c r="AA236" s="3">
        <v>9.5013120019999988</v>
      </c>
      <c r="AB236" s="3">
        <v>11.96977454</v>
      </c>
      <c r="AC236" s="3">
        <v>93.500130460000008</v>
      </c>
      <c r="AD236" s="3">
        <v>81.89530683000001</v>
      </c>
      <c r="AE236" s="3">
        <v>30.04108772</v>
      </c>
      <c r="AF236" s="3">
        <v>29.907832859999999</v>
      </c>
      <c r="AG236" s="3">
        <v>71.331612204999999</v>
      </c>
      <c r="AH236" s="3">
        <v>82.728081459999999</v>
      </c>
      <c r="AI236" s="12">
        <v>43654</v>
      </c>
      <c r="AJ236" s="13">
        <v>636.16666666666663</v>
      </c>
      <c r="AK236" s="16">
        <v>3.11</v>
      </c>
      <c r="AL236" s="10">
        <v>0.10999999999999988</v>
      </c>
      <c r="AM236" s="10">
        <v>0.61162991527331201</v>
      </c>
      <c r="AN236" s="14">
        <v>12</v>
      </c>
      <c r="AO236" s="10">
        <v>285.14999999999998</v>
      </c>
      <c r="AP236" s="14">
        <v>10.5</v>
      </c>
      <c r="AQ236" s="14">
        <v>37</v>
      </c>
      <c r="AR236" s="10">
        <v>310.14999999999998</v>
      </c>
      <c r="AS236" s="14">
        <v>47.1</v>
      </c>
      <c r="AT236" s="14">
        <v>0.5</v>
      </c>
      <c r="AU236" s="10">
        <v>0.71251609737007537</v>
      </c>
      <c r="AV236" s="10">
        <v>13.569922798126829</v>
      </c>
      <c r="AW236" s="10">
        <v>0.58202068801452045</v>
      </c>
      <c r="AX236" s="10">
        <v>0.69666027849050438</v>
      </c>
      <c r="AY236" s="10">
        <v>10.650299710881164</v>
      </c>
      <c r="AZ236" s="10">
        <v>13.4318088596506</v>
      </c>
      <c r="BA236" s="10">
        <v>2.7450273075999103</v>
      </c>
      <c r="BB236" s="10">
        <v>0.25113068982526537</v>
      </c>
      <c r="BC236" s="2">
        <v>0.2403139712822398</v>
      </c>
      <c r="BD236" s="1" t="s">
        <v>79</v>
      </c>
      <c r="BE236" s="15"/>
      <c r="BF236">
        <v>50</v>
      </c>
      <c r="BG236" s="19">
        <v>156.30000000000001</v>
      </c>
      <c r="BH236">
        <v>103</v>
      </c>
      <c r="BI236" s="19">
        <v>33.299999999999997</v>
      </c>
      <c r="BJ236">
        <v>88</v>
      </c>
      <c r="BK236" s="20">
        <v>15.4</v>
      </c>
      <c r="BL236">
        <v>89</v>
      </c>
      <c r="BM236">
        <v>76</v>
      </c>
      <c r="BN236" s="20">
        <v>11.16</v>
      </c>
      <c r="BO236">
        <v>89</v>
      </c>
      <c r="BP236" s="19">
        <v>14.4</v>
      </c>
      <c r="BQ236">
        <v>92</v>
      </c>
      <c r="BR236">
        <v>77</v>
      </c>
      <c r="BS236" s="20">
        <v>7.47</v>
      </c>
      <c r="BT236" s="20">
        <v>1</v>
      </c>
      <c r="BU236" s="20">
        <v>-3</v>
      </c>
      <c r="BV236" s="20">
        <v>-1</v>
      </c>
      <c r="BW236" s="20">
        <v>-1</v>
      </c>
      <c r="BX236" s="20">
        <v>3.6900000000000004</v>
      </c>
    </row>
    <row r="237" spans="1:76" x14ac:dyDescent="0.3">
      <c r="A237" s="2">
        <v>236</v>
      </c>
      <c r="B237" s="9" t="s">
        <v>314</v>
      </c>
      <c r="C237" s="10">
        <v>618</v>
      </c>
      <c r="D237" s="9" t="s">
        <v>58</v>
      </c>
      <c r="E237" s="10">
        <v>10.140690770000001</v>
      </c>
      <c r="F237" s="10">
        <v>0.55289667850000002</v>
      </c>
      <c r="G237" s="10">
        <v>12.50966889</v>
      </c>
      <c r="H237" s="10">
        <v>6.9279744220000001</v>
      </c>
      <c r="I237" s="10">
        <v>72.664643069999997</v>
      </c>
      <c r="J237" s="10">
        <v>35.968395819999998</v>
      </c>
      <c r="K237" s="10">
        <v>75.739771210000001</v>
      </c>
      <c r="L237" s="11">
        <v>4.1666666666666666E-3</v>
      </c>
      <c r="M237" s="11">
        <v>4.9363310185185187E-3</v>
      </c>
      <c r="N237" s="10">
        <v>-0.85809633399999985</v>
      </c>
      <c r="O237" s="10">
        <v>17.493585050000007</v>
      </c>
      <c r="P237" s="10">
        <v>-4.9052057171094239E-2</v>
      </c>
      <c r="Q237" s="9">
        <v>1.3409921990269988E-2</v>
      </c>
      <c r="R237">
        <v>11.385308359999996</v>
      </c>
      <c r="S237">
        <v>0.65082762209453415</v>
      </c>
      <c r="T237" s="9">
        <v>0.67233500090391285</v>
      </c>
      <c r="U237" s="3">
        <v>13.273345076666667</v>
      </c>
      <c r="V237" s="3">
        <v>9.994417455999999</v>
      </c>
      <c r="W237" s="3">
        <v>0.52408200073333333</v>
      </c>
      <c r="X237" s="3">
        <v>0.51475165899999997</v>
      </c>
      <c r="Y237" s="3">
        <v>15.216640083333333</v>
      </c>
      <c r="Z237" s="3">
        <v>15.468290706666666</v>
      </c>
      <c r="AA237" s="3">
        <v>7.8479304690000005</v>
      </c>
      <c r="AB237" s="3">
        <v>7.8898839493333339</v>
      </c>
      <c r="AC237" s="3">
        <v>89.259881106666668</v>
      </c>
      <c r="AD237" s="3">
        <v>74.450111013333341</v>
      </c>
      <c r="AE237" s="3">
        <v>34.741367333333336</v>
      </c>
      <c r="AF237" s="3">
        <v>35.416475279999993</v>
      </c>
      <c r="AG237" s="3">
        <v>66.197172156666667</v>
      </c>
      <c r="AH237" s="3">
        <v>76.104439763333332</v>
      </c>
      <c r="AI237" s="12">
        <v>43654</v>
      </c>
      <c r="AJ237" s="13">
        <v>636.16666666666663</v>
      </c>
      <c r="AK237" s="16">
        <v>3.11</v>
      </c>
      <c r="AL237" s="10">
        <v>0.10999999999999988</v>
      </c>
      <c r="AM237" s="10">
        <v>0.53334084742765275</v>
      </c>
      <c r="AN237" s="14">
        <v>12</v>
      </c>
      <c r="AO237" s="10">
        <v>285.14999999999998</v>
      </c>
      <c r="AP237" s="14">
        <v>10.5</v>
      </c>
      <c r="AQ237" s="14">
        <v>37</v>
      </c>
      <c r="AR237" s="10">
        <v>310.14999999999998</v>
      </c>
      <c r="AS237" s="14">
        <v>47.1</v>
      </c>
      <c r="AT237" s="14">
        <v>0.5</v>
      </c>
      <c r="AU237" s="10">
        <v>0.62131352585556177</v>
      </c>
      <c r="AV237" s="10">
        <v>7.7724264853315317</v>
      </c>
      <c r="AW237" s="10">
        <v>0.588933246255818</v>
      </c>
      <c r="AX237" s="10">
        <v>0.57844834420232427</v>
      </c>
      <c r="AY237" s="10">
        <v>8.8246736202286353</v>
      </c>
      <c r="AZ237" s="10">
        <v>8.8859697586386588</v>
      </c>
      <c r="BA237" s="10">
        <v>-0.98486675291864589</v>
      </c>
      <c r="BB237" s="10">
        <v>-5.6298737514563685E-2</v>
      </c>
      <c r="BC237" s="2">
        <v>1.6469004274050611E-2</v>
      </c>
      <c r="BD237" s="1" t="s">
        <v>59</v>
      </c>
      <c r="BE237" s="15"/>
      <c r="BF237">
        <v>51</v>
      </c>
      <c r="BG237" s="19">
        <v>154.1</v>
      </c>
      <c r="BH237">
        <v>92</v>
      </c>
      <c r="BI237" s="19">
        <v>31.8</v>
      </c>
      <c r="BJ237">
        <v>93</v>
      </c>
      <c r="BK237" s="20">
        <v>12.9</v>
      </c>
      <c r="BL237">
        <v>85</v>
      </c>
      <c r="BM237">
        <v>82</v>
      </c>
      <c r="BN237" s="20">
        <v>5.12</v>
      </c>
      <c r="BO237">
        <v>94</v>
      </c>
      <c r="BP237" s="19">
        <v>12.6</v>
      </c>
      <c r="BQ237">
        <v>85</v>
      </c>
      <c r="BR237">
        <v>84</v>
      </c>
      <c r="BS237" s="20">
        <v>11.32</v>
      </c>
      <c r="BT237" s="20">
        <v>0.30000000000000071</v>
      </c>
      <c r="BU237" s="20">
        <v>0</v>
      </c>
      <c r="BV237" s="20">
        <v>-2</v>
      </c>
      <c r="BW237" s="20">
        <v>-1</v>
      </c>
      <c r="BX237" s="20">
        <v>-6.2</v>
      </c>
    </row>
    <row r="238" spans="1:76" x14ac:dyDescent="0.3">
      <c r="A238" s="2">
        <v>237</v>
      </c>
      <c r="B238" s="9" t="s">
        <v>315</v>
      </c>
      <c r="C238" s="10">
        <v>551</v>
      </c>
      <c r="D238" s="9" t="s">
        <v>58</v>
      </c>
      <c r="E238" s="10"/>
      <c r="F238" s="10"/>
      <c r="G238" s="10"/>
      <c r="H238" s="10"/>
      <c r="I238" s="10"/>
      <c r="J238" s="10"/>
      <c r="K238" s="10"/>
      <c r="L238" s="11"/>
      <c r="M238" s="11"/>
      <c r="N238" s="10">
        <v>0</v>
      </c>
      <c r="O238" s="10">
        <v>0</v>
      </c>
      <c r="P238" s="10" t="e">
        <v>#DIV/0!</v>
      </c>
      <c r="Q238" s="9" t="e">
        <v>#DIV/0!</v>
      </c>
      <c r="R238">
        <v>0</v>
      </c>
      <c r="S238" t="e">
        <v>#DIV/0!</v>
      </c>
      <c r="T238" s="9" t="e">
        <v>#DIV/0!</v>
      </c>
      <c r="U238" s="3" t="e">
        <v>#DIV/0!</v>
      </c>
      <c r="V238" s="3" t="e">
        <v>#DIV/0!</v>
      </c>
      <c r="W238" s="3" t="e">
        <v>#DIV/0!</v>
      </c>
      <c r="X238" s="3" t="e">
        <v>#DIV/0!</v>
      </c>
      <c r="Y238" s="3" t="e">
        <v>#DIV/0!</v>
      </c>
      <c r="Z238" s="3" t="e">
        <v>#DIV/0!</v>
      </c>
      <c r="AA238" s="3" t="e">
        <v>#DIV/0!</v>
      </c>
      <c r="AB238" s="3" t="e">
        <v>#DIV/0!</v>
      </c>
      <c r="AC238" s="3" t="e">
        <v>#DIV/0!</v>
      </c>
      <c r="AD238" s="3" t="e">
        <v>#DIV/0!</v>
      </c>
      <c r="AE238" s="3" t="e">
        <v>#DIV/0!</v>
      </c>
      <c r="AF238" s="3" t="e">
        <v>#DIV/0!</v>
      </c>
      <c r="AG238" s="3" t="e">
        <v>#DIV/0!</v>
      </c>
      <c r="AH238" s="3" t="e">
        <v>#DIV/0!</v>
      </c>
      <c r="AI238" s="12">
        <v>43654</v>
      </c>
      <c r="AJ238" s="13">
        <v>636.16666666666663</v>
      </c>
      <c r="AK238" s="16">
        <v>3.11</v>
      </c>
      <c r="AL238" s="10">
        <v>0.10999999999999988</v>
      </c>
      <c r="AM238" s="10" t="s">
        <v>518</v>
      </c>
      <c r="AN238" s="14">
        <v>12</v>
      </c>
      <c r="AO238" s="10">
        <v>285.14999999999998</v>
      </c>
      <c r="AP238" s="14">
        <v>10.5</v>
      </c>
      <c r="AQ238" s="14">
        <v>37</v>
      </c>
      <c r="AR238" s="10">
        <v>310.14999999999998</v>
      </c>
      <c r="AS238" s="14">
        <v>47.1</v>
      </c>
      <c r="AT238" s="14">
        <v>0.5</v>
      </c>
      <c r="AU238" s="10" t="s">
        <v>518</v>
      </c>
      <c r="AV238" s="10" t="s">
        <v>518</v>
      </c>
      <c r="AW238" s="10" t="e">
        <v>#DIV/0!</v>
      </c>
      <c r="AX238" s="10" t="e">
        <v>#DIV/0!</v>
      </c>
      <c r="AY238" s="10" t="e">
        <v>#DIV/0!</v>
      </c>
      <c r="AZ238" s="10" t="e">
        <v>#DIV/0!</v>
      </c>
      <c r="BA238" s="10" t="s">
        <v>518</v>
      </c>
      <c r="BB238" s="10" t="s">
        <v>518</v>
      </c>
      <c r="BC238" s="2" t="e">
        <v>#DIV/0!</v>
      </c>
      <c r="BD238" s="1"/>
      <c r="BE238" s="15" t="s">
        <v>316</v>
      </c>
      <c r="BF238">
        <v>71</v>
      </c>
      <c r="BG238" s="19">
        <v>139.9</v>
      </c>
      <c r="BH238">
        <v>115</v>
      </c>
      <c r="BI238" s="19">
        <v>30.3</v>
      </c>
      <c r="BJ238">
        <v>93</v>
      </c>
      <c r="BK238" s="20">
        <v>16.5</v>
      </c>
      <c r="BL238">
        <v>77</v>
      </c>
      <c r="BM238">
        <v>94</v>
      </c>
      <c r="BN238" s="20">
        <v>6.6</v>
      </c>
      <c r="BO238">
        <v>91</v>
      </c>
      <c r="BP238" s="19">
        <v>17</v>
      </c>
      <c r="BQ238">
        <v>77</v>
      </c>
      <c r="BR238">
        <v>87</v>
      </c>
      <c r="BS238" s="20">
        <v>10.62</v>
      </c>
      <c r="BT238" s="20">
        <v>-0.5</v>
      </c>
      <c r="BU238" s="20">
        <v>0</v>
      </c>
      <c r="BV238" s="20">
        <v>7</v>
      </c>
      <c r="BW238" s="20">
        <v>2</v>
      </c>
      <c r="BX238" s="20">
        <v>-4.0199999999999996</v>
      </c>
    </row>
    <row r="239" spans="1:76" x14ac:dyDescent="0.3">
      <c r="A239" s="2">
        <v>238</v>
      </c>
      <c r="B239" s="9" t="s">
        <v>317</v>
      </c>
      <c r="C239" s="10">
        <v>614</v>
      </c>
      <c r="D239" s="9" t="s">
        <v>58</v>
      </c>
      <c r="E239" s="10">
        <v>9.6919721990000003</v>
      </c>
      <c r="F239" s="10">
        <v>0.58985353780000005</v>
      </c>
      <c r="G239" s="10">
        <v>12.257641530000001</v>
      </c>
      <c r="H239" s="10">
        <v>7.1604384579999998</v>
      </c>
      <c r="I239" s="10">
        <v>81.320231379999996</v>
      </c>
      <c r="J239" s="10">
        <v>31.504374689999999</v>
      </c>
      <c r="K239" s="10">
        <v>67.266810739999997</v>
      </c>
      <c r="L239" s="11">
        <v>7.3206018518518516E-3</v>
      </c>
      <c r="M239" s="11">
        <v>8.1134143518518508E-3</v>
      </c>
      <c r="N239" s="10">
        <v>1.0981134999999753E-2</v>
      </c>
      <c r="O239" s="10">
        <v>10.432905419999997</v>
      </c>
      <c r="P239" s="10">
        <v>1.0525481213458326E-3</v>
      </c>
      <c r="Q239" s="9">
        <v>3.4802192216238474E-2</v>
      </c>
      <c r="R239">
        <v>5.5084716599999979</v>
      </c>
      <c r="S239">
        <v>0.52799018473226023</v>
      </c>
      <c r="T239" s="9">
        <v>0.57228040447981277</v>
      </c>
      <c r="U239" s="3">
        <v>13.260417226666666</v>
      </c>
      <c r="V239" s="3">
        <v>9.6524222436666669</v>
      </c>
      <c r="W239" s="3">
        <v>0.43267622419999996</v>
      </c>
      <c r="X239" s="3">
        <v>0.59058298993333336</v>
      </c>
      <c r="Y239" s="3">
        <v>18.258769013333335</v>
      </c>
      <c r="Z239" s="3">
        <v>14.204144916666669</v>
      </c>
      <c r="AA239" s="3">
        <v>7.7781843053333333</v>
      </c>
      <c r="AB239" s="3">
        <v>8.2964808219999995</v>
      </c>
      <c r="AC239" s="3">
        <v>87.293668793333325</v>
      </c>
      <c r="AD239" s="3">
        <v>73.907961700000001</v>
      </c>
      <c r="AE239" s="3">
        <v>31.898729786666667</v>
      </c>
      <c r="AF239" s="3">
        <v>32.31511047</v>
      </c>
      <c r="AG239" s="3">
        <v>65.34750386333333</v>
      </c>
      <c r="AH239" s="3">
        <v>73.073981489999994</v>
      </c>
      <c r="AI239" s="12">
        <v>43654</v>
      </c>
      <c r="AJ239" s="13">
        <v>636.16666666666663</v>
      </c>
      <c r="AK239" s="16">
        <v>3.11</v>
      </c>
      <c r="AL239" s="10">
        <v>0.10999999999999988</v>
      </c>
      <c r="AM239" s="10">
        <v>0.56899055093247597</v>
      </c>
      <c r="AN239" s="14">
        <v>12</v>
      </c>
      <c r="AO239" s="10">
        <v>285.14999999999998</v>
      </c>
      <c r="AP239" s="14">
        <v>10.5</v>
      </c>
      <c r="AQ239" s="14">
        <v>37</v>
      </c>
      <c r="AR239" s="10">
        <v>310.14999999999998</v>
      </c>
      <c r="AS239" s="14">
        <v>47.1</v>
      </c>
      <c r="AT239" s="14">
        <v>0.5</v>
      </c>
      <c r="AU239" s="10">
        <v>0.6628435213305317</v>
      </c>
      <c r="AV239" s="10">
        <v>8.1248982749525673</v>
      </c>
      <c r="AW239" s="10">
        <v>0.48621668544093727</v>
      </c>
      <c r="AX239" s="10">
        <v>0.66366323773420721</v>
      </c>
      <c r="AY239" s="10">
        <v>8.766501346685601</v>
      </c>
      <c r="AZ239" s="10">
        <v>9.4263735744749813</v>
      </c>
      <c r="BA239" s="10">
        <v>3.4334327621509786E-2</v>
      </c>
      <c r="BB239" s="10">
        <v>3.2909650992992319E-3</v>
      </c>
      <c r="BC239" s="2">
        <v>4.4518638830502028E-2</v>
      </c>
      <c r="BD239" s="1" t="s">
        <v>59</v>
      </c>
      <c r="BE239" s="15"/>
      <c r="BF239">
        <v>60</v>
      </c>
      <c r="BG239" s="19">
        <v>149</v>
      </c>
      <c r="BH239">
        <v>142</v>
      </c>
      <c r="BI239" s="19">
        <v>30.6</v>
      </c>
      <c r="BJ239">
        <v>91</v>
      </c>
      <c r="BK239" s="20">
        <v>13.5</v>
      </c>
      <c r="BL239">
        <v>84</v>
      </c>
      <c r="BM239">
        <v>78</v>
      </c>
      <c r="BN239" s="20">
        <v>12.31</v>
      </c>
      <c r="BO239">
        <v>89</v>
      </c>
      <c r="BP239" s="19">
        <v>14</v>
      </c>
      <c r="BQ239">
        <v>84</v>
      </c>
      <c r="BR239">
        <v>74</v>
      </c>
      <c r="BS239" s="20">
        <v>13.8</v>
      </c>
      <c r="BT239" s="20">
        <v>-0.5</v>
      </c>
      <c r="BU239" s="20">
        <v>0</v>
      </c>
      <c r="BV239" s="20">
        <v>4</v>
      </c>
      <c r="BW239" s="20">
        <v>2</v>
      </c>
      <c r="BX239" s="20">
        <v>-1.4900000000000002</v>
      </c>
    </row>
    <row r="240" spans="1:76" x14ac:dyDescent="0.3">
      <c r="A240" s="2">
        <v>239</v>
      </c>
      <c r="B240" s="9" t="s">
        <v>318</v>
      </c>
      <c r="C240" s="10">
        <v>613</v>
      </c>
      <c r="D240" s="9" t="s">
        <v>58</v>
      </c>
      <c r="E240" s="10">
        <v>7.8645998370000001</v>
      </c>
      <c r="F240" s="10">
        <v>0.82853802170000002</v>
      </c>
      <c r="G240" s="10">
        <v>20.684648450000001</v>
      </c>
      <c r="H240" s="10">
        <v>17.130614090000002</v>
      </c>
      <c r="I240" s="10">
        <v>79.108687430000003</v>
      </c>
      <c r="J240" s="10">
        <v>32.218197680000003</v>
      </c>
      <c r="K240" s="10">
        <v>70.501378070000001</v>
      </c>
      <c r="L240" s="11">
        <v>4.890046296296296E-3</v>
      </c>
      <c r="M240" s="11">
        <v>5.5729050925925928E-3</v>
      </c>
      <c r="N240" s="10">
        <v>5.9805457400000019</v>
      </c>
      <c r="O240" s="10">
        <v>11.042969909999997</v>
      </c>
      <c r="P240" s="10">
        <v>0.54157040983914118</v>
      </c>
      <c r="Q240" s="9">
        <v>0.47786186093390937</v>
      </c>
      <c r="R240">
        <v>7.798886330000002</v>
      </c>
      <c r="S240">
        <v>0.70623087752305613</v>
      </c>
      <c r="T240" s="9">
        <v>0.76564605876435288</v>
      </c>
      <c r="U240" s="3">
        <v>13.131358830000002</v>
      </c>
      <c r="V240" s="3">
        <v>8.2008310393333321</v>
      </c>
      <c r="W240" s="3">
        <v>0.62913358250000007</v>
      </c>
      <c r="X240" s="3">
        <v>0.77289325443333323</v>
      </c>
      <c r="Y240" s="3">
        <v>17.941907140000001</v>
      </c>
      <c r="Z240" s="3">
        <v>21.286839213333334</v>
      </c>
      <c r="AA240" s="3">
        <v>11.235840346666668</v>
      </c>
      <c r="AB240" s="3">
        <v>16.419824846666668</v>
      </c>
      <c r="AC240" s="3">
        <v>89.849442679999996</v>
      </c>
      <c r="AD240" s="3">
        <v>78.930453826666678</v>
      </c>
      <c r="AE240" s="3">
        <v>31.743217739999995</v>
      </c>
      <c r="AF240" s="3">
        <v>31.686499019999999</v>
      </c>
      <c r="AG240" s="3">
        <v>62.570966293333335</v>
      </c>
      <c r="AH240" s="3">
        <v>70.85875944</v>
      </c>
      <c r="AI240" s="12">
        <v>43654</v>
      </c>
      <c r="AJ240" s="13">
        <v>636.16666666666663</v>
      </c>
      <c r="AK240" s="16">
        <v>3.11</v>
      </c>
      <c r="AL240" s="10">
        <v>0.10999999999999988</v>
      </c>
      <c r="AM240" s="10">
        <v>0.79923281836012872</v>
      </c>
      <c r="AN240" s="14">
        <v>12</v>
      </c>
      <c r="AO240" s="10">
        <v>285.14999999999998</v>
      </c>
      <c r="AP240" s="14">
        <v>10.5</v>
      </c>
      <c r="AQ240" s="14">
        <v>37</v>
      </c>
      <c r="AR240" s="10">
        <v>310.14999999999998</v>
      </c>
      <c r="AS240" s="14">
        <v>47.1</v>
      </c>
      <c r="AT240" s="14">
        <v>0.5</v>
      </c>
      <c r="AU240" s="10">
        <v>0.93106343298066851</v>
      </c>
      <c r="AV240" s="10">
        <v>19.258719795855264</v>
      </c>
      <c r="AW240" s="10">
        <v>0.70698417910140476</v>
      </c>
      <c r="AX240" s="10">
        <v>0.86853304006953636</v>
      </c>
      <c r="AY240" s="10">
        <v>12.62504594672189</v>
      </c>
      <c r="AZ240" s="10">
        <v>18.466879533826567</v>
      </c>
      <c r="BA240" s="10">
        <v>6.7057385897340573</v>
      </c>
      <c r="BB240" s="10">
        <v>0.60724050182022626</v>
      </c>
      <c r="BC240" s="2">
        <v>0.53849980156399102</v>
      </c>
      <c r="BD240" s="1" t="s">
        <v>59</v>
      </c>
      <c r="BE240" s="15"/>
      <c r="BF240">
        <v>77</v>
      </c>
      <c r="BG240" s="19">
        <v>149.30000000000001</v>
      </c>
      <c r="BH240">
        <v>96</v>
      </c>
      <c r="BI240" s="19">
        <v>32.4</v>
      </c>
      <c r="BJ240">
        <v>93</v>
      </c>
      <c r="BK240" s="20">
        <v>13.3</v>
      </c>
      <c r="BL240">
        <v>86</v>
      </c>
      <c r="BM240">
        <v>68</v>
      </c>
      <c r="BN240" s="20">
        <v>13.6</v>
      </c>
      <c r="BO240">
        <v>92</v>
      </c>
      <c r="BP240" s="19">
        <v>14.7</v>
      </c>
      <c r="BQ240">
        <v>86</v>
      </c>
      <c r="BR240">
        <v>68</v>
      </c>
      <c r="BS240" s="20">
        <v>5.79</v>
      </c>
      <c r="BT240" s="20">
        <v>-1.3999999999999986</v>
      </c>
      <c r="BU240" s="20">
        <v>0</v>
      </c>
      <c r="BV240" s="20">
        <v>0</v>
      </c>
      <c r="BW240" s="20">
        <v>1</v>
      </c>
      <c r="BX240" s="20">
        <v>7.81</v>
      </c>
    </row>
    <row r="241" spans="1:76" x14ac:dyDescent="0.3">
      <c r="A241" s="2">
        <v>240</v>
      </c>
      <c r="B241" s="9" t="s">
        <v>319</v>
      </c>
      <c r="C241" s="10">
        <v>547</v>
      </c>
      <c r="D241" s="9" t="s">
        <v>58</v>
      </c>
      <c r="E241" s="10"/>
      <c r="F241" s="10"/>
      <c r="G241" s="10"/>
      <c r="H241" s="10"/>
      <c r="I241" s="10"/>
      <c r="J241" s="10"/>
      <c r="K241" s="10"/>
      <c r="L241" s="11"/>
      <c r="M241" s="11"/>
      <c r="N241" s="10">
        <v>0</v>
      </c>
      <c r="O241" s="10">
        <v>0</v>
      </c>
      <c r="P241" s="10" t="e">
        <v>#DIV/0!</v>
      </c>
      <c r="Q241" s="9" t="e">
        <v>#DIV/0!</v>
      </c>
      <c r="R241">
        <v>0</v>
      </c>
      <c r="S241" t="e">
        <v>#DIV/0!</v>
      </c>
      <c r="T241" s="9" t="e">
        <v>#DIV/0!</v>
      </c>
      <c r="U241" s="3" t="e">
        <v>#DIV/0!</v>
      </c>
      <c r="V241" s="3" t="e">
        <v>#DIV/0!</v>
      </c>
      <c r="W241" s="3" t="e">
        <v>#DIV/0!</v>
      </c>
      <c r="X241" s="3" t="e">
        <v>#DIV/0!</v>
      </c>
      <c r="Y241" s="3" t="e">
        <v>#DIV/0!</v>
      </c>
      <c r="Z241" s="3" t="e">
        <v>#DIV/0!</v>
      </c>
      <c r="AA241" s="3" t="e">
        <v>#DIV/0!</v>
      </c>
      <c r="AB241" s="3" t="e">
        <v>#DIV/0!</v>
      </c>
      <c r="AC241" s="3" t="e">
        <v>#DIV/0!</v>
      </c>
      <c r="AD241" s="3" t="e">
        <v>#DIV/0!</v>
      </c>
      <c r="AE241" s="3" t="e">
        <v>#DIV/0!</v>
      </c>
      <c r="AF241" s="3" t="e">
        <v>#DIV/0!</v>
      </c>
      <c r="AG241" s="3" t="e">
        <v>#DIV/0!</v>
      </c>
      <c r="AH241" s="3" t="e">
        <v>#DIV/0!</v>
      </c>
      <c r="AI241" s="12">
        <v>43654</v>
      </c>
      <c r="AJ241" s="13">
        <v>636.16666666666663</v>
      </c>
      <c r="AK241" s="16">
        <v>3.11</v>
      </c>
      <c r="AL241" s="10">
        <v>0.10999999999999988</v>
      </c>
      <c r="AM241" s="10" t="s">
        <v>518</v>
      </c>
      <c r="AN241" s="14">
        <v>12</v>
      </c>
      <c r="AO241" s="10">
        <v>285.14999999999998</v>
      </c>
      <c r="AP241" s="14">
        <v>10.5</v>
      </c>
      <c r="AQ241" s="14">
        <v>37</v>
      </c>
      <c r="AR241" s="10">
        <v>310.14999999999998</v>
      </c>
      <c r="AS241" s="14">
        <v>47.1</v>
      </c>
      <c r="AT241" s="14">
        <v>0.5</v>
      </c>
      <c r="AU241" s="10" t="s">
        <v>518</v>
      </c>
      <c r="AV241" s="10" t="s">
        <v>518</v>
      </c>
      <c r="AW241" s="10" t="e">
        <v>#DIV/0!</v>
      </c>
      <c r="AX241" s="10" t="e">
        <v>#DIV/0!</v>
      </c>
      <c r="AY241" s="10" t="e">
        <v>#DIV/0!</v>
      </c>
      <c r="AZ241" s="10" t="e">
        <v>#DIV/0!</v>
      </c>
      <c r="BA241" s="10" t="s">
        <v>518</v>
      </c>
      <c r="BB241" s="10" t="s">
        <v>518</v>
      </c>
      <c r="BC241" s="2" t="e">
        <v>#DIV/0!</v>
      </c>
      <c r="BD241" s="1" t="s">
        <v>59</v>
      </c>
      <c r="BE241" s="17" t="s">
        <v>320</v>
      </c>
      <c r="BF241">
        <v>76</v>
      </c>
      <c r="BG241" s="19">
        <v>150.1</v>
      </c>
      <c r="BH241">
        <v>137</v>
      </c>
      <c r="BI241" s="19">
        <v>32.700000000000003</v>
      </c>
      <c r="BJ241">
        <v>88</v>
      </c>
      <c r="BK241" s="20">
        <v>16.399999999999999</v>
      </c>
      <c r="BL241">
        <v>84</v>
      </c>
      <c r="BM241">
        <v>88</v>
      </c>
      <c r="BN241" s="20">
        <v>4.41</v>
      </c>
      <c r="BO241">
        <v>92</v>
      </c>
      <c r="BP241" s="19">
        <v>15.1</v>
      </c>
      <c r="BQ241">
        <v>80</v>
      </c>
      <c r="BR241">
        <v>63</v>
      </c>
      <c r="BS241" s="20">
        <v>20</v>
      </c>
      <c r="BT241" s="20">
        <v>1.2999999999999989</v>
      </c>
      <c r="BU241" s="20">
        <v>4</v>
      </c>
      <c r="BV241" s="20">
        <v>25</v>
      </c>
      <c r="BW241" s="20">
        <v>-4</v>
      </c>
      <c r="BX241" s="20">
        <v>-15.59</v>
      </c>
    </row>
    <row r="242" spans="1:76" x14ac:dyDescent="0.3">
      <c r="A242" s="2">
        <v>241</v>
      </c>
      <c r="B242" s="9" t="s">
        <v>321</v>
      </c>
      <c r="C242" s="10">
        <v>622</v>
      </c>
      <c r="D242" s="9" t="s">
        <v>58</v>
      </c>
      <c r="E242" s="10">
        <v>9.4540614020000007</v>
      </c>
      <c r="F242" s="10">
        <v>0.51179861309999997</v>
      </c>
      <c r="G242" s="10">
        <v>28.861232040000001</v>
      </c>
      <c r="H242" s="10">
        <v>14.762164840000001</v>
      </c>
      <c r="I242" s="10">
        <v>74.858513239999994</v>
      </c>
      <c r="J242" s="10">
        <v>30.984379579999999</v>
      </c>
      <c r="K242" s="10">
        <v>92.434317849999999</v>
      </c>
      <c r="L242" s="11">
        <v>4.9652777777777777E-3</v>
      </c>
      <c r="M242" s="11">
        <v>5.543969907407408E-3</v>
      </c>
      <c r="N242" s="10">
        <v>1.5124019999999998</v>
      </c>
      <c r="O242" s="10">
        <v>12.802287080000013</v>
      </c>
      <c r="P242" s="10">
        <v>0.11813529805644682</v>
      </c>
      <c r="Q242" s="9">
        <v>0.10263941951065222</v>
      </c>
      <c r="R242">
        <v>5.1337371599999955</v>
      </c>
      <c r="S242">
        <v>0.40100156541716842</v>
      </c>
      <c r="T242" s="9">
        <v>0.48005241830070933</v>
      </c>
      <c r="U242" s="3">
        <v>13.314829844999998</v>
      </c>
      <c r="V242" s="3">
        <v>9.6790818334999997</v>
      </c>
      <c r="W242" s="3">
        <v>0.49552858425000001</v>
      </c>
      <c r="X242" s="3">
        <v>0.50957659979999992</v>
      </c>
      <c r="Y242" s="3">
        <v>25.837427769999998</v>
      </c>
      <c r="Z242" s="3">
        <v>27.834277645</v>
      </c>
      <c r="AA242" s="3">
        <v>12.742312654999999</v>
      </c>
      <c r="AB242" s="3">
        <v>14.108848354999999</v>
      </c>
      <c r="AC242" s="3">
        <v>88.803409670000008</v>
      </c>
      <c r="AD242" s="3">
        <v>75.398480269999993</v>
      </c>
      <c r="AE242" s="3">
        <v>30.359238555000001</v>
      </c>
      <c r="AF242" s="3">
        <v>30.595705774999999</v>
      </c>
      <c r="AG242" s="3">
        <v>85.546255810000005</v>
      </c>
      <c r="AH242" s="3">
        <v>92.028963974999996</v>
      </c>
      <c r="AI242" s="12">
        <v>43654</v>
      </c>
      <c r="AJ242" s="13">
        <v>636.16666666666663</v>
      </c>
      <c r="AK242" s="16">
        <v>3.11</v>
      </c>
      <c r="AL242" s="10">
        <v>0.10999999999999988</v>
      </c>
      <c r="AM242" s="10">
        <v>0.49369641135048231</v>
      </c>
      <c r="AN242" s="14">
        <v>12</v>
      </c>
      <c r="AO242" s="10">
        <v>285.14999999999998</v>
      </c>
      <c r="AP242" s="14">
        <v>10.5</v>
      </c>
      <c r="AQ242" s="14">
        <v>37</v>
      </c>
      <c r="AR242" s="10">
        <v>310.14999999999998</v>
      </c>
      <c r="AS242" s="14">
        <v>47.1</v>
      </c>
      <c r="AT242" s="14">
        <v>0.5</v>
      </c>
      <c r="AU242" s="10">
        <v>0.57512988085919103</v>
      </c>
      <c r="AV242" s="10">
        <v>16.598956944614667</v>
      </c>
      <c r="AW242" s="10">
        <v>0.55684655707799169</v>
      </c>
      <c r="AX242" s="10">
        <v>0.5726329099573827</v>
      </c>
      <c r="AY242" s="10">
        <v>14.38072865718928</v>
      </c>
      <c r="AZ242" s="10">
        <v>15.941387679659874</v>
      </c>
      <c r="BA242" s="10">
        <v>1.7251456173062838</v>
      </c>
      <c r="BB242" s="10">
        <v>0.13475292395226321</v>
      </c>
      <c r="BC242" s="2">
        <v>0.11721280961522498</v>
      </c>
      <c r="BD242" s="1" t="s">
        <v>59</v>
      </c>
      <c r="BE242" s="15"/>
      <c r="BF242">
        <v>79</v>
      </c>
      <c r="BG242" s="19">
        <v>149.69999999999999</v>
      </c>
      <c r="BH242">
        <v>100</v>
      </c>
      <c r="BI242" s="19">
        <v>33.799999999999997</v>
      </c>
      <c r="BJ242">
        <v>90</v>
      </c>
      <c r="BK242" s="20">
        <v>10.1</v>
      </c>
      <c r="BL242">
        <v>83</v>
      </c>
      <c r="BM242">
        <v>74</v>
      </c>
      <c r="BN242" s="20">
        <v>4.7699999999999996</v>
      </c>
      <c r="BO242">
        <v>91</v>
      </c>
      <c r="BP242" s="19">
        <v>12.1</v>
      </c>
      <c r="BQ242">
        <v>80</v>
      </c>
      <c r="BR242">
        <v>70</v>
      </c>
      <c r="BS242" s="20">
        <v>11.88</v>
      </c>
      <c r="BT242" s="20">
        <v>-2</v>
      </c>
      <c r="BU242" s="20">
        <v>3</v>
      </c>
      <c r="BV242" s="20">
        <v>4</v>
      </c>
      <c r="BW242" s="20">
        <v>-1</v>
      </c>
      <c r="BX242" s="20">
        <v>-7.1100000000000012</v>
      </c>
    </row>
    <row r="243" spans="1:76" x14ac:dyDescent="0.3">
      <c r="A243" s="2">
        <v>242</v>
      </c>
      <c r="B243" s="9" t="s">
        <v>322</v>
      </c>
      <c r="C243" s="10">
        <v>612</v>
      </c>
      <c r="D243" s="9" t="s">
        <v>58</v>
      </c>
      <c r="E243" s="10"/>
      <c r="F243" s="10"/>
      <c r="G243" s="10"/>
      <c r="H243" s="10"/>
      <c r="I243" s="10"/>
      <c r="J243" s="10"/>
      <c r="K243" s="10"/>
      <c r="L243" s="11"/>
      <c r="M243" s="11"/>
      <c r="N243" s="10">
        <v>0</v>
      </c>
      <c r="O243" s="10">
        <v>0</v>
      </c>
      <c r="P243" s="10" t="e">
        <v>#DIV/0!</v>
      </c>
      <c r="Q243" s="9">
        <v>5.9333983671340997E-2</v>
      </c>
      <c r="R243">
        <v>0</v>
      </c>
      <c r="S243" t="e">
        <v>#DIV/0!</v>
      </c>
      <c r="T243" s="9">
        <v>0.49852151491787822</v>
      </c>
      <c r="U243" s="3">
        <v>13.302877575</v>
      </c>
      <c r="V243" s="3">
        <v>9.8968559294999991</v>
      </c>
      <c r="W243" s="3">
        <v>0.48138768404999999</v>
      </c>
      <c r="X243" s="3">
        <v>0.55751574155000005</v>
      </c>
      <c r="Y243" s="3">
        <v>17.309515619999999</v>
      </c>
      <c r="Z243" s="3">
        <v>17.197476654999999</v>
      </c>
      <c r="AA243" s="3">
        <v>8.3019127795000003</v>
      </c>
      <c r="AB243" s="3">
        <v>9.4550680405000005</v>
      </c>
      <c r="AC243" s="3">
        <v>83.181187520000009</v>
      </c>
      <c r="AD243" s="3">
        <v>63.747316519999998</v>
      </c>
      <c r="AE243" s="3">
        <v>35.618518324999997</v>
      </c>
      <c r="AF243" s="3">
        <v>35.657050865000002</v>
      </c>
      <c r="AG243" s="3">
        <v>60.904422015000002</v>
      </c>
      <c r="AH243" s="3">
        <v>70.591865095000003</v>
      </c>
      <c r="AI243" s="12">
        <v>43654</v>
      </c>
      <c r="AJ243" s="13">
        <v>636.16666666666663</v>
      </c>
      <c r="AK243" s="16">
        <v>3.11</v>
      </c>
      <c r="AL243" s="10">
        <v>0.10999999999999988</v>
      </c>
      <c r="AM243" s="10" t="s">
        <v>518</v>
      </c>
      <c r="AN243" s="14">
        <v>12</v>
      </c>
      <c r="AO243" s="10">
        <v>285.14999999999998</v>
      </c>
      <c r="AP243" s="14">
        <v>10.5</v>
      </c>
      <c r="AQ243" s="14">
        <v>37</v>
      </c>
      <c r="AR243" s="10">
        <v>310.14999999999998</v>
      </c>
      <c r="AS243" s="14">
        <v>47.1</v>
      </c>
      <c r="AT243" s="14">
        <v>0.5</v>
      </c>
      <c r="AU243" s="10" t="s">
        <v>518</v>
      </c>
      <c r="AV243" s="10" t="s">
        <v>518</v>
      </c>
      <c r="AW243" s="10">
        <v>0.54095582576473844</v>
      </c>
      <c r="AX243" s="10">
        <v>0.62650416356662664</v>
      </c>
      <c r="AY243" s="10">
        <v>9.3624480800447287</v>
      </c>
      <c r="AZ243" s="10">
        <v>10.768607509780074</v>
      </c>
      <c r="BA243" s="10" t="s">
        <v>518</v>
      </c>
      <c r="BB243" s="10" t="s">
        <v>518</v>
      </c>
      <c r="BC243" s="2">
        <v>7.2348814556703125E-2</v>
      </c>
      <c r="BD243" s="1" t="s">
        <v>59</v>
      </c>
      <c r="BE243" s="15"/>
      <c r="BF243">
        <v>60</v>
      </c>
      <c r="BG243" s="19">
        <v>152.80000000000001</v>
      </c>
      <c r="BH243">
        <v>109</v>
      </c>
      <c r="BI243" s="19">
        <v>29.5</v>
      </c>
      <c r="BJ243">
        <v>91</v>
      </c>
      <c r="BK243" s="20">
        <v>11.59</v>
      </c>
      <c r="BL243">
        <v>80</v>
      </c>
      <c r="BM243">
        <v>78</v>
      </c>
      <c r="BN243" s="20">
        <v>6.86</v>
      </c>
      <c r="BO243" s="21" t="e">
        <v>#NULL!</v>
      </c>
      <c r="BP243" s="19">
        <v>10</v>
      </c>
      <c r="BQ243">
        <v>80</v>
      </c>
      <c r="BR243">
        <v>67</v>
      </c>
      <c r="BS243" s="20">
        <v>8.25</v>
      </c>
      <c r="BT243" s="20">
        <v>1.5899999999999999</v>
      </c>
      <c r="BU243" s="20">
        <v>0</v>
      </c>
      <c r="BV243" s="20">
        <v>11</v>
      </c>
      <c r="BW243" s="21" t="e">
        <v>#NULL!</v>
      </c>
      <c r="BX243" s="20">
        <v>-1.3899999999999997</v>
      </c>
    </row>
    <row r="244" spans="1:76" x14ac:dyDescent="0.3">
      <c r="A244" s="2">
        <v>243</v>
      </c>
      <c r="B244" s="9" t="s">
        <v>323</v>
      </c>
      <c r="C244" s="10">
        <v>615</v>
      </c>
      <c r="D244" s="9" t="s">
        <v>58</v>
      </c>
      <c r="E244" s="10">
        <v>9.4283873630000006</v>
      </c>
      <c r="F244" s="10">
        <v>0.62216394590000001</v>
      </c>
      <c r="G244" s="10">
        <v>18.962326480000002</v>
      </c>
      <c r="H244" s="10">
        <v>11.62144526</v>
      </c>
      <c r="I244" s="10">
        <v>75.624406399999998</v>
      </c>
      <c r="J244" s="10">
        <v>34.112099469999997</v>
      </c>
      <c r="K244" s="10">
        <v>95.801325890000001</v>
      </c>
      <c r="L244" s="11">
        <v>3.9814814814814817E-3</v>
      </c>
      <c r="M244" s="11">
        <v>4.6354050925925929E-3</v>
      </c>
      <c r="N244" s="10">
        <v>2.0007241350000005</v>
      </c>
      <c r="O244" s="10">
        <v>15.777781320000003</v>
      </c>
      <c r="P244" s="10">
        <v>0.12680643079162668</v>
      </c>
      <c r="Q244" s="9">
        <v>0.13125486911560633</v>
      </c>
      <c r="R244">
        <v>26.349434189999997</v>
      </c>
      <c r="S244">
        <v>1.6700341864035921</v>
      </c>
      <c r="T244" s="9">
        <v>1.2254405750841471</v>
      </c>
      <c r="U244" s="3">
        <v>13.273888189999999</v>
      </c>
      <c r="V244" s="3">
        <v>9.644699443333332</v>
      </c>
      <c r="W244" s="3">
        <v>0.6021274198333334</v>
      </c>
      <c r="X244" s="3">
        <v>0.60305303980000002</v>
      </c>
      <c r="Y244" s="3">
        <v>16.314732076666669</v>
      </c>
      <c r="Z244" s="3">
        <v>19.047991413333335</v>
      </c>
      <c r="AA244" s="3">
        <v>9.8126317886666659</v>
      </c>
      <c r="AB244" s="3">
        <v>11.417478313333334</v>
      </c>
      <c r="AC244" s="3">
        <v>91.35057714666668</v>
      </c>
      <c r="AD244" s="3">
        <v>78.74727948333333</v>
      </c>
      <c r="AE244" s="3">
        <v>33.996542516666672</v>
      </c>
      <c r="AF244" s="3">
        <v>33.933547556666667</v>
      </c>
      <c r="AG244" s="3">
        <v>71.400142806666679</v>
      </c>
      <c r="AH244" s="3">
        <v>87.335007986666668</v>
      </c>
      <c r="AI244" s="12">
        <v>43654</v>
      </c>
      <c r="AJ244" s="13">
        <v>636.16666666666663</v>
      </c>
      <c r="AK244" s="16">
        <v>3.11</v>
      </c>
      <c r="AL244" s="10">
        <v>0.10999999999999988</v>
      </c>
      <c r="AM244" s="10">
        <v>0.60015814717041804</v>
      </c>
      <c r="AN244" s="14">
        <v>12</v>
      </c>
      <c r="AO244" s="10">
        <v>285.14999999999998</v>
      </c>
      <c r="AP244" s="14">
        <v>10.5</v>
      </c>
      <c r="AQ244" s="14">
        <v>37</v>
      </c>
      <c r="AR244" s="10">
        <v>310.14999999999998</v>
      </c>
      <c r="AS244" s="14">
        <v>47.1</v>
      </c>
      <c r="AT244" s="14">
        <v>0.5</v>
      </c>
      <c r="AU244" s="10">
        <v>0.69915210186479348</v>
      </c>
      <c r="AV244" s="10">
        <v>13.257550414738432</v>
      </c>
      <c r="AW244" s="10">
        <v>0.67663620487993292</v>
      </c>
      <c r="AX244" s="10">
        <v>0.67767636342574333</v>
      </c>
      <c r="AY244" s="10">
        <v>11.032432769401021</v>
      </c>
      <c r="AZ244" s="10">
        <v>12.91115304023873</v>
      </c>
      <c r="BA244" s="10">
        <v>2.5083841317503826</v>
      </c>
      <c r="BB244" s="10">
        <v>0.15898205716482716</v>
      </c>
      <c r="BC244" s="2">
        <v>0.15185014776084929</v>
      </c>
      <c r="BD244" s="1" t="s">
        <v>59</v>
      </c>
      <c r="BE244" s="15"/>
      <c r="BF244">
        <v>74</v>
      </c>
      <c r="BG244" s="19">
        <v>157.80000000000001</v>
      </c>
      <c r="BH244">
        <v>100</v>
      </c>
      <c r="BI244" s="19">
        <v>35.700000000000003</v>
      </c>
      <c r="BJ244">
        <v>92</v>
      </c>
      <c r="BK244" s="20">
        <v>13.6</v>
      </c>
      <c r="BL244">
        <v>89</v>
      </c>
      <c r="BM244">
        <v>72</v>
      </c>
      <c r="BN244" s="20">
        <v>18.52</v>
      </c>
      <c r="BO244">
        <v>86</v>
      </c>
      <c r="BP244" s="19">
        <v>14.7</v>
      </c>
      <c r="BQ244">
        <v>84</v>
      </c>
      <c r="BR244">
        <v>74</v>
      </c>
      <c r="BS244" s="20">
        <v>12.74</v>
      </c>
      <c r="BT244" s="20">
        <v>-1.0999999999999996</v>
      </c>
      <c r="BU244" s="20">
        <v>5</v>
      </c>
      <c r="BV244" s="20">
        <v>-2</v>
      </c>
      <c r="BW244" s="20">
        <v>6</v>
      </c>
      <c r="BX244" s="20">
        <v>5.7799999999999994</v>
      </c>
    </row>
    <row r="245" spans="1:76" x14ac:dyDescent="0.3">
      <c r="A245" s="2">
        <v>244</v>
      </c>
      <c r="B245" s="9" t="s">
        <v>324</v>
      </c>
      <c r="C245" s="10">
        <v>552</v>
      </c>
      <c r="D245" s="9" t="s">
        <v>58</v>
      </c>
      <c r="E245" s="10">
        <v>9.0354726159999998</v>
      </c>
      <c r="F245" s="10">
        <v>0.77743630050000001</v>
      </c>
      <c r="G245" s="10">
        <v>20.023879879999999</v>
      </c>
      <c r="H245" s="10">
        <v>15.57772361</v>
      </c>
      <c r="I245" s="10">
        <v>75.457162049999994</v>
      </c>
      <c r="J245" s="10">
        <v>31.912668400000001</v>
      </c>
      <c r="K245" s="10">
        <v>88.169224060000005</v>
      </c>
      <c r="L245" s="11">
        <v>3.9351851851851857E-3</v>
      </c>
      <c r="M245" s="11">
        <v>4.7800810185185186E-3</v>
      </c>
      <c r="N245" s="10">
        <v>2.8540138099999997</v>
      </c>
      <c r="O245" s="10">
        <v>17.435047600000004</v>
      </c>
      <c r="P245" s="10">
        <v>0.16369406470676909</v>
      </c>
      <c r="Q245" s="9">
        <v>0.16889348536185053</v>
      </c>
      <c r="R245">
        <v>21.155832959999998</v>
      </c>
      <c r="S245">
        <v>1.2134083855325977</v>
      </c>
      <c r="T245" s="9">
        <v>0.97289647190505757</v>
      </c>
      <c r="U245" s="3">
        <v>13.313438906666667</v>
      </c>
      <c r="V245" s="3">
        <v>8.9415649643333328</v>
      </c>
      <c r="W245" s="3">
        <v>0.64376678860000014</v>
      </c>
      <c r="X245" s="3">
        <v>0.72258631913333327</v>
      </c>
      <c r="Y245" s="3">
        <v>19.059632133333334</v>
      </c>
      <c r="Z245" s="3">
        <v>21.546076036666665</v>
      </c>
      <c r="AA245" s="3">
        <v>12.258479096666667</v>
      </c>
      <c r="AB245" s="3">
        <v>15.541784523333334</v>
      </c>
      <c r="AC245" s="3">
        <v>92.03614765333333</v>
      </c>
      <c r="AD245" s="3">
        <v>72.427462093333347</v>
      </c>
      <c r="AE245" s="3">
        <v>31.324240453333331</v>
      </c>
      <c r="AF245" s="3">
        <v>31.495909266666668</v>
      </c>
      <c r="AG245" s="3">
        <v>73.526914076666671</v>
      </c>
      <c r="AH245" s="3">
        <v>92.11511951333334</v>
      </c>
      <c r="AI245" s="12">
        <v>43654</v>
      </c>
      <c r="AJ245" s="13">
        <v>636.16666666666663</v>
      </c>
      <c r="AK245" s="16">
        <v>3.11</v>
      </c>
      <c r="AL245" s="10">
        <v>0.10999999999999988</v>
      </c>
      <c r="AM245" s="10">
        <v>0.74993855353697758</v>
      </c>
      <c r="AN245" s="14">
        <v>12</v>
      </c>
      <c r="AO245" s="10">
        <v>285.14999999999998</v>
      </c>
      <c r="AP245" s="14">
        <v>10.5</v>
      </c>
      <c r="AQ245" s="14">
        <v>37</v>
      </c>
      <c r="AR245" s="10">
        <v>310.14999999999998</v>
      </c>
      <c r="AS245" s="14">
        <v>47.1</v>
      </c>
      <c r="AT245" s="14">
        <v>0.5</v>
      </c>
      <c r="AU245" s="10">
        <v>0.87363825426156738</v>
      </c>
      <c r="AV245" s="10">
        <v>17.493627461906524</v>
      </c>
      <c r="AW245" s="10">
        <v>0.72342813550430474</v>
      </c>
      <c r="AX245" s="10">
        <v>0.81200099608795784</v>
      </c>
      <c r="AY245" s="10">
        <v>13.776778431222709</v>
      </c>
      <c r="AZ245" s="10">
        <v>17.450512192156026</v>
      </c>
      <c r="BA245" s="10">
        <v>3.1614093989481482</v>
      </c>
      <c r="BB245" s="10">
        <v>0.18132496517807886</v>
      </c>
      <c r="BC245" s="2">
        <v>0.18879993831497524</v>
      </c>
      <c r="BD245" s="1" t="s">
        <v>79</v>
      </c>
      <c r="BE245" s="15"/>
      <c r="BF245">
        <v>46</v>
      </c>
      <c r="BG245" s="19">
        <v>154.80000000000001</v>
      </c>
      <c r="BH245">
        <v>120</v>
      </c>
      <c r="BI245" s="19">
        <v>32.700000000000003</v>
      </c>
      <c r="BJ245">
        <v>93</v>
      </c>
      <c r="BK245" s="20">
        <v>12.6</v>
      </c>
      <c r="BL245">
        <v>88</v>
      </c>
      <c r="BM245">
        <v>80</v>
      </c>
      <c r="BN245" s="20">
        <v>5.73</v>
      </c>
      <c r="BO245">
        <v>88</v>
      </c>
      <c r="BP245" s="19">
        <v>12.5</v>
      </c>
      <c r="BQ245">
        <v>84</v>
      </c>
      <c r="BR245">
        <v>71</v>
      </c>
      <c r="BS245" s="20">
        <v>11.94</v>
      </c>
      <c r="BT245" s="20">
        <v>9.9999999999999645E-2</v>
      </c>
      <c r="BU245" s="20">
        <v>4</v>
      </c>
      <c r="BV245" s="20">
        <v>9</v>
      </c>
      <c r="BW245" s="20">
        <v>5</v>
      </c>
      <c r="BX245" s="20">
        <v>-6.2099999999999991</v>
      </c>
    </row>
    <row r="246" spans="1:76" x14ac:dyDescent="0.3">
      <c r="A246" s="2">
        <v>245</v>
      </c>
      <c r="B246" s="9" t="s">
        <v>325</v>
      </c>
      <c r="C246" s="10">
        <v>523</v>
      </c>
      <c r="D246" s="9" t="s">
        <v>58</v>
      </c>
      <c r="E246" s="10">
        <v>9.5026455809999995</v>
      </c>
      <c r="F246" s="10">
        <v>0.73623612920000003</v>
      </c>
      <c r="G246" s="10">
        <v>17.590226820000002</v>
      </c>
      <c r="H246" s="10">
        <v>12.85417531</v>
      </c>
      <c r="I246" s="10">
        <v>75.373992029999997</v>
      </c>
      <c r="J246" s="10">
        <v>33.377514859999998</v>
      </c>
      <c r="K246" s="10">
        <v>69.796148259999995</v>
      </c>
      <c r="L246" s="11">
        <v>1.1961805555555557E-2</v>
      </c>
      <c r="M246" s="11">
        <v>1.241318287037037E-2</v>
      </c>
      <c r="N246" s="10">
        <v>2.145213420000001</v>
      </c>
      <c r="O246" s="10">
        <v>13.695244180000003</v>
      </c>
      <c r="P246" s="10">
        <v>0.15663929695629572</v>
      </c>
      <c r="Q246" s="9">
        <v>0.13229688611343104</v>
      </c>
      <c r="R246">
        <v>6.8270916099999965</v>
      </c>
      <c r="S246">
        <v>0.49850090442125983</v>
      </c>
      <c r="T246" s="9" t="e">
        <v>#DIV/0!</v>
      </c>
      <c r="U246" s="3">
        <v>13.356581415000001</v>
      </c>
      <c r="V246" s="3">
        <v>9.5812779984999992</v>
      </c>
      <c r="W246" s="3">
        <v>0.55880669925000004</v>
      </c>
      <c r="X246" s="3">
        <v>0.75628171399999999</v>
      </c>
      <c r="Y246" s="3">
        <v>18.517746254999999</v>
      </c>
      <c r="Z246" s="3">
        <v>16.178856345</v>
      </c>
      <c r="AA246" s="3">
        <v>10.260982572</v>
      </c>
      <c r="AB246" s="3">
        <v>12.119687259999999</v>
      </c>
      <c r="AC246" s="3">
        <v>89.636364670000006</v>
      </c>
      <c r="AD246" s="3">
        <v>75.506988154999988</v>
      </c>
      <c r="AE246" s="3">
        <v>33.351824350000001</v>
      </c>
      <c r="AF246" s="3">
        <v>33.344906129999998</v>
      </c>
      <c r="AG246" s="3">
        <v>63.364341510000003</v>
      </c>
      <c r="AH246" s="3">
        <v>70.541109159999991</v>
      </c>
      <c r="AI246" s="12">
        <v>43654</v>
      </c>
      <c r="AJ246" s="13">
        <v>636.16666666666663</v>
      </c>
      <c r="AK246" s="16">
        <v>3.11</v>
      </c>
      <c r="AL246" s="10">
        <v>0.10999999999999988</v>
      </c>
      <c r="AM246" s="10">
        <v>0.71019562302250816</v>
      </c>
      <c r="AN246" s="14">
        <v>12</v>
      </c>
      <c r="AO246" s="10">
        <v>285.14999999999998</v>
      </c>
      <c r="AP246" s="14">
        <v>10.5</v>
      </c>
      <c r="AQ246" s="14">
        <v>37</v>
      </c>
      <c r="AR246" s="10">
        <v>310.14999999999998</v>
      </c>
      <c r="AS246" s="14">
        <v>47.1</v>
      </c>
      <c r="AT246" s="14">
        <v>0.5</v>
      </c>
      <c r="AU246" s="10">
        <v>0.82733986852030428</v>
      </c>
      <c r="AV246" s="10">
        <v>14.553095944501131</v>
      </c>
      <c r="AW246" s="10">
        <v>0.62795486767013742</v>
      </c>
      <c r="AX246" s="10">
        <v>0.84986594518930092</v>
      </c>
      <c r="AY246" s="10">
        <v>11.574234810161325</v>
      </c>
      <c r="AZ246" s="10">
        <v>13.718066400197134</v>
      </c>
      <c r="BA246" s="10">
        <v>2.4206920944067285</v>
      </c>
      <c r="BB246" s="10">
        <v>0.17675421208931874</v>
      </c>
      <c r="BC246" s="2">
        <v>0.15247467706597581</v>
      </c>
      <c r="BD246" s="1" t="s">
        <v>59</v>
      </c>
      <c r="BE246" s="15"/>
      <c r="BF246">
        <v>60</v>
      </c>
      <c r="BG246" s="19">
        <v>150.5</v>
      </c>
      <c r="BH246">
        <v>104</v>
      </c>
      <c r="BI246" s="19">
        <v>33.6</v>
      </c>
      <c r="BJ246">
        <v>91</v>
      </c>
      <c r="BK246" s="20">
        <v>14.9</v>
      </c>
      <c r="BL246">
        <v>87</v>
      </c>
      <c r="BM246">
        <v>58</v>
      </c>
      <c r="BN246" s="20">
        <v>15.22</v>
      </c>
      <c r="BO246">
        <v>88</v>
      </c>
      <c r="BP246" s="19">
        <v>15.5</v>
      </c>
      <c r="BQ246">
        <v>86</v>
      </c>
      <c r="BR246">
        <v>64</v>
      </c>
      <c r="BS246" s="20">
        <v>9.89</v>
      </c>
      <c r="BT246" s="20">
        <v>-0.59999999999999964</v>
      </c>
      <c r="BU246" s="20">
        <v>1</v>
      </c>
      <c r="BV246" s="20">
        <v>-6</v>
      </c>
      <c r="BW246" s="20">
        <v>3</v>
      </c>
      <c r="BX246" s="20">
        <v>5.33</v>
      </c>
    </row>
    <row r="247" spans="1:76" x14ac:dyDescent="0.3">
      <c r="A247" s="2">
        <v>246</v>
      </c>
      <c r="B247" s="9" t="s">
        <v>326</v>
      </c>
      <c r="C247" s="10">
        <v>629</v>
      </c>
      <c r="D247" s="9" t="s">
        <v>58</v>
      </c>
      <c r="E247" s="10">
        <v>9.9350418820000002</v>
      </c>
      <c r="F247" s="10">
        <v>0.58862287970000005</v>
      </c>
      <c r="G247" s="10">
        <v>16.374230780000001</v>
      </c>
      <c r="H247" s="10">
        <v>9.5741075250000005</v>
      </c>
      <c r="I247" s="10">
        <v>82.305478640000004</v>
      </c>
      <c r="J247" s="10">
        <v>35.227475249999998</v>
      </c>
      <c r="K247" s="10">
        <v>63.146759799999998</v>
      </c>
      <c r="L247" s="11">
        <v>4.2303240740740747E-3</v>
      </c>
      <c r="M247" s="11">
        <v>4.9131828703703698E-3</v>
      </c>
      <c r="N247" s="10">
        <v>0.11687101700000113</v>
      </c>
      <c r="O247" s="10">
        <v>12.392354729999994</v>
      </c>
      <c r="P247" s="10">
        <v>9.4308966735009835E-3</v>
      </c>
      <c r="Q247" s="9">
        <v>6.8160317718068304E-3</v>
      </c>
      <c r="R247">
        <v>4.1606329899999963</v>
      </c>
      <c r="S247">
        <v>0.33574192158393762</v>
      </c>
      <c r="T247" s="9" t="e">
        <v>#DIV/0!</v>
      </c>
      <c r="U247" s="3">
        <v>13.309668485</v>
      </c>
      <c r="V247" s="3">
        <v>9.9356155655000009</v>
      </c>
      <c r="W247" s="3">
        <v>0.57989336709999995</v>
      </c>
      <c r="X247" s="3">
        <v>0.57557096659999996</v>
      </c>
      <c r="Y247" s="3">
        <v>16.77303465</v>
      </c>
      <c r="Z247" s="3">
        <v>16.944656115000001</v>
      </c>
      <c r="AA247" s="3">
        <v>9.5212849350000006</v>
      </c>
      <c r="AB247" s="3">
        <v>9.6081098870000012</v>
      </c>
      <c r="AC247" s="3">
        <v>92.656522870000003</v>
      </c>
      <c r="AD247" s="3">
        <v>79.702831610000004</v>
      </c>
      <c r="AE247" s="3">
        <v>34.632165125</v>
      </c>
      <c r="AF247" s="3">
        <v>35.399917379999998</v>
      </c>
      <c r="AG247" s="3">
        <v>59.805318545000006</v>
      </c>
      <c r="AH247" s="3">
        <v>65.785265799999991</v>
      </c>
      <c r="AI247" s="12">
        <v>43654</v>
      </c>
      <c r="AJ247" s="13">
        <v>636.16666666666663</v>
      </c>
      <c r="AK247" s="16">
        <v>3.11</v>
      </c>
      <c r="AL247" s="10">
        <v>0.10999999999999988</v>
      </c>
      <c r="AM247" s="10">
        <v>0.56780342093247593</v>
      </c>
      <c r="AN247" s="14">
        <v>12</v>
      </c>
      <c r="AO247" s="10">
        <v>285.14999999999998</v>
      </c>
      <c r="AP247" s="14">
        <v>10.5</v>
      </c>
      <c r="AQ247" s="14">
        <v>37</v>
      </c>
      <c r="AR247" s="10">
        <v>310.14999999999998</v>
      </c>
      <c r="AS247" s="14">
        <v>47.1</v>
      </c>
      <c r="AT247" s="14">
        <v>0.5</v>
      </c>
      <c r="AU247" s="10">
        <v>0.66146057845355855</v>
      </c>
      <c r="AV247" s="10">
        <v>10.830908163470864</v>
      </c>
      <c r="AW247" s="10">
        <v>0.6516508536651564</v>
      </c>
      <c r="AX247" s="10">
        <v>0.6467935882858441</v>
      </c>
      <c r="AY247" s="10">
        <v>10.71818550765734</v>
      </c>
      <c r="AZ247" s="10">
        <v>10.951328508110661</v>
      </c>
      <c r="BA247" s="10">
        <v>0.1565325291903541</v>
      </c>
      <c r="BB247" s="10">
        <v>1.2631378991388361E-2</v>
      </c>
      <c r="BC247" s="2">
        <v>1.7775283827622973E-2</v>
      </c>
      <c r="BD247" s="1" t="s">
        <v>59</v>
      </c>
      <c r="BE247" s="15"/>
      <c r="BF247">
        <v>56</v>
      </c>
      <c r="BG247" s="19">
        <v>148.6</v>
      </c>
      <c r="BH247">
        <v>96</v>
      </c>
      <c r="BI247" s="19">
        <v>31.4</v>
      </c>
      <c r="BJ247">
        <v>93</v>
      </c>
      <c r="BK247" s="20">
        <v>13.9</v>
      </c>
      <c r="BL247">
        <v>86</v>
      </c>
      <c r="BM247">
        <v>65</v>
      </c>
      <c r="BN247" s="20">
        <v>6.51</v>
      </c>
      <c r="BO247">
        <v>90</v>
      </c>
      <c r="BP247" s="19">
        <v>14.6</v>
      </c>
      <c r="BQ247">
        <v>85</v>
      </c>
      <c r="BR247">
        <v>57</v>
      </c>
      <c r="BS247" s="20">
        <v>8.3800000000000008</v>
      </c>
      <c r="BT247" s="20">
        <v>-0.69999999999999929</v>
      </c>
      <c r="BU247" s="20">
        <v>1</v>
      </c>
      <c r="BV247" s="20">
        <v>8</v>
      </c>
      <c r="BW247" s="20">
        <v>3</v>
      </c>
      <c r="BX247" s="20">
        <v>-1.870000000000001</v>
      </c>
    </row>
    <row r="248" spans="1:76" x14ac:dyDescent="0.3">
      <c r="A248" s="2">
        <v>247</v>
      </c>
      <c r="B248" s="9" t="s">
        <v>327</v>
      </c>
      <c r="C248" s="10">
        <v>439</v>
      </c>
      <c r="D248" s="9" t="s">
        <v>58</v>
      </c>
      <c r="E248" s="10">
        <v>7.9655342390000001</v>
      </c>
      <c r="F248" s="10">
        <v>0.70710987290000005</v>
      </c>
      <c r="G248" s="10">
        <v>21.74642884</v>
      </c>
      <c r="H248" s="10">
        <v>15.357360310000001</v>
      </c>
      <c r="I248" s="10">
        <v>82.703433439999998</v>
      </c>
      <c r="J248" s="10">
        <v>29.227384449999999</v>
      </c>
      <c r="K248" s="10">
        <v>74.571439440000006</v>
      </c>
      <c r="L248" s="11">
        <v>4.8553240740740744E-3</v>
      </c>
      <c r="M248" s="11">
        <v>5.706006944444445E-3</v>
      </c>
      <c r="N248" s="10">
        <v>5.1976815200000015</v>
      </c>
      <c r="O248" s="10">
        <v>10.416989549999997</v>
      </c>
      <c r="P248" s="10">
        <v>0.49896195969592799</v>
      </c>
      <c r="Q248" s="9">
        <v>0.47125595392856079</v>
      </c>
      <c r="R248">
        <v>11.658843430000005</v>
      </c>
      <c r="S248">
        <v>1.1192142772188927</v>
      </c>
      <c r="T248" s="9">
        <v>0.78503369382420018</v>
      </c>
      <c r="U248" s="3">
        <v>13.13376014</v>
      </c>
      <c r="V248" s="3">
        <v>8.0805231066666661</v>
      </c>
      <c r="W248" s="3">
        <v>0.4983988182666666</v>
      </c>
      <c r="X248" s="3">
        <v>0.68220900270000007</v>
      </c>
      <c r="Y248" s="3">
        <v>18.780935496666668</v>
      </c>
      <c r="Z248" s="3">
        <v>22.01417988333333</v>
      </c>
      <c r="AA248" s="3">
        <v>9.3526770509999988</v>
      </c>
      <c r="AB248" s="3">
        <v>14.978516066666666</v>
      </c>
      <c r="AC248" s="3">
        <v>93.728182783333338</v>
      </c>
      <c r="AD248" s="3">
        <v>81.53849258000001</v>
      </c>
      <c r="AE248" s="3">
        <v>28.808843923333331</v>
      </c>
      <c r="AF248" s="3">
        <v>28.764331303333336</v>
      </c>
      <c r="AG248" s="3">
        <v>64.247074356666658</v>
      </c>
      <c r="AH248" s="3">
        <v>73.386381573333324</v>
      </c>
      <c r="AI248" s="12">
        <v>43655</v>
      </c>
      <c r="AJ248" s="13">
        <v>630.6</v>
      </c>
      <c r="AK248" s="16">
        <v>3.0636800000000002</v>
      </c>
      <c r="AL248" s="10">
        <v>6.3680000000000181E-2</v>
      </c>
      <c r="AM248" s="10">
        <v>0.69241226848104231</v>
      </c>
      <c r="AN248" s="14">
        <v>12</v>
      </c>
      <c r="AO248" s="10">
        <v>285.14999999999998</v>
      </c>
      <c r="AP248" s="14">
        <v>10.5</v>
      </c>
      <c r="AQ248" s="14">
        <v>37</v>
      </c>
      <c r="AR248" s="10">
        <v>310.14999999999998</v>
      </c>
      <c r="AS248" s="14">
        <v>47.1</v>
      </c>
      <c r="AT248" s="14">
        <v>0.5</v>
      </c>
      <c r="AU248" s="10">
        <v>0.80713365731769637</v>
      </c>
      <c r="AV248" s="10">
        <v>17.55227464322823</v>
      </c>
      <c r="AW248" s="10">
        <v>0.56889951110509029</v>
      </c>
      <c r="AX248" s="10">
        <v>0.77871045011159146</v>
      </c>
      <c r="AY248" s="10">
        <v>10.69181305252282</v>
      </c>
      <c r="AZ248" s="10">
        <v>17.121013516409011</v>
      </c>
      <c r="BA248" s="10">
        <v>5.9730545893747902</v>
      </c>
      <c r="BB248" s="10">
        <v>0.57339546715536371</v>
      </c>
      <c r="BC248" s="2">
        <v>0.5393466582173555</v>
      </c>
      <c r="BD248" s="1" t="s">
        <v>59</v>
      </c>
      <c r="BE248" s="15"/>
      <c r="BF248">
        <v>59</v>
      </c>
      <c r="BG248" s="19">
        <v>152.4</v>
      </c>
      <c r="BH248">
        <v>129</v>
      </c>
      <c r="BI248" s="19">
        <v>32.9</v>
      </c>
      <c r="BJ248">
        <v>85</v>
      </c>
      <c r="BK248" s="20">
        <v>13.5</v>
      </c>
      <c r="BL248">
        <v>85</v>
      </c>
      <c r="BM248">
        <v>73</v>
      </c>
      <c r="BN248" s="20">
        <v>13.33</v>
      </c>
      <c r="BO248">
        <v>88</v>
      </c>
      <c r="BP248" s="19">
        <v>13.7</v>
      </c>
      <c r="BQ248">
        <v>88</v>
      </c>
      <c r="BR248">
        <v>83</v>
      </c>
      <c r="BS248" s="20">
        <v>10.74</v>
      </c>
      <c r="BT248" s="20">
        <v>-0.19999999999999929</v>
      </c>
      <c r="BU248" s="20">
        <v>-3</v>
      </c>
      <c r="BV248" s="20">
        <v>-10</v>
      </c>
      <c r="BW248" s="20">
        <v>-3</v>
      </c>
      <c r="BX248" s="20">
        <v>2.59</v>
      </c>
    </row>
    <row r="249" spans="1:76" x14ac:dyDescent="0.3">
      <c r="A249" s="2">
        <v>248</v>
      </c>
      <c r="B249" s="9" t="s">
        <v>328</v>
      </c>
      <c r="C249" s="10">
        <v>633</v>
      </c>
      <c r="D249" s="9" t="s">
        <v>58</v>
      </c>
      <c r="E249" s="10">
        <v>8.0796167749999999</v>
      </c>
      <c r="F249" s="10">
        <v>0.62408942999999995</v>
      </c>
      <c r="G249" s="10">
        <v>27.887178420000001</v>
      </c>
      <c r="H249" s="10">
        <v>17.40236926</v>
      </c>
      <c r="I249" s="10">
        <v>82.979447629999996</v>
      </c>
      <c r="J249" s="10">
        <v>28.347375629999998</v>
      </c>
      <c r="K249" s="10">
        <v>92.488261539999996</v>
      </c>
      <c r="L249" s="11">
        <v>5.0289351851851849E-3</v>
      </c>
      <c r="M249" s="11">
        <v>5.6770717592592593E-3</v>
      </c>
      <c r="N249" s="10">
        <v>6.750061220000001</v>
      </c>
      <c r="O249" s="10">
        <v>14.395972600000007</v>
      </c>
      <c r="P249" s="10">
        <v>0.46888538951512021</v>
      </c>
      <c r="Q249" s="9">
        <v>0.3068168876259168</v>
      </c>
      <c r="R249">
        <v>17.622533919999995</v>
      </c>
      <c r="S249">
        <v>1.2241294429804614</v>
      </c>
      <c r="T249" s="9">
        <v>1.0700397977356417</v>
      </c>
      <c r="U249" s="3">
        <v>13.599304250000001</v>
      </c>
      <c r="V249" s="3">
        <v>8.5993178183333345</v>
      </c>
      <c r="W249" s="3">
        <v>0.47557539480000005</v>
      </c>
      <c r="X249" s="3">
        <v>0.55857638119999997</v>
      </c>
      <c r="Y249" s="3">
        <v>20.580399443333334</v>
      </c>
      <c r="Z249" s="3">
        <v>24.938224003333335</v>
      </c>
      <c r="AA249" s="3">
        <v>9.8163391493333325</v>
      </c>
      <c r="AB249" s="3">
        <v>13.965453570000001</v>
      </c>
      <c r="AC249" s="3">
        <v>94.490446930000004</v>
      </c>
      <c r="AD249" s="3">
        <v>81.312823716666671</v>
      </c>
      <c r="AE249" s="3">
        <v>27.780760913333335</v>
      </c>
      <c r="AF249" s="3">
        <v>28.171865299999997</v>
      </c>
      <c r="AG249" s="3">
        <v>73.964572686666671</v>
      </c>
      <c r="AH249" s="3">
        <v>88.150780193333333</v>
      </c>
      <c r="AI249" s="12">
        <v>43658</v>
      </c>
      <c r="AJ249" s="13">
        <v>654.5</v>
      </c>
      <c r="AK249" s="16">
        <v>2.9875699999999998</v>
      </c>
      <c r="AL249" s="10">
        <v>1.2430000000000163E-2</v>
      </c>
      <c r="AM249" s="10">
        <v>0.62668599898914501</v>
      </c>
      <c r="AN249" s="14">
        <v>12</v>
      </c>
      <c r="AO249" s="10">
        <v>285.14999999999998</v>
      </c>
      <c r="AP249" s="14">
        <v>10.5</v>
      </c>
      <c r="AQ249" s="14">
        <v>37</v>
      </c>
      <c r="AR249" s="10">
        <v>310.14999999999998</v>
      </c>
      <c r="AS249" s="14">
        <v>47.1</v>
      </c>
      <c r="AT249" s="14">
        <v>0.5</v>
      </c>
      <c r="AU249" s="10">
        <v>0.72859396962435141</v>
      </c>
      <c r="AV249" s="10">
        <v>20.318430026650351</v>
      </c>
      <c r="AW249" s="10">
        <v>0.55521107728583086</v>
      </c>
      <c r="AX249" s="10">
        <v>0.65211068054287169</v>
      </c>
      <c r="AY249" s="10">
        <v>11.437353518722688</v>
      </c>
      <c r="AZ249" s="10">
        <v>16.329888602875116</v>
      </c>
      <c r="BA249" s="10">
        <v>7.8835668643511276</v>
      </c>
      <c r="BB249" s="10">
        <v>0.54762308066292953</v>
      </c>
      <c r="BC249" s="2">
        <v>0.36196580933173367</v>
      </c>
      <c r="BD249" s="1" t="s">
        <v>79</v>
      </c>
      <c r="BE249" s="15"/>
      <c r="BF249">
        <v>46</v>
      </c>
      <c r="BG249" s="19">
        <v>153.5</v>
      </c>
      <c r="BH249">
        <v>92</v>
      </c>
      <c r="BI249" s="19">
        <v>32.200000000000003</v>
      </c>
      <c r="BJ249">
        <v>94</v>
      </c>
      <c r="BK249" s="20">
        <v>11.8</v>
      </c>
      <c r="BL249">
        <v>90</v>
      </c>
      <c r="BM249">
        <v>91</v>
      </c>
      <c r="BN249" s="20">
        <v>7.86</v>
      </c>
      <c r="BO249">
        <v>94</v>
      </c>
      <c r="BP249" s="19">
        <v>10.4</v>
      </c>
      <c r="BQ249">
        <v>88</v>
      </c>
      <c r="BR249">
        <v>78</v>
      </c>
      <c r="BS249" s="20">
        <v>2.2200000000000002</v>
      </c>
      <c r="BT249" s="20">
        <v>1.4000000000000004</v>
      </c>
      <c r="BU249" s="20">
        <v>2</v>
      </c>
      <c r="BV249" s="20">
        <v>13</v>
      </c>
      <c r="BW249" s="20">
        <v>0</v>
      </c>
      <c r="BX249" s="20">
        <v>5.6400000000000006</v>
      </c>
    </row>
    <row r="250" spans="1:76" x14ac:dyDescent="0.3">
      <c r="A250" s="2">
        <v>249</v>
      </c>
      <c r="B250" s="9" t="s">
        <v>329</v>
      </c>
      <c r="C250" s="10">
        <v>794</v>
      </c>
      <c r="D250" s="9" t="s">
        <v>58</v>
      </c>
      <c r="E250" s="10"/>
      <c r="F250" s="10"/>
      <c r="G250" s="10"/>
      <c r="H250" s="10"/>
      <c r="I250" s="10"/>
      <c r="J250" s="10"/>
      <c r="K250" s="10"/>
      <c r="L250" s="11"/>
      <c r="M250" s="11"/>
      <c r="N250" s="10">
        <v>0</v>
      </c>
      <c r="O250" s="10">
        <v>0</v>
      </c>
      <c r="P250" s="10" t="e">
        <v>#DIV/0!</v>
      </c>
      <c r="Q250" s="9" t="e">
        <v>#DIV/0!</v>
      </c>
      <c r="R250">
        <v>0</v>
      </c>
      <c r="S250" t="e">
        <v>#DIV/0!</v>
      </c>
      <c r="T250" s="9" t="e">
        <v>#DIV/0!</v>
      </c>
      <c r="U250" s="3" t="e">
        <v>#DIV/0!</v>
      </c>
      <c r="V250" s="3" t="e">
        <v>#DIV/0!</v>
      </c>
      <c r="W250" s="3" t="e">
        <v>#DIV/0!</v>
      </c>
      <c r="X250" s="3" t="e">
        <v>#DIV/0!</v>
      </c>
      <c r="Y250" s="3" t="e">
        <v>#DIV/0!</v>
      </c>
      <c r="Z250" s="3" t="e">
        <v>#DIV/0!</v>
      </c>
      <c r="AA250" s="3" t="e">
        <v>#DIV/0!</v>
      </c>
      <c r="AB250" s="3" t="e">
        <v>#DIV/0!</v>
      </c>
      <c r="AC250" s="3" t="e">
        <v>#DIV/0!</v>
      </c>
      <c r="AD250" s="3" t="e">
        <v>#DIV/0!</v>
      </c>
      <c r="AE250" s="3" t="e">
        <v>#DIV/0!</v>
      </c>
      <c r="AF250" s="3" t="e">
        <v>#DIV/0!</v>
      </c>
      <c r="AG250" s="3" t="e">
        <v>#DIV/0!</v>
      </c>
      <c r="AH250" s="3" t="e">
        <v>#DIV/0!</v>
      </c>
      <c r="AI250" s="12">
        <v>43658</v>
      </c>
      <c r="AJ250" s="13">
        <v>654.5</v>
      </c>
      <c r="AK250" s="16">
        <v>2.9875699999999998</v>
      </c>
      <c r="AL250" s="10">
        <v>1.2430000000000163E-2</v>
      </c>
      <c r="AM250" s="10" t="s">
        <v>518</v>
      </c>
      <c r="AN250" s="14">
        <v>12</v>
      </c>
      <c r="AO250" s="10">
        <v>285.14999999999998</v>
      </c>
      <c r="AP250" s="14">
        <v>10.5</v>
      </c>
      <c r="AQ250" s="14">
        <v>37</v>
      </c>
      <c r="AR250" s="10">
        <v>310.14999999999998</v>
      </c>
      <c r="AS250" s="14">
        <v>47.1</v>
      </c>
      <c r="AT250" s="14">
        <v>0.5</v>
      </c>
      <c r="AU250" s="10" t="s">
        <v>518</v>
      </c>
      <c r="AV250" s="10" t="s">
        <v>518</v>
      </c>
      <c r="AW250" s="10" t="e">
        <v>#DIV/0!</v>
      </c>
      <c r="AX250" s="10" t="e">
        <v>#DIV/0!</v>
      </c>
      <c r="AY250" s="10" t="e">
        <v>#DIV/0!</v>
      </c>
      <c r="AZ250" s="10" t="e">
        <v>#DIV/0!</v>
      </c>
      <c r="BA250" s="10" t="s">
        <v>518</v>
      </c>
      <c r="BB250" s="10" t="s">
        <v>518</v>
      </c>
      <c r="BC250" s="2" t="e">
        <v>#DIV/0!</v>
      </c>
      <c r="BD250" s="1" t="s">
        <v>59</v>
      </c>
      <c r="BE250" s="17" t="s">
        <v>330</v>
      </c>
      <c r="BF250">
        <v>46</v>
      </c>
      <c r="BG250" s="19">
        <v>151.69999999999999</v>
      </c>
      <c r="BH250">
        <v>92</v>
      </c>
      <c r="BI250" s="19">
        <v>32.4</v>
      </c>
      <c r="BJ250">
        <v>94</v>
      </c>
      <c r="BK250" s="20">
        <v>12.5</v>
      </c>
      <c r="BL250">
        <v>90</v>
      </c>
      <c r="BM250">
        <v>85</v>
      </c>
      <c r="BN250" s="20">
        <v>5.23</v>
      </c>
      <c r="BO250">
        <v>90</v>
      </c>
      <c r="BP250" s="19">
        <v>13.8</v>
      </c>
      <c r="BQ250">
        <v>89</v>
      </c>
      <c r="BR250">
        <v>80</v>
      </c>
      <c r="BS250" s="20">
        <v>4.49</v>
      </c>
      <c r="BT250" s="20">
        <v>-1.3000000000000007</v>
      </c>
      <c r="BU250" s="20">
        <v>1</v>
      </c>
      <c r="BV250" s="20">
        <v>5</v>
      </c>
      <c r="BW250" s="20">
        <v>4</v>
      </c>
      <c r="BX250" s="20">
        <v>0.74000000000000021</v>
      </c>
    </row>
    <row r="251" spans="1:76" x14ac:dyDescent="0.3">
      <c r="A251" s="2">
        <v>250</v>
      </c>
      <c r="B251" s="9" t="s">
        <v>331</v>
      </c>
      <c r="C251" s="10">
        <v>800</v>
      </c>
      <c r="D251" s="9" t="s">
        <v>58</v>
      </c>
      <c r="E251" s="10">
        <v>10.57812521</v>
      </c>
      <c r="F251" s="10">
        <v>0.4290638168</v>
      </c>
      <c r="G251" s="10">
        <v>18.734590359999999</v>
      </c>
      <c r="H251" s="10">
        <v>8.0393090800000007</v>
      </c>
      <c r="I251" s="10">
        <v>79.829767439999998</v>
      </c>
      <c r="J251" s="10">
        <v>34.105335220000001</v>
      </c>
      <c r="K251" s="10">
        <v>78.645317340000005</v>
      </c>
      <c r="L251" s="11">
        <v>4.1145833333333329E-3</v>
      </c>
      <c r="M251" s="11">
        <v>4.7742939814814818E-3</v>
      </c>
      <c r="N251" s="10">
        <v>-0.22861989199999933</v>
      </c>
      <c r="O251" s="10">
        <v>12.98044256</v>
      </c>
      <c r="P251" s="10">
        <v>-1.7612642322728272E-2</v>
      </c>
      <c r="Q251" s="9">
        <v>-6.1288019156323188E-3</v>
      </c>
      <c r="R251">
        <v>6.4968674400000026</v>
      </c>
      <c r="S251">
        <v>0.50051201335927353</v>
      </c>
      <c r="T251" s="9">
        <v>0.4504227873915827</v>
      </c>
      <c r="U251" s="3">
        <v>13.660521459999998</v>
      </c>
      <c r="V251" s="3">
        <v>10.36753133</v>
      </c>
      <c r="W251" s="3">
        <v>0.47757080499999999</v>
      </c>
      <c r="X251" s="3">
        <v>0.44143335770000003</v>
      </c>
      <c r="Y251" s="3">
        <v>16.622164303333335</v>
      </c>
      <c r="Z251" s="3">
        <v>17.734968623333334</v>
      </c>
      <c r="AA251" s="3">
        <v>7.9511702063333338</v>
      </c>
      <c r="AB251" s="3">
        <v>7.8405410363333337</v>
      </c>
      <c r="AC251" s="3">
        <v>92.004182343333341</v>
      </c>
      <c r="AD251" s="3">
        <v>77.551113629999989</v>
      </c>
      <c r="AE251" s="3">
        <v>34.368727479999997</v>
      </c>
      <c r="AF251" s="3">
        <v>34.38363854</v>
      </c>
      <c r="AG251" s="3">
        <v>74.603145486666662</v>
      </c>
      <c r="AH251" s="3">
        <v>81.154061150000004</v>
      </c>
      <c r="AI251" s="12">
        <v>43658</v>
      </c>
      <c r="AJ251" s="13">
        <v>654.5</v>
      </c>
      <c r="AK251" s="16">
        <v>2.9875699999999998</v>
      </c>
      <c r="AL251" s="10">
        <v>1.2430000000000163E-2</v>
      </c>
      <c r="AM251" s="10">
        <v>0.43084896768946002</v>
      </c>
      <c r="AN251" s="14">
        <v>12</v>
      </c>
      <c r="AO251" s="10">
        <v>285.14999999999998</v>
      </c>
      <c r="AP251" s="14">
        <v>10.5</v>
      </c>
      <c r="AQ251" s="14">
        <v>37</v>
      </c>
      <c r="AR251" s="10">
        <v>310.14999999999998</v>
      </c>
      <c r="AS251" s="14">
        <v>47.1</v>
      </c>
      <c r="AT251" s="14">
        <v>0.5</v>
      </c>
      <c r="AU251" s="10">
        <v>0.50091107856847938</v>
      </c>
      <c r="AV251" s="10">
        <v>9.3843638637662359</v>
      </c>
      <c r="AW251" s="10">
        <v>0.55754062136839433</v>
      </c>
      <c r="AX251" s="10">
        <v>0.51535191424608695</v>
      </c>
      <c r="AY251" s="10">
        <v>9.25909292696387</v>
      </c>
      <c r="AZ251" s="10">
        <v>9.1306642727903782</v>
      </c>
      <c r="BA251" s="10">
        <v>-0.25539102867440278</v>
      </c>
      <c r="BB251" s="10">
        <v>-1.9675063272604071E-2</v>
      </c>
      <c r="BC251" s="2">
        <v>-6.9896220715036164E-3</v>
      </c>
      <c r="BD251" s="1" t="s">
        <v>59</v>
      </c>
      <c r="BE251" s="15"/>
      <c r="BF251">
        <v>58</v>
      </c>
      <c r="BG251" s="19">
        <v>148.4</v>
      </c>
      <c r="BH251">
        <v>91</v>
      </c>
      <c r="BI251" s="19">
        <v>31.9</v>
      </c>
      <c r="BJ251">
        <v>94</v>
      </c>
      <c r="BK251" s="20">
        <v>13.5</v>
      </c>
      <c r="BL251">
        <v>90</v>
      </c>
      <c r="BM251">
        <v>79</v>
      </c>
      <c r="BN251" s="20">
        <v>1.79</v>
      </c>
      <c r="BO251">
        <v>87</v>
      </c>
      <c r="BP251" s="19">
        <v>15.3</v>
      </c>
      <c r="BQ251">
        <v>92</v>
      </c>
      <c r="BR251">
        <v>91</v>
      </c>
      <c r="BS251" s="20">
        <v>4.8</v>
      </c>
      <c r="BT251" s="20">
        <v>-1.8000000000000007</v>
      </c>
      <c r="BU251" s="20">
        <v>-2</v>
      </c>
      <c r="BV251" s="20">
        <v>-12</v>
      </c>
      <c r="BW251" s="20">
        <v>7</v>
      </c>
      <c r="BX251" s="20">
        <v>-3.01</v>
      </c>
    </row>
    <row r="252" spans="1:76" x14ac:dyDescent="0.3">
      <c r="A252" s="2">
        <v>251</v>
      </c>
      <c r="B252" s="9" t="s">
        <v>332</v>
      </c>
      <c r="C252" s="10">
        <v>733</v>
      </c>
      <c r="D252" s="9" t="s">
        <v>58</v>
      </c>
      <c r="E252" s="10">
        <v>8.8707291599999998</v>
      </c>
      <c r="F252" s="10">
        <v>0.54567950799999998</v>
      </c>
      <c r="G252" s="10">
        <v>24.017884909999999</v>
      </c>
      <c r="H252" s="10">
        <v>13.062927370000001</v>
      </c>
      <c r="I252" s="10">
        <v>81.110664580000005</v>
      </c>
      <c r="J252" s="10">
        <v>31.114513710000001</v>
      </c>
      <c r="K252" s="10">
        <v>89.01888932</v>
      </c>
      <c r="L252" s="11">
        <v>3.871527777777778E-3</v>
      </c>
      <c r="M252" s="11">
        <v>4.5543865740740744E-3</v>
      </c>
      <c r="N252" s="10">
        <v>3.2738177400000001</v>
      </c>
      <c r="O252" s="10">
        <v>10.623268459999991</v>
      </c>
      <c r="P252" s="10">
        <v>0.30817424527366249</v>
      </c>
      <c r="Q252" s="9">
        <v>0.28107092338355832</v>
      </c>
      <c r="R252">
        <v>5.9365250900000035</v>
      </c>
      <c r="S252">
        <v>0.55882284368063573</v>
      </c>
      <c r="T252" s="9">
        <v>0.54677288708438943</v>
      </c>
      <c r="U252" s="3">
        <v>13.635400576666667</v>
      </c>
      <c r="V252" s="3">
        <v>9.2034910053333334</v>
      </c>
      <c r="W252" s="3">
        <v>0.45423782490000003</v>
      </c>
      <c r="X252" s="3">
        <v>0.52150781973333338</v>
      </c>
      <c r="Y252" s="3">
        <v>21.81115647333333</v>
      </c>
      <c r="Z252" s="3">
        <v>24.270305179999998</v>
      </c>
      <c r="AA252" s="3">
        <v>9.9004837470000009</v>
      </c>
      <c r="AB252" s="3">
        <v>12.610444283333335</v>
      </c>
      <c r="AC252" s="3">
        <v>91.066836206666665</v>
      </c>
      <c r="AD252" s="3">
        <v>81.355762173333332</v>
      </c>
      <c r="AE252" s="3">
        <v>30.797953206666666</v>
      </c>
      <c r="AF252" s="3">
        <v>30.89452885</v>
      </c>
      <c r="AG252" s="3">
        <v>82.790699436666671</v>
      </c>
      <c r="AH252" s="3">
        <v>88.107860500000001</v>
      </c>
      <c r="AI252" s="12">
        <v>43658</v>
      </c>
      <c r="AJ252" s="13">
        <v>654.5</v>
      </c>
      <c r="AK252" s="16">
        <v>2.9875699999999998</v>
      </c>
      <c r="AL252" s="10">
        <v>1.2430000000000163E-2</v>
      </c>
      <c r="AM252" s="10">
        <v>0.54794984686551274</v>
      </c>
      <c r="AN252" s="14">
        <v>12</v>
      </c>
      <c r="AO252" s="10">
        <v>285.14999999999998</v>
      </c>
      <c r="AP252" s="14">
        <v>10.5</v>
      </c>
      <c r="AQ252" s="14">
        <v>37</v>
      </c>
      <c r="AR252" s="10">
        <v>310.14999999999998</v>
      </c>
      <c r="AS252" s="14">
        <v>47.1</v>
      </c>
      <c r="AT252" s="14">
        <v>0.5</v>
      </c>
      <c r="AU252" s="10">
        <v>0.63705421012559527</v>
      </c>
      <c r="AV252" s="10">
        <v>15.300694700227503</v>
      </c>
      <c r="AW252" s="10">
        <v>0.5303005051654569</v>
      </c>
      <c r="AX252" s="10">
        <v>0.60883494304598307</v>
      </c>
      <c r="AY252" s="10">
        <v>11.563936061875323</v>
      </c>
      <c r="AZ252" s="10">
        <v>14.769679178237018</v>
      </c>
      <c r="BA252" s="10">
        <v>3.831442202264709</v>
      </c>
      <c r="BB252" s="10">
        <v>0.36066510195909257</v>
      </c>
      <c r="BC252" s="2">
        <v>0.33247298566012301</v>
      </c>
      <c r="BD252" s="1" t="s">
        <v>59</v>
      </c>
      <c r="BF252">
        <v>59</v>
      </c>
      <c r="BG252" s="19">
        <v>150.80000000000001</v>
      </c>
      <c r="BH252">
        <v>77</v>
      </c>
      <c r="BI252" s="19">
        <v>32.9</v>
      </c>
      <c r="BJ252">
        <v>94</v>
      </c>
      <c r="BK252" s="20">
        <v>11.4</v>
      </c>
      <c r="BL252">
        <v>89</v>
      </c>
      <c r="BM252">
        <v>76</v>
      </c>
      <c r="BN252" s="20">
        <v>3.27</v>
      </c>
      <c r="BO252" s="21" t="e">
        <v>#NULL!</v>
      </c>
      <c r="BP252" s="21" t="e">
        <v>#NULL!</v>
      </c>
      <c r="BQ252" s="21" t="e">
        <v>#NULL!</v>
      </c>
      <c r="BR252" s="21" t="e">
        <v>#NULL!</v>
      </c>
      <c r="BS252" s="21" t="e">
        <v>#NULL!</v>
      </c>
      <c r="BT252" s="21" t="e">
        <v>#NULL!</v>
      </c>
      <c r="BU252" s="21" t="e">
        <v>#NULL!</v>
      </c>
      <c r="BV252" s="21" t="e">
        <v>#NULL!</v>
      </c>
      <c r="BW252" s="21" t="e">
        <v>#NULL!</v>
      </c>
      <c r="BX252" s="21" t="e">
        <v>#NULL!</v>
      </c>
    </row>
    <row r="253" spans="1:76" x14ac:dyDescent="0.3">
      <c r="A253" s="2">
        <v>252</v>
      </c>
      <c r="B253" s="9" t="s">
        <v>333</v>
      </c>
      <c r="C253" s="10">
        <v>688</v>
      </c>
      <c r="D253" s="9" t="s">
        <v>58</v>
      </c>
      <c r="E253" s="10">
        <v>9.2638753149999999</v>
      </c>
      <c r="F253" s="10">
        <v>0.51985896769999995</v>
      </c>
      <c r="G253" s="10">
        <v>20.058130540000001</v>
      </c>
      <c r="H253" s="10">
        <v>10.439703010000001</v>
      </c>
      <c r="I253" s="10">
        <v>81.573890849999998</v>
      </c>
      <c r="J253" s="10">
        <v>29.896494199999999</v>
      </c>
      <c r="K253" s="10">
        <v>70.232682980000007</v>
      </c>
      <c r="L253" s="11">
        <v>5.3877314814814803E-3</v>
      </c>
      <c r="M253" s="11">
        <v>6.1168865740740741E-3</v>
      </c>
      <c r="N253" s="10">
        <v>1.0379263730000012</v>
      </c>
      <c r="O253" s="10">
        <v>13.122895710000009</v>
      </c>
      <c r="P253" s="10">
        <v>7.9092785307214836E-2</v>
      </c>
      <c r="Q253" s="9">
        <v>8.3735930828546037E-2</v>
      </c>
      <c r="R253">
        <v>5.2061235300000135</v>
      </c>
      <c r="S253">
        <v>0.39672063582984995</v>
      </c>
      <c r="T253" s="9">
        <v>0.39171481276491726</v>
      </c>
      <c r="U253" s="3">
        <v>13.654479236666667</v>
      </c>
      <c r="V253" s="3">
        <v>9.6491882573333339</v>
      </c>
      <c r="W253" s="3">
        <v>0.47524637946666665</v>
      </c>
      <c r="X253" s="3">
        <v>0.50629978789999996</v>
      </c>
      <c r="Y253" s="3">
        <v>19.117834153333334</v>
      </c>
      <c r="Z253" s="3">
        <v>19.768979256666668</v>
      </c>
      <c r="AA253" s="3">
        <v>9.0581208413333343</v>
      </c>
      <c r="AB253" s="3">
        <v>10.018902382333334</v>
      </c>
      <c r="AC253" s="3">
        <v>93.925616359999992</v>
      </c>
      <c r="AD253" s="3">
        <v>81.68858693333334</v>
      </c>
      <c r="AE253" s="3">
        <v>30.298874586666667</v>
      </c>
      <c r="AF253" s="3">
        <v>30.364789516666665</v>
      </c>
      <c r="AG253" s="3">
        <v>63.915404906666673</v>
      </c>
      <c r="AH253" s="3">
        <v>68.732479203333341</v>
      </c>
      <c r="AI253" s="12">
        <v>43658</v>
      </c>
      <c r="AJ253" s="13">
        <v>654.5</v>
      </c>
      <c r="AK253" s="16">
        <v>2.9875699999999998</v>
      </c>
      <c r="AL253" s="10">
        <v>1.2430000000000163E-2</v>
      </c>
      <c r="AM253" s="10">
        <v>0.52202187834929392</v>
      </c>
      <c r="AN253" s="14">
        <v>12</v>
      </c>
      <c r="AO253" s="10">
        <v>285.14999999999998</v>
      </c>
      <c r="AP253" s="14">
        <v>10.5</v>
      </c>
      <c r="AQ253" s="14">
        <v>37</v>
      </c>
      <c r="AR253" s="10">
        <v>310.14999999999998</v>
      </c>
      <c r="AS253" s="14">
        <v>47.1</v>
      </c>
      <c r="AT253" s="14">
        <v>0.5</v>
      </c>
      <c r="AU253" s="10">
        <v>0.60690998871966229</v>
      </c>
      <c r="AV253" s="10">
        <v>12.173479779768915</v>
      </c>
      <c r="AW253" s="10">
        <v>0.55482696793185482</v>
      </c>
      <c r="AX253" s="10">
        <v>0.5910803076508252</v>
      </c>
      <c r="AY253" s="10">
        <v>10.609031081389203</v>
      </c>
      <c r="AZ253" s="10">
        <v>11.686456839410459</v>
      </c>
      <c r="BA253" s="10">
        <v>1.1025708149188578</v>
      </c>
      <c r="BB253" s="10">
        <v>8.4018865903100065E-2</v>
      </c>
      <c r="BC253" s="2">
        <v>9.4286726817577771E-2</v>
      </c>
      <c r="BD253" s="1" t="s">
        <v>59</v>
      </c>
      <c r="BF253">
        <v>71</v>
      </c>
      <c r="BG253" s="19">
        <v>144.5</v>
      </c>
      <c r="BH253">
        <v>75</v>
      </c>
      <c r="BI253" s="19">
        <v>31.2</v>
      </c>
      <c r="BJ253">
        <v>89</v>
      </c>
      <c r="BK253" s="20">
        <v>13.6</v>
      </c>
      <c r="BL253">
        <v>88</v>
      </c>
      <c r="BM253">
        <v>69</v>
      </c>
      <c r="BN253" s="20">
        <v>10.45</v>
      </c>
      <c r="BO253">
        <v>86</v>
      </c>
      <c r="BP253" s="19">
        <v>13.5</v>
      </c>
      <c r="BQ253">
        <v>90</v>
      </c>
      <c r="BR253">
        <v>73</v>
      </c>
      <c r="BS253" s="20">
        <v>1.96</v>
      </c>
      <c r="BT253" s="20">
        <v>9.9999999999999645E-2</v>
      </c>
      <c r="BU253" s="20">
        <v>-2</v>
      </c>
      <c r="BV253" s="20">
        <v>-4</v>
      </c>
      <c r="BW253" s="20">
        <v>3</v>
      </c>
      <c r="BX253" s="20">
        <v>8.4899999999999984</v>
      </c>
    </row>
    <row r="254" spans="1:76" x14ac:dyDescent="0.3">
      <c r="A254" s="2">
        <v>253</v>
      </c>
      <c r="B254" s="9" t="s">
        <v>334</v>
      </c>
      <c r="C254" s="10">
        <v>750</v>
      </c>
      <c r="D254" s="9" t="s">
        <v>58</v>
      </c>
      <c r="E254" s="10">
        <v>9.5327603029999999</v>
      </c>
      <c r="F254" s="10">
        <v>0.50454588109999998</v>
      </c>
      <c r="G254" s="10">
        <v>24.337669219999999</v>
      </c>
      <c r="H254" s="10">
        <v>12.28144732</v>
      </c>
      <c r="I254" s="10">
        <v>70.405634509999999</v>
      </c>
      <c r="J254" s="10">
        <v>32.156513969999999</v>
      </c>
      <c r="K254" s="10">
        <v>72.552374549999996</v>
      </c>
      <c r="L254" s="11">
        <v>4.340277777777778E-3</v>
      </c>
      <c r="M254" s="11">
        <v>5.1215162037037036E-3</v>
      </c>
      <c r="N254" s="10">
        <v>1.8669855200000001</v>
      </c>
      <c r="O254" s="10">
        <v>16.840819820000007</v>
      </c>
      <c r="P254" s="10">
        <v>0.11086072649401454</v>
      </c>
      <c r="Q254" s="9">
        <v>9.2801590682653215E-2</v>
      </c>
      <c r="R254">
        <v>6.2546495899999996</v>
      </c>
      <c r="S254">
        <v>0.37139816569808753</v>
      </c>
      <c r="T254" s="9">
        <v>0.25167961240279974</v>
      </c>
      <c r="U254" s="3">
        <v>13.673175076666666</v>
      </c>
      <c r="V254" s="3">
        <v>9.8815355789999995</v>
      </c>
      <c r="W254" s="3">
        <v>0.47657912763333332</v>
      </c>
      <c r="X254" s="3">
        <v>0.49799554309999999</v>
      </c>
      <c r="Y254" s="3">
        <v>22.781112230000002</v>
      </c>
      <c r="Z254" s="3">
        <v>24.237798873333332</v>
      </c>
      <c r="AA254" s="3">
        <v>10.790944053333334</v>
      </c>
      <c r="AB254" s="3">
        <v>12.0678372</v>
      </c>
      <c r="AC254" s="3">
        <v>87.036937613333336</v>
      </c>
      <c r="AD254" s="3">
        <v>73.653779976666655</v>
      </c>
      <c r="AE254" s="3">
        <v>31.531366626666667</v>
      </c>
      <c r="AF254" s="3">
        <v>31.965810156666667</v>
      </c>
      <c r="AG254" s="3">
        <v>67.18620885</v>
      </c>
      <c r="AH254" s="3">
        <v>70.753568799999996</v>
      </c>
      <c r="AI254" s="12">
        <v>43658</v>
      </c>
      <c r="AJ254" s="13">
        <v>654.5</v>
      </c>
      <c r="AK254" s="16">
        <v>2.9875699999999998</v>
      </c>
      <c r="AL254" s="10">
        <v>1.2430000000000163E-2</v>
      </c>
      <c r="AM254" s="10">
        <v>0.50664508055041391</v>
      </c>
      <c r="AN254" s="14">
        <v>12</v>
      </c>
      <c r="AO254" s="10">
        <v>285.14999999999998</v>
      </c>
      <c r="AP254" s="14">
        <v>10.5</v>
      </c>
      <c r="AQ254" s="14">
        <v>37</v>
      </c>
      <c r="AR254" s="10">
        <v>310.14999999999998</v>
      </c>
      <c r="AS254" s="14">
        <v>47.1</v>
      </c>
      <c r="AT254" s="14">
        <v>0.5</v>
      </c>
      <c r="AU254" s="10">
        <v>0.58903270700845711</v>
      </c>
      <c r="AV254" s="10">
        <v>14.335683182933003</v>
      </c>
      <c r="AW254" s="10">
        <v>0.55638288641177713</v>
      </c>
      <c r="AX254" s="10">
        <v>0.58138550688554969</v>
      </c>
      <c r="AY254" s="10">
        <v>12.678108455605821</v>
      </c>
      <c r="AZ254" s="10">
        <v>14.091819703181905</v>
      </c>
      <c r="BA254" s="10">
        <v>2.1831422674147181</v>
      </c>
      <c r="BB254" s="10">
        <v>0.12963396620525788</v>
      </c>
      <c r="BC254" s="2">
        <v>0.10152389999094247</v>
      </c>
      <c r="BD254" s="1" t="s">
        <v>59</v>
      </c>
      <c r="BF254">
        <v>58</v>
      </c>
      <c r="BG254" s="19">
        <v>136.9</v>
      </c>
      <c r="BH254">
        <v>81</v>
      </c>
      <c r="BI254" s="19">
        <v>28.1</v>
      </c>
      <c r="BJ254">
        <v>89</v>
      </c>
      <c r="BK254" s="20">
        <v>14.5</v>
      </c>
      <c r="BL254">
        <v>86</v>
      </c>
      <c r="BM254">
        <v>68</v>
      </c>
      <c r="BN254" s="20">
        <v>6.7</v>
      </c>
      <c r="BO254">
        <v>90</v>
      </c>
      <c r="BP254" s="19">
        <v>13.7</v>
      </c>
      <c r="BQ254">
        <v>89</v>
      </c>
      <c r="BR254">
        <v>65</v>
      </c>
      <c r="BS254" s="20">
        <v>6.78</v>
      </c>
      <c r="BT254" s="20">
        <v>0.80000000000000071</v>
      </c>
      <c r="BU254" s="20">
        <v>-3</v>
      </c>
      <c r="BV254" s="20">
        <v>3</v>
      </c>
      <c r="BW254" s="20">
        <v>-1</v>
      </c>
      <c r="BX254" s="20">
        <v>-8.0000000000000071E-2</v>
      </c>
    </row>
    <row r="255" spans="1:76" x14ac:dyDescent="0.3">
      <c r="A255" s="2">
        <v>254</v>
      </c>
      <c r="B255" s="9" t="s">
        <v>335</v>
      </c>
      <c r="C255" s="10">
        <v>690</v>
      </c>
      <c r="D255" s="9" t="s">
        <v>58</v>
      </c>
      <c r="E255" s="10">
        <v>8.6299926970000005</v>
      </c>
      <c r="F255" s="10">
        <v>0.69776626799999997</v>
      </c>
      <c r="G255" s="10">
        <v>19.993878290000001</v>
      </c>
      <c r="H255" s="10">
        <v>13.97982545</v>
      </c>
      <c r="I255" s="10">
        <v>75.512587339999996</v>
      </c>
      <c r="J255" s="10">
        <v>33.228400929999999</v>
      </c>
      <c r="K255" s="10">
        <v>96.246203149999999</v>
      </c>
      <c r="L255" s="11">
        <v>1.1493055555555555E-2</v>
      </c>
      <c r="M255" s="11">
        <v>1.1956006944444444E-2</v>
      </c>
      <c r="N255" s="10">
        <v>4.2126397999999998</v>
      </c>
      <c r="O255" s="10">
        <v>14.697148030000008</v>
      </c>
      <c r="P255" s="10">
        <v>0.28662974553982207</v>
      </c>
      <c r="Q255" s="9">
        <v>0.22846994338605772</v>
      </c>
      <c r="R255">
        <v>18.524543449999996</v>
      </c>
      <c r="S255">
        <v>1.2604175593923024</v>
      </c>
      <c r="T255" s="9">
        <v>0.95500659752711714</v>
      </c>
      <c r="U255" s="3">
        <v>13.679154740000001</v>
      </c>
      <c r="V255" s="3">
        <v>8.829690931</v>
      </c>
      <c r="W255" s="3">
        <v>0.53728511484999997</v>
      </c>
      <c r="X255" s="3">
        <v>0.66403873624999998</v>
      </c>
      <c r="Y255" s="3">
        <v>18.594822620000002</v>
      </c>
      <c r="Z255" s="3">
        <v>20.082010505</v>
      </c>
      <c r="AA255" s="3">
        <v>10.004476135000001</v>
      </c>
      <c r="AB255" s="3">
        <v>13.349290974999999</v>
      </c>
      <c r="AC255" s="3">
        <v>90.799967895000009</v>
      </c>
      <c r="AD255" s="3">
        <v>76.179396269999998</v>
      </c>
      <c r="AE255" s="3">
        <v>32.781781600000002</v>
      </c>
      <c r="AF255" s="3">
        <v>32.724797339999995</v>
      </c>
      <c r="AG255" s="3">
        <v>79.915690339999998</v>
      </c>
      <c r="AH255" s="3">
        <v>93.901819974999995</v>
      </c>
      <c r="AI255" s="12">
        <v>43658</v>
      </c>
      <c r="AJ255" s="13">
        <v>654.5</v>
      </c>
      <c r="AK255" s="16">
        <v>2.9875699999999998</v>
      </c>
      <c r="AL255" s="10">
        <v>1.2430000000000163E-2</v>
      </c>
      <c r="AM255" s="10">
        <v>0.70066937477615587</v>
      </c>
      <c r="AN255" s="14">
        <v>12</v>
      </c>
      <c r="AO255" s="10">
        <v>285.14999999999998</v>
      </c>
      <c r="AP255" s="14">
        <v>10.5</v>
      </c>
      <c r="AQ255" s="14">
        <v>37</v>
      </c>
      <c r="AR255" s="10">
        <v>310.14999999999998</v>
      </c>
      <c r="AS255" s="14">
        <v>47.1</v>
      </c>
      <c r="AT255" s="14">
        <v>0.5</v>
      </c>
      <c r="AU255" s="10">
        <v>0.81460808440881471</v>
      </c>
      <c r="AV255" s="10">
        <v>16.287174893719889</v>
      </c>
      <c r="AW255" s="10">
        <v>0.62725416555867175</v>
      </c>
      <c r="AX255" s="10">
        <v>0.77523283614773808</v>
      </c>
      <c r="AY255" s="10">
        <v>11.662434596974251</v>
      </c>
      <c r="AZ255" s="10">
        <v>15.564763731494397</v>
      </c>
      <c r="BA255" s="10">
        <v>4.895173459291005</v>
      </c>
      <c r="BB255" s="10">
        <v>0.33306961658812401</v>
      </c>
      <c r="BC255" s="2">
        <v>0.26655838385699748</v>
      </c>
      <c r="BD255" s="1"/>
      <c r="BF255">
        <v>51</v>
      </c>
      <c r="BG255" s="19">
        <v>156.6</v>
      </c>
      <c r="BH255">
        <v>129</v>
      </c>
      <c r="BI255" s="19">
        <v>31.8</v>
      </c>
      <c r="BJ255">
        <v>93</v>
      </c>
      <c r="BK255" s="20">
        <v>15.1</v>
      </c>
      <c r="BL255">
        <v>90</v>
      </c>
      <c r="BM255">
        <v>91</v>
      </c>
      <c r="BN255" s="20">
        <v>9.3800000000000008</v>
      </c>
      <c r="BO255">
        <v>90</v>
      </c>
      <c r="BP255" s="19">
        <v>13.8</v>
      </c>
      <c r="BQ255">
        <v>92</v>
      </c>
      <c r="BR255">
        <v>73</v>
      </c>
      <c r="BS255" s="20">
        <v>12.05</v>
      </c>
      <c r="BT255" s="20">
        <v>1.2999999999999989</v>
      </c>
      <c r="BU255" s="20">
        <v>-2</v>
      </c>
      <c r="BV255" s="20">
        <v>18</v>
      </c>
      <c r="BW255" s="20">
        <v>3</v>
      </c>
      <c r="BX255" s="20">
        <v>-2.67</v>
      </c>
    </row>
    <row r="256" spans="1:76" x14ac:dyDescent="0.3">
      <c r="A256" s="2">
        <v>255</v>
      </c>
      <c r="B256" s="9" t="s">
        <v>336</v>
      </c>
      <c r="C256" s="10">
        <v>799</v>
      </c>
      <c r="D256" s="9" t="s">
        <v>58</v>
      </c>
      <c r="E256" s="10"/>
      <c r="F256" s="10"/>
      <c r="G256" s="10"/>
      <c r="H256" s="10"/>
      <c r="I256" s="10"/>
      <c r="J256" s="10"/>
      <c r="K256" s="10"/>
      <c r="L256" s="11"/>
      <c r="M256" s="11"/>
      <c r="N256" s="10">
        <v>0</v>
      </c>
      <c r="O256" s="10">
        <v>0</v>
      </c>
      <c r="P256" s="10" t="e">
        <v>#DIV/0!</v>
      </c>
      <c r="Q256" s="9">
        <v>0.12070521422803884</v>
      </c>
      <c r="R256">
        <v>0</v>
      </c>
      <c r="S256" t="e">
        <v>#DIV/0!</v>
      </c>
      <c r="T256" s="9">
        <v>0.6893046059224941</v>
      </c>
      <c r="U256" s="3">
        <v>13.689208194999999</v>
      </c>
      <c r="V256" s="3">
        <v>9.3018552334999995</v>
      </c>
      <c r="W256" s="3">
        <v>0.56386243354999999</v>
      </c>
      <c r="X256" s="3">
        <v>0.59349627059999999</v>
      </c>
      <c r="Y256" s="3">
        <v>17.88490955</v>
      </c>
      <c r="Z256" s="3">
        <v>18.99806285</v>
      </c>
      <c r="AA256" s="3">
        <v>9.9289718690000015</v>
      </c>
      <c r="AB256" s="3">
        <v>11.161267055</v>
      </c>
      <c r="AC256" s="3">
        <v>97.099743450000005</v>
      </c>
      <c r="AD256" s="3">
        <v>84.462501449999991</v>
      </c>
      <c r="AE256" s="3">
        <v>30.430540495000002</v>
      </c>
      <c r="AF256" s="3">
        <v>30.614946770000003</v>
      </c>
      <c r="AG256" s="3">
        <v>58.396911235000005</v>
      </c>
      <c r="AH256" s="3">
        <v>66.933459624999998</v>
      </c>
      <c r="AI256" s="12">
        <v>43658</v>
      </c>
      <c r="AJ256" s="13">
        <v>654.5</v>
      </c>
      <c r="AK256" s="16">
        <v>2.9875699999999998</v>
      </c>
      <c r="AL256" s="10">
        <v>1.2430000000000163E-2</v>
      </c>
      <c r="AM256" s="10" t="s">
        <v>518</v>
      </c>
      <c r="AN256" s="14">
        <v>12</v>
      </c>
      <c r="AO256" s="10">
        <v>285.14999999999998</v>
      </c>
      <c r="AP256" s="14">
        <v>10.5</v>
      </c>
      <c r="AQ256" s="14">
        <v>37</v>
      </c>
      <c r="AR256" s="10">
        <v>310.14999999999998</v>
      </c>
      <c r="AS256" s="14">
        <v>47.1</v>
      </c>
      <c r="AT256" s="14">
        <v>0.5</v>
      </c>
      <c r="AU256" s="10" t="s">
        <v>518</v>
      </c>
      <c r="AV256" s="10" t="s">
        <v>518</v>
      </c>
      <c r="AW256" s="10">
        <v>0.65828188883481253</v>
      </c>
      <c r="AX256" s="10">
        <v>0.69287794820319626</v>
      </c>
      <c r="AY256" s="10">
        <v>11.771138897981931</v>
      </c>
      <c r="AZ256" s="10">
        <v>13.160133131480709</v>
      </c>
      <c r="BA256" s="10" t="s">
        <v>518</v>
      </c>
      <c r="BB256" s="10" t="s">
        <v>518</v>
      </c>
      <c r="BC256" s="2">
        <v>0.13688171919588277</v>
      </c>
      <c r="BD256" s="1" t="s">
        <v>59</v>
      </c>
      <c r="BF256">
        <v>56</v>
      </c>
      <c r="BG256" s="19">
        <v>155.1</v>
      </c>
      <c r="BH256">
        <v>143</v>
      </c>
      <c r="BI256" s="19">
        <v>33</v>
      </c>
      <c r="BJ256">
        <v>94</v>
      </c>
      <c r="BK256" s="20">
        <v>12.3</v>
      </c>
      <c r="BL256">
        <v>89</v>
      </c>
      <c r="BM256">
        <v>75</v>
      </c>
      <c r="BN256" s="20">
        <v>7.22</v>
      </c>
      <c r="BO256">
        <v>90</v>
      </c>
      <c r="BP256" s="19">
        <v>11.4</v>
      </c>
      <c r="BQ256">
        <v>93</v>
      </c>
      <c r="BR256">
        <v>80</v>
      </c>
      <c r="BS256" s="20">
        <v>1.07</v>
      </c>
      <c r="BT256" s="20">
        <v>0.90000000000000036</v>
      </c>
      <c r="BU256" s="20">
        <v>-4</v>
      </c>
      <c r="BV256" s="20">
        <v>-5</v>
      </c>
      <c r="BW256" s="20">
        <v>4</v>
      </c>
      <c r="BX256" s="20">
        <v>6.1499999999999995</v>
      </c>
    </row>
    <row r="257" spans="1:76" x14ac:dyDescent="0.3">
      <c r="A257" s="2">
        <v>256</v>
      </c>
      <c r="B257" s="9" t="s">
        <v>337</v>
      </c>
      <c r="C257" s="10">
        <v>722</v>
      </c>
      <c r="D257" s="9" t="s">
        <v>58</v>
      </c>
      <c r="E257" s="10">
        <v>8.5154317030000009</v>
      </c>
      <c r="F257" s="10">
        <v>0.68396368220000003</v>
      </c>
      <c r="G257" s="10">
        <v>24.001179709999999</v>
      </c>
      <c r="H257" s="10">
        <v>16.41347098</v>
      </c>
      <c r="I257" s="10">
        <v>82.577870039999993</v>
      </c>
      <c r="J257" s="10">
        <v>29.124905720000001</v>
      </c>
      <c r="K257" s="10">
        <v>88.244806550000007</v>
      </c>
      <c r="L257" s="11">
        <v>4.3344907407407403E-3</v>
      </c>
      <c r="M257" s="11">
        <v>4.9768402777777771E-3</v>
      </c>
      <c r="N257" s="10">
        <v>3.9812831199999987</v>
      </c>
      <c r="O257" s="10">
        <v>11.471657460000003</v>
      </c>
      <c r="P257" s="10">
        <v>0.3470538702783057</v>
      </c>
      <c r="Q257" s="9">
        <v>0.42539224292355654</v>
      </c>
      <c r="R257">
        <v>6.9781118100000015</v>
      </c>
      <c r="S257">
        <v>0.60829150751159189</v>
      </c>
      <c r="T257" s="9">
        <v>0.79776657900799897</v>
      </c>
      <c r="U257" s="3">
        <v>13.552244873333334</v>
      </c>
      <c r="V257" s="3">
        <v>8.4398986689999997</v>
      </c>
      <c r="W257" s="3">
        <v>0.48792579780000001</v>
      </c>
      <c r="X257" s="3">
        <v>0.68120897469999997</v>
      </c>
      <c r="Y257" s="3">
        <v>23.883840029999998</v>
      </c>
      <c r="Z257" s="3">
        <v>24.838702083333335</v>
      </c>
      <c r="AA257" s="3">
        <v>11.656502510000001</v>
      </c>
      <c r="AB257" s="3">
        <v>16.906768913333334</v>
      </c>
      <c r="AC257" s="3">
        <v>92.780439939999994</v>
      </c>
      <c r="AD257" s="3">
        <v>80.482808179999992</v>
      </c>
      <c r="AE257" s="3">
        <v>29.494613566666668</v>
      </c>
      <c r="AF257" s="3">
        <v>29.287644706666669</v>
      </c>
      <c r="AG257" s="3">
        <v>78.634319090000005</v>
      </c>
      <c r="AH257" s="3">
        <v>88.488282093333339</v>
      </c>
      <c r="AI257" s="12">
        <v>43658</v>
      </c>
      <c r="AJ257" s="13">
        <v>654.5</v>
      </c>
      <c r="AK257" s="16">
        <v>2.9875699999999998</v>
      </c>
      <c r="AL257" s="10">
        <v>1.2430000000000163E-2</v>
      </c>
      <c r="AM257" s="10">
        <v>0.68680936232456491</v>
      </c>
      <c r="AN257" s="14">
        <v>12</v>
      </c>
      <c r="AO257" s="10">
        <v>285.14999999999998</v>
      </c>
      <c r="AP257" s="14">
        <v>10.5</v>
      </c>
      <c r="AQ257" s="14">
        <v>37</v>
      </c>
      <c r="AR257" s="10">
        <v>310.14999999999998</v>
      </c>
      <c r="AS257" s="14">
        <v>47.1</v>
      </c>
      <c r="AT257" s="14">
        <v>0.5</v>
      </c>
      <c r="AU257" s="10">
        <v>0.79849423870708147</v>
      </c>
      <c r="AV257" s="10">
        <v>19.164803720608301</v>
      </c>
      <c r="AW257" s="10">
        <v>0.56962957039863771</v>
      </c>
      <c r="AX257" s="10">
        <v>0.79527825206141911</v>
      </c>
      <c r="AY257" s="10">
        <v>13.604718045380892</v>
      </c>
      <c r="AZ257" s="10">
        <v>19.753177499023842</v>
      </c>
      <c r="BA257" s="10">
        <v>4.6585552695642214</v>
      </c>
      <c r="BB257" s="10">
        <v>0.40609260569433181</v>
      </c>
      <c r="BC257" s="2">
        <v>0.49823312930117797</v>
      </c>
      <c r="BD257" s="1" t="s">
        <v>59</v>
      </c>
      <c r="BF257">
        <v>51</v>
      </c>
      <c r="BG257" s="19">
        <v>152.4</v>
      </c>
      <c r="BH257">
        <v>114</v>
      </c>
      <c r="BI257" s="19">
        <v>30.3</v>
      </c>
      <c r="BJ257">
        <v>93</v>
      </c>
      <c r="BK257" s="20">
        <v>15.6</v>
      </c>
      <c r="BL257">
        <v>90</v>
      </c>
      <c r="BM257">
        <v>82</v>
      </c>
      <c r="BN257" s="20">
        <v>3.25</v>
      </c>
      <c r="BO257">
        <v>86</v>
      </c>
      <c r="BP257" s="19">
        <v>14.5</v>
      </c>
      <c r="BQ257">
        <v>95</v>
      </c>
      <c r="BR257">
        <v>80</v>
      </c>
      <c r="BS257" s="20">
        <v>5.33</v>
      </c>
      <c r="BT257" s="20">
        <v>1.0999999999999996</v>
      </c>
      <c r="BU257" s="20">
        <v>-5</v>
      </c>
      <c r="BV257" s="20">
        <v>2</v>
      </c>
      <c r="BW257" s="20">
        <v>7</v>
      </c>
      <c r="BX257" s="20">
        <v>-2.08</v>
      </c>
    </row>
    <row r="258" spans="1:76" x14ac:dyDescent="0.3">
      <c r="A258" s="2">
        <v>257</v>
      </c>
      <c r="B258" s="9" t="s">
        <v>338</v>
      </c>
      <c r="C258" s="10">
        <v>782</v>
      </c>
      <c r="D258" s="9" t="s">
        <v>58</v>
      </c>
      <c r="E258" s="10">
        <v>8.3783490880000002</v>
      </c>
      <c r="F258" s="10">
        <v>0.67358621549999997</v>
      </c>
      <c r="G258" s="10">
        <v>26.479739330000001</v>
      </c>
      <c r="H258" s="10">
        <v>17.812205290000001</v>
      </c>
      <c r="I258" s="10">
        <v>76.534576939999994</v>
      </c>
      <c r="J258" s="10">
        <v>26.5257614</v>
      </c>
      <c r="K258" s="10">
        <v>104.1228721</v>
      </c>
      <c r="L258" s="11">
        <v>3.3854166666666668E-3</v>
      </c>
      <c r="M258" s="11">
        <v>3.9351736111111106E-3</v>
      </c>
      <c r="N258" s="10">
        <v>3.1631273900000014</v>
      </c>
      <c r="O258" s="10">
        <v>15.787130700000006</v>
      </c>
      <c r="P258" s="10">
        <v>0.20036113275479503</v>
      </c>
      <c r="Q258" s="9">
        <v>0.43982170461481457</v>
      </c>
      <c r="R258">
        <v>5.1493989199999959</v>
      </c>
      <c r="S258">
        <v>0.32617699934542216</v>
      </c>
      <c r="T258" s="9">
        <v>0.24784555516886739</v>
      </c>
      <c r="U258" s="3">
        <v>13.568677893333332</v>
      </c>
      <c r="V258" s="3">
        <v>8.3339389606666661</v>
      </c>
      <c r="W258" s="3">
        <v>0.48498998193333337</v>
      </c>
      <c r="X258" s="3">
        <v>0.66221510829999997</v>
      </c>
      <c r="Y258" s="3">
        <v>26.296435180000003</v>
      </c>
      <c r="Z258" s="3">
        <v>27.515330156666668</v>
      </c>
      <c r="AA258" s="3">
        <v>12.790047813333333</v>
      </c>
      <c r="AB258" s="3">
        <v>18.209351536666667</v>
      </c>
      <c r="AC258" s="3">
        <v>91.394913263333322</v>
      </c>
      <c r="AD258" s="3">
        <v>78.196297263333335</v>
      </c>
      <c r="AE258" s="3">
        <v>27.250062879999998</v>
      </c>
      <c r="AF258" s="3">
        <v>27.033992753333337</v>
      </c>
      <c r="AG258" s="3">
        <v>94.362679730000011</v>
      </c>
      <c r="AH258" s="3">
        <v>97.805129169999987</v>
      </c>
      <c r="AI258" s="12">
        <v>43658</v>
      </c>
      <c r="AJ258" s="13">
        <v>654.5</v>
      </c>
      <c r="AK258" s="16">
        <v>2.9875699999999998</v>
      </c>
      <c r="AL258" s="10">
        <v>1.2430000000000163E-2</v>
      </c>
      <c r="AM258" s="10">
        <v>0.67638871942749468</v>
      </c>
      <c r="AN258" s="14">
        <v>12</v>
      </c>
      <c r="AO258" s="10">
        <v>285.14999999999998</v>
      </c>
      <c r="AP258" s="14">
        <v>10.5</v>
      </c>
      <c r="AQ258" s="14">
        <v>37</v>
      </c>
      <c r="AR258" s="10">
        <v>310.14999999999998</v>
      </c>
      <c r="AS258" s="14">
        <v>47.1</v>
      </c>
      <c r="AT258" s="14">
        <v>0.5</v>
      </c>
      <c r="AU258" s="10">
        <v>0.78637905249475049</v>
      </c>
      <c r="AV258" s="10">
        <v>20.823112324633382</v>
      </c>
      <c r="AW258" s="10">
        <v>0.56620214856843476</v>
      </c>
      <c r="AX258" s="10">
        <v>0.77310383946338723</v>
      </c>
      <c r="AY258" s="10">
        <v>14.93197529242844</v>
      </c>
      <c r="AZ258" s="10">
        <v>21.266991891754405</v>
      </c>
      <c r="BA258" s="10">
        <v>3.7080754378311376</v>
      </c>
      <c r="BB258" s="10">
        <v>0.23487963128291173</v>
      </c>
      <c r="BC258" s="2">
        <v>0.51414035653508416</v>
      </c>
      <c r="BD258" s="1" t="s">
        <v>59</v>
      </c>
      <c r="BF258">
        <v>53</v>
      </c>
      <c r="BG258" s="19">
        <v>158.4</v>
      </c>
      <c r="BH258">
        <v>135</v>
      </c>
      <c r="BI258" s="19">
        <v>34.4</v>
      </c>
      <c r="BJ258">
        <v>94</v>
      </c>
      <c r="BK258" s="20">
        <v>13.7</v>
      </c>
      <c r="BL258">
        <v>90</v>
      </c>
      <c r="BM258">
        <v>93</v>
      </c>
      <c r="BN258" s="20">
        <v>4.05</v>
      </c>
      <c r="BO258">
        <v>92</v>
      </c>
      <c r="BP258" s="19">
        <v>12.6</v>
      </c>
      <c r="BQ258">
        <v>91</v>
      </c>
      <c r="BR258">
        <v>101</v>
      </c>
      <c r="BS258" s="20">
        <v>5.68</v>
      </c>
      <c r="BT258" s="20">
        <v>1.0999999999999996</v>
      </c>
      <c r="BU258" s="20">
        <v>-1</v>
      </c>
      <c r="BV258" s="20">
        <v>-8</v>
      </c>
      <c r="BW258" s="20">
        <v>2</v>
      </c>
      <c r="BX258" s="20">
        <v>-1.63</v>
      </c>
    </row>
    <row r="259" spans="1:76" x14ac:dyDescent="0.3">
      <c r="A259" s="2">
        <v>258</v>
      </c>
      <c r="B259" s="9" t="s">
        <v>339</v>
      </c>
      <c r="C259" s="10">
        <v>731</v>
      </c>
      <c r="D259" s="9" t="s">
        <v>58</v>
      </c>
      <c r="E259" s="10">
        <v>9.64845285</v>
      </c>
      <c r="F259" s="10">
        <v>0.56243855340000004</v>
      </c>
      <c r="G259" s="10">
        <v>15.08248627</v>
      </c>
      <c r="H259" s="10">
        <v>8.4565516919999997</v>
      </c>
      <c r="I259" s="10">
        <v>81.354690099999999</v>
      </c>
      <c r="J259" s="10">
        <v>33.019482670000002</v>
      </c>
      <c r="K259" s="10">
        <v>78.132693939999996</v>
      </c>
      <c r="L259" s="11">
        <v>5.208333333333333E-3</v>
      </c>
      <c r="M259" s="11">
        <v>5.8680439814814819E-3</v>
      </c>
      <c r="N259" s="10">
        <v>-0.1872217100000011</v>
      </c>
      <c r="O259" s="10">
        <v>12.139872109999999</v>
      </c>
      <c r="P259" s="10">
        <v>-1.5422049614985698E-2</v>
      </c>
      <c r="Q259" s="9">
        <v>0.16928124514566592</v>
      </c>
      <c r="R259">
        <v>7.1813190099999957</v>
      </c>
      <c r="S259">
        <v>0.59154816005718169</v>
      </c>
      <c r="T259" s="9">
        <v>0.8042465849765762</v>
      </c>
      <c r="U259" s="3">
        <v>13.751369359999998</v>
      </c>
      <c r="V259" s="3">
        <v>8.9270900043333317</v>
      </c>
      <c r="W259" s="3">
        <v>0.54835428819999998</v>
      </c>
      <c r="X259" s="3">
        <v>0.62247237420000001</v>
      </c>
      <c r="Y259" s="3">
        <v>15.017095960000001</v>
      </c>
      <c r="Z259" s="3">
        <v>16.878316906666669</v>
      </c>
      <c r="AA259" s="3">
        <v>8.2325090589999999</v>
      </c>
      <c r="AB259" s="3">
        <v>10.462838130666666</v>
      </c>
      <c r="AC259" s="3">
        <v>92.629008656666656</v>
      </c>
      <c r="AD259" s="3">
        <v>79.866556056666667</v>
      </c>
      <c r="AE259" s="3">
        <v>33.414136786666667</v>
      </c>
      <c r="AF259" s="3">
        <v>33.071020173333331</v>
      </c>
      <c r="AG259" s="3">
        <v>67.960239319999985</v>
      </c>
      <c r="AH259" s="3">
        <v>78.264035056666657</v>
      </c>
      <c r="AI259" s="12">
        <v>43659</v>
      </c>
      <c r="AJ259" s="13">
        <v>654.86666666666667</v>
      </c>
      <c r="AK259" s="16">
        <v>3.0069400000000002</v>
      </c>
      <c r="AL259" s="10">
        <v>6.9400000000001683E-3</v>
      </c>
      <c r="AM259" s="10">
        <v>0.56114044849581302</v>
      </c>
      <c r="AN259" s="14">
        <v>12</v>
      </c>
      <c r="AO259" s="10">
        <v>285.14999999999998</v>
      </c>
      <c r="AP259" s="14">
        <v>10.5</v>
      </c>
      <c r="AQ259" s="14">
        <v>37</v>
      </c>
      <c r="AR259" s="10">
        <v>310.14999999999998</v>
      </c>
      <c r="AS259" s="14">
        <v>47.1</v>
      </c>
      <c r="AT259" s="14">
        <v>0.5</v>
      </c>
      <c r="AU259" s="10">
        <v>0.65236441910029341</v>
      </c>
      <c r="AV259" s="10">
        <v>9.8392773941167011</v>
      </c>
      <c r="AW259" s="10">
        <v>0.63602828170339976</v>
      </c>
      <c r="AX259" s="10">
        <v>0.72199678764226671</v>
      </c>
      <c r="AY259" s="10">
        <v>9.5244139382569255</v>
      </c>
      <c r="AZ259" s="10">
        <v>12.214175996311264</v>
      </c>
      <c r="BA259" s="10">
        <v>-0.17559236092361097</v>
      </c>
      <c r="BB259" s="10">
        <v>-1.4464103026173559E-2</v>
      </c>
      <c r="BC259" s="2">
        <v>0.20442366890310482</v>
      </c>
      <c r="BD259" s="1" t="s">
        <v>59</v>
      </c>
      <c r="BF259">
        <v>52</v>
      </c>
      <c r="BG259" s="19">
        <v>154.30000000000001</v>
      </c>
      <c r="BH259">
        <v>115</v>
      </c>
      <c r="BI259" s="19">
        <v>31.3</v>
      </c>
      <c r="BJ259">
        <v>97</v>
      </c>
      <c r="BK259" s="20">
        <v>12.6</v>
      </c>
      <c r="BL259">
        <v>91</v>
      </c>
      <c r="BM259">
        <v>83</v>
      </c>
      <c r="BN259" s="20">
        <v>5.92</v>
      </c>
      <c r="BO259">
        <v>90</v>
      </c>
      <c r="BP259" s="19">
        <v>15.6</v>
      </c>
      <c r="BQ259">
        <v>93</v>
      </c>
      <c r="BR259">
        <v>94</v>
      </c>
      <c r="BS259" s="20">
        <v>1.36</v>
      </c>
      <c r="BT259" s="20">
        <v>-3</v>
      </c>
      <c r="BU259" s="20">
        <v>-2</v>
      </c>
      <c r="BV259" s="20">
        <v>-11</v>
      </c>
      <c r="BW259" s="20">
        <v>7</v>
      </c>
      <c r="BX259" s="20">
        <v>4.5599999999999996</v>
      </c>
    </row>
    <row r="260" spans="1:76" x14ac:dyDescent="0.3">
      <c r="A260" s="2">
        <v>259</v>
      </c>
      <c r="B260" s="9" t="s">
        <v>340</v>
      </c>
      <c r="C260" s="10">
        <v>743</v>
      </c>
      <c r="D260" s="9" t="s">
        <v>58</v>
      </c>
      <c r="E260" s="10">
        <v>9.0892472469999994</v>
      </c>
      <c r="F260" s="10">
        <v>0.54030994369999996</v>
      </c>
      <c r="G260" s="10">
        <v>23.556767690000001</v>
      </c>
      <c r="H260" s="10">
        <v>12.6787045</v>
      </c>
      <c r="I260" s="10">
        <v>82.97788568</v>
      </c>
      <c r="J260" s="10">
        <v>30.87800421</v>
      </c>
      <c r="K260" s="10">
        <v>77.982485080000004</v>
      </c>
      <c r="L260" s="11">
        <v>4.3692129629629628E-3</v>
      </c>
      <c r="M260" s="11">
        <v>4.9652662037037035E-3</v>
      </c>
      <c r="N260" s="10">
        <v>2.63272993</v>
      </c>
      <c r="O260" s="10">
        <v>11.010543060000003</v>
      </c>
      <c r="P260" s="10">
        <v>0.23910990726373846</v>
      </c>
      <c r="Q260" s="9">
        <v>0.15467486324498525</v>
      </c>
      <c r="R260">
        <v>3.1644498900000002</v>
      </c>
      <c r="S260">
        <v>0.28740179959842954</v>
      </c>
      <c r="T260" s="9">
        <v>0.46904132164903167</v>
      </c>
      <c r="U260" s="3">
        <v>13.796045496666666</v>
      </c>
      <c r="V260" s="3">
        <v>9.6684775243333316</v>
      </c>
      <c r="W260" s="3">
        <v>0.44284520173333336</v>
      </c>
      <c r="X260" s="3">
        <v>0.49364506646666667</v>
      </c>
      <c r="Y260" s="3">
        <v>21.622629653333334</v>
      </c>
      <c r="Z260" s="3">
        <v>23.237116823333334</v>
      </c>
      <c r="AA260" s="3">
        <v>9.5623926393333338</v>
      </c>
      <c r="AB260" s="3">
        <v>11.415090126666668</v>
      </c>
      <c r="AC260" s="3">
        <v>93.101658503333326</v>
      </c>
      <c r="AD260" s="3">
        <v>80.686734226666658</v>
      </c>
      <c r="AE260" s="3">
        <v>30.140810426666665</v>
      </c>
      <c r="AF260" s="3">
        <v>30.319324723333335</v>
      </c>
      <c r="AG260" s="3">
        <v>74.017826036666676</v>
      </c>
      <c r="AH260" s="3">
        <v>79.977872016666666</v>
      </c>
      <c r="AI260" s="12">
        <v>43659</v>
      </c>
      <c r="AJ260" s="13">
        <v>654.86666666666667</v>
      </c>
      <c r="AK260" s="16">
        <v>3.0069400000000002</v>
      </c>
      <c r="AL260" s="10">
        <v>6.9400000000001683E-3</v>
      </c>
      <c r="AM260" s="10">
        <v>0.53906291149806773</v>
      </c>
      <c r="AN260" s="14">
        <v>12</v>
      </c>
      <c r="AO260" s="10">
        <v>285.14999999999998</v>
      </c>
      <c r="AP260" s="14">
        <v>10.5</v>
      </c>
      <c r="AQ260" s="14">
        <v>37</v>
      </c>
      <c r="AR260" s="10">
        <v>310.14999999999998</v>
      </c>
      <c r="AS260" s="14">
        <v>47.1</v>
      </c>
      <c r="AT260" s="14">
        <v>0.5</v>
      </c>
      <c r="AU260" s="10">
        <v>0.62669776178249215</v>
      </c>
      <c r="AV260" s="10">
        <v>14.762973586153128</v>
      </c>
      <c r="AW260" s="10">
        <v>0.51364980411408301</v>
      </c>
      <c r="AX260" s="10">
        <v>0.57257183932450662</v>
      </c>
      <c r="AY260" s="10">
        <v>11.09813342988347</v>
      </c>
      <c r="AZ260" s="10">
        <v>13.303497832479524</v>
      </c>
      <c r="BA260" s="10">
        <v>3.1111915769690413</v>
      </c>
      <c r="BB260" s="10">
        <v>0.28256477087598258</v>
      </c>
      <c r="BC260" s="2">
        <v>0.18378647905991854</v>
      </c>
      <c r="BD260" s="1" t="s">
        <v>59</v>
      </c>
      <c r="BF260">
        <v>62</v>
      </c>
      <c r="BG260" s="19">
        <v>153.69999999999999</v>
      </c>
      <c r="BH260">
        <v>115</v>
      </c>
      <c r="BI260" s="19">
        <v>31.3</v>
      </c>
      <c r="BJ260">
        <v>95</v>
      </c>
      <c r="BK260" s="20">
        <v>15.5</v>
      </c>
      <c r="BL260">
        <v>85</v>
      </c>
      <c r="BM260">
        <v>80</v>
      </c>
      <c r="BN260" s="20">
        <v>14.91</v>
      </c>
      <c r="BO260">
        <v>91</v>
      </c>
      <c r="BP260" s="19">
        <v>13.2</v>
      </c>
      <c r="BQ260">
        <v>89</v>
      </c>
      <c r="BR260">
        <v>69</v>
      </c>
      <c r="BS260" s="20">
        <v>1</v>
      </c>
      <c r="BT260" s="20">
        <v>2.3000000000000007</v>
      </c>
      <c r="BU260" s="20">
        <v>-4</v>
      </c>
      <c r="BV260" s="20">
        <v>11</v>
      </c>
      <c r="BW260" s="20">
        <v>4</v>
      </c>
      <c r="BX260" s="20">
        <v>13.91</v>
      </c>
    </row>
    <row r="261" spans="1:76" x14ac:dyDescent="0.3">
      <c r="A261" s="2">
        <v>260</v>
      </c>
      <c r="B261" s="9" t="s">
        <v>341</v>
      </c>
      <c r="C261" s="10">
        <v>739</v>
      </c>
      <c r="D261" s="9" t="s">
        <v>58</v>
      </c>
      <c r="E261" s="10">
        <v>8.9205161690000008</v>
      </c>
      <c r="F261" s="10">
        <v>0.6629482069</v>
      </c>
      <c r="G261" s="10">
        <v>17.770924180000002</v>
      </c>
      <c r="H261" s="10">
        <v>11.780155519999999</v>
      </c>
      <c r="I261" s="10">
        <v>80.337115030000007</v>
      </c>
      <c r="J261" s="10">
        <v>32.032969899999998</v>
      </c>
      <c r="K261" s="10">
        <v>74.156441869999995</v>
      </c>
      <c r="L261" s="11">
        <v>5.8969907407407408E-3</v>
      </c>
      <c r="M261" s="11">
        <v>6.4930439814814825E-3</v>
      </c>
      <c r="N261" s="10">
        <v>3.4265934680000001</v>
      </c>
      <c r="O261" s="10">
        <v>10.888019349999993</v>
      </c>
      <c r="P261" s="10">
        <v>0.31471228676683077</v>
      </c>
      <c r="Q261" s="9">
        <v>0.2781372739255385</v>
      </c>
      <c r="R261">
        <v>14.547774879999992</v>
      </c>
      <c r="S261">
        <v>1.3361268392676029</v>
      </c>
      <c r="T261" s="9">
        <v>1.191036541094715</v>
      </c>
      <c r="U261" s="3">
        <v>13.778517746666665</v>
      </c>
      <c r="V261" s="3">
        <v>9.0778768826666667</v>
      </c>
      <c r="W261" s="3">
        <v>0.56143306299999995</v>
      </c>
      <c r="X261" s="3">
        <v>0.61903317413333336</v>
      </c>
      <c r="Y261" s="3">
        <v>14.772996836666666</v>
      </c>
      <c r="Z261" s="3">
        <v>18.525856446666669</v>
      </c>
      <c r="AA261" s="3">
        <v>8.2715637906666668</v>
      </c>
      <c r="AB261" s="3">
        <v>11.463592059999998</v>
      </c>
      <c r="AC261" s="3">
        <v>91.430689060000006</v>
      </c>
      <c r="AD261" s="3">
        <v>79.63979873000001</v>
      </c>
      <c r="AE261" s="3">
        <v>31.588847943333334</v>
      </c>
      <c r="AF261" s="3">
        <v>31.554436049999996</v>
      </c>
      <c r="AG261" s="3">
        <v>58.402106033333332</v>
      </c>
      <c r="AH261" s="3">
        <v>72.180919123333339</v>
      </c>
      <c r="AI261" s="12">
        <v>43659</v>
      </c>
      <c r="AJ261" s="13">
        <v>654.86666666666667</v>
      </c>
      <c r="AK261" s="16">
        <v>3.0069400000000002</v>
      </c>
      <c r="AL261" s="10">
        <v>6.9400000000001683E-3</v>
      </c>
      <c r="AM261" s="10">
        <v>0.66141812630115671</v>
      </c>
      <c r="AN261" s="14">
        <v>12</v>
      </c>
      <c r="AO261" s="10">
        <v>285.14999999999998</v>
      </c>
      <c r="AP261" s="14">
        <v>10.5</v>
      </c>
      <c r="AQ261" s="14">
        <v>37</v>
      </c>
      <c r="AR261" s="10">
        <v>310.14999999999998</v>
      </c>
      <c r="AS261" s="14">
        <v>47.1</v>
      </c>
      <c r="AT261" s="14">
        <v>0.5</v>
      </c>
      <c r="AU261" s="10">
        <v>0.76894412602672702</v>
      </c>
      <c r="AV261" s="10">
        <v>13.664847762277331</v>
      </c>
      <c r="AW261" s="10">
        <v>0.65119816519265916</v>
      </c>
      <c r="AX261" s="10">
        <v>0.71800770876405362</v>
      </c>
      <c r="AY261" s="10">
        <v>9.6189241206204841</v>
      </c>
      <c r="AZ261" s="10">
        <v>13.283686457889717</v>
      </c>
      <c r="BA261" s="10">
        <v>3.9736659333976032</v>
      </c>
      <c r="BB261" s="10">
        <v>0.36495764800396002</v>
      </c>
      <c r="BC261" s="2">
        <v>0.31959827965999166</v>
      </c>
      <c r="BD261" s="1" t="s">
        <v>59</v>
      </c>
      <c r="BF261">
        <v>59</v>
      </c>
      <c r="BG261" s="19">
        <v>151.30000000000001</v>
      </c>
      <c r="BH261">
        <v>117</v>
      </c>
      <c r="BI261" s="19">
        <v>31.1</v>
      </c>
      <c r="BJ261">
        <v>92</v>
      </c>
      <c r="BK261" s="20">
        <v>13</v>
      </c>
      <c r="BL261">
        <v>95</v>
      </c>
      <c r="BM261">
        <v>58</v>
      </c>
      <c r="BN261" s="20">
        <v>3.35</v>
      </c>
      <c r="BO261">
        <v>90</v>
      </c>
      <c r="BP261" s="19">
        <v>13.3</v>
      </c>
      <c r="BQ261">
        <v>87</v>
      </c>
      <c r="BR261">
        <v>58</v>
      </c>
      <c r="BS261" s="20">
        <v>13.81</v>
      </c>
      <c r="BT261" s="20">
        <v>-0.30000000000000071</v>
      </c>
      <c r="BU261" s="20">
        <v>8</v>
      </c>
      <c r="BV261" s="20">
        <v>0</v>
      </c>
      <c r="BW261" s="20">
        <v>2</v>
      </c>
      <c r="BX261" s="20">
        <v>-10.46</v>
      </c>
    </row>
    <row r="262" spans="1:76" x14ac:dyDescent="0.3">
      <c r="A262" s="2">
        <v>261</v>
      </c>
      <c r="B262" s="9" t="s">
        <v>342</v>
      </c>
      <c r="C262" s="10">
        <v>719</v>
      </c>
      <c r="D262" s="9" t="s">
        <v>58</v>
      </c>
      <c r="E262" s="10"/>
      <c r="F262" s="10"/>
      <c r="G262" s="10"/>
      <c r="H262" s="10"/>
      <c r="I262" s="10"/>
      <c r="J262" s="10"/>
      <c r="K262" s="10"/>
      <c r="L262" s="11"/>
      <c r="M262" s="11"/>
      <c r="N262" s="10">
        <v>0</v>
      </c>
      <c r="O262" s="10">
        <v>0</v>
      </c>
      <c r="P262" s="10" t="e">
        <v>#DIV/0!</v>
      </c>
      <c r="Q262" s="9" t="e">
        <v>#DIV/0!</v>
      </c>
      <c r="R262">
        <v>0</v>
      </c>
      <c r="S262" t="e">
        <v>#DIV/0!</v>
      </c>
      <c r="T262" s="9" t="e">
        <v>#DIV/0!</v>
      </c>
      <c r="U262" s="3" t="e">
        <v>#DIV/0!</v>
      </c>
      <c r="V262" s="3" t="e">
        <v>#DIV/0!</v>
      </c>
      <c r="W262" s="3" t="e">
        <v>#DIV/0!</v>
      </c>
      <c r="X262" s="3" t="e">
        <v>#DIV/0!</v>
      </c>
      <c r="Y262" s="3" t="e">
        <v>#DIV/0!</v>
      </c>
      <c r="Z262" s="3" t="e">
        <v>#DIV/0!</v>
      </c>
      <c r="AA262" s="3" t="e">
        <v>#DIV/0!</v>
      </c>
      <c r="AB262" s="3" t="e">
        <v>#DIV/0!</v>
      </c>
      <c r="AC262" s="3" t="e">
        <v>#DIV/0!</v>
      </c>
      <c r="AD262" s="3" t="e">
        <v>#DIV/0!</v>
      </c>
      <c r="AE262" s="3" t="e">
        <v>#DIV/0!</v>
      </c>
      <c r="AF262" s="3" t="e">
        <v>#DIV/0!</v>
      </c>
      <c r="AG262" s="3" t="e">
        <v>#DIV/0!</v>
      </c>
      <c r="AH262" s="3" t="e">
        <v>#DIV/0!</v>
      </c>
      <c r="AI262" s="12">
        <v>43659</v>
      </c>
      <c r="AJ262" s="13">
        <v>654.86666666666667</v>
      </c>
      <c r="AK262" s="16">
        <v>3.0069400000000002</v>
      </c>
      <c r="AL262" s="10">
        <v>6.9400000000001683E-3</v>
      </c>
      <c r="AM262" s="10" t="s">
        <v>518</v>
      </c>
      <c r="AN262" s="14">
        <v>12</v>
      </c>
      <c r="AO262" s="10">
        <v>285.14999999999998</v>
      </c>
      <c r="AP262" s="14">
        <v>10.5</v>
      </c>
      <c r="AQ262" s="14">
        <v>37</v>
      </c>
      <c r="AR262" s="10">
        <v>310.14999999999998</v>
      </c>
      <c r="AS262" s="14">
        <v>47.1</v>
      </c>
      <c r="AT262" s="14">
        <v>0.5</v>
      </c>
      <c r="AU262" s="10" t="s">
        <v>518</v>
      </c>
      <c r="AV262" s="10" t="s">
        <v>518</v>
      </c>
      <c r="AW262" s="10" t="e">
        <v>#DIV/0!</v>
      </c>
      <c r="AX262" s="10" t="e">
        <v>#DIV/0!</v>
      </c>
      <c r="AY262" s="10" t="e">
        <v>#DIV/0!</v>
      </c>
      <c r="AZ262" s="10" t="e">
        <v>#DIV/0!</v>
      </c>
      <c r="BA262" s="10" t="s">
        <v>518</v>
      </c>
      <c r="BB262" s="10" t="s">
        <v>518</v>
      </c>
      <c r="BC262" s="2" t="e">
        <v>#DIV/0!</v>
      </c>
      <c r="BD262" s="1" t="s">
        <v>59</v>
      </c>
      <c r="BF262">
        <v>68</v>
      </c>
      <c r="BG262" s="19">
        <v>140.69999999999999</v>
      </c>
      <c r="BH262">
        <v>82</v>
      </c>
      <c r="BI262" s="19">
        <v>28.1</v>
      </c>
      <c r="BJ262">
        <v>98</v>
      </c>
      <c r="BK262" s="20">
        <v>12.1</v>
      </c>
      <c r="BL262">
        <v>90</v>
      </c>
      <c r="BM262">
        <v>71</v>
      </c>
      <c r="BN262" s="20">
        <v>9.64</v>
      </c>
      <c r="BO262">
        <v>89</v>
      </c>
      <c r="BP262" s="19">
        <v>13.5</v>
      </c>
      <c r="BQ262">
        <v>89</v>
      </c>
      <c r="BR262">
        <v>70</v>
      </c>
      <c r="BS262" s="20">
        <v>15.9</v>
      </c>
      <c r="BT262" s="20">
        <v>-1.4000000000000004</v>
      </c>
      <c r="BU262" s="20">
        <v>1</v>
      </c>
      <c r="BV262" s="20">
        <v>1</v>
      </c>
      <c r="BW262" s="20">
        <v>9</v>
      </c>
      <c r="BX262" s="20">
        <v>-6.26</v>
      </c>
    </row>
    <row r="263" spans="1:76" x14ac:dyDescent="0.3">
      <c r="A263" s="2">
        <v>262</v>
      </c>
      <c r="B263" s="9" t="s">
        <v>344</v>
      </c>
      <c r="C263" s="10">
        <v>790</v>
      </c>
      <c r="D263" s="9" t="s">
        <v>58</v>
      </c>
      <c r="E263" s="10">
        <v>9.5302619130000004</v>
      </c>
      <c r="F263" s="10">
        <v>0.5608049128</v>
      </c>
      <c r="G263" s="10">
        <v>20.584672609999998</v>
      </c>
      <c r="H263" s="10">
        <v>11.538375309999999</v>
      </c>
      <c r="I263" s="10">
        <v>83.174417020000007</v>
      </c>
      <c r="J263" s="10">
        <v>29.72027005</v>
      </c>
      <c r="K263" s="10">
        <v>85.328235480000004</v>
      </c>
      <c r="L263" s="11">
        <v>5.115740740740741E-3</v>
      </c>
      <c r="M263" s="11">
        <v>5.6770717592592593E-3</v>
      </c>
      <c r="N263" s="10">
        <v>1.2775627099999998</v>
      </c>
      <c r="O263" s="10">
        <v>12.510791759999989</v>
      </c>
      <c r="P263" s="10">
        <v>0.10211685515257915</v>
      </c>
      <c r="Q263" s="9">
        <v>0.20904282092019955</v>
      </c>
      <c r="R263">
        <v>14.595626129999999</v>
      </c>
      <c r="S263">
        <v>1.1666428800026651</v>
      </c>
      <c r="T263" s="9">
        <v>1.2568816371935823</v>
      </c>
      <c r="U263" s="3">
        <v>13.77115422</v>
      </c>
      <c r="V263" s="3">
        <v>9.4196249709999993</v>
      </c>
      <c r="W263" s="3">
        <v>0.47654815256666666</v>
      </c>
      <c r="X263" s="3">
        <v>0.58101530713333338</v>
      </c>
      <c r="Y263" s="3">
        <v>20.315951166666668</v>
      </c>
      <c r="Z263" s="3">
        <v>20.671264406666666</v>
      </c>
      <c r="AA263" s="3">
        <v>9.6812862236666675</v>
      </c>
      <c r="AB263" s="3">
        <v>11.984134053333335</v>
      </c>
      <c r="AC263" s="3">
        <v>94.503695053333331</v>
      </c>
      <c r="AD263" s="3">
        <v>83.196274226666674</v>
      </c>
      <c r="AE263" s="3">
        <v>30.097267623333334</v>
      </c>
      <c r="AF263" s="3">
        <v>30.09942006</v>
      </c>
      <c r="AG263" s="3">
        <v>69.991890443333332</v>
      </c>
      <c r="AH263" s="3">
        <v>84.166279230000001</v>
      </c>
      <c r="AI263" s="12">
        <v>43659</v>
      </c>
      <c r="AJ263" s="13">
        <v>654.86666666666667</v>
      </c>
      <c r="AK263" s="16">
        <v>3.0069400000000002</v>
      </c>
      <c r="AL263" s="10">
        <v>6.9400000000001683E-3</v>
      </c>
      <c r="AM263" s="10">
        <v>0.55951057832879936</v>
      </c>
      <c r="AN263" s="14">
        <v>12</v>
      </c>
      <c r="AO263" s="10">
        <v>285.14999999999998</v>
      </c>
      <c r="AP263" s="14">
        <v>10.5</v>
      </c>
      <c r="AQ263" s="14">
        <v>37</v>
      </c>
      <c r="AR263" s="10">
        <v>310.14999999999998</v>
      </c>
      <c r="AS263" s="14">
        <v>47.1</v>
      </c>
      <c r="AT263" s="14">
        <v>0.5</v>
      </c>
      <c r="AU263" s="10">
        <v>0.65046958277622702</v>
      </c>
      <c r="AV263" s="10">
        <v>13.389703404211927</v>
      </c>
      <c r="AW263" s="10">
        <v>0.55274137386768885</v>
      </c>
      <c r="AX263" s="10">
        <v>0.67391132957567912</v>
      </c>
      <c r="AY263" s="10">
        <v>11.230818272528099</v>
      </c>
      <c r="AZ263" s="10">
        <v>13.935443341722277</v>
      </c>
      <c r="BA263" s="10">
        <v>1.4786757943686428</v>
      </c>
      <c r="BB263" s="10">
        <v>0.11819202355332338</v>
      </c>
      <c r="BC263" s="2">
        <v>0.24558737551360729</v>
      </c>
      <c r="BD263" s="1" t="s">
        <v>59</v>
      </c>
      <c r="BF263">
        <v>65</v>
      </c>
      <c r="BG263" s="19">
        <v>144.80000000000001</v>
      </c>
      <c r="BH263">
        <v>112</v>
      </c>
      <c r="BI263" s="19">
        <v>29.7</v>
      </c>
      <c r="BJ263">
        <v>92</v>
      </c>
      <c r="BK263" s="20">
        <v>15.1</v>
      </c>
      <c r="BL263">
        <v>90</v>
      </c>
      <c r="BM263">
        <v>75</v>
      </c>
      <c r="BN263" s="20">
        <v>14.36</v>
      </c>
      <c r="BO263">
        <v>92</v>
      </c>
      <c r="BP263" s="19">
        <v>13.8</v>
      </c>
      <c r="BQ263">
        <v>87</v>
      </c>
      <c r="BR263">
        <v>80</v>
      </c>
      <c r="BS263" s="20">
        <v>10.08</v>
      </c>
      <c r="BT263" s="20">
        <v>1.2999999999999989</v>
      </c>
      <c r="BU263" s="20">
        <v>3</v>
      </c>
      <c r="BV263" s="20">
        <v>-5</v>
      </c>
      <c r="BW263" s="20">
        <v>0</v>
      </c>
      <c r="BX263" s="20">
        <v>4.2799999999999994</v>
      </c>
    </row>
    <row r="264" spans="1:76" x14ac:dyDescent="0.3">
      <c r="A264" s="2">
        <v>263</v>
      </c>
      <c r="B264" s="9" t="s">
        <v>345</v>
      </c>
      <c r="C264" s="10">
        <v>746</v>
      </c>
      <c r="D264" s="9" t="s">
        <v>58</v>
      </c>
      <c r="E264" s="10"/>
      <c r="F264" s="10"/>
      <c r="G264" s="10"/>
      <c r="H264" s="10"/>
      <c r="I264" s="10"/>
      <c r="J264" s="10"/>
      <c r="K264" s="10"/>
      <c r="L264" s="11"/>
      <c r="M264" s="11"/>
      <c r="N264" s="10">
        <v>0</v>
      </c>
      <c r="O264" s="10">
        <v>0</v>
      </c>
      <c r="P264" s="10" t="e">
        <v>#DIV/0!</v>
      </c>
      <c r="Q264" s="9" t="e">
        <v>#DIV/0!</v>
      </c>
      <c r="R264">
        <v>0</v>
      </c>
      <c r="S264" t="e">
        <v>#DIV/0!</v>
      </c>
      <c r="T264" s="9" t="e">
        <v>#DIV/0!</v>
      </c>
      <c r="U264" s="3" t="e">
        <v>#DIV/0!</v>
      </c>
      <c r="V264" s="3" t="e">
        <v>#DIV/0!</v>
      </c>
      <c r="W264" s="3" t="e">
        <v>#DIV/0!</v>
      </c>
      <c r="X264" s="3" t="e">
        <v>#DIV/0!</v>
      </c>
      <c r="Y264" s="3" t="e">
        <v>#DIV/0!</v>
      </c>
      <c r="Z264" s="3" t="e">
        <v>#DIV/0!</v>
      </c>
      <c r="AA264" s="3" t="e">
        <v>#DIV/0!</v>
      </c>
      <c r="AB264" s="3" t="e">
        <v>#DIV/0!</v>
      </c>
      <c r="AC264" s="3" t="e">
        <v>#DIV/0!</v>
      </c>
      <c r="AD264" s="3" t="e">
        <v>#DIV/0!</v>
      </c>
      <c r="AE264" s="3" t="e">
        <v>#DIV/0!</v>
      </c>
      <c r="AF264" s="3" t="e">
        <v>#DIV/0!</v>
      </c>
      <c r="AG264" s="3" t="e">
        <v>#DIV/0!</v>
      </c>
      <c r="AH264" s="3" t="e">
        <v>#DIV/0!</v>
      </c>
      <c r="AI264" s="12">
        <v>43659</v>
      </c>
      <c r="AJ264" s="13">
        <v>654.86666666666667</v>
      </c>
      <c r="AK264" s="16">
        <v>3.0069400000000002</v>
      </c>
      <c r="AL264" s="10">
        <v>6.9400000000001683E-3</v>
      </c>
      <c r="AM264" s="10" t="s">
        <v>518</v>
      </c>
      <c r="AN264" s="14">
        <v>12</v>
      </c>
      <c r="AO264" s="10">
        <v>285.14999999999998</v>
      </c>
      <c r="AP264" s="14">
        <v>10.5</v>
      </c>
      <c r="AQ264" s="14">
        <v>37</v>
      </c>
      <c r="AR264" s="10">
        <v>310.14999999999998</v>
      </c>
      <c r="AS264" s="14">
        <v>47.1</v>
      </c>
      <c r="AT264" s="14">
        <v>0.5</v>
      </c>
      <c r="AU264" s="10" t="s">
        <v>518</v>
      </c>
      <c r="AV264" s="10" t="s">
        <v>518</v>
      </c>
      <c r="AW264" s="10" t="e">
        <v>#DIV/0!</v>
      </c>
      <c r="AX264" s="10" t="e">
        <v>#DIV/0!</v>
      </c>
      <c r="AY264" s="10" t="e">
        <v>#DIV/0!</v>
      </c>
      <c r="AZ264" s="10" t="e">
        <v>#DIV/0!</v>
      </c>
      <c r="BA264" s="10" t="s">
        <v>518</v>
      </c>
      <c r="BB264" s="10" t="s">
        <v>518</v>
      </c>
      <c r="BC264" s="2" t="e">
        <v>#DIV/0!</v>
      </c>
      <c r="BD264" s="1" t="s">
        <v>59</v>
      </c>
      <c r="BF264">
        <v>79</v>
      </c>
      <c r="BG264" s="19">
        <v>149.6</v>
      </c>
      <c r="BH264">
        <v>102</v>
      </c>
      <c r="BI264" s="19">
        <v>31.6</v>
      </c>
      <c r="BJ264">
        <v>94</v>
      </c>
      <c r="BK264" s="20">
        <v>12.3</v>
      </c>
      <c r="BL264">
        <v>86</v>
      </c>
      <c r="BM264">
        <v>72</v>
      </c>
      <c r="BN264" s="20">
        <v>6.06</v>
      </c>
      <c r="BO264">
        <v>85</v>
      </c>
      <c r="BP264" s="19">
        <v>12.7</v>
      </c>
      <c r="BQ264">
        <v>84</v>
      </c>
      <c r="BR264">
        <v>70</v>
      </c>
      <c r="BS264" s="20">
        <v>5.45</v>
      </c>
      <c r="BT264" s="20">
        <v>-0.39999999999999858</v>
      </c>
      <c r="BU264" s="20">
        <v>2</v>
      </c>
      <c r="BV264" s="20">
        <v>2</v>
      </c>
      <c r="BW264" s="20">
        <v>9</v>
      </c>
      <c r="BX264" s="20">
        <v>0.60999999999999943</v>
      </c>
    </row>
    <row r="265" spans="1:76" x14ac:dyDescent="0.3">
      <c r="A265" s="2">
        <v>264</v>
      </c>
      <c r="B265" s="9" t="s">
        <v>347</v>
      </c>
      <c r="C265" s="10">
        <v>796</v>
      </c>
      <c r="D265" s="9" t="s">
        <v>58</v>
      </c>
      <c r="E265" s="10">
        <v>8.2010339890000008</v>
      </c>
      <c r="F265" s="10">
        <v>0.64506445729999995</v>
      </c>
      <c r="G265" s="10">
        <v>21.198986819999998</v>
      </c>
      <c r="H265" s="10">
        <v>13.673723989999999</v>
      </c>
      <c r="I265" s="10">
        <v>75.072150379999997</v>
      </c>
      <c r="J265" s="10">
        <v>25.803582930000001</v>
      </c>
      <c r="K265" s="10">
        <v>66.999091309999997</v>
      </c>
      <c r="L265" s="11">
        <v>1.2199074074074072E-2</v>
      </c>
      <c r="M265" s="11">
        <v>1.2893506944444444E-2</v>
      </c>
      <c r="N265" s="10">
        <v>6.6779828939999994</v>
      </c>
      <c r="O265" s="10">
        <v>19.692057480000003</v>
      </c>
      <c r="P265" s="10">
        <v>0.33912062773442597</v>
      </c>
      <c r="Q265" s="9">
        <v>0.21127266986943893</v>
      </c>
      <c r="R265">
        <v>5.1875481099999945</v>
      </c>
      <c r="S265">
        <v>0.26343352467199854</v>
      </c>
      <c r="T265" s="9">
        <v>0.13366655201647171</v>
      </c>
      <c r="U265" s="3">
        <v>13.806917116666668</v>
      </c>
      <c r="V265" s="3">
        <v>9.1761104516666681</v>
      </c>
      <c r="W265" s="3">
        <v>0.59093404570000008</v>
      </c>
      <c r="X265" s="3">
        <v>0.58660075129999989</v>
      </c>
      <c r="Y265" s="3">
        <v>14.029151236666666</v>
      </c>
      <c r="Z265" s="3">
        <v>17.208289990000001</v>
      </c>
      <c r="AA265" s="3">
        <v>8.1223168893333337</v>
      </c>
      <c r="AB265" s="3">
        <v>10.125749202666666</v>
      </c>
      <c r="AC265" s="3">
        <v>95.001922293333337</v>
      </c>
      <c r="AD265" s="3">
        <v>80.64649726333333</v>
      </c>
      <c r="AE265" s="3">
        <v>26.91406125333333</v>
      </c>
      <c r="AF265" s="3">
        <v>26.8652172</v>
      </c>
      <c r="AG265" s="3">
        <v>61.327865636666672</v>
      </c>
      <c r="AH265" s="3">
        <v>64.553511973333329</v>
      </c>
      <c r="AI265" s="12">
        <v>43659</v>
      </c>
      <c r="AJ265" s="13">
        <v>654.86666666666667</v>
      </c>
      <c r="AK265" s="16">
        <v>3.0069400000000002</v>
      </c>
      <c r="AL265" s="10">
        <v>6.9400000000001683E-3</v>
      </c>
      <c r="AM265" s="10">
        <v>0.64357565229103331</v>
      </c>
      <c r="AN265" s="14">
        <v>12</v>
      </c>
      <c r="AO265" s="10">
        <v>285.14999999999998</v>
      </c>
      <c r="AP265" s="14">
        <v>10.5</v>
      </c>
      <c r="AQ265" s="14">
        <v>37</v>
      </c>
      <c r="AR265" s="10">
        <v>310.14999999999998</v>
      </c>
      <c r="AS265" s="14">
        <v>47.1</v>
      </c>
      <c r="AT265" s="14">
        <v>0.5</v>
      </c>
      <c r="AU265" s="10">
        <v>0.74820102111577691</v>
      </c>
      <c r="AV265" s="10">
        <v>15.861103585343894</v>
      </c>
      <c r="AW265" s="10">
        <v>0.68541593231696618</v>
      </c>
      <c r="AX265" s="10">
        <v>0.68038980623268941</v>
      </c>
      <c r="AY265" s="10">
        <v>9.4177152576194416</v>
      </c>
      <c r="AZ265" s="10">
        <v>11.759252940472001</v>
      </c>
      <c r="BA265" s="10">
        <v>7.6717494342525647</v>
      </c>
      <c r="BB265" s="10">
        <v>0.38958597607407369</v>
      </c>
      <c r="BC265" s="2">
        <v>0.11192429116024445</v>
      </c>
      <c r="BD265" s="1" t="s">
        <v>59</v>
      </c>
      <c r="BF265">
        <v>82</v>
      </c>
      <c r="BG265" s="19">
        <v>135.30000000000001</v>
      </c>
      <c r="BH265">
        <v>84</v>
      </c>
      <c r="BI265" s="19">
        <v>33.5</v>
      </c>
      <c r="BJ265">
        <v>95</v>
      </c>
      <c r="BK265" s="20">
        <v>10.7</v>
      </c>
      <c r="BL265">
        <v>90</v>
      </c>
      <c r="BM265">
        <v>82</v>
      </c>
      <c r="BN265" s="20">
        <v>1.98</v>
      </c>
      <c r="BO265">
        <v>93</v>
      </c>
      <c r="BP265" s="19">
        <v>13.1</v>
      </c>
      <c r="BQ265">
        <v>85</v>
      </c>
      <c r="BR265">
        <v>83</v>
      </c>
      <c r="BS265" s="20">
        <v>11.4</v>
      </c>
      <c r="BT265" s="20">
        <v>-2.4000000000000004</v>
      </c>
      <c r="BU265" s="20">
        <v>5</v>
      </c>
      <c r="BV265" s="20">
        <v>-1</v>
      </c>
      <c r="BW265" s="20">
        <v>2</v>
      </c>
      <c r="BX265" s="20">
        <v>-9.42</v>
      </c>
    </row>
    <row r="266" spans="1:76" x14ac:dyDescent="0.3">
      <c r="A266" s="2">
        <v>265</v>
      </c>
      <c r="B266" s="9" t="s">
        <v>348</v>
      </c>
      <c r="C266" s="10">
        <v>684</v>
      </c>
      <c r="D266" s="9" t="s">
        <v>58</v>
      </c>
      <c r="E266" s="10">
        <v>8.7864747510000001</v>
      </c>
      <c r="F266" s="10">
        <v>0.88268883649999996</v>
      </c>
      <c r="G266" s="10">
        <v>17.799115390000001</v>
      </c>
      <c r="H266" s="10">
        <v>15.63926738</v>
      </c>
      <c r="I266" s="10">
        <v>81.927290900000003</v>
      </c>
      <c r="J266" s="10">
        <v>31.04103976</v>
      </c>
      <c r="K266" s="10">
        <v>78.889685909999997</v>
      </c>
      <c r="L266" s="11">
        <v>4.5949074074074078E-3</v>
      </c>
      <c r="M266" s="11">
        <v>5.2083217592592598E-3</v>
      </c>
      <c r="N266" s="10">
        <v>4.7122788199999999</v>
      </c>
      <c r="O266" s="10">
        <v>11.093581290000003</v>
      </c>
      <c r="P266" s="10">
        <v>0.42477525488074364</v>
      </c>
      <c r="Q266" s="9">
        <v>0.33390997826685886</v>
      </c>
      <c r="R266">
        <v>13.524600579999998</v>
      </c>
      <c r="S266">
        <v>1.2191374657516025</v>
      </c>
      <c r="T266" s="9">
        <v>1.0681014878860082</v>
      </c>
      <c r="U266" s="3">
        <v>13.74836927</v>
      </c>
      <c r="V266" s="3">
        <v>9.0037367016666678</v>
      </c>
      <c r="W266" s="3">
        <v>0.62203236276666662</v>
      </c>
      <c r="X266" s="3">
        <v>0.79555162643333333</v>
      </c>
      <c r="Y266" s="3">
        <v>17.101191953333331</v>
      </c>
      <c r="Z266" s="3">
        <v>18.509181753333333</v>
      </c>
      <c r="AA266" s="3">
        <v>10.612239186666667</v>
      </c>
      <c r="AB266" s="3">
        <v>14.623952646666666</v>
      </c>
      <c r="AC266" s="3">
        <v>94.12835109000001</v>
      </c>
      <c r="AD266" s="3">
        <v>81.955787663333339</v>
      </c>
      <c r="AE266" s="3">
        <v>30.282586553333331</v>
      </c>
      <c r="AF266" s="3">
        <v>30.114427796666671</v>
      </c>
      <c r="AG266" s="3">
        <v>65.756393689999996</v>
      </c>
      <c r="AH266" s="3">
        <v>78.689498006666668</v>
      </c>
      <c r="AI266" s="12">
        <v>43659</v>
      </c>
      <c r="AJ266" s="13">
        <v>654.86666666666667</v>
      </c>
      <c r="AK266" s="16">
        <v>3.0069400000000002</v>
      </c>
      <c r="AL266" s="10">
        <v>6.9400000000001683E-3</v>
      </c>
      <c r="AM266" s="10">
        <v>0.88065159580836327</v>
      </c>
      <c r="AN266" s="14">
        <v>12</v>
      </c>
      <c r="AO266" s="10">
        <v>285.14999999999998</v>
      </c>
      <c r="AP266" s="14">
        <v>10.5</v>
      </c>
      <c r="AQ266" s="14">
        <v>37</v>
      </c>
      <c r="AR266" s="10">
        <v>310.14999999999998</v>
      </c>
      <c r="AS266" s="14">
        <v>47.1</v>
      </c>
      <c r="AT266" s="14">
        <v>0.5</v>
      </c>
      <c r="AU266" s="10">
        <v>1.023818133711949</v>
      </c>
      <c r="AV266" s="10">
        <v>18.223057100313429</v>
      </c>
      <c r="AW266" s="10">
        <v>0.7214864246855156</v>
      </c>
      <c r="AX266" s="10">
        <v>0.92274893231470134</v>
      </c>
      <c r="AY266" s="10">
        <v>12.317018646369112</v>
      </c>
      <c r="AZ266" s="10">
        <v>17.02996535456197</v>
      </c>
      <c r="BA266" s="10">
        <v>5.5414665872318185</v>
      </c>
      <c r="BB266" s="10">
        <v>0.49952007763507511</v>
      </c>
      <c r="BC266" s="2">
        <v>0.39227546206041392</v>
      </c>
      <c r="BD266" s="1" t="s">
        <v>59</v>
      </c>
      <c r="BF266">
        <v>65</v>
      </c>
      <c r="BG266" s="19">
        <v>157.6</v>
      </c>
      <c r="BH266">
        <v>115</v>
      </c>
      <c r="BI266" s="19">
        <v>32.6</v>
      </c>
      <c r="BJ266">
        <v>96</v>
      </c>
      <c r="BK266" s="20">
        <v>10.9</v>
      </c>
      <c r="BL266">
        <v>89</v>
      </c>
      <c r="BM266">
        <v>61</v>
      </c>
      <c r="BN266" s="20">
        <v>2.77</v>
      </c>
      <c r="BO266">
        <v>88</v>
      </c>
      <c r="BP266" s="19">
        <v>13.2</v>
      </c>
      <c r="BQ266">
        <v>90</v>
      </c>
      <c r="BR266">
        <v>61</v>
      </c>
      <c r="BS266" s="20">
        <v>7.72</v>
      </c>
      <c r="BT266" s="20">
        <v>-2.2999999999999989</v>
      </c>
      <c r="BU266" s="20">
        <v>-1</v>
      </c>
      <c r="BV266" s="20">
        <v>0</v>
      </c>
      <c r="BW266" s="20">
        <v>8</v>
      </c>
      <c r="BX266" s="20">
        <v>-4.9499999999999993</v>
      </c>
    </row>
    <row r="267" spans="1:76" x14ac:dyDescent="0.3">
      <c r="A267" s="2">
        <v>266</v>
      </c>
      <c r="B267" s="9" t="s">
        <v>349</v>
      </c>
      <c r="C267" s="10">
        <v>752</v>
      </c>
      <c r="D267" s="9" t="s">
        <v>58</v>
      </c>
      <c r="E267" s="10"/>
      <c r="F267" s="10"/>
      <c r="G267" s="10"/>
      <c r="H267" s="10"/>
      <c r="I267" s="10"/>
      <c r="J267" s="10"/>
      <c r="K267" s="10"/>
      <c r="L267" s="11"/>
      <c r="M267" s="11"/>
      <c r="N267" s="10">
        <v>0</v>
      </c>
      <c r="O267" s="10">
        <v>0</v>
      </c>
      <c r="P267" s="10" t="e">
        <v>#DIV/0!</v>
      </c>
      <c r="Q267" s="9" t="e">
        <v>#DIV/0!</v>
      </c>
      <c r="R267">
        <v>0</v>
      </c>
      <c r="S267" t="e">
        <v>#DIV/0!</v>
      </c>
      <c r="T267" s="9" t="e">
        <v>#DIV/0!</v>
      </c>
      <c r="U267" s="3" t="e">
        <v>#DIV/0!</v>
      </c>
      <c r="V267" s="3" t="e">
        <v>#DIV/0!</v>
      </c>
      <c r="W267" s="3" t="e">
        <v>#DIV/0!</v>
      </c>
      <c r="X267" s="3" t="e">
        <v>#DIV/0!</v>
      </c>
      <c r="Y267" s="3" t="e">
        <v>#DIV/0!</v>
      </c>
      <c r="Z267" s="3" t="e">
        <v>#DIV/0!</v>
      </c>
      <c r="AA267" s="3" t="e">
        <v>#DIV/0!</v>
      </c>
      <c r="AB267" s="3" t="e">
        <v>#DIV/0!</v>
      </c>
      <c r="AC267" s="3" t="e">
        <v>#DIV/0!</v>
      </c>
      <c r="AD267" s="3" t="e">
        <v>#DIV/0!</v>
      </c>
      <c r="AE267" s="3" t="e">
        <v>#DIV/0!</v>
      </c>
      <c r="AF267" s="3" t="e">
        <v>#DIV/0!</v>
      </c>
      <c r="AG267" s="3" t="e">
        <v>#DIV/0!</v>
      </c>
      <c r="AH267" s="3" t="e">
        <v>#DIV/0!</v>
      </c>
      <c r="AI267" s="12">
        <v>43659</v>
      </c>
      <c r="AJ267" s="13">
        <v>654.86666666666667</v>
      </c>
      <c r="AK267" s="16">
        <v>3.0069400000000002</v>
      </c>
      <c r="AL267" s="10">
        <v>6.9400000000001683E-3</v>
      </c>
      <c r="AM267" s="10" t="s">
        <v>518</v>
      </c>
      <c r="AN267" s="14">
        <v>12</v>
      </c>
      <c r="AO267" s="10">
        <v>285.14999999999998</v>
      </c>
      <c r="AP267" s="14">
        <v>10.5</v>
      </c>
      <c r="AQ267" s="14">
        <v>37</v>
      </c>
      <c r="AR267" s="10">
        <v>310.14999999999998</v>
      </c>
      <c r="AS267" s="14">
        <v>47.1</v>
      </c>
      <c r="AT267" s="14">
        <v>0.5</v>
      </c>
      <c r="AU267" s="10" t="s">
        <v>518</v>
      </c>
      <c r="AV267" s="10" t="s">
        <v>518</v>
      </c>
      <c r="AW267" s="10" t="e">
        <v>#DIV/0!</v>
      </c>
      <c r="AX267" s="10" t="e">
        <v>#DIV/0!</v>
      </c>
      <c r="AY267" s="10" t="e">
        <v>#DIV/0!</v>
      </c>
      <c r="AZ267" s="10" t="e">
        <v>#DIV/0!</v>
      </c>
      <c r="BA267" s="10" t="s">
        <v>518</v>
      </c>
      <c r="BB267" s="10" t="s">
        <v>518</v>
      </c>
      <c r="BC267" s="2" t="e">
        <v>#DIV/0!</v>
      </c>
      <c r="BD267" s="1" t="s">
        <v>59</v>
      </c>
      <c r="BF267">
        <v>65</v>
      </c>
      <c r="BG267" s="19">
        <v>147.30000000000001</v>
      </c>
      <c r="BH267">
        <v>95</v>
      </c>
      <c r="BI267" s="19">
        <v>30</v>
      </c>
      <c r="BJ267">
        <v>96</v>
      </c>
      <c r="BK267" s="20">
        <v>14.5</v>
      </c>
      <c r="BL267">
        <v>88</v>
      </c>
      <c r="BM267">
        <v>69</v>
      </c>
      <c r="BN267" s="20">
        <v>6.8</v>
      </c>
      <c r="BO267">
        <v>86</v>
      </c>
      <c r="BP267" s="19">
        <v>14.2</v>
      </c>
      <c r="BQ267">
        <v>85</v>
      </c>
      <c r="BR267">
        <v>65</v>
      </c>
      <c r="BS267" s="20">
        <v>7.5</v>
      </c>
      <c r="BT267" s="20">
        <v>0.30000000000000071</v>
      </c>
      <c r="BU267" s="20">
        <v>3</v>
      </c>
      <c r="BV267" s="20">
        <v>4</v>
      </c>
      <c r="BW267" s="20">
        <v>10</v>
      </c>
      <c r="BX267" s="20">
        <v>-0.70000000000000018</v>
      </c>
    </row>
    <row r="268" spans="1:76" x14ac:dyDescent="0.3">
      <c r="A268" s="2">
        <v>267</v>
      </c>
      <c r="B268" s="9" t="s">
        <v>351</v>
      </c>
      <c r="C268" s="10">
        <v>741</v>
      </c>
      <c r="D268" s="9" t="s">
        <v>58</v>
      </c>
      <c r="E268" s="10">
        <v>9.0454096659999994</v>
      </c>
      <c r="F268" s="10">
        <v>0.59187002050000004</v>
      </c>
      <c r="G268" s="10">
        <v>26.19421174</v>
      </c>
      <c r="H268" s="10">
        <v>15.53069284</v>
      </c>
      <c r="I268" s="10">
        <v>83.255744230000005</v>
      </c>
      <c r="J268" s="10">
        <v>27.662673170000001</v>
      </c>
      <c r="K268" s="10">
        <v>84.522719690000002</v>
      </c>
      <c r="L268" s="11">
        <v>4.6180555555555558E-3</v>
      </c>
      <c r="M268" s="11">
        <v>5.1967476851851853E-3</v>
      </c>
      <c r="N268" s="10">
        <v>2.4294487900000004</v>
      </c>
      <c r="O268" s="10">
        <v>12.905758769999991</v>
      </c>
      <c r="P268" s="10">
        <v>0.18824532778710865</v>
      </c>
      <c r="Q268" s="9">
        <v>0.30017319037548801</v>
      </c>
      <c r="R268">
        <v>10.476874019999997</v>
      </c>
      <c r="S268">
        <v>0.81179837673349009</v>
      </c>
      <c r="T268" s="9">
        <v>0.86573926796532452</v>
      </c>
      <c r="U268" s="3">
        <v>13.819492223333334</v>
      </c>
      <c r="V268" s="3">
        <v>8.9205321773333335</v>
      </c>
      <c r="W268" s="3">
        <v>0.47986396110000001</v>
      </c>
      <c r="X268" s="3">
        <v>0.59980491796666668</v>
      </c>
      <c r="Y268" s="3">
        <v>25.528606863333334</v>
      </c>
      <c r="Z268" s="3">
        <v>26.312257826666666</v>
      </c>
      <c r="AA268" s="3">
        <v>12.234931483333334</v>
      </c>
      <c r="AB268" s="3">
        <v>15.781644366666669</v>
      </c>
      <c r="AC268" s="3">
        <v>96.420265053333324</v>
      </c>
      <c r="AD268" s="3">
        <v>84.436560760000006</v>
      </c>
      <c r="AE268" s="3">
        <v>28.196103603333331</v>
      </c>
      <c r="AF268" s="3">
        <v>27.760687200000003</v>
      </c>
      <c r="AG268" s="3">
        <v>73.97027631666667</v>
      </c>
      <c r="AH268" s="3">
        <v>84.322289589999997</v>
      </c>
      <c r="AI268" s="12">
        <v>43659</v>
      </c>
      <c r="AJ268" s="13">
        <v>654.86666666666667</v>
      </c>
      <c r="AK268" s="16">
        <v>3.0069400000000002</v>
      </c>
      <c r="AL268" s="10">
        <v>6.9400000000001683E-3</v>
      </c>
      <c r="AM268" s="10">
        <v>0.59050398794122927</v>
      </c>
      <c r="AN268" s="14">
        <v>12</v>
      </c>
      <c r="AO268" s="10">
        <v>285.14999999999998</v>
      </c>
      <c r="AP268" s="14">
        <v>10.5</v>
      </c>
      <c r="AQ268" s="14">
        <v>37</v>
      </c>
      <c r="AR268" s="10">
        <v>310.14999999999998</v>
      </c>
      <c r="AS268" s="14">
        <v>47.1</v>
      </c>
      <c r="AT268" s="14">
        <v>0.5</v>
      </c>
      <c r="AU268" s="10">
        <v>0.68650155607622543</v>
      </c>
      <c r="AV268" s="10">
        <v>17.982367119700132</v>
      </c>
      <c r="AW268" s="10">
        <v>0.5565873326744234</v>
      </c>
      <c r="AX268" s="10">
        <v>0.69570512995139844</v>
      </c>
      <c r="AY268" s="10">
        <v>14.208082298719122</v>
      </c>
      <c r="AZ268" s="10">
        <v>18.30488807357689</v>
      </c>
      <c r="BA268" s="10">
        <v>2.7198558098373624</v>
      </c>
      <c r="BB268" s="10">
        <v>0.21074745455182287</v>
      </c>
      <c r="BC268" s="2">
        <v>0.346993999510323</v>
      </c>
      <c r="BD268" s="1" t="s">
        <v>79</v>
      </c>
      <c r="BF268">
        <v>49</v>
      </c>
      <c r="BG268" s="19">
        <v>143.4</v>
      </c>
      <c r="BH268">
        <v>91</v>
      </c>
      <c r="BI268" s="19">
        <v>32.200000000000003</v>
      </c>
      <c r="BJ268">
        <v>97</v>
      </c>
      <c r="BK268" s="20">
        <v>14.6</v>
      </c>
      <c r="BL268">
        <v>90</v>
      </c>
      <c r="BM268">
        <v>74</v>
      </c>
      <c r="BN268" s="20">
        <v>5.26</v>
      </c>
      <c r="BO268">
        <v>89</v>
      </c>
      <c r="BP268" s="19">
        <v>13.6</v>
      </c>
      <c r="BQ268">
        <v>91</v>
      </c>
      <c r="BR268">
        <v>66</v>
      </c>
      <c r="BS268" s="20">
        <v>7.79</v>
      </c>
      <c r="BT268" s="20">
        <v>1</v>
      </c>
      <c r="BU268" s="20">
        <v>-1</v>
      </c>
      <c r="BV268" s="20">
        <v>8</v>
      </c>
      <c r="BW268" s="20">
        <v>8</v>
      </c>
      <c r="BX268" s="20">
        <v>-2.5300000000000002</v>
      </c>
    </row>
    <row r="269" spans="1:76" x14ac:dyDescent="0.3">
      <c r="A269" s="2">
        <v>268</v>
      </c>
      <c r="B269" s="9" t="s">
        <v>352</v>
      </c>
      <c r="C269" s="10">
        <v>728</v>
      </c>
      <c r="D269" s="9" t="s">
        <v>58</v>
      </c>
      <c r="E269" s="10">
        <v>9.9965238480000007</v>
      </c>
      <c r="F269" s="10">
        <v>0.43447402870000001</v>
      </c>
      <c r="G269" s="10">
        <v>22.903670470000002</v>
      </c>
      <c r="H269" s="10">
        <v>9.9456167359999998</v>
      </c>
      <c r="I269" s="10">
        <v>79.455450080000006</v>
      </c>
      <c r="J269" s="10">
        <v>34.806624509999999</v>
      </c>
      <c r="K269" s="10">
        <v>95.399955689999999</v>
      </c>
      <c r="L269" s="11">
        <v>4.9710648148148144E-3</v>
      </c>
      <c r="M269" s="11">
        <v>5.526608796296296E-3</v>
      </c>
      <c r="N269" s="10">
        <v>1.0909997629999992</v>
      </c>
      <c r="O269" s="10">
        <v>10.578601639999988</v>
      </c>
      <c r="P269" s="10">
        <v>0.10313270128961964</v>
      </c>
      <c r="Q269" s="9">
        <v>0.10601873916971177</v>
      </c>
      <c r="R269">
        <v>8.233345479999997</v>
      </c>
      <c r="S269">
        <v>0.77830187393274475</v>
      </c>
      <c r="T269" s="9">
        <v>0.67578592781488811</v>
      </c>
      <c r="U269" s="3">
        <v>13.817590379999999</v>
      </c>
      <c r="V269" s="3">
        <v>9.7552820805000007</v>
      </c>
      <c r="W269" s="3">
        <v>0.42177170995000002</v>
      </c>
      <c r="X269" s="3">
        <v>0.45685995545000002</v>
      </c>
      <c r="Y269" s="3">
        <v>21.240712654999999</v>
      </c>
      <c r="Z269" s="3">
        <v>22.389598585000002</v>
      </c>
      <c r="AA269" s="3">
        <v>8.9533188730000006</v>
      </c>
      <c r="AB269" s="3">
        <v>10.209653762999999</v>
      </c>
      <c r="AC269" s="3">
        <v>89.192489449999997</v>
      </c>
      <c r="AD269" s="3">
        <v>77.376064404999994</v>
      </c>
      <c r="AE269" s="3">
        <v>35.245820909999999</v>
      </c>
      <c r="AF269" s="3">
        <v>35.095008364999998</v>
      </c>
      <c r="AG269" s="3">
        <v>87.215546230000001</v>
      </c>
      <c r="AH269" s="3">
        <v>95.074023355000008</v>
      </c>
      <c r="AI269" s="12">
        <v>43659</v>
      </c>
      <c r="AJ269" s="13">
        <v>654.86666666666667</v>
      </c>
      <c r="AK269" s="16">
        <v>3.0069400000000002</v>
      </c>
      <c r="AL269" s="10">
        <v>6.9400000000001683E-3</v>
      </c>
      <c r="AM269" s="10">
        <v>0.43347126517323259</v>
      </c>
      <c r="AN269" s="14">
        <v>12</v>
      </c>
      <c r="AO269" s="10">
        <v>285.14999999999998</v>
      </c>
      <c r="AP269" s="14">
        <v>10.5</v>
      </c>
      <c r="AQ269" s="14">
        <v>37</v>
      </c>
      <c r="AR269" s="10">
        <v>310.14999999999998</v>
      </c>
      <c r="AS269" s="14">
        <v>47.1</v>
      </c>
      <c r="AT269" s="14">
        <v>0.5</v>
      </c>
      <c r="AU269" s="10">
        <v>0.50394020046037569</v>
      </c>
      <c r="AV269" s="10">
        <v>11.542080287930188</v>
      </c>
      <c r="AW269" s="10">
        <v>0.48920696294940214</v>
      </c>
      <c r="AX269" s="10">
        <v>0.5299053161374645</v>
      </c>
      <c r="AY269" s="10">
        <v>10.376156290408685</v>
      </c>
      <c r="AZ269" s="10">
        <v>11.851019380414989</v>
      </c>
      <c r="BA269" s="10">
        <v>1.2802877298224313</v>
      </c>
      <c r="BB269" s="10">
        <v>0.12102617844889683</v>
      </c>
      <c r="BC269" s="2">
        <v>0.12445543169572926</v>
      </c>
      <c r="BD269" s="1" t="s">
        <v>59</v>
      </c>
      <c r="BF269">
        <v>53</v>
      </c>
      <c r="BG269" s="19">
        <v>149.5</v>
      </c>
      <c r="BH269">
        <v>105</v>
      </c>
      <c r="BI269" s="19">
        <v>31.3</v>
      </c>
      <c r="BJ269">
        <v>96</v>
      </c>
      <c r="BK269" s="20">
        <v>14.7</v>
      </c>
      <c r="BL269">
        <v>84</v>
      </c>
      <c r="BM269">
        <v>101</v>
      </c>
      <c r="BN269" s="20">
        <v>13.42</v>
      </c>
      <c r="BO269" s="21" t="e">
        <v>#NULL!</v>
      </c>
      <c r="BP269" s="19">
        <v>11.5</v>
      </c>
      <c r="BQ269">
        <v>89</v>
      </c>
      <c r="BR269">
        <v>69</v>
      </c>
      <c r="BS269" s="20">
        <v>1.23</v>
      </c>
      <c r="BT269" s="20">
        <v>3.1999999999999993</v>
      </c>
      <c r="BU269" s="20">
        <v>-5</v>
      </c>
      <c r="BV269" s="20">
        <v>32</v>
      </c>
      <c r="BW269" s="21" t="e">
        <v>#NULL!</v>
      </c>
      <c r="BX269" s="20">
        <v>12.19</v>
      </c>
    </row>
    <row r="270" spans="1:76" x14ac:dyDescent="0.3">
      <c r="A270" s="2">
        <v>269</v>
      </c>
      <c r="B270" s="9" t="s">
        <v>353</v>
      </c>
      <c r="C270" s="10">
        <v>712</v>
      </c>
      <c r="D270" s="9" t="s">
        <v>58</v>
      </c>
      <c r="E270" s="10">
        <v>9.0145057780000002</v>
      </c>
      <c r="F270" s="10">
        <v>0.72269634329999999</v>
      </c>
      <c r="G270" s="10">
        <v>22.722701000000001</v>
      </c>
      <c r="H270" s="10">
        <v>16.38907635</v>
      </c>
      <c r="I270" s="10">
        <v>75.544141830000001</v>
      </c>
      <c r="J270" s="10">
        <v>34.915770780000003</v>
      </c>
      <c r="K270" s="10">
        <v>102.97648649999999</v>
      </c>
      <c r="L270" s="11">
        <v>3.7557870370370371E-3</v>
      </c>
      <c r="M270" s="11">
        <v>4.2476736111111109E-3</v>
      </c>
      <c r="N270" s="10">
        <v>4.64938143</v>
      </c>
      <c r="O270" s="10">
        <v>13.076784989999993</v>
      </c>
      <c r="P270" s="10">
        <v>0.35554468728785016</v>
      </c>
      <c r="Q270" s="9">
        <v>0.34596743933614488</v>
      </c>
      <c r="R270">
        <v>10.741450089999987</v>
      </c>
      <c r="S270">
        <v>0.82141368067259113</v>
      </c>
      <c r="T270" s="9">
        <v>0.82273213083909613</v>
      </c>
      <c r="U270" s="3">
        <v>13.775653566666668</v>
      </c>
      <c r="V270" s="3">
        <v>9.1446403113333332</v>
      </c>
      <c r="W270" s="3">
        <v>0.55632930133333336</v>
      </c>
      <c r="X270" s="3">
        <v>0.6833920761333333</v>
      </c>
      <c r="Y270" s="3">
        <v>20.582077080000001</v>
      </c>
      <c r="Z270" s="3">
        <v>23.51303892</v>
      </c>
      <c r="AA270" s="3">
        <v>11.362170196666668</v>
      </c>
      <c r="AB270" s="3">
        <v>16.029917170000001</v>
      </c>
      <c r="AC270" s="3">
        <v>90.222048166666653</v>
      </c>
      <c r="AD270" s="3">
        <v>76.406599236666665</v>
      </c>
      <c r="AE270" s="3">
        <v>34.431073359999999</v>
      </c>
      <c r="AF270" s="3">
        <v>34.21296460333334</v>
      </c>
      <c r="AG270" s="3">
        <v>90.320557586666666</v>
      </c>
      <c r="AH270" s="3">
        <v>101.47340100333334</v>
      </c>
      <c r="AI270" s="12">
        <v>43659</v>
      </c>
      <c r="AJ270" s="13">
        <v>654.86666666666667</v>
      </c>
      <c r="AK270" s="16">
        <v>3.0069400000000002</v>
      </c>
      <c r="AL270" s="10">
        <v>6.9400000000001683E-3</v>
      </c>
      <c r="AM270" s="10">
        <v>0.72102836435046924</v>
      </c>
      <c r="AN270" s="14">
        <v>12</v>
      </c>
      <c r="AO270" s="10">
        <v>285.14999999999998</v>
      </c>
      <c r="AP270" s="14">
        <v>10.5</v>
      </c>
      <c r="AQ270" s="14">
        <v>37</v>
      </c>
      <c r="AR270" s="10">
        <v>310.14999999999998</v>
      </c>
      <c r="AS270" s="14">
        <v>47.1</v>
      </c>
      <c r="AT270" s="14">
        <v>0.5</v>
      </c>
      <c r="AU270" s="10">
        <v>0.83824513332661366</v>
      </c>
      <c r="AV270" s="10">
        <v>19.047193529285778</v>
      </c>
      <c r="AW270" s="10">
        <v>0.64527838516553604</v>
      </c>
      <c r="AX270" s="10">
        <v>0.79265667701730758</v>
      </c>
      <c r="AY270" s="10">
        <v>13.187231689522848</v>
      </c>
      <c r="AZ270" s="10">
        <v>18.620832524467346</v>
      </c>
      <c r="BA270" s="10">
        <v>5.4253968970117175</v>
      </c>
      <c r="BB270" s="10">
        <v>0.4148876731674182</v>
      </c>
      <c r="BC270" s="2">
        <v>0.4026748292707682</v>
      </c>
      <c r="BD270" s="1" t="s">
        <v>79</v>
      </c>
      <c r="BF270">
        <v>54</v>
      </c>
      <c r="BG270" s="19">
        <v>155.80000000000001</v>
      </c>
      <c r="BH270">
        <v>135</v>
      </c>
      <c r="BI270" s="19">
        <v>33.9</v>
      </c>
      <c r="BJ270">
        <v>96</v>
      </c>
      <c r="BK270" s="20">
        <v>14.8</v>
      </c>
      <c r="BL270">
        <v>89</v>
      </c>
      <c r="BM270">
        <v>80</v>
      </c>
      <c r="BN270" s="20">
        <v>12.19</v>
      </c>
      <c r="BO270">
        <v>90</v>
      </c>
      <c r="BP270" s="19">
        <v>14.9</v>
      </c>
      <c r="BQ270">
        <v>89</v>
      </c>
      <c r="BR270">
        <v>78</v>
      </c>
      <c r="BS270" s="20">
        <v>14.96</v>
      </c>
      <c r="BT270" s="20">
        <v>-9.9999999999999645E-2</v>
      </c>
      <c r="BU270" s="20">
        <v>0</v>
      </c>
      <c r="BV270" s="20">
        <v>2</v>
      </c>
      <c r="BW270" s="20">
        <v>6</v>
      </c>
      <c r="BX270" s="20">
        <v>-2.7700000000000014</v>
      </c>
    </row>
    <row r="271" spans="1:76" x14ac:dyDescent="0.3">
      <c r="A271" s="2">
        <v>270</v>
      </c>
      <c r="B271" s="9" t="s">
        <v>355</v>
      </c>
      <c r="C271" s="10">
        <v>759</v>
      </c>
      <c r="D271" s="9" t="s">
        <v>58</v>
      </c>
      <c r="E271" s="10">
        <v>9.3755744940000003</v>
      </c>
      <c r="F271" s="10">
        <v>0.60941063740000001</v>
      </c>
      <c r="G271" s="10">
        <v>18.603967399999998</v>
      </c>
      <c r="H271" s="10">
        <v>11.108218559999999</v>
      </c>
      <c r="I271" s="10">
        <v>77.574483259999994</v>
      </c>
      <c r="J271" s="10">
        <v>31.764149110000002</v>
      </c>
      <c r="K271" s="10">
        <v>75.723155939999998</v>
      </c>
      <c r="L271" s="11">
        <v>4.8842592592592592E-3</v>
      </c>
      <c r="M271" s="11">
        <v>5.7985995370370379E-3</v>
      </c>
      <c r="N271" s="10">
        <v>-9.5263940000000602E-2</v>
      </c>
      <c r="O271" s="10">
        <v>13.945066060000002</v>
      </c>
      <c r="P271" s="10">
        <v>-6.8313724431363926E-3</v>
      </c>
      <c r="Q271" s="9">
        <v>7.1516843202901789E-2</v>
      </c>
      <c r="R271">
        <v>8.4360301600000014</v>
      </c>
      <c r="S271">
        <v>0.60494730707643563</v>
      </c>
      <c r="T271" s="9">
        <v>0.65215593818748419</v>
      </c>
      <c r="U271" s="3">
        <v>13.801722663333331</v>
      </c>
      <c r="V271" s="3">
        <v>9.4949719889999997</v>
      </c>
      <c r="W271" s="3">
        <v>0.53859126420000003</v>
      </c>
      <c r="X271" s="3">
        <v>0.5674284408000001</v>
      </c>
      <c r="Y271" s="3">
        <v>18.174909899999999</v>
      </c>
      <c r="Z271" s="3">
        <v>18.779617810000001</v>
      </c>
      <c r="AA271" s="3">
        <v>9.6721611206666669</v>
      </c>
      <c r="AB271" s="3">
        <v>10.527238969333332</v>
      </c>
      <c r="AC271" s="3">
        <v>91.181304696666658</v>
      </c>
      <c r="AD271" s="3">
        <v>78.48642804666666</v>
      </c>
      <c r="AE271" s="3">
        <v>31.359979983333332</v>
      </c>
      <c r="AF271" s="3">
        <v>32.27653321333333</v>
      </c>
      <c r="AG271" s="3">
        <v>67.051385373333332</v>
      </c>
      <c r="AH271" s="3">
        <v>75.304557716666665</v>
      </c>
      <c r="AI271" s="12">
        <v>43659</v>
      </c>
      <c r="AJ271" s="13">
        <v>654.86666666666667</v>
      </c>
      <c r="AK271" s="16">
        <v>3.0069400000000002</v>
      </c>
      <c r="AL271" s="10">
        <v>6.9400000000001683E-3</v>
      </c>
      <c r="AM271" s="10">
        <v>0.60800412119962488</v>
      </c>
      <c r="AN271" s="14">
        <v>12</v>
      </c>
      <c r="AO271" s="10">
        <v>285.14999999999998</v>
      </c>
      <c r="AP271" s="14">
        <v>10.5</v>
      </c>
      <c r="AQ271" s="14">
        <v>37</v>
      </c>
      <c r="AR271" s="10">
        <v>310.14999999999998</v>
      </c>
      <c r="AS271" s="14">
        <v>47.1</v>
      </c>
      <c r="AT271" s="14">
        <v>0.5</v>
      </c>
      <c r="AU271" s="10">
        <v>0.70684666628507575</v>
      </c>
      <c r="AV271" s="10">
        <v>13.150152336366228</v>
      </c>
      <c r="AW271" s="10">
        <v>0.62470429005680905</v>
      </c>
      <c r="AX271" s="10">
        <v>0.6581521179971751</v>
      </c>
      <c r="AY271" s="10">
        <v>11.289293640547363</v>
      </c>
      <c r="AZ271" s="10">
        <v>12.363222368856141</v>
      </c>
      <c r="BA271" s="10">
        <v>4.3923048624144201E-2</v>
      </c>
      <c r="BB271" s="10">
        <v>3.1497196524678346E-3</v>
      </c>
      <c r="BC271" s="2">
        <v>8.920707379263372E-2</v>
      </c>
      <c r="BD271" s="1" t="s">
        <v>79</v>
      </c>
      <c r="BF271">
        <v>60</v>
      </c>
      <c r="BG271" s="19">
        <v>152.9</v>
      </c>
      <c r="BH271">
        <v>107</v>
      </c>
      <c r="BI271" s="19">
        <v>30.4</v>
      </c>
      <c r="BJ271">
        <v>86</v>
      </c>
      <c r="BK271" s="20">
        <v>14</v>
      </c>
      <c r="BL271">
        <v>86</v>
      </c>
      <c r="BM271">
        <v>77</v>
      </c>
      <c r="BN271" s="20">
        <v>7.53</v>
      </c>
      <c r="BO271">
        <v>85</v>
      </c>
      <c r="BP271" s="19">
        <v>12.2</v>
      </c>
      <c r="BQ271">
        <v>85</v>
      </c>
      <c r="BR271">
        <v>80</v>
      </c>
      <c r="BS271" s="20">
        <v>13.63</v>
      </c>
      <c r="BT271" s="20">
        <v>1.8000000000000007</v>
      </c>
      <c r="BU271" s="20">
        <v>1</v>
      </c>
      <c r="BV271" s="20">
        <v>-3</v>
      </c>
      <c r="BW271" s="20">
        <v>1</v>
      </c>
      <c r="BX271" s="20">
        <v>-6.1000000000000005</v>
      </c>
    </row>
    <row r="272" spans="1:76" x14ac:dyDescent="0.3">
      <c r="A272" s="2">
        <v>271</v>
      </c>
      <c r="B272" s="9" t="s">
        <v>356</v>
      </c>
      <c r="C272" s="10">
        <v>736</v>
      </c>
      <c r="D272" s="9" t="s">
        <v>58</v>
      </c>
      <c r="E272" s="10">
        <v>8.0898942040000001</v>
      </c>
      <c r="F272" s="10">
        <v>0.71270039659999995</v>
      </c>
      <c r="G272" s="10">
        <v>25.784971039999999</v>
      </c>
      <c r="H272" s="10">
        <v>18.361615100000002</v>
      </c>
      <c r="I272" s="10">
        <v>81.836256719999994</v>
      </c>
      <c r="J272" s="10">
        <v>30.952811480000001</v>
      </c>
      <c r="K272" s="10">
        <v>78.781501359999993</v>
      </c>
      <c r="L272" s="11">
        <v>5.0636574074074073E-3</v>
      </c>
      <c r="M272" s="11">
        <v>5.4687384259259264E-3</v>
      </c>
      <c r="N272" s="10">
        <v>7.0510050700000022</v>
      </c>
      <c r="O272" s="10">
        <v>12.379639000000012</v>
      </c>
      <c r="P272" s="10">
        <v>0.56956467551275092</v>
      </c>
      <c r="Q272" s="9">
        <v>0.50867372107239006</v>
      </c>
      <c r="R272">
        <v>11.632674489999999</v>
      </c>
      <c r="S272">
        <v>0.93966185039805994</v>
      </c>
      <c r="T272" s="9">
        <v>1.0806607602324148</v>
      </c>
      <c r="U272" s="3">
        <v>13.64167348</v>
      </c>
      <c r="V272" s="3">
        <v>8.300436916333334</v>
      </c>
      <c r="W272" s="3">
        <v>0.51191220143333327</v>
      </c>
      <c r="X272" s="3">
        <v>0.63666466556666668</v>
      </c>
      <c r="Y272" s="3">
        <v>22.330821270000001</v>
      </c>
      <c r="Z272" s="3">
        <v>27.628809</v>
      </c>
      <c r="AA272" s="3">
        <v>11.363664366666667</v>
      </c>
      <c r="AB272" s="3">
        <v>17.383980050000002</v>
      </c>
      <c r="AC272" s="3">
        <v>93.761487526666656</v>
      </c>
      <c r="AD272" s="3">
        <v>81.935185293333333</v>
      </c>
      <c r="AE272" s="3">
        <v>30.015323713333334</v>
      </c>
      <c r="AF272" s="3">
        <v>30.001190870000002</v>
      </c>
      <c r="AG272" s="3">
        <v>69.80997871000001</v>
      </c>
      <c r="AH272" s="3">
        <v>82.52340255</v>
      </c>
      <c r="AI272" s="12">
        <v>43660</v>
      </c>
      <c r="AJ272" s="13">
        <v>653.19999999999993</v>
      </c>
      <c r="AK272" s="16">
        <v>2.9769800000000002</v>
      </c>
      <c r="AL272" s="10">
        <v>2.3019999999999818E-2</v>
      </c>
      <c r="AM272" s="10">
        <v>0.71821147263333973</v>
      </c>
      <c r="AN272" s="14">
        <v>12</v>
      </c>
      <c r="AO272" s="10">
        <v>285.14999999999998</v>
      </c>
      <c r="AP272" s="14">
        <v>10.5</v>
      </c>
      <c r="AQ272" s="14">
        <v>37</v>
      </c>
      <c r="AR272" s="10">
        <v>310.14999999999998</v>
      </c>
      <c r="AS272" s="14">
        <v>47.1</v>
      </c>
      <c r="AT272" s="14">
        <v>0.5</v>
      </c>
      <c r="AU272" s="10">
        <v>0.83511821823451382</v>
      </c>
      <c r="AV272" s="10">
        <v>21.533499072153337</v>
      </c>
      <c r="AW272" s="10">
        <v>0.5998414026328226</v>
      </c>
      <c r="AX272" s="10">
        <v>0.74602212045535898</v>
      </c>
      <c r="AY272" s="10">
        <v>13.314994839457109</v>
      </c>
      <c r="AZ272" s="10">
        <v>20.44189621916102</v>
      </c>
      <c r="BA272" s="10">
        <v>8.286505957977834</v>
      </c>
      <c r="BB272" s="10">
        <v>0.66936571882086593</v>
      </c>
      <c r="BC272" s="2">
        <v>0.60238226497076919</v>
      </c>
      <c r="BD272" s="1" t="s">
        <v>59</v>
      </c>
      <c r="BF272">
        <v>56</v>
      </c>
      <c r="BG272" s="19">
        <v>149.6</v>
      </c>
      <c r="BH272">
        <v>108</v>
      </c>
      <c r="BI272" s="19">
        <v>30.1</v>
      </c>
      <c r="BJ272">
        <v>80</v>
      </c>
      <c r="BK272" s="20">
        <v>13.8</v>
      </c>
      <c r="BL272">
        <v>93</v>
      </c>
      <c r="BM272">
        <v>62</v>
      </c>
      <c r="BN272" s="20">
        <v>5.68</v>
      </c>
      <c r="BO272">
        <v>87</v>
      </c>
      <c r="BP272" s="19">
        <v>13.2</v>
      </c>
      <c r="BQ272">
        <v>88</v>
      </c>
      <c r="BR272">
        <v>61</v>
      </c>
      <c r="BS272" s="20">
        <v>9.86</v>
      </c>
      <c r="BT272" s="20">
        <v>0.60000000000000142</v>
      </c>
      <c r="BU272" s="20">
        <v>5</v>
      </c>
      <c r="BV272" s="20">
        <v>1</v>
      </c>
      <c r="BW272" s="20">
        <v>-7</v>
      </c>
      <c r="BX272" s="20">
        <v>-4.18</v>
      </c>
    </row>
    <row r="273" spans="1:76" x14ac:dyDescent="0.3">
      <c r="A273" s="2">
        <v>272</v>
      </c>
      <c r="B273" s="9" t="s">
        <v>357</v>
      </c>
      <c r="C273" s="10">
        <v>735</v>
      </c>
      <c r="D273" s="9" t="s">
        <v>58</v>
      </c>
      <c r="E273" s="10"/>
      <c r="F273" s="10"/>
      <c r="G273" s="10"/>
      <c r="H273" s="10"/>
      <c r="I273" s="10"/>
      <c r="J273" s="10"/>
      <c r="K273" s="10"/>
      <c r="L273" s="11"/>
      <c r="M273" s="11"/>
      <c r="N273" s="10">
        <v>0</v>
      </c>
      <c r="O273" s="10">
        <v>0</v>
      </c>
      <c r="P273" s="10" t="e">
        <v>#DIV/0!</v>
      </c>
      <c r="Q273" s="9">
        <v>1.0599971849162152E-2</v>
      </c>
      <c r="R273">
        <v>0</v>
      </c>
      <c r="S273" t="e">
        <v>#DIV/0!</v>
      </c>
      <c r="T273" s="9">
        <v>0.41448985601147242</v>
      </c>
      <c r="U273" s="3">
        <v>13.735312759999999</v>
      </c>
      <c r="V273" s="3">
        <v>10.681303589999999</v>
      </c>
      <c r="W273" s="3">
        <v>0.38450845545000001</v>
      </c>
      <c r="X273" s="3">
        <v>0.36798663455000002</v>
      </c>
      <c r="Y273" s="3">
        <v>25.261582279999999</v>
      </c>
      <c r="Z273" s="3">
        <v>26.582138430000001</v>
      </c>
      <c r="AA273" s="3">
        <v>9.6897385884999991</v>
      </c>
      <c r="AB273" s="3">
        <v>9.8037105764999986</v>
      </c>
      <c r="AC273" s="3">
        <v>82.991351905000002</v>
      </c>
      <c r="AD273" s="3">
        <v>68.725597029999989</v>
      </c>
      <c r="AE273" s="3">
        <v>30.606513245000002</v>
      </c>
      <c r="AF273" s="3">
        <v>31.032932109999997</v>
      </c>
      <c r="AG273" s="3">
        <v>78.658246820000002</v>
      </c>
      <c r="AH273" s="3">
        <v>84.579544344999988</v>
      </c>
      <c r="AI273" s="12">
        <v>43660</v>
      </c>
      <c r="AJ273" s="13">
        <v>653.19999999999993</v>
      </c>
      <c r="AK273" s="16">
        <v>2.9769800000000002</v>
      </c>
      <c r="AL273" s="10">
        <v>2.3019999999999818E-2</v>
      </c>
      <c r="AM273" s="10" t="s">
        <v>518</v>
      </c>
      <c r="AN273" s="14">
        <v>12</v>
      </c>
      <c r="AO273" s="10">
        <v>285.14999999999998</v>
      </c>
      <c r="AP273" s="14">
        <v>10.5</v>
      </c>
      <c r="AQ273" s="14">
        <v>37</v>
      </c>
      <c r="AR273" s="10">
        <v>310.14999999999998</v>
      </c>
      <c r="AS273" s="14">
        <v>47.1</v>
      </c>
      <c r="AT273" s="14">
        <v>0.5</v>
      </c>
      <c r="AU273" s="10" t="s">
        <v>518</v>
      </c>
      <c r="AV273" s="10" t="s">
        <v>518</v>
      </c>
      <c r="AW273" s="10">
        <v>0.45055400241587151</v>
      </c>
      <c r="AX273" s="10">
        <v>0.43119429152217653</v>
      </c>
      <c r="AY273" s="10">
        <v>11.372358372232483</v>
      </c>
      <c r="AZ273" s="10">
        <v>11.471260459743768</v>
      </c>
      <c r="BA273" s="10" t="s">
        <v>518</v>
      </c>
      <c r="BB273" s="10" t="s">
        <v>518</v>
      </c>
      <c r="BC273" s="2">
        <v>1.0309047601468561E-2</v>
      </c>
      <c r="BD273" s="1" t="s">
        <v>59</v>
      </c>
      <c r="BF273">
        <v>65</v>
      </c>
      <c r="BG273" s="19">
        <v>146.30000000000001</v>
      </c>
      <c r="BH273">
        <v>111</v>
      </c>
      <c r="BI273" s="19">
        <v>30.5</v>
      </c>
      <c r="BJ273">
        <v>88</v>
      </c>
      <c r="BK273" s="20">
        <v>16</v>
      </c>
      <c r="BL273">
        <v>83</v>
      </c>
      <c r="BM273">
        <v>75</v>
      </c>
      <c r="BN273" s="20">
        <v>6.73</v>
      </c>
      <c r="BO273">
        <v>89</v>
      </c>
      <c r="BP273" s="19">
        <v>15.8</v>
      </c>
      <c r="BQ273">
        <v>86</v>
      </c>
      <c r="BR273">
        <v>66</v>
      </c>
      <c r="BS273" s="20">
        <v>8.7200000000000006</v>
      </c>
      <c r="BT273" s="20">
        <v>0.19999999999999929</v>
      </c>
      <c r="BU273" s="20">
        <v>-3</v>
      </c>
      <c r="BV273" s="20">
        <v>9</v>
      </c>
      <c r="BW273" s="20">
        <v>-1</v>
      </c>
      <c r="BX273" s="20">
        <v>-1.9900000000000002</v>
      </c>
    </row>
    <row r="274" spans="1:76" x14ac:dyDescent="0.3">
      <c r="A274" s="2">
        <v>273</v>
      </c>
      <c r="B274" s="9" t="s">
        <v>358</v>
      </c>
      <c r="C274" s="10">
        <v>692</v>
      </c>
      <c r="D274" s="9" t="s">
        <v>58</v>
      </c>
      <c r="E274" s="10">
        <v>9.1008592040000007</v>
      </c>
      <c r="F274" s="10">
        <v>0.65615851400000003</v>
      </c>
      <c r="G274" s="10">
        <v>18.781696610000001</v>
      </c>
      <c r="H274" s="10">
        <v>12.3365753</v>
      </c>
      <c r="I274" s="10">
        <v>80.343627870000006</v>
      </c>
      <c r="J274" s="10">
        <v>34.859866009999998</v>
      </c>
      <c r="K274" s="10">
        <v>77.282070959999999</v>
      </c>
      <c r="L274" s="11">
        <v>4.8726851851851856E-3</v>
      </c>
      <c r="M274" s="11">
        <v>5.4918865740740744E-3</v>
      </c>
      <c r="N274" s="10">
        <v>2.3050739099999991</v>
      </c>
      <c r="O274" s="10">
        <v>12.496777899999998</v>
      </c>
      <c r="P274" s="10">
        <v>0.18445345899921928</v>
      </c>
      <c r="Q274" s="9">
        <v>0.24245488801001938</v>
      </c>
      <c r="R274">
        <v>13.274689989999999</v>
      </c>
      <c r="S274">
        <v>1.062249013003584</v>
      </c>
      <c r="T274" s="9">
        <v>0.91944780809542248</v>
      </c>
      <c r="U274" s="3">
        <v>13.747910546666667</v>
      </c>
      <c r="V274" s="3">
        <v>9.1182067836666665</v>
      </c>
      <c r="W274" s="3">
        <v>0.55777816056666663</v>
      </c>
      <c r="X274" s="3">
        <v>0.67106840666666667</v>
      </c>
      <c r="Y274" s="3">
        <v>18.0717119</v>
      </c>
      <c r="Z274" s="3">
        <v>19.019974990000001</v>
      </c>
      <c r="AA274" s="3">
        <v>10.064598577</v>
      </c>
      <c r="AB274" s="3">
        <v>12.758170046666665</v>
      </c>
      <c r="AC274" s="3">
        <v>92.374539826666663</v>
      </c>
      <c r="AD274" s="3">
        <v>81.212758873333328</v>
      </c>
      <c r="AE274" s="3">
        <v>34.659074673333329</v>
      </c>
      <c r="AF274" s="3">
        <v>34.519596720000003</v>
      </c>
      <c r="AG274" s="3">
        <v>65.398753606666659</v>
      </c>
      <c r="AH274" s="3">
        <v>75.741577190000001</v>
      </c>
      <c r="AI274" s="12">
        <v>43660</v>
      </c>
      <c r="AJ274" s="13">
        <v>653.19999999999993</v>
      </c>
      <c r="AK274" s="16">
        <v>2.9769800000000002</v>
      </c>
      <c r="AL274" s="10">
        <v>2.3019999999999818E-2</v>
      </c>
      <c r="AM274" s="10">
        <v>0.66123237038878324</v>
      </c>
      <c r="AN274" s="14">
        <v>12</v>
      </c>
      <c r="AO274" s="10">
        <v>285.14999999999998</v>
      </c>
      <c r="AP274" s="14">
        <v>10.5</v>
      </c>
      <c r="AQ274" s="14">
        <v>37</v>
      </c>
      <c r="AR274" s="10">
        <v>310.14999999999998</v>
      </c>
      <c r="AS274" s="14">
        <v>47.1</v>
      </c>
      <c r="AT274" s="14">
        <v>0.5</v>
      </c>
      <c r="AU274" s="10">
        <v>0.7688643526862412</v>
      </c>
      <c r="AV274" s="10">
        <v>14.440577006397021</v>
      </c>
      <c r="AW274" s="10">
        <v>0.65358558216713547</v>
      </c>
      <c r="AX274" s="10">
        <v>0.7863352605982552</v>
      </c>
      <c r="AY274" s="10">
        <v>11.79592344267129</v>
      </c>
      <c r="AZ274" s="10">
        <v>14.96590930283741</v>
      </c>
      <c r="BA274" s="10">
        <v>2.6864107105826012</v>
      </c>
      <c r="BB274" s="10">
        <v>0.2149682687873169</v>
      </c>
      <c r="BC274" s="2">
        <v>0.28534247746685931</v>
      </c>
      <c r="BD274" s="1" t="s">
        <v>59</v>
      </c>
      <c r="BF274">
        <v>54</v>
      </c>
      <c r="BG274" s="19">
        <v>165.8</v>
      </c>
      <c r="BH274">
        <v>117</v>
      </c>
      <c r="BI274" s="19">
        <v>37</v>
      </c>
      <c r="BJ274">
        <v>91</v>
      </c>
      <c r="BK274" s="20">
        <v>13.9</v>
      </c>
      <c r="BL274">
        <v>89</v>
      </c>
      <c r="BM274">
        <v>74</v>
      </c>
      <c r="BN274" s="20">
        <v>6.66</v>
      </c>
      <c r="BO274">
        <v>90</v>
      </c>
      <c r="BP274" s="19">
        <v>12.9</v>
      </c>
      <c r="BQ274">
        <v>88</v>
      </c>
      <c r="BR274">
        <v>72</v>
      </c>
      <c r="BS274" s="20">
        <v>6.56</v>
      </c>
      <c r="BT274" s="20">
        <v>1</v>
      </c>
      <c r="BU274" s="20">
        <v>1</v>
      </c>
      <c r="BV274" s="20">
        <v>2</v>
      </c>
      <c r="BW274" s="20">
        <v>1</v>
      </c>
      <c r="BX274" s="20">
        <v>0.10000000000000053</v>
      </c>
    </row>
    <row r="275" spans="1:76" x14ac:dyDescent="0.3">
      <c r="A275" s="2">
        <v>274</v>
      </c>
      <c r="B275" s="9" t="s">
        <v>359</v>
      </c>
      <c r="C275" s="10">
        <v>792</v>
      </c>
      <c r="D275" s="9" t="s">
        <v>58</v>
      </c>
      <c r="E275" s="10">
        <v>9.6785027039999996</v>
      </c>
      <c r="F275" s="10">
        <v>0.60402740379999997</v>
      </c>
      <c r="G275" s="10">
        <v>15.95710021</v>
      </c>
      <c r="H275" s="10">
        <v>9.6200686050000002</v>
      </c>
      <c r="I275" s="10">
        <v>75.313545759999997</v>
      </c>
      <c r="J275" s="10">
        <v>35.37881986</v>
      </c>
      <c r="K275" s="10">
        <v>67.584202039999994</v>
      </c>
      <c r="L275" s="11">
        <v>4.8958333333333328E-3</v>
      </c>
      <c r="M275" s="11">
        <v>5.5150347222222224E-3</v>
      </c>
      <c r="N275" s="10">
        <v>1.8141730190000001</v>
      </c>
      <c r="O275" s="10">
        <v>15.651802290000006</v>
      </c>
      <c r="P275" s="10">
        <v>0.11590825039740515</v>
      </c>
      <c r="Q275" s="9">
        <v>0.20282199809429824</v>
      </c>
      <c r="R275">
        <v>5.2660242299999922</v>
      </c>
      <c r="S275">
        <v>0.33644842507143569</v>
      </c>
      <c r="T275" s="9">
        <v>0.3583247149006758</v>
      </c>
      <c r="U275" s="3">
        <v>13.751783779999998</v>
      </c>
      <c r="V275" s="3">
        <v>9.4102512019999995</v>
      </c>
      <c r="W275" s="3">
        <v>0.47799204750000007</v>
      </c>
      <c r="X275" s="3">
        <v>0.57597883020000007</v>
      </c>
      <c r="Y275" s="3">
        <v>16.205323463333333</v>
      </c>
      <c r="Z275" s="3">
        <v>18.508906626666668</v>
      </c>
      <c r="AA275" s="3">
        <v>7.7227717866666667</v>
      </c>
      <c r="AB275" s="3">
        <v>10.612015735</v>
      </c>
      <c r="AC275" s="3">
        <v>89.919196523333326</v>
      </c>
      <c r="AD275" s="3">
        <v>75.411507676666659</v>
      </c>
      <c r="AE275" s="3">
        <v>34.684359313333339</v>
      </c>
      <c r="AF275" s="3">
        <v>34.717044749999999</v>
      </c>
      <c r="AG275" s="3">
        <v>62.878276463333329</v>
      </c>
      <c r="AH275" s="3">
        <v>68.110725956666656</v>
      </c>
      <c r="AI275" s="12">
        <v>43660</v>
      </c>
      <c r="AJ275" s="13">
        <v>653.19999999999993</v>
      </c>
      <c r="AK275" s="16">
        <v>2.9769800000000002</v>
      </c>
      <c r="AL275" s="10">
        <v>2.3019999999999818E-2</v>
      </c>
      <c r="AM275" s="10">
        <v>0.60869814758580842</v>
      </c>
      <c r="AN275" s="14">
        <v>12</v>
      </c>
      <c r="AO275" s="10">
        <v>285.14999999999998</v>
      </c>
      <c r="AP275" s="14">
        <v>10.5</v>
      </c>
      <c r="AQ275" s="14">
        <v>37</v>
      </c>
      <c r="AR275" s="10">
        <v>310.14999999999998</v>
      </c>
      <c r="AS275" s="14">
        <v>47.1</v>
      </c>
      <c r="AT275" s="14">
        <v>0.5</v>
      </c>
      <c r="AU275" s="10">
        <v>0.70777888104556064</v>
      </c>
      <c r="AV275" s="10">
        <v>11.29409853136568</v>
      </c>
      <c r="AW275" s="10">
        <v>0.56009491357489039</v>
      </c>
      <c r="AX275" s="10">
        <v>0.6749125112208807</v>
      </c>
      <c r="AY275" s="10">
        <v>9.0568381464947976</v>
      </c>
      <c r="AZ275" s="10">
        <v>12.445312239480847</v>
      </c>
      <c r="BA275" s="10">
        <v>2.1283037571454546</v>
      </c>
      <c r="BB275" s="10">
        <v>0.13597819073559572</v>
      </c>
      <c r="BC275" s="2">
        <v>0.23794980548234815</v>
      </c>
      <c r="BD275" s="1" t="s">
        <v>59</v>
      </c>
      <c r="BF275">
        <v>60</v>
      </c>
      <c r="BG275" s="19">
        <v>147</v>
      </c>
      <c r="BH275">
        <v>100</v>
      </c>
      <c r="BI275" s="19">
        <v>30.9</v>
      </c>
      <c r="BJ275">
        <v>91</v>
      </c>
      <c r="BK275" s="20">
        <v>11.8</v>
      </c>
      <c r="BL275">
        <v>86</v>
      </c>
      <c r="BM275">
        <v>74</v>
      </c>
      <c r="BN275" s="20">
        <v>8.0299999999999994</v>
      </c>
      <c r="BO275">
        <v>90</v>
      </c>
      <c r="BP275" s="19">
        <v>12.5</v>
      </c>
      <c r="BQ275">
        <v>88</v>
      </c>
      <c r="BR275">
        <v>75</v>
      </c>
      <c r="BS275" s="20">
        <v>8.65</v>
      </c>
      <c r="BT275" s="20">
        <v>-0.69999999999999929</v>
      </c>
      <c r="BU275" s="20">
        <v>-2</v>
      </c>
      <c r="BV275" s="20">
        <v>-1</v>
      </c>
      <c r="BW275" s="20">
        <v>1</v>
      </c>
      <c r="BX275" s="20">
        <v>-0.62000000000000099</v>
      </c>
    </row>
    <row r="276" spans="1:76" x14ac:dyDescent="0.3">
      <c r="A276" s="2">
        <v>275</v>
      </c>
      <c r="B276" s="9" t="s">
        <v>360</v>
      </c>
      <c r="C276" s="10">
        <v>729</v>
      </c>
      <c r="D276" s="9" t="s">
        <v>58</v>
      </c>
      <c r="E276" s="10">
        <v>9.4931547619999996</v>
      </c>
      <c r="F276" s="10">
        <v>0.57251983370000004</v>
      </c>
      <c r="G276" s="10">
        <v>21.816089760000001</v>
      </c>
      <c r="H276" s="10">
        <v>12.48522945</v>
      </c>
      <c r="I276" s="10">
        <v>72.081191009999998</v>
      </c>
      <c r="J276" s="10">
        <v>30.9619164</v>
      </c>
      <c r="K276" s="10">
        <v>99.423891769999997</v>
      </c>
      <c r="L276" s="11">
        <v>3.9930555555555561E-3</v>
      </c>
      <c r="M276" s="11">
        <v>4.5254513888888888E-3</v>
      </c>
      <c r="N276" s="10">
        <v>2.2344499500000001</v>
      </c>
      <c r="O276" s="10">
        <v>12.031108340000003</v>
      </c>
      <c r="P276" s="10">
        <v>0.18572270208648123</v>
      </c>
      <c r="Q276" s="9">
        <v>0.19090008632227126</v>
      </c>
      <c r="R276">
        <v>10.403044199999997</v>
      </c>
      <c r="S276">
        <v>0.86467878985120949</v>
      </c>
      <c r="T276" s="9">
        <v>0.74817925003383667</v>
      </c>
      <c r="U276" s="3">
        <v>13.759156273333332</v>
      </c>
      <c r="V276" s="3">
        <v>9.3929185336666663</v>
      </c>
      <c r="W276" s="3">
        <v>0.54165156260000002</v>
      </c>
      <c r="X276" s="3">
        <v>0.60102582000000004</v>
      </c>
      <c r="Y276" s="3">
        <v>19.48215037666667</v>
      </c>
      <c r="Z276" s="3">
        <v>21.558346313333331</v>
      </c>
      <c r="AA276" s="3">
        <v>10.538692913333334</v>
      </c>
      <c r="AB276" s="3">
        <v>12.880951143333334</v>
      </c>
      <c r="AC276" s="3">
        <v>84.534451673333322</v>
      </c>
      <c r="AD276" s="3">
        <v>71.766198119999999</v>
      </c>
      <c r="AE276" s="3">
        <v>30.462080443333335</v>
      </c>
      <c r="AF276" s="3">
        <v>30.735753593333332</v>
      </c>
      <c r="AG276" s="3">
        <v>89.860624640000012</v>
      </c>
      <c r="AH276" s="3">
        <v>99.393468593333338</v>
      </c>
      <c r="AI276" s="12">
        <v>43660</v>
      </c>
      <c r="AJ276" s="13">
        <v>653.19999999999993</v>
      </c>
      <c r="AK276" s="16">
        <v>2.9769800000000002</v>
      </c>
      <c r="AL276" s="10">
        <v>2.3019999999999818E-2</v>
      </c>
      <c r="AM276" s="10">
        <v>0.57694693988538726</v>
      </c>
      <c r="AN276" s="14">
        <v>12</v>
      </c>
      <c r="AO276" s="10">
        <v>285.14999999999998</v>
      </c>
      <c r="AP276" s="14">
        <v>10.5</v>
      </c>
      <c r="AQ276" s="14">
        <v>37</v>
      </c>
      <c r="AR276" s="10">
        <v>310.14999999999998</v>
      </c>
      <c r="AS276" s="14">
        <v>47.1</v>
      </c>
      <c r="AT276" s="14">
        <v>0.5</v>
      </c>
      <c r="AU276" s="10">
        <v>0.67085937611987612</v>
      </c>
      <c r="AV276" s="10">
        <v>14.635528365768819</v>
      </c>
      <c r="AW276" s="10">
        <v>0.63468898013863162</v>
      </c>
      <c r="AX276" s="10">
        <v>0.7042617266748098</v>
      </c>
      <c r="AY276" s="10">
        <v>12.3482401184541</v>
      </c>
      <c r="AZ276" s="10">
        <v>15.175920657589407</v>
      </c>
      <c r="BA276" s="10">
        <v>2.6340353214503764</v>
      </c>
      <c r="BB276" s="10">
        <v>0.21893538375786714</v>
      </c>
      <c r="BC276" s="2">
        <v>0.23147984906038474</v>
      </c>
      <c r="BD276" s="1" t="s">
        <v>59</v>
      </c>
      <c r="BF276">
        <v>67</v>
      </c>
      <c r="BG276" s="19">
        <v>144.30000000000001</v>
      </c>
      <c r="BH276">
        <v>94</v>
      </c>
      <c r="BI276" s="19">
        <v>32</v>
      </c>
      <c r="BJ276">
        <v>88</v>
      </c>
      <c r="BK276" s="20">
        <v>13.9</v>
      </c>
      <c r="BL276">
        <v>87</v>
      </c>
      <c r="BM276">
        <v>77</v>
      </c>
      <c r="BN276" s="20">
        <v>3.13</v>
      </c>
      <c r="BO276">
        <v>92</v>
      </c>
      <c r="BP276" s="19">
        <v>13.6</v>
      </c>
      <c r="BQ276">
        <v>77</v>
      </c>
      <c r="BR276">
        <v>91</v>
      </c>
      <c r="BS276" s="20">
        <v>8.82</v>
      </c>
      <c r="BT276" s="20">
        <v>0.30000000000000071</v>
      </c>
      <c r="BU276" s="20">
        <v>10</v>
      </c>
      <c r="BV276" s="20">
        <v>-14</v>
      </c>
      <c r="BW276" s="20">
        <v>-4</v>
      </c>
      <c r="BX276" s="20">
        <v>-5.69</v>
      </c>
    </row>
    <row r="277" spans="1:76" x14ac:dyDescent="0.3">
      <c r="A277" s="2">
        <v>276</v>
      </c>
      <c r="B277" s="9" t="s">
        <v>361</v>
      </c>
      <c r="C277" s="10">
        <v>689</v>
      </c>
      <c r="D277" s="9" t="s">
        <v>58</v>
      </c>
      <c r="E277" s="10">
        <v>9.4139365640000001</v>
      </c>
      <c r="F277" s="10">
        <v>0.63914215669999996</v>
      </c>
      <c r="G277" s="10">
        <v>18.39045479</v>
      </c>
      <c r="H277" s="10">
        <v>11.746559420000001</v>
      </c>
      <c r="I277" s="10">
        <v>80.46628767</v>
      </c>
      <c r="J277" s="10">
        <v>32.496887630000003</v>
      </c>
      <c r="K277" s="10">
        <v>78.533016660000001</v>
      </c>
      <c r="L277" s="11">
        <v>4.0972222222222226E-3</v>
      </c>
      <c r="M277" s="11">
        <v>4.6701273148148153E-3</v>
      </c>
      <c r="N277" s="10">
        <v>2.2609354909999997</v>
      </c>
      <c r="O277" s="10">
        <v>11.917199629999999</v>
      </c>
      <c r="P277" s="10">
        <v>0.18972036730075317</v>
      </c>
      <c r="Q277" s="9">
        <v>0.20451328814554148</v>
      </c>
      <c r="R277">
        <v>6.8989253000000019</v>
      </c>
      <c r="S277">
        <v>0.57890490334934519</v>
      </c>
      <c r="T277" s="9">
        <v>0.51711486310103727</v>
      </c>
      <c r="U277" s="3">
        <v>13.790486025</v>
      </c>
      <c r="V277" s="3">
        <v>9.6056626430000005</v>
      </c>
      <c r="W277" s="3">
        <v>0.49818425619999995</v>
      </c>
      <c r="X277" s="3">
        <v>0.59693927149999992</v>
      </c>
      <c r="Y277" s="3">
        <v>18.228046970000001</v>
      </c>
      <c r="Z277" s="3">
        <v>19.227802844999999</v>
      </c>
      <c r="AA277" s="3">
        <v>9.0015113640000006</v>
      </c>
      <c r="AB277" s="3">
        <v>11.439843870000001</v>
      </c>
      <c r="AC277" s="3">
        <v>92.172462664999998</v>
      </c>
      <c r="AD277" s="3">
        <v>80.250216100000003</v>
      </c>
      <c r="AE277" s="3">
        <v>32.348156369999998</v>
      </c>
      <c r="AF277" s="3">
        <v>32.266651115000002</v>
      </c>
      <c r="AG277" s="3">
        <v>71.295747419999998</v>
      </c>
      <c r="AH277" s="3">
        <v>77.460606470000002</v>
      </c>
      <c r="AI277" s="12">
        <v>43660</v>
      </c>
      <c r="AJ277" s="13">
        <v>653.19999999999993</v>
      </c>
      <c r="AK277" s="16">
        <v>2.9769800000000002</v>
      </c>
      <c r="AL277" s="10">
        <v>2.3019999999999818E-2</v>
      </c>
      <c r="AM277" s="10">
        <v>0.64408443123568171</v>
      </c>
      <c r="AN277" s="14">
        <v>12</v>
      </c>
      <c r="AO277" s="10">
        <v>285.14999999999998</v>
      </c>
      <c r="AP277" s="14">
        <v>10.5</v>
      </c>
      <c r="AQ277" s="14">
        <v>37</v>
      </c>
      <c r="AR277" s="10">
        <v>310.14999999999998</v>
      </c>
      <c r="AS277" s="14">
        <v>47.1</v>
      </c>
      <c r="AT277" s="14">
        <v>0.5</v>
      </c>
      <c r="AU277" s="10">
        <v>0.74892516076631077</v>
      </c>
      <c r="AV277" s="10">
        <v>13.77307431016632</v>
      </c>
      <c r="AW277" s="10">
        <v>0.58375546074479434</v>
      </c>
      <c r="AX277" s="10">
        <v>0.6994732473666323</v>
      </c>
      <c r="AY277" s="10">
        <v>10.556721518262901</v>
      </c>
      <c r="AZ277" s="10">
        <v>13.407925232216272</v>
      </c>
      <c r="BA277" s="10">
        <v>2.6478321075269413</v>
      </c>
      <c r="BB277" s="10">
        <v>0.22218576425130687</v>
      </c>
      <c r="BC277" s="2">
        <v>0.23914269159750895</v>
      </c>
      <c r="BD277" s="1" t="s">
        <v>59</v>
      </c>
      <c r="BF277">
        <v>54</v>
      </c>
      <c r="BG277" s="19">
        <v>150.5</v>
      </c>
      <c r="BH277">
        <v>132</v>
      </c>
      <c r="BI277" s="19">
        <v>32</v>
      </c>
      <c r="BJ277">
        <v>85</v>
      </c>
      <c r="BK277" s="20">
        <v>15</v>
      </c>
      <c r="BL277">
        <v>92</v>
      </c>
      <c r="BM277">
        <v>74</v>
      </c>
      <c r="BN277" s="20">
        <v>11.53</v>
      </c>
      <c r="BO277">
        <v>91</v>
      </c>
      <c r="BP277" s="19">
        <v>13.7</v>
      </c>
      <c r="BQ277">
        <v>89</v>
      </c>
      <c r="BR277">
        <v>82</v>
      </c>
      <c r="BS277" s="20">
        <v>12.37</v>
      </c>
      <c r="BT277" s="20">
        <v>1.3000000000000007</v>
      </c>
      <c r="BU277" s="20">
        <v>3</v>
      </c>
      <c r="BV277" s="20">
        <v>-8</v>
      </c>
      <c r="BW277" s="20">
        <v>-6</v>
      </c>
      <c r="BX277" s="20">
        <v>-0.83999999999999986</v>
      </c>
    </row>
    <row r="278" spans="1:76" x14ac:dyDescent="0.3">
      <c r="A278" s="2">
        <v>277</v>
      </c>
      <c r="B278" s="9" t="s">
        <v>362</v>
      </c>
      <c r="C278" s="10">
        <v>788</v>
      </c>
      <c r="D278" s="9" t="s">
        <v>58</v>
      </c>
      <c r="E278" s="10">
        <v>9.6221825519999999</v>
      </c>
      <c r="F278" s="10">
        <v>0.62798216929999995</v>
      </c>
      <c r="G278" s="10">
        <v>19.547314159999999</v>
      </c>
      <c r="H278" s="10">
        <v>12.271564229999999</v>
      </c>
      <c r="I278" s="10">
        <v>84.841442749999999</v>
      </c>
      <c r="J278" s="10">
        <v>31.162876480000001</v>
      </c>
      <c r="K278" s="10">
        <v>81.349153979999997</v>
      </c>
      <c r="L278" s="11">
        <v>2.2280092592592594E-3</v>
      </c>
      <c r="M278" s="11">
        <v>2.7719791666666669E-3</v>
      </c>
      <c r="N278" s="10">
        <v>2.2102924599999998</v>
      </c>
      <c r="O278" s="10">
        <v>10.331931339999997</v>
      </c>
      <c r="P278" s="10">
        <v>0.2139282954236125</v>
      </c>
      <c r="Q278" s="9">
        <v>0.23441416107324217</v>
      </c>
      <c r="R278">
        <v>10.541903809999994</v>
      </c>
      <c r="S278">
        <v>1.0203226737664322</v>
      </c>
      <c r="T278" s="9">
        <v>0.72445520049197654</v>
      </c>
      <c r="U278" s="3">
        <v>13.764812480000002</v>
      </c>
      <c r="V278" s="3">
        <v>9.1515151826666656</v>
      </c>
      <c r="W278" s="3">
        <v>0.51291662483333333</v>
      </c>
      <c r="X278" s="3">
        <v>0.64794153649999997</v>
      </c>
      <c r="Y278" s="3">
        <v>19.914977013333331</v>
      </c>
      <c r="Z278" s="3">
        <v>20.451014096666665</v>
      </c>
      <c r="AA278" s="3">
        <v>10.201916299999999</v>
      </c>
      <c r="AB278" s="3">
        <v>13.26010293</v>
      </c>
      <c r="AC278" s="3">
        <v>94.228155363333329</v>
      </c>
      <c r="AD278" s="3">
        <v>81.286728976666666</v>
      </c>
      <c r="AE278" s="3">
        <v>31.250819846666669</v>
      </c>
      <c r="AF278" s="3">
        <v>31.185726946666666</v>
      </c>
      <c r="AG278" s="3">
        <v>73.020913923333339</v>
      </c>
      <c r="AH278" s="3">
        <v>81.990199223333335</v>
      </c>
      <c r="AI278" s="12">
        <v>43660</v>
      </c>
      <c r="AJ278" s="13">
        <v>653.19999999999993</v>
      </c>
      <c r="AK278" s="16">
        <v>2.9769800000000002</v>
      </c>
      <c r="AL278" s="10">
        <v>2.3019999999999818E-2</v>
      </c>
      <c r="AM278" s="10">
        <v>0.63283814735067068</v>
      </c>
      <c r="AN278" s="14">
        <v>12</v>
      </c>
      <c r="AO278" s="10">
        <v>285.14999999999998</v>
      </c>
      <c r="AP278" s="14">
        <v>10.5</v>
      </c>
      <c r="AQ278" s="14">
        <v>37</v>
      </c>
      <c r="AR278" s="10">
        <v>310.14999999999998</v>
      </c>
      <c r="AS278" s="14">
        <v>47.1</v>
      </c>
      <c r="AT278" s="14">
        <v>0.5</v>
      </c>
      <c r="AU278" s="10">
        <v>0.73584826500833289</v>
      </c>
      <c r="AV278" s="10">
        <v>14.383857210208818</v>
      </c>
      <c r="AW278" s="10">
        <v>0.60101835199915188</v>
      </c>
      <c r="AX278" s="10">
        <v>0.75923597638420792</v>
      </c>
      <c r="AY278" s="10">
        <v>11.961006745035045</v>
      </c>
      <c r="AZ278" s="10">
        <v>15.537722764780341</v>
      </c>
      <c r="BA278" s="10">
        <v>2.58969154238968</v>
      </c>
      <c r="BB278" s="10">
        <v>0.25064931784473904</v>
      </c>
      <c r="BC278" s="2">
        <v>0.27418881976566895</v>
      </c>
      <c r="BD278" s="1" t="s">
        <v>59</v>
      </c>
      <c r="BF278">
        <v>53</v>
      </c>
      <c r="BG278" s="19">
        <v>158.30000000000001</v>
      </c>
      <c r="BH278">
        <v>160</v>
      </c>
      <c r="BI278" s="19">
        <v>35.5</v>
      </c>
      <c r="BJ278">
        <v>87</v>
      </c>
      <c r="BK278" s="20">
        <v>12</v>
      </c>
      <c r="BL278">
        <v>94</v>
      </c>
      <c r="BM278">
        <v>71</v>
      </c>
      <c r="BN278" s="20">
        <v>5.17</v>
      </c>
      <c r="BO278">
        <v>85</v>
      </c>
      <c r="BP278" s="19">
        <v>13.5</v>
      </c>
      <c r="BQ278">
        <v>94</v>
      </c>
      <c r="BR278">
        <v>96</v>
      </c>
      <c r="BS278" s="20">
        <v>4.28</v>
      </c>
      <c r="BT278" s="20">
        <v>-1.5</v>
      </c>
      <c r="BU278" s="20">
        <v>0</v>
      </c>
      <c r="BV278" s="20">
        <v>-25</v>
      </c>
      <c r="BW278" s="20">
        <v>2</v>
      </c>
      <c r="BX278" s="20">
        <v>0.88999999999999968</v>
      </c>
    </row>
    <row r="279" spans="1:76" x14ac:dyDescent="0.3">
      <c r="A279" s="2">
        <v>278</v>
      </c>
      <c r="B279" s="9" t="s">
        <v>363</v>
      </c>
      <c r="C279" s="10">
        <v>738</v>
      </c>
      <c r="D279" s="9" t="s">
        <v>58</v>
      </c>
      <c r="E279" s="10"/>
      <c r="F279" s="10"/>
      <c r="G279" s="10"/>
      <c r="H279" s="10"/>
      <c r="I279" s="10"/>
      <c r="J279" s="10"/>
      <c r="K279" s="10"/>
      <c r="L279" s="11"/>
      <c r="M279" s="11"/>
      <c r="N279" s="10">
        <v>0</v>
      </c>
      <c r="O279" s="10">
        <v>0</v>
      </c>
      <c r="P279" s="10" t="e">
        <v>#DIV/0!</v>
      </c>
      <c r="Q279" s="9">
        <v>-1.1690411646844003E-2</v>
      </c>
      <c r="R279">
        <v>0</v>
      </c>
      <c r="S279" t="e">
        <v>#DIV/0!</v>
      </c>
      <c r="T279" s="9">
        <v>0.35562844630137502</v>
      </c>
      <c r="U279" s="3">
        <v>13.760221210000001</v>
      </c>
      <c r="V279" s="3">
        <v>10.737074385</v>
      </c>
      <c r="W279" s="3">
        <v>0.43701044975000003</v>
      </c>
      <c r="X279" s="3">
        <v>0.43957495089999998</v>
      </c>
      <c r="Y279" s="3">
        <v>17.930802515</v>
      </c>
      <c r="Z279" s="3">
        <v>17.472278635000002</v>
      </c>
      <c r="AA279" s="3">
        <v>7.821340073</v>
      </c>
      <c r="AB279" s="3">
        <v>7.6685429584999998</v>
      </c>
      <c r="AC279" s="3">
        <v>82.331937264999993</v>
      </c>
      <c r="AD279" s="3">
        <v>69.180832370000005</v>
      </c>
      <c r="AE279" s="3">
        <v>29.974004870000002</v>
      </c>
      <c r="AF279" s="3">
        <v>30.477195545000001</v>
      </c>
      <c r="AG279" s="3">
        <v>68.514954404999997</v>
      </c>
      <c r="AH279" s="3">
        <v>73.183140839999993</v>
      </c>
      <c r="AI279" s="12">
        <v>43660</v>
      </c>
      <c r="AJ279" s="13">
        <v>653.19999999999993</v>
      </c>
      <c r="AK279" s="16">
        <v>2.9769800000000002</v>
      </c>
      <c r="AL279" s="10">
        <v>2.3019999999999818E-2</v>
      </c>
      <c r="AM279" s="10" t="s">
        <v>518</v>
      </c>
      <c r="AN279" s="14">
        <v>12</v>
      </c>
      <c r="AO279" s="10">
        <v>285.14999999999998</v>
      </c>
      <c r="AP279" s="14">
        <v>10.5</v>
      </c>
      <c r="AQ279" s="14">
        <v>37</v>
      </c>
      <c r="AR279" s="10">
        <v>310.14999999999998</v>
      </c>
      <c r="AS279" s="14">
        <v>47.1</v>
      </c>
      <c r="AT279" s="14">
        <v>0.5</v>
      </c>
      <c r="AU279" s="10" t="s">
        <v>518</v>
      </c>
      <c r="AV279" s="10" t="s">
        <v>518</v>
      </c>
      <c r="AW279" s="10">
        <v>0.51207406350008422</v>
      </c>
      <c r="AX279" s="10">
        <v>0.5150790592055241</v>
      </c>
      <c r="AY279" s="10">
        <v>9.1811907464153997</v>
      </c>
      <c r="AZ279" s="10">
        <v>8.9999593188903368</v>
      </c>
      <c r="BA279" s="10" t="s">
        <v>518</v>
      </c>
      <c r="BB279" s="10" t="s">
        <v>518</v>
      </c>
      <c r="BC279" s="2">
        <v>-1.3864361269063243E-2</v>
      </c>
      <c r="BD279" s="1" t="s">
        <v>59</v>
      </c>
      <c r="BF279">
        <v>80</v>
      </c>
      <c r="BG279" s="19">
        <v>132.1</v>
      </c>
      <c r="BH279">
        <v>72</v>
      </c>
      <c r="BI279" s="19">
        <v>31.2</v>
      </c>
      <c r="BJ279">
        <v>81</v>
      </c>
      <c r="BK279" s="20">
        <v>11.4</v>
      </c>
      <c r="BL279">
        <v>79</v>
      </c>
      <c r="BM279">
        <v>80</v>
      </c>
      <c r="BN279" s="20">
        <v>5.92</v>
      </c>
      <c r="BO279">
        <v>91</v>
      </c>
      <c r="BP279" s="19">
        <v>12</v>
      </c>
      <c r="BQ279">
        <v>83</v>
      </c>
      <c r="BR279">
        <v>60</v>
      </c>
      <c r="BS279" s="20">
        <v>2.36</v>
      </c>
      <c r="BT279" s="20">
        <v>-0.59999999999999964</v>
      </c>
      <c r="BU279" s="20">
        <v>-4</v>
      </c>
      <c r="BV279" s="20">
        <v>20</v>
      </c>
      <c r="BW279" s="20">
        <v>-10</v>
      </c>
      <c r="BX279" s="20">
        <v>3.56</v>
      </c>
    </row>
    <row r="280" spans="1:76" x14ac:dyDescent="0.3">
      <c r="A280" s="2">
        <v>279</v>
      </c>
      <c r="B280" s="9" t="s">
        <v>364</v>
      </c>
      <c r="C280" s="10">
        <v>734</v>
      </c>
      <c r="D280" s="9" t="s">
        <v>58</v>
      </c>
      <c r="E280" s="10">
        <v>10.551280630000001</v>
      </c>
      <c r="F280" s="10">
        <v>0.53206687969999999</v>
      </c>
      <c r="G280" s="10">
        <v>16.900532850000001</v>
      </c>
      <c r="H280" s="10">
        <v>8.9772629689999999</v>
      </c>
      <c r="I280" s="10">
        <v>80.254870310000001</v>
      </c>
      <c r="J280" s="10">
        <v>32.466125779999999</v>
      </c>
      <c r="K280" s="10">
        <v>84.154332370000006</v>
      </c>
      <c r="L280" s="11">
        <v>3.952546296296296E-3</v>
      </c>
      <c r="M280" s="11">
        <v>4.4617939814814815E-3</v>
      </c>
      <c r="N280" s="10">
        <v>-8.8020518000000436E-2</v>
      </c>
      <c r="O280" s="10">
        <v>10.700995140000003</v>
      </c>
      <c r="P280" s="10">
        <v>-8.2254516377623932E-3</v>
      </c>
      <c r="Q280" s="9">
        <v>8.3303968040673457E-2</v>
      </c>
      <c r="R280">
        <v>4.8089330000000103</v>
      </c>
      <c r="S280">
        <v>0.44939119559304919</v>
      </c>
      <c r="T280" s="9">
        <v>0.38215931945531229</v>
      </c>
      <c r="U280" s="3">
        <v>13.715791323333335</v>
      </c>
      <c r="V280" s="3">
        <v>10.198878630000001</v>
      </c>
      <c r="W280" s="3">
        <v>0.4452315292666667</v>
      </c>
      <c r="X280" s="3">
        <v>0.49244385740000002</v>
      </c>
      <c r="Y280" s="3">
        <v>19.644922706666666</v>
      </c>
      <c r="Z280" s="3">
        <v>19.890093930000003</v>
      </c>
      <c r="AA280" s="3">
        <v>8.7372795803333343</v>
      </c>
      <c r="AB280" s="3">
        <v>9.7237401476666676</v>
      </c>
      <c r="AC280" s="3">
        <v>90.313579706666658</v>
      </c>
      <c r="AD280" s="3">
        <v>78.880265313333339</v>
      </c>
      <c r="AE280" s="3">
        <v>31.997982753333332</v>
      </c>
      <c r="AF280" s="3">
        <v>32.081051639999998</v>
      </c>
      <c r="AG280" s="3">
        <v>80.345599329999999</v>
      </c>
      <c r="AH280" s="3">
        <v>84.685314756666671</v>
      </c>
      <c r="AI280" s="12">
        <v>43660</v>
      </c>
      <c r="AJ280" s="13">
        <v>653.19999999999993</v>
      </c>
      <c r="AK280" s="16">
        <v>2.9769800000000002</v>
      </c>
      <c r="AL280" s="10">
        <v>2.3019999999999818E-2</v>
      </c>
      <c r="AM280" s="10">
        <v>0.53618117659507281</v>
      </c>
      <c r="AN280" s="14">
        <v>12</v>
      </c>
      <c r="AO280" s="10">
        <v>285.14999999999998</v>
      </c>
      <c r="AP280" s="14">
        <v>10.5</v>
      </c>
      <c r="AQ280" s="14">
        <v>37</v>
      </c>
      <c r="AR280" s="10">
        <v>310.14999999999998</v>
      </c>
      <c r="AS280" s="14">
        <v>47.1</v>
      </c>
      <c r="AT280" s="14">
        <v>0.5</v>
      </c>
      <c r="AU280" s="10">
        <v>0.62345797291038219</v>
      </c>
      <c r="AV280" s="10">
        <v>10.536771951766324</v>
      </c>
      <c r="AW280" s="10">
        <v>0.52170724640650012</v>
      </c>
      <c r="AX280" s="10">
        <v>0.57702905559519513</v>
      </c>
      <c r="AY280" s="10">
        <v>10.241201190114934</v>
      </c>
      <c r="AZ280" s="10">
        <v>11.406029312073764</v>
      </c>
      <c r="BA280" s="10">
        <v>-7.6819944532072526E-2</v>
      </c>
      <c r="BB280" s="10">
        <v>-7.1787664163047646E-3</v>
      </c>
      <c r="BC280" s="2">
        <v>9.8447495305497665E-2</v>
      </c>
      <c r="BD280" s="1" t="s">
        <v>59</v>
      </c>
      <c r="BF280">
        <v>67</v>
      </c>
      <c r="BG280" s="19">
        <v>138.5</v>
      </c>
      <c r="BH280">
        <v>96</v>
      </c>
      <c r="BI280" s="19">
        <v>30.8</v>
      </c>
      <c r="BJ280">
        <v>90</v>
      </c>
      <c r="BK280" s="20">
        <v>13.6</v>
      </c>
      <c r="BL280">
        <v>88</v>
      </c>
      <c r="BM280">
        <v>77</v>
      </c>
      <c r="BN280" s="20">
        <v>4.8899999999999997</v>
      </c>
      <c r="BO280">
        <v>92</v>
      </c>
      <c r="BP280" s="19">
        <v>12.5</v>
      </c>
      <c r="BQ280">
        <v>88</v>
      </c>
      <c r="BR280">
        <v>73</v>
      </c>
      <c r="BS280" s="20">
        <v>9.65</v>
      </c>
      <c r="BT280" s="20">
        <v>1.0999999999999996</v>
      </c>
      <c r="BU280" s="20">
        <v>0</v>
      </c>
      <c r="BV280" s="20">
        <v>4</v>
      </c>
      <c r="BW280" s="20">
        <v>-2</v>
      </c>
      <c r="BX280" s="20">
        <v>-4.7600000000000007</v>
      </c>
    </row>
    <row r="281" spans="1:76" x14ac:dyDescent="0.3">
      <c r="A281" s="2">
        <v>280</v>
      </c>
      <c r="B281" s="9" t="s">
        <v>365</v>
      </c>
      <c r="C281" s="10">
        <v>797</v>
      </c>
      <c r="D281" s="9" t="s">
        <v>58</v>
      </c>
      <c r="E281" s="10"/>
      <c r="F281" s="10"/>
      <c r="G281" s="10"/>
      <c r="H281" s="10"/>
      <c r="I281" s="10"/>
      <c r="J281" s="10"/>
      <c r="K281" s="10"/>
      <c r="L281" s="11"/>
      <c r="M281" s="11"/>
      <c r="N281" s="10">
        <v>0</v>
      </c>
      <c r="O281" s="10">
        <v>0</v>
      </c>
      <c r="P281" s="10" t="e">
        <v>#DIV/0!</v>
      </c>
      <c r="Q281" s="9" t="e">
        <v>#DIV/0!</v>
      </c>
      <c r="R281">
        <v>0</v>
      </c>
      <c r="S281" t="e">
        <v>#DIV/0!</v>
      </c>
      <c r="T281" s="9" t="e">
        <v>#DIV/0!</v>
      </c>
      <c r="U281" s="3" t="e">
        <v>#DIV/0!</v>
      </c>
      <c r="V281" s="3" t="e">
        <v>#DIV/0!</v>
      </c>
      <c r="W281" s="3" t="e">
        <v>#DIV/0!</v>
      </c>
      <c r="X281" s="3" t="e">
        <v>#DIV/0!</v>
      </c>
      <c r="Y281" s="3" t="e">
        <v>#DIV/0!</v>
      </c>
      <c r="Z281" s="3" t="e">
        <v>#DIV/0!</v>
      </c>
      <c r="AA281" s="3" t="e">
        <v>#DIV/0!</v>
      </c>
      <c r="AB281" s="3" t="e">
        <v>#DIV/0!</v>
      </c>
      <c r="AC281" s="3" t="e">
        <v>#DIV/0!</v>
      </c>
      <c r="AD281" s="3" t="e">
        <v>#DIV/0!</v>
      </c>
      <c r="AE281" s="3" t="e">
        <v>#DIV/0!</v>
      </c>
      <c r="AF281" s="3" t="e">
        <v>#DIV/0!</v>
      </c>
      <c r="AG281" s="3" t="e">
        <v>#DIV/0!</v>
      </c>
      <c r="AH281" s="3" t="e">
        <v>#DIV/0!</v>
      </c>
      <c r="AI281" s="12">
        <v>43660</v>
      </c>
      <c r="AJ281" s="13">
        <v>653.19999999999993</v>
      </c>
      <c r="AK281" s="16">
        <v>2.9769800000000002</v>
      </c>
      <c r="AL281" s="10">
        <v>2.3019999999999818E-2</v>
      </c>
      <c r="AM281" s="10" t="s">
        <v>518</v>
      </c>
      <c r="AN281" s="14">
        <v>12</v>
      </c>
      <c r="AO281" s="10">
        <v>285.14999999999998</v>
      </c>
      <c r="AP281" s="14">
        <v>10.5</v>
      </c>
      <c r="AQ281" s="14">
        <v>37</v>
      </c>
      <c r="AR281" s="10">
        <v>310.14999999999998</v>
      </c>
      <c r="AS281" s="14">
        <v>47.1</v>
      </c>
      <c r="AT281" s="14">
        <v>0.5</v>
      </c>
      <c r="AU281" s="10" t="s">
        <v>518</v>
      </c>
      <c r="AV281" s="10" t="s">
        <v>518</v>
      </c>
      <c r="AW281" s="10" t="e">
        <v>#DIV/0!</v>
      </c>
      <c r="AX281" s="10" t="e">
        <v>#DIV/0!</v>
      </c>
      <c r="AY281" s="10" t="e">
        <v>#DIV/0!</v>
      </c>
      <c r="AZ281" s="10" t="e">
        <v>#DIV/0!</v>
      </c>
      <c r="BA281" s="10" t="s">
        <v>518</v>
      </c>
      <c r="BB281" s="10" t="s">
        <v>518</v>
      </c>
      <c r="BC281" s="2" t="e">
        <v>#DIV/0!</v>
      </c>
      <c r="BD281" s="1" t="s">
        <v>59</v>
      </c>
      <c r="BF281">
        <v>80</v>
      </c>
      <c r="BG281" s="19">
        <v>152.30000000000001</v>
      </c>
      <c r="BH281">
        <v>75</v>
      </c>
      <c r="BI281" s="19">
        <v>33.5</v>
      </c>
      <c r="BJ281">
        <v>79</v>
      </c>
      <c r="BK281" s="20">
        <v>11.3</v>
      </c>
      <c r="BL281">
        <v>82</v>
      </c>
      <c r="BM281">
        <v>83</v>
      </c>
      <c r="BN281" s="20">
        <v>1.51</v>
      </c>
      <c r="BO281" s="21" t="e">
        <v>#NULL!</v>
      </c>
      <c r="BP281" s="21" t="e">
        <v>#NULL!</v>
      </c>
      <c r="BQ281" s="21" t="e">
        <v>#NULL!</v>
      </c>
      <c r="BR281" s="21" t="e">
        <v>#NULL!</v>
      </c>
      <c r="BS281" s="21" t="e">
        <v>#NULL!</v>
      </c>
      <c r="BT281" s="21" t="e">
        <v>#NULL!</v>
      </c>
      <c r="BU281" s="21" t="e">
        <v>#NULL!</v>
      </c>
      <c r="BV281" s="21" t="e">
        <v>#NULL!</v>
      </c>
      <c r="BW281" s="21" t="e">
        <v>#NULL!</v>
      </c>
      <c r="BX281" s="21" t="e">
        <v>#NULL!</v>
      </c>
    </row>
    <row r="282" spans="1:76" x14ac:dyDescent="0.3">
      <c r="A282" s="2">
        <v>281</v>
      </c>
      <c r="B282" s="9" t="s">
        <v>367</v>
      </c>
      <c r="C282" s="10">
        <v>724</v>
      </c>
      <c r="D282" s="9" t="s">
        <v>58</v>
      </c>
      <c r="E282" s="10">
        <v>9.6192913240000006</v>
      </c>
      <c r="F282" s="10">
        <v>0.58760131709999996</v>
      </c>
      <c r="G282" s="10">
        <v>20.716043379999999</v>
      </c>
      <c r="H282" s="10">
        <v>12.202668259999999</v>
      </c>
      <c r="I282" s="10">
        <v>73.049477460000006</v>
      </c>
      <c r="J282" s="10">
        <v>36.990740260000003</v>
      </c>
      <c r="K282" s="10">
        <v>84.214852769999993</v>
      </c>
      <c r="L282" s="11">
        <v>5.8449074074074072E-3</v>
      </c>
      <c r="M282" s="11">
        <v>6.3483680555555559E-3</v>
      </c>
      <c r="N282" s="10">
        <v>2.5355282769999992</v>
      </c>
      <c r="O282" s="10">
        <v>16.024203349999993</v>
      </c>
      <c r="P282" s="10">
        <v>0.15823115955402553</v>
      </c>
      <c r="Q282" s="9">
        <v>0.11336472540301142</v>
      </c>
      <c r="R282">
        <v>4.209158759999994</v>
      </c>
      <c r="S282">
        <v>0.26267507145682817</v>
      </c>
      <c r="T282" s="9">
        <v>0.39131282145219065</v>
      </c>
      <c r="U282" s="3">
        <v>13.73801759</v>
      </c>
      <c r="V282" s="3">
        <v>9.7379930340000005</v>
      </c>
      <c r="W282" s="3">
        <v>0.49505835859999997</v>
      </c>
      <c r="X282" s="3">
        <v>0.55413784756666662</v>
      </c>
      <c r="Y282" s="3">
        <v>18.895643466666666</v>
      </c>
      <c r="Z282" s="3">
        <v>20.230794403333334</v>
      </c>
      <c r="AA282" s="3">
        <v>9.2933813189999999</v>
      </c>
      <c r="AB282" s="3">
        <v>11.198076207999998</v>
      </c>
      <c r="AC282" s="3">
        <v>88.354189006666672</v>
      </c>
      <c r="AD282" s="3">
        <v>69.953932153333326</v>
      </c>
      <c r="AE282" s="3">
        <v>37.241076383333336</v>
      </c>
      <c r="AF282" s="3">
        <v>36.937804696666667</v>
      </c>
      <c r="AG282" s="3">
        <v>76.057693743333331</v>
      </c>
      <c r="AH282" s="3">
        <v>83.163365393333336</v>
      </c>
      <c r="AI282" s="12">
        <v>43660</v>
      </c>
      <c r="AJ282" s="13">
        <v>653.19999999999993</v>
      </c>
      <c r="AK282" s="16">
        <v>2.9769800000000002</v>
      </c>
      <c r="AL282" s="10">
        <v>2.3019999999999818E-2</v>
      </c>
      <c r="AM282" s="10">
        <v>0.59214504339968688</v>
      </c>
      <c r="AN282" s="14">
        <v>12</v>
      </c>
      <c r="AO282" s="10">
        <v>285.14999999999998</v>
      </c>
      <c r="AP282" s="14">
        <v>10.5</v>
      </c>
      <c r="AQ282" s="14">
        <v>37</v>
      </c>
      <c r="AR282" s="10">
        <v>310.14999999999998</v>
      </c>
      <c r="AS282" s="14">
        <v>47.1</v>
      </c>
      <c r="AT282" s="14">
        <v>0.5</v>
      </c>
      <c r="AU282" s="10">
        <v>0.68853134824929552</v>
      </c>
      <c r="AV282" s="10">
        <v>14.263645278822292</v>
      </c>
      <c r="AW282" s="10">
        <v>0.58009263966801472</v>
      </c>
      <c r="AX282" s="10">
        <v>0.64931998652431133</v>
      </c>
      <c r="AY282" s="10">
        <v>10.96270876996582</v>
      </c>
      <c r="AZ282" s="10">
        <v>13.168327934097483</v>
      </c>
      <c r="BA282" s="10">
        <v>2.9376734962230433</v>
      </c>
      <c r="BB282" s="10">
        <v>0.18332727262993978</v>
      </c>
      <c r="BC282" s="2">
        <v>0.13244177449792013</v>
      </c>
      <c r="BD282" s="1" t="s">
        <v>59</v>
      </c>
      <c r="BF282">
        <v>60</v>
      </c>
      <c r="BG282" s="19">
        <v>151.5</v>
      </c>
      <c r="BH282">
        <v>125</v>
      </c>
      <c r="BI282" s="19">
        <v>30.4</v>
      </c>
      <c r="BJ282">
        <v>87</v>
      </c>
      <c r="BK282" s="20">
        <v>13.7</v>
      </c>
      <c r="BL282">
        <v>89</v>
      </c>
      <c r="BM282">
        <v>59</v>
      </c>
      <c r="BN282" s="20">
        <v>13.62</v>
      </c>
      <c r="BO282">
        <v>93</v>
      </c>
      <c r="BP282" s="19">
        <v>13.6</v>
      </c>
      <c r="BQ282">
        <v>80</v>
      </c>
      <c r="BR282">
        <v>81</v>
      </c>
      <c r="BS282" s="20">
        <v>13.39</v>
      </c>
      <c r="BT282" s="20">
        <v>9.9999999999999645E-2</v>
      </c>
      <c r="BU282" s="20">
        <v>9</v>
      </c>
      <c r="BV282" s="20">
        <v>-22</v>
      </c>
      <c r="BW282" s="20">
        <v>-6</v>
      </c>
      <c r="BX282" s="20">
        <v>0.22999999999999865</v>
      </c>
    </row>
    <row r="283" spans="1:76" x14ac:dyDescent="0.3">
      <c r="A283" s="2">
        <v>282</v>
      </c>
      <c r="B283" s="9" t="s">
        <v>368</v>
      </c>
      <c r="C283" s="10">
        <v>793</v>
      </c>
      <c r="D283" s="9" t="s">
        <v>58</v>
      </c>
      <c r="E283" s="10">
        <v>9.4554996330000005</v>
      </c>
      <c r="F283" s="10">
        <v>0.53874988999999995</v>
      </c>
      <c r="G283" s="10">
        <v>21.442177439999998</v>
      </c>
      <c r="H283" s="10">
        <v>11.498202450000001</v>
      </c>
      <c r="I283" s="10">
        <v>81.135186660000002</v>
      </c>
      <c r="J283" s="10">
        <v>31.9964713</v>
      </c>
      <c r="K283" s="10">
        <v>93.219264999999993</v>
      </c>
      <c r="L283" s="11">
        <v>3.8078703703703707E-3</v>
      </c>
      <c r="M283" s="11">
        <v>4.2708217592592589E-3</v>
      </c>
      <c r="N283" s="10">
        <v>1.4052422800000013</v>
      </c>
      <c r="O283" s="10">
        <v>11.540165819999999</v>
      </c>
      <c r="P283" s="10">
        <v>0.12176967834938801</v>
      </c>
      <c r="Q283" s="9">
        <v>0.25350486474094613</v>
      </c>
      <c r="R283">
        <v>5.1785649799999902</v>
      </c>
      <c r="S283">
        <v>0.4487426836644875</v>
      </c>
      <c r="T283" s="9">
        <v>0.70442467114785701</v>
      </c>
      <c r="U283" s="3">
        <v>13.742966685000001</v>
      </c>
      <c r="V283" s="3">
        <v>9.1682127209999997</v>
      </c>
      <c r="W283" s="3">
        <v>0.46516802974999999</v>
      </c>
      <c r="X283" s="3">
        <v>0.55479811795</v>
      </c>
      <c r="Y283" s="3">
        <v>21.070606744999999</v>
      </c>
      <c r="Z283" s="3">
        <v>22.673111980000002</v>
      </c>
      <c r="AA283" s="3">
        <v>9.8019555829999998</v>
      </c>
      <c r="AB283" s="3">
        <v>12.552889615000002</v>
      </c>
      <c r="AC283" s="3">
        <v>92.569417119999997</v>
      </c>
      <c r="AD283" s="3">
        <v>81.482356170000003</v>
      </c>
      <c r="AE283" s="3">
        <v>32.587186079999995</v>
      </c>
      <c r="AF283" s="3">
        <v>32.275758150000001</v>
      </c>
      <c r="AG283" s="3">
        <v>88.604500139999999</v>
      </c>
      <c r="AH283" s="3">
        <v>96.29864864999999</v>
      </c>
      <c r="AI283" s="12">
        <v>43660</v>
      </c>
      <c r="AJ283" s="13">
        <v>653.19999999999993</v>
      </c>
      <c r="AK283" s="16">
        <v>2.9769800000000002</v>
      </c>
      <c r="AL283" s="10">
        <v>2.3019999999999818E-2</v>
      </c>
      <c r="AM283" s="10">
        <v>0.54291586439949202</v>
      </c>
      <c r="AN283" s="14">
        <v>12</v>
      </c>
      <c r="AO283" s="10">
        <v>285.14999999999998</v>
      </c>
      <c r="AP283" s="14">
        <v>10.5</v>
      </c>
      <c r="AQ283" s="14">
        <v>37</v>
      </c>
      <c r="AR283" s="10">
        <v>310.14999999999998</v>
      </c>
      <c r="AS283" s="14">
        <v>47.1</v>
      </c>
      <c r="AT283" s="14">
        <v>0.5</v>
      </c>
      <c r="AU283" s="10">
        <v>0.63128889833262702</v>
      </c>
      <c r="AV283" s="10">
        <v>13.536208573950308</v>
      </c>
      <c r="AW283" s="10">
        <v>0.54506816333723274</v>
      </c>
      <c r="AX283" s="10">
        <v>0.65009366902640187</v>
      </c>
      <c r="AY283" s="10">
        <v>11.478602097675401</v>
      </c>
      <c r="AZ283" s="10">
        <v>14.762793997088412</v>
      </c>
      <c r="BA283" s="10">
        <v>1.726786233315833</v>
      </c>
      <c r="BB283" s="10">
        <v>0.14963270547838914</v>
      </c>
      <c r="BC283" s="2">
        <v>0.30246434794843358</v>
      </c>
      <c r="BD283" s="1" t="s">
        <v>79</v>
      </c>
      <c r="BF283">
        <v>46</v>
      </c>
      <c r="BG283" s="19">
        <v>144.69999999999999</v>
      </c>
      <c r="BH283">
        <v>103</v>
      </c>
      <c r="BI283" s="19">
        <v>29.7</v>
      </c>
      <c r="BJ283">
        <v>88</v>
      </c>
      <c r="BK283" s="20">
        <v>16.2</v>
      </c>
      <c r="BL283">
        <v>90</v>
      </c>
      <c r="BM283">
        <v>80</v>
      </c>
      <c r="BN283" s="20">
        <v>4.7699999999999996</v>
      </c>
      <c r="BO283">
        <v>88</v>
      </c>
      <c r="BP283" s="19">
        <v>12.6</v>
      </c>
      <c r="BQ283">
        <v>92</v>
      </c>
      <c r="BR283">
        <v>81</v>
      </c>
      <c r="BS283" s="20">
        <v>4.97</v>
      </c>
      <c r="BT283" s="20">
        <v>3.5999999999999996</v>
      </c>
      <c r="BU283" s="20">
        <v>-2</v>
      </c>
      <c r="BV283" s="20">
        <v>-1</v>
      </c>
      <c r="BW283" s="20">
        <v>0</v>
      </c>
      <c r="BX283" s="20">
        <v>-0.20000000000000018</v>
      </c>
    </row>
    <row r="284" spans="1:76" x14ac:dyDescent="0.3">
      <c r="A284" s="2">
        <v>283</v>
      </c>
      <c r="B284" s="9" t="s">
        <v>369</v>
      </c>
      <c r="C284" s="10">
        <v>783</v>
      </c>
      <c r="D284" s="9" t="s">
        <v>58</v>
      </c>
      <c r="E284" s="10">
        <v>8.3760372909999994</v>
      </c>
      <c r="F284" s="10">
        <v>0.8824001762</v>
      </c>
      <c r="G284" s="10">
        <v>21.20799083</v>
      </c>
      <c r="H284" s="10">
        <v>18.716370019999999</v>
      </c>
      <c r="I284" s="10">
        <v>79.972593430000003</v>
      </c>
      <c r="J284" s="10">
        <v>32.175376870000001</v>
      </c>
      <c r="K284" s="10">
        <v>89.358147509999995</v>
      </c>
      <c r="L284" s="11">
        <v>3.8425925925925923E-3</v>
      </c>
      <c r="M284" s="11">
        <v>4.5080902777777775E-3</v>
      </c>
      <c r="N284" s="10">
        <v>6.2367237399999986</v>
      </c>
      <c r="O284" s="10">
        <v>12.168160349999994</v>
      </c>
      <c r="P284" s="10">
        <v>0.51254450636821214</v>
      </c>
      <c r="Q284" s="9">
        <v>0.44961752984788955</v>
      </c>
      <c r="R284">
        <v>16.556920419999997</v>
      </c>
      <c r="S284">
        <v>1.3606757261380111</v>
      </c>
      <c r="T284" s="9">
        <v>1.1650363298658779</v>
      </c>
      <c r="U284" s="3">
        <v>13.60838787</v>
      </c>
      <c r="V284" s="3">
        <v>8.3799588899999993</v>
      </c>
      <c r="W284" s="3">
        <v>0.64046449623333335</v>
      </c>
      <c r="X284" s="3">
        <v>0.86616568053333332</v>
      </c>
      <c r="Y284" s="3">
        <v>18.004504526666668</v>
      </c>
      <c r="Z284" s="3">
        <v>20.536566673333333</v>
      </c>
      <c r="AA284" s="3">
        <v>11.540212310000001</v>
      </c>
      <c r="AB284" s="3">
        <v>17.771316546666668</v>
      </c>
      <c r="AC284" s="3">
        <v>92.868737676666669</v>
      </c>
      <c r="AD284" s="3">
        <v>78.90725883333333</v>
      </c>
      <c r="AE284" s="3">
        <v>32.126859500000002</v>
      </c>
      <c r="AF284" s="3">
        <v>32.209775246666673</v>
      </c>
      <c r="AG284" s="3">
        <v>71.90988231</v>
      </c>
      <c r="AH284" s="3">
        <v>88.037408563333315</v>
      </c>
      <c r="AI284" s="12">
        <v>43661</v>
      </c>
      <c r="AJ284" s="13">
        <v>653.86666666666667</v>
      </c>
      <c r="AK284" s="16">
        <v>2.9873599999999998</v>
      </c>
      <c r="AL284" s="10">
        <v>1.2640000000000207E-2</v>
      </c>
      <c r="AM284" s="10">
        <v>0.88613375307964226</v>
      </c>
      <c r="AN284" s="14">
        <v>12</v>
      </c>
      <c r="AO284" s="10">
        <v>285.14999999999998</v>
      </c>
      <c r="AP284" s="14">
        <v>10.5</v>
      </c>
      <c r="AQ284" s="14">
        <v>37</v>
      </c>
      <c r="AR284" s="10">
        <v>310.14999999999998</v>
      </c>
      <c r="AS284" s="14">
        <v>47.1</v>
      </c>
      <c r="AT284" s="14">
        <v>0.5</v>
      </c>
      <c r="AU284" s="10">
        <v>1.0303008982692332</v>
      </c>
      <c r="AV284" s="10">
        <v>21.850612002634662</v>
      </c>
      <c r="AW284" s="10">
        <v>0.74781393247273409</v>
      </c>
      <c r="AX284" s="10">
        <v>1.0113453088218856</v>
      </c>
      <c r="AY284" s="10">
        <v>13.453636498402547</v>
      </c>
      <c r="AZ284" s="10">
        <v>20.782309205237983</v>
      </c>
      <c r="BA284" s="10">
        <v>7.2879128113000284</v>
      </c>
      <c r="BB284" s="10">
        <v>0.59893300233342439</v>
      </c>
      <c r="BC284" s="2">
        <v>0.52865274225092285</v>
      </c>
      <c r="BD284" s="1" t="s">
        <v>79</v>
      </c>
      <c r="BF284">
        <v>46</v>
      </c>
      <c r="BG284" s="19">
        <v>158.1</v>
      </c>
      <c r="BH284">
        <v>128</v>
      </c>
      <c r="BI284" s="19">
        <v>33.1</v>
      </c>
      <c r="BJ284">
        <v>86</v>
      </c>
      <c r="BK284" s="20">
        <v>13.8</v>
      </c>
      <c r="BL284">
        <v>93</v>
      </c>
      <c r="BM284">
        <v>78</v>
      </c>
      <c r="BN284" s="20">
        <v>7.44</v>
      </c>
      <c r="BO284">
        <v>92</v>
      </c>
      <c r="BP284" s="19">
        <v>13.7</v>
      </c>
      <c r="BQ284">
        <v>93</v>
      </c>
      <c r="BR284">
        <v>83</v>
      </c>
      <c r="BS284" s="20">
        <v>2.4500000000000002</v>
      </c>
      <c r="BT284" s="20">
        <v>0.10000000000000142</v>
      </c>
      <c r="BU284" s="20">
        <v>0</v>
      </c>
      <c r="BV284" s="20">
        <v>-5</v>
      </c>
      <c r="BW284" s="20">
        <v>-6</v>
      </c>
      <c r="BX284" s="20">
        <v>4.99</v>
      </c>
    </row>
    <row r="285" spans="1:76" x14ac:dyDescent="0.3">
      <c r="A285" s="2">
        <v>284</v>
      </c>
      <c r="B285" s="9" t="s">
        <v>370</v>
      </c>
      <c r="C285" s="10">
        <v>786</v>
      </c>
      <c r="D285" s="9" t="s">
        <v>58</v>
      </c>
      <c r="E285" s="10">
        <v>8.6762049650000002</v>
      </c>
      <c r="F285" s="10">
        <v>0.79412371319999997</v>
      </c>
      <c r="G285" s="10">
        <v>14.50421027</v>
      </c>
      <c r="H285" s="10">
        <v>11.44125803</v>
      </c>
      <c r="I285" s="10">
        <v>78.692888339999996</v>
      </c>
      <c r="J285" s="10">
        <v>32.47634205</v>
      </c>
      <c r="K285" s="10">
        <v>84.704904130000003</v>
      </c>
      <c r="L285" s="11">
        <v>5.8564814814814825E-3</v>
      </c>
      <c r="M285" s="11">
        <v>6.5856365740740745E-3</v>
      </c>
      <c r="N285" s="10">
        <v>3.1399762320000004</v>
      </c>
      <c r="O285" s="10">
        <v>13.092244370000003</v>
      </c>
      <c r="P285" s="10">
        <v>0.2398348322305261</v>
      </c>
      <c r="Q285" s="9">
        <v>0.20453500384473963</v>
      </c>
      <c r="R285">
        <v>11.892276770000009</v>
      </c>
      <c r="S285">
        <v>0.90834515717185671</v>
      </c>
      <c r="T285" s="9">
        <v>1.0009564946754808</v>
      </c>
      <c r="U285" s="3">
        <v>13.768471343333333</v>
      </c>
      <c r="V285" s="3">
        <v>9.1493888396666669</v>
      </c>
      <c r="W285" s="3">
        <v>0.51128691523333336</v>
      </c>
      <c r="X285" s="3">
        <v>0.69823020629999999</v>
      </c>
      <c r="Y285" s="3">
        <v>16.474010613333334</v>
      </c>
      <c r="Z285" s="3">
        <v>15.967631859999999</v>
      </c>
      <c r="AA285" s="3">
        <v>8.3277965356666659</v>
      </c>
      <c r="AB285" s="3">
        <v>11.028274826666667</v>
      </c>
      <c r="AC285" s="3">
        <v>92.208967036666664</v>
      </c>
      <c r="AD285" s="3">
        <v>79.061303003333322</v>
      </c>
      <c r="AE285" s="3">
        <v>32.023527476666665</v>
      </c>
      <c r="AF285" s="3">
        <v>31.942439566666668</v>
      </c>
      <c r="AG285" s="3">
        <v>70.596032043333338</v>
      </c>
      <c r="AH285" s="3">
        <v>83.73818170666668</v>
      </c>
      <c r="AI285" s="12">
        <v>43661</v>
      </c>
      <c r="AJ285" s="13">
        <v>653.86666666666667</v>
      </c>
      <c r="AK285" s="16">
        <v>2.9873599999999998</v>
      </c>
      <c r="AL285" s="10">
        <v>1.2640000000000207E-2</v>
      </c>
      <c r="AM285" s="10">
        <v>0.79748377818542127</v>
      </c>
      <c r="AN285" s="14">
        <v>12</v>
      </c>
      <c r="AO285" s="10">
        <v>285.14999999999998</v>
      </c>
      <c r="AP285" s="14">
        <v>10.5</v>
      </c>
      <c r="AQ285" s="14">
        <v>37</v>
      </c>
      <c r="AR285" s="10">
        <v>310.14999999999998</v>
      </c>
      <c r="AS285" s="14">
        <v>47.1</v>
      </c>
      <c r="AT285" s="14">
        <v>0.5</v>
      </c>
      <c r="AU285" s="10">
        <v>0.92722825438490541</v>
      </c>
      <c r="AV285" s="10">
        <v>13.448713569883717</v>
      </c>
      <c r="AW285" s="10">
        <v>0.59698465871431527</v>
      </c>
      <c r="AX285" s="10">
        <v>0.81526185981466737</v>
      </c>
      <c r="AY285" s="10">
        <v>9.7969211438129591</v>
      </c>
      <c r="AZ285" s="10">
        <v>12.932842355705915</v>
      </c>
      <c r="BA285" s="10">
        <v>3.6213549679110351</v>
      </c>
      <c r="BB285" s="10">
        <v>0.27660306862352235</v>
      </c>
      <c r="BC285" s="2">
        <v>0.23745927030894895</v>
      </c>
      <c r="BD285" s="1" t="s">
        <v>59</v>
      </c>
      <c r="BF285">
        <v>54</v>
      </c>
      <c r="BG285" s="19">
        <v>145.6</v>
      </c>
      <c r="BH285">
        <v>136</v>
      </c>
      <c r="BI285" s="19">
        <v>32.299999999999997</v>
      </c>
      <c r="BJ285">
        <v>84</v>
      </c>
      <c r="BK285" s="20">
        <v>14.9</v>
      </c>
      <c r="BL285">
        <v>92</v>
      </c>
      <c r="BM285">
        <v>99</v>
      </c>
      <c r="BN285" s="20">
        <v>4.04</v>
      </c>
      <c r="BO285">
        <v>90</v>
      </c>
      <c r="BP285" s="19">
        <v>14.1</v>
      </c>
      <c r="BQ285">
        <v>92</v>
      </c>
      <c r="BR285">
        <v>76</v>
      </c>
      <c r="BS285" s="20">
        <v>4.09</v>
      </c>
      <c r="BT285" s="20">
        <v>0.80000000000000071</v>
      </c>
      <c r="BU285" s="20">
        <v>0</v>
      </c>
      <c r="BV285" s="20">
        <v>23</v>
      </c>
      <c r="BW285" s="20">
        <v>-6</v>
      </c>
      <c r="BX285" s="20">
        <v>-4.9999999999999822E-2</v>
      </c>
    </row>
    <row r="286" spans="1:76" x14ac:dyDescent="0.3">
      <c r="A286" s="2">
        <v>285</v>
      </c>
      <c r="B286" s="9" t="s">
        <v>371</v>
      </c>
      <c r="C286" s="10">
        <v>769</v>
      </c>
      <c r="D286" s="9" t="s">
        <v>58</v>
      </c>
      <c r="E286" s="10">
        <v>10.043925359999999</v>
      </c>
      <c r="F286" s="10">
        <v>0.58414510509999995</v>
      </c>
      <c r="G286" s="10">
        <v>16.426414130000001</v>
      </c>
      <c r="H286" s="10">
        <v>9.5008197620000008</v>
      </c>
      <c r="I286" s="10">
        <v>75.044477330000007</v>
      </c>
      <c r="J286" s="10">
        <v>31.88630337</v>
      </c>
      <c r="K286" s="10">
        <v>67.682532960000003</v>
      </c>
      <c r="L286" s="11">
        <v>4.5081018518518517E-3</v>
      </c>
      <c r="M286" s="11">
        <v>5.2198958333333342E-3</v>
      </c>
      <c r="N286" s="10">
        <v>0.64535328900000088</v>
      </c>
      <c r="O286" s="10">
        <v>10.224707509999988</v>
      </c>
      <c r="P286" s="10">
        <v>6.3117041574913629E-2</v>
      </c>
      <c r="Q286" s="9">
        <v>0.15550783127858281</v>
      </c>
      <c r="R286">
        <v>4.7933170900000022</v>
      </c>
      <c r="S286">
        <v>0.46879747761117208</v>
      </c>
      <c r="T286" s="9">
        <v>0.35151602666623166</v>
      </c>
      <c r="U286" s="3">
        <v>13.80175406</v>
      </c>
      <c r="V286" s="3">
        <v>9.5354493226666666</v>
      </c>
      <c r="W286" s="3">
        <v>0.48970580523333335</v>
      </c>
      <c r="X286" s="3">
        <v>0.5546184971</v>
      </c>
      <c r="Y286" s="3">
        <v>17.068356253333331</v>
      </c>
      <c r="Z286" s="3">
        <v>18.669709916666665</v>
      </c>
      <c r="AA286" s="3">
        <v>8.2979294350000004</v>
      </c>
      <c r="AB286" s="3">
        <v>10.293700539</v>
      </c>
      <c r="AC286" s="3">
        <v>85.126206503333336</v>
      </c>
      <c r="AD286" s="3">
        <v>72.982437783333339</v>
      </c>
      <c r="AE286" s="3">
        <v>32.303006959999998</v>
      </c>
      <c r="AF286" s="3">
        <v>32.063827676666669</v>
      </c>
      <c r="AG286" s="3">
        <v>65.99431143999999</v>
      </c>
      <c r="AH286" s="3">
        <v>70.137738973333327</v>
      </c>
      <c r="AI286" s="12">
        <v>43661</v>
      </c>
      <c r="AJ286" s="13">
        <v>653.86666666666667</v>
      </c>
      <c r="AK286" s="16">
        <v>2.9873599999999998</v>
      </c>
      <c r="AL286" s="10">
        <v>1.2640000000000207E-2</v>
      </c>
      <c r="AM286" s="10">
        <v>0.58661671686706651</v>
      </c>
      <c r="AN286" s="14">
        <v>12</v>
      </c>
      <c r="AO286" s="10">
        <v>285.14999999999998</v>
      </c>
      <c r="AP286" s="14">
        <v>10.5</v>
      </c>
      <c r="AQ286" s="14">
        <v>37</v>
      </c>
      <c r="AR286" s="10">
        <v>310.14999999999998</v>
      </c>
      <c r="AS286" s="14">
        <v>47.1</v>
      </c>
      <c r="AT286" s="14">
        <v>0.5</v>
      </c>
      <c r="AU286" s="10">
        <v>0.68205474424984103</v>
      </c>
      <c r="AV286" s="10">
        <v>11.203713688379127</v>
      </c>
      <c r="AW286" s="10">
        <v>0.57178629903764244</v>
      </c>
      <c r="AX286" s="10">
        <v>0.64757912698936992</v>
      </c>
      <c r="AY286" s="10">
        <v>9.6997935997436269</v>
      </c>
      <c r="AZ286" s="10">
        <v>12.070945454307799</v>
      </c>
      <c r="BA286" s="10">
        <v>0.85181589957064574</v>
      </c>
      <c r="BB286" s="10">
        <v>8.3309561543697092E-2</v>
      </c>
      <c r="BC286" s="2">
        <v>0.1853417298679961</v>
      </c>
      <c r="BD286" s="1"/>
      <c r="BF286" s="9" t="s">
        <v>91</v>
      </c>
      <c r="BG286" s="19"/>
      <c r="BI286" s="19"/>
      <c r="BK286" s="20"/>
      <c r="BN286" s="20"/>
      <c r="BP286" s="19"/>
      <c r="BS286" s="20"/>
      <c r="BT286" s="20"/>
      <c r="BU286" s="20"/>
      <c r="BV286" s="20"/>
      <c r="BW286" s="20"/>
      <c r="BX286" s="20"/>
    </row>
    <row r="287" spans="1:76" x14ac:dyDescent="0.3">
      <c r="A287" s="2">
        <v>286</v>
      </c>
      <c r="B287" s="9" t="s">
        <v>372</v>
      </c>
      <c r="C287" s="10">
        <v>795</v>
      </c>
      <c r="D287" s="9" t="s">
        <v>58</v>
      </c>
      <c r="E287" s="10">
        <v>9.8746454079999992</v>
      </c>
      <c r="F287" s="10">
        <v>0.54195043649999997</v>
      </c>
      <c r="G287" s="10">
        <v>20.130709299999999</v>
      </c>
      <c r="H287" s="10">
        <v>10.89718824</v>
      </c>
      <c r="I287" s="10">
        <v>81.324372319999995</v>
      </c>
      <c r="J287" s="10">
        <v>31.111373489999998</v>
      </c>
      <c r="K287" s="10">
        <v>78.963972010000006</v>
      </c>
      <c r="L287" s="11">
        <v>4.2534722222222219E-3</v>
      </c>
      <c r="M287" s="11">
        <v>4.8032291666666666E-3</v>
      </c>
      <c r="N287" s="10">
        <v>1.2491139100000002</v>
      </c>
      <c r="O287" s="10">
        <v>13.179119240000006</v>
      </c>
      <c r="P287" s="10">
        <v>9.4779771489494444E-2</v>
      </c>
      <c r="Q287" s="9">
        <v>8.2674524468531546E-2</v>
      </c>
      <c r="R287">
        <v>4.8561185800000004</v>
      </c>
      <c r="S287">
        <v>0.36847064599439788</v>
      </c>
      <c r="T287" s="9">
        <v>0.46885166652310062</v>
      </c>
      <c r="U287" s="3">
        <v>13.80697979</v>
      </c>
      <c r="V287" s="3">
        <v>10.162171005999999</v>
      </c>
      <c r="W287" s="3">
        <v>0.48420739299999999</v>
      </c>
      <c r="X287" s="3">
        <v>0.50727926063333328</v>
      </c>
      <c r="Y287" s="3">
        <v>19.15034794</v>
      </c>
      <c r="Z287" s="3">
        <v>20.218957306666667</v>
      </c>
      <c r="AA287" s="3">
        <v>9.2559626669999986</v>
      </c>
      <c r="AB287" s="3">
        <v>10.233494159333333</v>
      </c>
      <c r="AC287" s="3">
        <v>93.332056530000003</v>
      </c>
      <c r="AD287" s="3">
        <v>81.296713186666665</v>
      </c>
      <c r="AE287" s="3">
        <v>30.536341539999999</v>
      </c>
      <c r="AF287" s="3">
        <v>31.078773196666663</v>
      </c>
      <c r="AG287" s="3">
        <v>71.673579903333348</v>
      </c>
      <c r="AH287" s="3">
        <v>77.299638393333339</v>
      </c>
      <c r="AI287" s="12">
        <v>43661</v>
      </c>
      <c r="AJ287" s="13">
        <v>653.86666666666667</v>
      </c>
      <c r="AK287" s="16">
        <v>2.9873599999999998</v>
      </c>
      <c r="AL287" s="10">
        <v>1.2640000000000207E-2</v>
      </c>
      <c r="AM287" s="10">
        <v>0.54424351584676767</v>
      </c>
      <c r="AN287" s="14">
        <v>12</v>
      </c>
      <c r="AO287" s="10">
        <v>285.14999999999998</v>
      </c>
      <c r="AP287" s="14">
        <v>10.5</v>
      </c>
      <c r="AQ287" s="14">
        <v>37</v>
      </c>
      <c r="AR287" s="10">
        <v>310.14999999999998</v>
      </c>
      <c r="AS287" s="14">
        <v>47.1</v>
      </c>
      <c r="AT287" s="14">
        <v>0.5</v>
      </c>
      <c r="AU287" s="10">
        <v>0.63278774937233861</v>
      </c>
      <c r="AV287" s="10">
        <v>12.738466231215806</v>
      </c>
      <c r="AW287" s="10">
        <v>0.56536628778214393</v>
      </c>
      <c r="AX287" s="10">
        <v>0.59230527373037922</v>
      </c>
      <c r="AY287" s="10">
        <v>10.811504255015622</v>
      </c>
      <c r="AZ287" s="10">
        <v>11.971129564761521</v>
      </c>
      <c r="BA287" s="10">
        <v>1.4670349095140764</v>
      </c>
      <c r="BB287" s="10">
        <v>0.11131509494666927</v>
      </c>
      <c r="BC287" s="2">
        <v>9.8171240915303368E-2</v>
      </c>
      <c r="BD287" s="1" t="s">
        <v>59</v>
      </c>
      <c r="BF287">
        <v>65</v>
      </c>
      <c r="BG287" s="19">
        <v>141.19999999999999</v>
      </c>
      <c r="BH287">
        <v>98</v>
      </c>
      <c r="BI287" s="19">
        <v>27.7</v>
      </c>
      <c r="BJ287">
        <v>93</v>
      </c>
      <c r="BK287" s="20">
        <v>11.9</v>
      </c>
      <c r="BL287">
        <v>88</v>
      </c>
      <c r="BM287">
        <v>78</v>
      </c>
      <c r="BN287" s="20">
        <v>8.5399999999999991</v>
      </c>
      <c r="BO287">
        <v>88</v>
      </c>
      <c r="BP287" s="19">
        <v>12.7</v>
      </c>
      <c r="BQ287">
        <v>90</v>
      </c>
      <c r="BR287">
        <v>82</v>
      </c>
      <c r="BS287" s="20">
        <v>10.77</v>
      </c>
      <c r="BT287" s="20">
        <v>-0.79999999999999893</v>
      </c>
      <c r="BU287" s="20">
        <v>-2</v>
      </c>
      <c r="BV287" s="20">
        <v>-4</v>
      </c>
      <c r="BW287" s="20">
        <v>5</v>
      </c>
      <c r="BX287" s="20">
        <v>-2.2300000000000004</v>
      </c>
    </row>
    <row r="288" spans="1:76" x14ac:dyDescent="0.3">
      <c r="A288" s="2">
        <v>287</v>
      </c>
      <c r="B288" s="9" t="s">
        <v>373</v>
      </c>
      <c r="C288" s="10">
        <v>721</v>
      </c>
      <c r="D288" s="9" t="s">
        <v>58</v>
      </c>
      <c r="E288" s="10">
        <v>9.9943509899999992</v>
      </c>
      <c r="F288" s="10">
        <v>0.53237709030000002</v>
      </c>
      <c r="G288" s="10">
        <v>21.641085740000001</v>
      </c>
      <c r="H288" s="10">
        <v>11.454760139999999</v>
      </c>
      <c r="I288" s="10">
        <v>80.411043390000003</v>
      </c>
      <c r="J288" s="10">
        <v>28.93269548</v>
      </c>
      <c r="K288" s="10">
        <v>77.486147509999995</v>
      </c>
      <c r="L288" s="11">
        <v>5.8449074074074072E-3</v>
      </c>
      <c r="M288" s="11">
        <v>6.4178125000000008E-3</v>
      </c>
      <c r="N288" s="10">
        <v>1.2095879299999996</v>
      </c>
      <c r="O288" s="10">
        <v>10.478883709999991</v>
      </c>
      <c r="P288" s="10">
        <v>0.11543099088366549</v>
      </c>
      <c r="Q288" s="9">
        <v>7.9562134630451198E-2</v>
      </c>
      <c r="R288">
        <v>11.811697679999995</v>
      </c>
      <c r="S288">
        <v>1.1271904533808406</v>
      </c>
      <c r="T288" s="9">
        <v>0.96121814839910436</v>
      </c>
      <c r="U288" s="3">
        <v>13.823559670000002</v>
      </c>
      <c r="V288" s="3">
        <v>9.894882811333332</v>
      </c>
      <c r="W288" s="3">
        <v>0.50103776296666669</v>
      </c>
      <c r="X288" s="3">
        <v>0.52117758636666667</v>
      </c>
      <c r="Y288" s="3">
        <v>20.547493793333334</v>
      </c>
      <c r="Z288" s="3">
        <v>21.663649273333334</v>
      </c>
      <c r="AA288" s="3">
        <v>10.239197856666665</v>
      </c>
      <c r="AB288" s="3">
        <v>11.208507303333334</v>
      </c>
      <c r="AC288" s="3">
        <v>90.985994593333317</v>
      </c>
      <c r="AD288" s="3">
        <v>79.294459293333333</v>
      </c>
      <c r="AE288" s="3">
        <v>29.307431383333334</v>
      </c>
      <c r="AF288" s="3">
        <v>29.397873279999999</v>
      </c>
      <c r="AG288" s="3">
        <v>63.676844410000001</v>
      </c>
      <c r="AH288" s="3">
        <v>74.827468049999993</v>
      </c>
      <c r="AI288" s="12">
        <v>43661</v>
      </c>
      <c r="AJ288" s="13">
        <v>653.86666666666667</v>
      </c>
      <c r="AK288" s="16">
        <v>2.9873599999999998</v>
      </c>
      <c r="AL288" s="10">
        <v>1.2640000000000207E-2</v>
      </c>
      <c r="AM288" s="10">
        <v>0.53462966328129191</v>
      </c>
      <c r="AN288" s="14">
        <v>12</v>
      </c>
      <c r="AO288" s="10">
        <v>285.14999999999998</v>
      </c>
      <c r="AP288" s="14">
        <v>10.5</v>
      </c>
      <c r="AQ288" s="14">
        <v>37</v>
      </c>
      <c r="AR288" s="10">
        <v>310.14999999999998</v>
      </c>
      <c r="AS288" s="14">
        <v>47.1</v>
      </c>
      <c r="AT288" s="14">
        <v>0.5</v>
      </c>
      <c r="AU288" s="10">
        <v>0.62160979694742136</v>
      </c>
      <c r="AV288" s="10">
        <v>13.452310912563137</v>
      </c>
      <c r="AW288" s="10">
        <v>0.58501762712064609</v>
      </c>
      <c r="AX288" s="10">
        <v>0.60853312349028921</v>
      </c>
      <c r="AY288" s="10">
        <v>11.992818267879146</v>
      </c>
      <c r="AZ288" s="10">
        <v>13.191942312954778</v>
      </c>
      <c r="BA288" s="10">
        <v>1.4930755424357027</v>
      </c>
      <c r="BB288" s="10">
        <v>0.14248421718917081</v>
      </c>
      <c r="BC288" s="2">
        <v>9.8393980844215287E-2</v>
      </c>
      <c r="BD288" s="1" t="s">
        <v>59</v>
      </c>
      <c r="BF288">
        <v>62</v>
      </c>
      <c r="BG288" s="19">
        <v>144.19999999999999</v>
      </c>
      <c r="BH288">
        <v>112</v>
      </c>
      <c r="BI288" s="19">
        <v>31.5</v>
      </c>
      <c r="BJ288">
        <v>91</v>
      </c>
      <c r="BK288" s="20">
        <v>14.5</v>
      </c>
      <c r="BL288">
        <v>84</v>
      </c>
      <c r="BM288">
        <v>71</v>
      </c>
      <c r="BN288" s="20">
        <v>15.11</v>
      </c>
      <c r="BO288">
        <v>88</v>
      </c>
      <c r="BP288" s="19">
        <v>13.4</v>
      </c>
      <c r="BQ288">
        <v>88</v>
      </c>
      <c r="BR288">
        <v>87</v>
      </c>
      <c r="BS288" s="20">
        <v>6.5</v>
      </c>
      <c r="BT288" s="20">
        <v>1.0999999999999996</v>
      </c>
      <c r="BU288" s="20">
        <v>-4</v>
      </c>
      <c r="BV288" s="20">
        <v>-16</v>
      </c>
      <c r="BW288" s="20">
        <v>3</v>
      </c>
      <c r="BX288" s="20">
        <v>8.61</v>
      </c>
    </row>
    <row r="289" spans="1:76" x14ac:dyDescent="0.3">
      <c r="A289" s="2">
        <v>288</v>
      </c>
      <c r="B289" s="9" t="s">
        <v>374</v>
      </c>
      <c r="C289" s="10">
        <v>687</v>
      </c>
      <c r="D289" s="9" t="s">
        <v>58</v>
      </c>
      <c r="E289" s="10"/>
      <c r="F289" s="10"/>
      <c r="G289" s="10"/>
      <c r="H289" s="10"/>
      <c r="I289" s="10"/>
      <c r="J289" s="10"/>
      <c r="K289" s="10"/>
      <c r="L289" s="11"/>
      <c r="M289" s="11"/>
      <c r="N289" s="10">
        <v>0</v>
      </c>
      <c r="O289" s="10">
        <v>0</v>
      </c>
      <c r="P289" s="10" t="e">
        <v>#DIV/0!</v>
      </c>
      <c r="Q289" s="9" t="e">
        <v>#DIV/0!</v>
      </c>
      <c r="R289">
        <v>0</v>
      </c>
      <c r="S289" t="e">
        <v>#DIV/0!</v>
      </c>
      <c r="T289" s="9" t="e">
        <v>#DIV/0!</v>
      </c>
      <c r="U289" s="3" t="e">
        <v>#DIV/0!</v>
      </c>
      <c r="V289" s="3" t="e">
        <v>#DIV/0!</v>
      </c>
      <c r="W289" s="3" t="e">
        <v>#DIV/0!</v>
      </c>
      <c r="X289" s="3" t="e">
        <v>#DIV/0!</v>
      </c>
      <c r="Y289" s="3" t="e">
        <v>#DIV/0!</v>
      </c>
      <c r="Z289" s="3" t="e">
        <v>#DIV/0!</v>
      </c>
      <c r="AA289" s="3" t="e">
        <v>#DIV/0!</v>
      </c>
      <c r="AB289" s="3" t="e">
        <v>#DIV/0!</v>
      </c>
      <c r="AC289" s="3" t="e">
        <v>#DIV/0!</v>
      </c>
      <c r="AD289" s="3" t="e">
        <v>#DIV/0!</v>
      </c>
      <c r="AE289" s="3" t="e">
        <v>#DIV/0!</v>
      </c>
      <c r="AF289" s="3" t="e">
        <v>#DIV/0!</v>
      </c>
      <c r="AG289" s="3" t="e">
        <v>#DIV/0!</v>
      </c>
      <c r="AH289" s="3" t="e">
        <v>#DIV/0!</v>
      </c>
      <c r="AI289" s="12">
        <v>43661</v>
      </c>
      <c r="AJ289" s="13">
        <v>653.86666666666667</v>
      </c>
      <c r="AK289" s="16">
        <v>2.9873599999999998</v>
      </c>
      <c r="AL289" s="10">
        <v>1.2640000000000207E-2</v>
      </c>
      <c r="AM289" s="10" t="s">
        <v>518</v>
      </c>
      <c r="AN289" s="14">
        <v>12</v>
      </c>
      <c r="AO289" s="10">
        <v>285.14999999999998</v>
      </c>
      <c r="AP289" s="14">
        <v>10.5</v>
      </c>
      <c r="AQ289" s="14">
        <v>37</v>
      </c>
      <c r="AR289" s="10">
        <v>310.14999999999998</v>
      </c>
      <c r="AS289" s="14">
        <v>47.1</v>
      </c>
      <c r="AT289" s="14">
        <v>0.5</v>
      </c>
      <c r="AU289" s="10" t="s">
        <v>518</v>
      </c>
      <c r="AV289" s="10" t="s">
        <v>518</v>
      </c>
      <c r="AW289" s="10" t="e">
        <v>#DIV/0!</v>
      </c>
      <c r="AX289" s="10" t="e">
        <v>#DIV/0!</v>
      </c>
      <c r="AY289" s="10" t="e">
        <v>#DIV/0!</v>
      </c>
      <c r="AZ289" s="10" t="e">
        <v>#DIV/0!</v>
      </c>
      <c r="BA289" s="10" t="s">
        <v>518</v>
      </c>
      <c r="BB289" s="10" t="s">
        <v>518</v>
      </c>
      <c r="BC289" s="2" t="e">
        <v>#DIV/0!</v>
      </c>
      <c r="BD289" s="1" t="s">
        <v>59</v>
      </c>
      <c r="BF289">
        <v>57</v>
      </c>
      <c r="BG289" s="19">
        <v>154.1</v>
      </c>
      <c r="BH289">
        <v>108</v>
      </c>
      <c r="BI289" s="19">
        <v>32.299999999999997</v>
      </c>
      <c r="BJ289">
        <v>89</v>
      </c>
      <c r="BK289" s="20">
        <v>13.9</v>
      </c>
      <c r="BL289">
        <v>88</v>
      </c>
      <c r="BM289">
        <v>89</v>
      </c>
      <c r="BN289" s="20">
        <v>5.14</v>
      </c>
      <c r="BO289">
        <v>87</v>
      </c>
      <c r="BP289" s="19">
        <v>15.6</v>
      </c>
      <c r="BQ289">
        <v>90</v>
      </c>
      <c r="BR289">
        <v>74</v>
      </c>
      <c r="BS289" s="20">
        <v>8.35</v>
      </c>
      <c r="BT289" s="20">
        <v>-1.6999999999999993</v>
      </c>
      <c r="BU289" s="20">
        <v>-2</v>
      </c>
      <c r="BV289" s="20">
        <v>15</v>
      </c>
      <c r="BW289" s="20">
        <v>2</v>
      </c>
      <c r="BX289" s="20">
        <v>-3.21</v>
      </c>
    </row>
    <row r="290" spans="1:76" x14ac:dyDescent="0.3">
      <c r="A290" s="2">
        <v>289</v>
      </c>
      <c r="B290" s="9" t="s">
        <v>376</v>
      </c>
      <c r="C290" s="10">
        <v>686</v>
      </c>
      <c r="D290" s="9" t="s">
        <v>58</v>
      </c>
      <c r="E290" s="10">
        <v>8.1842327669999992</v>
      </c>
      <c r="F290" s="10">
        <v>0.81708886169999995</v>
      </c>
      <c r="G290" s="10">
        <v>18.412738789999999</v>
      </c>
      <c r="H290" s="10">
        <v>15.075454390000001</v>
      </c>
      <c r="I290" s="10">
        <v>79.246949779999994</v>
      </c>
      <c r="J290" s="10">
        <v>31.728935180000001</v>
      </c>
      <c r="K290" s="10">
        <v>73.057077739999997</v>
      </c>
      <c r="L290" s="11">
        <v>5.0752314814814818E-3</v>
      </c>
      <c r="M290" s="11">
        <v>5.5613310185185193E-3</v>
      </c>
      <c r="N290" s="10">
        <v>3.5688168000000005</v>
      </c>
      <c r="O290" s="10">
        <v>14.96943211</v>
      </c>
      <c r="P290" s="10">
        <v>0.23840695984825844</v>
      </c>
      <c r="Q290" s="9">
        <v>0.29838756328500193</v>
      </c>
      <c r="R290">
        <v>14.962193879999994</v>
      </c>
      <c r="S290">
        <v>0.99951646595897448</v>
      </c>
      <c r="T290" s="9">
        <v>1.0243795221370295</v>
      </c>
      <c r="U290" s="3">
        <v>13.819552723333333</v>
      </c>
      <c r="V290" s="3">
        <v>8.5587704606666666</v>
      </c>
      <c r="W290" s="3">
        <v>0.61092889506666659</v>
      </c>
      <c r="X290" s="3">
        <v>0.74705814950000005</v>
      </c>
      <c r="Y290" s="3">
        <v>16.901322889999999</v>
      </c>
      <c r="Z290" s="3">
        <v>18.883455626666667</v>
      </c>
      <c r="AA290" s="3">
        <v>10.328043976333333</v>
      </c>
      <c r="AB290" s="3">
        <v>14.102068746666667</v>
      </c>
      <c r="AC290" s="3">
        <v>94.434066889999997</v>
      </c>
      <c r="AD290" s="3">
        <v>81.513381939999988</v>
      </c>
      <c r="AE290" s="3">
        <v>31.345767623333334</v>
      </c>
      <c r="AF290" s="3">
        <v>31.162373680000002</v>
      </c>
      <c r="AG290" s="3">
        <v>58.722239426666668</v>
      </c>
      <c r="AH290" s="3">
        <v>71.948509353333336</v>
      </c>
      <c r="AI290" s="12">
        <v>43661</v>
      </c>
      <c r="AJ290" s="13">
        <v>653.86666666666667</v>
      </c>
      <c r="AK290" s="16">
        <v>2.9873599999999998</v>
      </c>
      <c r="AL290" s="10">
        <v>1.2640000000000207E-2</v>
      </c>
      <c r="AM290" s="10">
        <v>0.82054609591746563</v>
      </c>
      <c r="AN290" s="14">
        <v>12</v>
      </c>
      <c r="AO290" s="10">
        <v>285.14999999999998</v>
      </c>
      <c r="AP290" s="14">
        <v>10.5</v>
      </c>
      <c r="AQ290" s="14">
        <v>37</v>
      </c>
      <c r="AR290" s="10">
        <v>310.14999999999998</v>
      </c>
      <c r="AS290" s="14">
        <v>47.1</v>
      </c>
      <c r="AT290" s="14">
        <v>0.5</v>
      </c>
      <c r="AU290" s="10">
        <v>0.9540426338089113</v>
      </c>
      <c r="AV290" s="10">
        <v>17.566537810847105</v>
      </c>
      <c r="AW290" s="10">
        <v>0.71332781468433348</v>
      </c>
      <c r="AX290" s="10">
        <v>0.87227394469008634</v>
      </c>
      <c r="AY290" s="10">
        <v>12.074369567167613</v>
      </c>
      <c r="AZ290" s="10">
        <v>16.445499670503331</v>
      </c>
      <c r="BA290" s="10">
        <v>4.0727350681688819</v>
      </c>
      <c r="BB290" s="10">
        <v>0.27207011182796847</v>
      </c>
      <c r="BC290" s="2">
        <v>0.34592486628294755</v>
      </c>
      <c r="BD290" s="1" t="s">
        <v>59</v>
      </c>
      <c r="BF290">
        <v>53</v>
      </c>
      <c r="BG290" s="19">
        <v>162.6</v>
      </c>
      <c r="BH290">
        <v>143</v>
      </c>
      <c r="BI290" s="19">
        <v>33.1</v>
      </c>
      <c r="BJ290">
        <v>91</v>
      </c>
      <c r="BK290" s="20">
        <v>11.4</v>
      </c>
      <c r="BL290">
        <v>93</v>
      </c>
      <c r="BM290">
        <v>73</v>
      </c>
      <c r="BN290" s="20">
        <v>1.17</v>
      </c>
      <c r="BO290">
        <v>84</v>
      </c>
      <c r="BP290" s="19">
        <v>14.6</v>
      </c>
      <c r="BQ290">
        <v>92</v>
      </c>
      <c r="BR290">
        <v>69</v>
      </c>
      <c r="BS290" s="20">
        <v>3.08</v>
      </c>
      <c r="BT290" s="20">
        <v>-3.1999999999999993</v>
      </c>
      <c r="BU290" s="20">
        <v>1</v>
      </c>
      <c r="BV290" s="20">
        <v>4</v>
      </c>
      <c r="BW290" s="20">
        <v>7</v>
      </c>
      <c r="BX290" s="20">
        <v>-1.9100000000000001</v>
      </c>
    </row>
    <row r="291" spans="1:76" x14ac:dyDescent="0.3">
      <c r="A291" s="2">
        <v>290</v>
      </c>
      <c r="B291" s="9" t="s">
        <v>377</v>
      </c>
      <c r="C291" s="10">
        <v>844</v>
      </c>
      <c r="D291" s="9" t="s">
        <v>58</v>
      </c>
      <c r="E291" s="10">
        <v>8.7857172860000006</v>
      </c>
      <c r="F291" s="10">
        <v>1.2427289420000001</v>
      </c>
      <c r="G291" s="10">
        <v>9.3841424010000001</v>
      </c>
      <c r="H291" s="10">
        <v>11.64130769</v>
      </c>
      <c r="I291" s="10">
        <v>78.174256209999996</v>
      </c>
      <c r="J291" s="10">
        <v>31.95568866</v>
      </c>
      <c r="K291" s="10">
        <v>86.562598840000007</v>
      </c>
      <c r="L291" s="11">
        <v>5.0925925925925921E-3</v>
      </c>
      <c r="M291" s="11">
        <v>5.8969791666666667E-3</v>
      </c>
      <c r="N291" s="10">
        <v>2.2056140049999993</v>
      </c>
      <c r="O291" s="10">
        <v>15.741626530000005</v>
      </c>
      <c r="P291" s="10">
        <v>0.14011347561807505</v>
      </c>
      <c r="Q291" s="9">
        <v>0.20306825700732625</v>
      </c>
      <c r="R291">
        <v>12.919951080000004</v>
      </c>
      <c r="S291">
        <v>0.82075070548634088</v>
      </c>
      <c r="T291" s="9">
        <v>0.75474507010756398</v>
      </c>
      <c r="U291" s="3">
        <v>13.828857186666667</v>
      </c>
      <c r="V291" s="3">
        <v>8.9295564800000005</v>
      </c>
      <c r="W291" s="3">
        <v>0.87331637793333339</v>
      </c>
      <c r="X291" s="3">
        <v>0.96831713776666672</v>
      </c>
      <c r="Y291" s="3">
        <v>11.296235891999999</v>
      </c>
      <c r="Z291" s="3">
        <v>12.755601697000001</v>
      </c>
      <c r="AA291" s="3">
        <v>9.1617836233333332</v>
      </c>
      <c r="AB291" s="3">
        <v>11.892052493333333</v>
      </c>
      <c r="AC291" s="3">
        <v>94.306065579999995</v>
      </c>
      <c r="AD291" s="3">
        <v>80.55760854333333</v>
      </c>
      <c r="AE291" s="3">
        <v>31.128609770000001</v>
      </c>
      <c r="AF291" s="3">
        <v>30.984904150000002</v>
      </c>
      <c r="AG291" s="3">
        <v>74.312965373333327</v>
      </c>
      <c r="AH291" s="3">
        <v>84.769979393333344</v>
      </c>
      <c r="AI291" s="12">
        <v>43661</v>
      </c>
      <c r="AJ291" s="13">
        <v>653.86666666666667</v>
      </c>
      <c r="AK291" s="16">
        <v>2.9873599999999998</v>
      </c>
      <c r="AL291" s="10">
        <v>1.2640000000000207E-2</v>
      </c>
      <c r="AM291" s="10">
        <v>1.2479871277649832</v>
      </c>
      <c r="AN291" s="14">
        <v>12</v>
      </c>
      <c r="AO291" s="10">
        <v>285.14999999999998</v>
      </c>
      <c r="AP291" s="14">
        <v>10.5</v>
      </c>
      <c r="AQ291" s="14">
        <v>37</v>
      </c>
      <c r="AR291" s="10">
        <v>310.14999999999998</v>
      </c>
      <c r="AS291" s="14">
        <v>47.1</v>
      </c>
      <c r="AT291" s="14">
        <v>0.5</v>
      </c>
      <c r="AU291" s="10">
        <v>1.4510250335189971</v>
      </c>
      <c r="AV291" s="10">
        <v>13.616625541958067</v>
      </c>
      <c r="AW291" s="10">
        <v>1.0196945478102533</v>
      </c>
      <c r="AX291" s="10">
        <v>1.1306185603303482</v>
      </c>
      <c r="AY291" s="10">
        <v>10.857825725590823</v>
      </c>
      <c r="AZ291" s="10">
        <v>13.885626930492153</v>
      </c>
      <c r="BA291" s="10">
        <v>2.503780165609804</v>
      </c>
      <c r="BB291" s="10">
        <v>0.15905473051581812</v>
      </c>
      <c r="BC291" s="2">
        <v>0.22452792533286578</v>
      </c>
      <c r="BD291" s="1" t="s">
        <v>79</v>
      </c>
      <c r="BF291">
        <v>51</v>
      </c>
      <c r="BG291" s="19">
        <v>155.19999999999999</v>
      </c>
      <c r="BH291">
        <v>115</v>
      </c>
      <c r="BI291" s="19">
        <v>34.299999999999997</v>
      </c>
      <c r="BJ291">
        <v>86</v>
      </c>
      <c r="BK291" s="20">
        <v>16.399999999999999</v>
      </c>
      <c r="BL291">
        <v>87</v>
      </c>
      <c r="BM291">
        <v>80</v>
      </c>
      <c r="BN291" s="20">
        <v>6.76</v>
      </c>
      <c r="BO291">
        <v>89</v>
      </c>
      <c r="BP291" s="19">
        <v>14.6</v>
      </c>
      <c r="BQ291">
        <v>89</v>
      </c>
      <c r="BR291">
        <v>68</v>
      </c>
      <c r="BS291" s="20">
        <v>8.4499999999999993</v>
      </c>
      <c r="BT291" s="20">
        <v>1.7999999999999989</v>
      </c>
      <c r="BU291" s="20">
        <v>-2</v>
      </c>
      <c r="BV291" s="20">
        <v>12</v>
      </c>
      <c r="BW291" s="20">
        <v>-3</v>
      </c>
      <c r="BX291" s="20">
        <v>-1.6899999999999995</v>
      </c>
    </row>
    <row r="292" spans="1:76" x14ac:dyDescent="0.3">
      <c r="A292" s="2">
        <v>291</v>
      </c>
      <c r="B292" s="9" t="s">
        <v>378</v>
      </c>
      <c r="C292" s="10">
        <v>732</v>
      </c>
      <c r="D292" s="9" t="s">
        <v>58</v>
      </c>
      <c r="E292" s="10">
        <v>10.154420679999999</v>
      </c>
      <c r="F292" s="10">
        <v>0.42406941520000002</v>
      </c>
      <c r="G292" s="10">
        <v>23.386412620000002</v>
      </c>
      <c r="H292" s="10">
        <v>9.9096669179999992</v>
      </c>
      <c r="I292" s="10">
        <v>76.401182180000006</v>
      </c>
      <c r="J292" s="10">
        <v>29.434368809999999</v>
      </c>
      <c r="K292" s="10">
        <v>69.186692350000001</v>
      </c>
      <c r="L292" s="11">
        <v>4.5775462962962966E-3</v>
      </c>
      <c r="M292" s="11">
        <v>5.1678124999999997E-3</v>
      </c>
      <c r="N292" s="10">
        <v>0.46061577699999923</v>
      </c>
      <c r="O292" s="10">
        <v>13.358943359999998</v>
      </c>
      <c r="P292" s="10">
        <v>3.447995583087788E-2</v>
      </c>
      <c r="Q292" s="9">
        <v>8.5385164853263432E-2</v>
      </c>
      <c r="R292">
        <v>2.9832495499999965</v>
      </c>
      <c r="S292">
        <v>0.22331478393213255</v>
      </c>
      <c r="T292" s="9">
        <v>0.32550675714926691</v>
      </c>
      <c r="U292" s="3">
        <v>13.804058206666667</v>
      </c>
      <c r="V292" s="3">
        <v>10.525985179999999</v>
      </c>
      <c r="W292" s="3">
        <v>0.40287143009999998</v>
      </c>
      <c r="X292" s="3">
        <v>0.41591542416666671</v>
      </c>
      <c r="Y292" s="3">
        <v>22.632296703333335</v>
      </c>
      <c r="Z292" s="3">
        <v>24.188271476666667</v>
      </c>
      <c r="AA292" s="3">
        <v>9.0732422163333322</v>
      </c>
      <c r="AB292" s="3">
        <v>10.031242424</v>
      </c>
      <c r="AC292" s="3">
        <v>88.395936756666671</v>
      </c>
      <c r="AD292" s="3">
        <v>76.689168590000008</v>
      </c>
      <c r="AE292" s="3">
        <v>29.882449476666665</v>
      </c>
      <c r="AF292" s="3">
        <v>29.692416623333333</v>
      </c>
      <c r="AG292" s="3">
        <v>65.366964999999993</v>
      </c>
      <c r="AH292" s="3">
        <v>69.096841666666663</v>
      </c>
      <c r="AI292" s="12">
        <v>43661</v>
      </c>
      <c r="AJ292" s="13">
        <v>653.86666666666667</v>
      </c>
      <c r="AK292" s="16">
        <v>2.9873599999999998</v>
      </c>
      <c r="AL292" s="10">
        <v>1.2640000000000207E-2</v>
      </c>
      <c r="AM292" s="10">
        <v>0.42586372101119391</v>
      </c>
      <c r="AN292" s="14">
        <v>12</v>
      </c>
      <c r="AO292" s="10">
        <v>285.14999999999998</v>
      </c>
      <c r="AP292" s="14">
        <v>10.5</v>
      </c>
      <c r="AQ292" s="14">
        <v>37</v>
      </c>
      <c r="AR292" s="10">
        <v>310.14999999999998</v>
      </c>
      <c r="AS292" s="14">
        <v>47.1</v>
      </c>
      <c r="AT292" s="14">
        <v>0.5</v>
      </c>
      <c r="AU292" s="10">
        <v>0.49514847253389355</v>
      </c>
      <c r="AV292" s="10">
        <v>11.579746486840373</v>
      </c>
      <c r="AW292" s="10">
        <v>0.47039745402879563</v>
      </c>
      <c r="AX292" s="10">
        <v>0.48562777601465523</v>
      </c>
      <c r="AY292" s="10">
        <v>10.613885536159916</v>
      </c>
      <c r="AZ292" s="10">
        <v>11.743121049730055</v>
      </c>
      <c r="BA292" s="10">
        <v>0.53036487155604206</v>
      </c>
      <c r="BB292" s="10">
        <v>3.9701109381456511E-2</v>
      </c>
      <c r="BC292" s="2">
        <v>0.10074543248193997</v>
      </c>
      <c r="BD292" s="1" t="s">
        <v>59</v>
      </c>
      <c r="BF292">
        <v>77</v>
      </c>
      <c r="BG292" s="19">
        <v>140.4</v>
      </c>
      <c r="BH292">
        <v>89</v>
      </c>
      <c r="BI292" s="19">
        <v>28.1</v>
      </c>
      <c r="BJ292">
        <v>88</v>
      </c>
      <c r="BK292" s="20">
        <v>11.8</v>
      </c>
      <c r="BL292">
        <v>88</v>
      </c>
      <c r="BM292">
        <v>75</v>
      </c>
      <c r="BN292" s="20">
        <v>2.66</v>
      </c>
      <c r="BO292">
        <v>87</v>
      </c>
      <c r="BP292" s="19">
        <v>15.8</v>
      </c>
      <c r="BQ292">
        <v>84</v>
      </c>
      <c r="BR292">
        <v>81</v>
      </c>
      <c r="BS292" s="20">
        <v>6.03</v>
      </c>
      <c r="BT292" s="20">
        <v>-4</v>
      </c>
      <c r="BU292" s="20">
        <v>4</v>
      </c>
      <c r="BV292" s="20">
        <v>-6</v>
      </c>
      <c r="BW292" s="20">
        <v>1</v>
      </c>
      <c r="BX292" s="20">
        <v>-3.37</v>
      </c>
    </row>
    <row r="293" spans="1:76" x14ac:dyDescent="0.3">
      <c r="A293" s="2">
        <v>292</v>
      </c>
      <c r="B293" s="9" t="s">
        <v>379</v>
      </c>
      <c r="C293" s="10">
        <v>757</v>
      </c>
      <c r="D293" s="9" t="s">
        <v>58</v>
      </c>
      <c r="E293" s="10"/>
      <c r="F293" s="10"/>
      <c r="G293" s="10"/>
      <c r="H293" s="10"/>
      <c r="I293" s="10"/>
      <c r="J293" s="10"/>
      <c r="K293" s="10"/>
      <c r="L293" s="11"/>
      <c r="M293" s="11"/>
      <c r="N293" s="10">
        <v>0</v>
      </c>
      <c r="O293" s="10">
        <v>0</v>
      </c>
      <c r="P293" s="10" t="e">
        <v>#DIV/0!</v>
      </c>
      <c r="Q293" s="9" t="e">
        <v>#DIV/0!</v>
      </c>
      <c r="R293">
        <v>0</v>
      </c>
      <c r="S293" t="e">
        <v>#DIV/0!</v>
      </c>
      <c r="T293" s="9" t="e">
        <v>#DIV/0!</v>
      </c>
      <c r="U293" s="3" t="e">
        <v>#DIV/0!</v>
      </c>
      <c r="V293" s="3" t="e">
        <v>#DIV/0!</v>
      </c>
      <c r="W293" s="3" t="e">
        <v>#DIV/0!</v>
      </c>
      <c r="X293" s="3" t="e">
        <v>#DIV/0!</v>
      </c>
      <c r="Y293" s="3" t="e">
        <v>#DIV/0!</v>
      </c>
      <c r="Z293" s="3" t="e">
        <v>#DIV/0!</v>
      </c>
      <c r="AA293" s="3" t="e">
        <v>#DIV/0!</v>
      </c>
      <c r="AB293" s="3" t="e">
        <v>#DIV/0!</v>
      </c>
      <c r="AC293" s="3" t="e">
        <v>#DIV/0!</v>
      </c>
      <c r="AD293" s="3" t="e">
        <v>#DIV/0!</v>
      </c>
      <c r="AE293" s="3" t="e">
        <v>#DIV/0!</v>
      </c>
      <c r="AF293" s="3" t="e">
        <v>#DIV/0!</v>
      </c>
      <c r="AG293" s="3" t="e">
        <v>#DIV/0!</v>
      </c>
      <c r="AH293" s="3" t="e">
        <v>#DIV/0!</v>
      </c>
      <c r="AI293" s="12">
        <v>43661</v>
      </c>
      <c r="AJ293" s="13">
        <v>653.86666666666667</v>
      </c>
      <c r="AK293" s="16">
        <v>2.9873599999999998</v>
      </c>
      <c r="AL293" s="10">
        <v>1.2640000000000207E-2</v>
      </c>
      <c r="AM293" s="10" t="s">
        <v>518</v>
      </c>
      <c r="AN293" s="14">
        <v>12</v>
      </c>
      <c r="AO293" s="10">
        <v>285.14999999999998</v>
      </c>
      <c r="AP293" s="14">
        <v>10.5</v>
      </c>
      <c r="AQ293" s="14">
        <v>37</v>
      </c>
      <c r="AR293" s="10">
        <v>310.14999999999998</v>
      </c>
      <c r="AS293" s="14">
        <v>47.1</v>
      </c>
      <c r="AT293" s="14">
        <v>0.5</v>
      </c>
      <c r="AU293" s="10" t="s">
        <v>518</v>
      </c>
      <c r="AV293" s="10" t="s">
        <v>518</v>
      </c>
      <c r="AW293" s="10" t="e">
        <v>#DIV/0!</v>
      </c>
      <c r="AX293" s="10" t="e">
        <v>#DIV/0!</v>
      </c>
      <c r="AY293" s="10" t="e">
        <v>#DIV/0!</v>
      </c>
      <c r="AZ293" s="10" t="e">
        <v>#DIV/0!</v>
      </c>
      <c r="BA293" s="10" t="s">
        <v>518</v>
      </c>
      <c r="BB293" s="10" t="s">
        <v>518</v>
      </c>
      <c r="BC293" s="2" t="e">
        <v>#DIV/0!</v>
      </c>
      <c r="BD293" s="1" t="s">
        <v>59</v>
      </c>
      <c r="BF293">
        <v>60</v>
      </c>
      <c r="BG293" s="19">
        <v>154.4</v>
      </c>
      <c r="BH293">
        <v>93</v>
      </c>
      <c r="BI293" s="19">
        <v>32.6</v>
      </c>
      <c r="BJ293">
        <v>87</v>
      </c>
      <c r="BK293" s="20">
        <v>15.1</v>
      </c>
      <c r="BL293">
        <v>77</v>
      </c>
      <c r="BM293">
        <v>94</v>
      </c>
      <c r="BN293" s="20">
        <v>10.9</v>
      </c>
      <c r="BO293">
        <v>92</v>
      </c>
      <c r="BP293" s="19">
        <v>11.7</v>
      </c>
      <c r="BQ293">
        <v>87</v>
      </c>
      <c r="BR293">
        <v>80</v>
      </c>
      <c r="BS293" s="20">
        <v>1.29</v>
      </c>
      <c r="BT293" s="20">
        <v>3.4000000000000004</v>
      </c>
      <c r="BU293" s="20">
        <v>-10</v>
      </c>
      <c r="BV293" s="20">
        <v>14</v>
      </c>
      <c r="BW293" s="20">
        <v>-5</v>
      </c>
      <c r="BX293" s="20">
        <v>9.61</v>
      </c>
    </row>
    <row r="294" spans="1:76" x14ac:dyDescent="0.3">
      <c r="A294" s="2">
        <v>293</v>
      </c>
      <c r="B294" s="9" t="s">
        <v>381</v>
      </c>
      <c r="C294" s="10">
        <v>727</v>
      </c>
      <c r="D294" s="9" t="s">
        <v>58</v>
      </c>
      <c r="E294" s="10">
        <v>9.2178032880000007</v>
      </c>
      <c r="F294" s="10">
        <v>0.65567660839999997</v>
      </c>
      <c r="G294" s="10">
        <v>18.35731397</v>
      </c>
      <c r="H294" s="10">
        <v>12.03065831</v>
      </c>
      <c r="I294" s="10">
        <v>80.633637089999993</v>
      </c>
      <c r="J294" s="10">
        <v>32.588195419999998</v>
      </c>
      <c r="K294" s="10">
        <v>79.22850219</v>
      </c>
      <c r="L294" s="11">
        <v>4.7222222222222223E-3</v>
      </c>
      <c r="M294" s="11">
        <v>5.3877199074074079E-3</v>
      </c>
      <c r="N294" s="10">
        <v>2.8047334880000001</v>
      </c>
      <c r="O294" s="10">
        <v>9.587463790000001</v>
      </c>
      <c r="P294" s="10">
        <v>0.29254175550841893</v>
      </c>
      <c r="Q294" s="9">
        <v>0.29254175550841893</v>
      </c>
      <c r="R294">
        <v>6.5995082900000028</v>
      </c>
      <c r="S294">
        <v>0.68834766258866908</v>
      </c>
      <c r="T294" s="9">
        <v>0.68834766258866908</v>
      </c>
      <c r="U294" s="3">
        <v>13.8119564</v>
      </c>
      <c r="V294" s="3">
        <v>9.2178032880000007</v>
      </c>
      <c r="W294" s="3">
        <v>0.56753443690000005</v>
      </c>
      <c r="X294" s="3">
        <v>0.65567660839999997</v>
      </c>
      <c r="Y294" s="3">
        <v>16.310748360000002</v>
      </c>
      <c r="Z294" s="3">
        <v>18.35731397</v>
      </c>
      <c r="AA294" s="3">
        <v>9.2259248219999996</v>
      </c>
      <c r="AB294" s="3">
        <v>12.03065831</v>
      </c>
      <c r="AC294" s="3">
        <v>90.221100879999995</v>
      </c>
      <c r="AD294" s="3">
        <v>80.633637089999993</v>
      </c>
      <c r="AE294" s="3">
        <v>32.845822920000003</v>
      </c>
      <c r="AF294" s="3">
        <v>32.588195419999998</v>
      </c>
      <c r="AG294" s="3">
        <v>72.628993899999998</v>
      </c>
      <c r="AH294" s="3">
        <v>79.22850219</v>
      </c>
      <c r="AI294" s="12">
        <v>43661</v>
      </c>
      <c r="AJ294" s="13">
        <v>653.86666666666667</v>
      </c>
      <c r="AK294" s="16">
        <v>2.9873599999999998</v>
      </c>
      <c r="AL294" s="10">
        <v>1.2640000000000207E-2</v>
      </c>
      <c r="AM294" s="10">
        <v>0.65845088144716413</v>
      </c>
      <c r="AN294" s="14">
        <v>12</v>
      </c>
      <c r="AO294" s="10">
        <v>285.14999999999998</v>
      </c>
      <c r="AP294" s="14">
        <v>10.5</v>
      </c>
      <c r="AQ294" s="14">
        <v>37</v>
      </c>
      <c r="AR294" s="10">
        <v>310.14999999999998</v>
      </c>
      <c r="AS294" s="14">
        <v>47.1</v>
      </c>
      <c r="AT294" s="14">
        <v>0.5</v>
      </c>
      <c r="AU294" s="10">
        <v>0.76557577483476069</v>
      </c>
      <c r="AV294" s="10">
        <v>14.053914866467727</v>
      </c>
      <c r="AW294" s="10">
        <v>0.66265993129659306</v>
      </c>
      <c r="AX294" s="10">
        <v>0.76557577483476069</v>
      </c>
      <c r="AY294" s="10">
        <v>10.80847938763362</v>
      </c>
      <c r="AZ294" s="10">
        <v>14.053914866467727</v>
      </c>
      <c r="BA294" s="10">
        <v>3.2454354788341071</v>
      </c>
      <c r="BB294" s="10">
        <v>0.33850823845814043</v>
      </c>
      <c r="BC294" s="2">
        <v>0.33850823845814043</v>
      </c>
      <c r="BD294" s="1" t="s">
        <v>59</v>
      </c>
      <c r="BF294">
        <v>67</v>
      </c>
      <c r="BG294" s="19">
        <v>145.1</v>
      </c>
      <c r="BH294">
        <v>98</v>
      </c>
      <c r="BI294" s="19">
        <v>31.5</v>
      </c>
      <c r="BJ294">
        <v>88</v>
      </c>
      <c r="BK294" s="20">
        <v>13.5</v>
      </c>
      <c r="BL294">
        <v>87</v>
      </c>
      <c r="BM294">
        <v>66</v>
      </c>
      <c r="BN294" s="20">
        <v>7.09</v>
      </c>
      <c r="BO294">
        <v>87</v>
      </c>
      <c r="BP294" s="19">
        <v>14.8</v>
      </c>
      <c r="BQ294">
        <v>89</v>
      </c>
      <c r="BR294">
        <v>72</v>
      </c>
      <c r="BS294" s="20">
        <v>5.03</v>
      </c>
      <c r="BT294" s="20">
        <v>-1.3000000000000007</v>
      </c>
      <c r="BU294" s="20">
        <v>-2</v>
      </c>
      <c r="BV294" s="20">
        <v>-6</v>
      </c>
      <c r="BW294" s="20">
        <v>1</v>
      </c>
      <c r="BX294" s="20">
        <v>2.0599999999999996</v>
      </c>
    </row>
    <row r="295" spans="1:76" x14ac:dyDescent="0.3">
      <c r="A295" s="2">
        <v>294</v>
      </c>
      <c r="B295" s="9" t="s">
        <v>382</v>
      </c>
      <c r="C295" s="10">
        <v>798</v>
      </c>
      <c r="D295" s="9" t="s">
        <v>58</v>
      </c>
      <c r="E295" s="10">
        <v>9.4555368140000002</v>
      </c>
      <c r="F295" s="10">
        <v>0.63549638080000004</v>
      </c>
      <c r="G295" s="10">
        <v>14.83719147</v>
      </c>
      <c r="H295" s="10">
        <v>9.3520311700000001</v>
      </c>
      <c r="I295" s="10">
        <v>79.508830750000001</v>
      </c>
      <c r="J295" s="10">
        <v>32.256804119999998</v>
      </c>
      <c r="K295" s="10">
        <v>67.695348330000002</v>
      </c>
      <c r="L295" s="11">
        <v>6.2094907407407411E-3</v>
      </c>
      <c r="M295" s="11">
        <v>6.9154976851851851E-3</v>
      </c>
      <c r="N295" s="10">
        <v>1.662284391</v>
      </c>
      <c r="O295" s="10">
        <v>11.533904320000005</v>
      </c>
      <c r="P295" s="10">
        <v>0.14412156932128942</v>
      </c>
      <c r="Q295" s="9">
        <v>0.14722911070155309</v>
      </c>
      <c r="R295">
        <v>4.9990087700000032</v>
      </c>
      <c r="S295">
        <v>0.43341860928494341</v>
      </c>
      <c r="T295" s="9">
        <v>0.4820051800271965</v>
      </c>
      <c r="U295" s="3">
        <v>13.712519336666668</v>
      </c>
      <c r="V295" s="3">
        <v>9.4078028723333347</v>
      </c>
      <c r="W295" s="3">
        <v>0.55398452903333328</v>
      </c>
      <c r="X295" s="3">
        <v>0.5969809273333333</v>
      </c>
      <c r="Y295" s="3">
        <v>14.171168373333332</v>
      </c>
      <c r="Z295" s="3">
        <v>15.976645863333333</v>
      </c>
      <c r="AA295" s="3">
        <v>7.7521407953333332</v>
      </c>
      <c r="AB295" s="3">
        <v>9.4551840303333332</v>
      </c>
      <c r="AC295" s="3">
        <v>89.533376766666663</v>
      </c>
      <c r="AD295" s="3">
        <v>77.967491779999989</v>
      </c>
      <c r="AE295" s="3">
        <v>32.35142441</v>
      </c>
      <c r="AF295" s="3">
        <v>32.532520996666662</v>
      </c>
      <c r="AG295" s="3">
        <v>61.994064143333333</v>
      </c>
      <c r="AH295" s="3">
        <v>67.57031851666666</v>
      </c>
      <c r="AI295" s="12">
        <v>43662</v>
      </c>
      <c r="AJ295" s="13">
        <v>657</v>
      </c>
      <c r="AK295" s="16">
        <v>2.9729779999999999</v>
      </c>
      <c r="AL295" s="10">
        <v>2.7022000000000101E-2</v>
      </c>
      <c r="AM295" s="10">
        <v>0.64127253629189329</v>
      </c>
      <c r="AN295" s="14">
        <v>12</v>
      </c>
      <c r="AO295" s="10">
        <v>285.14999999999998</v>
      </c>
      <c r="AP295" s="14">
        <v>10.5</v>
      </c>
      <c r="AQ295" s="14">
        <v>37</v>
      </c>
      <c r="AR295" s="10">
        <v>310.14999999999998</v>
      </c>
      <c r="AS295" s="14">
        <v>47.1</v>
      </c>
      <c r="AT295" s="14">
        <v>0.5</v>
      </c>
      <c r="AU295" s="10">
        <v>0.74535549384126831</v>
      </c>
      <c r="AV295" s="10">
        <v>11.058982175339304</v>
      </c>
      <c r="AW295" s="10">
        <v>0.6497525787609687</v>
      </c>
      <c r="AX295" s="10">
        <v>0.70018182219418679</v>
      </c>
      <c r="AY295" s="10">
        <v>9.1276505584744587</v>
      </c>
      <c r="AZ295" s="10">
        <v>11.157929913647129</v>
      </c>
      <c r="BA295" s="10">
        <v>2.0221787924644072</v>
      </c>
      <c r="BB295" s="10">
        <v>0.17532474141977331</v>
      </c>
      <c r="BC295" s="2">
        <v>0.17552428137163456</v>
      </c>
      <c r="BD295" s="1" t="s">
        <v>59</v>
      </c>
      <c r="BF295">
        <v>51</v>
      </c>
      <c r="BG295" s="19">
        <v>141.80000000000001</v>
      </c>
      <c r="BH295">
        <v>82</v>
      </c>
      <c r="BI295" s="19">
        <v>32</v>
      </c>
      <c r="BJ295">
        <v>88</v>
      </c>
      <c r="BK295" s="20">
        <v>15</v>
      </c>
      <c r="BL295">
        <v>85</v>
      </c>
      <c r="BM295">
        <v>62</v>
      </c>
      <c r="BN295" s="20">
        <v>7.6</v>
      </c>
      <c r="BO295">
        <v>94</v>
      </c>
      <c r="BP295" s="19">
        <v>15.1</v>
      </c>
      <c r="BQ295">
        <v>88</v>
      </c>
      <c r="BR295">
        <v>98</v>
      </c>
      <c r="BS295" s="20">
        <v>5.46</v>
      </c>
      <c r="BT295" s="20">
        <v>-9.9999999999999645E-2</v>
      </c>
      <c r="BU295" s="20">
        <v>-3</v>
      </c>
      <c r="BV295" s="20">
        <v>-36</v>
      </c>
      <c r="BW295" s="20">
        <v>-6</v>
      </c>
      <c r="BX295" s="20">
        <v>2.1399999999999997</v>
      </c>
    </row>
    <row r="296" spans="1:76" x14ac:dyDescent="0.3">
      <c r="A296" s="2">
        <v>295</v>
      </c>
      <c r="B296" s="9" t="s">
        <v>383</v>
      </c>
      <c r="C296" s="10">
        <v>685</v>
      </c>
      <c r="D296" s="9" t="s">
        <v>58</v>
      </c>
      <c r="E296" s="10">
        <v>8.9252711349999991</v>
      </c>
      <c r="F296" s="10">
        <v>0.62823073190000001</v>
      </c>
      <c r="G296" s="10">
        <v>16.566569940000001</v>
      </c>
      <c r="H296" s="10">
        <v>10.378624050000001</v>
      </c>
      <c r="I296" s="10">
        <v>80.734461199999998</v>
      </c>
      <c r="J296" s="10">
        <v>34.920975439999999</v>
      </c>
      <c r="K296" s="10">
        <v>73.161431379999996</v>
      </c>
      <c r="L296" s="11">
        <v>4.5543981481481486E-3</v>
      </c>
      <c r="M296" s="11">
        <v>5.2430439814814813E-3</v>
      </c>
      <c r="N296" s="10">
        <v>2.0892391830000001</v>
      </c>
      <c r="O296" s="10">
        <v>11.039766530000009</v>
      </c>
      <c r="P296" s="10">
        <v>0.18924668174119427</v>
      </c>
      <c r="Q296" s="9">
        <v>0.18051495026673417</v>
      </c>
      <c r="R296">
        <v>13.749135379999998</v>
      </c>
      <c r="S296">
        <v>1.2454190351433083</v>
      </c>
      <c r="T296" s="9">
        <v>1.0501008400365193</v>
      </c>
      <c r="U296" s="3">
        <v>13.895129586666664</v>
      </c>
      <c r="V296" s="3">
        <v>9.164794595</v>
      </c>
      <c r="W296" s="3">
        <v>0.49358656070000001</v>
      </c>
      <c r="X296" s="3">
        <v>0.57590153989999993</v>
      </c>
      <c r="Y296" s="3">
        <v>16.298320223333334</v>
      </c>
      <c r="Z296" s="3">
        <v>17.774038076666667</v>
      </c>
      <c r="AA296" s="3">
        <v>8.0475407956666682</v>
      </c>
      <c r="AB296" s="3">
        <v>10.179738591000001</v>
      </c>
      <c r="AC296" s="3">
        <v>91.426465146666672</v>
      </c>
      <c r="AD296" s="3">
        <v>79.635800826666667</v>
      </c>
      <c r="AE296" s="3">
        <v>34.426354140000001</v>
      </c>
      <c r="AF296" s="3">
        <v>34.500795456666665</v>
      </c>
      <c r="AG296" s="3">
        <v>61.338963673333332</v>
      </c>
      <c r="AH296" s="3">
        <v>73.665761473333347</v>
      </c>
      <c r="AI296" s="12">
        <v>43662</v>
      </c>
      <c r="AJ296" s="13">
        <v>657</v>
      </c>
      <c r="AK296" s="16">
        <v>2.9729779999999999</v>
      </c>
      <c r="AL296" s="10">
        <v>2.7022000000000101E-2</v>
      </c>
      <c r="AM296" s="10">
        <v>0.63394084843547449</v>
      </c>
      <c r="AN296" s="14">
        <v>12</v>
      </c>
      <c r="AO296" s="10">
        <v>285.14999999999998</v>
      </c>
      <c r="AP296" s="14">
        <v>10.5</v>
      </c>
      <c r="AQ296" s="14">
        <v>37</v>
      </c>
      <c r="AR296" s="10">
        <v>310.14999999999998</v>
      </c>
      <c r="AS296" s="14">
        <v>47.1</v>
      </c>
      <c r="AT296" s="14">
        <v>0.5</v>
      </c>
      <c r="AU296" s="10">
        <v>0.73683382245563511</v>
      </c>
      <c r="AV296" s="10">
        <v>12.206809053868822</v>
      </c>
      <c r="AW296" s="10">
        <v>0.57891353250640198</v>
      </c>
      <c r="AX296" s="10">
        <v>0.6754584127383142</v>
      </c>
      <c r="AY296" s="10">
        <v>9.4228658212888874</v>
      </c>
      <c r="AZ296" s="10">
        <v>11.964460454660065</v>
      </c>
      <c r="BA296" s="10">
        <v>2.4830716942050479</v>
      </c>
      <c r="BB296" s="10">
        <v>0.22492067087265169</v>
      </c>
      <c r="BC296" s="2">
        <v>0.21507379697280302</v>
      </c>
      <c r="BD296" s="1" t="s">
        <v>59</v>
      </c>
      <c r="BF296">
        <v>61</v>
      </c>
      <c r="BG296" s="19">
        <v>162.5</v>
      </c>
      <c r="BH296">
        <v>135</v>
      </c>
      <c r="BI296" s="19">
        <v>35.700000000000003</v>
      </c>
      <c r="BJ296">
        <v>94</v>
      </c>
      <c r="BK296" s="20">
        <v>12.4</v>
      </c>
      <c r="BL296">
        <v>89</v>
      </c>
      <c r="BM296">
        <v>71</v>
      </c>
      <c r="BN296" s="20">
        <v>12.38</v>
      </c>
      <c r="BO296">
        <v>84</v>
      </c>
      <c r="BP296" s="19">
        <v>14.7</v>
      </c>
      <c r="BQ296">
        <v>86</v>
      </c>
      <c r="BR296">
        <v>69</v>
      </c>
      <c r="BS296" s="20">
        <v>15.48</v>
      </c>
      <c r="BT296" s="20">
        <v>-2.2999999999999989</v>
      </c>
      <c r="BU296" s="20">
        <v>3</v>
      </c>
      <c r="BV296" s="20">
        <v>2</v>
      </c>
      <c r="BW296" s="20">
        <v>10</v>
      </c>
      <c r="BX296" s="20">
        <v>-3.0999999999999996</v>
      </c>
    </row>
    <row r="297" spans="1:76" x14ac:dyDescent="0.3">
      <c r="A297" s="2">
        <v>296</v>
      </c>
      <c r="B297" s="9" t="s">
        <v>384</v>
      </c>
      <c r="C297" s="10">
        <v>789</v>
      </c>
      <c r="D297" s="9" t="s">
        <v>58</v>
      </c>
      <c r="E297" s="10">
        <v>9.4597904170000007</v>
      </c>
      <c r="F297" s="10">
        <v>0.52582834249999999</v>
      </c>
      <c r="G297" s="10">
        <v>22.607871809999999</v>
      </c>
      <c r="H297" s="10">
        <v>11.816858420000001</v>
      </c>
      <c r="I297" s="10">
        <v>73.492633130000002</v>
      </c>
      <c r="J297" s="10">
        <v>32.745158140000001</v>
      </c>
      <c r="K297" s="10">
        <v>69.959787309999996</v>
      </c>
      <c r="L297" s="11">
        <v>6.0821759259259258E-3</v>
      </c>
      <c r="M297" s="11">
        <v>6.6492939814814826E-3</v>
      </c>
      <c r="N297" s="10">
        <v>1.9447557880000002</v>
      </c>
      <c r="O297" s="10">
        <v>12.925329070000004</v>
      </c>
      <c r="P297" s="10">
        <v>0.15046083372173669</v>
      </c>
      <c r="Q297" s="9">
        <v>0.20757001888350612</v>
      </c>
      <c r="R297">
        <v>5.1118084900000014</v>
      </c>
      <c r="S297">
        <v>0.39548768641137583</v>
      </c>
      <c r="T297" s="9">
        <v>0.33789153060054838</v>
      </c>
      <c r="U297" s="3">
        <v>13.935392009999999</v>
      </c>
      <c r="V297" s="3">
        <v>9.5516295066666661</v>
      </c>
      <c r="W297" s="3">
        <v>0.42457296970000002</v>
      </c>
      <c r="X297" s="3">
        <v>0.50641788696666667</v>
      </c>
      <c r="Y297" s="3">
        <v>22.931354223333333</v>
      </c>
      <c r="Z297" s="3">
        <v>23.876798443333332</v>
      </c>
      <c r="AA297" s="3">
        <v>9.6553010966666672</v>
      </c>
      <c r="AB297" s="3">
        <v>12.050870593333334</v>
      </c>
      <c r="AC297" s="3">
        <v>85.034334603333335</v>
      </c>
      <c r="AD297" s="3">
        <v>73.191922966666667</v>
      </c>
      <c r="AE297" s="3">
        <v>32.774732980000003</v>
      </c>
      <c r="AF297" s="3">
        <v>32.699124750000003</v>
      </c>
      <c r="AG297" s="3">
        <v>65.775749246666678</v>
      </c>
      <c r="AH297" s="3">
        <v>69.808359243333328</v>
      </c>
      <c r="AI297" s="12">
        <v>43662</v>
      </c>
      <c r="AJ297" s="13">
        <v>657</v>
      </c>
      <c r="AK297" s="16">
        <v>2.9729779999999999</v>
      </c>
      <c r="AL297" s="10">
        <v>2.7022000000000101E-2</v>
      </c>
      <c r="AM297" s="10">
        <v>0.53060770294970228</v>
      </c>
      <c r="AN297" s="14">
        <v>12</v>
      </c>
      <c r="AO297" s="10">
        <v>285.14999999999998</v>
      </c>
      <c r="AP297" s="14">
        <v>10.5</v>
      </c>
      <c r="AQ297" s="14">
        <v>37</v>
      </c>
      <c r="AR297" s="10">
        <v>310.14999999999998</v>
      </c>
      <c r="AS297" s="14">
        <v>47.1</v>
      </c>
      <c r="AT297" s="14">
        <v>0.5</v>
      </c>
      <c r="AU297" s="10">
        <v>0.61672899443807971</v>
      </c>
      <c r="AV297" s="10">
        <v>13.942930047766309</v>
      </c>
      <c r="AW297" s="10">
        <v>0.49796946932100811</v>
      </c>
      <c r="AX297" s="10">
        <v>0.59396302738171525</v>
      </c>
      <c r="AY297" s="10">
        <v>11.336580456881315</v>
      </c>
      <c r="AZ297" s="10">
        <v>14.16771981141855</v>
      </c>
      <c r="BA297" s="10">
        <v>2.3523571411154371</v>
      </c>
      <c r="BB297" s="10">
        <v>0.18199591889504105</v>
      </c>
      <c r="BC297" s="2">
        <v>0.24509431084331434</v>
      </c>
      <c r="BD297" s="1"/>
      <c r="BF297">
        <v>69</v>
      </c>
      <c r="BG297" s="19">
        <v>156.6</v>
      </c>
      <c r="BH297">
        <v>101</v>
      </c>
      <c r="BI297" s="19">
        <v>35.1</v>
      </c>
      <c r="BJ297">
        <v>89</v>
      </c>
      <c r="BK297" s="20">
        <v>12.4</v>
      </c>
      <c r="BL297">
        <v>81</v>
      </c>
      <c r="BM297">
        <v>72</v>
      </c>
      <c r="BN297" s="20">
        <v>7.27</v>
      </c>
      <c r="BO297">
        <v>94</v>
      </c>
      <c r="BP297" s="19">
        <v>14.1</v>
      </c>
      <c r="BQ297">
        <v>80</v>
      </c>
      <c r="BR297">
        <v>68</v>
      </c>
      <c r="BS297" s="20">
        <v>12.36</v>
      </c>
      <c r="BT297" s="20">
        <v>-1.6999999999999993</v>
      </c>
      <c r="BU297" s="20">
        <v>1</v>
      </c>
      <c r="BV297" s="20">
        <v>4</v>
      </c>
      <c r="BW297" s="20">
        <v>-5</v>
      </c>
      <c r="BX297" s="20">
        <v>-5.09</v>
      </c>
    </row>
    <row r="298" spans="1:76" x14ac:dyDescent="0.3">
      <c r="A298" s="2">
        <v>297</v>
      </c>
      <c r="B298" s="9" t="s">
        <v>385</v>
      </c>
      <c r="C298" s="10">
        <v>760</v>
      </c>
      <c r="D298" s="9" t="s">
        <v>58</v>
      </c>
      <c r="E298" s="10">
        <v>8.5676481179999993</v>
      </c>
      <c r="F298" s="10">
        <v>1.0010356090000001</v>
      </c>
      <c r="G298" s="10">
        <v>17.8900161</v>
      </c>
      <c r="H298" s="10">
        <v>17.780960579999999</v>
      </c>
      <c r="I298" s="10">
        <v>82.608902630000003</v>
      </c>
      <c r="J298" s="10">
        <v>29.24106789</v>
      </c>
      <c r="K298" s="10">
        <v>77.042747410000004</v>
      </c>
      <c r="L298" s="11">
        <v>4.2650462962962963E-3</v>
      </c>
      <c r="M298" s="11">
        <v>4.8553124999999994E-3</v>
      </c>
      <c r="N298" s="10">
        <v>5.0521304899999979</v>
      </c>
      <c r="O298" s="10">
        <v>14.163333460000004</v>
      </c>
      <c r="P298" s="10">
        <v>0.35670490314078906</v>
      </c>
      <c r="Q298" s="9">
        <v>0.23234323216759223</v>
      </c>
      <c r="R298">
        <v>22.604314480000006</v>
      </c>
      <c r="S298">
        <v>1.5959741782426409</v>
      </c>
      <c r="T298" s="9">
        <v>1.1263315687313755</v>
      </c>
      <c r="U298" s="3">
        <v>13.92826962</v>
      </c>
      <c r="V298" s="3">
        <v>8.7133442036666651</v>
      </c>
      <c r="W298" s="3">
        <v>0.64656256070000007</v>
      </c>
      <c r="X298" s="3">
        <v>0.80899413933333342</v>
      </c>
      <c r="Y298" s="3">
        <v>18.983466226666668</v>
      </c>
      <c r="Z298" s="3">
        <v>19.622697586666668</v>
      </c>
      <c r="AA298" s="3">
        <v>12.255212590000001</v>
      </c>
      <c r="AB298" s="3">
        <v>15.637599446666668</v>
      </c>
      <c r="AC298" s="3">
        <v>95.832500273333338</v>
      </c>
      <c r="AD298" s="3">
        <v>81.10659539000001</v>
      </c>
      <c r="AE298" s="3">
        <v>29.085803960000003</v>
      </c>
      <c r="AF298" s="3">
        <v>29.303241793333331</v>
      </c>
      <c r="AG298" s="3">
        <v>58.43133409</v>
      </c>
      <c r="AH298" s="3">
        <v>74.895747350000008</v>
      </c>
      <c r="AI298" s="12">
        <v>43662</v>
      </c>
      <c r="AJ298" s="13">
        <v>657</v>
      </c>
      <c r="AK298" s="16">
        <v>2.9729779999999999</v>
      </c>
      <c r="AL298" s="10">
        <v>2.7022000000000101E-2</v>
      </c>
      <c r="AM298" s="10">
        <v>1.0101342246730385</v>
      </c>
      <c r="AN298" s="14">
        <v>12</v>
      </c>
      <c r="AO298" s="10">
        <v>285.14999999999998</v>
      </c>
      <c r="AP298" s="14">
        <v>10.5</v>
      </c>
      <c r="AQ298" s="14">
        <v>37</v>
      </c>
      <c r="AR298" s="10">
        <v>310.14999999999998</v>
      </c>
      <c r="AS298" s="14">
        <v>47.1</v>
      </c>
      <c r="AT298" s="14">
        <v>0.5</v>
      </c>
      <c r="AU298" s="10">
        <v>1.1740859794663518</v>
      </c>
      <c r="AV298" s="10">
        <v>21.004417075437303</v>
      </c>
      <c r="AW298" s="10">
        <v>0.75833469912630447</v>
      </c>
      <c r="AX298" s="10">
        <v>0.94884604296001118</v>
      </c>
      <c r="AY298" s="10">
        <v>14.385868014316779</v>
      </c>
      <c r="AZ298" s="10">
        <v>18.42574211683187</v>
      </c>
      <c r="BA298" s="10">
        <v>6.0949123434295309</v>
      </c>
      <c r="BB298" s="10">
        <v>0.43033035694900101</v>
      </c>
      <c r="BC298" s="2">
        <v>0.27754705903463323</v>
      </c>
      <c r="BD298" s="1" t="s">
        <v>79</v>
      </c>
      <c r="BF298">
        <v>49</v>
      </c>
      <c r="BG298" s="19">
        <v>162.1</v>
      </c>
      <c r="BH298">
        <v>129</v>
      </c>
      <c r="BI298" s="19">
        <v>37.1</v>
      </c>
      <c r="BJ298">
        <v>95</v>
      </c>
      <c r="BK298" s="20">
        <v>13.4</v>
      </c>
      <c r="BL298">
        <v>93</v>
      </c>
      <c r="BM298">
        <v>66</v>
      </c>
      <c r="BN298" s="20">
        <v>7.71</v>
      </c>
      <c r="BO298">
        <v>89</v>
      </c>
      <c r="BP298" s="19">
        <v>13.6</v>
      </c>
      <c r="BQ298">
        <v>90</v>
      </c>
      <c r="BR298">
        <v>69</v>
      </c>
      <c r="BS298" s="20">
        <v>14.87</v>
      </c>
      <c r="BT298" s="20">
        <v>-0.19999999999999929</v>
      </c>
      <c r="BU298" s="20">
        <v>3</v>
      </c>
      <c r="BV298" s="20">
        <v>-3</v>
      </c>
      <c r="BW298" s="20">
        <v>6</v>
      </c>
      <c r="BX298" s="20">
        <v>-7.1599999999999993</v>
      </c>
    </row>
    <row r="299" spans="1:76" x14ac:dyDescent="0.3">
      <c r="A299" s="2">
        <v>298</v>
      </c>
      <c r="B299" s="9" t="s">
        <v>386</v>
      </c>
      <c r="C299" s="10">
        <v>651</v>
      </c>
      <c r="D299" s="9" t="s">
        <v>58</v>
      </c>
      <c r="E299" s="10">
        <v>8.7064151980000002</v>
      </c>
      <c r="F299" s="10">
        <v>0.76273839929999998</v>
      </c>
      <c r="G299" s="10">
        <v>17.660490880000001</v>
      </c>
      <c r="H299" s="10">
        <v>13.299322650000001</v>
      </c>
      <c r="I299" s="10">
        <v>85.028284110000001</v>
      </c>
      <c r="J299" s="10">
        <v>27.810538180000002</v>
      </c>
      <c r="K299" s="10">
        <v>71.097082240000006</v>
      </c>
      <c r="L299" s="11">
        <v>5.1226851851851858E-3</v>
      </c>
      <c r="M299" s="11">
        <v>5.8240625000000002E-3</v>
      </c>
      <c r="N299" s="10">
        <v>3.1445396800000012</v>
      </c>
      <c r="O299" s="10">
        <v>11.463834759999997</v>
      </c>
      <c r="P299" s="10">
        <v>0.27430085532740195</v>
      </c>
      <c r="Q299" s="9">
        <v>0.27430085532740195</v>
      </c>
      <c r="R299">
        <v>9.7942612300000036</v>
      </c>
      <c r="S299">
        <v>0.8543616891770347</v>
      </c>
      <c r="T299" s="9">
        <v>0.8543616891770347</v>
      </c>
      <c r="U299" s="3">
        <v>13.942719800000001</v>
      </c>
      <c r="V299" s="3">
        <v>8.7064151980000002</v>
      </c>
      <c r="W299" s="3">
        <v>0.59861766110000003</v>
      </c>
      <c r="X299" s="3">
        <v>0.76273839929999998</v>
      </c>
      <c r="Y299" s="3">
        <v>17.013221569999999</v>
      </c>
      <c r="Z299" s="3">
        <v>17.660490880000001</v>
      </c>
      <c r="AA299" s="3">
        <v>10.154782969999999</v>
      </c>
      <c r="AB299" s="3">
        <v>13.299322650000001</v>
      </c>
      <c r="AC299" s="3">
        <v>96.492118869999999</v>
      </c>
      <c r="AD299" s="3">
        <v>85.028284110000001</v>
      </c>
      <c r="AE299" s="3">
        <v>28.078977829999999</v>
      </c>
      <c r="AF299" s="3">
        <v>27.810538180000002</v>
      </c>
      <c r="AG299" s="3">
        <v>61.302821010000002</v>
      </c>
      <c r="AH299" s="3">
        <v>71.097082240000006</v>
      </c>
      <c r="AI299" s="12">
        <v>43662</v>
      </c>
      <c r="AJ299" s="13">
        <v>657</v>
      </c>
      <c r="AK299" s="16">
        <v>2.9729779999999999</v>
      </c>
      <c r="AL299" s="10">
        <v>2.7022000000000101E-2</v>
      </c>
      <c r="AM299" s="10">
        <v>0.76967108330435008</v>
      </c>
      <c r="AN299" s="14">
        <v>12</v>
      </c>
      <c r="AO299" s="10">
        <v>285.14999999999998</v>
      </c>
      <c r="AP299" s="14">
        <v>10.5</v>
      </c>
      <c r="AQ299" s="14">
        <v>37</v>
      </c>
      <c r="AR299" s="10">
        <v>310.14999999999998</v>
      </c>
      <c r="AS299" s="14">
        <v>47.1</v>
      </c>
      <c r="AT299" s="14">
        <v>0.5</v>
      </c>
      <c r="AU299" s="10">
        <v>0.89459401100959013</v>
      </c>
      <c r="AV299" s="10">
        <v>15.798969372737487</v>
      </c>
      <c r="AW299" s="10">
        <v>0.70210150032579921</v>
      </c>
      <c r="AX299" s="10">
        <v>0.89459401100959013</v>
      </c>
      <c r="AY299" s="10">
        <v>11.945008389672248</v>
      </c>
      <c r="AZ299" s="10">
        <v>15.798969372737487</v>
      </c>
      <c r="BA299" s="10">
        <v>3.8539609830652388</v>
      </c>
      <c r="BB299" s="10">
        <v>0.33618427548455343</v>
      </c>
      <c r="BC299" s="2">
        <v>0.33618427548455343</v>
      </c>
      <c r="BD299" s="1" t="s">
        <v>59</v>
      </c>
      <c r="BF299">
        <v>47</v>
      </c>
      <c r="BG299" s="19">
        <v>143.69999999999999</v>
      </c>
      <c r="BH299">
        <v>81</v>
      </c>
      <c r="BI299" s="19">
        <v>30</v>
      </c>
      <c r="BJ299">
        <v>75</v>
      </c>
      <c r="BK299" s="20">
        <v>14.5</v>
      </c>
      <c r="BL299">
        <v>93</v>
      </c>
      <c r="BM299">
        <v>72</v>
      </c>
      <c r="BN299" s="20">
        <v>2.0699999999999998</v>
      </c>
      <c r="BO299">
        <v>87</v>
      </c>
      <c r="BP299" s="19">
        <v>13.3</v>
      </c>
      <c r="BQ299">
        <v>92</v>
      </c>
      <c r="BR299">
        <v>71</v>
      </c>
      <c r="BS299" s="20">
        <v>1.37</v>
      </c>
      <c r="BT299" s="20">
        <v>1.1999999999999993</v>
      </c>
      <c r="BU299" s="20">
        <v>1</v>
      </c>
      <c r="BV299" s="20">
        <v>1</v>
      </c>
      <c r="BW299" s="20">
        <v>-12</v>
      </c>
      <c r="BX299" s="20">
        <v>0.69999999999999973</v>
      </c>
    </row>
    <row r="300" spans="1:76" x14ac:dyDescent="0.3">
      <c r="A300" s="2">
        <v>299</v>
      </c>
      <c r="B300" s="9" t="s">
        <v>387</v>
      </c>
      <c r="C300" s="10">
        <v>865</v>
      </c>
      <c r="D300" s="9" t="s">
        <v>58</v>
      </c>
      <c r="E300" s="10">
        <v>10.71518163</v>
      </c>
      <c r="F300" s="10">
        <v>0.4208391963</v>
      </c>
      <c r="G300" s="10">
        <v>24.667763260000001</v>
      </c>
      <c r="H300" s="10">
        <v>10.37294131</v>
      </c>
      <c r="I300" s="10">
        <v>80.559339489999999</v>
      </c>
      <c r="J300" s="10">
        <v>32.13662171</v>
      </c>
      <c r="K300" s="10">
        <v>73.592269459999997</v>
      </c>
      <c r="L300" s="11">
        <v>5.8796296296296296E-3</v>
      </c>
      <c r="M300" s="11">
        <v>6.2036921296296293E-3</v>
      </c>
      <c r="N300" s="10">
        <v>0.32167661999999986</v>
      </c>
      <c r="O300" s="10">
        <v>9.4614183700000041</v>
      </c>
      <c r="P300" s="10">
        <v>3.3998773484107091E-2</v>
      </c>
      <c r="Q300" s="9">
        <v>4.9171600735796545E-2</v>
      </c>
      <c r="R300">
        <v>3.8946312899999924</v>
      </c>
      <c r="S300">
        <v>0.41163292200976742</v>
      </c>
      <c r="T300" s="9">
        <v>0.30459572800694301</v>
      </c>
      <c r="U300" s="3">
        <v>13.955336105000001</v>
      </c>
      <c r="V300" s="3">
        <v>10.655306079999999</v>
      </c>
      <c r="W300" s="3">
        <v>0.41657074659999999</v>
      </c>
      <c r="X300" s="3">
        <v>0.44616463055</v>
      </c>
      <c r="Y300" s="3">
        <v>23.496637639999999</v>
      </c>
      <c r="Z300" s="3">
        <v>23.123074854999999</v>
      </c>
      <c r="AA300" s="3">
        <v>9.7329567604999987</v>
      </c>
      <c r="AB300" s="3">
        <v>10.250239544999999</v>
      </c>
      <c r="AC300" s="3">
        <v>89.610590620000011</v>
      </c>
      <c r="AD300" s="3">
        <v>79.34024909</v>
      </c>
      <c r="AE300" s="3">
        <v>32.436915515000003</v>
      </c>
      <c r="AF300" s="3">
        <v>32.154906230000002</v>
      </c>
      <c r="AG300" s="3">
        <v>69.814246170000004</v>
      </c>
      <c r="AH300" s="3">
        <v>72.855963459999998</v>
      </c>
      <c r="AI300" s="12">
        <v>43662</v>
      </c>
      <c r="AJ300" s="13">
        <v>657</v>
      </c>
      <c r="AK300" s="16">
        <v>2.9729779999999999</v>
      </c>
      <c r="AL300" s="10">
        <v>2.7022000000000101E-2</v>
      </c>
      <c r="AM300" s="10">
        <v>0.42466428910674753</v>
      </c>
      <c r="AN300" s="14">
        <v>12</v>
      </c>
      <c r="AO300" s="10">
        <v>285.14999999999998</v>
      </c>
      <c r="AP300" s="14">
        <v>10.5</v>
      </c>
      <c r="AQ300" s="14">
        <v>37</v>
      </c>
      <c r="AR300" s="10">
        <v>310.14999999999998</v>
      </c>
      <c r="AS300" s="14">
        <v>47.1</v>
      </c>
      <c r="AT300" s="14">
        <v>0.5</v>
      </c>
      <c r="AU300" s="10">
        <v>0.49359023349759557</v>
      </c>
      <c r="AV300" s="10">
        <v>12.17576702736681</v>
      </c>
      <c r="AW300" s="10">
        <v>0.48858389116394596</v>
      </c>
      <c r="AX300" s="10">
        <v>0.52329370958724786</v>
      </c>
      <c r="AY300" s="10">
        <v>11.451583262500968</v>
      </c>
      <c r="AZ300" s="10">
        <v>12.054277002832681</v>
      </c>
      <c r="BA300" s="10">
        <v>0.34437973416022416</v>
      </c>
      <c r="BB300" s="10">
        <v>3.6398320071351416E-2</v>
      </c>
      <c r="BC300" s="2">
        <v>5.7055878897187218E-2</v>
      </c>
      <c r="BD300" s="1" t="s">
        <v>59</v>
      </c>
      <c r="BF300">
        <v>69</v>
      </c>
      <c r="BG300" s="19">
        <v>146.9</v>
      </c>
      <c r="BH300">
        <v>94</v>
      </c>
      <c r="BI300" s="19">
        <v>29.5</v>
      </c>
      <c r="BJ300">
        <v>85</v>
      </c>
      <c r="BK300" s="20">
        <v>13.8</v>
      </c>
      <c r="BL300">
        <v>86</v>
      </c>
      <c r="BM300">
        <v>87</v>
      </c>
      <c r="BN300" s="20">
        <v>4.7300000000000004</v>
      </c>
      <c r="BO300">
        <v>89</v>
      </c>
      <c r="BP300" s="19">
        <v>14.6</v>
      </c>
      <c r="BQ300">
        <v>80</v>
      </c>
      <c r="BR300">
        <v>83</v>
      </c>
      <c r="BS300" s="20">
        <v>11.31</v>
      </c>
      <c r="BT300" s="20">
        <v>-0.79999999999999893</v>
      </c>
      <c r="BU300" s="20">
        <v>6</v>
      </c>
      <c r="BV300" s="20">
        <v>4</v>
      </c>
      <c r="BW300" s="20">
        <v>-4</v>
      </c>
      <c r="BX300" s="20">
        <v>-6.58</v>
      </c>
    </row>
    <row r="301" spans="1:76" x14ac:dyDescent="0.3">
      <c r="A301" s="2">
        <v>300</v>
      </c>
      <c r="B301" s="9" t="s">
        <v>388</v>
      </c>
      <c r="C301" s="10">
        <v>823</v>
      </c>
      <c r="D301" s="9" t="s">
        <v>58</v>
      </c>
      <c r="E301" s="10">
        <v>9.6728504189999995</v>
      </c>
      <c r="F301" s="10">
        <v>0.60564006000000004</v>
      </c>
      <c r="G301" s="10">
        <v>15.755584539999999</v>
      </c>
      <c r="H301" s="10">
        <v>9.5127253669999998</v>
      </c>
      <c r="I301" s="10">
        <v>81.269130799999999</v>
      </c>
      <c r="J301" s="10">
        <v>31.601237619999999</v>
      </c>
      <c r="K301" s="10">
        <v>76.284692379999996</v>
      </c>
      <c r="L301" s="11">
        <v>4.4039351851851852E-3</v>
      </c>
      <c r="M301" s="11">
        <v>5.0752199074074076E-3</v>
      </c>
      <c r="N301" s="10">
        <v>0.84850430899999907</v>
      </c>
      <c r="O301" s="10">
        <v>12.156940120000002</v>
      </c>
      <c r="P301" s="10">
        <v>6.9795877961435493E-2</v>
      </c>
      <c r="Q301" s="9">
        <v>0.18514698939914623</v>
      </c>
      <c r="R301">
        <v>11.291100419999992</v>
      </c>
      <c r="S301">
        <v>0.92877815540313702</v>
      </c>
      <c r="T301" s="9">
        <v>0.90008857895572714</v>
      </c>
      <c r="U301" s="3">
        <v>13.944355140000001</v>
      </c>
      <c r="V301" s="3">
        <v>9.2643921686666673</v>
      </c>
      <c r="W301" s="3">
        <v>0.55232631346666661</v>
      </c>
      <c r="X301" s="3">
        <v>0.59894669030000003</v>
      </c>
      <c r="Y301" s="3">
        <v>15.513090419999999</v>
      </c>
      <c r="Z301" s="3">
        <v>17.326229413333333</v>
      </c>
      <c r="AA301" s="3">
        <v>8.2929910049999993</v>
      </c>
      <c r="AB301" s="3">
        <v>10.326140025666668</v>
      </c>
      <c r="AC301" s="3">
        <v>92.65339397000001</v>
      </c>
      <c r="AD301" s="3">
        <v>80.874846090000005</v>
      </c>
      <c r="AE301" s="3">
        <v>32.009489813333339</v>
      </c>
      <c r="AF301" s="3">
        <v>31.707624043333329</v>
      </c>
      <c r="AG301" s="3">
        <v>66.25880166666667</v>
      </c>
      <c r="AH301" s="3">
        <v>76.433159406666661</v>
      </c>
      <c r="AI301" s="12">
        <v>43662</v>
      </c>
      <c r="AJ301" s="13">
        <v>657</v>
      </c>
      <c r="AK301" s="16">
        <v>2.9729779999999999</v>
      </c>
      <c r="AL301" s="10">
        <v>2.7022000000000101E-2</v>
      </c>
      <c r="AM301" s="10">
        <v>0.61114484533689795</v>
      </c>
      <c r="AN301" s="14">
        <v>12</v>
      </c>
      <c r="AO301" s="10">
        <v>285.14999999999998</v>
      </c>
      <c r="AP301" s="14">
        <v>10.5</v>
      </c>
      <c r="AQ301" s="14">
        <v>37</v>
      </c>
      <c r="AR301" s="10">
        <v>310.14999999999998</v>
      </c>
      <c r="AS301" s="14">
        <v>47.1</v>
      </c>
      <c r="AT301" s="14">
        <v>0.5</v>
      </c>
      <c r="AU301" s="10">
        <v>0.71033787075716315</v>
      </c>
      <c r="AV301" s="10">
        <v>11.191788374678078</v>
      </c>
      <c r="AW301" s="10">
        <v>0.64780770524173281</v>
      </c>
      <c r="AX301" s="10">
        <v>0.70248740924560371</v>
      </c>
      <c r="AY301" s="10">
        <v>9.780705158156211</v>
      </c>
      <c r="AZ301" s="10">
        <v>12.165010856492543</v>
      </c>
      <c r="BA301" s="10">
        <v>0.89869858868822305</v>
      </c>
      <c r="BB301" s="10">
        <v>7.3924735979387465E-2</v>
      </c>
      <c r="BC301" s="2">
        <v>0.21761076881048172</v>
      </c>
      <c r="BD301" s="1" t="s">
        <v>79</v>
      </c>
      <c r="BF301">
        <v>46</v>
      </c>
      <c r="BG301" s="19">
        <v>148.30000000000001</v>
      </c>
      <c r="BH301">
        <v>122</v>
      </c>
      <c r="BI301" s="19">
        <v>31.4</v>
      </c>
      <c r="BJ301">
        <v>87</v>
      </c>
      <c r="BK301" s="20">
        <v>12.7</v>
      </c>
      <c r="BL301">
        <v>93</v>
      </c>
      <c r="BM301">
        <v>67</v>
      </c>
      <c r="BN301" s="20">
        <v>5.88</v>
      </c>
      <c r="BO301">
        <v>94</v>
      </c>
      <c r="BP301" s="19">
        <v>12.8</v>
      </c>
      <c r="BQ301">
        <v>90</v>
      </c>
      <c r="BR301">
        <v>83</v>
      </c>
      <c r="BS301" s="20">
        <v>16.47</v>
      </c>
      <c r="BT301" s="20">
        <v>-0.10000000000000142</v>
      </c>
      <c r="BU301" s="20">
        <v>3</v>
      </c>
      <c r="BV301" s="20">
        <v>-16</v>
      </c>
      <c r="BW301" s="20">
        <v>-7</v>
      </c>
      <c r="BX301" s="20">
        <v>-10.59</v>
      </c>
    </row>
    <row r="302" spans="1:76" x14ac:dyDescent="0.3">
      <c r="A302" s="2">
        <v>301</v>
      </c>
      <c r="B302" s="9" t="s">
        <v>389</v>
      </c>
      <c r="C302" s="10">
        <v>827</v>
      </c>
      <c r="D302" s="9" t="s">
        <v>58</v>
      </c>
      <c r="E302" s="10">
        <v>9.8839963300000004</v>
      </c>
      <c r="F302" s="10">
        <v>0.48165026919999998</v>
      </c>
      <c r="G302" s="10">
        <v>23.31813567</v>
      </c>
      <c r="H302" s="10">
        <v>11.23184271</v>
      </c>
      <c r="I302" s="10">
        <v>76.498419429999998</v>
      </c>
      <c r="J302" s="10">
        <v>32.771500070000002</v>
      </c>
      <c r="K302" s="10">
        <v>76.075772619999995</v>
      </c>
      <c r="L302" s="11">
        <v>4.0162037037037033E-3</v>
      </c>
      <c r="M302" s="11">
        <v>4.6643402777777777E-3</v>
      </c>
      <c r="N302" s="10">
        <v>1.1582505100000002</v>
      </c>
      <c r="O302" s="10">
        <v>13.463306740000007</v>
      </c>
      <c r="P302" s="10">
        <v>8.6030165721382029E-2</v>
      </c>
      <c r="Q302" s="9">
        <v>3.3371451434901396E-2</v>
      </c>
      <c r="R302">
        <v>7.1775277400000022</v>
      </c>
      <c r="S302">
        <v>0.53311774578196958</v>
      </c>
      <c r="T302" s="9">
        <v>0.52181655231356461</v>
      </c>
      <c r="U302" s="3">
        <v>13.674913776666665</v>
      </c>
      <c r="V302" s="3">
        <v>10.247282409999999</v>
      </c>
      <c r="W302" s="3">
        <v>0.4267780950333333</v>
      </c>
      <c r="X302" s="3">
        <v>0.45060223999999999</v>
      </c>
      <c r="Y302" s="3">
        <v>23.946222770000002</v>
      </c>
      <c r="Z302" s="3">
        <v>23.725347436666667</v>
      </c>
      <c r="AA302" s="3">
        <v>10.199020423333332</v>
      </c>
      <c r="AB302" s="3">
        <v>10.669363450000001</v>
      </c>
      <c r="AC302" s="3">
        <v>91.383811630000011</v>
      </c>
      <c r="AD302" s="3">
        <v>78.341856893333329</v>
      </c>
      <c r="AE302" s="3">
        <v>32.045937813333332</v>
      </c>
      <c r="AF302" s="3">
        <v>32.005835866666665</v>
      </c>
      <c r="AG302" s="3">
        <v>67.461644443333327</v>
      </c>
      <c r="AH302" s="3">
        <v>74.295477749999989</v>
      </c>
      <c r="AI302" s="12">
        <v>43663</v>
      </c>
      <c r="AJ302" s="13">
        <v>656.80000000000007</v>
      </c>
      <c r="AK302" s="16">
        <v>2.9363649999999999</v>
      </c>
      <c r="AL302" s="10">
        <v>6.3635000000000108E-2</v>
      </c>
      <c r="AM302" s="10">
        <v>0.4920882818042035</v>
      </c>
      <c r="AN302" s="14">
        <v>12</v>
      </c>
      <c r="AO302" s="10">
        <v>285.14999999999998</v>
      </c>
      <c r="AP302" s="14">
        <v>10.5</v>
      </c>
      <c r="AQ302" s="14">
        <v>37</v>
      </c>
      <c r="AR302" s="10">
        <v>310.14999999999998</v>
      </c>
      <c r="AS302" s="14">
        <v>47.1</v>
      </c>
      <c r="AT302" s="14">
        <v>0.5</v>
      </c>
      <c r="AU302" s="10">
        <v>0.57196965281376377</v>
      </c>
      <c r="AV302" s="10">
        <v>13.337265963434142</v>
      </c>
      <c r="AW302" s="10">
        <v>0.50680781150643062</v>
      </c>
      <c r="AX302" s="10">
        <v>0.53509947621950638</v>
      </c>
      <c r="AY302" s="10">
        <v>12.116555575381133</v>
      </c>
      <c r="AZ302" s="10">
        <v>12.687962111237676</v>
      </c>
      <c r="BA302" s="10">
        <v>1.3825000075653122</v>
      </c>
      <c r="BB302" s="10">
        <v>0.10268651188476981</v>
      </c>
      <c r="BC302" s="2">
        <v>4.0534528953898676E-2</v>
      </c>
      <c r="BD302" s="1" t="s">
        <v>59</v>
      </c>
      <c r="BF302">
        <v>60</v>
      </c>
      <c r="BG302" s="19">
        <v>149.30000000000001</v>
      </c>
      <c r="BH302">
        <v>127</v>
      </c>
      <c r="BI302" s="19">
        <v>31.6</v>
      </c>
      <c r="BJ302">
        <v>88</v>
      </c>
      <c r="BK302" s="20">
        <v>12.4</v>
      </c>
      <c r="BL302">
        <v>85</v>
      </c>
      <c r="BM302">
        <v>68</v>
      </c>
      <c r="BN302" s="20">
        <v>10.95</v>
      </c>
      <c r="BO302">
        <v>84</v>
      </c>
      <c r="BP302" s="19">
        <v>12.9</v>
      </c>
      <c r="BQ302">
        <v>87</v>
      </c>
      <c r="BR302">
        <v>66</v>
      </c>
      <c r="BS302" s="20">
        <v>6.84</v>
      </c>
      <c r="BT302" s="20">
        <v>-0.5</v>
      </c>
      <c r="BU302" s="20">
        <v>-2</v>
      </c>
      <c r="BV302" s="20">
        <v>2</v>
      </c>
      <c r="BW302" s="20">
        <v>4</v>
      </c>
      <c r="BX302" s="20">
        <v>4.1099999999999994</v>
      </c>
    </row>
    <row r="303" spans="1:76" x14ac:dyDescent="0.3">
      <c r="A303" s="2">
        <v>302</v>
      </c>
      <c r="B303" s="9" t="s">
        <v>390</v>
      </c>
      <c r="C303" s="10">
        <v>855</v>
      </c>
      <c r="D303" s="9" t="s">
        <v>58</v>
      </c>
      <c r="E303" s="10">
        <v>8.3277637490000007</v>
      </c>
      <c r="F303" s="10">
        <v>0.69766320380000002</v>
      </c>
      <c r="G303" s="10">
        <v>20.5416135</v>
      </c>
      <c r="H303" s="10">
        <v>14.26560261</v>
      </c>
      <c r="I303" s="10">
        <v>80.959017230000001</v>
      </c>
      <c r="J303" s="10">
        <v>32.857243689999997</v>
      </c>
      <c r="K303" s="10">
        <v>97.675481880000007</v>
      </c>
      <c r="L303" s="11">
        <v>4.8668981481481488E-3</v>
      </c>
      <c r="M303" s="11">
        <v>5.4340162037037039E-3</v>
      </c>
      <c r="N303" s="10">
        <v>4.8743022949999997</v>
      </c>
      <c r="O303" s="10">
        <v>11.24124569</v>
      </c>
      <c r="P303" s="10">
        <v>0.43360873246779824</v>
      </c>
      <c r="Q303" s="9">
        <v>0.29804238808751177</v>
      </c>
      <c r="R303">
        <v>24.822911160000004</v>
      </c>
      <c r="S303">
        <v>2.2081993263506372</v>
      </c>
      <c r="T303" s="9">
        <v>1.969231706308431</v>
      </c>
      <c r="U303" s="3">
        <v>13.857318656666665</v>
      </c>
      <c r="V303" s="3">
        <v>8.8430711296666669</v>
      </c>
      <c r="W303" s="3">
        <v>0.51890302513333331</v>
      </c>
      <c r="X303" s="3">
        <v>0.61556901563333344</v>
      </c>
      <c r="Y303" s="3">
        <v>16.903484303333336</v>
      </c>
      <c r="Z303" s="3">
        <v>19.873488383333335</v>
      </c>
      <c r="AA303" s="3">
        <v>8.744997983666666</v>
      </c>
      <c r="AB303" s="3">
        <v>12.27436052</v>
      </c>
      <c r="AC303" s="3">
        <v>92.309540023333341</v>
      </c>
      <c r="AD303" s="3">
        <v>80.518435960000005</v>
      </c>
      <c r="AE303" s="3">
        <v>32.888618016666669</v>
      </c>
      <c r="AF303" s="3">
        <v>32.492244549999995</v>
      </c>
      <c r="AG303" s="3">
        <v>70.164389803333336</v>
      </c>
      <c r="AH303" s="3">
        <v>93.409149619999994</v>
      </c>
      <c r="AI303" s="12">
        <v>43663</v>
      </c>
      <c r="AJ303" s="13">
        <v>656.80000000000007</v>
      </c>
      <c r="AK303" s="16">
        <v>2.9363649999999999</v>
      </c>
      <c r="AL303" s="10">
        <v>6.3635000000000108E-2</v>
      </c>
      <c r="AM303" s="10">
        <v>0.7127825087821168</v>
      </c>
      <c r="AN303" s="14">
        <v>12</v>
      </c>
      <c r="AO303" s="10">
        <v>285.14999999999998</v>
      </c>
      <c r="AP303" s="14">
        <v>10.5</v>
      </c>
      <c r="AQ303" s="14">
        <v>37</v>
      </c>
      <c r="AR303" s="10">
        <v>310.14999999999998</v>
      </c>
      <c r="AS303" s="14">
        <v>47.1</v>
      </c>
      <c r="AT303" s="14">
        <v>0.5</v>
      </c>
      <c r="AU303" s="10">
        <v>0.82848947872740897</v>
      </c>
      <c r="AV303" s="10">
        <v>17.018510660834906</v>
      </c>
      <c r="AW303" s="10">
        <v>0.61620807068683037</v>
      </c>
      <c r="AX303" s="10">
        <v>0.73100093297883706</v>
      </c>
      <c r="AY303" s="10">
        <v>10.420675324887625</v>
      </c>
      <c r="AZ303" s="10">
        <v>14.620023924386231</v>
      </c>
      <c r="BA303" s="10">
        <v>5.8157706271885825</v>
      </c>
      <c r="BB303" s="10">
        <v>0.51735997838408443</v>
      </c>
      <c r="BC303" s="2">
        <v>0.35459206546542893</v>
      </c>
      <c r="BD303" s="1" t="s">
        <v>59</v>
      </c>
      <c r="BF303">
        <v>51</v>
      </c>
      <c r="BG303" s="19">
        <v>140</v>
      </c>
      <c r="BH303">
        <v>125</v>
      </c>
      <c r="BI303" s="19">
        <v>28.8</v>
      </c>
      <c r="BJ303">
        <v>83</v>
      </c>
      <c r="BK303" s="20">
        <v>14.8</v>
      </c>
      <c r="BL303">
        <v>85</v>
      </c>
      <c r="BM303">
        <v>70</v>
      </c>
      <c r="BN303" s="20">
        <v>15.58</v>
      </c>
      <c r="BO303">
        <v>86</v>
      </c>
      <c r="BP303" s="19">
        <v>14.6</v>
      </c>
      <c r="BQ303">
        <v>86</v>
      </c>
      <c r="BR303">
        <v>80</v>
      </c>
      <c r="BS303" s="20">
        <v>12.89</v>
      </c>
      <c r="BT303" s="20">
        <v>0.20000000000000107</v>
      </c>
      <c r="BU303" s="20">
        <v>-1</v>
      </c>
      <c r="BV303" s="20">
        <v>-10</v>
      </c>
      <c r="BW303" s="20">
        <v>-3</v>
      </c>
      <c r="BX303" s="20">
        <v>2.6899999999999995</v>
      </c>
    </row>
    <row r="304" spans="1:76" x14ac:dyDescent="0.3">
      <c r="A304" s="2">
        <v>303</v>
      </c>
      <c r="B304" s="9" t="s">
        <v>391</v>
      </c>
      <c r="C304" s="10">
        <v>817</v>
      </c>
      <c r="D304" s="9" t="s">
        <v>58</v>
      </c>
      <c r="E304" s="10">
        <v>8.473278401</v>
      </c>
      <c r="F304" s="10">
        <v>0.82767510499999997</v>
      </c>
      <c r="G304" s="10">
        <v>23.725596060000001</v>
      </c>
      <c r="H304" s="10">
        <v>19.61447064</v>
      </c>
      <c r="I304" s="10">
        <v>82.284587259999995</v>
      </c>
      <c r="J304" s="10">
        <v>28.740599599999999</v>
      </c>
      <c r="K304" s="10">
        <v>105.7044286</v>
      </c>
      <c r="L304" s="11">
        <v>3.8310185185185183E-3</v>
      </c>
      <c r="M304" s="11">
        <v>4.5254513888888888E-3</v>
      </c>
      <c r="N304" s="10">
        <v>5.94720622</v>
      </c>
      <c r="O304" s="10">
        <v>11.700294400000004</v>
      </c>
      <c r="P304" s="10">
        <v>0.50829543400207078</v>
      </c>
      <c r="Q304" s="9">
        <v>0.37910121998255025</v>
      </c>
      <c r="R304">
        <v>15.238239250000007</v>
      </c>
      <c r="S304">
        <v>1.3023808400923655</v>
      </c>
      <c r="T304" s="9">
        <v>0.8347685354012927</v>
      </c>
      <c r="U304" s="3">
        <v>13.870574443333332</v>
      </c>
      <c r="V304" s="3">
        <v>8.6368710013333327</v>
      </c>
      <c r="W304" s="3">
        <v>0.5937337791666667</v>
      </c>
      <c r="X304" s="3">
        <v>0.75563462393333325</v>
      </c>
      <c r="Y304" s="3">
        <v>22.846224276666664</v>
      </c>
      <c r="Z304" s="3">
        <v>23.930349873333331</v>
      </c>
      <c r="AA304" s="3">
        <v>13.542723559999999</v>
      </c>
      <c r="AB304" s="3">
        <v>18.051935546666666</v>
      </c>
      <c r="AC304" s="3">
        <v>94.043777463333342</v>
      </c>
      <c r="AD304" s="3">
        <v>81.998198709999997</v>
      </c>
      <c r="AE304" s="3">
        <v>28.384296293333335</v>
      </c>
      <c r="AF304" s="3">
        <v>28.191754426666666</v>
      </c>
      <c r="AG304" s="3">
        <v>92.60485461333333</v>
      </c>
      <c r="AH304" s="3">
        <v>102.59392190666667</v>
      </c>
      <c r="AI304" s="12">
        <v>43663</v>
      </c>
      <c r="AJ304" s="13">
        <v>656.80000000000007</v>
      </c>
      <c r="AK304" s="16">
        <v>2.9363649999999999</v>
      </c>
      <c r="AL304" s="10">
        <v>6.3635000000000108E-2</v>
      </c>
      <c r="AM304" s="10">
        <v>0.84561194367866388</v>
      </c>
      <c r="AN304" s="14">
        <v>12</v>
      </c>
      <c r="AO304" s="10">
        <v>285.14999999999998</v>
      </c>
      <c r="AP304" s="14">
        <v>10.5</v>
      </c>
      <c r="AQ304" s="14">
        <v>37</v>
      </c>
      <c r="AR304" s="10">
        <v>310.14999999999998</v>
      </c>
      <c r="AS304" s="14">
        <v>47.1</v>
      </c>
      <c r="AT304" s="14">
        <v>0.5</v>
      </c>
      <c r="AU304" s="10">
        <v>0.98288129940371571</v>
      </c>
      <c r="AV304" s="10">
        <v>23.319444684580478</v>
      </c>
      <c r="AW304" s="10">
        <v>0.70507113823027456</v>
      </c>
      <c r="AX304" s="10">
        <v>0.89733173869719429</v>
      </c>
      <c r="AY304" s="10">
        <v>16.087412260682544</v>
      </c>
      <c r="AZ304" s="10">
        <v>21.489832721962539</v>
      </c>
      <c r="BA304" s="10">
        <v>7.08162356310946</v>
      </c>
      <c r="BB304" s="10">
        <v>0.60525174162365158</v>
      </c>
      <c r="BC304" s="2">
        <v>0.45418370122436363</v>
      </c>
      <c r="BD304" s="1" t="s">
        <v>59</v>
      </c>
      <c r="BF304">
        <v>51</v>
      </c>
      <c r="BG304" s="19">
        <v>148.69999999999999</v>
      </c>
      <c r="BH304">
        <v>150</v>
      </c>
      <c r="BI304" s="19">
        <v>30.9</v>
      </c>
      <c r="BJ304">
        <v>84</v>
      </c>
      <c r="BK304" s="20">
        <v>10.199999999999999</v>
      </c>
      <c r="BL304">
        <v>89</v>
      </c>
      <c r="BM304">
        <v>101</v>
      </c>
      <c r="BN304" s="20">
        <v>1.52</v>
      </c>
      <c r="BO304">
        <v>92</v>
      </c>
      <c r="BP304" s="19">
        <v>12.1</v>
      </c>
      <c r="BQ304">
        <v>92</v>
      </c>
      <c r="BR304">
        <v>91</v>
      </c>
      <c r="BS304" s="20">
        <v>3.09</v>
      </c>
      <c r="BT304" s="20">
        <v>-1.9000000000000004</v>
      </c>
      <c r="BU304" s="20">
        <v>-3</v>
      </c>
      <c r="BV304" s="20">
        <v>10</v>
      </c>
      <c r="BW304" s="20">
        <v>-8</v>
      </c>
      <c r="BX304" s="20">
        <v>-1.5699999999999998</v>
      </c>
    </row>
    <row r="305" spans="1:76" x14ac:dyDescent="0.3">
      <c r="A305" s="2">
        <v>304</v>
      </c>
      <c r="B305" s="9" t="s">
        <v>392</v>
      </c>
      <c r="C305" s="10">
        <v>764</v>
      </c>
      <c r="D305" s="9" t="s">
        <v>58</v>
      </c>
      <c r="E305" s="10">
        <v>9.4283308459999997</v>
      </c>
      <c r="F305" s="10">
        <v>0.55500824059999998</v>
      </c>
      <c r="G305" s="10">
        <v>23.124262680000001</v>
      </c>
      <c r="H305" s="10">
        <v>12.82896964</v>
      </c>
      <c r="I305" s="10">
        <v>80.106444879999998</v>
      </c>
      <c r="J305" s="10">
        <v>33.145716640000003</v>
      </c>
      <c r="K305" s="10">
        <v>67.808582389999998</v>
      </c>
      <c r="L305" s="11">
        <v>4.8611111111111112E-3</v>
      </c>
      <c r="M305" s="11">
        <v>5.4687384259259264E-3</v>
      </c>
      <c r="N305" s="10">
        <v>2.6496376500000007</v>
      </c>
      <c r="O305" s="10">
        <v>11.869422729999997</v>
      </c>
      <c r="P305" s="10">
        <v>0.22323222538051785</v>
      </c>
      <c r="Q305" s="9">
        <v>0.22323222538051785</v>
      </c>
      <c r="R305">
        <v>8.5612962099999947</v>
      </c>
      <c r="S305">
        <v>0.72129002435487422</v>
      </c>
      <c r="T305" s="9">
        <v>0.72129002435487422</v>
      </c>
      <c r="U305" s="3">
        <v>13.859772680000001</v>
      </c>
      <c r="V305" s="3">
        <v>9.4283308459999997</v>
      </c>
      <c r="W305" s="3">
        <v>0.51957567260000004</v>
      </c>
      <c r="X305" s="3">
        <v>0.55500824059999998</v>
      </c>
      <c r="Y305" s="3">
        <v>19.598027850000001</v>
      </c>
      <c r="Z305" s="3">
        <v>23.124262680000001</v>
      </c>
      <c r="AA305" s="3">
        <v>10.17933199</v>
      </c>
      <c r="AB305" s="3">
        <v>12.82896964</v>
      </c>
      <c r="AC305" s="3">
        <v>91.975867609999995</v>
      </c>
      <c r="AD305" s="3">
        <v>80.106444879999998</v>
      </c>
      <c r="AE305" s="3">
        <v>33.137178630000001</v>
      </c>
      <c r="AF305" s="3">
        <v>33.145716640000003</v>
      </c>
      <c r="AG305" s="3">
        <v>59.247286180000003</v>
      </c>
      <c r="AH305" s="3">
        <v>67.808582389999998</v>
      </c>
      <c r="AI305" s="12">
        <v>43663</v>
      </c>
      <c r="AJ305" s="13">
        <v>656.80000000000007</v>
      </c>
      <c r="AK305" s="16">
        <v>2.9363649999999999</v>
      </c>
      <c r="AL305" s="10">
        <v>6.3635000000000108E-2</v>
      </c>
      <c r="AM305" s="10">
        <v>0.56703601963652339</v>
      </c>
      <c r="AN305" s="14">
        <v>12</v>
      </c>
      <c r="AO305" s="10">
        <v>285.14999999999998</v>
      </c>
      <c r="AP305" s="14">
        <v>10.5</v>
      </c>
      <c r="AQ305" s="14">
        <v>37</v>
      </c>
      <c r="AR305" s="10">
        <v>310.14999999999998</v>
      </c>
      <c r="AS305" s="14">
        <v>47.1</v>
      </c>
      <c r="AT305" s="14">
        <v>0.5</v>
      </c>
      <c r="AU305" s="10">
        <v>0.65908376053028461</v>
      </c>
      <c r="AV305" s="10">
        <v>15.240826006624518</v>
      </c>
      <c r="AW305" s="10">
        <v>0.61700685346051054</v>
      </c>
      <c r="AX305" s="10">
        <v>0.65908376053028461</v>
      </c>
      <c r="AY305" s="10">
        <v>12.092117497759956</v>
      </c>
      <c r="AZ305" s="10">
        <v>15.240826006624518</v>
      </c>
      <c r="BA305" s="10">
        <v>3.1487085088645621</v>
      </c>
      <c r="BB305" s="10">
        <v>0.26527899296283325</v>
      </c>
      <c r="BC305" s="2">
        <v>0.26527899296283325</v>
      </c>
      <c r="BD305" s="1" t="s">
        <v>59</v>
      </c>
      <c r="BF305">
        <v>60</v>
      </c>
      <c r="BG305" s="19">
        <v>142</v>
      </c>
      <c r="BH305">
        <v>100</v>
      </c>
      <c r="BI305" s="19">
        <v>31.3</v>
      </c>
      <c r="BJ305">
        <v>92</v>
      </c>
      <c r="BK305" s="20">
        <v>13.3</v>
      </c>
      <c r="BL305">
        <v>88</v>
      </c>
      <c r="BM305">
        <v>78</v>
      </c>
      <c r="BN305" s="20">
        <v>8.83</v>
      </c>
      <c r="BO305">
        <v>91</v>
      </c>
      <c r="BP305" s="19">
        <v>14.4</v>
      </c>
      <c r="BQ305">
        <v>88</v>
      </c>
      <c r="BR305">
        <v>69</v>
      </c>
      <c r="BS305" s="20">
        <v>12.14</v>
      </c>
      <c r="BT305" s="20">
        <v>-1.0999999999999996</v>
      </c>
      <c r="BU305" s="20">
        <v>0</v>
      </c>
      <c r="BV305" s="20">
        <v>9</v>
      </c>
      <c r="BW305" s="20">
        <v>1</v>
      </c>
      <c r="BX305" s="20">
        <v>-3.3100000000000005</v>
      </c>
    </row>
    <row r="306" spans="1:76" x14ac:dyDescent="0.3">
      <c r="A306" s="2">
        <v>305</v>
      </c>
      <c r="B306" s="9" t="s">
        <v>393</v>
      </c>
      <c r="C306" s="10">
        <v>802</v>
      </c>
      <c r="D306" s="9" t="s">
        <v>58</v>
      </c>
      <c r="E306" s="10">
        <v>9.3139116420000008</v>
      </c>
      <c r="F306" s="10">
        <v>0.64409880159999999</v>
      </c>
      <c r="G306" s="10">
        <v>17.964140109999999</v>
      </c>
      <c r="H306" s="10">
        <v>11.56729093</v>
      </c>
      <c r="I306" s="10">
        <v>81.185104870000004</v>
      </c>
      <c r="J306" s="10">
        <v>33.2263977</v>
      </c>
      <c r="K306" s="10">
        <v>79.59964386</v>
      </c>
      <c r="L306" s="11">
        <v>4.9652777777777777E-3</v>
      </c>
      <c r="M306" s="11">
        <v>5.5034606481481479E-3</v>
      </c>
      <c r="N306" s="10">
        <v>1.9140153929999997</v>
      </c>
      <c r="O306" s="10">
        <v>11.927837740000001</v>
      </c>
      <c r="P306" s="10">
        <v>0.16046625002127163</v>
      </c>
      <c r="Q306" s="9">
        <v>0.11934233424542717</v>
      </c>
      <c r="R306">
        <v>4.3765459399999997</v>
      </c>
      <c r="S306">
        <v>0.36691863482710313</v>
      </c>
      <c r="T306" s="9">
        <v>0.44886961555217592</v>
      </c>
      <c r="U306" s="3">
        <v>13.847926629999998</v>
      </c>
      <c r="V306" s="3">
        <v>9.8635879973333349</v>
      </c>
      <c r="W306" s="3">
        <v>0.50219701696666663</v>
      </c>
      <c r="X306" s="3">
        <v>0.55207592969999997</v>
      </c>
      <c r="Y306" s="3">
        <v>18.053203509999999</v>
      </c>
      <c r="Z306" s="3">
        <v>19.047761943333331</v>
      </c>
      <c r="AA306" s="3">
        <v>9.0265169039999993</v>
      </c>
      <c r="AB306" s="3">
        <v>10.461834734333333</v>
      </c>
      <c r="AC306" s="3">
        <v>92.852783633333331</v>
      </c>
      <c r="AD306" s="3">
        <v>80.818888093333328</v>
      </c>
      <c r="AE306" s="3">
        <v>32.578064646666668</v>
      </c>
      <c r="AF306" s="3">
        <v>31.992784233333335</v>
      </c>
      <c r="AG306" s="3">
        <v>75.226216579999985</v>
      </c>
      <c r="AH306" s="3">
        <v>80.549214390000017</v>
      </c>
      <c r="AI306" s="12">
        <v>43663</v>
      </c>
      <c r="AJ306" s="13">
        <v>656.80000000000007</v>
      </c>
      <c r="AK306" s="16">
        <v>2.9363649999999999</v>
      </c>
      <c r="AL306" s="10">
        <v>6.3635000000000108E-2</v>
      </c>
      <c r="AM306" s="10">
        <v>0.65805729355853237</v>
      </c>
      <c r="AN306" s="14">
        <v>12</v>
      </c>
      <c r="AO306" s="10">
        <v>285.14999999999998</v>
      </c>
      <c r="AP306" s="14">
        <v>10.5</v>
      </c>
      <c r="AQ306" s="14">
        <v>37</v>
      </c>
      <c r="AR306" s="10">
        <v>310.14999999999998</v>
      </c>
      <c r="AS306" s="14">
        <v>47.1</v>
      </c>
      <c r="AT306" s="14">
        <v>0.5</v>
      </c>
      <c r="AU306" s="10">
        <v>0.76488064366873054</v>
      </c>
      <c r="AV306" s="10">
        <v>13.740423050292058</v>
      </c>
      <c r="AW306" s="10">
        <v>0.59636934059152014</v>
      </c>
      <c r="AX306" s="10">
        <v>0.65560158071088825</v>
      </c>
      <c r="AY306" s="10">
        <v>10.742945126974695</v>
      </c>
      <c r="AZ306" s="10">
        <v>12.428354636420877</v>
      </c>
      <c r="BA306" s="10">
        <v>2.2472462055631741</v>
      </c>
      <c r="BB306" s="10">
        <v>0.18840348557283224</v>
      </c>
      <c r="BC306" s="2">
        <v>0.14023856474091001</v>
      </c>
      <c r="BD306" s="1" t="s">
        <v>59</v>
      </c>
      <c r="BF306">
        <v>58</v>
      </c>
      <c r="BG306" s="19">
        <v>140.9</v>
      </c>
      <c r="BH306">
        <v>92</v>
      </c>
      <c r="BI306" s="19">
        <v>29.2</v>
      </c>
      <c r="BJ306">
        <v>90</v>
      </c>
      <c r="BK306" s="20">
        <v>12.4</v>
      </c>
      <c r="BL306">
        <v>88</v>
      </c>
      <c r="BM306">
        <v>80</v>
      </c>
      <c r="BN306" s="20">
        <v>6.69</v>
      </c>
      <c r="BO306">
        <v>91</v>
      </c>
      <c r="BP306" s="19">
        <v>13.3</v>
      </c>
      <c r="BQ306">
        <v>89</v>
      </c>
      <c r="BR306">
        <v>69</v>
      </c>
      <c r="BS306" s="20">
        <v>4.67</v>
      </c>
      <c r="BT306" s="20">
        <v>-0.90000000000000036</v>
      </c>
      <c r="BU306" s="20">
        <v>-1</v>
      </c>
      <c r="BV306" s="20">
        <v>11</v>
      </c>
      <c r="BW306" s="20">
        <v>-1</v>
      </c>
      <c r="BX306" s="20">
        <v>2.0200000000000005</v>
      </c>
    </row>
    <row r="307" spans="1:76" x14ac:dyDescent="0.3">
      <c r="A307" s="2">
        <v>306</v>
      </c>
      <c r="B307" s="9" t="s">
        <v>394</v>
      </c>
      <c r="C307" s="10">
        <v>812</v>
      </c>
      <c r="D307" s="9" t="s">
        <v>58</v>
      </c>
      <c r="E307" s="10">
        <v>10.86415682</v>
      </c>
      <c r="F307" s="10">
        <v>0.56968598879999999</v>
      </c>
      <c r="G307" s="10">
        <v>21.58238502</v>
      </c>
      <c r="H307" s="10">
        <v>12.274668480000001</v>
      </c>
      <c r="I307" s="10">
        <v>81.392076849999995</v>
      </c>
      <c r="J307" s="10">
        <v>30.22027099</v>
      </c>
      <c r="K307" s="10">
        <v>61.182522429999999</v>
      </c>
      <c r="L307" s="11">
        <v>4.7743055555555551E-3</v>
      </c>
      <c r="M307" s="11">
        <v>5.3587847222222214E-3</v>
      </c>
      <c r="N307" s="10">
        <v>-0.24575231999999936</v>
      </c>
      <c r="O307" s="10">
        <v>10.558644650000005</v>
      </c>
      <c r="P307" s="10">
        <v>-2.3274987287312414E-2</v>
      </c>
      <c r="Q307" s="9">
        <v>5.8653184267728829E-2</v>
      </c>
      <c r="R307">
        <v>0.59219987000000174</v>
      </c>
      <c r="S307">
        <v>5.6086731737865755E-2</v>
      </c>
      <c r="T307" s="9">
        <v>0.24737269896048497</v>
      </c>
      <c r="U307" s="3">
        <v>13.819534033333333</v>
      </c>
      <c r="V307" s="3">
        <v>10.406294276666667</v>
      </c>
      <c r="W307" s="3">
        <v>0.50760433689999995</v>
      </c>
      <c r="X307" s="3">
        <v>0.53094601199999991</v>
      </c>
      <c r="Y307" s="3">
        <v>24.350405439999999</v>
      </c>
      <c r="Z307" s="3">
        <v>24.694152900000002</v>
      </c>
      <c r="AA307" s="3">
        <v>12.329677573333335</v>
      </c>
      <c r="AB307" s="3">
        <v>13.044200153333334</v>
      </c>
      <c r="AC307" s="3">
        <v>90.762674786666665</v>
      </c>
      <c r="AD307" s="3">
        <v>79.240358973333329</v>
      </c>
      <c r="AE307" s="3">
        <v>30.190964976666667</v>
      </c>
      <c r="AF307" s="3">
        <v>30.598950703333333</v>
      </c>
      <c r="AG307" s="3">
        <v>58.612007673333331</v>
      </c>
      <c r="AH307" s="3">
        <v>61.553588653333328</v>
      </c>
      <c r="AI307" s="12">
        <v>43663</v>
      </c>
      <c r="AJ307" s="13">
        <v>656.80000000000007</v>
      </c>
      <c r="AK307" s="16">
        <v>2.9363649999999999</v>
      </c>
      <c r="AL307" s="10">
        <v>6.3635000000000108E-2</v>
      </c>
      <c r="AM307" s="10">
        <v>0.58203185448675487</v>
      </c>
      <c r="AN307" s="14">
        <v>12</v>
      </c>
      <c r="AO307" s="10">
        <v>285.14999999999998</v>
      </c>
      <c r="AP307" s="14">
        <v>10.5</v>
      </c>
      <c r="AQ307" s="14">
        <v>37</v>
      </c>
      <c r="AR307" s="10">
        <v>310.14999999999998</v>
      </c>
      <c r="AS307" s="14">
        <v>47.1</v>
      </c>
      <c r="AT307" s="14">
        <v>0.5</v>
      </c>
      <c r="AU307" s="10">
        <v>0.67651388998082129</v>
      </c>
      <c r="AV307" s="10">
        <v>14.600783244944006</v>
      </c>
      <c r="AW307" s="10">
        <v>0.60279064480891142</v>
      </c>
      <c r="AX307" s="10">
        <v>0.63050936658023671</v>
      </c>
      <c r="AY307" s="10">
        <v>14.678073107164282</v>
      </c>
      <c r="AZ307" s="10">
        <v>15.504072428230927</v>
      </c>
      <c r="BA307" s="10">
        <v>-0.34489870856139859</v>
      </c>
      <c r="BB307" s="10">
        <v>-3.2665055032550835E-2</v>
      </c>
      <c r="BC307" s="2">
        <v>6.757361163744946E-2</v>
      </c>
      <c r="BD307" s="1" t="s">
        <v>59</v>
      </c>
      <c r="BF307">
        <v>63</v>
      </c>
      <c r="BG307" s="19">
        <v>148.19999999999999</v>
      </c>
      <c r="BH307">
        <v>81</v>
      </c>
      <c r="BI307" s="19">
        <v>30</v>
      </c>
      <c r="BJ307">
        <v>93</v>
      </c>
      <c r="BK307" s="20">
        <v>12</v>
      </c>
      <c r="BL307">
        <v>75</v>
      </c>
      <c r="BM307">
        <v>64</v>
      </c>
      <c r="BN307" s="20">
        <v>9.1</v>
      </c>
      <c r="BO307">
        <v>85</v>
      </c>
      <c r="BP307" s="19">
        <v>15.7</v>
      </c>
      <c r="BQ307">
        <v>89</v>
      </c>
      <c r="BR307">
        <v>66</v>
      </c>
      <c r="BS307" s="20">
        <v>11.01</v>
      </c>
      <c r="BT307" s="20">
        <v>-3.6999999999999993</v>
      </c>
      <c r="BU307" s="20">
        <v>-14</v>
      </c>
      <c r="BV307" s="20">
        <v>-2</v>
      </c>
      <c r="BW307" s="20">
        <v>8</v>
      </c>
      <c r="BX307" s="20">
        <v>-1.9100000000000001</v>
      </c>
    </row>
    <row r="308" spans="1:76" x14ac:dyDescent="0.3">
      <c r="A308" s="2">
        <v>307</v>
      </c>
      <c r="B308" s="9" t="s">
        <v>395</v>
      </c>
      <c r="C308" s="10">
        <v>815</v>
      </c>
      <c r="D308" s="9" t="s">
        <v>58</v>
      </c>
      <c r="E308" s="10">
        <v>9.3625994969999997</v>
      </c>
      <c r="F308" s="10">
        <v>0.57395186259999997</v>
      </c>
      <c r="G308" s="10">
        <v>22.71199678</v>
      </c>
      <c r="H308" s="10">
        <v>13.04022975</v>
      </c>
      <c r="I308" s="10">
        <v>80.342737240000005</v>
      </c>
      <c r="J308" s="10">
        <v>36.486807710000001</v>
      </c>
      <c r="K308" s="10">
        <v>88.605748079999998</v>
      </c>
      <c r="L308" s="11">
        <v>4.3229166666666667E-3</v>
      </c>
      <c r="M308" s="11">
        <v>4.8437384259259258E-3</v>
      </c>
      <c r="N308" s="10">
        <v>1.7108138999999998</v>
      </c>
      <c r="O308" s="10">
        <v>11.138065699999999</v>
      </c>
      <c r="P308" s="10">
        <v>0.15360062923672643</v>
      </c>
      <c r="Q308" s="9">
        <v>0.11579026325843755</v>
      </c>
      <c r="R308">
        <v>9.5667722099999963</v>
      </c>
      <c r="S308">
        <v>0.858925819588225</v>
      </c>
      <c r="T308" s="9">
        <v>0.70078857736653399</v>
      </c>
      <c r="U308" s="3">
        <v>13.827584359999998</v>
      </c>
      <c r="V308" s="3">
        <v>9.4303004129999994</v>
      </c>
      <c r="W308" s="3">
        <v>0.514091937</v>
      </c>
      <c r="X308" s="3">
        <v>0.56322828830000005</v>
      </c>
      <c r="Y308" s="3">
        <v>20.94362722</v>
      </c>
      <c r="Z308" s="3">
        <v>21.757395110000001</v>
      </c>
      <c r="AA308" s="3">
        <v>10.770901220000001</v>
      </c>
      <c r="AB308" s="3">
        <v>12.240399413333334</v>
      </c>
      <c r="AC308" s="3">
        <v>92.027828406666671</v>
      </c>
      <c r="AD308" s="3">
        <v>78.612383840000007</v>
      </c>
      <c r="AE308" s="3">
        <v>36.428814026666664</v>
      </c>
      <c r="AF308" s="3">
        <v>36.445350623333333</v>
      </c>
      <c r="AG308" s="3">
        <v>78.240690200000003</v>
      </c>
      <c r="AH308" s="3">
        <v>87.311582219999991</v>
      </c>
      <c r="AI308" s="12">
        <v>43663</v>
      </c>
      <c r="AJ308" s="13">
        <v>656.80000000000007</v>
      </c>
      <c r="AK308" s="16">
        <v>2.9363649999999999</v>
      </c>
      <c r="AL308" s="10">
        <v>6.3635000000000108E-2</v>
      </c>
      <c r="AM308" s="10">
        <v>0.58639017554016615</v>
      </c>
      <c r="AN308" s="14">
        <v>12</v>
      </c>
      <c r="AO308" s="10">
        <v>285.14999999999998</v>
      </c>
      <c r="AP308" s="14">
        <v>10.5</v>
      </c>
      <c r="AQ308" s="14">
        <v>37</v>
      </c>
      <c r="AR308" s="10">
        <v>310.14999999999998</v>
      </c>
      <c r="AS308" s="14">
        <v>47.1</v>
      </c>
      <c r="AT308" s="14">
        <v>0.5</v>
      </c>
      <c r="AU308" s="10">
        <v>0.68157970331543427</v>
      </c>
      <c r="AV308" s="10">
        <v>15.480036027013499</v>
      </c>
      <c r="AW308" s="10">
        <v>0.61049480405905543</v>
      </c>
      <c r="AX308" s="10">
        <v>0.66884523712385269</v>
      </c>
      <c r="AY308" s="10">
        <v>12.786651353285476</v>
      </c>
      <c r="AZ308" s="10">
        <v>14.537641854658949</v>
      </c>
      <c r="BA308" s="10">
        <v>2.0345990778670036</v>
      </c>
      <c r="BB308" s="10">
        <v>0.18267077360362524</v>
      </c>
      <c r="BC308" s="2">
        <v>0.13791593554693249</v>
      </c>
      <c r="BD308" s="1" t="s">
        <v>59</v>
      </c>
      <c r="BF308">
        <v>61</v>
      </c>
      <c r="BG308" s="19">
        <v>151.9</v>
      </c>
      <c r="BH308">
        <v>102</v>
      </c>
      <c r="BI308" s="19">
        <v>31.3</v>
      </c>
      <c r="BJ308">
        <v>92</v>
      </c>
      <c r="BK308" s="20">
        <v>15</v>
      </c>
      <c r="BL308">
        <v>86</v>
      </c>
      <c r="BM308">
        <v>99</v>
      </c>
      <c r="BN308" s="20">
        <v>3.3</v>
      </c>
      <c r="BO308">
        <v>88</v>
      </c>
      <c r="BP308" s="19">
        <v>15.8</v>
      </c>
      <c r="BQ308">
        <v>86</v>
      </c>
      <c r="BR308">
        <v>77</v>
      </c>
      <c r="BS308" s="20">
        <v>5.23</v>
      </c>
      <c r="BT308" s="20">
        <v>-0.80000000000000071</v>
      </c>
      <c r="BU308" s="20">
        <v>0</v>
      </c>
      <c r="BV308" s="20">
        <v>22</v>
      </c>
      <c r="BW308" s="20">
        <v>4</v>
      </c>
      <c r="BX308" s="20">
        <v>-1.9300000000000006</v>
      </c>
    </row>
    <row r="309" spans="1:76" x14ac:dyDescent="0.3">
      <c r="A309" s="2">
        <v>308</v>
      </c>
      <c r="B309" s="9" t="s">
        <v>396</v>
      </c>
      <c r="C309" s="10">
        <v>805</v>
      </c>
      <c r="D309" s="9" t="s">
        <v>58</v>
      </c>
      <c r="E309" s="10">
        <v>9.9434107899999997</v>
      </c>
      <c r="F309" s="10">
        <v>0.59655911019999996</v>
      </c>
      <c r="G309" s="10">
        <v>17.513140960000001</v>
      </c>
      <c r="H309" s="10">
        <v>10.44717136</v>
      </c>
      <c r="I309" s="10">
        <v>79.354375610000005</v>
      </c>
      <c r="J309" s="10">
        <v>34.03897139</v>
      </c>
      <c r="K309" s="10">
        <v>86.253953460000005</v>
      </c>
      <c r="L309" s="11">
        <v>4.7685185185185183E-3</v>
      </c>
      <c r="M309" s="11">
        <v>5.5208217592592592E-3</v>
      </c>
      <c r="N309" s="10">
        <v>0.72119832499999958</v>
      </c>
      <c r="O309" s="10">
        <v>12.765179789999991</v>
      </c>
      <c r="P309" s="10">
        <v>5.6497310407251235E-2</v>
      </c>
      <c r="Q309" s="9">
        <v>8.8225630622478221E-2</v>
      </c>
      <c r="R309">
        <v>11.09244837</v>
      </c>
      <c r="S309">
        <v>0.86896138969304781</v>
      </c>
      <c r="T309" s="9">
        <v>0.65364397108183614</v>
      </c>
      <c r="U309" s="3">
        <v>13.83277133</v>
      </c>
      <c r="V309" s="3">
        <v>10.066955976333333</v>
      </c>
      <c r="W309" s="3">
        <v>0.51979676313333334</v>
      </c>
      <c r="X309" s="3">
        <v>0.59140649430000003</v>
      </c>
      <c r="Y309" s="3">
        <v>17.641572319999998</v>
      </c>
      <c r="Z309" s="3">
        <v>17.339446293333335</v>
      </c>
      <c r="AA309" s="3">
        <v>9.1657449386666681</v>
      </c>
      <c r="AB309" s="3">
        <v>10.250357533333334</v>
      </c>
      <c r="AC309" s="3">
        <v>92.494238716666658</v>
      </c>
      <c r="AD309" s="3">
        <v>79.701736826666661</v>
      </c>
      <c r="AE309" s="3">
        <v>34.250702726666667</v>
      </c>
      <c r="AF309" s="3">
        <v>34.242464680000005</v>
      </c>
      <c r="AG309" s="3">
        <v>76.407271423333327</v>
      </c>
      <c r="AH309" s="3">
        <v>84.645956733333335</v>
      </c>
      <c r="AI309" s="12">
        <v>43663</v>
      </c>
      <c r="AJ309" s="13">
        <v>656.80000000000007</v>
      </c>
      <c r="AK309" s="16">
        <v>2.9363649999999999</v>
      </c>
      <c r="AL309" s="10">
        <v>6.3635000000000108E-2</v>
      </c>
      <c r="AM309" s="10">
        <v>0.60948735276438726</v>
      </c>
      <c r="AN309" s="14">
        <v>12</v>
      </c>
      <c r="AO309" s="10">
        <v>285.14999999999998</v>
      </c>
      <c r="AP309" s="14">
        <v>10.5</v>
      </c>
      <c r="AQ309" s="14">
        <v>37</v>
      </c>
      <c r="AR309" s="10">
        <v>310.14999999999998</v>
      </c>
      <c r="AS309" s="14">
        <v>47.1</v>
      </c>
      <c r="AT309" s="14">
        <v>0.5</v>
      </c>
      <c r="AU309" s="10">
        <v>0.70842627724619123</v>
      </c>
      <c r="AV309" s="10">
        <v>12.406769253180588</v>
      </c>
      <c r="AW309" s="10">
        <v>0.61726940303989963</v>
      </c>
      <c r="AX309" s="10">
        <v>0.70230743933439943</v>
      </c>
      <c r="AY309" s="10">
        <v>10.893593555017597</v>
      </c>
      <c r="AZ309" s="10">
        <v>12.175010078346247</v>
      </c>
      <c r="BA309" s="10">
        <v>0.85993007327862792</v>
      </c>
      <c r="BB309" s="10">
        <v>6.7365292727978768E-2</v>
      </c>
      <c r="BC309" s="2">
        <v>0.1041637989289224</v>
      </c>
      <c r="BD309" s="1" t="s">
        <v>59</v>
      </c>
      <c r="BF309">
        <v>53</v>
      </c>
      <c r="BG309" s="19">
        <v>146.6</v>
      </c>
      <c r="BH309">
        <v>92</v>
      </c>
      <c r="BI309" s="19">
        <v>33.200000000000003</v>
      </c>
      <c r="BJ309">
        <v>85</v>
      </c>
      <c r="BK309" s="20">
        <v>10.6</v>
      </c>
      <c r="BL309">
        <v>88</v>
      </c>
      <c r="BM309">
        <v>60</v>
      </c>
      <c r="BN309" s="20">
        <v>4.3099999999999996</v>
      </c>
      <c r="BO309">
        <v>89</v>
      </c>
      <c r="BP309" s="19">
        <v>13.6</v>
      </c>
      <c r="BQ309">
        <v>91</v>
      </c>
      <c r="BR309">
        <v>71</v>
      </c>
      <c r="BS309" s="20">
        <v>7.81</v>
      </c>
      <c r="BT309" s="20">
        <v>-3</v>
      </c>
      <c r="BU309" s="20">
        <v>-3</v>
      </c>
      <c r="BV309" s="20">
        <v>-11</v>
      </c>
      <c r="BW309" s="20">
        <v>-4</v>
      </c>
      <c r="BX309" s="20">
        <v>-3.5</v>
      </c>
    </row>
    <row r="310" spans="1:76" x14ac:dyDescent="0.3">
      <c r="A310" s="2">
        <v>309</v>
      </c>
      <c r="B310" s="9" t="s">
        <v>397</v>
      </c>
      <c r="C310" s="10">
        <v>864</v>
      </c>
      <c r="D310" s="9" t="s">
        <v>58</v>
      </c>
      <c r="E310" s="10">
        <v>10.48585742</v>
      </c>
      <c r="F310" s="10">
        <v>0.52121757700000004</v>
      </c>
      <c r="G310" s="10">
        <v>19.963086199999999</v>
      </c>
      <c r="H310" s="10">
        <v>10.439113499999999</v>
      </c>
      <c r="I310" s="10">
        <v>77.03384269</v>
      </c>
      <c r="J310" s="10">
        <v>37.361750069999999</v>
      </c>
      <c r="K310" s="10">
        <v>77.999796840000002</v>
      </c>
      <c r="L310" s="11">
        <v>4.9305555555555552E-3</v>
      </c>
      <c r="M310" s="11">
        <v>5.6249884259259265E-3</v>
      </c>
      <c r="N310" s="10">
        <v>0.3044081099999989</v>
      </c>
      <c r="O310" s="10">
        <v>16.587978969999995</v>
      </c>
      <c r="P310" s="10">
        <v>1.8351127075247251E-2</v>
      </c>
      <c r="Q310" s="9">
        <v>3.8016357195196727E-2</v>
      </c>
      <c r="R310">
        <v>4.9884853700000065</v>
      </c>
      <c r="S310">
        <v>0.30072894226728142</v>
      </c>
      <c r="T310" s="9">
        <v>0.19129736862170896</v>
      </c>
      <c r="U310" s="3">
        <v>13.842882846666667</v>
      </c>
      <c r="V310" s="3">
        <v>10.220083270000002</v>
      </c>
      <c r="W310" s="3">
        <v>0.52326427886666671</v>
      </c>
      <c r="X310" s="3">
        <v>0.54152830083333336</v>
      </c>
      <c r="Y310" s="3">
        <v>19.600739766666667</v>
      </c>
      <c r="Z310" s="3">
        <v>20.003240136666665</v>
      </c>
      <c r="AA310" s="3">
        <v>10.249027723333334</v>
      </c>
      <c r="AB310" s="3">
        <v>10.802713562333333</v>
      </c>
      <c r="AC310" s="3">
        <v>93.292646613333318</v>
      </c>
      <c r="AD310" s="3">
        <v>76.614976336666658</v>
      </c>
      <c r="AE310" s="3">
        <v>36.404324793333338</v>
      </c>
      <c r="AF310" s="3">
        <v>36.975920416666668</v>
      </c>
      <c r="AG310" s="3">
        <v>73.447300353333333</v>
      </c>
      <c r="AH310" s="3">
        <v>76.69590963666667</v>
      </c>
      <c r="AI310" s="12">
        <v>43663</v>
      </c>
      <c r="AJ310" s="13">
        <v>656.80000000000007</v>
      </c>
      <c r="AK310" s="16">
        <v>2.9363649999999999</v>
      </c>
      <c r="AL310" s="10">
        <v>6.3635000000000108E-2</v>
      </c>
      <c r="AM310" s="10">
        <v>0.53251306666575859</v>
      </c>
      <c r="AN310" s="14">
        <v>12</v>
      </c>
      <c r="AO310" s="10">
        <v>285.14999999999998</v>
      </c>
      <c r="AP310" s="14">
        <v>10.5</v>
      </c>
      <c r="AQ310" s="14">
        <v>37</v>
      </c>
      <c r="AR310" s="10">
        <v>310.14999999999998</v>
      </c>
      <c r="AS310" s="14">
        <v>47.1</v>
      </c>
      <c r="AT310" s="14">
        <v>0.5</v>
      </c>
      <c r="AU310" s="10">
        <v>0.61895664888195034</v>
      </c>
      <c r="AV310" s="10">
        <v>12.356284935693507</v>
      </c>
      <c r="AW310" s="10">
        <v>0.62138714966426067</v>
      </c>
      <c r="AX310" s="10">
        <v>0.64307605335906903</v>
      </c>
      <c r="AY310" s="10">
        <v>12.151767981769957</v>
      </c>
      <c r="AZ310" s="10">
        <v>12.866560867455703</v>
      </c>
      <c r="BA310" s="10">
        <v>0.30503975127456151</v>
      </c>
      <c r="BB310" s="10">
        <v>1.8389205329126457E-2</v>
      </c>
      <c r="BC310" s="2">
        <v>4.8790336225187518E-2</v>
      </c>
      <c r="BD310" s="1" t="s">
        <v>59</v>
      </c>
      <c r="BF310">
        <v>63</v>
      </c>
      <c r="BG310" s="19">
        <v>140</v>
      </c>
      <c r="BH310">
        <v>84</v>
      </c>
      <c r="BI310" s="19">
        <v>29.6</v>
      </c>
      <c r="BJ310">
        <v>92</v>
      </c>
      <c r="BK310" s="20">
        <v>11.4</v>
      </c>
      <c r="BL310">
        <v>83</v>
      </c>
      <c r="BM310">
        <v>78</v>
      </c>
      <c r="BN310" s="20">
        <v>7.41</v>
      </c>
      <c r="BO310">
        <v>86</v>
      </c>
      <c r="BP310" s="19">
        <v>14</v>
      </c>
      <c r="BQ310">
        <v>86</v>
      </c>
      <c r="BR310">
        <v>67</v>
      </c>
      <c r="BS310" s="20">
        <v>6.82</v>
      </c>
      <c r="BT310" s="20">
        <v>-2.5999999999999996</v>
      </c>
      <c r="BU310" s="20">
        <v>-3</v>
      </c>
      <c r="BV310" s="20">
        <v>11</v>
      </c>
      <c r="BW310" s="20">
        <v>6</v>
      </c>
      <c r="BX310" s="20">
        <v>0.58999999999999986</v>
      </c>
    </row>
    <row r="311" spans="1:76" x14ac:dyDescent="0.3">
      <c r="A311" s="2">
        <v>310</v>
      </c>
      <c r="B311" s="9" t="s">
        <v>398</v>
      </c>
      <c r="C311" s="10">
        <v>711</v>
      </c>
      <c r="D311" s="9" t="s">
        <v>58</v>
      </c>
      <c r="E311" s="10">
        <v>9.6681354489999993</v>
      </c>
      <c r="F311" s="10">
        <v>0.62688206430000004</v>
      </c>
      <c r="G311" s="10">
        <v>18.610638810000001</v>
      </c>
      <c r="H311" s="10">
        <v>11.275824589999999</v>
      </c>
      <c r="I311" s="10">
        <v>76.838156650000002</v>
      </c>
      <c r="J311" s="10">
        <v>32.162306770000001</v>
      </c>
      <c r="K311" s="10">
        <v>76.661539739999995</v>
      </c>
      <c r="L311" s="11">
        <v>5.5381944444444437E-3</v>
      </c>
      <c r="M311" s="11">
        <v>5.9837847222222219E-3</v>
      </c>
      <c r="N311" s="10">
        <v>1.4202595319999993</v>
      </c>
      <c r="O311" s="10">
        <v>15.821366740000002</v>
      </c>
      <c r="P311" s="10">
        <v>8.9768447653088099E-2</v>
      </c>
      <c r="Q311" s="9">
        <v>7.696961486648761E-2</v>
      </c>
      <c r="R311">
        <v>10.449181179999997</v>
      </c>
      <c r="S311">
        <v>0.66044744121771082</v>
      </c>
      <c r="T311" s="9">
        <v>0.46722908005923208</v>
      </c>
      <c r="U311" s="3">
        <v>13.85030486</v>
      </c>
      <c r="V311" s="3">
        <v>10.006309809666666</v>
      </c>
      <c r="W311" s="3">
        <v>0.4901903547</v>
      </c>
      <c r="X311" s="3">
        <v>0.54899579676666665</v>
      </c>
      <c r="Y311" s="3">
        <v>19.067760483333334</v>
      </c>
      <c r="Z311" s="3">
        <v>19.354334166666668</v>
      </c>
      <c r="AA311" s="3">
        <v>9.3375402196666659</v>
      </c>
      <c r="AB311" s="3">
        <v>10.424959267666667</v>
      </c>
      <c r="AC311" s="3">
        <v>91.649495820000013</v>
      </c>
      <c r="AD311" s="3">
        <v>77.898598796666661</v>
      </c>
      <c r="AE311" s="3">
        <v>31.817391180000001</v>
      </c>
      <c r="AF311" s="3">
        <v>32.273486993333329</v>
      </c>
      <c r="AG311" s="3">
        <v>65.599502630000003</v>
      </c>
      <c r="AH311" s="3">
        <v>72.22814807666667</v>
      </c>
      <c r="AI311" s="12">
        <v>43663</v>
      </c>
      <c r="AJ311" s="13">
        <v>656.80000000000007</v>
      </c>
      <c r="AK311" s="16">
        <v>2.9363649999999999</v>
      </c>
      <c r="AL311" s="10">
        <v>6.3635000000000108E-2</v>
      </c>
      <c r="AM311" s="10">
        <v>0.64046744628137176</v>
      </c>
      <c r="AN311" s="14">
        <v>12</v>
      </c>
      <c r="AO311" s="10">
        <v>285.14999999999998</v>
      </c>
      <c r="AP311" s="14">
        <v>10.5</v>
      </c>
      <c r="AQ311" s="14">
        <v>37</v>
      </c>
      <c r="AR311" s="10">
        <v>310.14999999999998</v>
      </c>
      <c r="AS311" s="14">
        <v>47.1</v>
      </c>
      <c r="AT311" s="14">
        <v>0.5</v>
      </c>
      <c r="AU311" s="10">
        <v>0.74443541216824172</v>
      </c>
      <c r="AV311" s="10">
        <v>13.854418573236627</v>
      </c>
      <c r="AW311" s="10">
        <v>0.58211118091162639</v>
      </c>
      <c r="AX311" s="10">
        <v>0.65194385917068221</v>
      </c>
      <c r="AY311" s="10">
        <v>11.101573638252693</v>
      </c>
      <c r="AZ311" s="10">
        <v>12.560987052812218</v>
      </c>
      <c r="BA311" s="10">
        <v>2.0866056303574556</v>
      </c>
      <c r="BB311" s="10">
        <v>0.13188529566677976</v>
      </c>
      <c r="BC311" s="2">
        <v>0.10244491949313765</v>
      </c>
      <c r="BD311" s="1" t="s">
        <v>59</v>
      </c>
      <c r="BF311">
        <v>78</v>
      </c>
      <c r="BG311" s="19">
        <v>146.30000000000001</v>
      </c>
      <c r="BH311">
        <v>112</v>
      </c>
      <c r="BI311" s="19">
        <v>29.8</v>
      </c>
      <c r="BJ311">
        <v>85</v>
      </c>
      <c r="BK311" s="20">
        <v>14</v>
      </c>
      <c r="BL311">
        <v>85</v>
      </c>
      <c r="BM311">
        <v>72</v>
      </c>
      <c r="BN311" s="20">
        <v>8.85</v>
      </c>
      <c r="BO311">
        <v>88</v>
      </c>
      <c r="BP311" s="19">
        <v>12.6</v>
      </c>
      <c r="BQ311">
        <v>86</v>
      </c>
      <c r="BR311">
        <v>77</v>
      </c>
      <c r="BS311" s="20">
        <v>10</v>
      </c>
      <c r="BT311" s="20">
        <v>1.4000000000000004</v>
      </c>
      <c r="BU311" s="20">
        <v>-1</v>
      </c>
      <c r="BV311" s="20">
        <v>-5</v>
      </c>
      <c r="BW311" s="20">
        <v>-3</v>
      </c>
      <c r="BX311" s="20">
        <v>-1.1500000000000004</v>
      </c>
    </row>
    <row r="312" spans="1:76" x14ac:dyDescent="0.3">
      <c r="A312" s="2">
        <v>311</v>
      </c>
      <c r="B312" s="9" t="s">
        <v>399</v>
      </c>
      <c r="C312" s="10">
        <v>856</v>
      </c>
      <c r="D312" s="9" t="s">
        <v>58</v>
      </c>
      <c r="E312" s="10"/>
      <c r="F312" s="10"/>
      <c r="G312" s="10"/>
      <c r="H312" s="10"/>
      <c r="I312" s="10"/>
      <c r="J312" s="10"/>
      <c r="K312" s="10"/>
      <c r="L312" s="11"/>
      <c r="M312" s="11"/>
      <c r="N312" s="10">
        <v>0</v>
      </c>
      <c r="O312" s="10">
        <v>0</v>
      </c>
      <c r="P312" s="10" t="e">
        <v>#DIV/0!</v>
      </c>
      <c r="Q312" s="9">
        <v>0.11554251791701016</v>
      </c>
      <c r="R312">
        <v>0</v>
      </c>
      <c r="S312" t="e">
        <v>#DIV/0!</v>
      </c>
      <c r="T312" s="9">
        <v>0.30021113451418729</v>
      </c>
      <c r="U312" s="3">
        <v>13.90013787</v>
      </c>
      <c r="V312" s="3">
        <v>9.7812658819999996</v>
      </c>
      <c r="W312" s="3">
        <v>0.84853440879999997</v>
      </c>
      <c r="X312" s="3">
        <v>0.9351893456</v>
      </c>
      <c r="Y312" s="3">
        <v>9.5549914050000009</v>
      </c>
      <c r="Z312" s="3">
        <v>10.21206196</v>
      </c>
      <c r="AA312" s="3">
        <v>8.1095653100000007</v>
      </c>
      <c r="AB312" s="3">
        <v>9.5704062140000001</v>
      </c>
      <c r="AC312" s="3">
        <v>94.388256920000003</v>
      </c>
      <c r="AD312" s="3">
        <v>81.744937989999997</v>
      </c>
      <c r="AE312" s="3">
        <v>32.074749750000002</v>
      </c>
      <c r="AF312" s="3">
        <v>32.393024750000002</v>
      </c>
      <c r="AG312" s="3">
        <v>53.601185149999999</v>
      </c>
      <c r="AH312" s="3">
        <v>57.396850270000002</v>
      </c>
      <c r="AI312" s="12">
        <v>43663</v>
      </c>
      <c r="AJ312" s="13">
        <v>656.80000000000007</v>
      </c>
      <c r="AK312" s="16">
        <v>2.9363649999999999</v>
      </c>
      <c r="AL312" s="10">
        <v>6.3635000000000108E-2</v>
      </c>
      <c r="AM312" s="10" t="s">
        <v>518</v>
      </c>
      <c r="AN312" s="14">
        <v>12</v>
      </c>
      <c r="AO312" s="10">
        <v>285.14999999999998</v>
      </c>
      <c r="AP312" s="14">
        <v>10.5</v>
      </c>
      <c r="AQ312" s="14">
        <v>37</v>
      </c>
      <c r="AR312" s="10">
        <v>310.14999999999998</v>
      </c>
      <c r="AS312" s="14">
        <v>47.1</v>
      </c>
      <c r="AT312" s="14">
        <v>0.5</v>
      </c>
      <c r="AU312" s="10" t="s">
        <v>518</v>
      </c>
      <c r="AV312" s="10" t="s">
        <v>518</v>
      </c>
      <c r="AW312" s="10">
        <v>1.007652153933164</v>
      </c>
      <c r="AX312" s="10">
        <v>1.1105566829774813</v>
      </c>
      <c r="AY312" s="10">
        <v>9.6281076700611194</v>
      </c>
      <c r="AZ312" s="10">
        <v>11.341073656658116</v>
      </c>
      <c r="BA312" s="10" t="s">
        <v>518</v>
      </c>
      <c r="BB312" s="10" t="s">
        <v>518</v>
      </c>
      <c r="BC312" s="2">
        <v>0.13548388647639656</v>
      </c>
      <c r="BD312" s="1" t="s">
        <v>59</v>
      </c>
      <c r="BF312">
        <v>63</v>
      </c>
      <c r="BG312" s="19">
        <v>151.6</v>
      </c>
      <c r="BH312">
        <v>103</v>
      </c>
      <c r="BI312" s="19">
        <v>29.2</v>
      </c>
      <c r="BJ312">
        <v>92</v>
      </c>
      <c r="BK312" s="20">
        <v>12.5</v>
      </c>
      <c r="BL312">
        <v>83</v>
      </c>
      <c r="BM312">
        <v>61</v>
      </c>
      <c r="BN312" s="20">
        <v>9.02</v>
      </c>
      <c r="BO312">
        <v>89</v>
      </c>
      <c r="BP312" s="19">
        <v>12.2</v>
      </c>
      <c r="BQ312">
        <v>90</v>
      </c>
      <c r="BR312">
        <v>71</v>
      </c>
      <c r="BS312" s="20">
        <v>3.07</v>
      </c>
      <c r="BT312" s="20">
        <v>0.30000000000000071</v>
      </c>
      <c r="BU312" s="20">
        <v>-7</v>
      </c>
      <c r="BV312" s="20">
        <v>-10</v>
      </c>
      <c r="BW312" s="20">
        <v>3</v>
      </c>
      <c r="BX312" s="20">
        <v>5.9499999999999993</v>
      </c>
    </row>
    <row r="313" spans="1:76" x14ac:dyDescent="0.3">
      <c r="A313" s="2">
        <v>312</v>
      </c>
      <c r="B313" s="9" t="s">
        <v>400</v>
      </c>
      <c r="C313" s="10">
        <v>845</v>
      </c>
      <c r="D313" s="9" t="s">
        <v>58</v>
      </c>
      <c r="E313" s="10">
        <v>10.575827090000001</v>
      </c>
      <c r="F313" s="10">
        <v>0.5046915649</v>
      </c>
      <c r="G313" s="10">
        <v>16.29161006</v>
      </c>
      <c r="H313" s="10">
        <v>8.1721803699999995</v>
      </c>
      <c r="I313" s="10">
        <v>81.694404250000005</v>
      </c>
      <c r="J313" s="10">
        <v>32.798846060000002</v>
      </c>
      <c r="K313" s="10">
        <v>67.988510950000006</v>
      </c>
      <c r="L313" s="11">
        <v>3.645833333333333E-3</v>
      </c>
      <c r="M313" s="11">
        <v>4.4386458333333335E-3</v>
      </c>
      <c r="N313" s="10">
        <v>-1.2313590120000004</v>
      </c>
      <c r="O313" s="10">
        <v>11.863882269999991</v>
      </c>
      <c r="P313" s="10">
        <v>-0.10379056231143816</v>
      </c>
      <c r="Q313" s="9">
        <v>-2.5197121117697983E-2</v>
      </c>
      <c r="R313">
        <v>6.8338767200000063</v>
      </c>
      <c r="S313">
        <v>0.57602364592581312</v>
      </c>
      <c r="T313" s="9">
        <v>0.63201542499879826</v>
      </c>
      <c r="U313" s="3">
        <v>13.853025173333334</v>
      </c>
      <c r="V313" s="3">
        <v>10.573693499999999</v>
      </c>
      <c r="W313" s="3">
        <v>0.52326773466666665</v>
      </c>
      <c r="X313" s="3">
        <v>0.51707473970000006</v>
      </c>
      <c r="Y313" s="3">
        <v>15.759078323333332</v>
      </c>
      <c r="Z313" s="3">
        <v>15.392124716666666</v>
      </c>
      <c r="AA313" s="3">
        <v>8.1911150426666666</v>
      </c>
      <c r="AB313" s="3">
        <v>7.8991296976666661</v>
      </c>
      <c r="AC313" s="3">
        <v>92.419497273333334</v>
      </c>
      <c r="AD313" s="3">
        <v>79.474415969999995</v>
      </c>
      <c r="AE313" s="3">
        <v>31.933380743333334</v>
      </c>
      <c r="AF313" s="3">
        <v>33.180876153333337</v>
      </c>
      <c r="AG313" s="3">
        <v>62.734422266666662</v>
      </c>
      <c r="AH313" s="3">
        <v>70.98336487666667</v>
      </c>
      <c r="AI313" s="12">
        <v>43663</v>
      </c>
      <c r="AJ313" s="13">
        <v>656.80000000000007</v>
      </c>
      <c r="AK313" s="16">
        <v>2.9363649999999999</v>
      </c>
      <c r="AL313" s="10">
        <v>6.3635000000000108E-2</v>
      </c>
      <c r="AM313" s="10">
        <v>0.51562891353765627</v>
      </c>
      <c r="AN313" s="14">
        <v>12</v>
      </c>
      <c r="AO313" s="10">
        <v>285.14999999999998</v>
      </c>
      <c r="AP313" s="14">
        <v>10.5</v>
      </c>
      <c r="AQ313" s="14">
        <v>37</v>
      </c>
      <c r="AR313" s="10">
        <v>310.14999999999998</v>
      </c>
      <c r="AS313" s="14">
        <v>47.1</v>
      </c>
      <c r="AT313" s="14">
        <v>0.5</v>
      </c>
      <c r="AU313" s="10">
        <v>0.5993316678372328</v>
      </c>
      <c r="AV313" s="10">
        <v>9.7640778290136403</v>
      </c>
      <c r="AW313" s="10">
        <v>0.62139125349820945</v>
      </c>
      <c r="AX313" s="10">
        <v>0.61403694393487174</v>
      </c>
      <c r="AY313" s="10">
        <v>9.7870380857875716</v>
      </c>
      <c r="AZ313" s="10">
        <v>9.4377495796074111</v>
      </c>
      <c r="BA313" s="10">
        <v>-1.4453169375008432</v>
      </c>
      <c r="BB313" s="10">
        <v>-0.12182495616595868</v>
      </c>
      <c r="BC313" s="2">
        <v>-2.975510341311394E-2</v>
      </c>
      <c r="BD313" s="1" t="s">
        <v>59</v>
      </c>
      <c r="BF313">
        <v>55</v>
      </c>
      <c r="BG313" s="19">
        <v>151.30000000000001</v>
      </c>
      <c r="BH313">
        <v>94</v>
      </c>
      <c r="BI313" s="19">
        <v>34.4</v>
      </c>
      <c r="BJ313">
        <v>89</v>
      </c>
      <c r="BK313" s="20">
        <v>14.3</v>
      </c>
      <c r="BL313">
        <v>81</v>
      </c>
      <c r="BM313">
        <v>76</v>
      </c>
      <c r="BN313" s="20">
        <v>7.25</v>
      </c>
      <c r="BO313">
        <v>88</v>
      </c>
      <c r="BP313" s="19">
        <v>13</v>
      </c>
      <c r="BQ313">
        <v>85</v>
      </c>
      <c r="BR313">
        <v>70</v>
      </c>
      <c r="BS313" s="20">
        <v>4.16</v>
      </c>
      <c r="BT313" s="20">
        <v>1.3000000000000007</v>
      </c>
      <c r="BU313" s="20">
        <v>-4</v>
      </c>
      <c r="BV313" s="20">
        <v>6</v>
      </c>
      <c r="BW313" s="20">
        <v>1</v>
      </c>
      <c r="BX313" s="20">
        <v>3.09</v>
      </c>
    </row>
    <row r="314" spans="1:76" x14ac:dyDescent="0.3">
      <c r="A314" s="2">
        <v>313</v>
      </c>
      <c r="B314" s="9" t="s">
        <v>401</v>
      </c>
      <c r="C314" s="10">
        <v>878</v>
      </c>
      <c r="D314" s="9" t="s">
        <v>58</v>
      </c>
      <c r="E314" s="10">
        <v>8.6138552219999998</v>
      </c>
      <c r="F314" s="10">
        <v>0.55116052209999999</v>
      </c>
      <c r="G314" s="10">
        <v>31.20703056</v>
      </c>
      <c r="H314" s="10">
        <v>17.160937669999999</v>
      </c>
      <c r="I314" s="10">
        <v>77.847932279999995</v>
      </c>
      <c r="J314" s="10">
        <v>31.493534960000002</v>
      </c>
      <c r="K314" s="10">
        <v>92.509501810000003</v>
      </c>
      <c r="L314" s="11">
        <v>4.1261574074074074E-3</v>
      </c>
      <c r="M314" s="11">
        <v>4.6874884259259257E-3</v>
      </c>
      <c r="N314" s="10">
        <v>4.3025044399999999</v>
      </c>
      <c r="O314" s="10">
        <v>13.696086690000001</v>
      </c>
      <c r="P314" s="10">
        <v>0.31414115121959696</v>
      </c>
      <c r="Q314" s="9">
        <v>0.42887200235430006</v>
      </c>
      <c r="R314">
        <v>8.9472695000000044</v>
      </c>
      <c r="S314">
        <v>0.65327196757105244</v>
      </c>
      <c r="T314" s="9">
        <v>0.71776119418655204</v>
      </c>
      <c r="U314" s="3">
        <v>13.725880735</v>
      </c>
      <c r="V314" s="3">
        <v>8.4316143954999987</v>
      </c>
      <c r="W314" s="3">
        <v>0.47138447779999998</v>
      </c>
      <c r="X314" s="3">
        <v>0.58193058599999992</v>
      </c>
      <c r="Y314" s="3">
        <v>26.369155930000002</v>
      </c>
      <c r="Z314" s="3">
        <v>31.54763436</v>
      </c>
      <c r="AA314" s="3">
        <v>12.429277195000001</v>
      </c>
      <c r="AB314" s="3">
        <v>18.320393535000001</v>
      </c>
      <c r="AC314" s="3">
        <v>92.241207589999988</v>
      </c>
      <c r="AD314" s="3">
        <v>78.513391455000004</v>
      </c>
      <c r="AE314" s="3">
        <v>31.540751800000002</v>
      </c>
      <c r="AF314" s="3">
        <v>31.820299894999998</v>
      </c>
      <c r="AG314" s="3">
        <v>81.826357704999992</v>
      </c>
      <c r="AH314" s="3">
        <v>91.681697615000004</v>
      </c>
      <c r="AI314" s="12">
        <v>43664</v>
      </c>
      <c r="AJ314" s="13">
        <v>657.43333333333339</v>
      </c>
      <c r="AK314" s="16">
        <v>2.999012</v>
      </c>
      <c r="AL314" s="10">
        <v>9.8799999999998889E-4</v>
      </c>
      <c r="AM314" s="10">
        <v>0.55134209743075391</v>
      </c>
      <c r="AN314" s="14">
        <v>12</v>
      </c>
      <c r="AO314" s="10">
        <v>285.14999999999998</v>
      </c>
      <c r="AP314" s="14">
        <v>10.5</v>
      </c>
      <c r="AQ314" s="14">
        <v>37</v>
      </c>
      <c r="AR314" s="10">
        <v>310.14999999999998</v>
      </c>
      <c r="AS314" s="14">
        <v>47.1</v>
      </c>
      <c r="AT314" s="14">
        <v>0.5</v>
      </c>
      <c r="AU314" s="10">
        <v>0.64079950884423043</v>
      </c>
      <c r="AV314" s="10">
        <v>19.997449855334889</v>
      </c>
      <c r="AW314" s="10">
        <v>0.54804894352761568</v>
      </c>
      <c r="AX314" s="10">
        <v>0.67657391764821972</v>
      </c>
      <c r="AY314" s="10">
        <v>14.456425041112748</v>
      </c>
      <c r="AZ314" s="10">
        <v>21.356491471060181</v>
      </c>
      <c r="BA314" s="10">
        <v>5.0121990569936177</v>
      </c>
      <c r="BB314" s="10">
        <v>0.36595847926789205</v>
      </c>
      <c r="BC314" s="2">
        <v>0.5023187756602967</v>
      </c>
      <c r="BD314" s="1" t="s">
        <v>59</v>
      </c>
      <c r="BF314">
        <v>50</v>
      </c>
      <c r="BG314" s="19">
        <v>149.6</v>
      </c>
      <c r="BH314">
        <v>125</v>
      </c>
      <c r="BI314" s="19">
        <v>31.5</v>
      </c>
      <c r="BJ314">
        <v>82</v>
      </c>
      <c r="BK314" s="20">
        <v>14.2</v>
      </c>
      <c r="BL314">
        <v>83</v>
      </c>
      <c r="BM314">
        <v>94</v>
      </c>
      <c r="BN314" s="20">
        <v>9.6999999999999993</v>
      </c>
      <c r="BO314">
        <v>88</v>
      </c>
      <c r="BP314" s="19">
        <v>15.6</v>
      </c>
      <c r="BQ314">
        <v>90</v>
      </c>
      <c r="BR314">
        <v>83</v>
      </c>
      <c r="BS314" s="20">
        <v>4.17</v>
      </c>
      <c r="BT314" s="20">
        <v>-1.4000000000000004</v>
      </c>
      <c r="BU314" s="20">
        <v>-7</v>
      </c>
      <c r="BV314" s="20">
        <v>11</v>
      </c>
      <c r="BW314" s="20">
        <v>-6</v>
      </c>
      <c r="BX314" s="20">
        <v>5.5299999999999994</v>
      </c>
    </row>
    <row r="315" spans="1:76" x14ac:dyDescent="0.3">
      <c r="A315" s="2">
        <v>314</v>
      </c>
      <c r="B315" s="9" t="s">
        <v>402</v>
      </c>
      <c r="C315" s="10">
        <v>862</v>
      </c>
      <c r="D315" s="9" t="s">
        <v>58</v>
      </c>
      <c r="E315" s="10">
        <v>8.4933634710000003</v>
      </c>
      <c r="F315" s="10">
        <v>0.63728326889999998</v>
      </c>
      <c r="G315" s="10">
        <v>23.01387639</v>
      </c>
      <c r="H315" s="10">
        <v>14.674517489999999</v>
      </c>
      <c r="I315" s="10">
        <v>81.583768879999994</v>
      </c>
      <c r="J315" s="10">
        <v>31.192047890000001</v>
      </c>
      <c r="K315" s="10">
        <v>94.616265459999994</v>
      </c>
      <c r="L315" s="11">
        <v>4.5717592592592589E-3</v>
      </c>
      <c r="M315" s="11">
        <v>5.2083217592592598E-3</v>
      </c>
      <c r="N315" s="10">
        <v>3.8676904399999987</v>
      </c>
      <c r="O315" s="10">
        <v>11.200047250000011</v>
      </c>
      <c r="P315" s="10">
        <v>0.34532804671873102</v>
      </c>
      <c r="Q315" s="9">
        <v>0.36360797284977825</v>
      </c>
      <c r="R315">
        <v>8.2868429799999888</v>
      </c>
      <c r="S315">
        <v>0.73989357321684335</v>
      </c>
      <c r="T315" s="9">
        <v>0.84330871889639036</v>
      </c>
      <c r="U315" s="3">
        <v>13.746331416666665</v>
      </c>
      <c r="V315" s="3">
        <v>8.3771884036666666</v>
      </c>
      <c r="W315" s="3">
        <v>0.51261595780000002</v>
      </c>
      <c r="X315" s="3">
        <v>0.6356191237333334</v>
      </c>
      <c r="Y315" s="3">
        <v>20.414557783333333</v>
      </c>
      <c r="Z315" s="3">
        <v>23.053651303333336</v>
      </c>
      <c r="AA315" s="3">
        <v>10.475537306666666</v>
      </c>
      <c r="AB315" s="3">
        <v>14.682595933333333</v>
      </c>
      <c r="AC315" s="3">
        <v>91.674883280000003</v>
      </c>
      <c r="AD315" s="3">
        <v>80.145401536666668</v>
      </c>
      <c r="AE315" s="3">
        <v>31.853346216666665</v>
      </c>
      <c r="AF315" s="3">
        <v>31.464036253333333</v>
      </c>
      <c r="AG315" s="3">
        <v>85.03367982333333</v>
      </c>
      <c r="AH315" s="3">
        <v>94.770712533333338</v>
      </c>
      <c r="AI315" s="12">
        <v>43664</v>
      </c>
      <c r="AJ315" s="13">
        <v>657.43333333333339</v>
      </c>
      <c r="AK315" s="16">
        <v>2.999012</v>
      </c>
      <c r="AL315" s="10">
        <v>9.8799999999998889E-4</v>
      </c>
      <c r="AM315" s="10">
        <v>0.63749321666602199</v>
      </c>
      <c r="AN315" s="14">
        <v>12</v>
      </c>
      <c r="AO315" s="10">
        <v>285.14999999999998</v>
      </c>
      <c r="AP315" s="14">
        <v>10.5</v>
      </c>
      <c r="AQ315" s="14">
        <v>37</v>
      </c>
      <c r="AR315" s="10">
        <v>310.14999999999998</v>
      </c>
      <c r="AS315" s="14">
        <v>47.1</v>
      </c>
      <c r="AT315" s="14">
        <v>0.5</v>
      </c>
      <c r="AU315" s="10">
        <v>0.74092898408219576</v>
      </c>
      <c r="AV315" s="10">
        <v>17.05164805343593</v>
      </c>
      <c r="AW315" s="10">
        <v>0.59598617972924439</v>
      </c>
      <c r="AX315" s="10">
        <v>0.73899418766139557</v>
      </c>
      <c r="AY315" s="10">
        <v>12.163112755877089</v>
      </c>
      <c r="AZ315" s="10">
        <v>17.046517043863091</v>
      </c>
      <c r="BA315" s="10">
        <v>4.5338863002114493</v>
      </c>
      <c r="BB315" s="10">
        <v>0.40480956901422399</v>
      </c>
      <c r="BC315" s="2">
        <v>0.42214152499669461</v>
      </c>
      <c r="BD315" s="1" t="s">
        <v>59</v>
      </c>
      <c r="BF315">
        <v>51</v>
      </c>
      <c r="BG315" s="19">
        <v>149.80000000000001</v>
      </c>
      <c r="BH315">
        <v>96</v>
      </c>
      <c r="BI315" s="19">
        <v>32</v>
      </c>
      <c r="BJ315">
        <v>87</v>
      </c>
      <c r="BK315" s="20">
        <v>13</v>
      </c>
      <c r="BL315">
        <v>93</v>
      </c>
      <c r="BM315">
        <v>89</v>
      </c>
      <c r="BN315" s="20">
        <v>5.16</v>
      </c>
      <c r="BO315">
        <v>88</v>
      </c>
      <c r="BP315" s="19">
        <v>12.1</v>
      </c>
      <c r="BQ315">
        <v>93</v>
      </c>
      <c r="BR315">
        <v>82</v>
      </c>
      <c r="BS315" s="20">
        <v>7.39</v>
      </c>
      <c r="BT315" s="20">
        <v>0.90000000000000036</v>
      </c>
      <c r="BU315" s="20">
        <v>0</v>
      </c>
      <c r="BV315" s="20">
        <v>7</v>
      </c>
      <c r="BW315" s="20">
        <v>-1</v>
      </c>
      <c r="BX315" s="20">
        <v>-2.2299999999999995</v>
      </c>
    </row>
    <row r="316" spans="1:76" x14ac:dyDescent="0.3">
      <c r="A316" s="2">
        <v>315</v>
      </c>
      <c r="B316" s="9" t="s">
        <v>403</v>
      </c>
      <c r="C316" s="10">
        <v>869</v>
      </c>
      <c r="D316" s="9" t="s">
        <v>58</v>
      </c>
      <c r="E316" s="10">
        <v>9.0850696820000003</v>
      </c>
      <c r="F316" s="10">
        <v>0.70569861140000001</v>
      </c>
      <c r="G316" s="10">
        <v>18.985691150000001</v>
      </c>
      <c r="H316" s="10">
        <v>13.36390506</v>
      </c>
      <c r="I316" s="10">
        <v>81.358916469999997</v>
      </c>
      <c r="J316" s="10">
        <v>32.531916600000002</v>
      </c>
      <c r="K316" s="10">
        <v>75.491357309999998</v>
      </c>
      <c r="L316" s="11">
        <v>4.6585648148148142E-3</v>
      </c>
      <c r="M316" s="11">
        <v>5.3298495370370375E-3</v>
      </c>
      <c r="N316" s="10">
        <v>4.5098642170000005</v>
      </c>
      <c r="O316" s="10">
        <v>13.621361070000006</v>
      </c>
      <c r="P316" s="10">
        <v>0.33108763462211038</v>
      </c>
      <c r="Q316" s="9">
        <v>0.14389647822879814</v>
      </c>
      <c r="R316">
        <v>7.0157577699999933</v>
      </c>
      <c r="S316">
        <v>0.51505556118409168</v>
      </c>
      <c r="T316" s="9">
        <v>0.49974368805700081</v>
      </c>
      <c r="U316" s="3">
        <v>13.760504173333333</v>
      </c>
      <c r="V316" s="3">
        <v>9.6896588146666662</v>
      </c>
      <c r="W316" s="3">
        <v>0.53074051593333338</v>
      </c>
      <c r="X316" s="3">
        <v>0.55793071533333338</v>
      </c>
      <c r="Y316" s="3">
        <v>17.247621416666664</v>
      </c>
      <c r="Z316" s="3">
        <v>19.926901846666667</v>
      </c>
      <c r="AA316" s="3">
        <v>9.0285891256666648</v>
      </c>
      <c r="AB316" s="3">
        <v>10.996753192999998</v>
      </c>
      <c r="AC316" s="3">
        <v>93.045168160000003</v>
      </c>
      <c r="AD316" s="3">
        <v>79.121480250000005</v>
      </c>
      <c r="AE316" s="3">
        <v>32.596061983333335</v>
      </c>
      <c r="AF316" s="3">
        <v>32.55794204</v>
      </c>
      <c r="AG316" s="3">
        <v>64.253931066666667</v>
      </c>
      <c r="AH316" s="3">
        <v>71.186561159999997</v>
      </c>
      <c r="AI316" s="12">
        <v>43664</v>
      </c>
      <c r="AJ316" s="13">
        <v>657.43333333333339</v>
      </c>
      <c r="AK316" s="16">
        <v>2.999012</v>
      </c>
      <c r="AL316" s="10">
        <v>9.8799999999998889E-4</v>
      </c>
      <c r="AM316" s="10">
        <v>0.7059310980416218</v>
      </c>
      <c r="AN316" s="14">
        <v>12</v>
      </c>
      <c r="AO316" s="10">
        <v>285.14999999999998</v>
      </c>
      <c r="AP316" s="14">
        <v>10.5</v>
      </c>
      <c r="AQ316" s="14">
        <v>37</v>
      </c>
      <c r="AR316" s="10">
        <v>310.14999999999998</v>
      </c>
      <c r="AS316" s="14">
        <v>47.1</v>
      </c>
      <c r="AT316" s="14">
        <v>0.5</v>
      </c>
      <c r="AU316" s="10">
        <v>0.82047117934750846</v>
      </c>
      <c r="AV316" s="10">
        <v>15.577212408568055</v>
      </c>
      <c r="AW316" s="10">
        <v>0.61705845810217086</v>
      </c>
      <c r="AX316" s="10">
        <v>0.64867078467902883</v>
      </c>
      <c r="AY316" s="10">
        <v>10.501959340072316</v>
      </c>
      <c r="AZ316" s="10">
        <v>12.835822966609967</v>
      </c>
      <c r="BA316" s="10">
        <v>5.2883717951485192</v>
      </c>
      <c r="BB316" s="10">
        <v>0.38824106988807078</v>
      </c>
      <c r="BC316" s="2">
        <v>0.17109283118050658</v>
      </c>
      <c r="BD316" s="1" t="s">
        <v>59</v>
      </c>
      <c r="BF316">
        <v>53</v>
      </c>
      <c r="BG316" s="19">
        <v>164.8</v>
      </c>
      <c r="BH316">
        <v>98</v>
      </c>
      <c r="BI316" s="19">
        <v>36.700000000000003</v>
      </c>
      <c r="BJ316">
        <v>93</v>
      </c>
      <c r="BK316" s="20">
        <v>10.3</v>
      </c>
      <c r="BL316">
        <v>84</v>
      </c>
      <c r="BM316">
        <v>69</v>
      </c>
      <c r="BN316" s="20">
        <v>5.99</v>
      </c>
      <c r="BO316">
        <v>83</v>
      </c>
      <c r="BP316" s="19">
        <v>11</v>
      </c>
      <c r="BQ316">
        <v>94</v>
      </c>
      <c r="BR316">
        <v>69</v>
      </c>
      <c r="BS316" s="20">
        <v>1.89</v>
      </c>
      <c r="BT316" s="20">
        <v>-0.69999999999999929</v>
      </c>
      <c r="BU316" s="20">
        <v>-10</v>
      </c>
      <c r="BV316" s="20">
        <v>0</v>
      </c>
      <c r="BW316" s="20">
        <v>10</v>
      </c>
      <c r="BX316" s="20">
        <v>4.1000000000000005</v>
      </c>
    </row>
    <row r="317" spans="1:76" x14ac:dyDescent="0.3">
      <c r="A317" s="2">
        <v>316</v>
      </c>
      <c r="B317" s="9" t="s">
        <v>404</v>
      </c>
      <c r="C317" s="10">
        <v>811</v>
      </c>
      <c r="D317" s="9" t="s">
        <v>58</v>
      </c>
      <c r="E317" s="10">
        <v>8.4694876620000006</v>
      </c>
      <c r="F317" s="10">
        <v>0.66380796320000002</v>
      </c>
      <c r="G317" s="10">
        <v>16.98201499</v>
      </c>
      <c r="H317" s="10">
        <v>11.23574825</v>
      </c>
      <c r="I317" s="10">
        <v>76.560373859999999</v>
      </c>
      <c r="J317" s="10">
        <v>32.536851009999999</v>
      </c>
      <c r="K317" s="10">
        <v>78.34495647</v>
      </c>
      <c r="L317" s="11">
        <v>1.3229166666666667E-2</v>
      </c>
      <c r="M317" s="11">
        <v>1.3871516203703705E-2</v>
      </c>
      <c r="N317" s="10">
        <v>3.4357844600000007</v>
      </c>
      <c r="O317" s="10">
        <v>15.834433650000008</v>
      </c>
      <c r="P317" s="10">
        <v>0.21698183439607888</v>
      </c>
      <c r="Q317" s="9">
        <v>0.14683137704544633</v>
      </c>
      <c r="R317">
        <v>14.056295739999996</v>
      </c>
      <c r="S317">
        <v>0.88770435689059135</v>
      </c>
      <c r="T317" s="9">
        <v>0.81227893943084983</v>
      </c>
      <c r="U317" s="3">
        <v>13.706426525000001</v>
      </c>
      <c r="V317" s="3">
        <v>8.7801739484999999</v>
      </c>
      <c r="W317" s="3">
        <v>0.47491866150000001</v>
      </c>
      <c r="X317" s="3">
        <v>0.64154039855</v>
      </c>
      <c r="Y317" s="3">
        <v>17.360101399999998</v>
      </c>
      <c r="Z317" s="3">
        <v>16.308941650000001</v>
      </c>
      <c r="AA317" s="3">
        <v>8.2540802805000002</v>
      </c>
      <c r="AB317" s="3">
        <v>10.474188592499999</v>
      </c>
      <c r="AC317" s="3">
        <v>93.104567755000005</v>
      </c>
      <c r="AD317" s="3">
        <v>78.637923979999997</v>
      </c>
      <c r="AE317" s="3">
        <v>31.971602595</v>
      </c>
      <c r="AF317" s="3">
        <v>32.376125110000004</v>
      </c>
      <c r="AG317" s="3">
        <v>65.819403775000012</v>
      </c>
      <c r="AH317" s="3">
        <v>77.673519959999993</v>
      </c>
      <c r="AI317" s="12">
        <v>43664</v>
      </c>
      <c r="AJ317" s="13">
        <v>657.43333333333339</v>
      </c>
      <c r="AK317" s="16">
        <v>2.999012</v>
      </c>
      <c r="AL317" s="10">
        <v>9.8799999999998889E-4</v>
      </c>
      <c r="AM317" s="10">
        <v>0.66402664930983935</v>
      </c>
      <c r="AN317" s="14">
        <v>12</v>
      </c>
      <c r="AO317" s="10">
        <v>285.14999999999998</v>
      </c>
      <c r="AP317" s="14">
        <v>10.5</v>
      </c>
      <c r="AQ317" s="14">
        <v>37</v>
      </c>
      <c r="AR317" s="10">
        <v>310.14999999999998</v>
      </c>
      <c r="AS317" s="14">
        <v>47.1</v>
      </c>
      <c r="AT317" s="14">
        <v>0.5</v>
      </c>
      <c r="AU317" s="10">
        <v>0.77176756993541018</v>
      </c>
      <c r="AV317" s="10">
        <v>13.106168441439008</v>
      </c>
      <c r="AW317" s="10">
        <v>0.5521579155753531</v>
      </c>
      <c r="AX317" s="10">
        <v>0.74587847969993748</v>
      </c>
      <c r="AY317" s="10">
        <v>9.5908561382376849</v>
      </c>
      <c r="AZ317" s="10">
        <v>12.18191385985134</v>
      </c>
      <c r="BA317" s="10">
        <v>4.0510092148179702</v>
      </c>
      <c r="BB317" s="10">
        <v>0.25583543462054725</v>
      </c>
      <c r="BC317" s="2">
        <v>0.1710934881465809</v>
      </c>
      <c r="BD317" s="1" t="s">
        <v>59</v>
      </c>
      <c r="BF317">
        <v>72</v>
      </c>
      <c r="BG317" s="19">
        <v>138.4</v>
      </c>
      <c r="BH317">
        <v>86</v>
      </c>
      <c r="BI317" s="19">
        <v>31.3</v>
      </c>
      <c r="BJ317">
        <v>92</v>
      </c>
      <c r="BK317" s="20">
        <v>13.7</v>
      </c>
      <c r="BL317">
        <v>85</v>
      </c>
      <c r="BM317">
        <v>78</v>
      </c>
      <c r="BN317" s="20">
        <v>16.3</v>
      </c>
      <c r="BO317">
        <v>87</v>
      </c>
      <c r="BP317" s="19">
        <v>13.1</v>
      </c>
      <c r="BQ317">
        <v>92</v>
      </c>
      <c r="BR317">
        <v>65</v>
      </c>
      <c r="BS317" s="20">
        <v>10.85</v>
      </c>
      <c r="BT317" s="20">
        <v>0.59999999999999964</v>
      </c>
      <c r="BU317" s="20">
        <v>-7</v>
      </c>
      <c r="BV317" s="20">
        <v>13</v>
      </c>
      <c r="BW317" s="20">
        <v>5</v>
      </c>
      <c r="BX317" s="20">
        <v>5.4500000000000011</v>
      </c>
    </row>
    <row r="318" spans="1:76" x14ac:dyDescent="0.3">
      <c r="A318" s="2">
        <v>317</v>
      </c>
      <c r="B318" s="9" t="s">
        <v>405</v>
      </c>
      <c r="C318" s="10">
        <v>867</v>
      </c>
      <c r="D318" s="9" t="s">
        <v>58</v>
      </c>
      <c r="E318" s="10">
        <v>8.1615003949999991</v>
      </c>
      <c r="F318" s="10">
        <v>0.89915478530000004</v>
      </c>
      <c r="G318" s="10">
        <v>21.76411045</v>
      </c>
      <c r="H318" s="10">
        <v>19.569645690000002</v>
      </c>
      <c r="I318" s="10">
        <v>87.348906209999996</v>
      </c>
      <c r="J318" s="10">
        <v>28.296077820000001</v>
      </c>
      <c r="K318" s="10">
        <v>81.583596189999994</v>
      </c>
      <c r="L318" s="11">
        <v>3.9178240740740744E-3</v>
      </c>
      <c r="M318" s="11">
        <v>4.5370254629629632E-3</v>
      </c>
      <c r="N318" s="10">
        <v>7.0461175400000009</v>
      </c>
      <c r="O318" s="10">
        <v>9.3665151800000075</v>
      </c>
      <c r="P318" s="10">
        <v>0.7522667080116765</v>
      </c>
      <c r="Q318" s="9">
        <v>0.66133874679870541</v>
      </c>
      <c r="R318">
        <v>13.281083409999994</v>
      </c>
      <c r="S318">
        <v>1.4179321930058499</v>
      </c>
      <c r="T318" s="9">
        <v>1.1652385104933183</v>
      </c>
      <c r="U318" s="3">
        <v>13.688356333333333</v>
      </c>
      <c r="V318" s="3">
        <v>8.0607071353333328</v>
      </c>
      <c r="W318" s="3">
        <v>0.60969615300000002</v>
      </c>
      <c r="X318" s="3">
        <v>0.89414925959999991</v>
      </c>
      <c r="Y318" s="3">
        <v>19.597814156666665</v>
      </c>
      <c r="Z318" s="3">
        <v>21.440812693333331</v>
      </c>
      <c r="AA318" s="3">
        <v>11.852564946666668</v>
      </c>
      <c r="AB318" s="3">
        <v>19.144257813333336</v>
      </c>
      <c r="AC318" s="3">
        <v>96.698407983333325</v>
      </c>
      <c r="AD318" s="3">
        <v>85.549708169999988</v>
      </c>
      <c r="AE318" s="3">
        <v>28.136680346666669</v>
      </c>
      <c r="AF318" s="3">
        <v>27.968088586666667</v>
      </c>
      <c r="AG318" s="3">
        <v>68.852158033333339</v>
      </c>
      <c r="AH318" s="3">
        <v>81.605512079999997</v>
      </c>
      <c r="AI318" s="12">
        <v>43664</v>
      </c>
      <c r="AJ318" s="13">
        <v>657.43333333333339</v>
      </c>
      <c r="AK318" s="16">
        <v>2.999012</v>
      </c>
      <c r="AL318" s="10">
        <v>9.8799999999998889E-4</v>
      </c>
      <c r="AM318" s="10">
        <v>0.89945100449748128</v>
      </c>
      <c r="AN318" s="14">
        <v>12</v>
      </c>
      <c r="AO318" s="10">
        <v>285.14999999999998</v>
      </c>
      <c r="AP318" s="14">
        <v>10.5</v>
      </c>
      <c r="AQ318" s="14">
        <v>37</v>
      </c>
      <c r="AR318" s="10">
        <v>310.14999999999998</v>
      </c>
      <c r="AS318" s="14">
        <v>47.1</v>
      </c>
      <c r="AT318" s="14">
        <v>0.5</v>
      </c>
      <c r="AU318" s="10">
        <v>1.0453904474142299</v>
      </c>
      <c r="AV318" s="10">
        <v>22.751993160898216</v>
      </c>
      <c r="AW318" s="10">
        <v>0.70885518777364676</v>
      </c>
      <c r="AX318" s="10">
        <v>1.039570839003515</v>
      </c>
      <c r="AY318" s="10">
        <v>13.796185787297842</v>
      </c>
      <c r="AZ318" s="10">
        <v>22.284839417600455</v>
      </c>
      <c r="BA318" s="10">
        <v>8.1788375857357369</v>
      </c>
      <c r="BB318" s="10">
        <v>0.87319962959113362</v>
      </c>
      <c r="BC318" s="2">
        <v>0.76971337600801171</v>
      </c>
      <c r="BD318" s="1" t="s">
        <v>79</v>
      </c>
      <c r="BF318">
        <v>47</v>
      </c>
      <c r="BG318" s="19">
        <v>158</v>
      </c>
      <c r="BH318">
        <v>144</v>
      </c>
      <c r="BI318" s="19">
        <v>32.4</v>
      </c>
      <c r="BJ318">
        <v>93</v>
      </c>
      <c r="BK318" s="20">
        <v>14.4</v>
      </c>
      <c r="BL318">
        <v>89</v>
      </c>
      <c r="BM318">
        <v>78</v>
      </c>
      <c r="BN318" s="20">
        <v>6.66</v>
      </c>
      <c r="BO318">
        <v>92</v>
      </c>
      <c r="BP318" s="19">
        <v>14.5</v>
      </c>
      <c r="BQ318">
        <v>91</v>
      </c>
      <c r="BR318">
        <v>80</v>
      </c>
      <c r="BS318" s="20">
        <v>7.56</v>
      </c>
      <c r="BT318" s="20">
        <v>-9.9999999999999645E-2</v>
      </c>
      <c r="BU318" s="20">
        <v>-2</v>
      </c>
      <c r="BV318" s="20">
        <v>-2</v>
      </c>
      <c r="BW318" s="20">
        <v>1</v>
      </c>
      <c r="BX318" s="20">
        <v>-0.89999999999999947</v>
      </c>
    </row>
    <row r="319" spans="1:76" x14ac:dyDescent="0.3">
      <c r="A319" s="2">
        <v>318</v>
      </c>
      <c r="B319" s="9" t="s">
        <v>406</v>
      </c>
      <c r="C319" s="10">
        <v>874</v>
      </c>
      <c r="D319" s="9" t="s">
        <v>58</v>
      </c>
      <c r="E319" s="10">
        <v>9.9105381809999997</v>
      </c>
      <c r="F319" s="10">
        <v>0.50909907929999998</v>
      </c>
      <c r="G319" s="10">
        <v>20.61213863</v>
      </c>
      <c r="H319" s="10">
        <v>10.443642280000001</v>
      </c>
      <c r="I319" s="10">
        <v>81.397026729999993</v>
      </c>
      <c r="J319" s="10">
        <v>34.303499279999997</v>
      </c>
      <c r="K319" s="10">
        <v>71.324908899999997</v>
      </c>
      <c r="L319" s="11">
        <v>3.8541666666666668E-3</v>
      </c>
      <c r="M319" s="11">
        <v>4.473368055555556E-3</v>
      </c>
      <c r="N319" s="10">
        <v>1.1913946880000008</v>
      </c>
      <c r="O319" s="10">
        <v>9.3347953000000103</v>
      </c>
      <c r="P319" s="10">
        <v>0.12762943907297031</v>
      </c>
      <c r="Q319" s="9">
        <v>9.6299010595465126E-2</v>
      </c>
      <c r="R319">
        <v>4.9355487400000015</v>
      </c>
      <c r="S319">
        <v>0.52872597431247326</v>
      </c>
      <c r="T319" s="9">
        <v>0.53640396393102396</v>
      </c>
      <c r="U319" s="3">
        <v>13.721981450000001</v>
      </c>
      <c r="V319" s="3">
        <v>10.131337387</v>
      </c>
      <c r="W319" s="3">
        <v>0.47343339973333332</v>
      </c>
      <c r="X319" s="3">
        <v>0.50603113389999999</v>
      </c>
      <c r="Y319" s="3">
        <v>19.111562526666663</v>
      </c>
      <c r="Z319" s="3">
        <v>20.060867166666668</v>
      </c>
      <c r="AA319" s="3">
        <v>9.0373914083333329</v>
      </c>
      <c r="AB319" s="3">
        <v>10.073111256999999</v>
      </c>
      <c r="AC319" s="3">
        <v>91.603077929999998</v>
      </c>
      <c r="AD319" s="3">
        <v>80.538898786666664</v>
      </c>
      <c r="AE319" s="3">
        <v>34.605527203333338</v>
      </c>
      <c r="AF319" s="3">
        <v>34.367232633333337</v>
      </c>
      <c r="AG319" s="3">
        <v>65.465374953333324</v>
      </c>
      <c r="AH319" s="3">
        <v>71.404786706666656</v>
      </c>
      <c r="AI319" s="12">
        <v>43664</v>
      </c>
      <c r="AJ319" s="13">
        <v>657.43333333333339</v>
      </c>
      <c r="AK319" s="16">
        <v>2.999012</v>
      </c>
      <c r="AL319" s="10">
        <v>9.8799999999998889E-4</v>
      </c>
      <c r="AM319" s="10">
        <v>0.50926679783208606</v>
      </c>
      <c r="AN319" s="14">
        <v>12</v>
      </c>
      <c r="AO319" s="10">
        <v>285.14999999999998</v>
      </c>
      <c r="AP319" s="14">
        <v>10.5</v>
      </c>
      <c r="AQ319" s="14">
        <v>37</v>
      </c>
      <c r="AR319" s="10">
        <v>310.14999999999998</v>
      </c>
      <c r="AS319" s="14">
        <v>47.1</v>
      </c>
      <c r="AT319" s="14">
        <v>0.5</v>
      </c>
      <c r="AU319" s="10">
        <v>0.59189732734395695</v>
      </c>
      <c r="AV319" s="10">
        <v>12.200269765940131</v>
      </c>
      <c r="AW319" s="10">
        <v>0.55043109557932224</v>
      </c>
      <c r="AX319" s="10">
        <v>0.58833042110402811</v>
      </c>
      <c r="AY319" s="10">
        <v>10.518676601125053</v>
      </c>
      <c r="AZ319" s="10">
        <v>11.78218296877332</v>
      </c>
      <c r="BA319" s="10">
        <v>1.4176663853220184</v>
      </c>
      <c r="BB319" s="10">
        <v>0.15186903834109966</v>
      </c>
      <c r="BC319" s="2">
        <v>0.11715678030853939</v>
      </c>
      <c r="BD319" s="1" t="s">
        <v>59</v>
      </c>
      <c r="BF319">
        <v>70</v>
      </c>
      <c r="BG319" s="19">
        <v>144</v>
      </c>
      <c r="BH319">
        <v>91</v>
      </c>
      <c r="BI319" s="19">
        <v>32.799999999999997</v>
      </c>
      <c r="BJ319">
        <v>90</v>
      </c>
      <c r="BK319" s="20">
        <v>13.7</v>
      </c>
      <c r="BL319">
        <v>86</v>
      </c>
      <c r="BM319">
        <v>58</v>
      </c>
      <c r="BN319" s="20">
        <v>14.28</v>
      </c>
      <c r="BO319">
        <v>92</v>
      </c>
      <c r="BP319" s="19">
        <v>12.3</v>
      </c>
      <c r="BQ319">
        <v>81</v>
      </c>
      <c r="BR319">
        <v>63</v>
      </c>
      <c r="BS319" s="20">
        <v>10.33</v>
      </c>
      <c r="BT319" s="20">
        <v>1.3999999999999986</v>
      </c>
      <c r="BU319" s="20">
        <v>5</v>
      </c>
      <c r="BV319" s="20">
        <v>-5</v>
      </c>
      <c r="BW319" s="20">
        <v>-2</v>
      </c>
      <c r="BX319" s="20">
        <v>3.9499999999999993</v>
      </c>
    </row>
    <row r="320" spans="1:76" x14ac:dyDescent="0.3">
      <c r="A320" s="2">
        <v>319</v>
      </c>
      <c r="B320" s="9" t="s">
        <v>407</v>
      </c>
      <c r="C320" s="10">
        <v>875</v>
      </c>
      <c r="D320" s="9" t="s">
        <v>58</v>
      </c>
      <c r="E320" s="10">
        <v>8.9644155659999996</v>
      </c>
      <c r="F320" s="10">
        <v>0.65994224130000001</v>
      </c>
      <c r="G320" s="10">
        <v>22.73829362</v>
      </c>
      <c r="H320" s="10">
        <v>15.00538165</v>
      </c>
      <c r="I320" s="10">
        <v>83.448609140000002</v>
      </c>
      <c r="J320" s="10">
        <v>32.866490769999999</v>
      </c>
      <c r="K320" s="10">
        <v>76.582342569999994</v>
      </c>
      <c r="L320" s="11">
        <v>4.2245370370370371E-3</v>
      </c>
      <c r="M320" s="11">
        <v>4.8148032407407402E-3</v>
      </c>
      <c r="N320" s="10">
        <v>4.2710742100000001</v>
      </c>
      <c r="O320" s="10">
        <v>11.489137959999994</v>
      </c>
      <c r="P320" s="10">
        <v>0.37174888358638897</v>
      </c>
      <c r="Q320" s="9">
        <v>0.31780797757591489</v>
      </c>
      <c r="R320">
        <v>6.7384407699999969</v>
      </c>
      <c r="S320">
        <v>0.58650534038847946</v>
      </c>
      <c r="T320" s="9">
        <v>0.61546007023721228</v>
      </c>
      <c r="U320" s="3">
        <v>13.713783996666669</v>
      </c>
      <c r="V320" s="3">
        <v>8.9398589856666657</v>
      </c>
      <c r="W320" s="3">
        <v>0.55013149043333331</v>
      </c>
      <c r="X320" s="3">
        <v>0.64553911909999995</v>
      </c>
      <c r="Y320" s="3">
        <v>19.930042496666665</v>
      </c>
      <c r="Z320" s="3">
        <v>23.578531639999998</v>
      </c>
      <c r="AA320" s="3">
        <v>10.953331110000001</v>
      </c>
      <c r="AB320" s="3">
        <v>15.201275093333335</v>
      </c>
      <c r="AC320" s="3">
        <v>95.013566293333341</v>
      </c>
      <c r="AD320" s="3">
        <v>81.489439663333329</v>
      </c>
      <c r="AE320" s="3">
        <v>32.7104152</v>
      </c>
      <c r="AF320" s="3">
        <v>32.754276886666666</v>
      </c>
      <c r="AG320" s="3">
        <v>69.511119516666668</v>
      </c>
      <c r="AH320" s="3">
        <v>77.850591513333327</v>
      </c>
      <c r="AI320" s="12">
        <v>43664</v>
      </c>
      <c r="AJ320" s="13">
        <v>657.43333333333339</v>
      </c>
      <c r="AK320" s="16">
        <v>2.999012</v>
      </c>
      <c r="AL320" s="10">
        <v>9.8799999999998889E-4</v>
      </c>
      <c r="AM320" s="10">
        <v>0.66015965387934428</v>
      </c>
      <c r="AN320" s="14">
        <v>12</v>
      </c>
      <c r="AO320" s="10">
        <v>285.14999999999998</v>
      </c>
      <c r="AP320" s="14">
        <v>10.5</v>
      </c>
      <c r="AQ320" s="14">
        <v>37</v>
      </c>
      <c r="AR320" s="10">
        <v>310.14999999999998</v>
      </c>
      <c r="AS320" s="14">
        <v>47.1</v>
      </c>
      <c r="AT320" s="14">
        <v>0.5</v>
      </c>
      <c r="AU320" s="10">
        <v>0.76727313937385611</v>
      </c>
      <c r="AV320" s="10">
        <v>17.446481929821925</v>
      </c>
      <c r="AW320" s="10">
        <v>0.6396031187543294</v>
      </c>
      <c r="AX320" s="10">
        <v>0.7505275393870906</v>
      </c>
      <c r="AY320" s="10">
        <v>12.733039707270118</v>
      </c>
      <c r="AZ320" s="10">
        <v>17.689906120878081</v>
      </c>
      <c r="BA320" s="10">
        <v>5.0082524021445955</v>
      </c>
      <c r="BB320" s="10">
        <v>0.4359119387008038</v>
      </c>
      <c r="BC320" s="2">
        <v>0.37104771823714716</v>
      </c>
      <c r="BD320" s="1" t="s">
        <v>59</v>
      </c>
      <c r="BF320">
        <v>58</v>
      </c>
      <c r="BG320" s="19">
        <v>148.30000000000001</v>
      </c>
      <c r="BH320">
        <v>87</v>
      </c>
      <c r="BI320" s="19">
        <v>32</v>
      </c>
      <c r="BJ320">
        <v>93</v>
      </c>
      <c r="BK320" s="20">
        <v>12.1</v>
      </c>
      <c r="BL320">
        <v>91</v>
      </c>
      <c r="BM320">
        <v>67</v>
      </c>
      <c r="BN320" s="20">
        <v>11.4</v>
      </c>
      <c r="BO320">
        <v>90</v>
      </c>
      <c r="BP320" s="19">
        <v>12.8</v>
      </c>
      <c r="BQ320">
        <v>90</v>
      </c>
      <c r="BR320">
        <v>77</v>
      </c>
      <c r="BS320" s="20">
        <v>12.17</v>
      </c>
      <c r="BT320" s="20">
        <v>-0.70000000000000107</v>
      </c>
      <c r="BU320" s="20">
        <v>1</v>
      </c>
      <c r="BV320" s="20">
        <v>-10</v>
      </c>
      <c r="BW320" s="20">
        <v>3</v>
      </c>
      <c r="BX320" s="20">
        <v>-0.76999999999999957</v>
      </c>
    </row>
    <row r="321" spans="1:76" x14ac:dyDescent="0.3">
      <c r="A321" s="2">
        <v>320</v>
      </c>
      <c r="B321" s="9" t="s">
        <v>408</v>
      </c>
      <c r="C321" s="10">
        <v>871</v>
      </c>
      <c r="D321" s="9" t="s">
        <v>58</v>
      </c>
      <c r="E321" s="10">
        <v>9.5587529960000008</v>
      </c>
      <c r="F321" s="10">
        <v>0.55851081999999996</v>
      </c>
      <c r="G321" s="10">
        <v>23.655335999999998</v>
      </c>
      <c r="H321" s="10">
        <v>13.290184419999999</v>
      </c>
      <c r="I321" s="10">
        <v>75.43660543</v>
      </c>
      <c r="J321" s="10">
        <v>33.248811680000003</v>
      </c>
      <c r="K321" s="10">
        <v>100.0569126</v>
      </c>
      <c r="L321" s="11">
        <v>4.6701388888888886E-3</v>
      </c>
      <c r="M321" s="11">
        <v>5.4860995370370367E-3</v>
      </c>
      <c r="N321" s="10">
        <v>1.4860939799999997</v>
      </c>
      <c r="O321" s="10">
        <v>15.091854010000006</v>
      </c>
      <c r="P321" s="10">
        <v>9.846994140118899E-2</v>
      </c>
      <c r="Q321" s="9">
        <v>0.14993334496716129</v>
      </c>
      <c r="R321">
        <v>12.449048189999999</v>
      </c>
      <c r="S321">
        <v>0.82488527796194833</v>
      </c>
      <c r="T321" s="9">
        <v>0.74573752003038407</v>
      </c>
      <c r="U321" s="3">
        <v>13.719728203333334</v>
      </c>
      <c r="V321" s="3">
        <v>9.4303317480000004</v>
      </c>
      <c r="W321" s="3">
        <v>0.52542923213333337</v>
      </c>
      <c r="X321" s="3">
        <v>0.5526417025</v>
      </c>
      <c r="Y321" s="3">
        <v>21.120111376666667</v>
      </c>
      <c r="Z321" s="3">
        <v>23.44150127</v>
      </c>
      <c r="AA321" s="3">
        <v>11.089570350000001</v>
      </c>
      <c r="AB321" s="3">
        <v>12.982678066666665</v>
      </c>
      <c r="AC321" s="3">
        <v>90.464363209999988</v>
      </c>
      <c r="AD321" s="3">
        <v>77.447448710000003</v>
      </c>
      <c r="AE321" s="3">
        <v>33.448112606666669</v>
      </c>
      <c r="AF321" s="3">
        <v>33.38819903666667</v>
      </c>
      <c r="AG321" s="3">
        <v>86.525261886666669</v>
      </c>
      <c r="AH321" s="3">
        <v>96.307535656666673</v>
      </c>
      <c r="AI321" s="12">
        <v>43664</v>
      </c>
      <c r="AJ321" s="13">
        <v>657.43333333333339</v>
      </c>
      <c r="AK321" s="16">
        <v>2.999012</v>
      </c>
      <c r="AL321" s="10">
        <v>9.8799999999998889E-4</v>
      </c>
      <c r="AM321" s="10">
        <v>0.55869481682634148</v>
      </c>
      <c r="AN321" s="14">
        <v>12</v>
      </c>
      <c r="AO321" s="10">
        <v>285.14999999999998</v>
      </c>
      <c r="AP321" s="14">
        <v>10.5</v>
      </c>
      <c r="AQ321" s="14">
        <v>37</v>
      </c>
      <c r="AR321" s="10">
        <v>310.14999999999998</v>
      </c>
      <c r="AS321" s="14">
        <v>47.1</v>
      </c>
      <c r="AT321" s="14">
        <v>0.5</v>
      </c>
      <c r="AU321" s="10">
        <v>0.64934523571565572</v>
      </c>
      <c r="AV321" s="10">
        <v>15.360479730853035</v>
      </c>
      <c r="AW321" s="10">
        <v>0.61088336407075394</v>
      </c>
      <c r="AX321" s="10">
        <v>0.64252158369315704</v>
      </c>
      <c r="AY321" s="10">
        <v>12.898551813675462</v>
      </c>
      <c r="AZ321" s="10">
        <v>15.060980808496572</v>
      </c>
      <c r="BA321" s="10">
        <v>1.6240221176129204</v>
      </c>
      <c r="BB321" s="10">
        <v>0.10760918549416314</v>
      </c>
      <c r="BC321" s="2">
        <v>0.17164546081116169</v>
      </c>
      <c r="BD321" s="1" t="s">
        <v>59</v>
      </c>
      <c r="BF321">
        <v>57</v>
      </c>
      <c r="BG321" s="19">
        <v>151.80000000000001</v>
      </c>
      <c r="BH321">
        <v>99</v>
      </c>
      <c r="BI321" s="19">
        <v>30.2</v>
      </c>
      <c r="BJ321">
        <v>93</v>
      </c>
      <c r="BK321" s="20">
        <v>15.4</v>
      </c>
      <c r="BL321">
        <v>78</v>
      </c>
      <c r="BM321">
        <v>92</v>
      </c>
      <c r="BN321" s="20">
        <v>8.4499999999999993</v>
      </c>
      <c r="BO321">
        <v>90</v>
      </c>
      <c r="BP321" s="19">
        <v>12.7</v>
      </c>
      <c r="BQ321">
        <v>78</v>
      </c>
      <c r="BR321">
        <v>78</v>
      </c>
      <c r="BS321" s="20">
        <v>7.42</v>
      </c>
      <c r="BT321" s="20">
        <v>2.7000000000000011</v>
      </c>
      <c r="BU321" s="20">
        <v>0</v>
      </c>
      <c r="BV321" s="20">
        <v>14</v>
      </c>
      <c r="BW321" s="20">
        <v>3</v>
      </c>
      <c r="BX321" s="20">
        <v>1.0299999999999994</v>
      </c>
    </row>
    <row r="322" spans="1:76" x14ac:dyDescent="0.3">
      <c r="A322" s="2">
        <v>321</v>
      </c>
      <c r="B322" s="9" t="s">
        <v>409</v>
      </c>
      <c r="C322" s="10">
        <v>859</v>
      </c>
      <c r="D322" s="9" t="s">
        <v>58</v>
      </c>
      <c r="E322" s="10"/>
      <c r="F322" s="10"/>
      <c r="G322" s="10"/>
      <c r="H322" s="10"/>
      <c r="I322" s="10"/>
      <c r="J322" s="10"/>
      <c r="K322" s="10"/>
      <c r="L322" s="11"/>
      <c r="M322" s="11"/>
      <c r="N322" s="10">
        <v>0</v>
      </c>
      <c r="O322" s="10">
        <v>0</v>
      </c>
      <c r="P322" s="10" t="e">
        <v>#DIV/0!</v>
      </c>
      <c r="Q322" s="9">
        <v>0.25178335450347883</v>
      </c>
      <c r="R322">
        <v>0</v>
      </c>
      <c r="S322" t="e">
        <v>#DIV/0!</v>
      </c>
      <c r="T322" s="9">
        <v>0.81349642552660195</v>
      </c>
      <c r="U322" s="3">
        <v>13.731388109999999</v>
      </c>
      <c r="V322" s="3">
        <v>8.0100583239999992</v>
      </c>
      <c r="W322" s="3">
        <v>0.58883552699999997</v>
      </c>
      <c r="X322" s="3">
        <v>0.73468791460000005</v>
      </c>
      <c r="Y322" s="3">
        <v>20.384334979999998</v>
      </c>
      <c r="Z322" s="3">
        <v>21.96180094</v>
      </c>
      <c r="AA322" s="3">
        <v>12.009662629999999</v>
      </c>
      <c r="AB322" s="3">
        <v>16.147470219999999</v>
      </c>
      <c r="AC322" s="3">
        <v>91.880248589999994</v>
      </c>
      <c r="AD322" s="3">
        <v>75.446248819999994</v>
      </c>
      <c r="AE322" s="3">
        <v>31.843446790000002</v>
      </c>
      <c r="AF322" s="3">
        <v>32.257552660000002</v>
      </c>
      <c r="AG322" s="3">
        <v>74.863556290000005</v>
      </c>
      <c r="AH322" s="3">
        <v>88.232556360000004</v>
      </c>
      <c r="AI322" s="12">
        <v>43664</v>
      </c>
      <c r="AJ322" s="13">
        <v>657.43333333333339</v>
      </c>
      <c r="AK322" s="16">
        <v>2.999012</v>
      </c>
      <c r="AL322" s="10">
        <v>9.8799999999998889E-4</v>
      </c>
      <c r="AM322" s="10" t="s">
        <v>518</v>
      </c>
      <c r="AN322" s="14">
        <v>12</v>
      </c>
      <c r="AO322" s="10">
        <v>285.14999999999998</v>
      </c>
      <c r="AP322" s="14">
        <v>10.5</v>
      </c>
      <c r="AQ322" s="14">
        <v>37</v>
      </c>
      <c r="AR322" s="10">
        <v>310.14999999999998</v>
      </c>
      <c r="AS322" s="14">
        <v>47.1</v>
      </c>
      <c r="AT322" s="14">
        <v>0.5</v>
      </c>
      <c r="AU322" s="10" t="s">
        <v>518</v>
      </c>
      <c r="AV322" s="10" t="s">
        <v>518</v>
      </c>
      <c r="AW322" s="10">
        <v>0.68460185619603098</v>
      </c>
      <c r="AX322" s="10">
        <v>0.85417521021952725</v>
      </c>
      <c r="AY322" s="10">
        <v>13.955153564629683</v>
      </c>
      <c r="AZ322" s="10">
        <v>18.759225934723911</v>
      </c>
      <c r="BA322" s="10" t="s">
        <v>518</v>
      </c>
      <c r="BB322" s="10" t="s">
        <v>518</v>
      </c>
      <c r="BC322" s="2">
        <v>0.2923252061171368</v>
      </c>
      <c r="BD322" s="1" t="s">
        <v>59</v>
      </c>
      <c r="BF322">
        <v>65</v>
      </c>
      <c r="BG322" s="19">
        <v>156.69999999999999</v>
      </c>
      <c r="BH322">
        <v>132</v>
      </c>
      <c r="BI322" s="19">
        <v>34.4</v>
      </c>
      <c r="BJ322">
        <v>87</v>
      </c>
      <c r="BK322" s="20">
        <v>14</v>
      </c>
      <c r="BL322">
        <v>77</v>
      </c>
      <c r="BM322">
        <v>87</v>
      </c>
      <c r="BN322" s="20">
        <v>9.6999999999999993</v>
      </c>
      <c r="BO322">
        <v>93</v>
      </c>
      <c r="BP322" s="19">
        <v>14.3</v>
      </c>
      <c r="BQ322">
        <v>76</v>
      </c>
      <c r="BR322">
        <v>87</v>
      </c>
      <c r="BS322" s="20">
        <v>10.29</v>
      </c>
      <c r="BT322" s="20">
        <v>-0.30000000000000071</v>
      </c>
      <c r="BU322" s="20">
        <v>1</v>
      </c>
      <c r="BV322" s="20">
        <v>0</v>
      </c>
      <c r="BW322" s="20">
        <v>-6</v>
      </c>
      <c r="BX322" s="20">
        <v>-0.58999999999999986</v>
      </c>
    </row>
    <row r="323" spans="1:76" x14ac:dyDescent="0.3">
      <c r="A323" s="2">
        <v>322</v>
      </c>
      <c r="B323" s="9" t="s">
        <v>410</v>
      </c>
      <c r="C323" s="10">
        <v>870</v>
      </c>
      <c r="D323" s="9" t="s">
        <v>58</v>
      </c>
      <c r="E323" s="10">
        <v>9.8452486629999996</v>
      </c>
      <c r="F323" s="10">
        <v>0.50749620259999995</v>
      </c>
      <c r="G323" s="10">
        <v>21.43719557</v>
      </c>
      <c r="H323" s="10">
        <v>10.88830147</v>
      </c>
      <c r="I323" s="10">
        <v>77.527894720000006</v>
      </c>
      <c r="J323" s="10">
        <v>36.720770399999999</v>
      </c>
      <c r="K323" s="10">
        <v>72.894817070000002</v>
      </c>
      <c r="L323" s="11">
        <v>4.5717592592592589E-3</v>
      </c>
      <c r="M323" s="11">
        <v>5.4687384259259264E-3</v>
      </c>
      <c r="N323" s="10">
        <v>0.45288507999999972</v>
      </c>
      <c r="O323" s="10">
        <v>13.06998089999999</v>
      </c>
      <c r="P323" s="10">
        <v>3.4650783613616454E-2</v>
      </c>
      <c r="Q323" s="9">
        <v>0.11162861680647906</v>
      </c>
      <c r="R323">
        <v>6.3731669000000011</v>
      </c>
      <c r="S323">
        <v>0.48761868504337341</v>
      </c>
      <c r="T323" s="9">
        <v>0.55856559079802814</v>
      </c>
      <c r="U323" s="3">
        <v>13.757975433333334</v>
      </c>
      <c r="V323" s="3">
        <v>9.2064826293333351</v>
      </c>
      <c r="W323" s="3">
        <v>0.52811481343333344</v>
      </c>
      <c r="X323" s="3">
        <v>0.5605614443000001</v>
      </c>
      <c r="Y323" s="3">
        <v>19.950241486666666</v>
      </c>
      <c r="Z323" s="3">
        <v>21.770832926666667</v>
      </c>
      <c r="AA323" s="3">
        <v>10.460956503333334</v>
      </c>
      <c r="AB323" s="3">
        <v>12.105563269999999</v>
      </c>
      <c r="AC323" s="3">
        <v>91.398717719999993</v>
      </c>
      <c r="AD323" s="3">
        <v>76.974487633333339</v>
      </c>
      <c r="AE323" s="3">
        <v>36.544813323333329</v>
      </c>
      <c r="AF323" s="3">
        <v>36.888992463333331</v>
      </c>
      <c r="AG323" s="3">
        <v>67.59748682</v>
      </c>
      <c r="AH323" s="3">
        <v>76.231529316666666</v>
      </c>
      <c r="AI323" s="12">
        <v>43664</v>
      </c>
      <c r="AJ323" s="13">
        <v>657.43333333333339</v>
      </c>
      <c r="AK323" s="16">
        <v>2.999012</v>
      </c>
      <c r="AL323" s="10">
        <v>9.8799999999998889E-4</v>
      </c>
      <c r="AM323" s="10">
        <v>0.50766339307745345</v>
      </c>
      <c r="AN323" s="14">
        <v>12</v>
      </c>
      <c r="AO323" s="10">
        <v>285.14999999999998</v>
      </c>
      <c r="AP323" s="14">
        <v>10.5</v>
      </c>
      <c r="AQ323" s="14">
        <v>37</v>
      </c>
      <c r="AR323" s="10">
        <v>310.14999999999998</v>
      </c>
      <c r="AS323" s="14">
        <v>47.1</v>
      </c>
      <c r="AT323" s="14">
        <v>0.5</v>
      </c>
      <c r="AU323" s="10">
        <v>0.59003376389753226</v>
      </c>
      <c r="AV323" s="10">
        <v>12.648669189574605</v>
      </c>
      <c r="AW323" s="10">
        <v>0.61400571973484308</v>
      </c>
      <c r="AX323" s="10">
        <v>0.65172936700150574</v>
      </c>
      <c r="AY323" s="10">
        <v>12.182870577305565</v>
      </c>
      <c r="AZ323" s="10">
        <v>14.056070079608887</v>
      </c>
      <c r="BA323" s="10">
        <v>0.51686965211841773</v>
      </c>
      <c r="BB323" s="10">
        <v>3.9546320386621078E-2</v>
      </c>
      <c r="BC323" s="2">
        <v>0.12712545645177104</v>
      </c>
      <c r="BD323" s="1" t="s">
        <v>59</v>
      </c>
      <c r="BF323">
        <v>56</v>
      </c>
      <c r="BG323" s="19">
        <v>154.30000000000001</v>
      </c>
      <c r="BH323">
        <v>123</v>
      </c>
      <c r="BI323" s="19">
        <v>32.799999999999997</v>
      </c>
      <c r="BJ323">
        <v>92</v>
      </c>
      <c r="BK323" s="20">
        <v>13.5</v>
      </c>
      <c r="BL323">
        <v>83</v>
      </c>
      <c r="BM323">
        <v>71</v>
      </c>
      <c r="BN323" s="20">
        <v>5.56</v>
      </c>
      <c r="BO323">
        <v>87</v>
      </c>
      <c r="BP323" s="19">
        <v>12</v>
      </c>
      <c r="BQ323">
        <v>87</v>
      </c>
      <c r="BR323">
        <v>72</v>
      </c>
      <c r="BS323" s="20">
        <v>3.87</v>
      </c>
      <c r="BT323" s="20">
        <v>1.5</v>
      </c>
      <c r="BU323" s="20">
        <v>-4</v>
      </c>
      <c r="BV323" s="20">
        <v>-1</v>
      </c>
      <c r="BW323" s="20">
        <v>5</v>
      </c>
      <c r="BX323" s="20">
        <v>1.6899999999999995</v>
      </c>
    </row>
    <row r="324" spans="1:76" x14ac:dyDescent="0.3">
      <c r="A324" s="2">
        <v>323</v>
      </c>
      <c r="B324" s="9" t="s">
        <v>411</v>
      </c>
      <c r="C324" s="10">
        <v>876</v>
      </c>
      <c r="D324" s="9" t="s">
        <v>58</v>
      </c>
      <c r="E324" s="10">
        <v>8.9033074229999993</v>
      </c>
      <c r="F324" s="10">
        <v>0.65388687889999997</v>
      </c>
      <c r="G324" s="10">
        <v>23.441862010000001</v>
      </c>
      <c r="H324" s="10">
        <v>15.341742379999999</v>
      </c>
      <c r="I324" s="10">
        <v>78.196554030000001</v>
      </c>
      <c r="J324" s="10">
        <v>33.279841810000001</v>
      </c>
      <c r="K324" s="10">
        <v>80.683246740000001</v>
      </c>
      <c r="L324" s="11">
        <v>4.8668981481481488E-3</v>
      </c>
      <c r="M324" s="11">
        <v>5.4860995370370367E-3</v>
      </c>
      <c r="N324" s="10">
        <v>5.2956326799999989</v>
      </c>
      <c r="O324" s="10">
        <v>12.232246779999997</v>
      </c>
      <c r="P324" s="10">
        <v>0.43292395708190579</v>
      </c>
      <c r="Q324" s="9">
        <v>0.30346158463003431</v>
      </c>
      <c r="R324">
        <v>6.521044020000005</v>
      </c>
      <c r="S324">
        <v>0.53310271917192364</v>
      </c>
      <c r="T324" s="9">
        <v>0.4257255064632986</v>
      </c>
      <c r="U324" s="3">
        <v>13.78174883</v>
      </c>
      <c r="V324" s="3">
        <v>9.0077303136666647</v>
      </c>
      <c r="W324" s="3">
        <v>0.54615471206666666</v>
      </c>
      <c r="X324" s="3">
        <v>0.64784360429999999</v>
      </c>
      <c r="Y324" s="3">
        <v>19.861743046666668</v>
      </c>
      <c r="Z324" s="3">
        <v>22.719018869999999</v>
      </c>
      <c r="AA324" s="3">
        <v>10.828701440000001</v>
      </c>
      <c r="AB324" s="3">
        <v>14.722521183333333</v>
      </c>
      <c r="AC324" s="3">
        <v>90.687119300000006</v>
      </c>
      <c r="AD324" s="3">
        <v>77.737691816666668</v>
      </c>
      <c r="AE324" s="3">
        <v>32.911479736666671</v>
      </c>
      <c r="AF324" s="3">
        <v>32.916055973333336</v>
      </c>
      <c r="AG324" s="3">
        <v>74.054031670000001</v>
      </c>
      <c r="AH324" s="3">
        <v>79.541313779999996</v>
      </c>
      <c r="AI324" s="12">
        <v>43664</v>
      </c>
      <c r="AJ324" s="13">
        <v>657.43333333333339</v>
      </c>
      <c r="AK324" s="16">
        <v>2.999012</v>
      </c>
      <c r="AL324" s="10">
        <v>9.8799999999998889E-4</v>
      </c>
      <c r="AM324" s="10">
        <v>0.65410229658967689</v>
      </c>
      <c r="AN324" s="14">
        <v>12</v>
      </c>
      <c r="AO324" s="10">
        <v>285.14999999999998</v>
      </c>
      <c r="AP324" s="14">
        <v>10.5</v>
      </c>
      <c r="AQ324" s="14">
        <v>37</v>
      </c>
      <c r="AR324" s="10">
        <v>310.14999999999998</v>
      </c>
      <c r="AS324" s="14">
        <v>47.1</v>
      </c>
      <c r="AT324" s="14">
        <v>0.5</v>
      </c>
      <c r="AU324" s="10">
        <v>0.76023295217574294</v>
      </c>
      <c r="AV324" s="10">
        <v>17.821275960358697</v>
      </c>
      <c r="AW324" s="10">
        <v>0.63497956985711712</v>
      </c>
      <c r="AX324" s="10">
        <v>0.75320681869880968</v>
      </c>
      <c r="AY324" s="10">
        <v>12.608407604999877</v>
      </c>
      <c r="AZ324" s="10">
        <v>17.107852583916994</v>
      </c>
      <c r="BA324" s="10">
        <v>6.1262682470269834</v>
      </c>
      <c r="BB324" s="10">
        <v>0.5008293535283781</v>
      </c>
      <c r="BC324" s="2">
        <v>0.35063146483513025</v>
      </c>
      <c r="BD324" s="1" t="s">
        <v>59</v>
      </c>
      <c r="BF324">
        <v>61</v>
      </c>
      <c r="BG324" s="19">
        <v>154.5</v>
      </c>
      <c r="BH324">
        <v>122</v>
      </c>
      <c r="BI324" s="19">
        <v>31</v>
      </c>
      <c r="BJ324">
        <v>92</v>
      </c>
      <c r="BK324" s="20">
        <v>13.1</v>
      </c>
      <c r="BL324">
        <v>85</v>
      </c>
      <c r="BM324">
        <v>79</v>
      </c>
      <c r="BN324" s="20">
        <v>6.25</v>
      </c>
      <c r="BO324">
        <v>90</v>
      </c>
      <c r="BP324" s="19">
        <v>13.6</v>
      </c>
      <c r="BQ324">
        <v>87</v>
      </c>
      <c r="BR324">
        <v>82</v>
      </c>
      <c r="BS324" s="20">
        <v>6.19</v>
      </c>
      <c r="BT324" s="20">
        <v>-0.5</v>
      </c>
      <c r="BU324" s="20">
        <v>-2</v>
      </c>
      <c r="BV324" s="20">
        <v>-3</v>
      </c>
      <c r="BW324" s="20">
        <v>2</v>
      </c>
      <c r="BX324" s="20">
        <v>5.9999999999999609E-2</v>
      </c>
    </row>
    <row r="325" spans="1:76" x14ac:dyDescent="0.3">
      <c r="A325" s="2">
        <v>324</v>
      </c>
      <c r="B325" s="9" t="s">
        <v>412</v>
      </c>
      <c r="C325" s="10">
        <v>868</v>
      </c>
      <c r="D325" s="9" t="s">
        <v>58</v>
      </c>
      <c r="E325" s="10">
        <v>8.7324627590000006</v>
      </c>
      <c r="F325" s="10">
        <v>0.76706064699999998</v>
      </c>
      <c r="G325" s="10">
        <v>13.449384950000001</v>
      </c>
      <c r="H325" s="10">
        <v>10.25239955</v>
      </c>
      <c r="I325" s="10">
        <v>80.563529090000003</v>
      </c>
      <c r="J325" s="10">
        <v>33.082925600000003</v>
      </c>
      <c r="K325" s="10">
        <v>58.544799879999999</v>
      </c>
      <c r="L325" s="11">
        <v>5.2546296296296299E-3</v>
      </c>
      <c r="M325" s="11">
        <v>6.0705902777777772E-3</v>
      </c>
      <c r="N325" s="10">
        <v>2.8951903449999996</v>
      </c>
      <c r="O325" s="10">
        <v>13.243964249999991</v>
      </c>
      <c r="P325" s="10">
        <v>0.21860451224035898</v>
      </c>
      <c r="Q325" s="9">
        <v>0.18586673118777264</v>
      </c>
      <c r="R325">
        <v>6.7744901100000021</v>
      </c>
      <c r="S325">
        <v>0.51151528214069342</v>
      </c>
      <c r="T325" s="9">
        <v>0.40137391175492981</v>
      </c>
      <c r="U325" s="3">
        <v>13.777815526666666</v>
      </c>
      <c r="V325" s="3">
        <v>9.1095859953333331</v>
      </c>
      <c r="W325" s="3">
        <v>0.55725709283333336</v>
      </c>
      <c r="X325" s="3">
        <v>0.70233792313333332</v>
      </c>
      <c r="Y325" s="3">
        <v>13.56990313</v>
      </c>
      <c r="Z325" s="3">
        <v>14.107220959999999</v>
      </c>
      <c r="AA325" s="3">
        <v>7.4799922733333331</v>
      </c>
      <c r="AB325" s="3">
        <v>9.8209647799999988</v>
      </c>
      <c r="AC325" s="3">
        <v>93.371788663333334</v>
      </c>
      <c r="AD325" s="3">
        <v>80.896923903333331</v>
      </c>
      <c r="AE325" s="3">
        <v>33.22645116333333</v>
      </c>
      <c r="AF325" s="3">
        <v>32.916426873333336</v>
      </c>
      <c r="AG325" s="3">
        <v>54.618293623333329</v>
      </c>
      <c r="AH325" s="3">
        <v>59.644625516666672</v>
      </c>
      <c r="AI325" s="12">
        <v>43664</v>
      </c>
      <c r="AJ325" s="13">
        <v>657.43333333333339</v>
      </c>
      <c r="AK325" s="16">
        <v>2.999012</v>
      </c>
      <c r="AL325" s="10">
        <v>9.8799999999998889E-4</v>
      </c>
      <c r="AM325" s="10">
        <v>0.76731334886289215</v>
      </c>
      <c r="AN325" s="14">
        <v>12</v>
      </c>
      <c r="AO325" s="10">
        <v>285.14999999999998</v>
      </c>
      <c r="AP325" s="14">
        <v>10.5</v>
      </c>
      <c r="AQ325" s="14">
        <v>37</v>
      </c>
      <c r="AR325" s="10">
        <v>310.14999999999998</v>
      </c>
      <c r="AS325" s="14">
        <v>47.1</v>
      </c>
      <c r="AT325" s="14">
        <v>0.5</v>
      </c>
      <c r="AU325" s="10">
        <v>0.8918129404089582</v>
      </c>
      <c r="AV325" s="10">
        <v>11.994335538951489</v>
      </c>
      <c r="AW325" s="10">
        <v>0.64788760636737852</v>
      </c>
      <c r="AX325" s="10">
        <v>0.81656391947618567</v>
      </c>
      <c r="AY325" s="10">
        <v>8.7322485424214999</v>
      </c>
      <c r="AZ325" s="10">
        <v>11.496406758806904</v>
      </c>
      <c r="BA325" s="10">
        <v>3.3697438458825157</v>
      </c>
      <c r="BB325" s="10">
        <v>0.25443619314228505</v>
      </c>
      <c r="BC325" s="2">
        <v>0.21969497964833082</v>
      </c>
      <c r="BD325" s="1" t="s">
        <v>59</v>
      </c>
      <c r="BF325">
        <v>59</v>
      </c>
      <c r="BG325" s="19">
        <v>151.69999999999999</v>
      </c>
      <c r="BH325">
        <v>96</v>
      </c>
      <c r="BI325" s="19">
        <v>33.700000000000003</v>
      </c>
      <c r="BJ325">
        <v>92</v>
      </c>
      <c r="BK325" s="20">
        <v>14.1</v>
      </c>
      <c r="BL325">
        <v>90</v>
      </c>
      <c r="BM325">
        <v>56</v>
      </c>
      <c r="BN325" s="20">
        <v>4.4400000000000004</v>
      </c>
      <c r="BO325">
        <v>86</v>
      </c>
      <c r="BP325" s="19">
        <v>13.5</v>
      </c>
      <c r="BQ325">
        <v>90</v>
      </c>
      <c r="BR325">
        <v>56</v>
      </c>
      <c r="BS325" s="20">
        <v>8.6999999999999993</v>
      </c>
      <c r="BT325" s="20">
        <v>0.59999999999999964</v>
      </c>
      <c r="BU325" s="20">
        <v>0</v>
      </c>
      <c r="BV325" s="20">
        <v>0</v>
      </c>
      <c r="BW325" s="20">
        <v>6</v>
      </c>
      <c r="BX325" s="20">
        <v>-4.2599999999999989</v>
      </c>
    </row>
    <row r="326" spans="1:76" x14ac:dyDescent="0.3">
      <c r="A326" s="2">
        <v>325</v>
      </c>
      <c r="B326" s="9" t="s">
        <v>413</v>
      </c>
      <c r="C326" s="10">
        <v>331</v>
      </c>
      <c r="D326" s="9" t="s">
        <v>58</v>
      </c>
      <c r="E326" s="10">
        <v>8.529123104</v>
      </c>
      <c r="F326" s="10">
        <v>0.82089320349999995</v>
      </c>
      <c r="G326" s="10">
        <v>16.095125469999999</v>
      </c>
      <c r="H326" s="10">
        <v>13.20201638</v>
      </c>
      <c r="I326" s="10">
        <v>83.51089451</v>
      </c>
      <c r="J326" s="10">
        <v>29.168354959999998</v>
      </c>
      <c r="K326" s="10">
        <v>83.658540590000001</v>
      </c>
      <c r="L326" s="11">
        <v>4.3923611111111116E-3</v>
      </c>
      <c r="M326" s="11">
        <v>4.9652662037037035E-3</v>
      </c>
      <c r="N326" s="10">
        <v>2.5514175800000007</v>
      </c>
      <c r="O326" s="10">
        <v>11.469322599999998</v>
      </c>
      <c r="P326" s="10">
        <v>0.22245582141006315</v>
      </c>
      <c r="Q326" s="9">
        <v>0.23566763025462456</v>
      </c>
      <c r="R326">
        <v>5.8155204500000082</v>
      </c>
      <c r="S326">
        <v>0.50705003711378815</v>
      </c>
      <c r="T326" s="9">
        <v>0.50264438107609644</v>
      </c>
      <c r="U326" s="3">
        <v>13.639993903333334</v>
      </c>
      <c r="V326" s="3">
        <v>8.8389722596666669</v>
      </c>
      <c r="W326" s="3">
        <v>0.59072616616666662</v>
      </c>
      <c r="X326" s="3">
        <v>0.71288451410000009</v>
      </c>
      <c r="Y326" s="3">
        <v>15.658548420000001</v>
      </c>
      <c r="Z326" s="3">
        <v>16.772702173333332</v>
      </c>
      <c r="AA326" s="3">
        <v>9.1879441649999993</v>
      </c>
      <c r="AB326" s="3">
        <v>11.906587549999999</v>
      </c>
      <c r="AC326" s="3">
        <v>94.98941619</v>
      </c>
      <c r="AD326" s="3">
        <v>83.372546979999996</v>
      </c>
      <c r="AE326" s="3">
        <v>28.612199456666662</v>
      </c>
      <c r="AF326" s="3">
        <v>28.767962703333328</v>
      </c>
      <c r="AG326" s="3">
        <v>80.05905301</v>
      </c>
      <c r="AH326" s="3">
        <v>85.879983146666675</v>
      </c>
      <c r="AI326" s="12">
        <v>43667</v>
      </c>
      <c r="AJ326" s="13">
        <v>659.65000000000009</v>
      </c>
      <c r="AK326" s="16">
        <v>2.1339410000000001</v>
      </c>
      <c r="AL326" s="10">
        <v>0.86605899999999991</v>
      </c>
      <c r="AM326" s="10">
        <v>1.1540523428248484</v>
      </c>
      <c r="AN326" s="14">
        <v>12</v>
      </c>
      <c r="AO326" s="10">
        <v>285.14999999999998</v>
      </c>
      <c r="AP326" s="14">
        <v>10.5</v>
      </c>
      <c r="AQ326" s="14">
        <v>37</v>
      </c>
      <c r="AR326" s="10">
        <v>310.14999999999998</v>
      </c>
      <c r="AS326" s="14">
        <v>47.1</v>
      </c>
      <c r="AT326" s="14">
        <v>0.5</v>
      </c>
      <c r="AU326" s="10">
        <v>1.3409903821900691</v>
      </c>
      <c r="AV326" s="10">
        <v>21.583408455412414</v>
      </c>
      <c r="AW326" s="10">
        <v>0.96499532942900368</v>
      </c>
      <c r="AX326" s="10">
        <v>1.1645501180231672</v>
      </c>
      <c r="AY326" s="10">
        <v>15.168426683858144</v>
      </c>
      <c r="AZ326" s="10">
        <v>19.469872748510173</v>
      </c>
      <c r="BA326" s="10">
        <v>4.1755619128078898</v>
      </c>
      <c r="BB326" s="10">
        <v>0.36406351607965848</v>
      </c>
      <c r="BC326" s="2">
        <v>0.37332185038356491</v>
      </c>
      <c r="BD326" s="1" t="s">
        <v>79</v>
      </c>
      <c r="BF326">
        <v>46</v>
      </c>
      <c r="BG326" s="19">
        <v>150.30000000000001</v>
      </c>
      <c r="BH326">
        <v>121</v>
      </c>
      <c r="BI326" s="19">
        <v>34.299999999999997</v>
      </c>
      <c r="BJ326">
        <v>74</v>
      </c>
      <c r="BK326" s="20">
        <v>13.7</v>
      </c>
      <c r="BL326">
        <v>93</v>
      </c>
      <c r="BM326">
        <v>67</v>
      </c>
      <c r="BN326" s="20">
        <v>3.11</v>
      </c>
      <c r="BO326">
        <v>74</v>
      </c>
      <c r="BP326" s="19">
        <v>14.1</v>
      </c>
      <c r="BQ326">
        <v>94</v>
      </c>
      <c r="BR326">
        <v>72</v>
      </c>
      <c r="BS326" s="20">
        <v>2.61</v>
      </c>
      <c r="BT326" s="20">
        <v>-0.40000000000000036</v>
      </c>
      <c r="BU326" s="20">
        <v>-1</v>
      </c>
      <c r="BV326" s="20">
        <v>-5</v>
      </c>
      <c r="BW326" s="20">
        <v>0</v>
      </c>
      <c r="BX326" s="20">
        <v>0.5</v>
      </c>
    </row>
    <row r="327" spans="1:76" x14ac:dyDescent="0.3">
      <c r="A327" s="2">
        <v>326</v>
      </c>
      <c r="B327" s="9" t="s">
        <v>414</v>
      </c>
      <c r="C327" s="10">
        <v>316</v>
      </c>
      <c r="D327" s="9" t="s">
        <v>58</v>
      </c>
      <c r="E327" s="10">
        <v>8.3190149640000008</v>
      </c>
      <c r="F327" s="10">
        <v>0.81894951989999998</v>
      </c>
      <c r="G327" s="10">
        <v>17.15175348</v>
      </c>
      <c r="H327" s="10">
        <v>13.99888595</v>
      </c>
      <c r="I327" s="10">
        <v>85.194010629999994</v>
      </c>
      <c r="J327" s="10">
        <v>31.455767680000001</v>
      </c>
      <c r="K327" s="10">
        <v>84.648304049999993</v>
      </c>
      <c r="L327" s="11">
        <v>5.4629629629629637E-3</v>
      </c>
      <c r="M327" s="11">
        <v>6.1573958333333333E-3</v>
      </c>
      <c r="N327" s="10">
        <v>5.4923652020000002</v>
      </c>
      <c r="O327" s="10">
        <v>9.6662548600000093</v>
      </c>
      <c r="P327" s="10">
        <v>0.56819991626001831</v>
      </c>
      <c r="Q327" s="9">
        <v>0.54401783271017456</v>
      </c>
      <c r="R327">
        <v>11.731826099999992</v>
      </c>
      <c r="S327">
        <v>1.2136888867422206</v>
      </c>
      <c r="T327" s="9">
        <v>1.2189581213593492</v>
      </c>
      <c r="U327" s="3">
        <v>13.638838334999999</v>
      </c>
      <c r="V327" s="3">
        <v>8.2002905940000002</v>
      </c>
      <c r="W327" s="3">
        <v>0.61438129465000002</v>
      </c>
      <c r="X327" s="3">
        <v>0.84247223954999995</v>
      </c>
      <c r="Y327" s="3">
        <v>14.09534307</v>
      </c>
      <c r="Z327" s="3">
        <v>16.825015540000003</v>
      </c>
      <c r="AA327" s="3">
        <v>8.5875643144999998</v>
      </c>
      <c r="AB327" s="3">
        <v>14.109961670000001</v>
      </c>
      <c r="AC327" s="3">
        <v>94.618717915000005</v>
      </c>
      <c r="AD327" s="3">
        <v>84.445029049999988</v>
      </c>
      <c r="AE327" s="3">
        <v>31.65800072</v>
      </c>
      <c r="AF327" s="3">
        <v>30.982653735</v>
      </c>
      <c r="AG327" s="3">
        <v>75.09886904999999</v>
      </c>
      <c r="AH327" s="3">
        <v>87.502843504999987</v>
      </c>
      <c r="AI327" s="12">
        <v>43667</v>
      </c>
      <c r="AJ327" s="13">
        <v>659.65000000000009</v>
      </c>
      <c r="AK327" s="16">
        <v>2.1339410000000001</v>
      </c>
      <c r="AL327" s="10">
        <v>0.86605899999999991</v>
      </c>
      <c r="AM327" s="10">
        <v>1.1513198161055063</v>
      </c>
      <c r="AN327" s="14">
        <v>12</v>
      </c>
      <c r="AO327" s="10">
        <v>285.14999999999998</v>
      </c>
      <c r="AP327" s="14">
        <v>10.5</v>
      </c>
      <c r="AQ327" s="14">
        <v>37</v>
      </c>
      <c r="AR327" s="10">
        <v>310.14999999999998</v>
      </c>
      <c r="AS327" s="14">
        <v>47.1</v>
      </c>
      <c r="AT327" s="14">
        <v>0.5</v>
      </c>
      <c r="AU327" s="10">
        <v>1.3378152298042199</v>
      </c>
      <c r="AV327" s="10">
        <v>22.945877023391528</v>
      </c>
      <c r="AW327" s="10">
        <v>1.0036377492351025</v>
      </c>
      <c r="AX327" s="10">
        <v>1.3762413498879433</v>
      </c>
      <c r="AY327" s="10">
        <v>14.06937659114492</v>
      </c>
      <c r="AZ327" s="10">
        <v>23.142726827336872</v>
      </c>
      <c r="BA327" s="10">
        <v>8.9675224341043442</v>
      </c>
      <c r="BB327" s="10">
        <v>0.92771425582961875</v>
      </c>
      <c r="BC327" s="2">
        <v>0.89354875069639217</v>
      </c>
      <c r="BD327" s="1" t="s">
        <v>79</v>
      </c>
      <c r="BF327">
        <v>50</v>
      </c>
      <c r="BG327" s="19">
        <v>151</v>
      </c>
      <c r="BH327">
        <v>112</v>
      </c>
      <c r="BI327" s="19">
        <v>34.799999999999997</v>
      </c>
      <c r="BJ327">
        <v>88</v>
      </c>
      <c r="BK327" s="20">
        <v>11.9</v>
      </c>
      <c r="BL327">
        <v>90</v>
      </c>
      <c r="BM327">
        <v>70</v>
      </c>
      <c r="BN327" s="20">
        <v>8.64</v>
      </c>
      <c r="BO327">
        <v>90</v>
      </c>
      <c r="BP327" s="19">
        <v>14.6</v>
      </c>
      <c r="BQ327">
        <v>92</v>
      </c>
      <c r="BR327">
        <v>64</v>
      </c>
      <c r="BS327" s="20">
        <v>6.08</v>
      </c>
      <c r="BT327" s="20">
        <v>-2.6999999999999993</v>
      </c>
      <c r="BU327" s="20">
        <v>-2</v>
      </c>
      <c r="BV327" s="20">
        <v>6</v>
      </c>
      <c r="BW327" s="20">
        <v>-2</v>
      </c>
      <c r="BX327" s="20">
        <v>2.5600000000000005</v>
      </c>
    </row>
    <row r="328" spans="1:76" x14ac:dyDescent="0.3">
      <c r="A328" s="2">
        <v>327</v>
      </c>
      <c r="B328" s="9" t="s">
        <v>415</v>
      </c>
      <c r="C328" s="10">
        <v>340</v>
      </c>
      <c r="D328" s="9" t="s">
        <v>58</v>
      </c>
      <c r="E328" s="10">
        <v>9.9096077810000001</v>
      </c>
      <c r="F328" s="10">
        <v>0.60914814409999996</v>
      </c>
      <c r="G328" s="10">
        <v>17.07324058</v>
      </c>
      <c r="H328" s="10">
        <v>10.387245719999999</v>
      </c>
      <c r="I328" s="10">
        <v>79.966663830000002</v>
      </c>
      <c r="J328" s="10">
        <v>31.705186019999999</v>
      </c>
      <c r="K328" s="10">
        <v>81.756373830000001</v>
      </c>
      <c r="L328" s="11">
        <v>6.8402777777777776E-3</v>
      </c>
      <c r="M328" s="11">
        <v>7.4421180555555551E-3</v>
      </c>
      <c r="N328" s="10">
        <v>-0.29624263000000006</v>
      </c>
      <c r="O328" s="10">
        <v>11.515212089999991</v>
      </c>
      <c r="P328" s="10">
        <v>-2.5726198326582475E-2</v>
      </c>
      <c r="Q328" s="9">
        <v>1.2864046178482986E-2</v>
      </c>
      <c r="R328">
        <v>8.0937483600000064</v>
      </c>
      <c r="S328">
        <v>0.70287444961858381</v>
      </c>
      <c r="T328" s="9">
        <v>0.5794315166824151</v>
      </c>
      <c r="U328" s="3">
        <v>13.643023045</v>
      </c>
      <c r="V328" s="3">
        <v>10.0533903005</v>
      </c>
      <c r="W328" s="3">
        <v>0.56571303854999999</v>
      </c>
      <c r="X328" s="3">
        <v>0.63343076549999999</v>
      </c>
      <c r="Y328" s="3">
        <v>18.722437329999998</v>
      </c>
      <c r="Z328" s="3">
        <v>16.681321329999999</v>
      </c>
      <c r="AA328" s="3">
        <v>10.386483349999999</v>
      </c>
      <c r="AB328" s="3">
        <v>10.52752169</v>
      </c>
      <c r="AC328" s="3">
        <v>91.344500495000005</v>
      </c>
      <c r="AD328" s="3">
        <v>79.967156015</v>
      </c>
      <c r="AE328" s="3">
        <v>31.740408524999999</v>
      </c>
      <c r="AF328" s="3">
        <v>32.057473184999999</v>
      </c>
      <c r="AG328" s="3">
        <v>75.738193914999997</v>
      </c>
      <c r="AH328" s="3">
        <v>82.347604665000006</v>
      </c>
      <c r="AI328" s="12">
        <v>43667</v>
      </c>
      <c r="AJ328" s="13">
        <v>659.65000000000009</v>
      </c>
      <c r="AK328" s="16">
        <v>2.1339410000000001</v>
      </c>
      <c r="AL328" s="10">
        <v>0.86605899999999991</v>
      </c>
      <c r="AM328" s="10">
        <v>0.85637064581448119</v>
      </c>
      <c r="AN328" s="14">
        <v>12</v>
      </c>
      <c r="AO328" s="10">
        <v>285.14999999999998</v>
      </c>
      <c r="AP328" s="14">
        <v>10.5</v>
      </c>
      <c r="AQ328" s="14">
        <v>37</v>
      </c>
      <c r="AR328" s="10">
        <v>310.14999999999998</v>
      </c>
      <c r="AS328" s="14">
        <v>47.1</v>
      </c>
      <c r="AT328" s="14">
        <v>0.5</v>
      </c>
      <c r="AU328" s="10">
        <v>0.99508900680894752</v>
      </c>
      <c r="AV328" s="10">
        <v>16.989394011762418</v>
      </c>
      <c r="AW328" s="10">
        <v>0.92413451657365298</v>
      </c>
      <c r="AX328" s="10">
        <v>1.0347564831785003</v>
      </c>
      <c r="AY328" s="10">
        <v>17.174269839241276</v>
      </c>
      <c r="AZ328" s="10">
        <v>17.245558946613155</v>
      </c>
      <c r="BA328" s="10">
        <v>-0.51680041319459491</v>
      </c>
      <c r="BB328" s="10">
        <v>-4.4879799794863812E-2</v>
      </c>
      <c r="BC328" s="2">
        <v>6.8932548198639143E-3</v>
      </c>
      <c r="BD328" s="1" t="s">
        <v>59</v>
      </c>
      <c r="BF328">
        <v>63</v>
      </c>
      <c r="BG328" s="19">
        <v>149.1</v>
      </c>
      <c r="BH328">
        <v>89</v>
      </c>
      <c r="BI328" s="19">
        <v>31.6</v>
      </c>
      <c r="BJ328">
        <v>91</v>
      </c>
      <c r="BK328" s="20">
        <v>12.5</v>
      </c>
      <c r="BL328">
        <v>87</v>
      </c>
      <c r="BM328">
        <v>75</v>
      </c>
      <c r="BN328" s="20">
        <v>14.31</v>
      </c>
      <c r="BO328">
        <v>92</v>
      </c>
      <c r="BP328" s="19">
        <v>13.1</v>
      </c>
      <c r="BQ328">
        <v>88</v>
      </c>
      <c r="BR328">
        <v>66</v>
      </c>
      <c r="BS328" s="20">
        <v>9.7899999999999991</v>
      </c>
      <c r="BT328" s="20">
        <v>-0.59999999999999964</v>
      </c>
      <c r="BU328" s="20">
        <v>-1</v>
      </c>
      <c r="BV328" s="20">
        <v>9</v>
      </c>
      <c r="BW328" s="20">
        <v>-1</v>
      </c>
      <c r="BX328" s="20">
        <v>4.5200000000000014</v>
      </c>
    </row>
    <row r="329" spans="1:76" x14ac:dyDescent="0.3">
      <c r="A329" s="2">
        <v>328</v>
      </c>
      <c r="B329" s="9" t="s">
        <v>416</v>
      </c>
      <c r="C329" s="10">
        <v>313</v>
      </c>
      <c r="D329" s="9" t="s">
        <v>58</v>
      </c>
      <c r="E329" s="10">
        <v>8.7729833199999998</v>
      </c>
      <c r="F329" s="10">
        <v>0.75958714520000004</v>
      </c>
      <c r="G329" s="10">
        <v>16.97422967</v>
      </c>
      <c r="H329" s="10">
        <v>12.92107835</v>
      </c>
      <c r="I329" s="10">
        <v>77.040124989999995</v>
      </c>
      <c r="J329" s="10">
        <v>36.837681619999998</v>
      </c>
      <c r="K329" s="10">
        <v>86.175837610000002</v>
      </c>
      <c r="L329" s="11">
        <v>5.1273148148148146E-3</v>
      </c>
      <c r="M329" s="11">
        <v>5.8333217592592586E-3</v>
      </c>
      <c r="N329" s="10">
        <v>1.6056187099999999</v>
      </c>
      <c r="O329" s="10">
        <v>12.947091110000002</v>
      </c>
      <c r="P329" s="10">
        <v>0.12401385734899641</v>
      </c>
      <c r="Q329" s="9">
        <v>0.14150202618673727</v>
      </c>
      <c r="R329">
        <v>15.356719380000001</v>
      </c>
      <c r="S329">
        <v>1.1861134867691525</v>
      </c>
      <c r="T329" s="9">
        <v>0.9882932150185022</v>
      </c>
      <c r="U329" s="3">
        <v>13.637710696666666</v>
      </c>
      <c r="V329" s="3">
        <v>9.4502871330000016</v>
      </c>
      <c r="W329" s="3">
        <v>0.61299802749999999</v>
      </c>
      <c r="X329" s="3">
        <v>0.68843870486666658</v>
      </c>
      <c r="Y329" s="3">
        <v>16.524645336666669</v>
      </c>
      <c r="Z329" s="3">
        <v>17.383073243333332</v>
      </c>
      <c r="AA329" s="3">
        <v>10.105374484666667</v>
      </c>
      <c r="AB329" s="3">
        <v>11.949793106666666</v>
      </c>
      <c r="AC329" s="3">
        <v>90.973378586666669</v>
      </c>
      <c r="AD329" s="3">
        <v>77.329238806666652</v>
      </c>
      <c r="AE329" s="3">
        <v>35.843742706666667</v>
      </c>
      <c r="AF329" s="3">
        <v>35.82050649666666</v>
      </c>
      <c r="AG329" s="3">
        <v>72.334266850000006</v>
      </c>
      <c r="AH329" s="3">
        <v>85.709806276666654</v>
      </c>
      <c r="AI329" s="12">
        <v>43667</v>
      </c>
      <c r="AJ329" s="13">
        <v>659.65000000000009</v>
      </c>
      <c r="AK329" s="16">
        <v>2.1339410000000001</v>
      </c>
      <c r="AL329" s="10">
        <v>0.86605899999999991</v>
      </c>
      <c r="AM329" s="10">
        <v>1.0678652481957092</v>
      </c>
      <c r="AN329" s="14">
        <v>12</v>
      </c>
      <c r="AO329" s="10">
        <v>285.14999999999998</v>
      </c>
      <c r="AP329" s="14">
        <v>10.5</v>
      </c>
      <c r="AQ329" s="14">
        <v>37</v>
      </c>
      <c r="AR329" s="10">
        <v>310.14999999999998</v>
      </c>
      <c r="AS329" s="14">
        <v>47.1</v>
      </c>
      <c r="AT329" s="14">
        <v>0.5</v>
      </c>
      <c r="AU329" s="10">
        <v>1.2408423553824826</v>
      </c>
      <c r="AV329" s="10">
        <v>21.06234312452602</v>
      </c>
      <c r="AW329" s="10">
        <v>1.0013780789926876</v>
      </c>
      <c r="AX329" s="10">
        <v>1.1246160621350392</v>
      </c>
      <c r="AY329" s="10">
        <v>16.564477044398313</v>
      </c>
      <c r="AZ329" s="10">
        <v>19.52307945077737</v>
      </c>
      <c r="BA329" s="10">
        <v>2.5567893420015437</v>
      </c>
      <c r="BB329" s="10">
        <v>0.19747982927429505</v>
      </c>
      <c r="BC329" s="2">
        <v>0.22767257711595534</v>
      </c>
      <c r="BD329" s="1" t="s">
        <v>79</v>
      </c>
      <c r="BF329">
        <v>53</v>
      </c>
      <c r="BG329" s="19">
        <v>160.19999999999999</v>
      </c>
      <c r="BH329">
        <v>137</v>
      </c>
      <c r="BI329" s="19">
        <v>36.1</v>
      </c>
      <c r="BJ329">
        <v>89</v>
      </c>
      <c r="BK329" s="20">
        <v>15.2</v>
      </c>
      <c r="BL329">
        <v>87</v>
      </c>
      <c r="BM329">
        <v>75</v>
      </c>
      <c r="BN329" s="20">
        <v>4.0199999999999996</v>
      </c>
      <c r="BO329">
        <v>83</v>
      </c>
      <c r="BP329" s="19">
        <v>14.6</v>
      </c>
      <c r="BQ329">
        <v>88</v>
      </c>
      <c r="BR329">
        <v>60</v>
      </c>
      <c r="BS329" s="20">
        <v>9.58</v>
      </c>
      <c r="BT329" s="20">
        <v>0.59999999999999964</v>
      </c>
      <c r="BU329" s="20">
        <v>-1</v>
      </c>
      <c r="BV329" s="20">
        <v>15</v>
      </c>
      <c r="BW329" s="20">
        <v>6</v>
      </c>
      <c r="BX329" s="20">
        <v>-5.5600000000000005</v>
      </c>
    </row>
    <row r="330" spans="1:76" x14ac:dyDescent="0.3">
      <c r="A330" s="2">
        <v>329</v>
      </c>
      <c r="B330" s="9" t="s">
        <v>417</v>
      </c>
      <c r="C330" s="10">
        <v>324</v>
      </c>
      <c r="D330" s="9" t="s">
        <v>58</v>
      </c>
      <c r="E330" s="10">
        <v>9.6200802670000005</v>
      </c>
      <c r="F330" s="10">
        <v>0.54004338630000004</v>
      </c>
      <c r="G330" s="10">
        <v>21.70569729</v>
      </c>
      <c r="H330" s="10">
        <v>11.7254857</v>
      </c>
      <c r="I330" s="10">
        <v>80.004006110000006</v>
      </c>
      <c r="J330" s="10">
        <v>31.801036889999999</v>
      </c>
      <c r="K330" s="10">
        <v>70.602381600000001</v>
      </c>
      <c r="L330" s="11">
        <v>4.2650462962962963E-3</v>
      </c>
      <c r="M330" s="11">
        <v>4.7800810185185186E-3</v>
      </c>
      <c r="N330" s="10">
        <v>1.4795564500000005</v>
      </c>
      <c r="O330" s="10">
        <v>12.09002581</v>
      </c>
      <c r="P330" s="10">
        <v>0.1223782705886548</v>
      </c>
      <c r="Q330" s="9">
        <v>9.6081418205495386E-2</v>
      </c>
      <c r="R330">
        <v>11.086281060000005</v>
      </c>
      <c r="S330">
        <v>0.91697745184548984</v>
      </c>
      <c r="T330" s="9">
        <v>0.80193661578678466</v>
      </c>
      <c r="U330" s="3">
        <v>13.700309756666668</v>
      </c>
      <c r="V330" s="3">
        <v>9.8601950463333328</v>
      </c>
      <c r="W330" s="3">
        <v>0.45646136243333335</v>
      </c>
      <c r="X330" s="3">
        <v>0.48958765993333336</v>
      </c>
      <c r="Y330" s="3">
        <v>22.499139369999998</v>
      </c>
      <c r="Z330" s="3">
        <v>23.598978759999998</v>
      </c>
      <c r="AA330" s="3">
        <v>10.244721768</v>
      </c>
      <c r="AB330" s="3">
        <v>11.478199056666666</v>
      </c>
      <c r="AC330" s="3">
        <v>92.189413213333339</v>
      </c>
      <c r="AD330" s="3">
        <v>78.86391999333334</v>
      </c>
      <c r="AE330" s="3">
        <v>31.522907313333334</v>
      </c>
      <c r="AF330" s="3">
        <v>31.74136231</v>
      </c>
      <c r="AG330" s="3">
        <v>58.671462689999998</v>
      </c>
      <c r="AH330" s="3">
        <v>69.32154649666667</v>
      </c>
      <c r="AI330" s="12">
        <v>43667</v>
      </c>
      <c r="AJ330" s="13">
        <v>659.65000000000009</v>
      </c>
      <c r="AK330" s="16">
        <v>2.1339410000000001</v>
      </c>
      <c r="AL330" s="10">
        <v>0.86605899999999991</v>
      </c>
      <c r="AM330" s="10">
        <v>0.75921975298286126</v>
      </c>
      <c r="AN330" s="14">
        <v>12</v>
      </c>
      <c r="AO330" s="10">
        <v>285.14999999999998</v>
      </c>
      <c r="AP330" s="14">
        <v>10.5</v>
      </c>
      <c r="AQ330" s="14">
        <v>37</v>
      </c>
      <c r="AR330" s="10">
        <v>310.14999999999998</v>
      </c>
      <c r="AS330" s="14">
        <v>47.1</v>
      </c>
      <c r="AT330" s="14">
        <v>0.5</v>
      </c>
      <c r="AU330" s="10">
        <v>0.88220122167652493</v>
      </c>
      <c r="AV330" s="10">
        <v>19.148792666578835</v>
      </c>
      <c r="AW330" s="10">
        <v>0.7456637407334501</v>
      </c>
      <c r="AX330" s="10">
        <v>0.79977802278094057</v>
      </c>
      <c r="AY330" s="10">
        <v>16.78362055731699</v>
      </c>
      <c r="AZ330" s="10">
        <v>18.769486801315153</v>
      </c>
      <c r="BA330" s="10">
        <v>2.408856989491909</v>
      </c>
      <c r="BB330" s="10">
        <v>0.19924332895133073</v>
      </c>
      <c r="BC330" s="2">
        <v>0.15497391414343606</v>
      </c>
      <c r="BD330" s="1" t="s">
        <v>59</v>
      </c>
      <c r="BF330">
        <v>64</v>
      </c>
      <c r="BG330" s="19">
        <v>154.69999999999999</v>
      </c>
      <c r="BH330">
        <v>104</v>
      </c>
      <c r="BI330" s="19">
        <v>31.5</v>
      </c>
      <c r="BJ330">
        <v>92</v>
      </c>
      <c r="BK330" s="20">
        <v>15.3</v>
      </c>
      <c r="BL330">
        <v>88</v>
      </c>
      <c r="BM330">
        <v>58</v>
      </c>
      <c r="BN330" s="20">
        <v>12.73</v>
      </c>
      <c r="BO330">
        <v>73</v>
      </c>
      <c r="BP330" s="19">
        <v>12.9</v>
      </c>
      <c r="BQ330">
        <v>91</v>
      </c>
      <c r="BR330">
        <v>56</v>
      </c>
      <c r="BS330" s="20">
        <v>2.34</v>
      </c>
      <c r="BT330" s="20">
        <v>2.4000000000000004</v>
      </c>
      <c r="BU330" s="20">
        <v>-3</v>
      </c>
      <c r="BV330" s="20">
        <v>2</v>
      </c>
      <c r="BW330" s="20">
        <v>19</v>
      </c>
      <c r="BX330" s="20">
        <v>10.39</v>
      </c>
    </row>
    <row r="331" spans="1:76" x14ac:dyDescent="0.3">
      <c r="A331" s="2">
        <v>330</v>
      </c>
      <c r="B331" s="9" t="s">
        <v>418</v>
      </c>
      <c r="C331" s="10">
        <v>314</v>
      </c>
      <c r="D331" s="9" t="s">
        <v>58</v>
      </c>
      <c r="E331" s="10">
        <v>8.6003834349999995</v>
      </c>
      <c r="F331" s="10">
        <v>0.86161648599999996</v>
      </c>
      <c r="G331" s="10">
        <v>15.115045869999999</v>
      </c>
      <c r="H331" s="10">
        <v>12.759706919999999</v>
      </c>
      <c r="I331" s="10">
        <v>77.969871400000002</v>
      </c>
      <c r="J331" s="10">
        <v>34.428726849999997</v>
      </c>
      <c r="K331" s="10">
        <v>85.546444320000006</v>
      </c>
      <c r="L331" s="11">
        <v>5.1273148148148146E-3</v>
      </c>
      <c r="M331" s="11">
        <v>5.8854050925925931E-3</v>
      </c>
      <c r="N331" s="10">
        <v>3.6359543579999993</v>
      </c>
      <c r="O331" s="10">
        <v>14.282940740000001</v>
      </c>
      <c r="P331" s="10">
        <v>0.25456622863507022</v>
      </c>
      <c r="Q331" s="9">
        <v>0.17703413516336666</v>
      </c>
      <c r="R331">
        <v>7.1188580900000034</v>
      </c>
      <c r="S331">
        <v>0.49841683303098289</v>
      </c>
      <c r="T331" s="9">
        <v>0.60134981421411371</v>
      </c>
      <c r="U331" s="3">
        <v>13.712984453333334</v>
      </c>
      <c r="V331" s="3">
        <v>9.2856931543333321</v>
      </c>
      <c r="W331" s="3">
        <v>0.54665443303333328</v>
      </c>
      <c r="X331" s="3">
        <v>0.69301944813333327</v>
      </c>
      <c r="Y331" s="3">
        <v>15.554580373333332</v>
      </c>
      <c r="Z331" s="3">
        <v>16.075207236666667</v>
      </c>
      <c r="AA331" s="3">
        <v>8.385675226666665</v>
      </c>
      <c r="AB331" s="3">
        <v>10.922564513333333</v>
      </c>
      <c r="AC331" s="3">
        <v>90.868227783333339</v>
      </c>
      <c r="AD331" s="3">
        <v>76.552914356666662</v>
      </c>
      <c r="AE331" s="3">
        <v>34.860260303333341</v>
      </c>
      <c r="AF331" s="3">
        <v>34.498281069999997</v>
      </c>
      <c r="AG331" s="3">
        <v>76.787290503333338</v>
      </c>
      <c r="AH331" s="3">
        <v>85.387342586666662</v>
      </c>
      <c r="AI331" s="12">
        <v>43667</v>
      </c>
      <c r="AJ331" s="13">
        <v>659.65000000000009</v>
      </c>
      <c r="AK331" s="16">
        <v>2.1339410000000001</v>
      </c>
      <c r="AL331" s="10">
        <v>0.86605899999999991</v>
      </c>
      <c r="AM331" s="10">
        <v>1.2113031513054953</v>
      </c>
      <c r="AN331" s="14">
        <v>12</v>
      </c>
      <c r="AO331" s="10">
        <v>285.14999999999998</v>
      </c>
      <c r="AP331" s="14">
        <v>10.5</v>
      </c>
      <c r="AQ331" s="14">
        <v>37</v>
      </c>
      <c r="AR331" s="10">
        <v>310.14999999999998</v>
      </c>
      <c r="AS331" s="14">
        <v>47.1</v>
      </c>
      <c r="AT331" s="14">
        <v>0.5</v>
      </c>
      <c r="AU331" s="10">
        <v>1.4075149068552428</v>
      </c>
      <c r="AV331" s="10">
        <v>21.274652379825771</v>
      </c>
      <c r="AW331" s="10">
        <v>0.89300086046974458</v>
      </c>
      <c r="AX331" s="10">
        <v>1.132099048518276</v>
      </c>
      <c r="AY331" s="10">
        <v>13.792231019461966</v>
      </c>
      <c r="AZ331" s="10">
        <v>18.046602264668774</v>
      </c>
      <c r="BA331" s="10">
        <v>6.1794808631869227</v>
      </c>
      <c r="BB331" s="10">
        <v>0.43264765818715584</v>
      </c>
      <c r="BC331" s="2">
        <v>0.29687117895116283</v>
      </c>
      <c r="BD331" s="1" t="s">
        <v>59</v>
      </c>
      <c r="BF331">
        <v>54</v>
      </c>
      <c r="BG331" s="19">
        <v>146.9</v>
      </c>
      <c r="BH331">
        <v>99</v>
      </c>
      <c r="BI331" s="19">
        <v>28.7</v>
      </c>
      <c r="BJ331">
        <v>82</v>
      </c>
      <c r="BK331" s="20">
        <v>13.7</v>
      </c>
      <c r="BL331">
        <v>85</v>
      </c>
      <c r="BM331">
        <v>73</v>
      </c>
      <c r="BN331" s="20">
        <v>3.19</v>
      </c>
      <c r="BO331">
        <v>79</v>
      </c>
      <c r="BP331" s="19">
        <v>15.9</v>
      </c>
      <c r="BQ331">
        <v>87</v>
      </c>
      <c r="BR331">
        <v>72</v>
      </c>
      <c r="BS331" s="20">
        <v>3.06</v>
      </c>
      <c r="BT331" s="20">
        <v>-2.2000000000000011</v>
      </c>
      <c r="BU331" s="20">
        <v>-2</v>
      </c>
      <c r="BV331" s="20">
        <v>1</v>
      </c>
      <c r="BW331" s="20">
        <v>3</v>
      </c>
      <c r="BX331" s="20">
        <v>0.12999999999999989</v>
      </c>
    </row>
    <row r="332" spans="1:76" x14ac:dyDescent="0.3">
      <c r="A332" s="2">
        <v>331</v>
      </c>
      <c r="B332" s="9" t="s">
        <v>419</v>
      </c>
      <c r="C332" s="10">
        <v>319</v>
      </c>
      <c r="D332" s="9" t="s">
        <v>58</v>
      </c>
      <c r="E332" s="10">
        <v>9.1948504129999993</v>
      </c>
      <c r="F332" s="10">
        <v>0.66776662959999999</v>
      </c>
      <c r="G332" s="10">
        <v>18.03594266</v>
      </c>
      <c r="H332" s="10">
        <v>12.00129445</v>
      </c>
      <c r="I332" s="10">
        <v>77.298646110000007</v>
      </c>
      <c r="J332" s="10">
        <v>34.670384329999997</v>
      </c>
      <c r="K332" s="10">
        <v>72.019635719999997</v>
      </c>
      <c r="L332" s="11">
        <v>4.5775462962962966E-3</v>
      </c>
      <c r="M332" s="11">
        <v>5.2025347222222221E-3</v>
      </c>
      <c r="N332" s="10">
        <v>3.5847028319999996</v>
      </c>
      <c r="O332" s="10">
        <v>12.141477009999988</v>
      </c>
      <c r="P332" s="10">
        <v>0.29524437834437767</v>
      </c>
      <c r="Q332" s="9">
        <v>0.15462617605635146</v>
      </c>
      <c r="R332">
        <v>11.407864139999994</v>
      </c>
      <c r="S332">
        <v>0.93957795502180053</v>
      </c>
      <c r="T332" s="9">
        <v>0.59729068515378803</v>
      </c>
      <c r="U332" s="3">
        <v>13.703920330000001</v>
      </c>
      <c r="V332" s="3">
        <v>9.7263472936666648</v>
      </c>
      <c r="W332" s="3">
        <v>0.51440294789999996</v>
      </c>
      <c r="X332" s="3">
        <v>0.59818583073333331</v>
      </c>
      <c r="Y332" s="3">
        <v>17.046273546666665</v>
      </c>
      <c r="Z332" s="3">
        <v>17.79410652333333</v>
      </c>
      <c r="AA332" s="3">
        <v>8.7109240603333333</v>
      </c>
      <c r="AB332" s="3">
        <v>10.599162953333334</v>
      </c>
      <c r="AC332" s="3">
        <v>88.157706496666663</v>
      </c>
      <c r="AD332" s="3">
        <v>75.897961343333336</v>
      </c>
      <c r="AE332" s="3">
        <v>33.761516446666668</v>
      </c>
      <c r="AF332" s="3">
        <v>33.693235793333336</v>
      </c>
      <c r="AG332" s="3">
        <v>64.199783293333326</v>
      </c>
      <c r="AH332" s="3">
        <v>71.585001990000009</v>
      </c>
      <c r="AI332" s="12">
        <v>43667</v>
      </c>
      <c r="AJ332" s="13">
        <v>659.65000000000009</v>
      </c>
      <c r="AK332" s="16">
        <v>2.1339410000000001</v>
      </c>
      <c r="AL332" s="10">
        <v>0.86605899999999991</v>
      </c>
      <c r="AM332" s="10">
        <v>0.93877941742531767</v>
      </c>
      <c r="AN332" s="14">
        <v>12</v>
      </c>
      <c r="AO332" s="10">
        <v>285.14999999999998</v>
      </c>
      <c r="AP332" s="14">
        <v>10.5</v>
      </c>
      <c r="AQ332" s="14">
        <v>37</v>
      </c>
      <c r="AR332" s="10">
        <v>310.14999999999998</v>
      </c>
      <c r="AS332" s="14">
        <v>47.1</v>
      </c>
      <c r="AT332" s="14">
        <v>0.5</v>
      </c>
      <c r="AU332" s="10">
        <v>1.0908466826416821</v>
      </c>
      <c r="AV332" s="10">
        <v>19.674448218976593</v>
      </c>
      <c r="AW332" s="10">
        <v>0.84031564978612872</v>
      </c>
      <c r="AX332" s="10">
        <v>0.97718124885873381</v>
      </c>
      <c r="AY332" s="10">
        <v>14.28916337096137</v>
      </c>
      <c r="AZ332" s="10">
        <v>17.381665984321568</v>
      </c>
      <c r="BA332" s="10">
        <v>5.8032388827633135</v>
      </c>
      <c r="BB332" s="10">
        <v>0.47796811524525706</v>
      </c>
      <c r="BC332" s="2">
        <v>0.25324250314977087</v>
      </c>
      <c r="BD332" s="1" t="s">
        <v>59</v>
      </c>
      <c r="BF332">
        <v>52</v>
      </c>
      <c r="BG332" s="19">
        <v>160.5</v>
      </c>
      <c r="BH332">
        <v>114</v>
      </c>
      <c r="BI332" s="19">
        <v>34.5</v>
      </c>
      <c r="BJ332">
        <v>92</v>
      </c>
      <c r="BK332" s="20">
        <v>13.5</v>
      </c>
      <c r="BL332">
        <v>86</v>
      </c>
      <c r="BM332">
        <v>64</v>
      </c>
      <c r="BN332" s="20">
        <v>6.26</v>
      </c>
      <c r="BO332">
        <v>82</v>
      </c>
      <c r="BP332" s="19">
        <v>14.9</v>
      </c>
      <c r="BQ332">
        <v>92</v>
      </c>
      <c r="BR332">
        <v>63</v>
      </c>
      <c r="BS332" s="20">
        <v>9.83</v>
      </c>
      <c r="BT332" s="20">
        <v>-1.4000000000000004</v>
      </c>
      <c r="BU332" s="20">
        <v>-6</v>
      </c>
      <c r="BV332" s="20">
        <v>1</v>
      </c>
      <c r="BW332" s="20">
        <v>10</v>
      </c>
      <c r="BX332" s="20">
        <v>-3.5700000000000003</v>
      </c>
    </row>
    <row r="333" spans="1:76" x14ac:dyDescent="0.3">
      <c r="A333" s="2">
        <v>332</v>
      </c>
      <c r="B333" s="9" t="s">
        <v>420</v>
      </c>
      <c r="C333" s="10">
        <v>310</v>
      </c>
      <c r="D333" s="9" t="s">
        <v>58</v>
      </c>
      <c r="E333" s="10"/>
      <c r="F333" s="10"/>
      <c r="G333" s="10"/>
      <c r="H333" s="10"/>
      <c r="I333" s="10"/>
      <c r="J333" s="10"/>
      <c r="K333" s="10"/>
      <c r="L333" s="11"/>
      <c r="M333" s="11"/>
      <c r="N333" s="10">
        <v>0</v>
      </c>
      <c r="O333" s="10">
        <v>0</v>
      </c>
      <c r="P333" s="10" t="e">
        <v>#DIV/0!</v>
      </c>
      <c r="Q333" s="9" t="e">
        <v>#DIV/0!</v>
      </c>
      <c r="R333">
        <v>0</v>
      </c>
      <c r="S333" t="e">
        <v>#DIV/0!</v>
      </c>
      <c r="T333" s="9" t="e">
        <v>#DIV/0!</v>
      </c>
      <c r="U333" s="3" t="e">
        <v>#DIV/0!</v>
      </c>
      <c r="V333" s="3" t="e">
        <v>#DIV/0!</v>
      </c>
      <c r="W333" s="3" t="e">
        <v>#DIV/0!</v>
      </c>
      <c r="X333" s="3" t="e">
        <v>#DIV/0!</v>
      </c>
      <c r="Y333" s="3" t="e">
        <v>#DIV/0!</v>
      </c>
      <c r="Z333" s="3" t="e">
        <v>#DIV/0!</v>
      </c>
      <c r="AA333" s="3" t="e">
        <v>#DIV/0!</v>
      </c>
      <c r="AB333" s="3" t="e">
        <v>#DIV/0!</v>
      </c>
      <c r="AC333" s="3" t="e">
        <v>#DIV/0!</v>
      </c>
      <c r="AD333" s="3" t="e">
        <v>#DIV/0!</v>
      </c>
      <c r="AE333" s="3" t="e">
        <v>#DIV/0!</v>
      </c>
      <c r="AF333" s="3" t="e">
        <v>#DIV/0!</v>
      </c>
      <c r="AG333" s="3" t="e">
        <v>#DIV/0!</v>
      </c>
      <c r="AH333" s="3" t="e">
        <v>#DIV/0!</v>
      </c>
      <c r="AI333" s="12">
        <v>43667</v>
      </c>
      <c r="AJ333" s="13">
        <v>659.65000000000009</v>
      </c>
      <c r="AK333" s="16">
        <v>2.1339410000000001</v>
      </c>
      <c r="AL333" s="10">
        <v>0.86605899999999991</v>
      </c>
      <c r="AM333" s="10" t="s">
        <v>518</v>
      </c>
      <c r="AN333" s="14">
        <v>12</v>
      </c>
      <c r="AO333" s="10">
        <v>285.14999999999998</v>
      </c>
      <c r="AP333" s="14">
        <v>10.5</v>
      </c>
      <c r="AQ333" s="14">
        <v>37</v>
      </c>
      <c r="AR333" s="10">
        <v>310.14999999999998</v>
      </c>
      <c r="AS333" s="14">
        <v>47.1</v>
      </c>
      <c r="AT333" s="14">
        <v>0.5</v>
      </c>
      <c r="AU333" s="10" t="s">
        <v>518</v>
      </c>
      <c r="AV333" s="10" t="s">
        <v>518</v>
      </c>
      <c r="AW333" s="10" t="e">
        <v>#DIV/0!</v>
      </c>
      <c r="AX333" s="10" t="e">
        <v>#DIV/0!</v>
      </c>
      <c r="AY333" s="10" t="e">
        <v>#DIV/0!</v>
      </c>
      <c r="AZ333" s="10" t="e">
        <v>#DIV/0!</v>
      </c>
      <c r="BA333" s="10" t="s">
        <v>518</v>
      </c>
      <c r="BB333" s="10" t="s">
        <v>518</v>
      </c>
      <c r="BC333" s="2" t="e">
        <v>#DIV/0!</v>
      </c>
      <c r="BD333" s="1" t="s">
        <v>59</v>
      </c>
      <c r="BF333">
        <v>61</v>
      </c>
      <c r="BG333" s="19">
        <v>145.4</v>
      </c>
      <c r="BH333">
        <v>77</v>
      </c>
      <c r="BI333" s="19">
        <v>28.8</v>
      </c>
      <c r="BJ333">
        <v>86</v>
      </c>
      <c r="BK333" s="20">
        <v>12.2</v>
      </c>
      <c r="BL333">
        <v>84</v>
      </c>
      <c r="BM333">
        <v>72</v>
      </c>
      <c r="BN333" s="20">
        <v>6.99</v>
      </c>
      <c r="BO333">
        <v>86</v>
      </c>
      <c r="BP333" s="19">
        <v>13.8</v>
      </c>
      <c r="BQ333">
        <v>84</v>
      </c>
      <c r="BR333">
        <v>73</v>
      </c>
      <c r="BS333" s="20">
        <v>10.98</v>
      </c>
      <c r="BT333" s="20">
        <v>-1.6000000000000014</v>
      </c>
      <c r="BU333" s="20">
        <v>0</v>
      </c>
      <c r="BV333" s="20">
        <v>-1</v>
      </c>
      <c r="BW333" s="20">
        <v>0</v>
      </c>
      <c r="BX333" s="20">
        <v>-3.99</v>
      </c>
    </row>
    <row r="334" spans="1:76" x14ac:dyDescent="0.3">
      <c r="A334" s="2">
        <v>333</v>
      </c>
      <c r="B334" s="9" t="s">
        <v>422</v>
      </c>
      <c r="C334" s="10">
        <v>304</v>
      </c>
      <c r="D334" s="9" t="s">
        <v>58</v>
      </c>
      <c r="E334" s="10">
        <v>9.110055354</v>
      </c>
      <c r="F334" s="10">
        <v>0.67948551469999996</v>
      </c>
      <c r="G334" s="10">
        <v>22.30535197</v>
      </c>
      <c r="H334" s="10">
        <v>15.151965450000001</v>
      </c>
      <c r="I334" s="10">
        <v>83.170864300000005</v>
      </c>
      <c r="J334" s="10">
        <v>28.533801740000001</v>
      </c>
      <c r="K334" s="10">
        <v>97.244112950000002</v>
      </c>
      <c r="L334" s="11">
        <v>5.8101851851851856E-3</v>
      </c>
      <c r="M334" s="11">
        <v>6.4698958333333327E-3</v>
      </c>
      <c r="N334" s="10">
        <v>4.1614620900000006</v>
      </c>
      <c r="O334" s="10">
        <v>11.521678469999998</v>
      </c>
      <c r="P334" s="10">
        <v>0.36118540374439051</v>
      </c>
      <c r="Q334" s="9">
        <v>0.20556854078153572</v>
      </c>
      <c r="R334">
        <v>13.449148789999995</v>
      </c>
      <c r="S334">
        <v>1.1672907575939322</v>
      </c>
      <c r="T334" s="9">
        <v>0.74811115029223085</v>
      </c>
      <c r="U334" s="3">
        <v>13.67117483</v>
      </c>
      <c r="V334" s="3">
        <v>9.2666409913333343</v>
      </c>
      <c r="W334" s="3">
        <v>0.59109173726666675</v>
      </c>
      <c r="X334" s="3">
        <v>0.63173409089999999</v>
      </c>
      <c r="Y334" s="3">
        <v>19.616216963333333</v>
      </c>
      <c r="Z334" s="3">
        <v>22.255762193333336</v>
      </c>
      <c r="AA334" s="3">
        <v>11.608549906666667</v>
      </c>
      <c r="AB334" s="3">
        <v>14.025328486666666</v>
      </c>
      <c r="AC334" s="3">
        <v>93.983774830000002</v>
      </c>
      <c r="AD334" s="3">
        <v>81.932389220000005</v>
      </c>
      <c r="AE334" s="3">
        <v>28.387712800000003</v>
      </c>
      <c r="AF334" s="3">
        <v>28.404602483333335</v>
      </c>
      <c r="AG334" s="3">
        <v>84.58447434</v>
      </c>
      <c r="AH334" s="3">
        <v>93.694859426666667</v>
      </c>
      <c r="AI334" s="12">
        <v>43667</v>
      </c>
      <c r="AJ334" s="13">
        <v>659.65000000000009</v>
      </c>
      <c r="AK334" s="16">
        <v>2.1339410000000001</v>
      </c>
      <c r="AL334" s="10">
        <v>0.86605899999999991</v>
      </c>
      <c r="AM334" s="10">
        <v>0.95525440679943807</v>
      </c>
      <c r="AN334" s="14">
        <v>12</v>
      </c>
      <c r="AO334" s="10">
        <v>285.14999999999998</v>
      </c>
      <c r="AP334" s="14">
        <v>10.5</v>
      </c>
      <c r="AQ334" s="14">
        <v>37</v>
      </c>
      <c r="AR334" s="10">
        <v>310.14999999999998</v>
      </c>
      <c r="AS334" s="14">
        <v>47.1</v>
      </c>
      <c r="AT334" s="14">
        <v>0.5</v>
      </c>
      <c r="AU334" s="10">
        <v>1.1099903570466931</v>
      </c>
      <c r="AV334" s="10">
        <v>24.758725597232459</v>
      </c>
      <c r="AW334" s="10">
        <v>0.96559251713504934</v>
      </c>
      <c r="AX334" s="10">
        <v>1.0319848384498005</v>
      </c>
      <c r="AY334" s="10">
        <v>18.926419536009401</v>
      </c>
      <c r="AZ334" s="10">
        <v>22.954421654643671</v>
      </c>
      <c r="BA334" s="10">
        <v>6.9120523358334047</v>
      </c>
      <c r="BB334" s="10">
        <v>0.59991713480209674</v>
      </c>
      <c r="BC334" s="2">
        <v>0.34228706104665213</v>
      </c>
      <c r="BD334" s="1" t="s">
        <v>59</v>
      </c>
      <c r="BF334">
        <v>67</v>
      </c>
      <c r="BG334" s="19">
        <v>142.9</v>
      </c>
      <c r="BH334">
        <v>93</v>
      </c>
      <c r="BI334" s="19">
        <v>31</v>
      </c>
      <c r="BJ334">
        <v>92</v>
      </c>
      <c r="BK334" s="20">
        <v>13.1</v>
      </c>
      <c r="BL334">
        <v>89</v>
      </c>
      <c r="BM334">
        <v>83</v>
      </c>
      <c r="BN334" s="20">
        <v>4.8600000000000003</v>
      </c>
      <c r="BO334">
        <v>87</v>
      </c>
      <c r="BP334" s="19">
        <v>15.5</v>
      </c>
      <c r="BQ334">
        <v>89</v>
      </c>
      <c r="BR334">
        <v>94</v>
      </c>
      <c r="BS334" s="20">
        <v>5.94</v>
      </c>
      <c r="BT334" s="20">
        <v>-2.4000000000000004</v>
      </c>
      <c r="BU334" s="20">
        <v>0</v>
      </c>
      <c r="BV334" s="20">
        <v>-11</v>
      </c>
      <c r="BW334" s="20">
        <v>5</v>
      </c>
      <c r="BX334" s="20">
        <v>-1.08</v>
      </c>
    </row>
    <row r="335" spans="1:76" x14ac:dyDescent="0.3">
      <c r="A335" s="2">
        <v>334</v>
      </c>
      <c r="B335" s="9" t="s">
        <v>423</v>
      </c>
      <c r="C335" s="10">
        <v>303</v>
      </c>
      <c r="D335" s="9" t="s">
        <v>58</v>
      </c>
      <c r="E335" s="10">
        <v>9.5941857880000008</v>
      </c>
      <c r="F335" s="10">
        <v>0.5568012389</v>
      </c>
      <c r="G335" s="10">
        <v>21.156397739999999</v>
      </c>
      <c r="H335" s="10">
        <v>11.659313729999999</v>
      </c>
      <c r="I335" s="10">
        <v>80.917628140000005</v>
      </c>
      <c r="J335" s="10">
        <v>31.147896119999999</v>
      </c>
      <c r="K335" s="10">
        <v>91.764946100000003</v>
      </c>
      <c r="L335" s="11">
        <v>6.7534722222222223E-3</v>
      </c>
      <c r="M335" s="11">
        <v>7.4768402777777784E-3</v>
      </c>
      <c r="N335" s="10">
        <v>1.8038640339999983</v>
      </c>
      <c r="O335" s="10">
        <v>12.707750189999999</v>
      </c>
      <c r="P335" s="10">
        <v>0.14194991300816548</v>
      </c>
      <c r="Q335" s="9">
        <v>0.15241013890465599</v>
      </c>
      <c r="R335">
        <v>7.8616096800000008</v>
      </c>
      <c r="S335">
        <v>0.61864685427845989</v>
      </c>
      <c r="T335" s="9">
        <v>0.69111080308635486</v>
      </c>
      <c r="U335" s="3">
        <v>13.662331399999999</v>
      </c>
      <c r="V335" s="3">
        <v>9.4951951963333343</v>
      </c>
      <c r="W335" s="3">
        <v>0.4806180742333333</v>
      </c>
      <c r="X335" s="3">
        <v>0.53513420616666663</v>
      </c>
      <c r="Y335" s="3">
        <v>19.985009336666668</v>
      </c>
      <c r="Z335" s="3">
        <v>21.820167556666664</v>
      </c>
      <c r="AA335" s="3">
        <v>9.6120388126666665</v>
      </c>
      <c r="AB335" s="3">
        <v>11.631035593333332</v>
      </c>
      <c r="AC335" s="3">
        <v>92.877574293333339</v>
      </c>
      <c r="AD335" s="3">
        <v>79.374795116666661</v>
      </c>
      <c r="AE335" s="3">
        <v>30.836504743333336</v>
      </c>
      <c r="AF335" s="3">
        <v>30.973364329999999</v>
      </c>
      <c r="AG335" s="3">
        <v>84.908940569999984</v>
      </c>
      <c r="AH335" s="3">
        <v>94.119282426666658</v>
      </c>
      <c r="AI335" s="12">
        <v>43667</v>
      </c>
      <c r="AJ335" s="13">
        <v>659.65000000000009</v>
      </c>
      <c r="AK335" s="16">
        <v>2.1339410000000001</v>
      </c>
      <c r="AL335" s="10">
        <v>0.86605899999999991</v>
      </c>
      <c r="AM335" s="10">
        <v>0.78277877256212802</v>
      </c>
      <c r="AN335" s="14">
        <v>12</v>
      </c>
      <c r="AO335" s="10">
        <v>285.14999999999998</v>
      </c>
      <c r="AP335" s="14">
        <v>10.5</v>
      </c>
      <c r="AQ335" s="14">
        <v>37</v>
      </c>
      <c r="AR335" s="10">
        <v>310.14999999999998</v>
      </c>
      <c r="AS335" s="14">
        <v>47.1</v>
      </c>
      <c r="AT335" s="14">
        <v>0.5</v>
      </c>
      <c r="AU335" s="10">
        <v>0.90957642598683675</v>
      </c>
      <c r="AV335" s="10">
        <v>19.243360643105188</v>
      </c>
      <c r="AW335" s="10">
        <v>0.78512553436387744</v>
      </c>
      <c r="AX335" s="10">
        <v>0.87418170913193283</v>
      </c>
      <c r="AY335" s="10">
        <v>15.691444052312891</v>
      </c>
      <c r="AZ335" s="10">
        <v>19.058668395042059</v>
      </c>
      <c r="BA335" s="10">
        <v>3.1621785906936424</v>
      </c>
      <c r="BB335" s="10">
        <v>0.24883858617098317</v>
      </c>
      <c r="BC335" s="2">
        <v>0.25451772210972484</v>
      </c>
      <c r="BD335" s="1"/>
      <c r="BF335">
        <v>52</v>
      </c>
      <c r="BG335" s="19">
        <v>152.6</v>
      </c>
      <c r="BH335">
        <v>110</v>
      </c>
      <c r="BI335" s="19">
        <v>32.1</v>
      </c>
      <c r="BJ335">
        <v>90</v>
      </c>
      <c r="BK335" s="20">
        <v>12.8</v>
      </c>
      <c r="BL335">
        <v>90</v>
      </c>
      <c r="BM335">
        <v>87</v>
      </c>
      <c r="BN335" s="20">
        <v>7.96</v>
      </c>
      <c r="BO335">
        <v>84</v>
      </c>
      <c r="BP335" s="19">
        <v>12.8</v>
      </c>
      <c r="BQ335">
        <v>91</v>
      </c>
      <c r="BR335">
        <v>82</v>
      </c>
      <c r="BS335" s="20">
        <v>6.87</v>
      </c>
      <c r="BT335" s="20">
        <v>0</v>
      </c>
      <c r="BU335" s="20">
        <v>-1</v>
      </c>
      <c r="BV335" s="20">
        <v>5</v>
      </c>
      <c r="BW335" s="20">
        <v>6</v>
      </c>
      <c r="BX335" s="20">
        <v>1.0899999999999999</v>
      </c>
    </row>
    <row r="336" spans="1:76" x14ac:dyDescent="0.3">
      <c r="A336" s="2">
        <v>335</v>
      </c>
      <c r="B336" s="9" t="s">
        <v>424</v>
      </c>
      <c r="C336" s="10">
        <v>308</v>
      </c>
      <c r="D336" s="9" t="s">
        <v>58</v>
      </c>
      <c r="E336" s="10">
        <v>9.0933243489999995</v>
      </c>
      <c r="F336" s="10">
        <v>0.57988999590000001</v>
      </c>
      <c r="G336" s="10">
        <v>26.00552038</v>
      </c>
      <c r="H336" s="10">
        <v>15.07215493</v>
      </c>
      <c r="I336" s="10">
        <v>76.214445510000004</v>
      </c>
      <c r="J336" s="10">
        <v>31.654471010000002</v>
      </c>
      <c r="K336" s="10">
        <v>105.2898373</v>
      </c>
      <c r="L336" s="11">
        <v>7.6215277777777783E-3</v>
      </c>
      <c r="M336" s="11">
        <v>8.2985995370370384E-3</v>
      </c>
      <c r="N336" s="10">
        <v>4.1022870200000003</v>
      </c>
      <c r="O336" s="10">
        <v>13.985166249999992</v>
      </c>
      <c r="P336" s="10">
        <v>0.29333130165685395</v>
      </c>
      <c r="Q336" s="9">
        <v>0.25595001418917107</v>
      </c>
      <c r="R336">
        <v>7.6502168800000021</v>
      </c>
      <c r="S336">
        <v>0.54702366373370837</v>
      </c>
      <c r="T336" s="9">
        <v>0.34349560984055483</v>
      </c>
      <c r="U336" s="3">
        <v>13.7187649</v>
      </c>
      <c r="V336" s="3">
        <v>9.2430437904999998</v>
      </c>
      <c r="W336" s="3">
        <v>0.47271711709999997</v>
      </c>
      <c r="X336" s="3">
        <v>0.55652125679999997</v>
      </c>
      <c r="Y336" s="3">
        <v>23.035356655000001</v>
      </c>
      <c r="Z336" s="3">
        <v>25.962396595000001</v>
      </c>
      <c r="AA336" s="3">
        <v>10.87269306</v>
      </c>
      <c r="AB336" s="3">
        <v>14.411364649999999</v>
      </c>
      <c r="AC336" s="3">
        <v>89.114647104999989</v>
      </c>
      <c r="AD336" s="3">
        <v>75.316295824999997</v>
      </c>
      <c r="AE336" s="3">
        <v>31.591727429999999</v>
      </c>
      <c r="AF336" s="3">
        <v>31.739964710000002</v>
      </c>
      <c r="AG336" s="3">
        <v>98.091732974999999</v>
      </c>
      <c r="AH336" s="3">
        <v>102.86942815</v>
      </c>
      <c r="AI336" s="12">
        <v>43667</v>
      </c>
      <c r="AJ336" s="13">
        <v>659.65000000000009</v>
      </c>
      <c r="AK336" s="16">
        <v>2.1339410000000001</v>
      </c>
      <c r="AL336" s="10">
        <v>0.86605899999999991</v>
      </c>
      <c r="AM336" s="10">
        <v>0.8152380912593179</v>
      </c>
      <c r="AN336" s="14">
        <v>12</v>
      </c>
      <c r="AO336" s="10">
        <v>285.14999999999998</v>
      </c>
      <c r="AP336" s="14">
        <v>10.5</v>
      </c>
      <c r="AQ336" s="14">
        <v>37</v>
      </c>
      <c r="AR336" s="10">
        <v>310.14999999999998</v>
      </c>
      <c r="AS336" s="14">
        <v>47.1</v>
      </c>
      <c r="AT336" s="14">
        <v>0.5</v>
      </c>
      <c r="AU336" s="10">
        <v>0.94729363565761171</v>
      </c>
      <c r="AV336" s="10">
        <v>24.634863947938317</v>
      </c>
      <c r="AW336" s="10">
        <v>0.77221873055465817</v>
      </c>
      <c r="AX336" s="10">
        <v>0.90911905430720219</v>
      </c>
      <c r="AY336" s="10">
        <v>17.781654816819916</v>
      </c>
      <c r="AZ336" s="10">
        <v>23.604555672433548</v>
      </c>
      <c r="BA336" s="10">
        <v>6.7036414978056982</v>
      </c>
      <c r="BB336" s="10">
        <v>0.4793394213533716</v>
      </c>
      <c r="BC336" s="2">
        <v>0.42121278196801037</v>
      </c>
      <c r="BD336" s="1" t="s">
        <v>79</v>
      </c>
      <c r="BF336">
        <v>57</v>
      </c>
      <c r="BG336" s="19">
        <v>150.30000000000001</v>
      </c>
      <c r="BH336">
        <v>128</v>
      </c>
      <c r="BI336" s="19">
        <v>30.9</v>
      </c>
      <c r="BJ336">
        <v>92</v>
      </c>
      <c r="BK336" s="20">
        <v>15.6</v>
      </c>
      <c r="BL336">
        <v>87</v>
      </c>
      <c r="BM336">
        <v>94</v>
      </c>
      <c r="BN336" s="20">
        <v>7.18</v>
      </c>
      <c r="BO336">
        <v>89</v>
      </c>
      <c r="BP336" s="19">
        <v>15.4</v>
      </c>
      <c r="BQ336">
        <v>80</v>
      </c>
      <c r="BR336">
        <v>73</v>
      </c>
      <c r="BS336" s="20">
        <v>14.7</v>
      </c>
      <c r="BT336" s="20">
        <v>0.19999999999999929</v>
      </c>
      <c r="BU336" s="20">
        <v>7</v>
      </c>
      <c r="BV336" s="20">
        <v>21</v>
      </c>
      <c r="BW336" s="20">
        <v>3</v>
      </c>
      <c r="BX336" s="20">
        <v>-7.52</v>
      </c>
    </row>
    <row r="337" spans="1:76" x14ac:dyDescent="0.3">
      <c r="A337" s="2">
        <v>336</v>
      </c>
      <c r="B337" s="9" t="s">
        <v>425</v>
      </c>
      <c r="C337" s="10">
        <v>315</v>
      </c>
      <c r="D337" s="9" t="s">
        <v>58</v>
      </c>
      <c r="E337" s="10">
        <v>9.5440328109999992</v>
      </c>
      <c r="F337" s="10">
        <v>0.73982558840000001</v>
      </c>
      <c r="G337" s="10">
        <v>15.33566987</v>
      </c>
      <c r="H337" s="10">
        <v>11.347497199999999</v>
      </c>
      <c r="I337" s="10">
        <v>81.778986189999998</v>
      </c>
      <c r="J337" s="10">
        <v>32.795759949999997</v>
      </c>
      <c r="K337" s="10">
        <v>92.071459590000003</v>
      </c>
      <c r="L337" s="11">
        <v>4.1956018518518523E-3</v>
      </c>
      <c r="M337" s="11">
        <v>4.7106365740740746E-3</v>
      </c>
      <c r="N337" s="10">
        <v>1.03873222</v>
      </c>
      <c r="O337" s="10">
        <v>12.163914829999996</v>
      </c>
      <c r="P337" s="10">
        <v>8.5394565361322936E-2</v>
      </c>
      <c r="Q337" s="9">
        <v>0.18474927941532548</v>
      </c>
      <c r="R337">
        <v>9.1593935300000027</v>
      </c>
      <c r="S337">
        <v>0.75299717714317516</v>
      </c>
      <c r="T337" s="9">
        <v>0.68874130608688422</v>
      </c>
      <c r="U337" s="3">
        <v>13.724447593333332</v>
      </c>
      <c r="V337" s="3">
        <v>9.2397638486666676</v>
      </c>
      <c r="W337" s="3">
        <v>0.68196797729999992</v>
      </c>
      <c r="X337" s="3">
        <v>0.74546080356666666</v>
      </c>
      <c r="Y337" s="3">
        <v>14.060396943333332</v>
      </c>
      <c r="Z337" s="3">
        <v>16.117982786666669</v>
      </c>
      <c r="AA337" s="3">
        <v>9.5817960160000002</v>
      </c>
      <c r="AB337" s="3">
        <v>11.989941223333332</v>
      </c>
      <c r="AC337" s="3">
        <v>92.856570609999991</v>
      </c>
      <c r="AD337" s="3">
        <v>80.054693366666669</v>
      </c>
      <c r="AE337" s="3">
        <v>33.066286593333331</v>
      </c>
      <c r="AF337" s="3">
        <v>32.996330276666669</v>
      </c>
      <c r="AG337" s="3">
        <v>81.869838606666661</v>
      </c>
      <c r="AH337" s="3">
        <v>90.562710779999989</v>
      </c>
      <c r="AI337" s="12">
        <v>43667</v>
      </c>
      <c r="AJ337" s="13">
        <v>659.65000000000009</v>
      </c>
      <c r="AK337" s="16">
        <v>2.1339410000000001</v>
      </c>
      <c r="AL337" s="10">
        <v>0.86605899999999991</v>
      </c>
      <c r="AM337" s="10">
        <v>1.0400834724109054</v>
      </c>
      <c r="AN337" s="14">
        <v>12</v>
      </c>
      <c r="AO337" s="10">
        <v>285.14999999999998</v>
      </c>
      <c r="AP337" s="14">
        <v>10.5</v>
      </c>
      <c r="AQ337" s="14">
        <v>37</v>
      </c>
      <c r="AR337" s="10">
        <v>310.14999999999998</v>
      </c>
      <c r="AS337" s="14">
        <v>47.1</v>
      </c>
      <c r="AT337" s="14">
        <v>0.5</v>
      </c>
      <c r="AU337" s="10">
        <v>1.2085603758351846</v>
      </c>
      <c r="AV337" s="10">
        <v>18.534082941771516</v>
      </c>
      <c r="AW337" s="10">
        <v>1.1140456451847278</v>
      </c>
      <c r="AX337" s="10">
        <v>1.2177659208535283</v>
      </c>
      <c r="AY337" s="10">
        <v>15.661562189855397</v>
      </c>
      <c r="AZ337" s="10">
        <v>19.630894738626981</v>
      </c>
      <c r="BA337" s="10">
        <v>1.7194071555918917</v>
      </c>
      <c r="BB337" s="10">
        <v>0.14135310708944615</v>
      </c>
      <c r="BC337" s="2">
        <v>0.30484404975998808</v>
      </c>
      <c r="BD337" s="1" t="s">
        <v>79</v>
      </c>
      <c r="BF337" s="22"/>
      <c r="BG337" s="23"/>
      <c r="BH337" s="22"/>
      <c r="BI337" s="23"/>
      <c r="BJ337" s="22"/>
      <c r="BK337" s="24"/>
      <c r="BL337" s="22"/>
      <c r="BM337" s="22"/>
      <c r="BN337" s="24"/>
      <c r="BO337" s="22"/>
      <c r="BP337" s="23"/>
      <c r="BQ337" s="22"/>
      <c r="BR337" s="22"/>
      <c r="BS337" s="24"/>
      <c r="BT337" s="24"/>
      <c r="BU337" s="24"/>
      <c r="BV337" s="24"/>
      <c r="BW337" s="24"/>
      <c r="BX337" s="24"/>
    </row>
    <row r="338" spans="1:76" x14ac:dyDescent="0.3">
      <c r="A338" s="2">
        <v>337</v>
      </c>
      <c r="B338" s="9" t="s">
        <v>426</v>
      </c>
      <c r="C338" s="10">
        <v>326</v>
      </c>
      <c r="D338" s="9" t="s">
        <v>58</v>
      </c>
      <c r="E338" s="10">
        <v>8.3556430200000005</v>
      </c>
      <c r="F338" s="10">
        <v>0.86654687259999996</v>
      </c>
      <c r="G338" s="10">
        <v>22.359180160000001</v>
      </c>
      <c r="H338" s="10">
        <v>19.347901619999998</v>
      </c>
      <c r="I338" s="10">
        <v>80.347867109999996</v>
      </c>
      <c r="J338" s="10">
        <v>31.914516070000001</v>
      </c>
      <c r="K338" s="10">
        <v>88.772133830000001</v>
      </c>
      <c r="L338" s="11">
        <v>5.1967592592592595E-3</v>
      </c>
      <c r="M338" s="11">
        <v>5.7812384259259266E-3</v>
      </c>
      <c r="N338" s="10">
        <v>7.2135264899999978</v>
      </c>
      <c r="O338" s="10">
        <v>11.100267830000007</v>
      </c>
      <c r="P338" s="10">
        <v>0.64985157119402526</v>
      </c>
      <c r="Q338" s="9">
        <v>0.63447860880139884</v>
      </c>
      <c r="R338">
        <v>4.4208362800000032</v>
      </c>
      <c r="S338">
        <v>0.39826392909656488</v>
      </c>
      <c r="T338" s="9">
        <v>0.56144415852705565</v>
      </c>
      <c r="U338" s="3">
        <v>13.654234580000001</v>
      </c>
      <c r="V338" s="3">
        <v>8.1301701926666663</v>
      </c>
      <c r="W338" s="3">
        <v>0.5620747291</v>
      </c>
      <c r="X338" s="3">
        <v>0.87270697853333334</v>
      </c>
      <c r="Y338" s="3">
        <v>21.152921653333333</v>
      </c>
      <c r="Z338" s="3">
        <v>22.466006093333334</v>
      </c>
      <c r="AA338" s="3">
        <v>11.756947943333332</v>
      </c>
      <c r="AB338" s="3">
        <v>19.49036413</v>
      </c>
      <c r="AC338" s="3">
        <v>92.042784663333336</v>
      </c>
      <c r="AD338" s="3">
        <v>79.840478110000006</v>
      </c>
      <c r="AE338" s="3">
        <v>32.064325439999998</v>
      </c>
      <c r="AF338" s="3">
        <v>31.669491606666668</v>
      </c>
      <c r="AG338" s="3">
        <v>80.905895810000004</v>
      </c>
      <c r="AH338" s="3">
        <v>87.843152303333341</v>
      </c>
      <c r="AI338" s="12">
        <v>43668</v>
      </c>
      <c r="AJ338" s="13">
        <v>658</v>
      </c>
      <c r="AK338" s="16">
        <v>3.0828609999999999</v>
      </c>
      <c r="AL338" s="10">
        <v>8.2860999999999851E-2</v>
      </c>
      <c r="AM338" s="10">
        <v>0.84325586453622148</v>
      </c>
      <c r="AN338" s="14">
        <v>12</v>
      </c>
      <c r="AO338" s="10">
        <v>285.14999999999998</v>
      </c>
      <c r="AP338" s="14">
        <v>10.5</v>
      </c>
      <c r="AQ338" s="14">
        <v>37</v>
      </c>
      <c r="AR338" s="10">
        <v>310.14999999999998</v>
      </c>
      <c r="AS338" s="14">
        <v>47.1</v>
      </c>
      <c r="AT338" s="14">
        <v>0.5</v>
      </c>
      <c r="AU338" s="10">
        <v>0.98001908928819581</v>
      </c>
      <c r="AV338" s="10">
        <v>21.912423377633896</v>
      </c>
      <c r="AW338" s="10">
        <v>0.6356770551507861</v>
      </c>
      <c r="AX338" s="10">
        <v>0.98698584619147844</v>
      </c>
      <c r="AY338" s="10">
        <v>13.354911764158146</v>
      </c>
      <c r="AZ338" s="10">
        <v>22.158927789348709</v>
      </c>
      <c r="BA338" s="10">
        <v>8.1618138441313626</v>
      </c>
      <c r="BB338" s="10">
        <v>0.73528080305170052</v>
      </c>
      <c r="BC338" s="2">
        <v>0.72211112497066487</v>
      </c>
      <c r="BD338" s="1" t="s">
        <v>59</v>
      </c>
      <c r="BF338">
        <v>64</v>
      </c>
      <c r="BG338" s="19">
        <v>150.1</v>
      </c>
      <c r="BH338">
        <v>104</v>
      </c>
      <c r="BI338" s="19">
        <v>30.9</v>
      </c>
      <c r="BJ338">
        <v>91</v>
      </c>
      <c r="BK338" s="20">
        <v>14.4</v>
      </c>
      <c r="BL338">
        <v>88</v>
      </c>
      <c r="BM338">
        <v>94</v>
      </c>
      <c r="BN338" s="20">
        <v>9.69</v>
      </c>
      <c r="BO338">
        <v>90</v>
      </c>
      <c r="BP338" s="19">
        <v>13.7</v>
      </c>
      <c r="BQ338">
        <v>89</v>
      </c>
      <c r="BR338">
        <v>65</v>
      </c>
      <c r="BS338" s="20">
        <v>19.38</v>
      </c>
      <c r="BT338" s="20">
        <v>0.70000000000000107</v>
      </c>
      <c r="BU338" s="20">
        <v>-1</v>
      </c>
      <c r="BV338" s="20">
        <v>29</v>
      </c>
      <c r="BW338" s="20">
        <v>1</v>
      </c>
      <c r="BX338" s="20">
        <v>-9.69</v>
      </c>
    </row>
    <row r="339" spans="1:76" x14ac:dyDescent="0.3">
      <c r="A339" s="2">
        <v>338</v>
      </c>
      <c r="B339" s="9" t="s">
        <v>427</v>
      </c>
      <c r="C339" s="10">
        <v>328</v>
      </c>
      <c r="D339" s="9" t="s">
        <v>58</v>
      </c>
      <c r="E339" s="10">
        <v>8.5588023569999994</v>
      </c>
      <c r="F339" s="10">
        <v>0.55741989089999999</v>
      </c>
      <c r="G339" s="10">
        <v>20.058176020000001</v>
      </c>
      <c r="H339" s="10">
        <v>11.04511024</v>
      </c>
      <c r="I339" s="10">
        <v>85.216639810000004</v>
      </c>
      <c r="J339" s="10">
        <v>31.8563717</v>
      </c>
      <c r="K339" s="10">
        <v>60.51250615</v>
      </c>
      <c r="L339" s="11">
        <v>4.2129629629629626E-3</v>
      </c>
      <c r="M339" s="11">
        <v>4.6064699074074072E-3</v>
      </c>
      <c r="N339" s="10">
        <v>0.69766687999999988</v>
      </c>
      <c r="O339" s="10">
        <v>10.062370029999997</v>
      </c>
      <c r="P339" s="10">
        <v>6.9334250074283954E-2</v>
      </c>
      <c r="Q339" s="9">
        <v>4.542385990892675E-2</v>
      </c>
      <c r="R339">
        <v>3.2242716000000016</v>
      </c>
      <c r="S339">
        <v>0.32042864557625522</v>
      </c>
      <c r="T339" s="9">
        <v>0.46599281617339278</v>
      </c>
      <c r="U339" s="3">
        <v>13.672046459999999</v>
      </c>
      <c r="V339" s="3">
        <v>9.1234634476666656</v>
      </c>
      <c r="W339" s="3">
        <v>0.51069225306666655</v>
      </c>
      <c r="X339" s="3">
        <v>0.52928457886666658</v>
      </c>
      <c r="Y339" s="3">
        <v>19.592407840000003</v>
      </c>
      <c r="Z339" s="3">
        <v>20.164658003333333</v>
      </c>
      <c r="AA339" s="3">
        <v>9.9452493256666656</v>
      </c>
      <c r="AB339" s="3">
        <v>10.605142575999999</v>
      </c>
      <c r="AC339" s="3">
        <v>93.237385639999999</v>
      </c>
      <c r="AD339" s="3">
        <v>78.245076693333331</v>
      </c>
      <c r="AE339" s="3">
        <v>31.531203636666664</v>
      </c>
      <c r="AF339" s="3">
        <v>31.379655133333333</v>
      </c>
      <c r="AG339" s="3">
        <v>57.554355579999999</v>
      </c>
      <c r="AH339" s="3">
        <v>64.912784726666658</v>
      </c>
      <c r="AI339" s="12">
        <v>43668</v>
      </c>
      <c r="AJ339" s="13">
        <v>658</v>
      </c>
      <c r="AK339" s="16">
        <v>3.0828609999999999</v>
      </c>
      <c r="AL339" s="10">
        <v>8.2860999999999851E-2</v>
      </c>
      <c r="AM339" s="10">
        <v>0.54243758401692455</v>
      </c>
      <c r="AN339" s="14">
        <v>12</v>
      </c>
      <c r="AO339" s="10">
        <v>285.14999999999998</v>
      </c>
      <c r="AP339" s="14">
        <v>10.5</v>
      </c>
      <c r="AQ339" s="14">
        <v>37</v>
      </c>
      <c r="AR339" s="10">
        <v>310.14999999999998</v>
      </c>
      <c r="AS339" s="14">
        <v>47.1</v>
      </c>
      <c r="AT339" s="14">
        <v>0.5</v>
      </c>
      <c r="AU339" s="10">
        <v>0.63041267714909688</v>
      </c>
      <c r="AV339" s="10">
        <v>12.644928443496017</v>
      </c>
      <c r="AW339" s="10">
        <v>0.57756616818113882</v>
      </c>
      <c r="AX339" s="10">
        <v>0.43154414320582074</v>
      </c>
      <c r="AY339" s="10">
        <v>11.273418572973751</v>
      </c>
      <c r="AZ339" s="10">
        <v>8.7609036797655993</v>
      </c>
      <c r="BA339" s="10">
        <v>0.94393299692721122</v>
      </c>
      <c r="BB339" s="10">
        <v>9.3808217558384852E-2</v>
      </c>
      <c r="BC339" s="2">
        <v>-0.16845680412023575</v>
      </c>
      <c r="BD339" s="1" t="s">
        <v>59</v>
      </c>
      <c r="BF339">
        <v>55</v>
      </c>
      <c r="BG339" s="19">
        <v>148.80000000000001</v>
      </c>
      <c r="BH339">
        <v>102</v>
      </c>
      <c r="BI339" s="19">
        <v>30.5</v>
      </c>
      <c r="BJ339">
        <v>85</v>
      </c>
      <c r="BK339" s="20">
        <v>12.9</v>
      </c>
      <c r="BL339">
        <v>92</v>
      </c>
      <c r="BM339">
        <v>59</v>
      </c>
      <c r="BN339" s="20">
        <v>7.62</v>
      </c>
      <c r="BO339">
        <v>92</v>
      </c>
      <c r="BP339" s="19">
        <v>12.2</v>
      </c>
      <c r="BQ339">
        <v>91</v>
      </c>
      <c r="BR339">
        <v>51</v>
      </c>
      <c r="BS339" s="20">
        <v>14.73</v>
      </c>
      <c r="BT339" s="20">
        <v>0.70000000000000107</v>
      </c>
      <c r="BU339" s="20">
        <v>1</v>
      </c>
      <c r="BV339" s="20">
        <v>8</v>
      </c>
      <c r="BW339" s="20">
        <v>-7</v>
      </c>
      <c r="BX339" s="20">
        <v>-7.11</v>
      </c>
    </row>
    <row r="340" spans="1:76" x14ac:dyDescent="0.3">
      <c r="A340" s="2">
        <v>339</v>
      </c>
      <c r="B340" s="9" t="s">
        <v>428</v>
      </c>
      <c r="C340" s="10">
        <v>301</v>
      </c>
      <c r="D340" s="9" t="s">
        <v>58</v>
      </c>
      <c r="E340" s="10"/>
      <c r="F340" s="10"/>
      <c r="H340" s="10"/>
      <c r="I340" s="10"/>
      <c r="J340" s="10"/>
      <c r="K340" s="10"/>
      <c r="L340" s="11"/>
      <c r="M340" s="11"/>
      <c r="N340" s="10">
        <v>0</v>
      </c>
      <c r="O340" s="10">
        <v>0</v>
      </c>
      <c r="P340" s="10" t="e">
        <v>#DIV/0!</v>
      </c>
      <c r="Q340" s="9" t="e">
        <v>#DIV/0!</v>
      </c>
      <c r="R340">
        <v>0</v>
      </c>
      <c r="S340" t="e">
        <v>#DIV/0!</v>
      </c>
      <c r="T340" s="9" t="e">
        <v>#DIV/0!</v>
      </c>
      <c r="U340" s="3" t="e">
        <v>#DIV/0!</v>
      </c>
      <c r="V340" s="3" t="e">
        <v>#DIV/0!</v>
      </c>
      <c r="W340" s="3" t="e">
        <v>#DIV/0!</v>
      </c>
      <c r="X340" s="3" t="e">
        <v>#DIV/0!</v>
      </c>
      <c r="Y340" s="3" t="e">
        <v>#DIV/0!</v>
      </c>
      <c r="Z340" s="3" t="e">
        <v>#DIV/0!</v>
      </c>
      <c r="AA340" s="3" t="e">
        <v>#DIV/0!</v>
      </c>
      <c r="AB340" s="3" t="e">
        <v>#DIV/0!</v>
      </c>
      <c r="AC340" s="3" t="e">
        <v>#DIV/0!</v>
      </c>
      <c r="AD340" s="3" t="e">
        <v>#DIV/0!</v>
      </c>
      <c r="AE340" s="3" t="e">
        <v>#DIV/0!</v>
      </c>
      <c r="AF340" s="3" t="e">
        <v>#DIV/0!</v>
      </c>
      <c r="AG340" s="3" t="e">
        <v>#DIV/0!</v>
      </c>
      <c r="AH340" s="3" t="e">
        <v>#DIV/0!</v>
      </c>
      <c r="AI340" s="12">
        <v>43668</v>
      </c>
      <c r="AJ340" s="13">
        <v>658</v>
      </c>
      <c r="AK340" s="16">
        <v>3.0828609999999999</v>
      </c>
      <c r="AL340" s="10">
        <v>8.2860999999999851E-2</v>
      </c>
      <c r="AM340" s="10" t="s">
        <v>518</v>
      </c>
      <c r="AN340" s="14">
        <v>12</v>
      </c>
      <c r="AO340" s="10">
        <v>285.14999999999998</v>
      </c>
      <c r="AP340" s="14">
        <v>10.5</v>
      </c>
      <c r="AQ340" s="14">
        <v>37</v>
      </c>
      <c r="AR340" s="10">
        <v>310.14999999999998</v>
      </c>
      <c r="AS340" s="14">
        <v>47.1</v>
      </c>
      <c r="AT340" s="14">
        <v>0.5</v>
      </c>
      <c r="AU340" s="10" t="s">
        <v>518</v>
      </c>
      <c r="AV340" s="10" t="s">
        <v>518</v>
      </c>
      <c r="AW340" s="10" t="e">
        <v>#DIV/0!</v>
      </c>
      <c r="AX340" s="10" t="e">
        <v>#DIV/0!</v>
      </c>
      <c r="AY340" s="10" t="e">
        <v>#DIV/0!</v>
      </c>
      <c r="AZ340" s="10" t="e">
        <v>#DIV/0!</v>
      </c>
      <c r="BA340" s="10" t="s">
        <v>518</v>
      </c>
      <c r="BB340" s="10" t="s">
        <v>518</v>
      </c>
      <c r="BC340" s="2" t="e">
        <v>#DIV/0!</v>
      </c>
      <c r="BD340" s="1" t="s">
        <v>59</v>
      </c>
      <c r="BF340">
        <v>68</v>
      </c>
      <c r="BG340" s="19">
        <v>142.69999999999999</v>
      </c>
      <c r="BH340">
        <v>84</v>
      </c>
      <c r="BI340" s="19">
        <v>29.8</v>
      </c>
      <c r="BJ340">
        <v>90</v>
      </c>
      <c r="BK340" s="20">
        <v>17.100000000000001</v>
      </c>
      <c r="BL340">
        <v>85</v>
      </c>
      <c r="BM340">
        <v>99</v>
      </c>
      <c r="BN340" s="20">
        <v>11.72</v>
      </c>
      <c r="BO340">
        <v>89</v>
      </c>
      <c r="BP340" s="19">
        <v>18.3</v>
      </c>
      <c r="BQ340">
        <v>77</v>
      </c>
      <c r="BR340">
        <v>85</v>
      </c>
      <c r="BS340" s="20">
        <v>19.25</v>
      </c>
      <c r="BT340" s="20">
        <v>-1.1999999999999993</v>
      </c>
      <c r="BU340" s="20">
        <v>8</v>
      </c>
      <c r="BV340" s="20">
        <v>14</v>
      </c>
      <c r="BW340" s="20">
        <v>1</v>
      </c>
      <c r="BX340" s="20">
        <v>-7.5299999999999994</v>
      </c>
    </row>
    <row r="341" spans="1:76" x14ac:dyDescent="0.3">
      <c r="A341" s="2">
        <v>340</v>
      </c>
      <c r="B341" s="9" t="s">
        <v>430</v>
      </c>
      <c r="C341" s="10">
        <v>317</v>
      </c>
      <c r="D341" s="9" t="s">
        <v>58</v>
      </c>
      <c r="E341" s="10">
        <v>8.6785255780000004</v>
      </c>
      <c r="F341" s="10">
        <v>0.70438025199999998</v>
      </c>
      <c r="G341" s="10">
        <v>18.340980259999998</v>
      </c>
      <c r="H341" s="10">
        <v>12.914026229999999</v>
      </c>
      <c r="I341" s="10">
        <v>80.311413799999997</v>
      </c>
      <c r="J341" s="10">
        <v>35.641949029999999</v>
      </c>
      <c r="K341" s="10">
        <v>93.127903559999993</v>
      </c>
      <c r="L341" s="11">
        <v>4.9189814814814816E-3</v>
      </c>
      <c r="M341" s="11">
        <v>5.5497569444444448E-3</v>
      </c>
      <c r="N341" s="10">
        <v>4.4535880579999994</v>
      </c>
      <c r="O341" s="10">
        <v>13.752403170000008</v>
      </c>
      <c r="P341" s="10">
        <v>0.32384071372450873</v>
      </c>
      <c r="Q341" s="9">
        <v>0.2765717895372552</v>
      </c>
      <c r="R341">
        <v>14.472659739999997</v>
      </c>
      <c r="S341">
        <v>1.0523731424316576</v>
      </c>
      <c r="T341" s="9">
        <v>0.9972980025873337</v>
      </c>
      <c r="U341" s="3">
        <v>13.682301659999998</v>
      </c>
      <c r="V341" s="3">
        <v>9.1201249446666672</v>
      </c>
      <c r="W341" s="3">
        <v>0.52493476976666675</v>
      </c>
      <c r="X341" s="3">
        <v>0.66601979673333334</v>
      </c>
      <c r="Y341" s="3">
        <v>16.343844766666667</v>
      </c>
      <c r="Z341" s="3">
        <v>17.893643789999999</v>
      </c>
      <c r="AA341" s="3">
        <v>8.5741586509999994</v>
      </c>
      <c r="AB341" s="3">
        <v>11.901162256666666</v>
      </c>
      <c r="AC341" s="3">
        <v>94.151261343333317</v>
      </c>
      <c r="AD341" s="3">
        <v>81.982412830000001</v>
      </c>
      <c r="AE341" s="3">
        <v>35.2497191</v>
      </c>
      <c r="AF341" s="3">
        <v>35.21972066</v>
      </c>
      <c r="AG341" s="3">
        <v>77.370640736666658</v>
      </c>
      <c r="AH341" s="3">
        <v>89.540102273333332</v>
      </c>
      <c r="AI341" s="12">
        <v>43668</v>
      </c>
      <c r="AJ341" s="13">
        <v>658</v>
      </c>
      <c r="AK341" s="16">
        <v>3.0828609999999999</v>
      </c>
      <c r="AL341" s="10">
        <v>8.2860999999999851E-2</v>
      </c>
      <c r="AM341" s="10">
        <v>0.68544795110775347</v>
      </c>
      <c r="AN341" s="14">
        <v>12</v>
      </c>
      <c r="AO341" s="10">
        <v>285.14999999999998</v>
      </c>
      <c r="AP341" s="14">
        <v>10.5</v>
      </c>
      <c r="AQ341" s="14">
        <v>37</v>
      </c>
      <c r="AR341" s="10">
        <v>310.14999999999998</v>
      </c>
      <c r="AS341" s="14">
        <v>47.1</v>
      </c>
      <c r="AT341" s="14">
        <v>0.5</v>
      </c>
      <c r="AU341" s="10">
        <v>0.79661714202074863</v>
      </c>
      <c r="AV341" s="10">
        <v>14.610739276580166</v>
      </c>
      <c r="AW341" s="10">
        <v>0.59367370798868135</v>
      </c>
      <c r="AX341" s="10">
        <v>0.75323347793536366</v>
      </c>
      <c r="AY341" s="10">
        <v>9.695772809614212</v>
      </c>
      <c r="AZ341" s="10">
        <v>13.489560816024392</v>
      </c>
      <c r="BA341" s="10">
        <v>5.05609806003255</v>
      </c>
      <c r="BB341" s="10">
        <v>0.36765196580784559</v>
      </c>
      <c r="BC341" s="2">
        <v>0.31522095299995623</v>
      </c>
      <c r="BD341" s="1" t="s">
        <v>79</v>
      </c>
      <c r="BF341">
        <v>48</v>
      </c>
      <c r="BG341" s="19">
        <v>152</v>
      </c>
      <c r="BH341">
        <v>94</v>
      </c>
      <c r="BI341" s="19">
        <v>30.6</v>
      </c>
      <c r="BJ341">
        <v>89</v>
      </c>
      <c r="BK341" s="20">
        <v>12.9</v>
      </c>
      <c r="BL341">
        <v>93</v>
      </c>
      <c r="BM341">
        <v>83</v>
      </c>
      <c r="BN341" s="20">
        <v>4.8099999999999996</v>
      </c>
      <c r="BO341">
        <v>88</v>
      </c>
      <c r="BP341" s="19">
        <v>13.5</v>
      </c>
      <c r="BQ341">
        <v>93</v>
      </c>
      <c r="BR341">
        <v>87</v>
      </c>
      <c r="BS341" s="20">
        <v>8.57</v>
      </c>
      <c r="BT341" s="20">
        <v>-0.59999999999999964</v>
      </c>
      <c r="BU341" s="20">
        <v>0</v>
      </c>
      <c r="BV341" s="20">
        <v>-4</v>
      </c>
      <c r="BW341" s="20">
        <v>1</v>
      </c>
      <c r="BX341" s="20">
        <v>-3.7600000000000007</v>
      </c>
    </row>
    <row r="342" spans="1:76" x14ac:dyDescent="0.3">
      <c r="A342" s="2">
        <v>341</v>
      </c>
      <c r="B342" s="9" t="s">
        <v>431</v>
      </c>
      <c r="C342" s="10">
        <v>354</v>
      </c>
      <c r="D342" s="9" t="s">
        <v>58</v>
      </c>
      <c r="E342" s="10">
        <v>9.7721389320000007</v>
      </c>
      <c r="F342" s="10">
        <v>0.55409854820000004</v>
      </c>
      <c r="G342" s="10">
        <v>19.798965590000002</v>
      </c>
      <c r="H342" s="10">
        <v>10.93954106</v>
      </c>
      <c r="I342" s="10">
        <v>83.405526370000004</v>
      </c>
      <c r="J342" s="10">
        <v>27.63022668</v>
      </c>
      <c r="K342" s="10">
        <v>78.096979320000003</v>
      </c>
      <c r="L342" s="11">
        <v>4.1782407407407402E-3</v>
      </c>
      <c r="M342" s="11">
        <v>4.8090162037037034E-3</v>
      </c>
      <c r="N342" s="10">
        <v>-9.948267999999949E-2</v>
      </c>
      <c r="O342" s="10">
        <v>11.826081059999993</v>
      </c>
      <c r="P342" s="10">
        <v>-8.4121425766719334E-3</v>
      </c>
      <c r="Q342" s="9">
        <v>-5.9583184553156247E-2</v>
      </c>
      <c r="R342">
        <v>3.3705848700000018</v>
      </c>
      <c r="S342">
        <v>0.28501283332147259</v>
      </c>
      <c r="T342" s="9">
        <v>0.28931333669226417</v>
      </c>
      <c r="U342" s="3">
        <v>13.719215876666667</v>
      </c>
      <c r="V342" s="3">
        <v>9.8949097139999989</v>
      </c>
      <c r="W342" s="3">
        <v>0.55531475433333333</v>
      </c>
      <c r="X342" s="3">
        <v>0.53667282960000007</v>
      </c>
      <c r="Y342" s="3">
        <v>19.82161301</v>
      </c>
      <c r="Z342" s="3">
        <v>19.258712273333334</v>
      </c>
      <c r="AA342" s="3">
        <v>10.952104440666666</v>
      </c>
      <c r="AB342" s="3">
        <v>10.311747036666667</v>
      </c>
      <c r="AC342" s="3">
        <v>95.087550780000001</v>
      </c>
      <c r="AD342" s="3">
        <v>83.607777139999996</v>
      </c>
      <c r="AE342" s="3">
        <v>26.971331366666664</v>
      </c>
      <c r="AF342" s="3">
        <v>27.147042216666666</v>
      </c>
      <c r="AG342" s="3">
        <v>70.952496249999996</v>
      </c>
      <c r="AH342" s="3">
        <v>74.299610950000002</v>
      </c>
      <c r="AI342" s="12">
        <v>43668</v>
      </c>
      <c r="AJ342" s="13">
        <v>658</v>
      </c>
      <c r="AK342" s="16">
        <v>3.0828609999999999</v>
      </c>
      <c r="AL342" s="10">
        <v>8.2860999999999851E-2</v>
      </c>
      <c r="AM342" s="10">
        <v>0.53920551221738511</v>
      </c>
      <c r="AN342" s="14">
        <v>12</v>
      </c>
      <c r="AO342" s="10">
        <v>285.14999999999998</v>
      </c>
      <c r="AP342" s="14">
        <v>10.5</v>
      </c>
      <c r="AQ342" s="14">
        <v>37</v>
      </c>
      <c r="AR342" s="10">
        <v>310.14999999999998</v>
      </c>
      <c r="AS342" s="14">
        <v>47.1</v>
      </c>
      <c r="AT342" s="14">
        <v>0.5</v>
      </c>
      <c r="AU342" s="10">
        <v>0.62665641265725047</v>
      </c>
      <c r="AV342" s="10">
        <v>12.407148750953743</v>
      </c>
      <c r="AW342" s="10">
        <v>0.6280318780415981</v>
      </c>
      <c r="AX342" s="10">
        <v>0.60694883836144264</v>
      </c>
      <c r="AY342" s="10">
        <v>12.44654186690766</v>
      </c>
      <c r="AZ342" s="10">
        <v>11.691501271748422</v>
      </c>
      <c r="BA342" s="10">
        <v>-0.13989687278377794</v>
      </c>
      <c r="BB342" s="10">
        <v>-1.1829520876273956E-2</v>
      </c>
      <c r="BC342" s="2">
        <v>-7.0137123270319818E-2</v>
      </c>
      <c r="BD342" s="1" t="s">
        <v>59</v>
      </c>
      <c r="BF342">
        <v>75</v>
      </c>
      <c r="BG342" s="19">
        <v>146.69999999999999</v>
      </c>
      <c r="BH342">
        <v>94</v>
      </c>
      <c r="BI342" s="19">
        <v>31.1</v>
      </c>
      <c r="BJ342">
        <v>87</v>
      </c>
      <c r="BK342" s="20">
        <v>14.8</v>
      </c>
      <c r="BL342">
        <v>88</v>
      </c>
      <c r="BM342">
        <v>78</v>
      </c>
      <c r="BN342" s="20">
        <v>10.64</v>
      </c>
      <c r="BO342">
        <v>88</v>
      </c>
      <c r="BP342" s="19">
        <v>13.1</v>
      </c>
      <c r="BQ342">
        <v>79</v>
      </c>
      <c r="BR342">
        <v>83</v>
      </c>
      <c r="BS342" s="20">
        <v>4.0599999999999996</v>
      </c>
      <c r="BT342" s="20">
        <v>1.7000000000000011</v>
      </c>
      <c r="BU342" s="20">
        <v>9</v>
      </c>
      <c r="BV342" s="20">
        <v>-5</v>
      </c>
      <c r="BW342" s="20">
        <v>-1</v>
      </c>
      <c r="BX342" s="20">
        <v>6.580000000000001</v>
      </c>
    </row>
    <row r="343" spans="1:76" x14ac:dyDescent="0.3">
      <c r="A343" s="2">
        <v>342</v>
      </c>
      <c r="B343" s="9" t="s">
        <v>432</v>
      </c>
      <c r="C343" s="10">
        <v>309</v>
      </c>
      <c r="D343" s="9" t="s">
        <v>58</v>
      </c>
      <c r="E343" s="10">
        <v>10.42395975</v>
      </c>
      <c r="F343" s="10">
        <v>0.43183388150000002</v>
      </c>
      <c r="G343" s="10">
        <v>23.904957880000001</v>
      </c>
      <c r="H343" s="10">
        <v>10.32457606</v>
      </c>
      <c r="I343" s="10">
        <v>68.088661909999999</v>
      </c>
      <c r="J343" s="10">
        <v>29.812696549999998</v>
      </c>
      <c r="K343" s="10">
        <v>91.396026669999998</v>
      </c>
      <c r="L343" s="11">
        <v>2.4380787037037038E-2</v>
      </c>
      <c r="M343" s="11">
        <v>2.4901608796296298E-2</v>
      </c>
      <c r="N343" s="10">
        <v>0.72082683200000019</v>
      </c>
      <c r="O343" s="10">
        <v>14.441199319999996</v>
      </c>
      <c r="P343" s="10">
        <v>4.9914610000687976E-2</v>
      </c>
      <c r="Q343" s="9">
        <v>4.9914610000687976E-2</v>
      </c>
      <c r="R343">
        <v>2.004907199999991</v>
      </c>
      <c r="S343">
        <v>0.13883245813409295</v>
      </c>
      <c r="T343" s="9">
        <v>0.13883245813409295</v>
      </c>
      <c r="U343" s="3">
        <v>13.75325024</v>
      </c>
      <c r="V343" s="3">
        <v>10.42395975</v>
      </c>
      <c r="W343" s="3">
        <v>0.42579744940000003</v>
      </c>
      <c r="X343" s="3">
        <v>0.43183388150000002</v>
      </c>
      <c r="Y343" s="3">
        <v>22.610930020000001</v>
      </c>
      <c r="Z343" s="3">
        <v>23.904957880000001</v>
      </c>
      <c r="AA343" s="3">
        <v>9.6037492279999999</v>
      </c>
      <c r="AB343" s="3">
        <v>10.32457606</v>
      </c>
      <c r="AC343" s="3">
        <v>82.529861229999995</v>
      </c>
      <c r="AD343" s="3">
        <v>68.088661909999999</v>
      </c>
      <c r="AE343" s="3">
        <v>29.895385310000002</v>
      </c>
      <c r="AF343" s="3">
        <v>29.812696549999998</v>
      </c>
      <c r="AG343" s="3">
        <v>89.391119470000007</v>
      </c>
      <c r="AH343" s="3">
        <v>91.396026669999998</v>
      </c>
      <c r="AI343" s="12">
        <v>43668</v>
      </c>
      <c r="AJ343" s="13">
        <v>658</v>
      </c>
      <c r="AK343" s="16">
        <v>3.0828609999999999</v>
      </c>
      <c r="AL343" s="10">
        <v>8.2860999999999851E-2</v>
      </c>
      <c r="AM343" s="10">
        <v>0.42022706975760504</v>
      </c>
      <c r="AN343" s="14">
        <v>12</v>
      </c>
      <c r="AO343" s="10">
        <v>285.14999999999998</v>
      </c>
      <c r="AP343" s="14">
        <v>10.5</v>
      </c>
      <c r="AQ343" s="14">
        <v>37</v>
      </c>
      <c r="AR343" s="10">
        <v>310.14999999999998</v>
      </c>
      <c r="AS343" s="14">
        <v>47.1</v>
      </c>
      <c r="AT343" s="14">
        <v>0.5</v>
      </c>
      <c r="AU343" s="10">
        <v>0.48838148362549016</v>
      </c>
      <c r="AV343" s="10">
        <v>11.674738795439252</v>
      </c>
      <c r="AW343" s="10">
        <v>0.48155459534483419</v>
      </c>
      <c r="AX343" s="10">
        <v>0.48838148362549016</v>
      </c>
      <c r="AY343" s="10">
        <v>10.888397256151464</v>
      </c>
      <c r="AZ343" s="10">
        <v>11.674738795439252</v>
      </c>
      <c r="BA343" s="10">
        <v>0.78634153928778794</v>
      </c>
      <c r="BB343" s="10">
        <v>5.445126279773474E-2</v>
      </c>
      <c r="BC343" s="2">
        <v>5.445126279773474E-2</v>
      </c>
      <c r="BD343" s="1" t="s">
        <v>59</v>
      </c>
      <c r="BF343">
        <v>71</v>
      </c>
      <c r="BG343" s="19">
        <v>138.4</v>
      </c>
      <c r="BH343">
        <v>88</v>
      </c>
      <c r="BI343" s="19">
        <v>30.8</v>
      </c>
      <c r="BJ343">
        <v>93</v>
      </c>
      <c r="BK343" s="20">
        <v>13.9</v>
      </c>
      <c r="BL343">
        <v>76</v>
      </c>
      <c r="BM343">
        <v>99</v>
      </c>
      <c r="BN343" s="20">
        <v>17.559999999999999</v>
      </c>
      <c r="BO343">
        <v>85</v>
      </c>
      <c r="BP343" s="19">
        <v>13.7</v>
      </c>
      <c r="BQ343">
        <v>87</v>
      </c>
      <c r="BR343">
        <v>74</v>
      </c>
      <c r="BS343" s="20">
        <v>2.44</v>
      </c>
      <c r="BT343" s="20">
        <v>0.20000000000000107</v>
      </c>
      <c r="BU343" s="20">
        <v>-11</v>
      </c>
      <c r="BV343" s="20">
        <v>25</v>
      </c>
      <c r="BW343" s="20">
        <v>8</v>
      </c>
      <c r="BX343" s="20">
        <v>15.12</v>
      </c>
    </row>
    <row r="344" spans="1:76" x14ac:dyDescent="0.3">
      <c r="A344" s="2">
        <v>343</v>
      </c>
      <c r="B344" s="9" t="s">
        <v>433</v>
      </c>
      <c r="C344" s="10">
        <v>306</v>
      </c>
      <c r="D344" s="9" t="s">
        <v>58</v>
      </c>
      <c r="E344" s="10">
        <v>9.8546355549999998</v>
      </c>
      <c r="F344" s="10">
        <v>0.4631453351</v>
      </c>
      <c r="G344" s="10">
        <v>24.908730479999999</v>
      </c>
      <c r="H344" s="10">
        <v>11.485933530000001</v>
      </c>
      <c r="I344" s="10">
        <v>82.355545219999996</v>
      </c>
      <c r="J344" s="10">
        <v>31.737318850000001</v>
      </c>
      <c r="K344" s="10">
        <v>79.971877370000001</v>
      </c>
      <c r="L344" s="11">
        <v>4.0104166666666665E-3</v>
      </c>
      <c r="M344" s="11">
        <v>4.7511458333333329E-3</v>
      </c>
      <c r="N344" s="10">
        <v>0.46733711999999983</v>
      </c>
      <c r="O344" s="10">
        <v>10.979255640000005</v>
      </c>
      <c r="P344" s="10">
        <v>4.256546484785189E-2</v>
      </c>
      <c r="Q344" s="9">
        <v>0.13020909570636061</v>
      </c>
      <c r="R344">
        <v>7.5799183600000077</v>
      </c>
      <c r="S344">
        <v>0.69038545130369189</v>
      </c>
      <c r="T344" s="9">
        <v>0.51823892905798685</v>
      </c>
      <c r="U344" s="3">
        <v>13.752661336666668</v>
      </c>
      <c r="V344" s="3">
        <v>9.8140152436666668</v>
      </c>
      <c r="W344" s="3">
        <v>0.43695586793333335</v>
      </c>
      <c r="X344" s="3">
        <v>0.47060275396666668</v>
      </c>
      <c r="Y344" s="3">
        <v>25.11305634333333</v>
      </c>
      <c r="Z344" s="3">
        <v>26.542047783333334</v>
      </c>
      <c r="AA344" s="3">
        <v>10.901076890000001</v>
      </c>
      <c r="AB344" s="3">
        <v>12.420679893333334</v>
      </c>
      <c r="AC344" s="3">
        <v>93.34473934333333</v>
      </c>
      <c r="AD344" s="3">
        <v>82.016660270000003</v>
      </c>
      <c r="AE344" s="3">
        <v>31.406253643333333</v>
      </c>
      <c r="AF344" s="3">
        <v>31.262903730000001</v>
      </c>
      <c r="AG344" s="3">
        <v>71.861260800000011</v>
      </c>
      <c r="AH344" s="3">
        <v>77.678244986666655</v>
      </c>
      <c r="AI344" s="12">
        <v>43668</v>
      </c>
      <c r="AJ344" s="13">
        <v>658</v>
      </c>
      <c r="AK344" s="16">
        <v>3.0828609999999999</v>
      </c>
      <c r="AL344" s="10">
        <v>8.2860999999999851E-2</v>
      </c>
      <c r="AM344" s="10">
        <v>0.45069693550893147</v>
      </c>
      <c r="AN344" s="14">
        <v>12</v>
      </c>
      <c r="AO344" s="10">
        <v>285.14999999999998</v>
      </c>
      <c r="AP344" s="14">
        <v>10.5</v>
      </c>
      <c r="AQ344" s="14">
        <v>37</v>
      </c>
      <c r="AR344" s="10">
        <v>310.14999999999998</v>
      </c>
      <c r="AS344" s="14">
        <v>47.1</v>
      </c>
      <c r="AT344" s="14">
        <v>0.5</v>
      </c>
      <c r="AU344" s="10">
        <v>0.52379309632832227</v>
      </c>
      <c r="AV344" s="10">
        <v>13.047021063726856</v>
      </c>
      <c r="AW344" s="10">
        <v>0.49417418179158107</v>
      </c>
      <c r="AX344" s="10">
        <v>0.532227046155206</v>
      </c>
      <c r="AY344" s="10">
        <v>12.348893089878855</v>
      </c>
      <c r="AZ344" s="10">
        <v>14.129720647330146</v>
      </c>
      <c r="BA344" s="10">
        <v>0.49919415376362686</v>
      </c>
      <c r="BB344" s="10">
        <v>4.5467030747052231E-2</v>
      </c>
      <c r="BC344" s="2">
        <v>0.15298795610983984</v>
      </c>
      <c r="BD344" s="1" t="s">
        <v>59</v>
      </c>
      <c r="BF344">
        <v>57</v>
      </c>
      <c r="BG344" s="19">
        <v>146.69999999999999</v>
      </c>
      <c r="BH344">
        <v>100</v>
      </c>
      <c r="BI344" s="19">
        <v>30.8</v>
      </c>
      <c r="BJ344">
        <v>89</v>
      </c>
      <c r="BK344" s="20">
        <v>14.3</v>
      </c>
      <c r="BL344">
        <v>88</v>
      </c>
      <c r="BM344">
        <v>85</v>
      </c>
      <c r="BN344" s="20">
        <v>4.95</v>
      </c>
      <c r="BO344">
        <v>80</v>
      </c>
      <c r="BP344" s="19">
        <v>13.8</v>
      </c>
      <c r="BQ344">
        <v>91</v>
      </c>
      <c r="BR344">
        <v>69</v>
      </c>
      <c r="BS344" s="20">
        <v>3.59</v>
      </c>
      <c r="BT344" s="20">
        <v>0.5</v>
      </c>
      <c r="BU344" s="20">
        <v>-3</v>
      </c>
      <c r="BV344" s="20">
        <v>16</v>
      </c>
      <c r="BW344" s="20">
        <v>9</v>
      </c>
      <c r="BX344" s="20">
        <v>1.3600000000000003</v>
      </c>
    </row>
    <row r="345" spans="1:76" x14ac:dyDescent="0.3">
      <c r="A345" s="2">
        <v>344</v>
      </c>
      <c r="B345" s="9" t="s">
        <v>434</v>
      </c>
      <c r="C345" s="10">
        <v>325</v>
      </c>
      <c r="D345" s="9" t="s">
        <v>58</v>
      </c>
      <c r="E345" s="10">
        <v>10.033342640000001</v>
      </c>
      <c r="F345" s="10">
        <v>0.46815408809999998</v>
      </c>
      <c r="G345" s="10">
        <v>24.020400200000001</v>
      </c>
      <c r="H345" s="10">
        <v>11.006733410000001</v>
      </c>
      <c r="I345" s="10">
        <v>77.228207909999995</v>
      </c>
      <c r="J345" s="10">
        <v>26.238621009999999</v>
      </c>
      <c r="K345" s="10">
        <v>98.868105029999995</v>
      </c>
      <c r="L345" s="11">
        <v>6.6550925925925935E-3</v>
      </c>
      <c r="M345" s="11">
        <v>7.2499884259259262E-3</v>
      </c>
      <c r="N345" s="10">
        <v>4.0039688900000003</v>
      </c>
      <c r="O345" s="10">
        <v>11.853286060000002</v>
      </c>
      <c r="P345" s="10">
        <v>0.33779399819867334</v>
      </c>
      <c r="Q345" s="9">
        <v>0.24928518827145055</v>
      </c>
      <c r="R345">
        <v>0.73369189999999662</v>
      </c>
      <c r="S345">
        <v>6.1897763732869572E-2</v>
      </c>
      <c r="T345" s="9">
        <v>0.27494867290071151</v>
      </c>
      <c r="U345" s="3">
        <v>13.729035520000002</v>
      </c>
      <c r="V345" s="3">
        <v>10.089240582333334</v>
      </c>
      <c r="W345" s="3">
        <v>0.35663566569999999</v>
      </c>
      <c r="X345" s="3">
        <v>0.4309369066</v>
      </c>
      <c r="Y345" s="3">
        <v>23.690811216666663</v>
      </c>
      <c r="Z345" s="3">
        <v>26.319347446666669</v>
      </c>
      <c r="AA345" s="3">
        <v>8.4281738883333333</v>
      </c>
      <c r="AB345" s="3">
        <v>11.164553646666667</v>
      </c>
      <c r="AC345" s="3">
        <v>85.718621289999987</v>
      </c>
      <c r="AD345" s="3">
        <v>74.917492746666667</v>
      </c>
      <c r="AE345" s="3">
        <v>26.884507406666668</v>
      </c>
      <c r="AF345" s="3">
        <v>26.851925313333329</v>
      </c>
      <c r="AG345" s="3">
        <v>96.54321203666666</v>
      </c>
      <c r="AH345" s="3">
        <v>99.406612086666655</v>
      </c>
      <c r="AI345" s="12">
        <v>43668</v>
      </c>
      <c r="AJ345" s="13">
        <v>658</v>
      </c>
      <c r="AK345" s="16">
        <v>3.0828609999999999</v>
      </c>
      <c r="AL345" s="10">
        <v>8.2860999999999851E-2</v>
      </c>
      <c r="AM345" s="10">
        <v>0.45557106346993914</v>
      </c>
      <c r="AN345" s="14">
        <v>12</v>
      </c>
      <c r="AO345" s="10">
        <v>285.14999999999998</v>
      </c>
      <c r="AP345" s="14">
        <v>10.5</v>
      </c>
      <c r="AQ345" s="14">
        <v>37</v>
      </c>
      <c r="AR345" s="10">
        <v>310.14999999999998</v>
      </c>
      <c r="AS345" s="14">
        <v>47.1</v>
      </c>
      <c r="AT345" s="14">
        <v>0.5</v>
      </c>
      <c r="AU345" s="10">
        <v>0.52945773341690983</v>
      </c>
      <c r="AV345" s="10">
        <v>12.717786645659087</v>
      </c>
      <c r="AW345" s="10">
        <v>0.40333624337980606</v>
      </c>
      <c r="AX345" s="10">
        <v>0.48736705203222291</v>
      </c>
      <c r="AY345" s="10">
        <v>9.5769852708776479</v>
      </c>
      <c r="AZ345" s="10">
        <v>12.776694375951164</v>
      </c>
      <c r="BA345" s="10">
        <v>4.7285140163654686</v>
      </c>
      <c r="BB345" s="10">
        <v>0.39892009628640213</v>
      </c>
      <c r="BC345" s="2">
        <v>0.29135512333964958</v>
      </c>
      <c r="BD345" s="1" t="s">
        <v>59</v>
      </c>
      <c r="BF345">
        <v>68</v>
      </c>
      <c r="BG345" s="19">
        <v>147</v>
      </c>
      <c r="BH345">
        <v>80</v>
      </c>
      <c r="BI345" s="19">
        <v>31</v>
      </c>
      <c r="BJ345">
        <v>87</v>
      </c>
      <c r="BK345" s="20">
        <v>14.4</v>
      </c>
      <c r="BL345">
        <v>83</v>
      </c>
      <c r="BM345">
        <v>87</v>
      </c>
      <c r="BN345" s="20">
        <v>7.66</v>
      </c>
      <c r="BO345">
        <v>86</v>
      </c>
      <c r="BP345" s="19">
        <v>14.1</v>
      </c>
      <c r="BQ345">
        <v>86</v>
      </c>
      <c r="BR345">
        <v>96</v>
      </c>
      <c r="BS345" s="20">
        <v>11.16</v>
      </c>
      <c r="BT345" s="20">
        <v>0.30000000000000071</v>
      </c>
      <c r="BU345" s="20">
        <v>-3</v>
      </c>
      <c r="BV345" s="20">
        <v>-9</v>
      </c>
      <c r="BW345" s="20">
        <v>1</v>
      </c>
      <c r="BX345" s="20">
        <v>-3.5</v>
      </c>
    </row>
    <row r="346" spans="1:76" x14ac:dyDescent="0.3">
      <c r="A346" s="2">
        <v>345</v>
      </c>
      <c r="B346" s="9" t="s">
        <v>435</v>
      </c>
      <c r="C346" s="10">
        <v>330</v>
      </c>
      <c r="D346" s="9" t="s">
        <v>58</v>
      </c>
      <c r="E346" s="10">
        <v>8.7485333260000004</v>
      </c>
      <c r="F346" s="10">
        <v>0.70282445630000001</v>
      </c>
      <c r="G346" s="10">
        <v>21.315652780000001</v>
      </c>
      <c r="H346" s="10">
        <v>14.98430909</v>
      </c>
      <c r="I346" s="10">
        <v>80.243540390000007</v>
      </c>
      <c r="J346" s="10">
        <v>33.266775610000003</v>
      </c>
      <c r="K346" s="10">
        <v>94.534013959999996</v>
      </c>
      <c r="L346" s="11">
        <v>3.998842592592592E-3</v>
      </c>
      <c r="M346" s="11">
        <v>4.5370254629629632E-3</v>
      </c>
      <c r="N346" s="10">
        <v>5.8628117849999999</v>
      </c>
      <c r="O346" s="10">
        <v>14.60483253999999</v>
      </c>
      <c r="P346" s="10">
        <v>0.40142957948629815</v>
      </c>
      <c r="Q346" s="9">
        <v>0.28381624282171131</v>
      </c>
      <c r="R346">
        <v>15.987675659999994</v>
      </c>
      <c r="S346">
        <v>1.0946839421960264</v>
      </c>
      <c r="T346" s="9">
        <v>1.0229310357564021</v>
      </c>
      <c r="U346" s="3">
        <v>13.706473126666666</v>
      </c>
      <c r="V346" s="3">
        <v>9.0518641906666666</v>
      </c>
      <c r="W346" s="3">
        <v>0.51429580780000006</v>
      </c>
      <c r="X346" s="3">
        <v>0.64403821586666654</v>
      </c>
      <c r="Y346" s="3">
        <v>18.445160123333334</v>
      </c>
      <c r="Z346" s="3">
        <v>20.656344276666669</v>
      </c>
      <c r="AA346" s="3">
        <v>9.4640976593333335</v>
      </c>
      <c r="AB346" s="3">
        <v>13.30330629</v>
      </c>
      <c r="AC346" s="3">
        <v>95.502557173333344</v>
      </c>
      <c r="AD346" s="3">
        <v>82.224656410000009</v>
      </c>
      <c r="AE346" s="3">
        <v>31.742124919999998</v>
      </c>
      <c r="AF346" s="3">
        <v>32.260664016666674</v>
      </c>
      <c r="AG346" s="3">
        <v>80.86827692333334</v>
      </c>
      <c r="AH346" s="3">
        <v>94.553358163333328</v>
      </c>
      <c r="AI346" s="12">
        <v>43668</v>
      </c>
      <c r="AJ346" s="13">
        <v>658</v>
      </c>
      <c r="AK346" s="16">
        <v>3.0828609999999999</v>
      </c>
      <c r="AL346" s="10">
        <v>8.2860999999999851E-2</v>
      </c>
      <c r="AM346" s="10">
        <v>0.6839339720149562</v>
      </c>
      <c r="AN346" s="14">
        <v>12</v>
      </c>
      <c r="AO346" s="10">
        <v>285.14999999999998</v>
      </c>
      <c r="AP346" s="14">
        <v>10.5</v>
      </c>
      <c r="AQ346" s="14">
        <v>37</v>
      </c>
      <c r="AR346" s="10">
        <v>310.14999999999998</v>
      </c>
      <c r="AS346" s="14">
        <v>47.1</v>
      </c>
      <c r="AT346" s="14">
        <v>0.5</v>
      </c>
      <c r="AU346" s="10">
        <v>0.79485761863748627</v>
      </c>
      <c r="AV346" s="10">
        <v>16.942909008414315</v>
      </c>
      <c r="AW346" s="10">
        <v>0.58164159968937945</v>
      </c>
      <c r="AX346" s="10">
        <v>0.7283734622302358</v>
      </c>
      <c r="AY346" s="10">
        <v>10.696436995160889</v>
      </c>
      <c r="AZ346" s="10">
        <v>15.06471763458115</v>
      </c>
      <c r="BA346" s="10">
        <v>6.637106812240722</v>
      </c>
      <c r="BB346" s="10">
        <v>0.45444593726514076</v>
      </c>
      <c r="BC346" s="2">
        <v>0.32314078021244325</v>
      </c>
      <c r="BD346" s="1" t="s">
        <v>79</v>
      </c>
      <c r="BF346">
        <v>57</v>
      </c>
      <c r="BG346" s="19">
        <v>145.5</v>
      </c>
      <c r="BH346">
        <v>90</v>
      </c>
      <c r="BI346" s="19">
        <v>30</v>
      </c>
      <c r="BJ346">
        <v>89</v>
      </c>
      <c r="BK346" s="20">
        <v>13.3</v>
      </c>
      <c r="BL346">
        <v>91</v>
      </c>
      <c r="BM346">
        <v>73</v>
      </c>
      <c r="BN346" s="20">
        <v>6.36</v>
      </c>
      <c r="BO346">
        <v>85</v>
      </c>
      <c r="BP346" s="19">
        <v>13.3</v>
      </c>
      <c r="BQ346">
        <v>88</v>
      </c>
      <c r="BR346">
        <v>82</v>
      </c>
      <c r="BS346" s="20">
        <v>8.5</v>
      </c>
      <c r="BT346" s="20">
        <v>0</v>
      </c>
      <c r="BU346" s="20">
        <v>3</v>
      </c>
      <c r="BV346" s="20">
        <v>-9</v>
      </c>
      <c r="BW346" s="20">
        <v>4</v>
      </c>
      <c r="BX346" s="20">
        <v>-2.1399999999999997</v>
      </c>
    </row>
    <row r="347" spans="1:76" x14ac:dyDescent="0.3">
      <c r="A347" s="2">
        <v>346</v>
      </c>
      <c r="B347" s="9" t="s">
        <v>436</v>
      </c>
      <c r="C347" s="10">
        <v>300</v>
      </c>
      <c r="D347" s="9" t="s">
        <v>58</v>
      </c>
      <c r="E347" s="10"/>
      <c r="F347" s="10"/>
      <c r="H347" s="10"/>
      <c r="I347" s="10"/>
      <c r="J347" s="10"/>
      <c r="K347" s="10"/>
      <c r="L347" s="11"/>
      <c r="M347" s="11"/>
      <c r="N347" s="10">
        <v>0</v>
      </c>
      <c r="O347" s="10">
        <v>0</v>
      </c>
      <c r="P347" s="10" t="e">
        <v>#DIV/0!</v>
      </c>
      <c r="Q347" s="9" t="e">
        <v>#DIV/0!</v>
      </c>
      <c r="R347">
        <v>0</v>
      </c>
      <c r="S347" t="e">
        <v>#DIV/0!</v>
      </c>
      <c r="T347" s="9" t="e">
        <v>#DIV/0!</v>
      </c>
      <c r="U347" s="3" t="e">
        <v>#DIV/0!</v>
      </c>
      <c r="V347" s="3" t="e">
        <v>#DIV/0!</v>
      </c>
      <c r="W347" s="3" t="e">
        <v>#DIV/0!</v>
      </c>
      <c r="X347" s="3" t="e">
        <v>#DIV/0!</v>
      </c>
      <c r="Y347" s="3" t="e">
        <v>#DIV/0!</v>
      </c>
      <c r="Z347" s="3" t="e">
        <v>#DIV/0!</v>
      </c>
      <c r="AA347" s="3" t="e">
        <v>#DIV/0!</v>
      </c>
      <c r="AB347" s="3" t="e">
        <v>#DIV/0!</v>
      </c>
      <c r="AC347" s="3" t="e">
        <v>#DIV/0!</v>
      </c>
      <c r="AD347" s="3" t="e">
        <v>#DIV/0!</v>
      </c>
      <c r="AE347" s="3" t="e">
        <v>#DIV/0!</v>
      </c>
      <c r="AF347" s="3" t="e">
        <v>#DIV/0!</v>
      </c>
      <c r="AG347" s="3" t="e">
        <v>#DIV/0!</v>
      </c>
      <c r="AH347" s="3" t="e">
        <v>#DIV/0!</v>
      </c>
      <c r="AI347" s="12">
        <v>43668</v>
      </c>
      <c r="AJ347" s="13">
        <v>658</v>
      </c>
      <c r="AK347" s="16">
        <v>3.0828609999999999</v>
      </c>
      <c r="AL347" s="10">
        <v>8.2860999999999851E-2</v>
      </c>
      <c r="AM347" s="10" t="s">
        <v>518</v>
      </c>
      <c r="AN347" s="14">
        <v>12</v>
      </c>
      <c r="AO347" s="10">
        <v>285.14999999999998</v>
      </c>
      <c r="AP347" s="14">
        <v>10.5</v>
      </c>
      <c r="AQ347" s="14">
        <v>37</v>
      </c>
      <c r="AR347" s="10">
        <v>310.14999999999998</v>
      </c>
      <c r="AS347" s="14">
        <v>47.1</v>
      </c>
      <c r="AT347" s="14">
        <v>0.5</v>
      </c>
      <c r="AU347" s="10" t="s">
        <v>518</v>
      </c>
      <c r="AV347" s="10" t="s">
        <v>518</v>
      </c>
      <c r="AW347" s="10" t="e">
        <v>#DIV/0!</v>
      </c>
      <c r="AX347" s="10" t="e">
        <v>#DIV/0!</v>
      </c>
      <c r="AY347" s="10" t="e">
        <v>#DIV/0!</v>
      </c>
      <c r="AZ347" s="10" t="e">
        <v>#DIV/0!</v>
      </c>
      <c r="BA347" s="10" t="s">
        <v>518</v>
      </c>
      <c r="BB347" s="10" t="s">
        <v>518</v>
      </c>
      <c r="BC347" s="2" t="e">
        <v>#DIV/0!</v>
      </c>
      <c r="BD347" s="1" t="s">
        <v>79</v>
      </c>
      <c r="BF347">
        <v>49</v>
      </c>
      <c r="BG347" s="19">
        <v>149.9</v>
      </c>
      <c r="BH347">
        <v>110</v>
      </c>
      <c r="BI347" s="19">
        <v>30.7</v>
      </c>
      <c r="BJ347">
        <v>87</v>
      </c>
      <c r="BK347" s="20">
        <v>15.6</v>
      </c>
      <c r="BL347">
        <v>80</v>
      </c>
      <c r="BM347">
        <v>80</v>
      </c>
      <c r="BN347" s="20">
        <v>9.25</v>
      </c>
      <c r="BO347">
        <v>86</v>
      </c>
      <c r="BP347" s="19">
        <v>16.5</v>
      </c>
      <c r="BQ347">
        <v>78</v>
      </c>
      <c r="BR347">
        <v>82</v>
      </c>
      <c r="BS347" s="20">
        <v>9.9700000000000006</v>
      </c>
      <c r="BT347" s="20">
        <v>-0.90000000000000036</v>
      </c>
      <c r="BU347" s="20">
        <v>2</v>
      </c>
      <c r="BV347" s="20">
        <v>-2</v>
      </c>
      <c r="BW347" s="20">
        <v>1</v>
      </c>
      <c r="BX347" s="20">
        <v>-0.72000000000000064</v>
      </c>
    </row>
    <row r="348" spans="1:76" x14ac:dyDescent="0.3">
      <c r="A348" s="2">
        <v>347</v>
      </c>
      <c r="B348" s="9" t="s">
        <v>438</v>
      </c>
      <c r="C348" s="10">
        <v>370</v>
      </c>
      <c r="D348" s="9" t="s">
        <v>58</v>
      </c>
      <c r="E348" s="10">
        <v>8.1586085090000005</v>
      </c>
      <c r="F348" s="10">
        <v>0.85841891069999998</v>
      </c>
      <c r="G348" s="10">
        <v>22.038051530000001</v>
      </c>
      <c r="H348" s="10">
        <v>18.770914810000001</v>
      </c>
      <c r="I348" s="10">
        <v>83.543868689999996</v>
      </c>
      <c r="J348" s="10">
        <v>31.31378716</v>
      </c>
      <c r="K348" s="10">
        <v>83.909340940000007</v>
      </c>
      <c r="L348" s="11">
        <v>5.7638888888888887E-3</v>
      </c>
      <c r="M348" s="11">
        <v>6.4409606481481479E-3</v>
      </c>
      <c r="N348" s="10">
        <v>6.8902369200000013</v>
      </c>
      <c r="O348" s="10">
        <v>11.5244122</v>
      </c>
      <c r="P348" s="10">
        <v>0.59788185292435136</v>
      </c>
      <c r="Q348" s="9">
        <v>0.51837970844128201</v>
      </c>
      <c r="R348">
        <v>11.68845481000001</v>
      </c>
      <c r="S348">
        <v>1.0142343580872619</v>
      </c>
      <c r="T348" s="9">
        <v>1.0669645248230937</v>
      </c>
      <c r="U348" s="3">
        <v>13.62216752</v>
      </c>
      <c r="V348" s="3">
        <v>8.1291563493333339</v>
      </c>
      <c r="W348" s="3">
        <v>0.59721353706666669</v>
      </c>
      <c r="X348" s="3">
        <v>0.82532084673333328</v>
      </c>
      <c r="Y348" s="3">
        <v>19.136592486666668</v>
      </c>
      <c r="Z348" s="3">
        <v>21.684788783333335</v>
      </c>
      <c r="AA348" s="3">
        <v>11.462697140000001</v>
      </c>
      <c r="AB348" s="3">
        <v>17.875592280000003</v>
      </c>
      <c r="AC348" s="3">
        <v>94.911878189999996</v>
      </c>
      <c r="AD348" s="3">
        <v>82.237967993333328</v>
      </c>
      <c r="AE348" s="3">
        <v>29.798322719999998</v>
      </c>
      <c r="AF348" s="3">
        <v>30.13247874</v>
      </c>
      <c r="AG348" s="3">
        <v>71.443537649999996</v>
      </c>
      <c r="AH348" s="3">
        <v>84.990566773333342</v>
      </c>
      <c r="AI348" s="12">
        <v>43670</v>
      </c>
      <c r="AJ348" s="13">
        <v>657.4666666666667</v>
      </c>
      <c r="AK348" s="16">
        <v>3.0625399999999998</v>
      </c>
      <c r="AL348" s="10">
        <v>6.2539999999999818E-2</v>
      </c>
      <c r="AM348" s="10">
        <v>0.84088917437813049</v>
      </c>
      <c r="AN348" s="14">
        <v>12</v>
      </c>
      <c r="AO348" s="10">
        <v>285.14999999999998</v>
      </c>
      <c r="AP348" s="14">
        <v>10.5</v>
      </c>
      <c r="AQ348" s="14">
        <v>37</v>
      </c>
      <c r="AR348" s="10">
        <v>310.14999999999998</v>
      </c>
      <c r="AS348" s="14">
        <v>47.1</v>
      </c>
      <c r="AT348" s="14">
        <v>0.5</v>
      </c>
      <c r="AU348" s="10">
        <v>0.97732330639921217</v>
      </c>
      <c r="AV348" s="10">
        <v>21.538301387895817</v>
      </c>
      <c r="AW348" s="10">
        <v>0.67993691820746049</v>
      </c>
      <c r="AX348" s="10">
        <v>0.93964064481276444</v>
      </c>
      <c r="AY348" s="10">
        <v>13.015288992063239</v>
      </c>
      <c r="AZ348" s="10">
        <v>20.404839057768811</v>
      </c>
      <c r="BA348" s="10">
        <v>8.0284310185600454</v>
      </c>
      <c r="BB348" s="10">
        <v>0.69664559712295304</v>
      </c>
      <c r="BC348" s="2">
        <v>0.5979850200343092</v>
      </c>
      <c r="BD348" s="1" t="s">
        <v>79</v>
      </c>
      <c r="BF348">
        <v>48</v>
      </c>
      <c r="BG348" s="19">
        <v>159.9</v>
      </c>
      <c r="BH348">
        <v>97</v>
      </c>
      <c r="BI348" s="19">
        <v>33.5</v>
      </c>
      <c r="BJ348">
        <v>85</v>
      </c>
      <c r="BK348" s="20">
        <v>13.4</v>
      </c>
      <c r="BL348">
        <v>91</v>
      </c>
      <c r="BM348">
        <v>72</v>
      </c>
      <c r="BN348" s="20">
        <v>9.77</v>
      </c>
      <c r="BO348">
        <v>86</v>
      </c>
      <c r="BP348" s="19">
        <v>12.5</v>
      </c>
      <c r="BQ348">
        <v>90</v>
      </c>
      <c r="BR348">
        <v>69</v>
      </c>
      <c r="BS348" s="20">
        <v>6.5</v>
      </c>
      <c r="BT348" s="20">
        <v>0.90000000000000036</v>
      </c>
      <c r="BU348" s="20">
        <v>1</v>
      </c>
      <c r="BV348" s="20">
        <v>3</v>
      </c>
      <c r="BW348" s="20">
        <v>-1</v>
      </c>
      <c r="BX348" s="20">
        <v>3.2699999999999996</v>
      </c>
    </row>
    <row r="349" spans="1:76" x14ac:dyDescent="0.3">
      <c r="A349" s="2">
        <v>348</v>
      </c>
      <c r="B349" s="9" t="s">
        <v>439</v>
      </c>
      <c r="C349" s="10">
        <v>346</v>
      </c>
      <c r="D349" s="9" t="s">
        <v>58</v>
      </c>
      <c r="E349" s="10">
        <v>9.0250106520000006</v>
      </c>
      <c r="F349" s="10">
        <v>0.73063451160000004</v>
      </c>
      <c r="G349" s="10">
        <v>15.80746673</v>
      </c>
      <c r="H349" s="10">
        <v>11.522567220000001</v>
      </c>
      <c r="I349" s="10">
        <v>81.16541737</v>
      </c>
      <c r="J349" s="10">
        <v>33.605671549999997</v>
      </c>
      <c r="K349" s="10">
        <v>67.029170140000005</v>
      </c>
      <c r="L349" s="11">
        <v>4.8611111111111112E-3</v>
      </c>
      <c r="M349" s="11">
        <v>5.4224421296296295E-3</v>
      </c>
      <c r="N349" s="10">
        <v>2.0555306840000007</v>
      </c>
      <c r="O349" s="10">
        <v>13.285518969999998</v>
      </c>
      <c r="P349" s="10">
        <v>0.15471963787350648</v>
      </c>
      <c r="Q349" s="9">
        <v>0.13989577130735539</v>
      </c>
      <c r="R349">
        <v>9.4944603400000034</v>
      </c>
      <c r="S349">
        <v>0.71464730594562575</v>
      </c>
      <c r="T349" s="9">
        <v>0.65736636502683965</v>
      </c>
      <c r="U349" s="3">
        <v>13.629713263333334</v>
      </c>
      <c r="V349" s="3">
        <v>9.3025743300000006</v>
      </c>
      <c r="W349" s="3">
        <v>0.60412773630000005</v>
      </c>
      <c r="X349" s="3">
        <v>0.73221443026666666</v>
      </c>
      <c r="Y349" s="3">
        <v>17.137777249999999</v>
      </c>
      <c r="Z349" s="3">
        <v>16.745189683333333</v>
      </c>
      <c r="AA349" s="3">
        <v>10.272388081999999</v>
      </c>
      <c r="AB349" s="3">
        <v>12.177576788000001</v>
      </c>
      <c r="AC349" s="3">
        <v>94.433898103333334</v>
      </c>
      <c r="AD349" s="3">
        <v>80.218654173333334</v>
      </c>
      <c r="AE349" s="3">
        <v>32.421087876666668</v>
      </c>
      <c r="AF349" s="3">
        <v>32.677666809999998</v>
      </c>
      <c r="AG349" s="3">
        <v>58.756954106666662</v>
      </c>
      <c r="AH349" s="3">
        <v>67.962740480000008</v>
      </c>
      <c r="AI349" s="12">
        <v>43670</v>
      </c>
      <c r="AJ349" s="13">
        <v>657.4666666666667</v>
      </c>
      <c r="AK349" s="16">
        <v>3.0625399999999998</v>
      </c>
      <c r="AL349" s="10">
        <v>6.2539999999999818E-2</v>
      </c>
      <c r="AM349" s="10">
        <v>0.71571425509544373</v>
      </c>
      <c r="AN349" s="14">
        <v>12</v>
      </c>
      <c r="AO349" s="10">
        <v>285.14999999999998</v>
      </c>
      <c r="AP349" s="14">
        <v>10.5</v>
      </c>
      <c r="AQ349" s="14">
        <v>37</v>
      </c>
      <c r="AR349" s="10">
        <v>310.14999999999998</v>
      </c>
      <c r="AS349" s="14">
        <v>47.1</v>
      </c>
      <c r="AT349" s="14">
        <v>0.5</v>
      </c>
      <c r="AU349" s="10">
        <v>0.83183877678556561</v>
      </c>
      <c r="AV349" s="10">
        <v>13.149263788761724</v>
      </c>
      <c r="AW349" s="10">
        <v>0.68780884177717061</v>
      </c>
      <c r="AX349" s="10">
        <v>0.83363753880711677</v>
      </c>
      <c r="AY349" s="10">
        <v>11.800265062133917</v>
      </c>
      <c r="AZ349" s="10">
        <v>13.984785753380715</v>
      </c>
      <c r="BA349" s="10">
        <v>2.2210442403654724</v>
      </c>
      <c r="BB349" s="10">
        <v>0.16717783064258218</v>
      </c>
      <c r="BC349" s="2">
        <v>0.15993750722818603</v>
      </c>
      <c r="BD349" s="1" t="s">
        <v>79</v>
      </c>
      <c r="BF349">
        <v>48</v>
      </c>
      <c r="BG349" s="19">
        <v>151.4</v>
      </c>
      <c r="BH349">
        <v>100</v>
      </c>
      <c r="BI349" s="19">
        <v>32.200000000000003</v>
      </c>
      <c r="BJ349">
        <v>86</v>
      </c>
      <c r="BK349" s="20">
        <v>11.2</v>
      </c>
      <c r="BL349">
        <v>89</v>
      </c>
      <c r="BM349">
        <v>64</v>
      </c>
      <c r="BN349" s="20">
        <v>5.1100000000000003</v>
      </c>
      <c r="BO349">
        <v>80</v>
      </c>
      <c r="BP349" s="19">
        <v>12</v>
      </c>
      <c r="BQ349">
        <v>88</v>
      </c>
      <c r="BR349">
        <v>66</v>
      </c>
      <c r="BS349" s="20">
        <v>13.23</v>
      </c>
      <c r="BT349" s="20">
        <v>-0.80000000000000071</v>
      </c>
      <c r="BU349" s="20">
        <v>1</v>
      </c>
      <c r="BV349" s="20">
        <v>-2</v>
      </c>
      <c r="BW349" s="20">
        <v>6</v>
      </c>
      <c r="BX349" s="20">
        <v>-8.120000000000001</v>
      </c>
    </row>
    <row r="350" spans="1:76" x14ac:dyDescent="0.3">
      <c r="A350" s="2">
        <v>349</v>
      </c>
      <c r="B350" s="9" t="s">
        <v>440</v>
      </c>
      <c r="C350" s="10">
        <v>360</v>
      </c>
      <c r="D350" s="9" t="s">
        <v>58</v>
      </c>
      <c r="E350" s="10">
        <v>9.1469052850000008</v>
      </c>
      <c r="F350" s="10">
        <v>0.50320715279999995</v>
      </c>
      <c r="G350" s="10">
        <v>22.012282249999998</v>
      </c>
      <c r="H350" s="10">
        <v>11.08811674</v>
      </c>
      <c r="I350" s="10">
        <v>71.975707349999993</v>
      </c>
      <c r="J350" s="10">
        <v>30.828462470000002</v>
      </c>
      <c r="K350" s="10">
        <v>79.413032430000001</v>
      </c>
      <c r="L350" s="11">
        <v>4.8958333333333328E-3</v>
      </c>
      <c r="M350" s="11">
        <v>5.5034606481481479E-3</v>
      </c>
      <c r="N350" s="10">
        <v>1.251394071</v>
      </c>
      <c r="O350" s="10">
        <v>17.621567210000009</v>
      </c>
      <c r="P350" s="10">
        <v>7.1014913491340897E-2</v>
      </c>
      <c r="Q350" s="9">
        <v>7.1014913491340897E-2</v>
      </c>
      <c r="R350">
        <v>5.4649876699999993</v>
      </c>
      <c r="S350">
        <v>0.310130626003497</v>
      </c>
      <c r="T350" s="9">
        <v>0.310130626003497</v>
      </c>
      <c r="U350" s="3">
        <v>13.65207953</v>
      </c>
      <c r="V350" s="3">
        <v>9.1469052850000008</v>
      </c>
      <c r="W350" s="3">
        <v>0.45079114949999999</v>
      </c>
      <c r="X350" s="3">
        <v>0.50320715279999995</v>
      </c>
      <c r="Y350" s="3">
        <v>21.83365895</v>
      </c>
      <c r="Z350" s="3">
        <v>22.012282249999998</v>
      </c>
      <c r="AA350" s="3">
        <v>9.8367226690000003</v>
      </c>
      <c r="AB350" s="3">
        <v>11.08811674</v>
      </c>
      <c r="AC350" s="3">
        <v>89.597274560000002</v>
      </c>
      <c r="AD350" s="3">
        <v>71.975707349999993</v>
      </c>
      <c r="AE350" s="3">
        <v>30.956804569999999</v>
      </c>
      <c r="AF350" s="3">
        <v>30.828462470000002</v>
      </c>
      <c r="AG350" s="3">
        <v>73.948044760000002</v>
      </c>
      <c r="AH350" s="3">
        <v>79.413032430000001</v>
      </c>
      <c r="AI350" s="12">
        <v>43670</v>
      </c>
      <c r="AJ350" s="13">
        <v>657.4666666666667</v>
      </c>
      <c r="AK350" s="16">
        <v>3.0625399999999998</v>
      </c>
      <c r="AL350" s="10">
        <v>6.2539999999999818E-2</v>
      </c>
      <c r="AM350" s="10">
        <v>0.49293118078457748</v>
      </c>
      <c r="AN350" s="14">
        <v>12</v>
      </c>
      <c r="AO350" s="10">
        <v>285.14999999999998</v>
      </c>
      <c r="AP350" s="14">
        <v>10.5</v>
      </c>
      <c r="AQ350" s="14">
        <v>37</v>
      </c>
      <c r="AR350" s="10">
        <v>310.14999999999998</v>
      </c>
      <c r="AS350" s="14">
        <v>47.1</v>
      </c>
      <c r="AT350" s="14">
        <v>0.5</v>
      </c>
      <c r="AU350" s="10">
        <v>0.57290918483749753</v>
      </c>
      <c r="AV350" s="10">
        <v>12.611038680260416</v>
      </c>
      <c r="AW350" s="10">
        <v>0.51323274829253085</v>
      </c>
      <c r="AX350" s="10">
        <v>0.57290918483749753</v>
      </c>
      <c r="AY350" s="10">
        <v>11.205748788190313</v>
      </c>
      <c r="AZ350" s="10">
        <v>12.611038680260416</v>
      </c>
      <c r="BA350" s="10">
        <v>1.4052898920701029</v>
      </c>
      <c r="BB350" s="10">
        <v>7.9748292267251872E-2</v>
      </c>
      <c r="BC350" s="2">
        <v>7.9748292267251872E-2</v>
      </c>
      <c r="BD350" s="1" t="s">
        <v>59</v>
      </c>
      <c r="BF350">
        <v>75</v>
      </c>
      <c r="BG350" s="19">
        <v>142</v>
      </c>
      <c r="BH350">
        <v>92</v>
      </c>
      <c r="BI350" s="19">
        <v>30.6</v>
      </c>
      <c r="BJ350">
        <v>89</v>
      </c>
      <c r="BK350" s="20">
        <v>14.4</v>
      </c>
      <c r="BL350">
        <v>81</v>
      </c>
      <c r="BM350">
        <v>75</v>
      </c>
      <c r="BN350" s="20">
        <v>4.8899999999999997</v>
      </c>
      <c r="BO350">
        <v>85</v>
      </c>
      <c r="BP350" s="19">
        <v>12.8</v>
      </c>
      <c r="BQ350">
        <v>83</v>
      </c>
      <c r="BR350">
        <v>77</v>
      </c>
      <c r="BS350" s="20">
        <v>5.19</v>
      </c>
      <c r="BT350" s="20">
        <v>1.5999999999999996</v>
      </c>
      <c r="BU350" s="20">
        <v>-2</v>
      </c>
      <c r="BV350" s="20">
        <v>-2</v>
      </c>
      <c r="BW350" s="20">
        <v>4</v>
      </c>
      <c r="BX350" s="20">
        <v>-0.30000000000000071</v>
      </c>
    </row>
    <row r="351" spans="1:76" x14ac:dyDescent="0.3">
      <c r="A351" s="2">
        <v>350</v>
      </c>
      <c r="B351" s="9" t="s">
        <v>441</v>
      </c>
      <c r="C351" s="10">
        <v>348</v>
      </c>
      <c r="D351" s="9" t="s">
        <v>58</v>
      </c>
      <c r="E351" s="10">
        <v>9.2739991419999992</v>
      </c>
      <c r="F351" s="10">
        <v>0.63782292200000001</v>
      </c>
      <c r="G351" s="10">
        <v>15.754778829999999</v>
      </c>
      <c r="H351" s="10">
        <v>9.9826185879999993</v>
      </c>
      <c r="I351" s="10">
        <v>82.720955200000006</v>
      </c>
      <c r="J351" s="10">
        <v>33.221690590000001</v>
      </c>
      <c r="K351" s="10">
        <v>62.379467179999999</v>
      </c>
      <c r="L351" s="11">
        <v>4.9074074074074072E-3</v>
      </c>
      <c r="M351" s="11">
        <v>5.543969907407408E-3</v>
      </c>
      <c r="N351" s="10">
        <v>1.3830799669999987</v>
      </c>
      <c r="O351" s="10">
        <v>11.13007266999999</v>
      </c>
      <c r="P351" s="10">
        <v>0.12426513357167505</v>
      </c>
      <c r="Q351" s="9">
        <v>0.16167965823612568</v>
      </c>
      <c r="R351">
        <v>5.3856660299999959</v>
      </c>
      <c r="S351">
        <v>0.48388417485507762</v>
      </c>
      <c r="T351" s="9">
        <v>0.50937966434659832</v>
      </c>
      <c r="U351" s="3">
        <v>13.649291716666667</v>
      </c>
      <c r="V351" s="3">
        <v>9.3435739539999982</v>
      </c>
      <c r="W351" s="3">
        <v>0.59921934323333337</v>
      </c>
      <c r="X351" s="3">
        <v>0.63889401550000002</v>
      </c>
      <c r="Y351" s="3">
        <v>14.438799099999999</v>
      </c>
      <c r="Z351" s="3">
        <v>16.707829493333332</v>
      </c>
      <c r="AA351" s="3">
        <v>8.6711052483333333</v>
      </c>
      <c r="AB351" s="3">
        <v>10.652397605999999</v>
      </c>
      <c r="AC351" s="3">
        <v>93.31106462000001</v>
      </c>
      <c r="AD351" s="3">
        <v>81.024185736666666</v>
      </c>
      <c r="AE351" s="3">
        <v>32.839143819999997</v>
      </c>
      <c r="AF351" s="3">
        <v>33.230564383333331</v>
      </c>
      <c r="AG351" s="3">
        <v>58.549661146666665</v>
      </c>
      <c r="AH351" s="3">
        <v>64.72681450333333</v>
      </c>
      <c r="AI351" s="12">
        <v>43670</v>
      </c>
      <c r="AJ351" s="13">
        <v>657.4666666666667</v>
      </c>
      <c r="AK351" s="16">
        <v>3.0625399999999998</v>
      </c>
      <c r="AL351" s="10">
        <v>6.2539999999999818E-2</v>
      </c>
      <c r="AM351" s="10">
        <v>0.62479796704696111</v>
      </c>
      <c r="AN351" s="14">
        <v>12</v>
      </c>
      <c r="AO351" s="10">
        <v>285.14999999999998</v>
      </c>
      <c r="AP351" s="14">
        <v>10.5</v>
      </c>
      <c r="AQ351" s="14">
        <v>37</v>
      </c>
      <c r="AR351" s="10">
        <v>310.14999999999998</v>
      </c>
      <c r="AS351" s="14">
        <v>47.1</v>
      </c>
      <c r="AT351" s="14">
        <v>0.5</v>
      </c>
      <c r="AU351" s="10">
        <v>0.726171335761845</v>
      </c>
      <c r="AV351" s="10">
        <v>11.440668787613538</v>
      </c>
      <c r="AW351" s="10">
        <v>0.68222055978427987</v>
      </c>
      <c r="AX351" s="10">
        <v>0.72739079240222704</v>
      </c>
      <c r="AY351" s="10">
        <v>9.8515670273700007</v>
      </c>
      <c r="AZ351" s="10">
        <v>12.144135681182851</v>
      </c>
      <c r="BA351" s="10">
        <v>1.6210934272239381</v>
      </c>
      <c r="BB351" s="10">
        <v>0.14564985110954712</v>
      </c>
      <c r="BC351" s="2">
        <v>0.18733476026664922</v>
      </c>
      <c r="BD351" s="1" t="s">
        <v>59</v>
      </c>
      <c r="BF351">
        <v>69</v>
      </c>
      <c r="BG351" s="19">
        <v>150</v>
      </c>
      <c r="BH351">
        <v>98</v>
      </c>
      <c r="BI351" s="19">
        <v>34.1</v>
      </c>
      <c r="BJ351">
        <v>91</v>
      </c>
      <c r="BK351" s="20">
        <v>14.6</v>
      </c>
      <c r="BL351">
        <v>88</v>
      </c>
      <c r="BM351">
        <v>60</v>
      </c>
      <c r="BN351" s="20">
        <v>4.76</v>
      </c>
      <c r="BO351">
        <v>90</v>
      </c>
      <c r="BP351" s="19">
        <v>14.4</v>
      </c>
      <c r="BQ351">
        <v>90</v>
      </c>
      <c r="BR351">
        <v>66</v>
      </c>
      <c r="BS351" s="20">
        <v>4.6900000000000004</v>
      </c>
      <c r="BT351" s="20">
        <v>0.19999999999999929</v>
      </c>
      <c r="BU351" s="20">
        <v>-2</v>
      </c>
      <c r="BV351" s="20">
        <v>-6</v>
      </c>
      <c r="BW351" s="20">
        <v>1</v>
      </c>
      <c r="BX351" s="20">
        <v>6.9999999999999396E-2</v>
      </c>
    </row>
    <row r="352" spans="1:76" x14ac:dyDescent="0.3">
      <c r="A352" s="2">
        <v>351</v>
      </c>
      <c r="B352" s="9" t="s">
        <v>442</v>
      </c>
      <c r="C352" s="10">
        <v>400</v>
      </c>
      <c r="D352" s="9" t="s">
        <v>58</v>
      </c>
      <c r="E352" s="10"/>
      <c r="F352" s="10"/>
      <c r="G352" s="10"/>
      <c r="H352" s="10"/>
      <c r="I352" s="10"/>
      <c r="J352" s="10"/>
      <c r="K352" s="10"/>
      <c r="L352" s="11"/>
      <c r="M352" s="11"/>
      <c r="N352" s="10">
        <v>0</v>
      </c>
      <c r="O352" s="10">
        <v>0</v>
      </c>
      <c r="P352" s="10" t="e">
        <v>#DIV/0!</v>
      </c>
      <c r="Q352" s="9">
        <v>7.8154698241153536E-2</v>
      </c>
      <c r="R352">
        <v>0</v>
      </c>
      <c r="S352" t="e">
        <v>#DIV/0!</v>
      </c>
      <c r="T352" s="9">
        <v>0.87922325511252564</v>
      </c>
      <c r="U352" s="3">
        <v>13.63235693</v>
      </c>
      <c r="V352" s="3">
        <v>9.5345146844999995</v>
      </c>
      <c r="W352" s="3">
        <v>0.53835691424999998</v>
      </c>
      <c r="X352" s="3">
        <v>0.55125145780000007</v>
      </c>
      <c r="Y352" s="3">
        <v>22.416366654999997</v>
      </c>
      <c r="Z352" s="3">
        <v>23.281229740000001</v>
      </c>
      <c r="AA352" s="3">
        <v>12.071957155</v>
      </c>
      <c r="AB352" s="3">
        <v>12.831872149999999</v>
      </c>
      <c r="AC352" s="3">
        <v>92.69788269</v>
      </c>
      <c r="AD352" s="3">
        <v>80.915230014999992</v>
      </c>
      <c r="AE352" s="3">
        <v>31.815851199999997</v>
      </c>
      <c r="AF352" s="3">
        <v>32.033979299999999</v>
      </c>
      <c r="AG352" s="3">
        <v>70.470514414999997</v>
      </c>
      <c r="AH352" s="3">
        <v>80.66880802</v>
      </c>
      <c r="AI352" s="12">
        <v>43670</v>
      </c>
      <c r="AJ352" s="13">
        <v>657.4666666666667</v>
      </c>
      <c r="AK352" s="16">
        <v>3.0625399999999998</v>
      </c>
      <c r="AL352" s="10">
        <v>6.2539999999999818E-2</v>
      </c>
      <c r="AM352" s="10" t="s">
        <v>518</v>
      </c>
      <c r="AN352" s="14">
        <v>12</v>
      </c>
      <c r="AO352" s="10">
        <v>285.14999999999998</v>
      </c>
      <c r="AP352" s="14">
        <v>10.5</v>
      </c>
      <c r="AQ352" s="14">
        <v>37</v>
      </c>
      <c r="AR352" s="10">
        <v>310.14999999999998</v>
      </c>
      <c r="AS352" s="14">
        <v>47.1</v>
      </c>
      <c r="AT352" s="14">
        <v>0.5</v>
      </c>
      <c r="AU352" s="10" t="s">
        <v>518</v>
      </c>
      <c r="AV352" s="10" t="s">
        <v>518</v>
      </c>
      <c r="AW352" s="10">
        <v>0.61292773597990502</v>
      </c>
      <c r="AX352" s="10">
        <v>0.62760837474462905</v>
      </c>
      <c r="AY352" s="10">
        <v>13.761475346518299</v>
      </c>
      <c r="AZ352" s="10">
        <v>14.613485863196431</v>
      </c>
      <c r="BA352" s="10" t="s">
        <v>518</v>
      </c>
      <c r="BB352" s="10" t="s">
        <v>518</v>
      </c>
      <c r="BC352" s="2">
        <v>8.7686107663013726E-2</v>
      </c>
      <c r="BD352" s="1" t="s">
        <v>59</v>
      </c>
      <c r="BF352">
        <v>62</v>
      </c>
      <c r="BG352" s="19">
        <v>155</v>
      </c>
      <c r="BH352">
        <v>100</v>
      </c>
      <c r="BI352" s="19">
        <v>31.6</v>
      </c>
      <c r="BJ352">
        <v>87</v>
      </c>
      <c r="BK352" s="20">
        <v>15</v>
      </c>
      <c r="BL352">
        <v>87</v>
      </c>
      <c r="BM352">
        <v>71</v>
      </c>
      <c r="BN352" s="20">
        <v>6.84</v>
      </c>
      <c r="BO352">
        <v>87</v>
      </c>
      <c r="BP352" s="19">
        <v>12.5</v>
      </c>
      <c r="BQ352">
        <v>88</v>
      </c>
      <c r="BR352">
        <v>69</v>
      </c>
      <c r="BS352" s="20">
        <v>6.76</v>
      </c>
      <c r="BT352" s="20">
        <v>2.5</v>
      </c>
      <c r="BU352" s="20">
        <v>-1</v>
      </c>
      <c r="BV352" s="20">
        <v>2</v>
      </c>
      <c r="BW352" s="20">
        <v>0</v>
      </c>
      <c r="BX352" s="20">
        <v>8.0000000000000071E-2</v>
      </c>
    </row>
    <row r="353" spans="1:76" x14ac:dyDescent="0.3">
      <c r="A353" s="2">
        <v>352</v>
      </c>
      <c r="B353" s="9" t="s">
        <v>443</v>
      </c>
      <c r="C353" s="10">
        <v>356</v>
      </c>
      <c r="D353" s="9" t="s">
        <v>58</v>
      </c>
      <c r="E353" s="10">
        <v>9.4960140240000008</v>
      </c>
      <c r="F353" s="10">
        <v>0.67049509860000001</v>
      </c>
      <c r="G353" s="10">
        <v>14.59662275</v>
      </c>
      <c r="H353" s="10">
        <v>9.7768455719999992</v>
      </c>
      <c r="I353" s="10">
        <v>76.337961620000002</v>
      </c>
      <c r="J353" s="10">
        <v>31.908713160000001</v>
      </c>
      <c r="K353" s="10">
        <v>72.459518389999999</v>
      </c>
      <c r="L353" s="11">
        <v>4.7048611111111119E-3</v>
      </c>
      <c r="M353" s="11">
        <v>5.3587847222222214E-3</v>
      </c>
      <c r="N353" s="10">
        <v>0.96663159799999931</v>
      </c>
      <c r="O353" s="10">
        <v>12.585607330000002</v>
      </c>
      <c r="P353" s="10">
        <v>7.6804525411806185E-2</v>
      </c>
      <c r="Q353" s="9">
        <v>0.10423763595042979</v>
      </c>
      <c r="R353">
        <v>9.7085772100000014</v>
      </c>
      <c r="S353">
        <v>0.77140315563937112</v>
      </c>
      <c r="T353" s="9">
        <v>0.5684201272958469</v>
      </c>
      <c r="U353" s="3">
        <v>13.63812955</v>
      </c>
      <c r="V353" s="3">
        <v>9.6826530093333343</v>
      </c>
      <c r="W353" s="3">
        <v>0.57332992983333331</v>
      </c>
      <c r="X353" s="3">
        <v>0.64393490259999997</v>
      </c>
      <c r="Y353" s="3">
        <v>14.415795266666668</v>
      </c>
      <c r="Z353" s="3">
        <v>14.721530506666667</v>
      </c>
      <c r="AA353" s="3">
        <v>8.2677386073333334</v>
      </c>
      <c r="AB353" s="3">
        <v>9.4350989846666664</v>
      </c>
      <c r="AC353" s="3">
        <v>87.840878700000005</v>
      </c>
      <c r="AD353" s="3">
        <v>76.277933940000011</v>
      </c>
      <c r="AE353" s="3">
        <v>31.973498776666663</v>
      </c>
      <c r="AF353" s="3">
        <v>32.245486739999997</v>
      </c>
      <c r="AG353" s="3">
        <v>63.288387780000001</v>
      </c>
      <c r="AH353" s="3">
        <v>69.965348393333343</v>
      </c>
      <c r="AI353" s="12">
        <v>43670</v>
      </c>
      <c r="AJ353" s="13">
        <v>657.4666666666667</v>
      </c>
      <c r="AK353" s="16">
        <v>3.0625399999999998</v>
      </c>
      <c r="AL353" s="10">
        <v>6.2539999999999818E-2</v>
      </c>
      <c r="AM353" s="10">
        <v>0.65680294650845383</v>
      </c>
      <c r="AN353" s="14">
        <v>12</v>
      </c>
      <c r="AO353" s="10">
        <v>285.14999999999998</v>
      </c>
      <c r="AP353" s="14">
        <v>10.5</v>
      </c>
      <c r="AQ353" s="14">
        <v>37</v>
      </c>
      <c r="AR353" s="10">
        <v>310.14999999999998</v>
      </c>
      <c r="AS353" s="14">
        <v>47.1</v>
      </c>
      <c r="AT353" s="14">
        <v>0.5</v>
      </c>
      <c r="AU353" s="10">
        <v>0.76336911794482665</v>
      </c>
      <c r="AV353" s="10">
        <v>11.14261103364089</v>
      </c>
      <c r="AW353" s="10">
        <v>0.65274505919891734</v>
      </c>
      <c r="AX353" s="10">
        <v>0.73312992091669538</v>
      </c>
      <c r="AY353" s="10">
        <v>9.4124614625426286</v>
      </c>
      <c r="AZ353" s="10">
        <v>10.771143475454565</v>
      </c>
      <c r="BA353" s="10">
        <v>1.110592939164885</v>
      </c>
      <c r="BB353" s="10">
        <v>8.8243094675104952E-2</v>
      </c>
      <c r="BC353" s="2">
        <v>0.12119785012344934</v>
      </c>
      <c r="BD353" s="1" t="s">
        <v>59</v>
      </c>
      <c r="BF353">
        <v>60</v>
      </c>
      <c r="BG353" s="19">
        <v>151.69999999999999</v>
      </c>
      <c r="BH353">
        <v>105</v>
      </c>
      <c r="BI353" s="19">
        <v>30.5</v>
      </c>
      <c r="BJ353">
        <v>88</v>
      </c>
      <c r="BK353" s="20">
        <v>13.6</v>
      </c>
      <c r="BL353">
        <v>80</v>
      </c>
      <c r="BM353">
        <v>62</v>
      </c>
      <c r="BN353" s="20">
        <v>11.32</v>
      </c>
      <c r="BO353">
        <v>86</v>
      </c>
      <c r="BP353" s="19">
        <v>13.9</v>
      </c>
      <c r="BQ353">
        <v>84</v>
      </c>
      <c r="BR353">
        <v>75</v>
      </c>
      <c r="BS353" s="20">
        <v>5.83</v>
      </c>
      <c r="BT353" s="20">
        <v>-0.30000000000000071</v>
      </c>
      <c r="BU353" s="20">
        <v>-4</v>
      </c>
      <c r="BV353" s="20">
        <v>-13</v>
      </c>
      <c r="BW353" s="20">
        <v>2</v>
      </c>
      <c r="BX353" s="20">
        <v>5.49</v>
      </c>
    </row>
    <row r="354" spans="1:76" x14ac:dyDescent="0.3">
      <c r="A354" s="2">
        <v>353</v>
      </c>
      <c r="B354" s="9" t="s">
        <v>444</v>
      </c>
      <c r="C354" s="10">
        <v>361</v>
      </c>
      <c r="D354" s="9" t="s">
        <v>58</v>
      </c>
      <c r="E354" s="10">
        <v>7.2683055760000004</v>
      </c>
      <c r="F354" s="10">
        <v>0.83564856509999996</v>
      </c>
      <c r="G354" s="10">
        <v>21.365862450000002</v>
      </c>
      <c r="H354" s="10">
        <v>17.555162320000001</v>
      </c>
      <c r="I354" s="10">
        <v>85.308356880000005</v>
      </c>
      <c r="J354" s="10">
        <v>32.683027969999998</v>
      </c>
      <c r="K354" s="10">
        <v>84.776237960000003</v>
      </c>
      <c r="L354" s="11">
        <v>1.7251157407407406E-2</v>
      </c>
      <c r="M354" s="11">
        <v>1.7852997685185185E-2</v>
      </c>
      <c r="N354" s="10">
        <v>8.3922186250000017</v>
      </c>
      <c r="O354" s="10">
        <v>6.5002808599999895</v>
      </c>
      <c r="P354" s="10">
        <v>1.291054772208722</v>
      </c>
      <c r="Q354" s="9">
        <v>1.291054772208722</v>
      </c>
      <c r="R354">
        <v>12.85431792</v>
      </c>
      <c r="S354">
        <v>1.9775019259706297</v>
      </c>
      <c r="T354" s="9">
        <v>1.9775019259706297</v>
      </c>
      <c r="U354" s="3">
        <v>13.65213028</v>
      </c>
      <c r="V354" s="3">
        <v>7.2683055760000004</v>
      </c>
      <c r="W354" s="3">
        <v>0.458025564</v>
      </c>
      <c r="X354" s="3">
        <v>0.83564856509999996</v>
      </c>
      <c r="Y354" s="3">
        <v>20.02135487</v>
      </c>
      <c r="Z354" s="3">
        <v>21.365862450000002</v>
      </c>
      <c r="AA354" s="3">
        <v>9.1629436949999992</v>
      </c>
      <c r="AB354" s="3">
        <v>17.555162320000001</v>
      </c>
      <c r="AC354" s="3">
        <v>91.808637739999995</v>
      </c>
      <c r="AD354" s="3">
        <v>85.308356880000005</v>
      </c>
      <c r="AE354" s="3">
        <v>33.199710830000001</v>
      </c>
      <c r="AF354" s="3">
        <v>32.683027969999998</v>
      </c>
      <c r="AG354" s="3">
        <v>71.921920040000003</v>
      </c>
      <c r="AH354" s="3">
        <v>84.776237960000003</v>
      </c>
      <c r="AI354" s="12">
        <v>43670</v>
      </c>
      <c r="AJ354" s="13">
        <v>657.4666666666667</v>
      </c>
      <c r="AK354" s="16">
        <v>3.0625399999999998</v>
      </c>
      <c r="AL354" s="10">
        <v>6.2539999999999818E-2</v>
      </c>
      <c r="AM354" s="10">
        <v>0.81858382104396998</v>
      </c>
      <c r="AN354" s="14">
        <v>12</v>
      </c>
      <c r="AO354" s="10">
        <v>285.14999999999998</v>
      </c>
      <c r="AP354" s="14">
        <v>10.5</v>
      </c>
      <c r="AQ354" s="14">
        <v>37</v>
      </c>
      <c r="AR354" s="10">
        <v>310.14999999999998</v>
      </c>
      <c r="AS354" s="14">
        <v>47.1</v>
      </c>
      <c r="AT354" s="14">
        <v>0.5</v>
      </c>
      <c r="AU354" s="10">
        <v>0.95139891310794877</v>
      </c>
      <c r="AV354" s="10">
        <v>20.327458312543936</v>
      </c>
      <c r="AW354" s="10">
        <v>0.52146924193319033</v>
      </c>
      <c r="AX354" s="10">
        <v>0.95139891310794877</v>
      </c>
      <c r="AY354" s="10">
        <v>10.440520746534288</v>
      </c>
      <c r="AZ354" s="10">
        <v>20.327458312543936</v>
      </c>
      <c r="BA354" s="10">
        <v>9.8869375660096477</v>
      </c>
      <c r="BB354" s="10">
        <v>1.5210015965386554</v>
      </c>
      <c r="BC354" s="2">
        <v>1.5210015965386554</v>
      </c>
      <c r="BD354" s="1"/>
      <c r="BF354">
        <v>54</v>
      </c>
      <c r="BG354" s="19">
        <v>153.19999999999999</v>
      </c>
      <c r="BH354">
        <v>105</v>
      </c>
      <c r="BI354" s="19">
        <v>29.8</v>
      </c>
      <c r="BJ354">
        <v>94</v>
      </c>
      <c r="BK354" s="20">
        <v>13.4</v>
      </c>
      <c r="BL354">
        <v>86</v>
      </c>
      <c r="BM354">
        <v>66</v>
      </c>
      <c r="BN354" s="20">
        <v>5.17</v>
      </c>
      <c r="BO354">
        <v>81</v>
      </c>
      <c r="BP354" s="19">
        <v>14.9</v>
      </c>
      <c r="BQ354">
        <v>88</v>
      </c>
      <c r="BR354">
        <v>72</v>
      </c>
      <c r="BS354" s="20">
        <v>5.69</v>
      </c>
      <c r="BT354" s="20">
        <v>-1.5</v>
      </c>
      <c r="BU354" s="20">
        <v>-2</v>
      </c>
      <c r="BV354" s="20">
        <v>-6</v>
      </c>
      <c r="BW354" s="20">
        <v>13</v>
      </c>
      <c r="BX354" s="20">
        <v>-0.52000000000000046</v>
      </c>
    </row>
    <row r="355" spans="1:76" x14ac:dyDescent="0.3">
      <c r="A355" s="2">
        <v>354</v>
      </c>
      <c r="B355" s="9" t="s">
        <v>445</v>
      </c>
      <c r="C355" s="10">
        <v>343</v>
      </c>
      <c r="D355" s="9" t="s">
        <v>58</v>
      </c>
      <c r="E355" s="10">
        <v>8.5253315579999995</v>
      </c>
      <c r="F355" s="10">
        <v>0.71196781470000003</v>
      </c>
      <c r="G355" s="10">
        <v>19.352627460000001</v>
      </c>
      <c r="H355" s="10">
        <v>13.785780190000001</v>
      </c>
      <c r="I355" s="10">
        <v>86.466240380000002</v>
      </c>
      <c r="J355" s="10">
        <v>29.227919270000001</v>
      </c>
      <c r="K355" s="10">
        <v>86.449619839999997</v>
      </c>
      <c r="L355" s="11">
        <v>4.1782407407407402E-3</v>
      </c>
      <c r="M355" s="11">
        <v>4.6643402777777777E-3</v>
      </c>
      <c r="N355" s="10">
        <v>2.5822178000000005</v>
      </c>
      <c r="O355" s="10">
        <v>10.550337650000003</v>
      </c>
      <c r="P355" s="10">
        <v>0.24475214781396118</v>
      </c>
      <c r="Q355" s="9">
        <v>0.21179350541587624</v>
      </c>
      <c r="R355">
        <v>13.02116556</v>
      </c>
      <c r="S355">
        <v>1.2341942023059325</v>
      </c>
      <c r="T355" s="9">
        <v>1.0993953885654868</v>
      </c>
      <c r="U355" s="3">
        <v>13.681254279999999</v>
      </c>
      <c r="V355" s="3">
        <v>8.8129026033333329</v>
      </c>
      <c r="W355" s="3">
        <v>0.58801546236666669</v>
      </c>
      <c r="X355" s="3">
        <v>0.67769508639999998</v>
      </c>
      <c r="Y355" s="3">
        <v>18.174038776666666</v>
      </c>
      <c r="Z355" s="3">
        <v>19.65548729</v>
      </c>
      <c r="AA355" s="3">
        <v>10.700414056666666</v>
      </c>
      <c r="AB355" s="3">
        <v>13.287932583333335</v>
      </c>
      <c r="AC355" s="3">
        <v>96.478414973333329</v>
      </c>
      <c r="AD355" s="3">
        <v>84.078758656666665</v>
      </c>
      <c r="AE355" s="3">
        <v>29.56970656</v>
      </c>
      <c r="AF355" s="3">
        <v>29.591909669999996</v>
      </c>
      <c r="AG355" s="3">
        <v>73.78843165666666</v>
      </c>
      <c r="AH355" s="3">
        <v>87.296937889999995</v>
      </c>
      <c r="AI355" s="12">
        <v>43670</v>
      </c>
      <c r="AJ355" s="13">
        <v>657.4666666666667</v>
      </c>
      <c r="AK355" s="16">
        <v>3.0625399999999998</v>
      </c>
      <c r="AL355" s="10">
        <v>6.2539999999999818E-2</v>
      </c>
      <c r="AM355" s="10">
        <v>0.69742875002448956</v>
      </c>
      <c r="AN355" s="14">
        <v>12</v>
      </c>
      <c r="AO355" s="10">
        <v>285.14999999999998</v>
      </c>
      <c r="AP355" s="14">
        <v>10.5</v>
      </c>
      <c r="AQ355" s="14">
        <v>37</v>
      </c>
      <c r="AR355" s="10">
        <v>310.14999999999998</v>
      </c>
      <c r="AS355" s="14">
        <v>47.1</v>
      </c>
      <c r="AT355" s="14">
        <v>0.5</v>
      </c>
      <c r="AU355" s="10">
        <v>0.81058645148557518</v>
      </c>
      <c r="AV355" s="10">
        <v>15.686977619723701</v>
      </c>
      <c r="AW355" s="10">
        <v>0.66946476682978362</v>
      </c>
      <c r="AX355" s="10">
        <v>0.77156641625107192</v>
      </c>
      <c r="AY355" s="10">
        <v>12.167616039349783</v>
      </c>
      <c r="AZ355" s="10">
        <v>15.158970797451184</v>
      </c>
      <c r="BA355" s="10">
        <v>2.950090322279296</v>
      </c>
      <c r="BB355" s="10">
        <v>0.27962046525395279</v>
      </c>
      <c r="BC355" s="2">
        <v>0.24464575657355794</v>
      </c>
      <c r="BD355" s="1" t="s">
        <v>79</v>
      </c>
      <c r="BF355">
        <v>47</v>
      </c>
      <c r="BG355" s="19">
        <v>150.69999999999999</v>
      </c>
      <c r="BH355">
        <v>138</v>
      </c>
      <c r="BI355" s="19">
        <v>31.2</v>
      </c>
      <c r="BJ355">
        <v>90</v>
      </c>
      <c r="BK355" s="20">
        <v>13.8</v>
      </c>
      <c r="BL355">
        <v>92</v>
      </c>
      <c r="BM355">
        <v>89</v>
      </c>
      <c r="BN355" s="20">
        <v>1.9</v>
      </c>
      <c r="BO355">
        <v>89</v>
      </c>
      <c r="BP355" s="19">
        <v>13.1</v>
      </c>
      <c r="BQ355">
        <v>91</v>
      </c>
      <c r="BR355">
        <v>65</v>
      </c>
      <c r="BS355" s="20">
        <v>7.55</v>
      </c>
      <c r="BT355" s="20">
        <v>0.70000000000000107</v>
      </c>
      <c r="BU355" s="20">
        <v>1</v>
      </c>
      <c r="BV355" s="20">
        <v>24</v>
      </c>
      <c r="BW355" s="20">
        <v>1</v>
      </c>
      <c r="BX355" s="20">
        <v>-5.65</v>
      </c>
    </row>
    <row r="356" spans="1:76" x14ac:dyDescent="0.3">
      <c r="A356" s="2">
        <v>355</v>
      </c>
      <c r="B356" s="9" t="s">
        <v>446</v>
      </c>
      <c r="C356" s="10">
        <v>347</v>
      </c>
      <c r="D356" s="9" t="s">
        <v>58</v>
      </c>
      <c r="E356" s="10">
        <v>8.6674941990000001</v>
      </c>
      <c r="F356" s="10">
        <v>0.77506785509999998</v>
      </c>
      <c r="G356" s="10">
        <v>18.645738160000001</v>
      </c>
      <c r="H356" s="10">
        <v>14.43642352</v>
      </c>
      <c r="I356" s="10">
        <v>79.038105479999999</v>
      </c>
      <c r="J356" s="10">
        <v>31.811810019999999</v>
      </c>
      <c r="K356" s="10">
        <v>79.433125349999997</v>
      </c>
      <c r="L356" s="11">
        <v>4.2824074074074075E-3</v>
      </c>
      <c r="M356" s="11">
        <v>4.837951388888889E-3</v>
      </c>
      <c r="N356" s="10">
        <v>3.751144</v>
      </c>
      <c r="O356" s="10">
        <v>11.459559080000005</v>
      </c>
      <c r="P356" s="10">
        <v>0.32733755058226888</v>
      </c>
      <c r="Q356" s="9">
        <v>0.26879568049670821</v>
      </c>
      <c r="R356">
        <v>8.3247296800000044</v>
      </c>
      <c r="S356">
        <v>0.726444152160172</v>
      </c>
      <c r="T356" s="9">
        <v>0.69642127540135501</v>
      </c>
      <c r="U356" s="3">
        <v>13.686756916666667</v>
      </c>
      <c r="V356" s="3">
        <v>9.0185915116666653</v>
      </c>
      <c r="W356" s="3">
        <v>0.59329522716666661</v>
      </c>
      <c r="X356" s="3">
        <v>0.71257937146666661</v>
      </c>
      <c r="Y356" s="3">
        <v>17.70278338</v>
      </c>
      <c r="Z356" s="3">
        <v>19.075302440000002</v>
      </c>
      <c r="AA356" s="3">
        <v>10.474421869999999</v>
      </c>
      <c r="AB356" s="3">
        <v>13.55140117</v>
      </c>
      <c r="AC356" s="3">
        <v>91.424666056666652</v>
      </c>
      <c r="AD356" s="3">
        <v>79.980183876666658</v>
      </c>
      <c r="AE356" s="3">
        <v>31.553239606666665</v>
      </c>
      <c r="AF356" s="3">
        <v>31.550747896666664</v>
      </c>
      <c r="AG356" s="3">
        <v>70.767767563333337</v>
      </c>
      <c r="AH356" s="3">
        <v>78.724721439999996</v>
      </c>
      <c r="AI356" s="12">
        <v>43670</v>
      </c>
      <c r="AJ356" s="13">
        <v>657.4666666666667</v>
      </c>
      <c r="AK356" s="16">
        <v>3.0625399999999998</v>
      </c>
      <c r="AL356" s="10">
        <v>6.2539999999999818E-2</v>
      </c>
      <c r="AM356" s="10">
        <v>0.75924022716437989</v>
      </c>
      <c r="AN356" s="14">
        <v>12</v>
      </c>
      <c r="AO356" s="10">
        <v>285.14999999999998</v>
      </c>
      <c r="AP356" s="14">
        <v>10.5</v>
      </c>
      <c r="AQ356" s="14">
        <v>37</v>
      </c>
      <c r="AR356" s="10">
        <v>310.14999999999998</v>
      </c>
      <c r="AS356" s="14">
        <v>47.1</v>
      </c>
      <c r="AT356" s="14">
        <v>0.5</v>
      </c>
      <c r="AU356" s="10">
        <v>0.88242683075606854</v>
      </c>
      <c r="AV356" s="10">
        <v>16.453499631636291</v>
      </c>
      <c r="AW356" s="10">
        <v>0.67547586132808435</v>
      </c>
      <c r="AX356" s="10">
        <v>0.81128271839418975</v>
      </c>
      <c r="AY356" s="10">
        <v>11.939603005008413</v>
      </c>
      <c r="AZ356" s="10">
        <v>15.460424738111906</v>
      </c>
      <c r="BA356" s="10">
        <v>4.2849770185805127</v>
      </c>
      <c r="BB356" s="10">
        <v>0.37392163072477574</v>
      </c>
      <c r="BC356" s="2">
        <v>0.30763194920974718</v>
      </c>
      <c r="BD356" s="1" t="s">
        <v>59</v>
      </c>
      <c r="BF356">
        <v>55</v>
      </c>
      <c r="BG356" s="19">
        <v>156.4</v>
      </c>
      <c r="BH356">
        <v>98</v>
      </c>
      <c r="BI356" s="19">
        <v>32.4</v>
      </c>
      <c r="BJ356">
        <v>92</v>
      </c>
      <c r="BK356" s="20">
        <v>10.1</v>
      </c>
      <c r="BL356">
        <v>89</v>
      </c>
      <c r="BM356">
        <v>69</v>
      </c>
      <c r="BN356" s="20">
        <v>1.52</v>
      </c>
      <c r="BO356">
        <v>87</v>
      </c>
      <c r="BP356" s="19">
        <v>12.9</v>
      </c>
      <c r="BQ356">
        <v>89</v>
      </c>
      <c r="BR356">
        <v>67</v>
      </c>
      <c r="BS356" s="20">
        <v>9.56</v>
      </c>
      <c r="BT356" s="20">
        <v>-2.8000000000000007</v>
      </c>
      <c r="BU356" s="20">
        <v>0</v>
      </c>
      <c r="BV356" s="20">
        <v>2</v>
      </c>
      <c r="BW356" s="20">
        <v>5</v>
      </c>
      <c r="BX356" s="20">
        <v>-8.0400000000000009</v>
      </c>
    </row>
    <row r="357" spans="1:76" x14ac:dyDescent="0.3">
      <c r="A357" s="2">
        <v>356</v>
      </c>
      <c r="B357" s="9" t="s">
        <v>447</v>
      </c>
      <c r="C357" s="10">
        <v>333</v>
      </c>
      <c r="D357" s="9" t="s">
        <v>58</v>
      </c>
      <c r="E357" s="10">
        <v>9.290454166</v>
      </c>
      <c r="F357" s="10">
        <v>0.60618623289999995</v>
      </c>
      <c r="G357" s="10">
        <v>19.327333750000001</v>
      </c>
      <c r="H357" s="10">
        <v>11.715624780000001</v>
      </c>
      <c r="I357" s="10">
        <v>81.509400790000001</v>
      </c>
      <c r="J357" s="10">
        <v>33.958107949999999</v>
      </c>
      <c r="K357" s="10">
        <v>85.570552509999999</v>
      </c>
      <c r="L357" s="11">
        <v>4.2939814814814811E-3</v>
      </c>
      <c r="M357" s="11">
        <v>4.7974421296296298E-3</v>
      </c>
      <c r="N357" s="10">
        <v>2.6558251520000002</v>
      </c>
      <c r="O357" s="10">
        <v>12.468716630000003</v>
      </c>
      <c r="P357" s="10">
        <v>0.21299907847853622</v>
      </c>
      <c r="Q357" s="9">
        <v>0.2954654688310816</v>
      </c>
      <c r="R357">
        <v>7.3045671799999923</v>
      </c>
      <c r="S357">
        <v>0.58583151712863901</v>
      </c>
      <c r="T357" s="9">
        <v>0.78436971576786096</v>
      </c>
      <c r="U357" s="3">
        <v>13.670455986666667</v>
      </c>
      <c r="V357" s="3">
        <v>9.1361782869999999</v>
      </c>
      <c r="W357" s="3">
        <v>0.49535493716666662</v>
      </c>
      <c r="X357" s="3">
        <v>0.60026265496666664</v>
      </c>
      <c r="Y357" s="3">
        <v>17.706721430000002</v>
      </c>
      <c r="Z357" s="3">
        <v>20.24697999</v>
      </c>
      <c r="AA357" s="3">
        <v>8.7591979510000009</v>
      </c>
      <c r="AB357" s="3">
        <v>12.14536167</v>
      </c>
      <c r="AC357" s="3">
        <v>93.868056050000007</v>
      </c>
      <c r="AD357" s="3">
        <v>82.24034915</v>
      </c>
      <c r="AE357" s="3">
        <v>34.090804643333335</v>
      </c>
      <c r="AF357" s="3">
        <v>33.943426809999998</v>
      </c>
      <c r="AG357" s="3">
        <v>75.386553323333331</v>
      </c>
      <c r="AH357" s="3">
        <v>84.400985996666648</v>
      </c>
      <c r="AI357" s="12">
        <v>43670</v>
      </c>
      <c r="AJ357" s="13">
        <v>657.4666666666667</v>
      </c>
      <c r="AK357" s="16">
        <v>3.0625399999999998</v>
      </c>
      <c r="AL357" s="10">
        <v>6.2539999999999818E-2</v>
      </c>
      <c r="AM357" s="10">
        <v>0.59380732943896242</v>
      </c>
      <c r="AN357" s="14">
        <v>12</v>
      </c>
      <c r="AO357" s="10">
        <v>285.14999999999998</v>
      </c>
      <c r="AP357" s="14">
        <v>10.5</v>
      </c>
      <c r="AQ357" s="14">
        <v>37</v>
      </c>
      <c r="AR357" s="10">
        <v>310.14999999999998</v>
      </c>
      <c r="AS357" s="14">
        <v>47.1</v>
      </c>
      <c r="AT357" s="14">
        <v>0.5</v>
      </c>
      <c r="AU357" s="10">
        <v>0.69015247223340437</v>
      </c>
      <c r="AV357" s="10">
        <v>13.338807169242616</v>
      </c>
      <c r="AW357" s="10">
        <v>0.56396931497946878</v>
      </c>
      <c r="AX357" s="10">
        <v>0.68340838645039437</v>
      </c>
      <c r="AY357" s="10">
        <v>9.974660710291479</v>
      </c>
      <c r="AZ357" s="10">
        <v>13.833497922561961</v>
      </c>
      <c r="BA357" s="10">
        <v>3.0122652114714725</v>
      </c>
      <c r="BB357" s="10">
        <v>0.2415858264212932</v>
      </c>
      <c r="BC357" s="2">
        <v>0.33678394506859149</v>
      </c>
      <c r="BD357" s="1" t="s">
        <v>59</v>
      </c>
      <c r="BF357">
        <v>59</v>
      </c>
      <c r="BG357" s="19">
        <v>150.9</v>
      </c>
      <c r="BH357">
        <v>87</v>
      </c>
      <c r="BI357" s="19">
        <v>29.2</v>
      </c>
      <c r="BJ357">
        <v>84</v>
      </c>
      <c r="BK357" s="20">
        <v>12.5</v>
      </c>
      <c r="BL357">
        <v>87</v>
      </c>
      <c r="BM357">
        <v>80</v>
      </c>
      <c r="BN357" s="20">
        <v>1.05</v>
      </c>
      <c r="BO357">
        <v>85</v>
      </c>
      <c r="BP357" s="19">
        <v>14</v>
      </c>
      <c r="BQ357">
        <v>85</v>
      </c>
      <c r="BR357">
        <v>87</v>
      </c>
      <c r="BS357" s="20">
        <v>10.24</v>
      </c>
      <c r="BT357" s="20">
        <v>-1.5</v>
      </c>
      <c r="BU357" s="20">
        <v>2</v>
      </c>
      <c r="BV357" s="20">
        <v>-7</v>
      </c>
      <c r="BW357" s="20">
        <v>-1</v>
      </c>
      <c r="BX357" s="20">
        <v>-9.19</v>
      </c>
    </row>
    <row r="358" spans="1:76" x14ac:dyDescent="0.3">
      <c r="A358" s="2">
        <v>357</v>
      </c>
      <c r="B358" s="9" t="s">
        <v>448</v>
      </c>
      <c r="C358" s="10">
        <v>363</v>
      </c>
      <c r="D358" s="9" t="s">
        <v>58</v>
      </c>
      <c r="E358" s="10">
        <v>8.6689786420000008</v>
      </c>
      <c r="F358" s="10">
        <v>0.75908789919999997</v>
      </c>
      <c r="G358" s="10">
        <v>23.714453720000002</v>
      </c>
      <c r="H358" s="10">
        <v>17.851830570000001</v>
      </c>
      <c r="I358" s="10">
        <v>80.88029736</v>
      </c>
      <c r="J358" s="10">
        <v>32.346093740000001</v>
      </c>
      <c r="K358" s="10">
        <v>70.82553265</v>
      </c>
      <c r="L358" s="11">
        <v>4.2997685185185179E-3</v>
      </c>
      <c r="M358" s="11">
        <v>4.8321643518518522E-3</v>
      </c>
      <c r="N358" s="10">
        <v>6.4398738400000006</v>
      </c>
      <c r="O358" s="10">
        <v>10.892981930000005</v>
      </c>
      <c r="P358" s="10">
        <v>0.59119476020281969</v>
      </c>
      <c r="Q358" s="9">
        <v>0.53279121559707432</v>
      </c>
      <c r="R358">
        <v>10.249849830000002</v>
      </c>
      <c r="S358">
        <v>0.94095904095564742</v>
      </c>
      <c r="T358" s="9">
        <v>0.84081633855358218</v>
      </c>
      <c r="U358" s="3">
        <v>13.692353776666666</v>
      </c>
      <c r="V358" s="3">
        <v>8.6749692213333329</v>
      </c>
      <c r="W358" s="3">
        <v>0.54353467840000003</v>
      </c>
      <c r="X358" s="3">
        <v>0.7049502751333333</v>
      </c>
      <c r="Y358" s="3">
        <v>20.494747966666665</v>
      </c>
      <c r="Z358" s="3">
        <v>23.971497056666667</v>
      </c>
      <c r="AA358" s="3">
        <v>11.14870382</v>
      </c>
      <c r="AB358" s="3">
        <v>16.787489033333333</v>
      </c>
      <c r="AC358" s="3">
        <v>93.558886069999986</v>
      </c>
      <c r="AD358" s="3">
        <v>82.921219059999999</v>
      </c>
      <c r="AE358" s="3">
        <v>31.746162663333333</v>
      </c>
      <c r="AF358" s="3">
        <v>31.759102646666665</v>
      </c>
      <c r="AG358" s="3">
        <v>58.625725253333336</v>
      </c>
      <c r="AH358" s="3">
        <v>67.523296896666665</v>
      </c>
      <c r="AI358" s="12">
        <v>43670</v>
      </c>
      <c r="AJ358" s="13">
        <v>657.4666666666667</v>
      </c>
      <c r="AK358" s="16">
        <v>3.0625399999999998</v>
      </c>
      <c r="AL358" s="10">
        <v>6.2539999999999818E-2</v>
      </c>
      <c r="AM358" s="10">
        <v>0.74358659726893372</v>
      </c>
      <c r="AN358" s="14">
        <v>12</v>
      </c>
      <c r="AO358" s="10">
        <v>285.14999999999998</v>
      </c>
      <c r="AP358" s="14">
        <v>10.5</v>
      </c>
      <c r="AQ358" s="14">
        <v>37</v>
      </c>
      <c r="AR358" s="10">
        <v>310.14999999999998</v>
      </c>
      <c r="AS358" s="14">
        <v>47.1</v>
      </c>
      <c r="AT358" s="14">
        <v>0.5</v>
      </c>
      <c r="AU358" s="10">
        <v>0.86423340195151654</v>
      </c>
      <c r="AV358" s="10">
        <v>20.494823013857399</v>
      </c>
      <c r="AW358" s="10">
        <v>0.61882270114872551</v>
      </c>
      <c r="AX358" s="10">
        <v>0.80259687333603347</v>
      </c>
      <c r="AY358" s="10">
        <v>12.667606526400936</v>
      </c>
      <c r="AZ358" s="10">
        <v>19.241525373989724</v>
      </c>
      <c r="BA358" s="10">
        <v>7.5349122077230941</v>
      </c>
      <c r="BB358" s="10">
        <v>0.6917217210258505</v>
      </c>
      <c r="BC358" s="2">
        <v>0.62125698879788005</v>
      </c>
      <c r="BD358" s="1" t="s">
        <v>59</v>
      </c>
      <c r="BF358">
        <v>61</v>
      </c>
      <c r="BG358" s="19">
        <v>149.4</v>
      </c>
      <c r="BH358">
        <v>84</v>
      </c>
      <c r="BI358" s="19">
        <v>32.299999999999997</v>
      </c>
      <c r="BJ358">
        <v>91</v>
      </c>
      <c r="BK358" s="20">
        <v>13</v>
      </c>
      <c r="BL358">
        <v>88</v>
      </c>
      <c r="BM358">
        <v>52</v>
      </c>
      <c r="BN358" s="20">
        <v>6</v>
      </c>
      <c r="BO358">
        <v>89</v>
      </c>
      <c r="BP358" s="19">
        <v>12.4</v>
      </c>
      <c r="BQ358">
        <v>90</v>
      </c>
      <c r="BR358">
        <v>55</v>
      </c>
      <c r="BS358" s="20">
        <v>10.119999999999999</v>
      </c>
      <c r="BT358" s="20">
        <v>0.59999999999999964</v>
      </c>
      <c r="BU358" s="20">
        <v>-2</v>
      </c>
      <c r="BV358" s="20">
        <v>-3</v>
      </c>
      <c r="BW358" s="20">
        <v>2</v>
      </c>
      <c r="BX358" s="20">
        <v>-4.1199999999999992</v>
      </c>
    </row>
    <row r="359" spans="1:76" x14ac:dyDescent="0.3">
      <c r="A359" s="2">
        <v>358</v>
      </c>
      <c r="B359" s="9" t="s">
        <v>449</v>
      </c>
      <c r="C359" s="10">
        <v>338</v>
      </c>
      <c r="D359" s="9" t="s">
        <v>58</v>
      </c>
      <c r="E359" s="10">
        <v>8.4288355179999996</v>
      </c>
      <c r="F359" s="10">
        <v>0.8804326911</v>
      </c>
      <c r="G359" s="10">
        <v>19.394585790000001</v>
      </c>
      <c r="H359" s="10">
        <v>17.05551883</v>
      </c>
      <c r="I359" s="10">
        <v>81.509011189999995</v>
      </c>
      <c r="J359" s="10">
        <v>32.061566509999999</v>
      </c>
      <c r="K359" s="10">
        <v>112.9113213</v>
      </c>
      <c r="L359" s="11">
        <v>3.8310185185185183E-3</v>
      </c>
      <c r="M359" s="11">
        <v>4.3286921296296294E-3</v>
      </c>
      <c r="N359" s="10">
        <v>5.3933128400000001</v>
      </c>
      <c r="O359" s="10">
        <v>10.865262780000009</v>
      </c>
      <c r="P359" s="10">
        <v>0.49638126101539126</v>
      </c>
      <c r="Q359" s="9">
        <v>0.38327798668124102</v>
      </c>
      <c r="R359">
        <v>20.44157444999999</v>
      </c>
      <c r="S359">
        <v>1.8813695410687503</v>
      </c>
      <c r="T359" s="9">
        <v>1.282599179124065</v>
      </c>
      <c r="U359" s="3">
        <v>13.67448497</v>
      </c>
      <c r="V359" s="3">
        <v>8.5348846946666672</v>
      </c>
      <c r="W359" s="3">
        <v>0.61117405656666668</v>
      </c>
      <c r="X359" s="3">
        <v>0.7798138702666666</v>
      </c>
      <c r="Y359" s="3">
        <v>18.660551863333335</v>
      </c>
      <c r="Z359" s="3">
        <v>20.810157069999999</v>
      </c>
      <c r="AA359" s="3">
        <v>11.384357756666667</v>
      </c>
      <c r="AB359" s="3">
        <v>16.144461706666668</v>
      </c>
      <c r="AC359" s="3">
        <v>92.475669969999998</v>
      </c>
      <c r="AD359" s="3">
        <v>79.528178016666672</v>
      </c>
      <c r="AE359" s="3">
        <v>31.737465323333335</v>
      </c>
      <c r="AF359" s="3">
        <v>31.653973776666664</v>
      </c>
      <c r="AG359" s="3">
        <v>88.167386089999994</v>
      </c>
      <c r="AH359" s="3">
        <v>103.99938618</v>
      </c>
      <c r="AI359" s="12">
        <v>43670</v>
      </c>
      <c r="AJ359" s="13">
        <v>657.4666666666667</v>
      </c>
      <c r="AK359" s="16">
        <v>3.0625399999999998</v>
      </c>
      <c r="AL359" s="10">
        <v>6.2539999999999818E-2</v>
      </c>
      <c r="AM359" s="10">
        <v>0.86245341229828831</v>
      </c>
      <c r="AN359" s="14">
        <v>12</v>
      </c>
      <c r="AO359" s="10">
        <v>285.14999999999998</v>
      </c>
      <c r="AP359" s="14">
        <v>10.5</v>
      </c>
      <c r="AQ359" s="14">
        <v>37</v>
      </c>
      <c r="AR359" s="10">
        <v>310.14999999999998</v>
      </c>
      <c r="AS359" s="14">
        <v>47.1</v>
      </c>
      <c r="AT359" s="14">
        <v>0.5</v>
      </c>
      <c r="AU359" s="10">
        <v>1.0023863384208742</v>
      </c>
      <c r="AV359" s="10">
        <v>19.440867835227618</v>
      </c>
      <c r="AW359" s="10">
        <v>0.69583118720214587</v>
      </c>
      <c r="AX359" s="10">
        <v>0.88783024297950741</v>
      </c>
      <c r="AY359" s="10">
        <v>12.973627360708738</v>
      </c>
      <c r="AZ359" s="10">
        <v>18.398320579519282</v>
      </c>
      <c r="BA359" s="10">
        <v>6.1456033134861432</v>
      </c>
      <c r="BB359" s="10">
        <v>0.56561939070618028</v>
      </c>
      <c r="BC359" s="2">
        <v>0.43676217200254824</v>
      </c>
      <c r="BD359" s="1" t="s">
        <v>59</v>
      </c>
      <c r="BF359">
        <v>54</v>
      </c>
      <c r="BG359" s="19">
        <v>150.1</v>
      </c>
      <c r="BH359">
        <v>116</v>
      </c>
      <c r="BI359" s="19">
        <v>31.7</v>
      </c>
      <c r="BJ359">
        <v>90</v>
      </c>
      <c r="BK359" s="20">
        <v>14.6</v>
      </c>
      <c r="BL359">
        <v>86</v>
      </c>
      <c r="BM359">
        <v>104</v>
      </c>
      <c r="BN359" s="20">
        <v>10.66</v>
      </c>
      <c r="BO359">
        <v>90</v>
      </c>
      <c r="BP359" s="19">
        <v>16.100000000000001</v>
      </c>
      <c r="BQ359">
        <v>87</v>
      </c>
      <c r="BR359">
        <v>107</v>
      </c>
      <c r="BS359" s="20">
        <v>8.1</v>
      </c>
      <c r="BT359" s="20">
        <v>-1.5000000000000018</v>
      </c>
      <c r="BU359" s="20">
        <v>-1</v>
      </c>
      <c r="BV359" s="20">
        <v>-3</v>
      </c>
      <c r="BW359" s="20">
        <v>0</v>
      </c>
      <c r="BX359" s="20">
        <v>2.5600000000000005</v>
      </c>
    </row>
    <row r="360" spans="1:76" x14ac:dyDescent="0.3">
      <c r="A360" s="2">
        <v>359</v>
      </c>
      <c r="B360" s="9" t="s">
        <v>450</v>
      </c>
      <c r="C360" s="10">
        <v>349</v>
      </c>
      <c r="D360" s="9" t="s">
        <v>58</v>
      </c>
      <c r="E360" s="10">
        <v>9.5273254339999998</v>
      </c>
      <c r="F360" s="10">
        <v>0.53248217659999997</v>
      </c>
      <c r="G360" s="10">
        <v>17.395319730000001</v>
      </c>
      <c r="H360" s="10">
        <v>9.2680002330000004</v>
      </c>
      <c r="I360" s="10">
        <v>77.374246979999995</v>
      </c>
      <c r="J360" s="10">
        <v>33.30768707</v>
      </c>
      <c r="K360" s="10">
        <v>70.733616029999993</v>
      </c>
      <c r="L360" s="11">
        <v>6.1921296296296299E-3</v>
      </c>
      <c r="M360" s="11">
        <v>6.892349537037038E-3</v>
      </c>
      <c r="N360" s="10">
        <v>1.3304990350000008</v>
      </c>
      <c r="O360" s="10">
        <v>16.810010810000009</v>
      </c>
      <c r="P360" s="10">
        <v>7.9149207578647601E-2</v>
      </c>
      <c r="Q360" s="9">
        <v>0.11084095137459886</v>
      </c>
      <c r="R360">
        <v>10.431303639999996</v>
      </c>
      <c r="S360">
        <v>0.62054116192445152</v>
      </c>
      <c r="T360" s="9">
        <v>0.72993329514651217</v>
      </c>
      <c r="U360" s="3">
        <v>13.686048826666669</v>
      </c>
      <c r="V360" s="3">
        <v>9.000127487666667</v>
      </c>
      <c r="W360" s="3">
        <v>0.45644034230000002</v>
      </c>
      <c r="X360" s="3">
        <v>0.51629106706666672</v>
      </c>
      <c r="Y360" s="3">
        <v>16.823602226666669</v>
      </c>
      <c r="Z360" s="3">
        <v>17.881930480000005</v>
      </c>
      <c r="AA360" s="3">
        <v>7.6761655063333336</v>
      </c>
      <c r="AB360" s="3">
        <v>9.2332590503333325</v>
      </c>
      <c r="AC360" s="3">
        <v>93.740389746666665</v>
      </c>
      <c r="AD360" s="3">
        <v>78.921584329999988</v>
      </c>
      <c r="AE360" s="3">
        <v>33.818119840000001</v>
      </c>
      <c r="AF360" s="3">
        <v>33.977471659999999</v>
      </c>
      <c r="AG360" s="3">
        <v>59.530888056666669</v>
      </c>
      <c r="AH360" s="3">
        <v>69.811525419999995</v>
      </c>
      <c r="AI360" s="12">
        <v>43670</v>
      </c>
      <c r="AJ360" s="13">
        <v>657.4666666666667</v>
      </c>
      <c r="AK360" s="16">
        <v>3.0625399999999998</v>
      </c>
      <c r="AL360" s="10">
        <v>6.2539999999999818E-2</v>
      </c>
      <c r="AM360" s="10">
        <v>0.52160838055992742</v>
      </c>
      <c r="AN360" s="14">
        <v>12</v>
      </c>
      <c r="AO360" s="10">
        <v>285.14999999999998</v>
      </c>
      <c r="AP360" s="14">
        <v>10.5</v>
      </c>
      <c r="AQ360" s="14">
        <v>37</v>
      </c>
      <c r="AR360" s="10">
        <v>310.14999999999998</v>
      </c>
      <c r="AS360" s="14">
        <v>47.1</v>
      </c>
      <c r="AT360" s="14">
        <v>0.5</v>
      </c>
      <c r="AU360" s="10">
        <v>0.60623925562053826</v>
      </c>
      <c r="AV360" s="10">
        <v>10.545725684396462</v>
      </c>
      <c r="AW360" s="10">
        <v>0.51966444232555309</v>
      </c>
      <c r="AX360" s="10">
        <v>0.58780542511407208</v>
      </c>
      <c r="AY360" s="10">
        <v>8.7278544464456385</v>
      </c>
      <c r="AZ360" s="10">
        <v>10.506072463537715</v>
      </c>
      <c r="BA360" s="10">
        <v>1.5669087483711976</v>
      </c>
      <c r="BB360" s="10">
        <v>9.3212834071413481E-2</v>
      </c>
      <c r="BC360" s="2">
        <v>0.12686320747031618</v>
      </c>
      <c r="BD360" s="1" t="s">
        <v>59</v>
      </c>
      <c r="BF360">
        <v>61</v>
      </c>
      <c r="BG360" s="19">
        <v>148.69999999999999</v>
      </c>
      <c r="BH360">
        <v>103</v>
      </c>
      <c r="BI360" s="19">
        <v>28.8</v>
      </c>
      <c r="BJ360">
        <v>89</v>
      </c>
      <c r="BK360" s="20">
        <v>15.2</v>
      </c>
      <c r="BL360">
        <v>86</v>
      </c>
      <c r="BM360">
        <v>63</v>
      </c>
      <c r="BN360" s="20">
        <v>9.36</v>
      </c>
      <c r="BO360">
        <v>91</v>
      </c>
      <c r="BP360" s="19">
        <v>15.1</v>
      </c>
      <c r="BQ360">
        <v>86</v>
      </c>
      <c r="BR360">
        <v>80</v>
      </c>
      <c r="BS360" s="20">
        <v>11.38</v>
      </c>
      <c r="BT360" s="20">
        <v>9.9999999999999645E-2</v>
      </c>
      <c r="BU360" s="20">
        <v>0</v>
      </c>
      <c r="BV360" s="20">
        <v>-17</v>
      </c>
      <c r="BW360" s="20">
        <v>-2</v>
      </c>
      <c r="BX360" s="20">
        <v>-2.0200000000000014</v>
      </c>
    </row>
    <row r="361" spans="1:76" x14ac:dyDescent="0.3">
      <c r="A361" s="2">
        <v>360</v>
      </c>
      <c r="B361" s="9" t="s">
        <v>451</v>
      </c>
      <c r="C361" s="10">
        <v>334</v>
      </c>
      <c r="D361" s="9" t="s">
        <v>58</v>
      </c>
      <c r="E361" s="10"/>
      <c r="F361" s="10"/>
      <c r="G361" s="10"/>
      <c r="H361" s="10"/>
      <c r="I361" s="10"/>
      <c r="J361" s="10"/>
      <c r="K361" s="10"/>
      <c r="L361" s="11"/>
      <c r="M361" s="11"/>
      <c r="N361" s="10">
        <v>0</v>
      </c>
      <c r="O361" s="10">
        <v>0</v>
      </c>
      <c r="P361" s="10" t="e">
        <v>#DIV/0!</v>
      </c>
      <c r="Q361" s="9">
        <v>0.3720709600852492</v>
      </c>
      <c r="R361">
        <v>0</v>
      </c>
      <c r="S361" t="e">
        <v>#DIV/0!</v>
      </c>
      <c r="T361" s="9">
        <v>0.77089790555327276</v>
      </c>
      <c r="U361" s="3">
        <v>13.664628055000001</v>
      </c>
      <c r="V361" s="3">
        <v>8.7216209004999996</v>
      </c>
      <c r="W361" s="3">
        <v>0.77181383519999991</v>
      </c>
      <c r="X361" s="3">
        <v>0.83791638865000007</v>
      </c>
      <c r="Y361" s="3">
        <v>12.14090536</v>
      </c>
      <c r="Z361" s="3">
        <v>16.877086525000003</v>
      </c>
      <c r="AA361" s="3">
        <v>9.2542992654999985</v>
      </c>
      <c r="AB361" s="3">
        <v>14.080341655</v>
      </c>
      <c r="AC361" s="3">
        <v>91.462305714999999</v>
      </c>
      <c r="AD361" s="3">
        <v>78.463168664999998</v>
      </c>
      <c r="AE361" s="3">
        <v>35.254777675</v>
      </c>
      <c r="AF361" s="3">
        <v>35.381887345000003</v>
      </c>
      <c r="AG361" s="3">
        <v>90.421088529999992</v>
      </c>
      <c r="AH361" s="3">
        <v>100.45751771499999</v>
      </c>
      <c r="AI361" s="12">
        <v>43670</v>
      </c>
      <c r="AJ361" s="13">
        <v>657.4666666666667</v>
      </c>
      <c r="AK361" s="16">
        <v>3.0625399999999998</v>
      </c>
      <c r="AL361" s="10">
        <v>6.2539999999999818E-2</v>
      </c>
      <c r="AM361" s="10" t="s">
        <v>518</v>
      </c>
      <c r="AN361" s="14">
        <v>12</v>
      </c>
      <c r="AO361" s="10">
        <v>285.14999999999998</v>
      </c>
      <c r="AP361" s="14">
        <v>10.5</v>
      </c>
      <c r="AQ361" s="14">
        <v>37</v>
      </c>
      <c r="AR361" s="10">
        <v>310.14999999999998</v>
      </c>
      <c r="AS361" s="14">
        <v>47.1</v>
      </c>
      <c r="AT361" s="14">
        <v>0.5</v>
      </c>
      <c r="AU361" s="10" t="s">
        <v>518</v>
      </c>
      <c r="AV361" s="10" t="s">
        <v>518</v>
      </c>
      <c r="AW361" s="10">
        <v>0.87872207839318839</v>
      </c>
      <c r="AX361" s="10">
        <v>0.95398086555865691</v>
      </c>
      <c r="AY361" s="10">
        <v>10.668860844816599</v>
      </c>
      <c r="AZ361" s="10">
        <v>16.075597777300764</v>
      </c>
      <c r="BA361" s="10" t="s">
        <v>518</v>
      </c>
      <c r="BB361" s="10" t="s">
        <v>518</v>
      </c>
      <c r="BC361" s="2">
        <v>0.41685602908978059</v>
      </c>
      <c r="BD361" s="1" t="s">
        <v>59</v>
      </c>
      <c r="BF361">
        <v>65</v>
      </c>
      <c r="BG361" s="19">
        <v>151.30000000000001</v>
      </c>
      <c r="BH361">
        <v>82</v>
      </c>
      <c r="BI361" s="19">
        <v>32.1</v>
      </c>
      <c r="BJ361">
        <v>92</v>
      </c>
      <c r="BK361" s="20">
        <v>13.8</v>
      </c>
      <c r="BL361">
        <v>89</v>
      </c>
      <c r="BM361">
        <v>81</v>
      </c>
      <c r="BN361" s="20">
        <v>5.95</v>
      </c>
      <c r="BO361">
        <v>90</v>
      </c>
      <c r="BP361" s="19">
        <v>14.7</v>
      </c>
      <c r="BQ361">
        <v>88</v>
      </c>
      <c r="BR361">
        <v>83</v>
      </c>
      <c r="BS361" s="20">
        <v>7.69</v>
      </c>
      <c r="BT361" s="20">
        <v>-0.89999999999999858</v>
      </c>
      <c r="BU361" s="20">
        <v>1</v>
      </c>
      <c r="BV361" s="20">
        <v>-2</v>
      </c>
      <c r="BW361" s="20">
        <v>2</v>
      </c>
      <c r="BX361" s="20">
        <v>-1.7400000000000002</v>
      </c>
    </row>
    <row r="362" spans="1:76" x14ac:dyDescent="0.3">
      <c r="A362" s="2">
        <v>361</v>
      </c>
      <c r="B362" s="9" t="s">
        <v>452</v>
      </c>
      <c r="C362" s="10">
        <v>342</v>
      </c>
      <c r="D362" s="9" t="s">
        <v>58</v>
      </c>
      <c r="E362" s="10">
        <v>8.3240384869999993</v>
      </c>
      <c r="F362" s="10">
        <v>0.50478063920000005</v>
      </c>
      <c r="G362" s="10">
        <v>26.425458620000001</v>
      </c>
      <c r="H362" s="10">
        <v>13.344459369999999</v>
      </c>
      <c r="I362" s="10">
        <v>84.719099869999994</v>
      </c>
      <c r="J362" s="10">
        <v>31.859116960000001</v>
      </c>
      <c r="K362" s="10">
        <v>85.482338330000005</v>
      </c>
      <c r="L362" s="11">
        <v>4.8090277777777775E-3</v>
      </c>
      <c r="M362" s="11">
        <v>5.4976736111111112E-3</v>
      </c>
      <c r="N362" s="10">
        <v>3.4420421259999987</v>
      </c>
      <c r="O362" s="10">
        <v>10.406937360000001</v>
      </c>
      <c r="P362" s="10">
        <v>0.33074496433790379</v>
      </c>
      <c r="Q362" s="9">
        <v>0.19010946595912481</v>
      </c>
      <c r="R362">
        <v>7.1742158600000039</v>
      </c>
      <c r="S362">
        <v>0.68936860209947526</v>
      </c>
      <c r="T362" s="9">
        <v>0.74047880267085153</v>
      </c>
      <c r="U362" s="3">
        <v>13.604074799999999</v>
      </c>
      <c r="V362" s="3">
        <v>8.9193925456666658</v>
      </c>
      <c r="W362" s="3">
        <v>0.42535141683333338</v>
      </c>
      <c r="X362" s="3">
        <v>0.47331345653333329</v>
      </c>
      <c r="Y362" s="3">
        <v>23.130344379999997</v>
      </c>
      <c r="Z362" s="3">
        <v>25.33460285</v>
      </c>
      <c r="AA362" s="3">
        <v>9.8189197523333345</v>
      </c>
      <c r="AB362" s="3">
        <v>12.02317534</v>
      </c>
      <c r="AC362" s="3">
        <v>95.146234103333327</v>
      </c>
      <c r="AD362" s="3">
        <v>82.834776916666669</v>
      </c>
      <c r="AE362" s="3">
        <v>31.918507663333333</v>
      </c>
      <c r="AF362" s="3">
        <v>31.609561893333336</v>
      </c>
      <c r="AG362" s="3">
        <v>75.163976396666669</v>
      </c>
      <c r="AH362" s="3">
        <v>84.330090519999999</v>
      </c>
      <c r="AI362" s="12">
        <v>43671</v>
      </c>
      <c r="AJ362" s="13">
        <v>657.66666666666663</v>
      </c>
      <c r="AK362" s="16">
        <v>3.0931440000000001</v>
      </c>
      <c r="AL362" s="10">
        <v>9.3144000000000116E-2</v>
      </c>
      <c r="AM362" s="10">
        <v>0.48958015456118437</v>
      </c>
      <c r="AN362" s="14">
        <v>12</v>
      </c>
      <c r="AO362" s="10">
        <v>285.14999999999998</v>
      </c>
      <c r="AP362" s="14">
        <v>10.5</v>
      </c>
      <c r="AQ362" s="14">
        <v>37</v>
      </c>
      <c r="AR362" s="10">
        <v>310.14999999999998</v>
      </c>
      <c r="AS362" s="14">
        <v>47.1</v>
      </c>
      <c r="AT362" s="14">
        <v>0.5</v>
      </c>
      <c r="AU362" s="10">
        <v>0.56900249535735181</v>
      </c>
      <c r="AV362" s="10">
        <v>15.036151895742442</v>
      </c>
      <c r="AW362" s="10">
        <v>0.47946771089621404</v>
      </c>
      <c r="AX362" s="10">
        <v>0.53353182935166765</v>
      </c>
      <c r="AY362" s="10">
        <v>11.078268187969437</v>
      </c>
      <c r="AZ362" s="10">
        <v>13.547063233992185</v>
      </c>
      <c r="BA362" s="10">
        <v>3.881801288115188</v>
      </c>
      <c r="BB362" s="10">
        <v>0.3730013118975079</v>
      </c>
      <c r="BC362" s="2">
        <v>0.21309551006171401</v>
      </c>
      <c r="BD362" s="1" t="s">
        <v>59</v>
      </c>
      <c r="BF362">
        <v>56</v>
      </c>
      <c r="BG362" s="19">
        <v>142.69999999999999</v>
      </c>
      <c r="BH362">
        <v>83</v>
      </c>
      <c r="BI362" s="19">
        <v>28.7</v>
      </c>
      <c r="BJ362">
        <v>80</v>
      </c>
      <c r="BK362" s="20">
        <v>12.5</v>
      </c>
      <c r="BL362">
        <v>93</v>
      </c>
      <c r="BM362">
        <v>75</v>
      </c>
      <c r="BN362" s="20">
        <v>6.91</v>
      </c>
      <c r="BO362">
        <v>80</v>
      </c>
      <c r="BP362" s="19">
        <v>13.4</v>
      </c>
      <c r="BQ362">
        <v>91</v>
      </c>
      <c r="BR362">
        <v>58</v>
      </c>
      <c r="BS362" s="20">
        <v>10.67</v>
      </c>
      <c r="BT362" s="20">
        <v>-0.90000000000000036</v>
      </c>
      <c r="BU362" s="20">
        <v>2</v>
      </c>
      <c r="BV362" s="20">
        <v>17</v>
      </c>
      <c r="BW362" s="20">
        <v>0</v>
      </c>
      <c r="BX362" s="20">
        <v>-3.76</v>
      </c>
    </row>
    <row r="363" spans="1:76" x14ac:dyDescent="0.3">
      <c r="A363" s="2">
        <v>362</v>
      </c>
      <c r="B363" s="9" t="s">
        <v>453</v>
      </c>
      <c r="C363" s="10">
        <v>383</v>
      </c>
      <c r="D363" s="9" t="s">
        <v>58</v>
      </c>
      <c r="E363" s="10">
        <v>9.6553326750000004</v>
      </c>
      <c r="F363" s="10">
        <v>0.80986605540000001</v>
      </c>
      <c r="G363" s="10">
        <v>10.987807099999999</v>
      </c>
      <c r="H363" s="10">
        <v>8.8713574590000004</v>
      </c>
      <c r="I363" s="10">
        <v>75.366015820000001</v>
      </c>
      <c r="J363" s="10">
        <v>36.393927849999997</v>
      </c>
      <c r="K363" s="10">
        <v>96.988472849999994</v>
      </c>
      <c r="L363" s="11">
        <v>4.2187500000000003E-3</v>
      </c>
      <c r="M363" s="11">
        <v>4.8032291666666666E-3</v>
      </c>
      <c r="N363" s="10">
        <v>0.11804397400000077</v>
      </c>
      <c r="O363" s="10">
        <v>15.630015060000005</v>
      </c>
      <c r="P363" s="10">
        <v>7.552390291810809E-3</v>
      </c>
      <c r="Q363" s="9">
        <v>2.7632413868412194E-2</v>
      </c>
      <c r="R363">
        <v>14.482875669999999</v>
      </c>
      <c r="S363">
        <v>0.92660663565604995</v>
      </c>
      <c r="T363" s="9">
        <v>0.79209370903718979</v>
      </c>
      <c r="U363" s="3">
        <v>13.61827102</v>
      </c>
      <c r="V363" s="3">
        <v>9.9945096924999994</v>
      </c>
      <c r="W363" s="3">
        <v>0.72523076310000001</v>
      </c>
      <c r="X363" s="3">
        <v>0.77004553835</v>
      </c>
      <c r="Y363" s="3">
        <v>11.0589663895</v>
      </c>
      <c r="Z363" s="3">
        <v>10.844875965</v>
      </c>
      <c r="AA363" s="3">
        <v>7.9326317099999999</v>
      </c>
      <c r="AB363" s="3">
        <v>8.3347120505000003</v>
      </c>
      <c r="AC363" s="3">
        <v>90.154325209999996</v>
      </c>
      <c r="AD363" s="3">
        <v>75.149193429999997</v>
      </c>
      <c r="AE363" s="3">
        <v>36.431565274999997</v>
      </c>
      <c r="AF363" s="3">
        <v>36.543545049999999</v>
      </c>
      <c r="AG363" s="3">
        <v>82.526380429999989</v>
      </c>
      <c r="AH363" s="3">
        <v>94.495905794999999</v>
      </c>
      <c r="AI363" s="12">
        <v>43671</v>
      </c>
      <c r="AJ363" s="13">
        <v>657.66666666666663</v>
      </c>
      <c r="AK363" s="16">
        <v>3.0931440000000001</v>
      </c>
      <c r="AL363" s="10">
        <v>9.3144000000000116E-2</v>
      </c>
      <c r="AM363" s="10">
        <v>0.78547851836189964</v>
      </c>
      <c r="AN363" s="14">
        <v>12</v>
      </c>
      <c r="AO363" s="10">
        <v>285.14999999999998</v>
      </c>
      <c r="AP363" s="14">
        <v>10.5</v>
      </c>
      <c r="AQ363" s="14">
        <v>37</v>
      </c>
      <c r="AR363" s="10">
        <v>310.14999999999998</v>
      </c>
      <c r="AS363" s="14">
        <v>47.1</v>
      </c>
      <c r="AT363" s="14">
        <v>0.5</v>
      </c>
      <c r="AU363" s="10">
        <v>0.91290309223851718</v>
      </c>
      <c r="AV363" s="10">
        <v>10.030803078510333</v>
      </c>
      <c r="AW363" s="10">
        <v>0.81749988384621164</v>
      </c>
      <c r="AX363" s="10">
        <v>0.86801632002835594</v>
      </c>
      <c r="AY363" s="10">
        <v>9.0145675104637704</v>
      </c>
      <c r="AZ363" s="10">
        <v>9.41994504360175</v>
      </c>
      <c r="BA363" s="10">
        <v>9.2718066954294187E-2</v>
      </c>
      <c r="BB363" s="10">
        <v>5.932052310786075E-3</v>
      </c>
      <c r="BC363" s="2">
        <v>2.7932110688691166E-2</v>
      </c>
      <c r="BD363" s="1" t="s">
        <v>59</v>
      </c>
      <c r="BF363">
        <v>67</v>
      </c>
      <c r="BG363" s="19">
        <v>146.5</v>
      </c>
      <c r="BH363">
        <v>86</v>
      </c>
      <c r="BI363" s="19">
        <v>30.6</v>
      </c>
      <c r="BJ363">
        <v>90</v>
      </c>
      <c r="BK363" s="20">
        <v>14.2</v>
      </c>
      <c r="BL363">
        <v>84</v>
      </c>
      <c r="BM363">
        <v>87</v>
      </c>
      <c r="BN363" s="20">
        <v>2.78</v>
      </c>
      <c r="BO363">
        <v>77</v>
      </c>
      <c r="BP363" s="19">
        <v>13.9</v>
      </c>
      <c r="BQ363">
        <v>85</v>
      </c>
      <c r="BR363">
        <v>77</v>
      </c>
      <c r="BS363" s="20">
        <v>2.17</v>
      </c>
      <c r="BT363" s="20">
        <v>0.29999999999999893</v>
      </c>
      <c r="BU363" s="20">
        <v>-1</v>
      </c>
      <c r="BV363" s="20">
        <v>10</v>
      </c>
      <c r="BW363" s="20">
        <v>13</v>
      </c>
      <c r="BX363" s="20">
        <v>0.60999999999999988</v>
      </c>
    </row>
    <row r="364" spans="1:76" x14ac:dyDescent="0.3">
      <c r="A364" s="2">
        <v>363</v>
      </c>
      <c r="B364" s="9" t="s">
        <v>454</v>
      </c>
      <c r="C364" s="10">
        <v>365</v>
      </c>
      <c r="D364" s="9" t="s">
        <v>58</v>
      </c>
      <c r="E364" s="10">
        <v>9.3719183699999995</v>
      </c>
      <c r="F364" s="10">
        <v>0.55253229079999999</v>
      </c>
      <c r="G364" s="10">
        <v>22.12385218</v>
      </c>
      <c r="H364" s="10">
        <v>12.1260946</v>
      </c>
      <c r="I364" s="10">
        <v>79.670971690000002</v>
      </c>
      <c r="J364" s="10">
        <v>32.920734719999999</v>
      </c>
      <c r="K364" s="10">
        <v>92.424991000000006</v>
      </c>
      <c r="L364" s="11">
        <v>4.7858796296296295E-3</v>
      </c>
      <c r="M364" s="11">
        <v>5.3529976851851855E-3</v>
      </c>
      <c r="N364" s="10">
        <v>2.0653142100000004</v>
      </c>
      <c r="O364" s="10">
        <v>10.912279810000001</v>
      </c>
      <c r="P364" s="10">
        <v>0.18926514403592809</v>
      </c>
      <c r="Q364" s="9">
        <v>9.2511719798125128E-2</v>
      </c>
      <c r="R364">
        <v>6.3492443700000081</v>
      </c>
      <c r="S364">
        <v>0.58184398499217072</v>
      </c>
      <c r="T364" s="9">
        <v>0.58369145102797448</v>
      </c>
      <c r="U364" s="3">
        <v>13.616084823333333</v>
      </c>
      <c r="V364" s="3">
        <v>9.496938372333334</v>
      </c>
      <c r="W364" s="3">
        <v>0.50858911356666658</v>
      </c>
      <c r="X364" s="3">
        <v>0.53150943070000001</v>
      </c>
      <c r="Y364" s="3">
        <v>20.558765086666668</v>
      </c>
      <c r="Z364" s="3">
        <v>21.767200206666669</v>
      </c>
      <c r="AA364" s="3">
        <v>10.454676753333333</v>
      </c>
      <c r="AB364" s="3">
        <v>11.516324486666667</v>
      </c>
      <c r="AC364" s="3">
        <v>89.387499633333334</v>
      </c>
      <c r="AD364" s="3">
        <v>77.944703799999999</v>
      </c>
      <c r="AE364" s="3">
        <v>32.619007106666665</v>
      </c>
      <c r="AF364" s="3">
        <v>33.062879673333327</v>
      </c>
      <c r="AG364" s="3">
        <v>84.958272536666655</v>
      </c>
      <c r="AH364" s="3">
        <v>91.428737049999995</v>
      </c>
      <c r="AI364" s="12">
        <v>43671</v>
      </c>
      <c r="AJ364" s="13">
        <v>657.66666666666663</v>
      </c>
      <c r="AK364" s="16">
        <v>3.0931440000000001</v>
      </c>
      <c r="AL364" s="10">
        <v>9.3144000000000116E-2</v>
      </c>
      <c r="AM364" s="10">
        <v>0.53589385828787794</v>
      </c>
      <c r="AN364" s="14">
        <v>12</v>
      </c>
      <c r="AO364" s="10">
        <v>285.14999999999998</v>
      </c>
      <c r="AP364" s="14">
        <v>10.5</v>
      </c>
      <c r="AQ364" s="14">
        <v>37</v>
      </c>
      <c r="AR364" s="10">
        <v>310.14999999999998</v>
      </c>
      <c r="AS364" s="14">
        <v>47.1</v>
      </c>
      <c r="AT364" s="14">
        <v>0.5</v>
      </c>
      <c r="AU364" s="10">
        <v>0.62282945861191807</v>
      </c>
      <c r="AV364" s="10">
        <v>13.779386875679503</v>
      </c>
      <c r="AW364" s="10">
        <v>0.57329551147138547</v>
      </c>
      <c r="AX364" s="10">
        <v>0.59913191768521668</v>
      </c>
      <c r="AY364" s="10">
        <v>11.789759519880667</v>
      </c>
      <c r="AZ364" s="10">
        <v>13.031009706425436</v>
      </c>
      <c r="BA364" s="10">
        <v>2.4340936740663253</v>
      </c>
      <c r="BB364" s="10">
        <v>0.22306004945325214</v>
      </c>
      <c r="BC364" s="2">
        <v>0.10819408771938488</v>
      </c>
      <c r="BD364" s="1" t="s">
        <v>59</v>
      </c>
      <c r="BF364">
        <v>79</v>
      </c>
      <c r="BG364" s="19">
        <v>147.69999999999999</v>
      </c>
      <c r="BH364">
        <v>98</v>
      </c>
      <c r="BI364" s="19">
        <v>32.799999999999997</v>
      </c>
      <c r="BJ364">
        <v>86</v>
      </c>
      <c r="BK364" s="20">
        <v>12.4</v>
      </c>
      <c r="BL364">
        <v>86</v>
      </c>
      <c r="BM364">
        <v>94</v>
      </c>
      <c r="BN364" s="20">
        <v>7.93</v>
      </c>
      <c r="BO364">
        <v>82</v>
      </c>
      <c r="BP364" s="19">
        <v>12.6</v>
      </c>
      <c r="BQ364">
        <v>90</v>
      </c>
      <c r="BR364">
        <v>91</v>
      </c>
      <c r="BS364" s="20">
        <v>2.5299999999999998</v>
      </c>
      <c r="BT364" s="20">
        <v>-0.19999999999999929</v>
      </c>
      <c r="BU364" s="20">
        <v>-4</v>
      </c>
      <c r="BV364" s="20">
        <v>3</v>
      </c>
      <c r="BW364" s="20">
        <v>4</v>
      </c>
      <c r="BX364" s="20">
        <v>5.4</v>
      </c>
    </row>
    <row r="365" spans="1:76" x14ac:dyDescent="0.3">
      <c r="A365" s="2">
        <v>364</v>
      </c>
      <c r="B365" s="9" t="s">
        <v>455</v>
      </c>
      <c r="C365" s="10">
        <v>344</v>
      </c>
      <c r="D365" s="9" t="s">
        <v>58</v>
      </c>
      <c r="E365" s="10">
        <v>9.1555239799999999</v>
      </c>
      <c r="F365" s="10">
        <v>0.59711752009999997</v>
      </c>
      <c r="G365" s="10">
        <v>22.113162379999999</v>
      </c>
      <c r="H365" s="10">
        <v>13.168958290000001</v>
      </c>
      <c r="I365" s="10">
        <v>81.187369910000001</v>
      </c>
      <c r="J365" s="10">
        <v>33.031070649999997</v>
      </c>
      <c r="K365" s="10">
        <v>90.859074609999993</v>
      </c>
      <c r="L365" s="11">
        <v>4.2013888888888891E-3</v>
      </c>
      <c r="M365" s="11">
        <v>4.837951388888889E-3</v>
      </c>
      <c r="N365" s="10">
        <v>2.7376658800000016</v>
      </c>
      <c r="O365" s="10">
        <v>9.8546400700000021</v>
      </c>
      <c r="P365" s="10">
        <v>0.27780475598841442</v>
      </c>
      <c r="Q365" s="9">
        <v>0.19974407944880437</v>
      </c>
      <c r="R365">
        <v>8.8486659399999894</v>
      </c>
      <c r="S365">
        <v>0.89791873443836367</v>
      </c>
      <c r="T365" s="9">
        <v>0.78951006823097647</v>
      </c>
      <c r="U365" s="3">
        <v>13.59900994</v>
      </c>
      <c r="V365" s="3">
        <v>9.4278247366666665</v>
      </c>
      <c r="W365" s="3">
        <v>0.4880892704</v>
      </c>
      <c r="X365" s="3">
        <v>0.55870764846666665</v>
      </c>
      <c r="Y365" s="3">
        <v>20.465545726666665</v>
      </c>
      <c r="Z365" s="3">
        <v>22.036649710000003</v>
      </c>
      <c r="AA365" s="3">
        <v>9.9601490593333342</v>
      </c>
      <c r="AB365" s="3">
        <v>12.29584331</v>
      </c>
      <c r="AC365" s="3">
        <v>90.883493393333325</v>
      </c>
      <c r="AD365" s="3">
        <v>78.724356643333337</v>
      </c>
      <c r="AE365" s="3">
        <v>32.482318813333336</v>
      </c>
      <c r="AF365" s="3">
        <v>32.503901469999995</v>
      </c>
      <c r="AG365" s="3">
        <v>81.068068446666672</v>
      </c>
      <c r="AH365" s="3">
        <v>90.543709636666662</v>
      </c>
      <c r="AI365" s="12">
        <v>43671</v>
      </c>
      <c r="AJ365" s="13">
        <v>657.66666666666663</v>
      </c>
      <c r="AK365" s="16">
        <v>3.0931440000000001</v>
      </c>
      <c r="AL365" s="10">
        <v>9.3144000000000116E-2</v>
      </c>
      <c r="AM365" s="10">
        <v>0.57913649034768511</v>
      </c>
      <c r="AN365" s="14">
        <v>12</v>
      </c>
      <c r="AO365" s="10">
        <v>285.14999999999998</v>
      </c>
      <c r="AP365" s="14">
        <v>10.5</v>
      </c>
      <c r="AQ365" s="14">
        <v>37</v>
      </c>
      <c r="AR365" s="10">
        <v>310.14999999999998</v>
      </c>
      <c r="AS365" s="14">
        <v>47.1</v>
      </c>
      <c r="AT365" s="14">
        <v>0.5</v>
      </c>
      <c r="AU365" s="10">
        <v>0.67308714434246808</v>
      </c>
      <c r="AV365" s="10">
        <v>14.884085318735494</v>
      </c>
      <c r="AW365" s="10">
        <v>0.55018752948785687</v>
      </c>
      <c r="AX365" s="10">
        <v>0.62979049009606192</v>
      </c>
      <c r="AY365" s="10">
        <v>11.252674671941881</v>
      </c>
      <c r="AZ365" s="10">
        <v>13.882796324707911</v>
      </c>
      <c r="BA365" s="10">
        <v>3.0884568551122804</v>
      </c>
      <c r="BB365" s="10">
        <v>0.31340128438727238</v>
      </c>
      <c r="BC365" s="2">
        <v>0.22497430890475498</v>
      </c>
      <c r="BD365" s="1" t="s">
        <v>59</v>
      </c>
      <c r="BF365">
        <v>55</v>
      </c>
      <c r="BG365" s="19">
        <v>147.19999999999999</v>
      </c>
      <c r="BH365">
        <v>76</v>
      </c>
      <c r="BI365" s="19">
        <v>30.2</v>
      </c>
      <c r="BJ365">
        <v>88</v>
      </c>
      <c r="BK365" s="20">
        <v>14.4</v>
      </c>
      <c r="BL365">
        <v>82</v>
      </c>
      <c r="BM365">
        <v>77</v>
      </c>
      <c r="BN365" s="20">
        <v>13.74</v>
      </c>
      <c r="BO365">
        <v>85</v>
      </c>
      <c r="BP365" s="19">
        <v>14</v>
      </c>
      <c r="BQ365">
        <v>85</v>
      </c>
      <c r="BR365">
        <v>69</v>
      </c>
      <c r="BS365" s="20">
        <v>7.69</v>
      </c>
      <c r="BT365" s="20">
        <v>0.40000000000000036</v>
      </c>
      <c r="BU365" s="20">
        <v>-3</v>
      </c>
      <c r="BV365" s="20">
        <v>8</v>
      </c>
      <c r="BW365" s="20">
        <v>3</v>
      </c>
      <c r="BX365" s="20">
        <v>6.05</v>
      </c>
    </row>
    <row r="366" spans="1:76" x14ac:dyDescent="0.3">
      <c r="A366" s="2">
        <v>365</v>
      </c>
      <c r="B366" s="9" t="s">
        <v>456</v>
      </c>
      <c r="C366" s="10">
        <v>358</v>
      </c>
      <c r="D366" s="9" t="s">
        <v>58</v>
      </c>
      <c r="E366" s="10">
        <v>9.0167692440000007</v>
      </c>
      <c r="F366" s="10">
        <v>0.65396821100000002</v>
      </c>
      <c r="G366" s="10">
        <v>19.327987539999999</v>
      </c>
      <c r="H366" s="10">
        <v>12.63274865</v>
      </c>
      <c r="I366" s="10">
        <v>82.118592640000003</v>
      </c>
      <c r="J366" s="10">
        <v>35.49694985</v>
      </c>
      <c r="K366" s="10">
        <v>68.615332109999997</v>
      </c>
      <c r="L366" s="11">
        <v>4.2407407407407402E-3</v>
      </c>
      <c r="M366" s="11">
        <v>4.8946643518518523E-3</v>
      </c>
      <c r="N366" s="10">
        <v>1.98123893</v>
      </c>
      <c r="O366" s="10">
        <v>10.742170079999994</v>
      </c>
      <c r="P366" s="10">
        <v>0.18443563220886938</v>
      </c>
      <c r="Q366" s="9">
        <v>0.18443563220886938</v>
      </c>
      <c r="R366">
        <v>9.9488547299999937</v>
      </c>
      <c r="S366">
        <v>0.92614943311342535</v>
      </c>
      <c r="T366" s="9">
        <v>0.92614943311342535</v>
      </c>
      <c r="U366" s="3">
        <v>13.61578325</v>
      </c>
      <c r="V366" s="3">
        <v>9.0167692440000007</v>
      </c>
      <c r="W366" s="3">
        <v>0.53270299070000005</v>
      </c>
      <c r="X366" s="3">
        <v>0.65396821100000002</v>
      </c>
      <c r="Y366" s="3">
        <v>20.004408420000001</v>
      </c>
      <c r="Z366" s="3">
        <v>19.327987539999999</v>
      </c>
      <c r="AA366" s="3">
        <v>10.65150972</v>
      </c>
      <c r="AB366" s="3">
        <v>12.63274865</v>
      </c>
      <c r="AC366" s="3">
        <v>92.860762719999997</v>
      </c>
      <c r="AD366" s="3">
        <v>82.118592640000003</v>
      </c>
      <c r="AE366" s="3">
        <v>35.675639279999999</v>
      </c>
      <c r="AF366" s="3">
        <v>35.49694985</v>
      </c>
      <c r="AG366" s="3">
        <v>58.666477380000003</v>
      </c>
      <c r="AH366" s="3">
        <v>68.615332109999997</v>
      </c>
      <c r="AI366" s="12">
        <v>43671</v>
      </c>
      <c r="AJ366" s="13">
        <v>657.66666666666663</v>
      </c>
      <c r="AK366" s="16">
        <v>3.0931440000000001</v>
      </c>
      <c r="AL366" s="10">
        <v>9.3144000000000116E-2</v>
      </c>
      <c r="AM366" s="10">
        <v>0.63427523354877757</v>
      </c>
      <c r="AN366" s="14">
        <v>12</v>
      </c>
      <c r="AO366" s="10">
        <v>285.14999999999998</v>
      </c>
      <c r="AP366" s="14">
        <v>10.5</v>
      </c>
      <c r="AQ366" s="14">
        <v>37</v>
      </c>
      <c r="AR366" s="10">
        <v>310.14999999999998</v>
      </c>
      <c r="AS366" s="14">
        <v>47.1</v>
      </c>
      <c r="AT366" s="14">
        <v>0.5</v>
      </c>
      <c r="AU366" s="10">
        <v>0.73717079270932384</v>
      </c>
      <c r="AV366" s="10">
        <v>14.248027896337733</v>
      </c>
      <c r="AW366" s="10">
        <v>0.60047733105018852</v>
      </c>
      <c r="AX366" s="10">
        <v>0.73717079270932384</v>
      </c>
      <c r="AY366" s="10">
        <v>12.012193777279519</v>
      </c>
      <c r="AZ366" s="10">
        <v>14.248027896337733</v>
      </c>
      <c r="BA366" s="10">
        <v>2.2358341190582145</v>
      </c>
      <c r="BB366" s="10">
        <v>0.20813616824229389</v>
      </c>
      <c r="BC366" s="2">
        <v>0.20813616824229389</v>
      </c>
      <c r="BD366" s="1" t="s">
        <v>79</v>
      </c>
      <c r="BF366">
        <v>52</v>
      </c>
      <c r="BG366" s="19">
        <v>158.30000000000001</v>
      </c>
      <c r="BH366">
        <v>108</v>
      </c>
      <c r="BI366" s="19">
        <v>33.200000000000003</v>
      </c>
      <c r="BJ366">
        <v>89</v>
      </c>
      <c r="BK366" s="20">
        <v>15.5</v>
      </c>
      <c r="BL366">
        <v>89</v>
      </c>
      <c r="BM366">
        <v>91</v>
      </c>
      <c r="BN366" s="20">
        <v>9.51</v>
      </c>
      <c r="BO366">
        <v>86</v>
      </c>
      <c r="BP366" s="19">
        <v>15.2</v>
      </c>
      <c r="BQ366">
        <v>88</v>
      </c>
      <c r="BR366">
        <v>63</v>
      </c>
      <c r="BS366" s="20">
        <v>7.5</v>
      </c>
      <c r="BT366" s="20">
        <v>0.30000000000000071</v>
      </c>
      <c r="BU366" s="20">
        <v>1</v>
      </c>
      <c r="BV366" s="20">
        <v>28</v>
      </c>
      <c r="BW366" s="20">
        <v>3</v>
      </c>
      <c r="BX366" s="20">
        <v>2.0099999999999998</v>
      </c>
    </row>
    <row r="367" spans="1:76" x14ac:dyDescent="0.3">
      <c r="A367" s="2">
        <v>366</v>
      </c>
      <c r="B367" s="9" t="s">
        <v>457</v>
      </c>
      <c r="C367" s="10">
        <v>364</v>
      </c>
      <c r="D367" s="9" t="s">
        <v>58</v>
      </c>
      <c r="E367" s="10">
        <v>8.9098841269999998</v>
      </c>
      <c r="F367" s="10">
        <v>0.79180651550000003</v>
      </c>
      <c r="G367" s="10">
        <v>16.904302130000001</v>
      </c>
      <c r="H367" s="10">
        <v>13.413751510000001</v>
      </c>
      <c r="I367" s="10">
        <v>82.605386510000002</v>
      </c>
      <c r="J367" s="10">
        <v>31.38748326</v>
      </c>
      <c r="K367" s="10">
        <v>71.072256569999993</v>
      </c>
      <c r="L367" s="11">
        <v>4.7280092592592591E-3</v>
      </c>
      <c r="M367" s="11">
        <v>5.4918865740740744E-3</v>
      </c>
      <c r="N367" s="10">
        <v>2.9849803600000016</v>
      </c>
      <c r="O367" s="10">
        <v>12.460242550000004</v>
      </c>
      <c r="P367" s="10">
        <v>0.23956037356592233</v>
      </c>
      <c r="Q367" s="9">
        <v>0.19582318456875164</v>
      </c>
      <c r="R367">
        <v>12.05171846999999</v>
      </c>
      <c r="S367">
        <v>0.96721379392409879</v>
      </c>
      <c r="T367" s="9">
        <v>0.82567761004101814</v>
      </c>
      <c r="U367" s="3">
        <v>13.672685019999999</v>
      </c>
      <c r="V367" s="3">
        <v>9.1063510765000011</v>
      </c>
      <c r="W367" s="3">
        <v>0.59090926145</v>
      </c>
      <c r="X367" s="3">
        <v>0.7023584464</v>
      </c>
      <c r="Y367" s="3">
        <v>17.314985370000002</v>
      </c>
      <c r="Z367" s="3">
        <v>18.253022810000001</v>
      </c>
      <c r="AA367" s="3">
        <v>10.121947456000001</v>
      </c>
      <c r="AB367" s="3">
        <v>12.721630190000001</v>
      </c>
      <c r="AC367" s="3">
        <v>96.137573330000009</v>
      </c>
      <c r="AD367" s="3">
        <v>82.627409274999991</v>
      </c>
      <c r="AE367" s="3">
        <v>30.651926710000001</v>
      </c>
      <c r="AF367" s="3">
        <v>30.919977754999998</v>
      </c>
      <c r="AG367" s="3">
        <v>59.306616705000003</v>
      </c>
      <c r="AH367" s="3">
        <v>70.313054789999995</v>
      </c>
      <c r="AI367" s="12">
        <v>43671</v>
      </c>
      <c r="AJ367" s="13">
        <v>657.66666666666663</v>
      </c>
      <c r="AK367" s="16">
        <v>3.0931440000000001</v>
      </c>
      <c r="AL367" s="10">
        <v>9.3144000000000116E-2</v>
      </c>
      <c r="AM367" s="10">
        <v>0.76796280629029878</v>
      </c>
      <c r="AN367" s="14">
        <v>12</v>
      </c>
      <c r="AO367" s="10">
        <v>285.14999999999998</v>
      </c>
      <c r="AP367" s="14">
        <v>10.5</v>
      </c>
      <c r="AQ367" s="14">
        <v>37</v>
      </c>
      <c r="AR367" s="10">
        <v>310.14999999999998</v>
      </c>
      <c r="AS367" s="14">
        <v>47.1</v>
      </c>
      <c r="AT367" s="14">
        <v>0.5</v>
      </c>
      <c r="AU367" s="10">
        <v>0.89254588661274004</v>
      </c>
      <c r="AV367" s="10">
        <v>15.08786533219048</v>
      </c>
      <c r="AW367" s="10">
        <v>0.6660890259731258</v>
      </c>
      <c r="AX367" s="10">
        <v>0.79171758502918588</v>
      </c>
      <c r="AY367" s="10">
        <v>11.452655246137564</v>
      </c>
      <c r="AZ367" s="10">
        <v>14.315249923140829</v>
      </c>
      <c r="BA367" s="10">
        <v>3.2850917218235285</v>
      </c>
      <c r="BB367" s="10">
        <v>0.26364588880523254</v>
      </c>
      <c r="BC367" s="2">
        <v>0.21561701354210427</v>
      </c>
      <c r="BD367" s="1" t="s">
        <v>79</v>
      </c>
      <c r="BF367">
        <v>51</v>
      </c>
      <c r="BG367" s="19">
        <v>147.69999999999999</v>
      </c>
      <c r="BH367">
        <v>105</v>
      </c>
      <c r="BI367" s="19">
        <v>31.7</v>
      </c>
      <c r="BJ367">
        <v>90</v>
      </c>
      <c r="BK367" s="20">
        <v>14.1</v>
      </c>
      <c r="BL367">
        <v>92</v>
      </c>
      <c r="BM367">
        <v>65</v>
      </c>
      <c r="BN367" s="20">
        <v>8.64</v>
      </c>
      <c r="BO367">
        <v>92</v>
      </c>
      <c r="BP367" s="19">
        <v>13</v>
      </c>
      <c r="BQ367">
        <v>91</v>
      </c>
      <c r="BR367">
        <v>75</v>
      </c>
      <c r="BS367" s="20">
        <v>11.6</v>
      </c>
      <c r="BT367" s="20">
        <v>1.0999999999999996</v>
      </c>
      <c r="BU367" s="20">
        <v>1</v>
      </c>
      <c r="BV367" s="20">
        <v>-10</v>
      </c>
      <c r="BW367" s="20">
        <v>-2</v>
      </c>
      <c r="BX367" s="20">
        <v>-2.9599999999999991</v>
      </c>
    </row>
    <row r="368" spans="1:76" x14ac:dyDescent="0.3">
      <c r="A368" s="2">
        <v>367</v>
      </c>
      <c r="B368" s="9" t="s">
        <v>458</v>
      </c>
      <c r="C368" s="10">
        <v>355</v>
      </c>
      <c r="D368" s="9" t="s">
        <v>58</v>
      </c>
      <c r="E368" s="10">
        <v>9.4680228070000005</v>
      </c>
      <c r="F368" s="10">
        <v>0.70828312309999997</v>
      </c>
      <c r="G368" s="10">
        <v>19.973231800000001</v>
      </c>
      <c r="H368" s="10">
        <v>13.77384077</v>
      </c>
      <c r="I368" s="10">
        <v>78.371574370000005</v>
      </c>
      <c r="J368" s="10">
        <v>31.381512600000001</v>
      </c>
      <c r="K368" s="10">
        <v>77.453915469999998</v>
      </c>
      <c r="L368" s="11">
        <v>4.3344907407407403E-3</v>
      </c>
      <c r="M368" s="11">
        <v>4.7685069444444441E-3</v>
      </c>
      <c r="N368" s="10">
        <v>2.4266961899999995</v>
      </c>
      <c r="O368" s="10">
        <v>12.721039969999993</v>
      </c>
      <c r="P368" s="10">
        <v>0.19076240588213489</v>
      </c>
      <c r="Q368" s="9">
        <v>0.21388870045939112</v>
      </c>
      <c r="R368">
        <v>14.055137949999995</v>
      </c>
      <c r="S368">
        <v>1.1048733423640051</v>
      </c>
      <c r="T368" s="9">
        <v>0.60148512557462219</v>
      </c>
      <c r="U368" s="3">
        <v>13.692250853333332</v>
      </c>
      <c r="V368" s="3">
        <v>9.299874864666668</v>
      </c>
      <c r="W368" s="3">
        <v>0.57756729396666662</v>
      </c>
      <c r="X368" s="3">
        <v>0.67194203330000002</v>
      </c>
      <c r="Y368" s="3">
        <v>19.448297280000002</v>
      </c>
      <c r="Z368" s="3">
        <v>20.622387840000002</v>
      </c>
      <c r="AA368" s="3">
        <v>11.225468943333334</v>
      </c>
      <c r="AB368" s="3">
        <v>13.717733276666666</v>
      </c>
      <c r="AC368" s="3">
        <v>91.223415536666664</v>
      </c>
      <c r="AD368" s="3">
        <v>79.521880633333339</v>
      </c>
      <c r="AE368" s="3">
        <v>31.031208743333334</v>
      </c>
      <c r="AF368" s="3">
        <v>31.157856600000002</v>
      </c>
      <c r="AG368" s="3">
        <v>69.031906276666675</v>
      </c>
      <c r="AH368" s="3">
        <v>76.320362963333324</v>
      </c>
      <c r="AI368" s="12">
        <v>43671</v>
      </c>
      <c r="AJ368" s="13">
        <v>657.66666666666663</v>
      </c>
      <c r="AK368" s="16">
        <v>3.0931440000000001</v>
      </c>
      <c r="AL368" s="10">
        <v>9.3144000000000116E-2</v>
      </c>
      <c r="AM368" s="10">
        <v>0.68695455798372129</v>
      </c>
      <c r="AN368" s="14">
        <v>12</v>
      </c>
      <c r="AO368" s="10">
        <v>285.14999999999998</v>
      </c>
      <c r="AP368" s="14">
        <v>10.5</v>
      </c>
      <c r="AQ368" s="14">
        <v>37</v>
      </c>
      <c r="AR368" s="10">
        <v>310.14999999999998</v>
      </c>
      <c r="AS368" s="14">
        <v>47.1</v>
      </c>
      <c r="AT368" s="14">
        <v>0.5</v>
      </c>
      <c r="AU368" s="10">
        <v>0.79839604209486947</v>
      </c>
      <c r="AV368" s="10">
        <v>15.946549216963387</v>
      </c>
      <c r="AW368" s="10">
        <v>0.65104959656270911</v>
      </c>
      <c r="AX368" s="10">
        <v>0.75743137511996872</v>
      </c>
      <c r="AY368" s="10">
        <v>12.653681139785199</v>
      </c>
      <c r="AZ368" s="10">
        <v>15.599630253209165</v>
      </c>
      <c r="BA368" s="10">
        <v>3.1473899254579774</v>
      </c>
      <c r="BB368" s="10">
        <v>0.24741608648982016</v>
      </c>
      <c r="BC368" s="2">
        <v>0.25184949725954159</v>
      </c>
      <c r="BD368" s="1" t="s">
        <v>59</v>
      </c>
      <c r="BF368">
        <v>61</v>
      </c>
      <c r="BG368" s="19">
        <v>157.30000000000001</v>
      </c>
      <c r="BH368">
        <v>96</v>
      </c>
      <c r="BI368" s="19">
        <v>32.6</v>
      </c>
      <c r="BJ368">
        <v>88</v>
      </c>
      <c r="BK368" s="20">
        <v>13.2</v>
      </c>
      <c r="BL368">
        <v>88</v>
      </c>
      <c r="BM368">
        <v>69</v>
      </c>
      <c r="BN368" s="20">
        <v>2.25</v>
      </c>
      <c r="BO368">
        <v>84</v>
      </c>
      <c r="BP368" s="19">
        <v>14.9</v>
      </c>
      <c r="BQ368">
        <v>86</v>
      </c>
      <c r="BR368">
        <v>61</v>
      </c>
      <c r="BS368" s="20">
        <v>10.1</v>
      </c>
      <c r="BT368" s="20">
        <v>-1.7000000000000011</v>
      </c>
      <c r="BU368" s="20">
        <v>2</v>
      </c>
      <c r="BV368" s="20">
        <v>8</v>
      </c>
      <c r="BW368" s="20">
        <v>4</v>
      </c>
      <c r="BX368" s="20">
        <v>-7.85</v>
      </c>
    </row>
    <row r="369" spans="1:76" x14ac:dyDescent="0.3">
      <c r="A369" s="2">
        <v>368</v>
      </c>
      <c r="B369" s="9" t="s">
        <v>459</v>
      </c>
      <c r="C369" s="10">
        <v>357</v>
      </c>
      <c r="D369" s="9" t="s">
        <v>58</v>
      </c>
      <c r="E369" s="10">
        <v>10.445581049999999</v>
      </c>
      <c r="F369" s="10">
        <v>0.43219255870000001</v>
      </c>
      <c r="G369" s="10">
        <v>21.371691680000001</v>
      </c>
      <c r="H369" s="10">
        <v>9.2157866009999996</v>
      </c>
      <c r="I369" s="10">
        <v>67.880228250000002</v>
      </c>
      <c r="J369" s="10">
        <v>36.697757150000001</v>
      </c>
      <c r="K369" s="10">
        <v>70.419027249999999</v>
      </c>
      <c r="L369" s="11">
        <v>4.0567129629629625E-3</v>
      </c>
      <c r="M369" s="11">
        <v>4.8263773148148155E-3</v>
      </c>
      <c r="N369" s="10">
        <v>0.57072052100000015</v>
      </c>
      <c r="O369" s="10">
        <v>13.105248029999998</v>
      </c>
      <c r="P369" s="10">
        <v>4.3549005687914491E-2</v>
      </c>
      <c r="Q369" s="9">
        <v>3.5349656407400724E-2</v>
      </c>
      <c r="R369">
        <v>10.347274730000002</v>
      </c>
      <c r="S369">
        <v>0.78955199522461872</v>
      </c>
      <c r="T369" s="9">
        <v>0.69123833061208806</v>
      </c>
      <c r="U369" s="3">
        <v>13.66028492</v>
      </c>
      <c r="V369" s="3">
        <v>10.640135189999999</v>
      </c>
      <c r="W369" s="3">
        <v>0.418136483</v>
      </c>
      <c r="X369" s="3">
        <v>0.41850252440000002</v>
      </c>
      <c r="Y369" s="3">
        <v>21.079263400000002</v>
      </c>
      <c r="Z369" s="3">
        <v>22.071499403333334</v>
      </c>
      <c r="AA369" s="3">
        <v>8.806146819666667</v>
      </c>
      <c r="AB369" s="3">
        <v>9.2111947609999998</v>
      </c>
      <c r="AC369" s="3">
        <v>84.793580703333333</v>
      </c>
      <c r="AD369" s="3">
        <v>71.962277159999999</v>
      </c>
      <c r="AE369" s="3">
        <v>36.783098003333329</v>
      </c>
      <c r="AF369" s="3">
        <v>36.588697206666666</v>
      </c>
      <c r="AG369" s="3">
        <v>60.138887359999991</v>
      </c>
      <c r="AH369" s="3">
        <v>68.932146276666671</v>
      </c>
      <c r="AI369" s="12">
        <v>43671</v>
      </c>
      <c r="AJ369" s="13">
        <v>657.66666666666663</v>
      </c>
      <c r="AK369" s="16">
        <v>3.0931440000000001</v>
      </c>
      <c r="AL369" s="10">
        <v>9.3144000000000116E-2</v>
      </c>
      <c r="AM369" s="10">
        <v>0.41917792256034636</v>
      </c>
      <c r="AN369" s="14">
        <v>12</v>
      </c>
      <c r="AO369" s="10">
        <v>285.14999999999998</v>
      </c>
      <c r="AP369" s="14">
        <v>10.5</v>
      </c>
      <c r="AQ369" s="14">
        <v>37</v>
      </c>
      <c r="AR369" s="10">
        <v>310.14999999999998</v>
      </c>
      <c r="AS369" s="14">
        <v>47.1</v>
      </c>
      <c r="AT369" s="14">
        <v>0.5</v>
      </c>
      <c r="AU369" s="10">
        <v>0.4871792324779376</v>
      </c>
      <c r="AV369" s="10">
        <v>10.411844349417525</v>
      </c>
      <c r="AW369" s="10">
        <v>0.47133484082118277</v>
      </c>
      <c r="AX369" s="10">
        <v>0.47174745266448603</v>
      </c>
      <c r="AY369" s="10">
        <v>9.9337235262582855</v>
      </c>
      <c r="AZ369" s="10">
        <v>10.40559423879427</v>
      </c>
      <c r="BA369" s="10">
        <v>0.66875798732119485</v>
      </c>
      <c r="BB369" s="10">
        <v>5.1029784845758076E-2</v>
      </c>
      <c r="BC369" s="2">
        <v>4.1156194495151552E-2</v>
      </c>
      <c r="BD369" s="1" t="s">
        <v>59</v>
      </c>
      <c r="BF369">
        <v>62</v>
      </c>
      <c r="BG369" s="19">
        <v>146.4</v>
      </c>
      <c r="BH369">
        <v>108</v>
      </c>
      <c r="BI369" s="19">
        <v>30</v>
      </c>
      <c r="BJ369">
        <v>93</v>
      </c>
      <c r="BK369" s="20">
        <v>12.4</v>
      </c>
      <c r="BL369">
        <v>81</v>
      </c>
      <c r="BM369">
        <v>68</v>
      </c>
      <c r="BN369" s="20">
        <v>7.66</v>
      </c>
      <c r="BO369">
        <v>82</v>
      </c>
      <c r="BP369" s="19">
        <v>13.5</v>
      </c>
      <c r="BQ369">
        <v>75</v>
      </c>
      <c r="BR369">
        <v>66</v>
      </c>
      <c r="BS369" s="20">
        <v>8.14</v>
      </c>
      <c r="BT369" s="20">
        <v>-1.0999999999999996</v>
      </c>
      <c r="BU369" s="20">
        <v>6</v>
      </c>
      <c r="BV369" s="20">
        <v>2</v>
      </c>
      <c r="BW369" s="20">
        <v>11</v>
      </c>
      <c r="BX369" s="20">
        <v>-0.48000000000000043</v>
      </c>
    </row>
    <row r="370" spans="1:76" x14ac:dyDescent="0.3">
      <c r="A370" s="2">
        <v>369</v>
      </c>
      <c r="B370" s="9" t="s">
        <v>460</v>
      </c>
      <c r="C370" s="10">
        <v>335</v>
      </c>
      <c r="D370" s="9" t="s">
        <v>58</v>
      </c>
      <c r="E370" s="10"/>
      <c r="F370" s="10"/>
      <c r="G370" s="10"/>
      <c r="H370" s="10"/>
      <c r="I370" s="10"/>
      <c r="J370" s="10"/>
      <c r="K370" s="10"/>
      <c r="L370" s="11"/>
      <c r="M370" s="11"/>
      <c r="N370" s="10">
        <v>0</v>
      </c>
      <c r="O370" s="10">
        <v>0</v>
      </c>
      <c r="P370" s="10" t="e">
        <v>#DIV/0!</v>
      </c>
      <c r="Q370" s="9">
        <v>-0.10430134769322091</v>
      </c>
      <c r="R370">
        <v>0</v>
      </c>
      <c r="S370" t="e">
        <v>#DIV/0!</v>
      </c>
      <c r="T370" s="9">
        <v>0.89134591152012099</v>
      </c>
      <c r="U370" s="3">
        <v>13.676603660000001</v>
      </c>
      <c r="V370" s="3">
        <v>10.10698614</v>
      </c>
      <c r="W370" s="3">
        <v>0.4749998272</v>
      </c>
      <c r="X370" s="3">
        <v>0.42081952300000003</v>
      </c>
      <c r="Y370" s="3">
        <v>24.99789578</v>
      </c>
      <c r="Z370" s="3">
        <v>25.104649155000001</v>
      </c>
      <c r="AA370" s="3">
        <v>11.821684485</v>
      </c>
      <c r="AB370" s="3">
        <v>10.485965781000001</v>
      </c>
      <c r="AC370" s="3">
        <v>94.994263720000006</v>
      </c>
      <c r="AD370" s="3">
        <v>82.499242694999992</v>
      </c>
      <c r="AE370" s="3">
        <v>30.337226915000002</v>
      </c>
      <c r="AF370" s="3">
        <v>30.860200004999999</v>
      </c>
      <c r="AG370" s="3">
        <v>66.760675689999999</v>
      </c>
      <c r="AH370" s="3">
        <v>77.886475359999991</v>
      </c>
      <c r="AI370" s="12">
        <v>43671</v>
      </c>
      <c r="AJ370" s="13">
        <v>657.66666666666663</v>
      </c>
      <c r="AK370" s="16">
        <v>3.0931440000000001</v>
      </c>
      <c r="AL370" s="10">
        <v>9.3144000000000116E-2</v>
      </c>
      <c r="AM370" s="10" t="s">
        <v>518</v>
      </c>
      <c r="AN370" s="14">
        <v>12</v>
      </c>
      <c r="AO370" s="10">
        <v>285.14999999999998</v>
      </c>
      <c r="AP370" s="14">
        <v>10.5</v>
      </c>
      <c r="AQ370" s="14">
        <v>37</v>
      </c>
      <c r="AR370" s="10">
        <v>310.14999999999998</v>
      </c>
      <c r="AS370" s="14">
        <v>47.1</v>
      </c>
      <c r="AT370" s="14">
        <v>0.5</v>
      </c>
      <c r="AU370" s="10" t="s">
        <v>518</v>
      </c>
      <c r="AV370" s="10" t="s">
        <v>518</v>
      </c>
      <c r="AW370" s="10">
        <v>0.53543275233269072</v>
      </c>
      <c r="AX370" s="10">
        <v>0.47435923664104451</v>
      </c>
      <c r="AY370" s="10">
        <v>13.340159836277268</v>
      </c>
      <c r="AZ370" s="10">
        <v>11.853225217745713</v>
      </c>
      <c r="BA370" s="10" t="s">
        <v>518</v>
      </c>
      <c r="BB370" s="10" t="s">
        <v>518</v>
      </c>
      <c r="BC370" s="2">
        <v>-0.11606081439848288</v>
      </c>
      <c r="BD370" s="1" t="s">
        <v>79</v>
      </c>
      <c r="BF370">
        <v>50</v>
      </c>
      <c r="BG370" s="19">
        <v>138.19999999999999</v>
      </c>
      <c r="BH370">
        <v>100</v>
      </c>
      <c r="BI370" s="19">
        <v>28.8</v>
      </c>
      <c r="BJ370">
        <v>84</v>
      </c>
      <c r="BK370" s="20">
        <v>14.7</v>
      </c>
      <c r="BL370">
        <v>89</v>
      </c>
      <c r="BM370">
        <v>78</v>
      </c>
      <c r="BN370" s="20">
        <v>3.88</v>
      </c>
      <c r="BO370">
        <v>91</v>
      </c>
      <c r="BP370" s="19">
        <v>14.4</v>
      </c>
      <c r="BQ370">
        <v>81</v>
      </c>
      <c r="BR370">
        <v>96</v>
      </c>
      <c r="BS370" s="20">
        <v>15.35</v>
      </c>
      <c r="BT370" s="20">
        <v>0.29999999999999893</v>
      </c>
      <c r="BU370" s="20">
        <v>8</v>
      </c>
      <c r="BV370" s="20">
        <v>-18</v>
      </c>
      <c r="BW370" s="20">
        <v>-7</v>
      </c>
      <c r="BX370" s="20">
        <v>-11.469999999999999</v>
      </c>
    </row>
    <row r="371" spans="1:76" x14ac:dyDescent="0.3">
      <c r="A371" s="2">
        <v>370</v>
      </c>
      <c r="B371" s="9" t="s">
        <v>461</v>
      </c>
      <c r="C371" s="10">
        <v>352</v>
      </c>
      <c r="D371" s="9" t="s">
        <v>58</v>
      </c>
      <c r="E371" s="10">
        <v>10.97659728</v>
      </c>
      <c r="F371" s="10">
        <v>0.52360831539999997</v>
      </c>
      <c r="G371" s="10">
        <v>19.774111399999999</v>
      </c>
      <c r="H371" s="10">
        <v>10.16791506</v>
      </c>
      <c r="I371" s="10">
        <v>62.42701572</v>
      </c>
      <c r="J371" s="10">
        <v>33.087578069999999</v>
      </c>
      <c r="K371" s="10">
        <v>71.982198800000006</v>
      </c>
      <c r="L371" s="11">
        <v>4.155092592592593E-3</v>
      </c>
      <c r="M371" s="11">
        <v>4.7048495370370369E-3</v>
      </c>
      <c r="N371" s="10">
        <v>1.0920666420000007</v>
      </c>
      <c r="O371" s="10">
        <v>11.365148340000005</v>
      </c>
      <c r="P371" s="10">
        <v>9.60890794673077E-2</v>
      </c>
      <c r="Q371" s="9">
        <v>0.12095356967420753</v>
      </c>
      <c r="R371">
        <v>2.265900110000004</v>
      </c>
      <c r="S371">
        <v>0.19937268236307096</v>
      </c>
      <c r="T371" s="9">
        <v>0.29548448898668966</v>
      </c>
      <c r="U371" s="3">
        <v>13.675723725000001</v>
      </c>
      <c r="V371" s="3">
        <v>11.001255624999999</v>
      </c>
      <c r="W371" s="3">
        <v>0.45664296024999995</v>
      </c>
      <c r="X371" s="3">
        <v>0.50124260344999993</v>
      </c>
      <c r="Y371" s="3">
        <v>19.776419000000001</v>
      </c>
      <c r="Z371" s="3">
        <v>21.068552429999997</v>
      </c>
      <c r="AA371" s="3">
        <v>8.9964316965000002</v>
      </c>
      <c r="AB371" s="3">
        <v>10.364153094999999</v>
      </c>
      <c r="AC371" s="3">
        <v>74.932237955000005</v>
      </c>
      <c r="AD371" s="3">
        <v>63.614641085000002</v>
      </c>
      <c r="AE371" s="3">
        <v>32.560606440000001</v>
      </c>
      <c r="AF371" s="3">
        <v>32.755600090000002</v>
      </c>
      <c r="AG371" s="3">
        <v>68.197994210000005</v>
      </c>
      <c r="AH371" s="3">
        <v>71.537598279999997</v>
      </c>
      <c r="AI371" s="12">
        <v>43671</v>
      </c>
      <c r="AJ371" s="13">
        <v>657.66666666666663</v>
      </c>
      <c r="AK371" s="16">
        <v>3.0931440000000001</v>
      </c>
      <c r="AL371" s="10">
        <v>9.3144000000000116E-2</v>
      </c>
      <c r="AM371" s="10">
        <v>0.50784087200595895</v>
      </c>
      <c r="AN371" s="14">
        <v>12</v>
      </c>
      <c r="AO371" s="10">
        <v>285.14999999999998</v>
      </c>
      <c r="AP371" s="14">
        <v>10.5</v>
      </c>
      <c r="AQ371" s="14">
        <v>37</v>
      </c>
      <c r="AR371" s="10">
        <v>310.14999999999998</v>
      </c>
      <c r="AS371" s="14">
        <v>47.1</v>
      </c>
      <c r="AT371" s="14">
        <v>0.5</v>
      </c>
      <c r="AU371" s="10">
        <v>0.5902255651576489</v>
      </c>
      <c r="AV371" s="10">
        <v>11.671186076555307</v>
      </c>
      <c r="AW371" s="10">
        <v>0.51474039155188345</v>
      </c>
      <c r="AX371" s="10">
        <v>0.56501432502339433</v>
      </c>
      <c r="AY371" s="10">
        <v>10.172502613306708</v>
      </c>
      <c r="AZ371" s="10">
        <v>11.871399466809482</v>
      </c>
      <c r="BA371" s="10">
        <v>1.4406656421688719</v>
      </c>
      <c r="BB371" s="10">
        <v>0.12676171036839026</v>
      </c>
      <c r="BC371" s="2">
        <v>0.15020961209570996</v>
      </c>
      <c r="BD371" s="1" t="s">
        <v>59</v>
      </c>
      <c r="BF371">
        <v>67</v>
      </c>
      <c r="BG371" s="19">
        <v>127.6</v>
      </c>
      <c r="BH371">
        <v>72</v>
      </c>
      <c r="BI371" s="19">
        <v>28</v>
      </c>
      <c r="BJ371">
        <v>89</v>
      </c>
      <c r="BK371" s="20">
        <v>13.1</v>
      </c>
      <c r="BL371">
        <v>73</v>
      </c>
      <c r="BM371">
        <v>66</v>
      </c>
      <c r="BN371" s="20">
        <v>4.4800000000000004</v>
      </c>
      <c r="BO371">
        <v>85</v>
      </c>
      <c r="BP371" s="19">
        <v>12.8</v>
      </c>
      <c r="BQ371">
        <v>78</v>
      </c>
      <c r="BR371">
        <v>78</v>
      </c>
      <c r="BS371" s="20">
        <v>4.28</v>
      </c>
      <c r="BT371" s="20">
        <v>0.29999999999999893</v>
      </c>
      <c r="BU371" s="20">
        <v>-5</v>
      </c>
      <c r="BV371" s="20">
        <v>-12</v>
      </c>
      <c r="BW371" s="20">
        <v>4</v>
      </c>
      <c r="BX371" s="20">
        <v>0.20000000000000018</v>
      </c>
    </row>
    <row r="372" spans="1:76" x14ac:dyDescent="0.3">
      <c r="A372" s="2">
        <v>371</v>
      </c>
      <c r="B372" s="9" t="s">
        <v>462</v>
      </c>
      <c r="C372" s="10">
        <v>322</v>
      </c>
      <c r="D372" s="9" t="s">
        <v>58</v>
      </c>
      <c r="E372" s="10">
        <v>9.0611595640000004</v>
      </c>
      <c r="F372" s="10">
        <v>0.52324827389999995</v>
      </c>
      <c r="G372" s="10">
        <v>24.905009490000001</v>
      </c>
      <c r="H372" s="10">
        <v>13.02161714</v>
      </c>
      <c r="I372" s="10">
        <v>78.378729570000004</v>
      </c>
      <c r="J372" s="10">
        <v>34.590294950000001</v>
      </c>
      <c r="K372" s="10">
        <v>82.984553309999995</v>
      </c>
      <c r="L372" s="11">
        <v>4.8263888888888887E-3</v>
      </c>
      <c r="M372" s="11">
        <v>5.5323958333333327E-3</v>
      </c>
      <c r="N372" s="10">
        <v>3.3852375240000008</v>
      </c>
      <c r="O372" s="10">
        <v>9.9896073899999891</v>
      </c>
      <c r="P372" s="10">
        <v>0.33887593294094459</v>
      </c>
      <c r="Q372" s="9">
        <v>0.23244825317076831</v>
      </c>
      <c r="R372">
        <v>10.308836779999993</v>
      </c>
      <c r="S372">
        <v>1.031956149780177</v>
      </c>
      <c r="T372" s="9">
        <v>0.83507728125099856</v>
      </c>
      <c r="U372" s="3">
        <v>13.658954570000001</v>
      </c>
      <c r="V372" s="3">
        <v>9.4077473496666659</v>
      </c>
      <c r="W372" s="3">
        <v>0.40726958673333336</v>
      </c>
      <c r="X372" s="3">
        <v>0.4846137975</v>
      </c>
      <c r="Y372" s="3">
        <v>23.239634883333334</v>
      </c>
      <c r="Z372" s="3">
        <v>24.629135960000003</v>
      </c>
      <c r="AA372" s="3">
        <v>9.3996985883333348</v>
      </c>
      <c r="AB372" s="3">
        <v>11.925085253333334</v>
      </c>
      <c r="AC372" s="3">
        <v>89.457374010000009</v>
      </c>
      <c r="AD372" s="3">
        <v>78.407918879999997</v>
      </c>
      <c r="AE372" s="3">
        <v>34.193443126666665</v>
      </c>
      <c r="AF372" s="3">
        <v>34.258553276666667</v>
      </c>
      <c r="AG372" s="3">
        <v>73.237669026666666</v>
      </c>
      <c r="AH372" s="3">
        <v>82.398176649999996</v>
      </c>
      <c r="AI372" s="12">
        <v>43671</v>
      </c>
      <c r="AJ372" s="13">
        <v>657.66666666666663</v>
      </c>
      <c r="AK372" s="16">
        <v>3.0931440000000001</v>
      </c>
      <c r="AL372" s="10">
        <v>9.3144000000000116E-2</v>
      </c>
      <c r="AM372" s="10">
        <v>0.50749167245365878</v>
      </c>
      <c r="AN372" s="14">
        <v>12</v>
      </c>
      <c r="AO372" s="10">
        <v>285.14999999999998</v>
      </c>
      <c r="AP372" s="14">
        <v>10.5</v>
      </c>
      <c r="AQ372" s="14">
        <v>37</v>
      </c>
      <c r="AR372" s="10">
        <v>310.14999999999998</v>
      </c>
      <c r="AS372" s="14">
        <v>47.1</v>
      </c>
      <c r="AT372" s="14">
        <v>0.5</v>
      </c>
      <c r="AU372" s="10">
        <v>0.58981971656516552</v>
      </c>
      <c r="AV372" s="10">
        <v>14.689465638444558</v>
      </c>
      <c r="AW372" s="10">
        <v>0.45908537914943087</v>
      </c>
      <c r="AX372" s="10">
        <v>0.54626988170370061</v>
      </c>
      <c r="AY372" s="10">
        <v>10.611336659913263</v>
      </c>
      <c r="AZ372" s="10">
        <v>13.460127231857276</v>
      </c>
      <c r="BA372" s="10">
        <v>3.8112799317450161</v>
      </c>
      <c r="BB372" s="10">
        <v>0.38152449670447164</v>
      </c>
      <c r="BC372" s="2">
        <v>0.26220152542305702</v>
      </c>
      <c r="BD372" s="1" t="s">
        <v>59</v>
      </c>
      <c r="BF372">
        <v>68</v>
      </c>
      <c r="BG372" s="19">
        <v>148.80000000000001</v>
      </c>
      <c r="BH372">
        <v>98</v>
      </c>
      <c r="BI372" s="19">
        <v>32.6</v>
      </c>
      <c r="BJ372">
        <v>91</v>
      </c>
      <c r="BK372" s="20">
        <v>13.5</v>
      </c>
      <c r="BL372">
        <v>84</v>
      </c>
      <c r="BM372">
        <v>75</v>
      </c>
      <c r="BN372" s="20">
        <v>4.33</v>
      </c>
      <c r="BO372">
        <v>89</v>
      </c>
      <c r="BP372" s="19">
        <v>13.6</v>
      </c>
      <c r="BQ372">
        <v>88</v>
      </c>
      <c r="BR372">
        <v>83</v>
      </c>
      <c r="BS372" s="20">
        <v>6.8</v>
      </c>
      <c r="BT372" s="20">
        <v>-9.9999999999999645E-2</v>
      </c>
      <c r="BU372" s="20">
        <v>-4</v>
      </c>
      <c r="BV372" s="20">
        <v>-8</v>
      </c>
      <c r="BW372" s="20">
        <v>2</v>
      </c>
      <c r="BX372" s="20">
        <v>-2.4699999999999998</v>
      </c>
    </row>
    <row r="373" spans="1:76" x14ac:dyDescent="0.3">
      <c r="A373" s="2">
        <v>372</v>
      </c>
      <c r="B373" s="9" t="s">
        <v>463</v>
      </c>
      <c r="C373" s="10">
        <v>321</v>
      </c>
      <c r="D373" s="9" t="s">
        <v>58</v>
      </c>
      <c r="E373" s="10">
        <v>9.3647052909999999</v>
      </c>
      <c r="F373" s="10">
        <v>0.70242519439999995</v>
      </c>
      <c r="G373" s="10">
        <v>19.44466379</v>
      </c>
      <c r="H373" s="10">
        <v>13.66032264</v>
      </c>
      <c r="I373" s="10">
        <v>84.340557910000001</v>
      </c>
      <c r="J373" s="10">
        <v>32.586873320000002</v>
      </c>
      <c r="K373" s="10">
        <v>92.358679859999995</v>
      </c>
      <c r="L373" s="11">
        <v>4.3518518518518515E-3</v>
      </c>
      <c r="M373" s="11">
        <v>4.8437384259259258E-3</v>
      </c>
      <c r="N373" s="10">
        <v>1.8862866700000005</v>
      </c>
      <c r="O373" s="10">
        <v>12.371514230000002</v>
      </c>
      <c r="P373" s="10">
        <v>0.15247015320290344</v>
      </c>
      <c r="Q373" s="9">
        <v>0.21009276345213712</v>
      </c>
      <c r="R373">
        <v>7.3678494799999896</v>
      </c>
      <c r="S373">
        <v>0.59554952959060603</v>
      </c>
      <c r="T373" s="9">
        <v>0.41762024104665235</v>
      </c>
      <c r="U373" s="3">
        <v>13.643259536666667</v>
      </c>
      <c r="V373" s="3">
        <v>9.4171196720000001</v>
      </c>
      <c r="W373" s="3">
        <v>0.53728517620000005</v>
      </c>
      <c r="X373" s="3">
        <v>0.65810607769999996</v>
      </c>
      <c r="Y373" s="3">
        <v>21.056550430000001</v>
      </c>
      <c r="Z373" s="3">
        <v>20.997365133333332</v>
      </c>
      <c r="AA373" s="3">
        <v>11.292120599999999</v>
      </c>
      <c r="AB373" s="3">
        <v>13.769164779999999</v>
      </c>
      <c r="AC373" s="3">
        <v>96.528844136666677</v>
      </c>
      <c r="AD373" s="3">
        <v>84.663649946666666</v>
      </c>
      <c r="AE373" s="3">
        <v>32.431360473333335</v>
      </c>
      <c r="AF373" s="3">
        <v>32.451756176666663</v>
      </c>
      <c r="AG373" s="3">
        <v>84.297667489999995</v>
      </c>
      <c r="AH373" s="3">
        <v>89.32794071666666</v>
      </c>
      <c r="AI373" s="12">
        <v>43671</v>
      </c>
      <c r="AJ373" s="13">
        <v>657.66666666666663</v>
      </c>
      <c r="AK373" s="16">
        <v>3.0931440000000001</v>
      </c>
      <c r="AL373" s="10">
        <v>9.3144000000000116E-2</v>
      </c>
      <c r="AM373" s="10">
        <v>0.68127302938369494</v>
      </c>
      <c r="AN373" s="14">
        <v>12</v>
      </c>
      <c r="AO373" s="10">
        <v>285.14999999999998</v>
      </c>
      <c r="AP373" s="14">
        <v>10.5</v>
      </c>
      <c r="AQ373" s="14">
        <v>37</v>
      </c>
      <c r="AR373" s="10">
        <v>310.14999999999998</v>
      </c>
      <c r="AS373" s="14">
        <v>47.1</v>
      </c>
      <c r="AT373" s="14">
        <v>0.5</v>
      </c>
      <c r="AU373" s="10">
        <v>0.79179282519414207</v>
      </c>
      <c r="AV373" s="10">
        <v>15.396145277234334</v>
      </c>
      <c r="AW373" s="10">
        <v>0.60564249544282933</v>
      </c>
      <c r="AX373" s="10">
        <v>0.74183510883976711</v>
      </c>
      <c r="AY373" s="10">
        <v>12.742857128395011</v>
      </c>
      <c r="AZ373" s="10">
        <v>15.533514614912908</v>
      </c>
      <c r="BA373" s="10">
        <v>2.1118126883152897</v>
      </c>
      <c r="BB373" s="10">
        <v>0.17069961275995632</v>
      </c>
      <c r="BC373" s="2">
        <v>0.23675650803548506</v>
      </c>
      <c r="BD373" s="1" t="s">
        <v>79</v>
      </c>
      <c r="BF373">
        <v>51</v>
      </c>
      <c r="BG373" s="19">
        <v>144.69999999999999</v>
      </c>
      <c r="BH373">
        <v>90</v>
      </c>
      <c r="BI373" s="19">
        <v>28.5</v>
      </c>
      <c r="BJ373">
        <v>92</v>
      </c>
      <c r="BK373" s="20">
        <v>10.4</v>
      </c>
      <c r="BL373">
        <v>88</v>
      </c>
      <c r="BM373">
        <v>80</v>
      </c>
      <c r="BN373" s="20">
        <v>1.88</v>
      </c>
      <c r="BO373">
        <v>79</v>
      </c>
      <c r="BP373" s="19">
        <v>9.6</v>
      </c>
      <c r="BQ373">
        <v>92</v>
      </c>
      <c r="BR373">
        <v>67</v>
      </c>
      <c r="BS373" s="20">
        <v>5.37</v>
      </c>
      <c r="BT373" s="20">
        <v>0.80000000000000071</v>
      </c>
      <c r="BU373" s="20">
        <v>-4</v>
      </c>
      <c r="BV373" s="20">
        <v>13</v>
      </c>
      <c r="BW373" s="20">
        <v>13</v>
      </c>
      <c r="BX373" s="20">
        <v>-3.49</v>
      </c>
    </row>
    <row r="374" spans="1:76" x14ac:dyDescent="0.3">
      <c r="A374" s="2">
        <v>373</v>
      </c>
      <c r="B374" s="9" t="s">
        <v>464</v>
      </c>
      <c r="C374" s="10">
        <v>350</v>
      </c>
      <c r="D374" s="9" t="s">
        <v>58</v>
      </c>
      <c r="E374" s="10">
        <v>8.1190572070000009</v>
      </c>
      <c r="F374" s="10">
        <v>0.94736353019999997</v>
      </c>
      <c r="G374" s="10">
        <v>19.08887884</v>
      </c>
      <c r="H374" s="10">
        <v>18.088144069999998</v>
      </c>
      <c r="I374" s="10">
        <v>84.523343269999998</v>
      </c>
      <c r="J374" s="10">
        <v>30.185636379999998</v>
      </c>
      <c r="K374" s="10">
        <v>106.35851649999999</v>
      </c>
      <c r="L374" s="11">
        <v>4.9479166666666664E-3</v>
      </c>
      <c r="M374" s="11">
        <v>5.5092476851851847E-3</v>
      </c>
      <c r="N374" s="10">
        <v>7.5361373899999986</v>
      </c>
      <c r="O374" s="10">
        <v>11.342477130000006</v>
      </c>
      <c r="P374" s="10">
        <v>0.66441724357261234</v>
      </c>
      <c r="Q374" s="9">
        <v>0.67284233866583454</v>
      </c>
      <c r="R374">
        <v>23.312229639999998</v>
      </c>
      <c r="S374">
        <v>2.0553032087092236</v>
      </c>
      <c r="T374" s="9">
        <v>1.9680321158146723</v>
      </c>
      <c r="U374" s="3">
        <v>13.621694333333332</v>
      </c>
      <c r="V374" s="3">
        <v>8.1337341579999993</v>
      </c>
      <c r="W374" s="3">
        <v>0.59711592029999994</v>
      </c>
      <c r="X374" s="3">
        <v>0.89973823456666668</v>
      </c>
      <c r="Y374" s="3">
        <v>17.61699289666667</v>
      </c>
      <c r="Z374" s="3">
        <v>19.946845976666665</v>
      </c>
      <c r="AA374" s="3">
        <v>10.462170976666666</v>
      </c>
      <c r="AB374" s="3">
        <v>17.885640943333332</v>
      </c>
      <c r="AC374" s="3">
        <v>95.496782163333322</v>
      </c>
      <c r="AD374" s="3">
        <v>84.425427190000008</v>
      </c>
      <c r="AE374" s="3">
        <v>30.052048686666666</v>
      </c>
      <c r="AF374" s="3">
        <v>30.104867436666666</v>
      </c>
      <c r="AG374" s="3">
        <v>81.682160193333331</v>
      </c>
      <c r="AH374" s="3">
        <v>103.51942686666666</v>
      </c>
      <c r="AI374" s="12">
        <v>43671</v>
      </c>
      <c r="AJ374" s="13">
        <v>657.66666666666663</v>
      </c>
      <c r="AK374" s="16">
        <v>3.0931440000000001</v>
      </c>
      <c r="AL374" s="10">
        <v>9.3144000000000116E-2</v>
      </c>
      <c r="AM374" s="10">
        <v>0.91883552482522624</v>
      </c>
      <c r="AN374" s="14">
        <v>12</v>
      </c>
      <c r="AO374" s="10">
        <v>285.14999999999998</v>
      </c>
      <c r="AP374" s="14">
        <v>10.5</v>
      </c>
      <c r="AQ374" s="14">
        <v>37</v>
      </c>
      <c r="AR374" s="10">
        <v>310.14999999999998</v>
      </c>
      <c r="AS374" s="14">
        <v>47.1</v>
      </c>
      <c r="AT374" s="14">
        <v>0.5</v>
      </c>
      <c r="AU374" s="10">
        <v>1.0678939936140677</v>
      </c>
      <c r="AV374" s="10">
        <v>20.384899058062672</v>
      </c>
      <c r="AW374" s="10">
        <v>0.67308534100430206</v>
      </c>
      <c r="AX374" s="10">
        <v>1.0142094622492241</v>
      </c>
      <c r="AY374" s="10">
        <v>11.789323057168959</v>
      </c>
      <c r="AZ374" s="10">
        <v>20.166372521288263</v>
      </c>
      <c r="BA374" s="10">
        <v>8.4749590364026908</v>
      </c>
      <c r="BB374" s="10">
        <v>0.74718766802597791</v>
      </c>
      <c r="BC374" s="2">
        <v>0.75919228926640381</v>
      </c>
      <c r="BD374" s="1" t="s">
        <v>79</v>
      </c>
      <c r="BF374">
        <v>51</v>
      </c>
      <c r="BG374" s="19">
        <v>149.9</v>
      </c>
      <c r="BH374">
        <v>100</v>
      </c>
      <c r="BI374" s="19">
        <v>29.8</v>
      </c>
      <c r="BJ374">
        <v>89</v>
      </c>
      <c r="BK374" s="20">
        <v>15.7</v>
      </c>
      <c r="BL374">
        <v>91</v>
      </c>
      <c r="BM374">
        <v>85</v>
      </c>
      <c r="BN374" s="20">
        <v>7.75</v>
      </c>
      <c r="BO374">
        <v>86</v>
      </c>
      <c r="BP374" s="19">
        <v>10.7</v>
      </c>
      <c r="BQ374">
        <v>89</v>
      </c>
      <c r="BR374">
        <v>79</v>
      </c>
      <c r="BS374" s="20">
        <v>7.05</v>
      </c>
      <c r="BT374" s="20">
        <v>5</v>
      </c>
      <c r="BU374" s="20">
        <v>2</v>
      </c>
      <c r="BV374" s="20">
        <v>6</v>
      </c>
      <c r="BW374" s="20">
        <v>3</v>
      </c>
      <c r="BX374" s="20">
        <v>0.70000000000000018</v>
      </c>
    </row>
    <row r="375" spans="1:76" x14ac:dyDescent="0.3">
      <c r="A375" s="2">
        <v>374</v>
      </c>
      <c r="B375" s="9" t="s">
        <v>465</v>
      </c>
      <c r="C375" s="10">
        <v>336</v>
      </c>
      <c r="D375" s="9" t="s">
        <v>58</v>
      </c>
      <c r="E375" s="10">
        <v>9.18401493</v>
      </c>
      <c r="F375" s="10">
        <v>0.69336958780000002</v>
      </c>
      <c r="G375" s="10">
        <v>17.112934119999998</v>
      </c>
      <c r="H375" s="10">
        <v>11.857818630000001</v>
      </c>
      <c r="I375" s="10">
        <v>74.062744929999994</v>
      </c>
      <c r="J375" s="10">
        <v>33.048013210000001</v>
      </c>
      <c r="K375" s="10">
        <v>100.15041669999999</v>
      </c>
      <c r="L375" s="11">
        <v>3.4953703703703705E-3</v>
      </c>
      <c r="M375" s="11">
        <v>3.993043981481482E-3</v>
      </c>
      <c r="N375" s="10">
        <v>2.0724022190000007</v>
      </c>
      <c r="O375" s="10">
        <v>14.259800000000013</v>
      </c>
      <c r="P375" s="10">
        <v>0.14533178719196616</v>
      </c>
      <c r="Q375" s="9">
        <v>0.10967324252076038</v>
      </c>
      <c r="R375">
        <v>10.626983609999996</v>
      </c>
      <c r="S375">
        <v>0.74524071936492708</v>
      </c>
      <c r="T375" s="9">
        <v>0.63570568791582016</v>
      </c>
      <c r="U375" s="3">
        <v>13.663385849999999</v>
      </c>
      <c r="V375" s="3">
        <v>9.7064633256666664</v>
      </c>
      <c r="W375" s="3">
        <v>0.58601978293333323</v>
      </c>
      <c r="X375" s="3">
        <v>0.64787748526666666</v>
      </c>
      <c r="Y375" s="3">
        <v>17.593031546666666</v>
      </c>
      <c r="Z375" s="3">
        <v>18.029169153333331</v>
      </c>
      <c r="AA375" s="3">
        <v>10.232147734333333</v>
      </c>
      <c r="AB375" s="3">
        <v>11.60948507</v>
      </c>
      <c r="AC375" s="3">
        <v>89.957709406666666</v>
      </c>
      <c r="AD375" s="3">
        <v>77.735078926666674</v>
      </c>
      <c r="AE375" s="3">
        <v>32.473057743333335</v>
      </c>
      <c r="AF375" s="3">
        <v>32.69197681666666</v>
      </c>
      <c r="AG375" s="3">
        <v>90.971976636666668</v>
      </c>
      <c r="AH375" s="3">
        <v>98.849536126666678</v>
      </c>
      <c r="AI375" s="12">
        <v>43671</v>
      </c>
      <c r="AJ375" s="13">
        <v>657.66666666666663</v>
      </c>
      <c r="AK375" s="16">
        <v>3.0931440000000001</v>
      </c>
      <c r="AL375" s="10">
        <v>9.3144000000000116E-2</v>
      </c>
      <c r="AM375" s="10">
        <v>0.6724901147182285</v>
      </c>
      <c r="AN375" s="14">
        <v>12</v>
      </c>
      <c r="AO375" s="10">
        <v>285.14999999999998</v>
      </c>
      <c r="AP375" s="14">
        <v>10.5</v>
      </c>
      <c r="AQ375" s="14">
        <v>37</v>
      </c>
      <c r="AR375" s="10">
        <v>310.14999999999998</v>
      </c>
      <c r="AS375" s="14">
        <v>47.1</v>
      </c>
      <c r="AT375" s="14">
        <v>0.5</v>
      </c>
      <c r="AU375" s="10">
        <v>0.78158509860514169</v>
      </c>
      <c r="AV375" s="10">
        <v>13.375214301603492</v>
      </c>
      <c r="AW375" s="10">
        <v>0.66057747251618504</v>
      </c>
      <c r="AX375" s="10">
        <v>0.73030516064725337</v>
      </c>
      <c r="AY375" s="10">
        <v>11.581509004066403</v>
      </c>
      <c r="AZ375" s="10">
        <v>13.129500788464554</v>
      </c>
      <c r="BA375" s="10">
        <v>2.2927030233417085</v>
      </c>
      <c r="BB375" s="10">
        <v>0.16078086812870493</v>
      </c>
      <c r="BC375" s="2">
        <v>0.12351200037490313</v>
      </c>
      <c r="BD375" s="1" t="s">
        <v>59</v>
      </c>
      <c r="BF375">
        <v>52</v>
      </c>
      <c r="BG375" s="19">
        <v>160.30000000000001</v>
      </c>
      <c r="BH375">
        <v>108</v>
      </c>
      <c r="BI375" s="19">
        <v>31.7</v>
      </c>
      <c r="BJ375">
        <v>89</v>
      </c>
      <c r="BK375" s="20">
        <v>14.8</v>
      </c>
      <c r="BL375">
        <v>81</v>
      </c>
      <c r="BM375">
        <v>87</v>
      </c>
      <c r="BN375" s="20">
        <v>5.7</v>
      </c>
      <c r="BO375">
        <v>84</v>
      </c>
      <c r="BP375" s="19">
        <v>15</v>
      </c>
      <c r="BQ375">
        <v>80</v>
      </c>
      <c r="BR375">
        <v>79</v>
      </c>
      <c r="BS375" s="20">
        <v>4.21</v>
      </c>
      <c r="BT375" s="20">
        <v>-0.19999999999999929</v>
      </c>
      <c r="BU375" s="20">
        <v>1</v>
      </c>
      <c r="BV375" s="20">
        <v>8</v>
      </c>
      <c r="BW375" s="20">
        <v>5</v>
      </c>
      <c r="BX375" s="20">
        <v>1.4900000000000002</v>
      </c>
    </row>
    <row r="376" spans="1:76" x14ac:dyDescent="0.3">
      <c r="A376" s="2">
        <v>375</v>
      </c>
      <c r="B376" s="9" t="s">
        <v>466</v>
      </c>
      <c r="C376" s="10">
        <v>359</v>
      </c>
      <c r="D376" s="9" t="s">
        <v>58</v>
      </c>
      <c r="E376" s="10">
        <v>9.1220826119999998</v>
      </c>
      <c r="F376" s="10">
        <v>0.52566950680000002</v>
      </c>
      <c r="G376" s="10">
        <v>27.148693649999998</v>
      </c>
      <c r="H376" s="10">
        <v>14.17357082</v>
      </c>
      <c r="I376" s="10">
        <v>79.062499439999996</v>
      </c>
      <c r="J376" s="10">
        <v>32.183309620000003</v>
      </c>
      <c r="K376" s="10">
        <v>74.436581259999997</v>
      </c>
      <c r="L376" s="11">
        <v>5.0115740740740737E-3</v>
      </c>
      <c r="M376" s="11">
        <v>5.6249884259259265E-3</v>
      </c>
      <c r="N376" s="10">
        <v>1.7547133800000001</v>
      </c>
      <c r="O376" s="10">
        <v>10.139968570000008</v>
      </c>
      <c r="P376" s="10">
        <v>0.1730491931889685</v>
      </c>
      <c r="Q376" s="9">
        <v>0.31938069862327828</v>
      </c>
      <c r="R376">
        <v>5.389204069999991</v>
      </c>
      <c r="S376">
        <v>0.53148133870399039</v>
      </c>
      <c r="T376" s="9">
        <v>0.45114692975082765</v>
      </c>
      <c r="U376" s="3">
        <v>13.649427793333333</v>
      </c>
      <c r="V376" s="3">
        <v>8.8985502426666656</v>
      </c>
      <c r="W376" s="3">
        <v>0.47152989603333334</v>
      </c>
      <c r="X376" s="3">
        <v>0.56169500453333343</v>
      </c>
      <c r="Y376" s="3">
        <v>24.975447769999999</v>
      </c>
      <c r="Z376" s="3">
        <v>27.694234253333335</v>
      </c>
      <c r="AA376" s="3">
        <v>11.7603901</v>
      </c>
      <c r="AB376" s="3">
        <v>15.507007966666668</v>
      </c>
      <c r="AC376" s="3">
        <v>88.298251386666664</v>
      </c>
      <c r="AD376" s="3">
        <v>76.713574909999991</v>
      </c>
      <c r="AE376" s="3">
        <v>32.271297660000002</v>
      </c>
      <c r="AF376" s="3">
        <v>32.571580916666669</v>
      </c>
      <c r="AG376" s="3">
        <v>67.722832623333332</v>
      </c>
      <c r="AH376" s="3">
        <v>72.760921976666666</v>
      </c>
      <c r="AI376" s="12">
        <v>43671</v>
      </c>
      <c r="AJ376" s="13">
        <v>657.66666666666663</v>
      </c>
      <c r="AK376" s="16">
        <v>3.0931440000000001</v>
      </c>
      <c r="AL376" s="10">
        <v>9.3144000000000116E-2</v>
      </c>
      <c r="AM376" s="10">
        <v>0.50983999464622409</v>
      </c>
      <c r="AN376" s="14">
        <v>12</v>
      </c>
      <c r="AO376" s="10">
        <v>285.14999999999998</v>
      </c>
      <c r="AP376" s="14">
        <v>10.5</v>
      </c>
      <c r="AQ376" s="14">
        <v>37</v>
      </c>
      <c r="AR376" s="10">
        <v>310.14999999999998</v>
      </c>
      <c r="AS376" s="14">
        <v>47.1</v>
      </c>
      <c r="AT376" s="14">
        <v>0.5</v>
      </c>
      <c r="AU376" s="10">
        <v>0.59254899628580771</v>
      </c>
      <c r="AV376" s="10">
        <v>16.086931172778382</v>
      </c>
      <c r="AW376" s="10">
        <v>0.53152135134139933</v>
      </c>
      <c r="AX376" s="10">
        <v>0.63315791928104059</v>
      </c>
      <c r="AY376" s="10">
        <v>13.278600018422232</v>
      </c>
      <c r="AZ376" s="10">
        <v>17.54829006621198</v>
      </c>
      <c r="BA376" s="10">
        <v>2.101976784412857</v>
      </c>
      <c r="BB376" s="10">
        <v>0.20729618340551281</v>
      </c>
      <c r="BC376" s="2">
        <v>0.36523384157222866</v>
      </c>
      <c r="BD376" s="1" t="s">
        <v>59</v>
      </c>
      <c r="BF376">
        <v>55</v>
      </c>
      <c r="BG376" s="19">
        <v>160</v>
      </c>
      <c r="BH376">
        <v>125</v>
      </c>
      <c r="BI376" s="19">
        <v>35.1</v>
      </c>
      <c r="BJ376">
        <v>92</v>
      </c>
      <c r="BK376" s="20">
        <v>16.2</v>
      </c>
      <c r="BL376">
        <v>79</v>
      </c>
      <c r="BM376">
        <v>80</v>
      </c>
      <c r="BN376" s="20">
        <v>7.77</v>
      </c>
      <c r="BO376">
        <v>87</v>
      </c>
      <c r="BP376" s="19">
        <v>15.3</v>
      </c>
      <c r="BQ376">
        <v>81</v>
      </c>
      <c r="BR376">
        <v>64</v>
      </c>
      <c r="BS376" s="20">
        <v>18.27</v>
      </c>
      <c r="BT376" s="20">
        <v>0.89999999999999858</v>
      </c>
      <c r="BU376" s="20">
        <v>-2</v>
      </c>
      <c r="BV376" s="20">
        <v>16</v>
      </c>
      <c r="BW376" s="20">
        <v>5</v>
      </c>
      <c r="BX376" s="20">
        <v>-10.5</v>
      </c>
    </row>
    <row r="377" spans="1:76" x14ac:dyDescent="0.3">
      <c r="A377" s="2">
        <v>376</v>
      </c>
      <c r="B377" s="9" t="s">
        <v>467</v>
      </c>
      <c r="C377" s="10">
        <v>345</v>
      </c>
      <c r="D377" s="9" t="s">
        <v>58</v>
      </c>
      <c r="E377" s="10">
        <v>7.8249514400000004</v>
      </c>
      <c r="F377" s="10">
        <v>0.99815366400000005</v>
      </c>
      <c r="G377" s="10">
        <v>19.1399142</v>
      </c>
      <c r="H377" s="10">
        <v>19.1012655</v>
      </c>
      <c r="I377" s="10">
        <v>87.937140529999994</v>
      </c>
      <c r="J377" s="10">
        <v>27.217881559999999</v>
      </c>
      <c r="K377" s="10">
        <v>93.238789639999993</v>
      </c>
      <c r="L377" s="11">
        <v>4.6643518518518518E-3</v>
      </c>
      <c r="M377" s="11">
        <v>5.1215162037037036E-3</v>
      </c>
      <c r="N377" s="10">
        <v>6.53575938</v>
      </c>
      <c r="O377" s="10">
        <v>10.459578840000006</v>
      </c>
      <c r="P377" s="10">
        <v>0.62485875196099161</v>
      </c>
      <c r="Q377" s="9">
        <v>0.41183872836260743</v>
      </c>
      <c r="R377">
        <v>11.804165089999998</v>
      </c>
      <c r="S377">
        <v>1.1285507065406843</v>
      </c>
      <c r="T377" s="9">
        <v>1.250290473782282</v>
      </c>
      <c r="U377" s="3">
        <v>13.59158062</v>
      </c>
      <c r="V377" s="3">
        <v>8.0122821736666676</v>
      </c>
      <c r="W377" s="3">
        <v>0.67477837829999998</v>
      </c>
      <c r="X377" s="3">
        <v>0.94200816549999999</v>
      </c>
      <c r="Y377" s="3">
        <v>18.061898766666669</v>
      </c>
      <c r="Z377" s="3">
        <v>17.69251319333333</v>
      </c>
      <c r="AA377" s="3">
        <v>12.129740323333332</v>
      </c>
      <c r="AB377" s="3">
        <v>16.731335406666666</v>
      </c>
      <c r="AC377" s="3">
        <v>98.637049163333316</v>
      </c>
      <c r="AD377" s="3">
        <v>87.410831463333338</v>
      </c>
      <c r="AE377" s="3">
        <v>27.113622060000001</v>
      </c>
      <c r="AF377" s="3">
        <v>27.083527063333332</v>
      </c>
      <c r="AG377" s="3">
        <v>73.043250033333337</v>
      </c>
      <c r="AH377" s="3">
        <v>87.216139646666662</v>
      </c>
      <c r="AI377" s="12">
        <v>43672</v>
      </c>
      <c r="AJ377" s="13">
        <v>657.95</v>
      </c>
      <c r="AK377" s="16">
        <v>3.052508</v>
      </c>
      <c r="AL377" s="10">
        <v>5.2507999999999999E-2</v>
      </c>
      <c r="AM377" s="10">
        <v>0.98098383100060671</v>
      </c>
      <c r="AN377" s="14">
        <v>12</v>
      </c>
      <c r="AO377" s="10">
        <v>285.14999999999998</v>
      </c>
      <c r="AP377" s="14">
        <v>10.5</v>
      </c>
      <c r="AQ377" s="14">
        <v>37</v>
      </c>
      <c r="AR377" s="10">
        <v>310.14999999999998</v>
      </c>
      <c r="AS377" s="14">
        <v>47.1</v>
      </c>
      <c r="AT377" s="14">
        <v>0.5</v>
      </c>
      <c r="AU377" s="10">
        <v>1.140090411841612</v>
      </c>
      <c r="AV377" s="10">
        <v>21.821232662891116</v>
      </c>
      <c r="AW377" s="10">
        <v>0.77073138832645915</v>
      </c>
      <c r="AX377" s="10">
        <v>1.0759610630082868</v>
      </c>
      <c r="AY377" s="10">
        <v>13.879528924874959</v>
      </c>
      <c r="AZ377" s="10">
        <v>19.120359274287893</v>
      </c>
      <c r="BA377" s="10">
        <v>7.4418598575352473</v>
      </c>
      <c r="BB377" s="10">
        <v>0.71148752462916975</v>
      </c>
      <c r="BC377" s="2">
        <v>0.46907371826426791</v>
      </c>
      <c r="BD377" s="1" t="s">
        <v>79</v>
      </c>
      <c r="BF377">
        <v>48</v>
      </c>
      <c r="BG377" s="19">
        <v>150.4</v>
      </c>
      <c r="BH377">
        <v>135</v>
      </c>
      <c r="BI377" s="19">
        <v>31.4</v>
      </c>
      <c r="BJ377">
        <v>85</v>
      </c>
      <c r="BK377" s="20">
        <v>12.3</v>
      </c>
      <c r="BL377">
        <v>95</v>
      </c>
      <c r="BM377">
        <v>52</v>
      </c>
      <c r="BN377" s="20">
        <v>3.98</v>
      </c>
      <c r="BO377">
        <v>80</v>
      </c>
      <c r="BP377" s="19">
        <v>13</v>
      </c>
      <c r="BQ377">
        <v>93</v>
      </c>
      <c r="BR377">
        <v>67</v>
      </c>
      <c r="BS377" s="20">
        <v>4.8600000000000003</v>
      </c>
      <c r="BT377" s="20">
        <v>-0.69999999999999929</v>
      </c>
      <c r="BU377" s="20">
        <v>2</v>
      </c>
      <c r="BV377" s="20">
        <v>-15</v>
      </c>
      <c r="BW377" s="20">
        <v>5</v>
      </c>
      <c r="BX377" s="20">
        <v>-0.88000000000000034</v>
      </c>
    </row>
    <row r="378" spans="1:76" x14ac:dyDescent="0.3">
      <c r="A378" s="2">
        <v>377</v>
      </c>
      <c r="B378" s="9" t="s">
        <v>468</v>
      </c>
      <c r="C378" s="10">
        <v>368</v>
      </c>
      <c r="D378" s="9" t="s">
        <v>58</v>
      </c>
      <c r="E378" s="10">
        <v>9.0720859909999998</v>
      </c>
      <c r="F378" s="10">
        <v>0.75083244360000001</v>
      </c>
      <c r="G378" s="10">
        <v>15.862607260000001</v>
      </c>
      <c r="H378" s="10">
        <v>11.90372608</v>
      </c>
      <c r="I378" s="10">
        <v>81.153659640000001</v>
      </c>
      <c r="J378" s="10">
        <v>32.191248119999997</v>
      </c>
      <c r="K378" s="10">
        <v>88.888189249999996</v>
      </c>
      <c r="L378" s="11">
        <v>5.0462962962962961E-3</v>
      </c>
      <c r="M378" s="11">
        <v>5.7985995370370379E-3</v>
      </c>
      <c r="N378" s="10">
        <v>1.9056038629999996</v>
      </c>
      <c r="O378" s="10">
        <v>10.627335340000002</v>
      </c>
      <c r="P378" s="10">
        <v>0.17931153972600616</v>
      </c>
      <c r="Q378" s="9">
        <v>0.11519248491557697</v>
      </c>
      <c r="R378">
        <v>12.990144659999999</v>
      </c>
      <c r="S378">
        <v>1.2223331855452673</v>
      </c>
      <c r="T378" s="9">
        <v>1.1627231516241268</v>
      </c>
      <c r="U378" s="3">
        <v>13.620816789999999</v>
      </c>
      <c r="V378" s="3">
        <v>9.4018687169999993</v>
      </c>
      <c r="W378" s="3">
        <v>0.56427607099999999</v>
      </c>
      <c r="X378" s="3">
        <v>0.72139455279999998</v>
      </c>
      <c r="Y378" s="3">
        <v>16.549249769999999</v>
      </c>
      <c r="Z378" s="3">
        <v>14.764860375000001</v>
      </c>
      <c r="AA378" s="3">
        <v>9.3594581320000003</v>
      </c>
      <c r="AB378" s="3">
        <v>10.675465529</v>
      </c>
      <c r="AC378" s="3">
        <v>92.954556354999994</v>
      </c>
      <c r="AD378" s="3">
        <v>80.529451980000005</v>
      </c>
      <c r="AE378" s="3">
        <v>32.216392014999997</v>
      </c>
      <c r="AF378" s="3">
        <v>32.314417809999995</v>
      </c>
      <c r="AG378" s="3">
        <v>72.261115994999997</v>
      </c>
      <c r="AH378" s="3">
        <v>86.60090744</v>
      </c>
      <c r="AI378" s="12">
        <v>43672</v>
      </c>
      <c r="AJ378" s="13">
        <v>657.95</v>
      </c>
      <c r="AK378" s="16">
        <v>3.052508</v>
      </c>
      <c r="AL378" s="10">
        <v>5.2507999999999999E-2</v>
      </c>
      <c r="AM378" s="10">
        <v>0.73791692955432053</v>
      </c>
      <c r="AN378" s="14">
        <v>12</v>
      </c>
      <c r="AO378" s="10">
        <v>285.14999999999998</v>
      </c>
      <c r="AP378" s="14">
        <v>10.5</v>
      </c>
      <c r="AQ378" s="14">
        <v>37</v>
      </c>
      <c r="AR378" s="10">
        <v>310.14999999999998</v>
      </c>
      <c r="AS378" s="14">
        <v>47.1</v>
      </c>
      <c r="AT378" s="14">
        <v>0.5</v>
      </c>
      <c r="AU378" s="10">
        <v>0.85760028813355926</v>
      </c>
      <c r="AV378" s="10">
        <v>13.60377655672549</v>
      </c>
      <c r="AW378" s="10">
        <v>0.64451573077505298</v>
      </c>
      <c r="AX378" s="10">
        <v>0.82397635000020142</v>
      </c>
      <c r="AY378" s="10">
        <v>10.677437809471302</v>
      </c>
      <c r="AZ378" s="10">
        <v>12.202806333402432</v>
      </c>
      <c r="BA378" s="10">
        <v>2.2039771272831583</v>
      </c>
      <c r="BB378" s="10">
        <v>0.20738755828920308</v>
      </c>
      <c r="BC378" s="2">
        <v>0.13346131964678137</v>
      </c>
      <c r="BD378" s="1" t="s">
        <v>79</v>
      </c>
      <c r="BF378">
        <v>48</v>
      </c>
      <c r="BG378" s="19">
        <v>152.80000000000001</v>
      </c>
      <c r="BH378">
        <v>137</v>
      </c>
      <c r="BI378" s="19">
        <v>31.4</v>
      </c>
      <c r="BJ378">
        <v>84</v>
      </c>
      <c r="BK378" s="20">
        <v>13.3</v>
      </c>
      <c r="BL378">
        <v>88</v>
      </c>
      <c r="BM378">
        <v>62</v>
      </c>
      <c r="BN378" s="20">
        <v>9.4</v>
      </c>
      <c r="BO378">
        <v>86</v>
      </c>
      <c r="BP378" s="19">
        <v>14.2</v>
      </c>
      <c r="BQ378">
        <v>83</v>
      </c>
      <c r="BR378">
        <v>68</v>
      </c>
      <c r="BS378" s="20">
        <v>16.96</v>
      </c>
      <c r="BT378" s="20">
        <v>-0.89999999999999858</v>
      </c>
      <c r="BU378" s="20">
        <v>5</v>
      </c>
      <c r="BV378" s="20">
        <v>-6</v>
      </c>
      <c r="BW378" s="20">
        <v>-2</v>
      </c>
      <c r="BX378" s="20">
        <v>-7.5600000000000005</v>
      </c>
    </row>
    <row r="379" spans="1:76" x14ac:dyDescent="0.3">
      <c r="A379" s="2">
        <v>378</v>
      </c>
      <c r="B379" s="9" t="s">
        <v>469</v>
      </c>
      <c r="C379" s="10">
        <v>337</v>
      </c>
      <c r="D379" s="9" t="s">
        <v>58</v>
      </c>
      <c r="E379" s="10">
        <v>9.7653781780000006</v>
      </c>
      <c r="F379" s="10">
        <v>0.44616184679999998</v>
      </c>
      <c r="G379" s="10">
        <v>22.988415209999999</v>
      </c>
      <c r="H379" s="10">
        <v>10.24164566</v>
      </c>
      <c r="I379" s="10">
        <v>84.311184740000002</v>
      </c>
      <c r="J379" s="10">
        <v>32.049411880000001</v>
      </c>
      <c r="K379" s="10">
        <v>86.071887939999996</v>
      </c>
      <c r="L379" s="11">
        <v>4.6238425925925926E-3</v>
      </c>
      <c r="M379" s="11">
        <v>5.1678124999999997E-3</v>
      </c>
      <c r="N379" s="10">
        <v>8.5552569999999051E-2</v>
      </c>
      <c r="O379" s="10">
        <v>10.765765040000005</v>
      </c>
      <c r="P379" s="10">
        <v>7.9467246110360035E-3</v>
      </c>
      <c r="Q379" s="9">
        <v>7.9467246110360035E-3</v>
      </c>
      <c r="R379">
        <v>11.188139219999996</v>
      </c>
      <c r="S379">
        <v>1.0392330854733192</v>
      </c>
      <c r="T379" s="9">
        <v>1.0392330854733192</v>
      </c>
      <c r="U379" s="3">
        <v>13.65833649</v>
      </c>
      <c r="V379" s="3">
        <v>9.7653781780000006</v>
      </c>
      <c r="W379" s="3">
        <v>0.45878350000000001</v>
      </c>
      <c r="X379" s="3">
        <v>0.44616184679999998</v>
      </c>
      <c r="Y379" s="3">
        <v>22.1549738</v>
      </c>
      <c r="Z379" s="3">
        <v>22.988415209999999</v>
      </c>
      <c r="AA379" s="3">
        <v>10.156093090000001</v>
      </c>
      <c r="AB379" s="3">
        <v>10.24164566</v>
      </c>
      <c r="AC379" s="3">
        <v>95.076949780000007</v>
      </c>
      <c r="AD379" s="3">
        <v>84.311184740000002</v>
      </c>
      <c r="AE379" s="3">
        <v>32.265029859999999</v>
      </c>
      <c r="AF379" s="3">
        <v>32.049411880000001</v>
      </c>
      <c r="AG379" s="3">
        <v>74.88374872</v>
      </c>
      <c r="AH379" s="3">
        <v>86.071887939999996</v>
      </c>
      <c r="AI379" s="12">
        <v>43672</v>
      </c>
      <c r="AJ379" s="13">
        <v>657.95</v>
      </c>
      <c r="AK379" s="16">
        <v>3.052508</v>
      </c>
      <c r="AL379" s="10">
        <v>5.2507999999999999E-2</v>
      </c>
      <c r="AM379" s="10">
        <v>0.43848715233506352</v>
      </c>
      <c r="AN379" s="14">
        <v>12</v>
      </c>
      <c r="AO379" s="10">
        <v>285.14999999999998</v>
      </c>
      <c r="AP379" s="14">
        <v>10.5</v>
      </c>
      <c r="AQ379" s="14">
        <v>37</v>
      </c>
      <c r="AR379" s="10">
        <v>310.14999999999998</v>
      </c>
      <c r="AS379" s="14">
        <v>47.1</v>
      </c>
      <c r="AT379" s="14">
        <v>0.5</v>
      </c>
      <c r="AU379" s="10">
        <v>0.50960574710290918</v>
      </c>
      <c r="AV379" s="10">
        <v>11.715028507803931</v>
      </c>
      <c r="AW379" s="10">
        <v>0.52402219049624832</v>
      </c>
      <c r="AX379" s="10">
        <v>0.50960574710290918</v>
      </c>
      <c r="AY379" s="10">
        <v>11.60969790106299</v>
      </c>
      <c r="AZ379" s="10">
        <v>11.715028507803931</v>
      </c>
      <c r="BA379" s="10">
        <v>0.10533060674094052</v>
      </c>
      <c r="BB379" s="10">
        <v>9.7838478129131153E-3</v>
      </c>
      <c r="BC379" s="2">
        <v>9.7838478129131153E-3</v>
      </c>
      <c r="BD379" s="1" t="s">
        <v>59</v>
      </c>
      <c r="BF379">
        <v>63</v>
      </c>
      <c r="BG379" s="19">
        <v>147.6</v>
      </c>
      <c r="BH379">
        <v>97</v>
      </c>
      <c r="BI379" s="19">
        <v>32.799999999999997</v>
      </c>
      <c r="BJ379">
        <v>87</v>
      </c>
      <c r="BK379" s="20">
        <v>14.6</v>
      </c>
      <c r="BL379">
        <v>92</v>
      </c>
      <c r="BM379">
        <v>69</v>
      </c>
      <c r="BN379" s="20">
        <v>5.81</v>
      </c>
      <c r="BO379">
        <v>82</v>
      </c>
      <c r="BP379" s="19">
        <v>12.5</v>
      </c>
      <c r="BQ379">
        <v>89</v>
      </c>
      <c r="BR379">
        <v>67</v>
      </c>
      <c r="BS379" s="20">
        <v>5.58</v>
      </c>
      <c r="BT379" s="20">
        <v>2.0999999999999996</v>
      </c>
      <c r="BU379" s="20">
        <v>3</v>
      </c>
      <c r="BV379" s="20">
        <v>2</v>
      </c>
      <c r="BW379" s="20">
        <v>5</v>
      </c>
      <c r="BX379" s="20">
        <v>0.22999999999999954</v>
      </c>
    </row>
    <row r="380" spans="1:76" x14ac:dyDescent="0.3">
      <c r="A380" s="2">
        <v>379</v>
      </c>
      <c r="B380" s="9" t="s">
        <v>470</v>
      </c>
      <c r="C380" s="10">
        <v>367</v>
      </c>
      <c r="D380" s="9" t="s">
        <v>58</v>
      </c>
      <c r="E380" s="10">
        <v>9.4784996229999994</v>
      </c>
      <c r="F380" s="10">
        <v>0.62768074679999997</v>
      </c>
      <c r="G380" s="10">
        <v>19.573509420000001</v>
      </c>
      <c r="H380" s="10">
        <v>12.41159268</v>
      </c>
      <c r="I380" s="10">
        <v>80.945834849999997</v>
      </c>
      <c r="J380" s="10">
        <v>30.034073840000001</v>
      </c>
      <c r="K380" s="10">
        <v>75.683753129999999</v>
      </c>
      <c r="L380" s="11">
        <v>4.6122685185185181E-3</v>
      </c>
      <c r="M380" s="11">
        <v>5.2777662037037038E-3</v>
      </c>
      <c r="N380" s="10">
        <v>0.72181725999999991</v>
      </c>
      <c r="O380" s="10">
        <v>11.436457110000006</v>
      </c>
      <c r="P380" s="10">
        <v>6.3115460763530071E-2</v>
      </c>
      <c r="Q380" s="9">
        <v>0.12710625032819767</v>
      </c>
      <c r="R380">
        <v>2.2394743600000027</v>
      </c>
      <c r="S380">
        <v>0.19581889202748048</v>
      </c>
      <c r="T380" s="9">
        <v>0.18880480616135478</v>
      </c>
      <c r="U380" s="3">
        <v>13.646662023333334</v>
      </c>
      <c r="V380" s="3">
        <v>9.7177077329999992</v>
      </c>
      <c r="W380" s="3">
        <v>0.51190723539999994</v>
      </c>
      <c r="X380" s="3">
        <v>0.58000565529999992</v>
      </c>
      <c r="Y380" s="3">
        <v>22.615954290000001</v>
      </c>
      <c r="Z380" s="3">
        <v>21.92238897333333</v>
      </c>
      <c r="AA380" s="3">
        <v>11.560658793333332</v>
      </c>
      <c r="AB380" s="3">
        <v>12.692667943333333</v>
      </c>
      <c r="AC380" s="3">
        <v>91.540626410000002</v>
      </c>
      <c r="AD380" s="3">
        <v>80.647125509999995</v>
      </c>
      <c r="AE380" s="3">
        <v>29.899368720000002</v>
      </c>
      <c r="AF380" s="3">
        <v>29.841508393333338</v>
      </c>
      <c r="AG380" s="3">
        <v>72.557989423333325</v>
      </c>
      <c r="AH380" s="3">
        <v>74.596128596666659</v>
      </c>
      <c r="AI380" s="12">
        <v>43672</v>
      </c>
      <c r="AJ380" s="13">
        <v>657.95</v>
      </c>
      <c r="AK380" s="16">
        <v>3.052508</v>
      </c>
      <c r="AL380" s="10">
        <v>5.2507999999999999E-2</v>
      </c>
      <c r="AM380" s="10">
        <v>0.61688363811003932</v>
      </c>
      <c r="AN380" s="14">
        <v>12</v>
      </c>
      <c r="AO380" s="10">
        <v>285.14999999999998</v>
      </c>
      <c r="AP380" s="14">
        <v>10.5</v>
      </c>
      <c r="AQ380" s="14">
        <v>37</v>
      </c>
      <c r="AR380" s="10">
        <v>310.14999999999998</v>
      </c>
      <c r="AS380" s="14">
        <v>47.1</v>
      </c>
      <c r="AT380" s="14">
        <v>0.5</v>
      </c>
      <c r="AU380" s="10">
        <v>0.71693650680649357</v>
      </c>
      <c r="AV380" s="10">
        <v>14.032963469518796</v>
      </c>
      <c r="AW380" s="10">
        <v>0.58470008364552484</v>
      </c>
      <c r="AX380" s="10">
        <v>0.66248205088133705</v>
      </c>
      <c r="AY380" s="10">
        <v>13.214195763548625</v>
      </c>
      <c r="AZ380" s="10">
        <v>14.457131804892782</v>
      </c>
      <c r="BA380" s="10">
        <v>0.63327866448797998</v>
      </c>
      <c r="BB380" s="10">
        <v>5.5373675465826118E-2</v>
      </c>
      <c r="BC380" s="2">
        <v>0.14094107920618251</v>
      </c>
      <c r="BD380" s="1" t="s">
        <v>59</v>
      </c>
      <c r="BF380">
        <v>67</v>
      </c>
      <c r="BG380" s="19">
        <v>149.5</v>
      </c>
      <c r="BH380">
        <v>106</v>
      </c>
      <c r="BI380" s="19">
        <v>32.700000000000003</v>
      </c>
      <c r="BJ380">
        <v>89</v>
      </c>
      <c r="BK380" s="20">
        <v>14.2</v>
      </c>
      <c r="BL380">
        <v>82</v>
      </c>
      <c r="BM380">
        <v>87</v>
      </c>
      <c r="BN380" s="20">
        <v>15.38</v>
      </c>
      <c r="BO380">
        <v>91</v>
      </c>
      <c r="BP380" s="19">
        <v>12</v>
      </c>
      <c r="BQ380">
        <v>82</v>
      </c>
      <c r="BR380">
        <v>91</v>
      </c>
      <c r="BS380" s="20">
        <v>9.2100000000000009</v>
      </c>
      <c r="BT380" s="20">
        <v>2.1999999999999993</v>
      </c>
      <c r="BU380" s="20">
        <v>0</v>
      </c>
      <c r="BV380" s="20">
        <v>-4</v>
      </c>
      <c r="BW380" s="20">
        <v>-2</v>
      </c>
      <c r="BX380" s="20">
        <v>6.17</v>
      </c>
    </row>
    <row r="381" spans="1:76" x14ac:dyDescent="0.3">
      <c r="A381" s="2">
        <v>380</v>
      </c>
      <c r="B381" s="9" t="s">
        <v>471</v>
      </c>
      <c r="C381" s="10">
        <v>366</v>
      </c>
      <c r="D381" s="9" t="s">
        <v>58</v>
      </c>
      <c r="E381" s="10">
        <v>10.51446168</v>
      </c>
      <c r="F381" s="10">
        <v>0.42510870750000002</v>
      </c>
      <c r="G381" s="10">
        <v>20.86750593</v>
      </c>
      <c r="H381" s="10">
        <v>8.8707948180000002</v>
      </c>
      <c r="I381" s="10">
        <v>73.893751050000006</v>
      </c>
      <c r="J381" s="10">
        <v>36.107569150000003</v>
      </c>
      <c r="K381" s="10">
        <v>81.321260809999998</v>
      </c>
      <c r="L381" s="11">
        <v>4.1724537037037043E-3</v>
      </c>
      <c r="M381" s="11">
        <v>4.7048495370370369E-3</v>
      </c>
      <c r="N381" s="10">
        <v>-3.0025999999239161E-5</v>
      </c>
      <c r="O381" s="10">
        <v>14.206683319999996</v>
      </c>
      <c r="P381" s="10">
        <v>-2.1135123042384511E-6</v>
      </c>
      <c r="Q381" s="9">
        <v>1.2087586920991766E-2</v>
      </c>
      <c r="R381">
        <v>6.9407428800000019</v>
      </c>
      <c r="S381">
        <v>0.48855476846090518</v>
      </c>
      <c r="T381" s="9">
        <v>0.44319838279628981</v>
      </c>
      <c r="U381" s="3">
        <v>13.649382966666666</v>
      </c>
      <c r="V381" s="3">
        <v>10.155860310666666</v>
      </c>
      <c r="W381" s="3">
        <v>0.42511764206666669</v>
      </c>
      <c r="X381" s="3">
        <v>0.42107696050000004</v>
      </c>
      <c r="Y381" s="3">
        <v>21.719992219999998</v>
      </c>
      <c r="Z381" s="3">
        <v>22.451262636666666</v>
      </c>
      <c r="AA381" s="3">
        <v>9.2491329500000017</v>
      </c>
      <c r="AB381" s="3">
        <v>9.440733337666666</v>
      </c>
      <c r="AC381" s="3">
        <v>90.903542446666663</v>
      </c>
      <c r="AD381" s="3">
        <v>75.73202963333334</v>
      </c>
      <c r="AE381" s="3">
        <v>35.74515748666667</v>
      </c>
      <c r="AF381" s="3">
        <v>35.945419233333332</v>
      </c>
      <c r="AG381" s="3">
        <v>76.809029403333327</v>
      </c>
      <c r="AH381" s="3">
        <v>83.501947866666669</v>
      </c>
      <c r="AI381" s="12">
        <v>43672</v>
      </c>
      <c r="AJ381" s="13">
        <v>657.95</v>
      </c>
      <c r="AK381" s="16">
        <v>3.052508</v>
      </c>
      <c r="AL381" s="10">
        <v>5.2507999999999999E-2</v>
      </c>
      <c r="AM381" s="10">
        <v>0.41779616056698299</v>
      </c>
      <c r="AN381" s="14">
        <v>12</v>
      </c>
      <c r="AO381" s="10">
        <v>285.14999999999998</v>
      </c>
      <c r="AP381" s="14">
        <v>10.5</v>
      </c>
      <c r="AQ381" s="14">
        <v>37</v>
      </c>
      <c r="AR381" s="10">
        <v>310.14999999999998</v>
      </c>
      <c r="AS381" s="14">
        <v>47.1</v>
      </c>
      <c r="AT381" s="14">
        <v>0.5</v>
      </c>
      <c r="AU381" s="10">
        <v>0.48555886622596256</v>
      </c>
      <c r="AV381" s="10">
        <v>10.132402520334351</v>
      </c>
      <c r="AW381" s="10">
        <v>0.48556907128171506</v>
      </c>
      <c r="AX381" s="10">
        <v>0.48095380764284723</v>
      </c>
      <c r="AY381" s="10">
        <v>10.547992303403683</v>
      </c>
      <c r="AZ381" s="10">
        <v>10.7980271894765</v>
      </c>
      <c r="BA381" s="10">
        <v>-1.3530835812726849E-2</v>
      </c>
      <c r="BB381" s="10">
        <v>-9.5242749542240465E-4</v>
      </c>
      <c r="BC381" s="2">
        <v>1.5753352466246571E-2</v>
      </c>
      <c r="BD381" s="1" t="s">
        <v>59</v>
      </c>
      <c r="BF381">
        <v>63</v>
      </c>
      <c r="BG381" s="19">
        <v>144.19999999999999</v>
      </c>
      <c r="BH381">
        <v>83</v>
      </c>
      <c r="BI381" s="19">
        <v>28.8</v>
      </c>
      <c r="BJ381">
        <v>94</v>
      </c>
      <c r="BK381" s="20">
        <v>13.5</v>
      </c>
      <c r="BL381">
        <v>79</v>
      </c>
      <c r="BM381">
        <v>74</v>
      </c>
      <c r="BN381" s="20">
        <v>9.4700000000000006</v>
      </c>
      <c r="BO381">
        <v>91</v>
      </c>
      <c r="BP381" s="19">
        <v>12.1</v>
      </c>
      <c r="BQ381">
        <v>81</v>
      </c>
      <c r="BR381">
        <v>64</v>
      </c>
      <c r="BS381" s="20">
        <v>12.39</v>
      </c>
      <c r="BT381" s="20">
        <v>1.4000000000000004</v>
      </c>
      <c r="BU381" s="20">
        <v>-2</v>
      </c>
      <c r="BV381" s="20">
        <v>10</v>
      </c>
      <c r="BW381" s="20">
        <v>3</v>
      </c>
      <c r="BX381" s="20">
        <v>-2.92</v>
      </c>
    </row>
    <row r="382" spans="1:76" x14ac:dyDescent="0.3">
      <c r="A382" s="2">
        <v>381</v>
      </c>
      <c r="B382" s="9" t="s">
        <v>472</v>
      </c>
      <c r="C382" s="10">
        <v>327</v>
      </c>
      <c r="D382" s="9" t="s">
        <v>58</v>
      </c>
      <c r="E382" s="10">
        <v>9.7939093879999994</v>
      </c>
      <c r="F382" s="10">
        <v>0.55717135679999996</v>
      </c>
      <c r="G382" s="10">
        <v>18.794275639999999</v>
      </c>
      <c r="H382" s="10">
        <v>10.4906659</v>
      </c>
      <c r="I382" s="10">
        <v>79.072014170000003</v>
      </c>
      <c r="J382" s="10">
        <v>33.982128279999998</v>
      </c>
      <c r="K382" s="10">
        <v>55.490624590000003</v>
      </c>
      <c r="L382" s="11">
        <v>5.4745370370370373E-3</v>
      </c>
      <c r="M382" s="11">
        <v>6.0069328703703699E-3</v>
      </c>
      <c r="N382" s="10">
        <v>1.0286259349999991</v>
      </c>
      <c r="O382" s="10">
        <v>10.940382839999998</v>
      </c>
      <c r="P382" s="10">
        <v>9.4021018280928764E-2</v>
      </c>
      <c r="Q382" s="9">
        <v>0.11666044664453563</v>
      </c>
      <c r="R382">
        <v>1.1577709499999997</v>
      </c>
      <c r="S382">
        <v>0.10582545116858086</v>
      </c>
      <c r="T382" s="9">
        <v>0.24094490567882193</v>
      </c>
      <c r="U382" s="3">
        <v>13.625584785000001</v>
      </c>
      <c r="V382" s="3">
        <v>9.8284504575000007</v>
      </c>
      <c r="W382" s="3">
        <v>0.50983565600000003</v>
      </c>
      <c r="X382" s="3">
        <v>0.55132435429999993</v>
      </c>
      <c r="Y382" s="3">
        <v>18.079407414999999</v>
      </c>
      <c r="Z382" s="3">
        <v>19.310187284999998</v>
      </c>
      <c r="AA382" s="3">
        <v>9.2222434349999993</v>
      </c>
      <c r="AB382" s="3">
        <v>10.653821135000001</v>
      </c>
      <c r="AC382" s="3">
        <v>89.372268345000009</v>
      </c>
      <c r="AD382" s="3">
        <v>77.317255995000011</v>
      </c>
      <c r="AE382" s="3">
        <v>34.234541129999997</v>
      </c>
      <c r="AF382" s="3">
        <v>34.189211035</v>
      </c>
      <c r="AG382" s="3">
        <v>53.751068285000002</v>
      </c>
      <c r="AH382" s="3">
        <v>56.806270230000003</v>
      </c>
      <c r="AI382" s="12">
        <v>43672</v>
      </c>
      <c r="AJ382" s="13">
        <v>657.95</v>
      </c>
      <c r="AK382" s="16">
        <v>3.052508</v>
      </c>
      <c r="AL382" s="10">
        <v>5.2507999999999999E-2</v>
      </c>
      <c r="AM382" s="10">
        <v>0.54758712193383274</v>
      </c>
      <c r="AN382" s="14">
        <v>12</v>
      </c>
      <c r="AO382" s="10">
        <v>285.14999999999998</v>
      </c>
      <c r="AP382" s="14">
        <v>10.5</v>
      </c>
      <c r="AQ382" s="14">
        <v>37</v>
      </c>
      <c r="AR382" s="10">
        <v>310.14999999999998</v>
      </c>
      <c r="AS382" s="14">
        <v>47.1</v>
      </c>
      <c r="AT382" s="14">
        <v>0.5</v>
      </c>
      <c r="AU382" s="10">
        <v>0.63640073122094121</v>
      </c>
      <c r="AV382" s="10">
        <v>11.960690760063923</v>
      </c>
      <c r="AW382" s="10">
        <v>0.58233392711423071</v>
      </c>
      <c r="AX382" s="10">
        <v>0.62972228908453698</v>
      </c>
      <c r="AY382" s="10">
        <v>10.529998290345539</v>
      </c>
      <c r="AZ382" s="10">
        <v>12.156609853692689</v>
      </c>
      <c r="BA382" s="10">
        <v>1.1569455618675502</v>
      </c>
      <c r="BB382" s="10">
        <v>0.10575000699587496</v>
      </c>
      <c r="BC382" s="2">
        <v>0.13246249673090651</v>
      </c>
      <c r="BD382" s="1" t="s">
        <v>59</v>
      </c>
      <c r="BF382">
        <v>67</v>
      </c>
      <c r="BG382" s="19">
        <v>146.30000000000001</v>
      </c>
      <c r="BH382">
        <v>80</v>
      </c>
      <c r="BI382" s="19">
        <v>29</v>
      </c>
      <c r="BJ382">
        <v>92</v>
      </c>
      <c r="BK382" s="20">
        <v>14</v>
      </c>
      <c r="BL382">
        <v>84</v>
      </c>
      <c r="BM382">
        <v>62</v>
      </c>
      <c r="BN382" s="20">
        <v>12.38</v>
      </c>
      <c r="BO382">
        <v>88</v>
      </c>
      <c r="BP382" s="19">
        <v>13.3</v>
      </c>
      <c r="BQ382">
        <v>79</v>
      </c>
      <c r="BR382">
        <v>70</v>
      </c>
      <c r="BS382" s="20">
        <v>17.43</v>
      </c>
      <c r="BT382" s="20">
        <v>0.69999999999999929</v>
      </c>
      <c r="BU382" s="20">
        <v>5</v>
      </c>
      <c r="BV382" s="20">
        <v>-8</v>
      </c>
      <c r="BW382" s="20">
        <v>4</v>
      </c>
      <c r="BX382" s="20">
        <v>-5.0499999999999989</v>
      </c>
    </row>
    <row r="383" spans="1:76" x14ac:dyDescent="0.3">
      <c r="A383" s="2">
        <v>382</v>
      </c>
      <c r="B383" s="9" t="s">
        <v>473</v>
      </c>
      <c r="C383" s="10">
        <v>902</v>
      </c>
      <c r="D383" s="9" t="s">
        <v>58</v>
      </c>
      <c r="E383" s="10">
        <v>8.6076974360000005</v>
      </c>
      <c r="F383" s="10">
        <v>0.84005033799999995</v>
      </c>
      <c r="G383" s="10">
        <v>19.020213760000001</v>
      </c>
      <c r="H383" s="10">
        <v>15.95891138</v>
      </c>
      <c r="I383" s="10">
        <v>80.883204000000006</v>
      </c>
      <c r="J383" s="10">
        <v>32.006816710000003</v>
      </c>
      <c r="K383" s="10">
        <v>81.265639660000005</v>
      </c>
      <c r="L383" s="11">
        <v>4.3460648148148156E-3</v>
      </c>
      <c r="M383" s="11">
        <v>4.861099537037037E-3</v>
      </c>
      <c r="N383" s="10">
        <v>3.8364261800000001</v>
      </c>
      <c r="O383" s="10">
        <v>11.644333809999992</v>
      </c>
      <c r="P383" s="10">
        <v>0.32946721062782747</v>
      </c>
      <c r="Q383" s="9">
        <v>0.3594859956697084</v>
      </c>
      <c r="R383">
        <v>9.3553238700000065</v>
      </c>
      <c r="S383">
        <v>0.80342285120388635</v>
      </c>
      <c r="T383" s="9">
        <v>0.78015973582852882</v>
      </c>
      <c r="U383" s="3">
        <v>13.674224004999999</v>
      </c>
      <c r="V383" s="3">
        <v>8.7602770825</v>
      </c>
      <c r="W383" s="3">
        <v>0.59878035519999995</v>
      </c>
      <c r="X383" s="3">
        <v>0.77172135620000004</v>
      </c>
      <c r="Y383" s="3">
        <v>18.72081111</v>
      </c>
      <c r="Z383" s="3">
        <v>20.105796975000001</v>
      </c>
      <c r="AA383" s="3">
        <v>11.179766545</v>
      </c>
      <c r="AB383" s="3">
        <v>15.363756904999999</v>
      </c>
      <c r="AC383" s="3">
        <v>92.524605794999999</v>
      </c>
      <c r="AD383" s="3">
        <v>80.885367105</v>
      </c>
      <c r="AE383" s="3">
        <v>31.751290610000002</v>
      </c>
      <c r="AF383" s="3">
        <v>31.683382385000002</v>
      </c>
      <c r="AG383" s="3">
        <v>71.367391775000002</v>
      </c>
      <c r="AH383" s="3">
        <v>80.447975685000003</v>
      </c>
      <c r="AI383" s="12">
        <v>43673</v>
      </c>
      <c r="AJ383" s="13">
        <v>656.86666666666667</v>
      </c>
      <c r="AK383" s="16">
        <v>3.082789</v>
      </c>
      <c r="AL383" s="10">
        <v>8.2789000000000001E-2</v>
      </c>
      <c r="AM383" s="10">
        <v>0.81749059504234622</v>
      </c>
      <c r="AN383" s="14">
        <v>12</v>
      </c>
      <c r="AO383" s="10">
        <v>285.14999999999998</v>
      </c>
      <c r="AP383" s="14">
        <v>10.5</v>
      </c>
      <c r="AQ383" s="14">
        <v>37</v>
      </c>
      <c r="AR383" s="10">
        <v>310.14999999999998</v>
      </c>
      <c r="AS383" s="14">
        <v>47.1</v>
      </c>
      <c r="AT383" s="14">
        <v>0.5</v>
      </c>
      <c r="AU383" s="10">
        <v>0.9501883006105416</v>
      </c>
      <c r="AV383" s="10">
        <v>18.072784589863641</v>
      </c>
      <c r="AW383" s="10">
        <v>0.67728570826009793</v>
      </c>
      <c r="AX383" s="10">
        <v>0.87290079037208912</v>
      </c>
      <c r="AY383" s="10">
        <v>12.689638038845562</v>
      </c>
      <c r="AZ383" s="10">
        <v>17.466464046694256</v>
      </c>
      <c r="BA383" s="10">
        <v>4.2814763759176735</v>
      </c>
      <c r="BB383" s="10">
        <v>0.3676875333340926</v>
      </c>
      <c r="BC383" s="2">
        <v>0.41042579258318812</v>
      </c>
      <c r="BD383" s="1" t="s">
        <v>59</v>
      </c>
      <c r="BF383">
        <v>61</v>
      </c>
      <c r="BG383" s="19">
        <v>153.1</v>
      </c>
      <c r="BH383">
        <v>154</v>
      </c>
      <c r="BI383" s="19">
        <v>32.299999999999997</v>
      </c>
      <c r="BJ383">
        <v>91</v>
      </c>
      <c r="BK383" s="20">
        <v>13.7</v>
      </c>
      <c r="BL383">
        <v>86</v>
      </c>
      <c r="BM383">
        <v>77</v>
      </c>
      <c r="BN383" s="20">
        <v>13.6</v>
      </c>
      <c r="BO383">
        <v>85</v>
      </c>
      <c r="BP383" s="19">
        <v>12.1</v>
      </c>
      <c r="BQ383">
        <v>89</v>
      </c>
      <c r="BR383">
        <v>69</v>
      </c>
      <c r="BS383" s="20">
        <v>4.5</v>
      </c>
      <c r="BT383" s="20">
        <v>1.5999999999999996</v>
      </c>
      <c r="BU383" s="20">
        <v>-3</v>
      </c>
      <c r="BV383" s="20">
        <v>8</v>
      </c>
      <c r="BW383" s="20">
        <v>6</v>
      </c>
      <c r="BX383" s="20">
        <v>9.1</v>
      </c>
    </row>
    <row r="384" spans="1:76" x14ac:dyDescent="0.3">
      <c r="A384" s="2">
        <v>383</v>
      </c>
      <c r="B384" s="9" t="s">
        <v>474</v>
      </c>
      <c r="C384" s="10">
        <v>898</v>
      </c>
      <c r="D384" s="9" t="s">
        <v>58</v>
      </c>
      <c r="E384" s="10"/>
      <c r="F384" s="10"/>
      <c r="G384" s="10"/>
      <c r="H384" s="10"/>
      <c r="I384" s="10"/>
      <c r="J384" s="10"/>
      <c r="K384" s="10"/>
      <c r="L384" s="11"/>
      <c r="M384" s="11"/>
      <c r="N384" s="10">
        <v>0</v>
      </c>
      <c r="O384" s="10">
        <v>0</v>
      </c>
      <c r="P384" s="10" t="e">
        <v>#DIV/0!</v>
      </c>
      <c r="Q384" s="9" t="e">
        <v>#DIV/0!</v>
      </c>
      <c r="R384">
        <v>0</v>
      </c>
      <c r="S384" t="e">
        <v>#DIV/0!</v>
      </c>
      <c r="T384" s="9" t="e">
        <v>#DIV/0!</v>
      </c>
      <c r="U384" s="3" t="e">
        <v>#DIV/0!</v>
      </c>
      <c r="V384" s="3" t="e">
        <v>#DIV/0!</v>
      </c>
      <c r="W384" s="3" t="e">
        <v>#DIV/0!</v>
      </c>
      <c r="X384" s="3" t="e">
        <v>#DIV/0!</v>
      </c>
      <c r="Y384" s="3" t="e">
        <v>#DIV/0!</v>
      </c>
      <c r="Z384" s="3" t="e">
        <v>#DIV/0!</v>
      </c>
      <c r="AA384" s="3" t="e">
        <v>#DIV/0!</v>
      </c>
      <c r="AB384" s="3" t="e">
        <v>#DIV/0!</v>
      </c>
      <c r="AC384" s="3" t="e">
        <v>#DIV/0!</v>
      </c>
      <c r="AD384" s="3" t="e">
        <v>#DIV/0!</v>
      </c>
      <c r="AE384" s="3" t="e">
        <v>#DIV/0!</v>
      </c>
      <c r="AF384" s="3" t="e">
        <v>#DIV/0!</v>
      </c>
      <c r="AG384" s="3" t="e">
        <v>#DIV/0!</v>
      </c>
      <c r="AH384" s="3" t="e">
        <v>#DIV/0!</v>
      </c>
      <c r="AI384" s="12">
        <v>43673</v>
      </c>
      <c r="AJ384" s="13">
        <v>656.86666666666667</v>
      </c>
      <c r="AK384" s="16">
        <v>3.082789</v>
      </c>
      <c r="AL384" s="10">
        <v>8.2789000000000001E-2</v>
      </c>
      <c r="AM384" s="10" t="s">
        <v>518</v>
      </c>
      <c r="AN384" s="14">
        <v>12</v>
      </c>
      <c r="AO384" s="10">
        <v>285.14999999999998</v>
      </c>
      <c r="AP384" s="14">
        <v>10.5</v>
      </c>
      <c r="AQ384" s="14">
        <v>37</v>
      </c>
      <c r="AR384" s="10">
        <v>310.14999999999998</v>
      </c>
      <c r="AS384" s="14">
        <v>47.1</v>
      </c>
      <c r="AT384" s="14">
        <v>0.5</v>
      </c>
      <c r="AU384" s="10" t="s">
        <v>518</v>
      </c>
      <c r="AV384" s="10" t="s">
        <v>518</v>
      </c>
      <c r="AW384" s="10" t="e">
        <v>#DIV/0!</v>
      </c>
      <c r="AX384" s="10" t="e">
        <v>#DIV/0!</v>
      </c>
      <c r="AY384" s="10" t="e">
        <v>#DIV/0!</v>
      </c>
      <c r="AZ384" s="10" t="e">
        <v>#DIV/0!</v>
      </c>
      <c r="BA384" s="10" t="s">
        <v>518</v>
      </c>
      <c r="BB384" s="10" t="s">
        <v>518</v>
      </c>
      <c r="BC384" s="2" t="e">
        <v>#DIV/0!</v>
      </c>
      <c r="BD384" s="1" t="s">
        <v>59</v>
      </c>
      <c r="BF384">
        <v>60</v>
      </c>
      <c r="BG384" s="19">
        <v>146.5</v>
      </c>
      <c r="BH384">
        <v>93</v>
      </c>
      <c r="BI384" s="19">
        <v>29.4</v>
      </c>
      <c r="BJ384">
        <v>92</v>
      </c>
      <c r="BK384" s="20">
        <v>13.6</v>
      </c>
      <c r="BL384">
        <v>88</v>
      </c>
      <c r="BM384">
        <v>70</v>
      </c>
      <c r="BN384" s="20">
        <v>15.05</v>
      </c>
      <c r="BO384">
        <v>86</v>
      </c>
      <c r="BP384" s="19">
        <v>14.2</v>
      </c>
      <c r="BQ384">
        <v>86</v>
      </c>
      <c r="BR384">
        <v>61</v>
      </c>
      <c r="BS384" s="20">
        <v>7.62</v>
      </c>
      <c r="BT384" s="20">
        <v>-0.59999999999999964</v>
      </c>
      <c r="BU384" s="20">
        <v>2</v>
      </c>
      <c r="BV384" s="20">
        <v>9</v>
      </c>
      <c r="BW384" s="20">
        <v>6</v>
      </c>
      <c r="BX384" s="20">
        <v>7.4300000000000006</v>
      </c>
    </row>
    <row r="385" spans="1:76" x14ac:dyDescent="0.3">
      <c r="A385" s="2">
        <v>384</v>
      </c>
      <c r="B385" s="9" t="s">
        <v>476</v>
      </c>
      <c r="C385" s="10">
        <v>860</v>
      </c>
      <c r="D385" s="9" t="s">
        <v>58</v>
      </c>
      <c r="E385" s="10">
        <v>9.5095027109999997</v>
      </c>
      <c r="F385" s="10">
        <v>0.53669672390000001</v>
      </c>
      <c r="G385" s="10">
        <v>21.018156529999999</v>
      </c>
      <c r="H385" s="10">
        <v>11.277251489999999</v>
      </c>
      <c r="I385" s="10">
        <v>78.841530340000006</v>
      </c>
      <c r="J385" s="10">
        <v>33.485563749999997</v>
      </c>
      <c r="K385" s="10">
        <v>92.849086709999995</v>
      </c>
      <c r="L385" s="11">
        <v>6.4004629629629628E-3</v>
      </c>
      <c r="M385" s="11">
        <v>6.898136574074073E-3</v>
      </c>
      <c r="N385" s="10">
        <v>1.7854345249999994</v>
      </c>
      <c r="O385" s="10">
        <v>12.384825159999991</v>
      </c>
      <c r="P385" s="10">
        <v>0.14416307876242968</v>
      </c>
      <c r="Q385" s="9">
        <v>0.20427683898444196</v>
      </c>
      <c r="R385">
        <v>11.549080149999995</v>
      </c>
      <c r="S385">
        <v>0.93251862669008423</v>
      </c>
      <c r="T385" s="9">
        <v>1.0301847132785242</v>
      </c>
      <c r="U385" s="3">
        <v>13.701598539999999</v>
      </c>
      <c r="V385" s="3">
        <v>9.5242386886666672</v>
      </c>
      <c r="W385" s="3">
        <v>0.46149702066666665</v>
      </c>
      <c r="X385" s="3">
        <v>0.53040116833333339</v>
      </c>
      <c r="Y385" s="3">
        <v>20.257955693333333</v>
      </c>
      <c r="Z385" s="3">
        <v>21.786256530000003</v>
      </c>
      <c r="AA385" s="3">
        <v>9.3545390360000003</v>
      </c>
      <c r="AB385" s="3">
        <v>11.54151665</v>
      </c>
      <c r="AC385" s="3">
        <v>88.840415013333327</v>
      </c>
      <c r="AD385" s="3">
        <v>77.914487656666665</v>
      </c>
      <c r="AE385" s="3">
        <v>33.421304103333334</v>
      </c>
      <c r="AF385" s="3">
        <v>33.50186283</v>
      </c>
      <c r="AG385" s="3">
        <v>80.945989859999997</v>
      </c>
      <c r="AH385" s="3">
        <v>92.139454716666663</v>
      </c>
      <c r="AI385" s="12">
        <v>43673</v>
      </c>
      <c r="AJ385" s="13">
        <v>656.86666666666667</v>
      </c>
      <c r="AK385" s="16">
        <v>3.082789</v>
      </c>
      <c r="AL385" s="10">
        <v>8.2789000000000001E-2</v>
      </c>
      <c r="AM385" s="10">
        <v>0.52228361126888667</v>
      </c>
      <c r="AN385" s="14">
        <v>12</v>
      </c>
      <c r="AO385" s="10">
        <v>285.14999999999998</v>
      </c>
      <c r="AP385" s="14">
        <v>10.5</v>
      </c>
      <c r="AQ385" s="14">
        <v>37</v>
      </c>
      <c r="AR385" s="10">
        <v>310.14999999999998</v>
      </c>
      <c r="AS385" s="14">
        <v>47.1</v>
      </c>
      <c r="AT385" s="14">
        <v>0.5</v>
      </c>
      <c r="AU385" s="10">
        <v>0.60706236871460684</v>
      </c>
      <c r="AV385" s="10">
        <v>12.759331889116181</v>
      </c>
      <c r="AW385" s="10">
        <v>0.52200332523893123</v>
      </c>
      <c r="AX385" s="10">
        <v>0.59994141063067563</v>
      </c>
      <c r="AY385" s="10">
        <v>10.57531993996353</v>
      </c>
      <c r="AZ385" s="10">
        <v>13.05819023213995</v>
      </c>
      <c r="BA385" s="10">
        <v>2.0269825671115029</v>
      </c>
      <c r="BB385" s="10">
        <v>0.16366662758051437</v>
      </c>
      <c r="BC385" s="2">
        <v>0.23187237020800797</v>
      </c>
      <c r="BD385" s="1" t="s">
        <v>59</v>
      </c>
      <c r="BF385">
        <v>60</v>
      </c>
      <c r="BG385" s="19">
        <v>146.5</v>
      </c>
      <c r="BH385">
        <v>92</v>
      </c>
      <c r="BI385" s="19">
        <v>32</v>
      </c>
      <c r="BJ385">
        <v>91</v>
      </c>
      <c r="BK385" s="20">
        <v>13.6</v>
      </c>
      <c r="BL385">
        <v>89</v>
      </c>
      <c r="BM385">
        <v>81</v>
      </c>
      <c r="BN385" s="20">
        <v>3.18</v>
      </c>
      <c r="BO385">
        <v>87</v>
      </c>
      <c r="BP385" s="19">
        <v>8.8000000000000007</v>
      </c>
      <c r="BQ385">
        <v>87</v>
      </c>
      <c r="BR385">
        <v>78</v>
      </c>
      <c r="BS385" s="20">
        <v>8.39</v>
      </c>
      <c r="BT385" s="20">
        <v>4.7999999999999989</v>
      </c>
      <c r="BU385" s="20">
        <v>2</v>
      </c>
      <c r="BV385" s="20">
        <v>3</v>
      </c>
      <c r="BW385" s="20">
        <v>4</v>
      </c>
      <c r="BX385" s="20">
        <v>-5.2100000000000009</v>
      </c>
    </row>
    <row r="386" spans="1:76" x14ac:dyDescent="0.3">
      <c r="A386" s="2">
        <v>385</v>
      </c>
      <c r="B386" s="9" t="s">
        <v>477</v>
      </c>
      <c r="C386" s="10">
        <v>877</v>
      </c>
      <c r="D386" s="9" t="s">
        <v>58</v>
      </c>
      <c r="E386" s="10">
        <v>9.3328728840000004</v>
      </c>
      <c r="F386" s="10">
        <v>0.73236571790000005</v>
      </c>
      <c r="G386" s="10">
        <v>20.47588167</v>
      </c>
      <c r="H386" s="10">
        <v>14.970494370000001</v>
      </c>
      <c r="I386" s="10">
        <v>78.59042633</v>
      </c>
      <c r="J386" s="10">
        <v>32.287553809999999</v>
      </c>
      <c r="K386" s="10">
        <v>85.772895939999998</v>
      </c>
      <c r="L386" s="11">
        <v>9.0393518518518522E-3</v>
      </c>
      <c r="M386" s="11">
        <v>9.6469791666666665E-3</v>
      </c>
      <c r="N386" s="10">
        <v>2.92773225</v>
      </c>
      <c r="O386" s="10">
        <v>10.496869050000001</v>
      </c>
      <c r="P386" s="10">
        <v>0.27891481126936607</v>
      </c>
      <c r="Q386" s="9">
        <v>0.26221660789890999</v>
      </c>
      <c r="R386">
        <v>-3.4500390000005154E-2</v>
      </c>
      <c r="S386">
        <v>-3.2867314849474236E-3</v>
      </c>
      <c r="T386" s="9">
        <v>0.2076441562834066</v>
      </c>
      <c r="U386" s="3">
        <v>13.66701995</v>
      </c>
      <c r="V386" s="3">
        <v>9.5022404529999989</v>
      </c>
      <c r="W386" s="3">
        <v>0.61379543579999996</v>
      </c>
      <c r="X386" s="3">
        <v>0.73077589654999997</v>
      </c>
      <c r="Y386" s="3">
        <v>19.660418780000001</v>
      </c>
      <c r="Z386" s="3">
        <v>20.294023840000001</v>
      </c>
      <c r="AA386" s="3">
        <v>12.060848865000001</v>
      </c>
      <c r="AB386" s="3">
        <v>14.81096544</v>
      </c>
      <c r="AC386" s="3">
        <v>89.87211228999999</v>
      </c>
      <c r="AD386" s="3">
        <v>79.384761144999999</v>
      </c>
      <c r="AE386" s="3">
        <v>31.622694279999997</v>
      </c>
      <c r="AF386" s="3">
        <v>32.002927415000002</v>
      </c>
      <c r="AG386" s="3">
        <v>83.466169129999997</v>
      </c>
      <c r="AH386" s="3">
        <v>85.641798690000002</v>
      </c>
      <c r="AI386" s="12">
        <v>43673</v>
      </c>
      <c r="AJ386" s="13">
        <v>656.86666666666667</v>
      </c>
      <c r="AK386" s="16">
        <v>3.082789</v>
      </c>
      <c r="AL386" s="10">
        <v>8.2789000000000001E-2</v>
      </c>
      <c r="AM386" s="10">
        <v>0.71269786991584572</v>
      </c>
      <c r="AN386" s="14">
        <v>12</v>
      </c>
      <c r="AO386" s="10">
        <v>285.14999999999998</v>
      </c>
      <c r="AP386" s="14">
        <v>10.5</v>
      </c>
      <c r="AQ386" s="14">
        <v>37</v>
      </c>
      <c r="AR386" s="10">
        <v>310.14999999999998</v>
      </c>
      <c r="AS386" s="14">
        <v>47.1</v>
      </c>
      <c r="AT386" s="14">
        <v>0.5</v>
      </c>
      <c r="AU386" s="10">
        <v>0.82838528292672442</v>
      </c>
      <c r="AV386" s="10">
        <v>16.961919030377079</v>
      </c>
      <c r="AW386" s="10">
        <v>0.69426939753854255</v>
      </c>
      <c r="AX386" s="10">
        <v>0.82658702206246792</v>
      </c>
      <c r="AY386" s="10">
        <v>13.649615474315484</v>
      </c>
      <c r="AZ386" s="10">
        <v>16.775103759388877</v>
      </c>
      <c r="BA386" s="10">
        <v>3.3283132312054651</v>
      </c>
      <c r="BB386" s="10">
        <v>0.3170767602559989</v>
      </c>
      <c r="BC386" s="2">
        <v>0.29800726038197278</v>
      </c>
      <c r="BD386" s="1" t="s">
        <v>59</v>
      </c>
      <c r="BF386">
        <v>70</v>
      </c>
      <c r="BG386" s="19">
        <v>153.1</v>
      </c>
      <c r="BH386">
        <v>111</v>
      </c>
      <c r="BI386" s="19">
        <v>32.6</v>
      </c>
      <c r="BJ386">
        <v>88</v>
      </c>
      <c r="BK386" s="20">
        <v>13.7</v>
      </c>
      <c r="BL386">
        <v>87</v>
      </c>
      <c r="BM386">
        <v>82</v>
      </c>
      <c r="BN386" s="20">
        <v>3.52</v>
      </c>
      <c r="BO386">
        <v>87</v>
      </c>
      <c r="BP386" s="19">
        <v>14</v>
      </c>
      <c r="BQ386">
        <v>90</v>
      </c>
      <c r="BR386">
        <v>83</v>
      </c>
      <c r="BS386" s="20">
        <v>4.7</v>
      </c>
      <c r="BT386" s="20">
        <v>-0.30000000000000071</v>
      </c>
      <c r="BU386" s="20">
        <v>-3</v>
      </c>
      <c r="BV386" s="20">
        <v>-1</v>
      </c>
      <c r="BW386" s="20">
        <v>1</v>
      </c>
      <c r="BX386" s="20">
        <v>-1.1800000000000002</v>
      </c>
    </row>
    <row r="387" spans="1:76" x14ac:dyDescent="0.3">
      <c r="A387" s="2">
        <v>386</v>
      </c>
      <c r="B387" s="9" t="s">
        <v>478</v>
      </c>
      <c r="C387" s="10">
        <v>834</v>
      </c>
      <c r="D387" s="9" t="s">
        <v>58</v>
      </c>
      <c r="E387" s="10">
        <v>10.619864120000001</v>
      </c>
      <c r="F387" s="10">
        <v>0.4229553962</v>
      </c>
      <c r="G387" s="10">
        <v>27.60168535</v>
      </c>
      <c r="H387" s="10">
        <v>11.63002135</v>
      </c>
      <c r="I387" s="10">
        <v>71.019060640000006</v>
      </c>
      <c r="J387" s="10">
        <v>27.335440370000001</v>
      </c>
      <c r="K387" s="10">
        <v>76.053643370000003</v>
      </c>
      <c r="L387" s="11">
        <v>5.7986111111111112E-3</v>
      </c>
      <c r="M387" s="11">
        <v>6.1631828703703701E-3</v>
      </c>
      <c r="N387" s="10">
        <v>0.50494664999999905</v>
      </c>
      <c r="O387" s="10">
        <v>9.9549850299999889</v>
      </c>
      <c r="P387" s="10">
        <v>5.0722994407154783E-2</v>
      </c>
      <c r="Q387" s="9">
        <v>3.9843549555557238E-2</v>
      </c>
      <c r="R387">
        <v>5.6155091500000083</v>
      </c>
      <c r="S387">
        <v>0.56409016518631716</v>
      </c>
      <c r="T387" s="9">
        <v>0.72026262285562015</v>
      </c>
      <c r="U387" s="3">
        <v>13.718651704999999</v>
      </c>
      <c r="V387" s="3">
        <v>10.60671469</v>
      </c>
      <c r="W387" s="3">
        <v>0.40725509630000001</v>
      </c>
      <c r="X387" s="3">
        <v>0.39764272945000001</v>
      </c>
      <c r="Y387" s="3">
        <v>25.844973914999997</v>
      </c>
      <c r="Z387" s="3">
        <v>27.188443069999998</v>
      </c>
      <c r="AA387" s="3">
        <v>10.447391683500001</v>
      </c>
      <c r="AB387" s="3">
        <v>10.8015994515</v>
      </c>
      <c r="AC387" s="3">
        <v>81.03158157</v>
      </c>
      <c r="AD387" s="3">
        <v>72.541657235000002</v>
      </c>
      <c r="AE387" s="3">
        <v>26.442558230000003</v>
      </c>
      <c r="AF387" s="3">
        <v>26.993588665000001</v>
      </c>
      <c r="AG387" s="3">
        <v>71.030590884999995</v>
      </c>
      <c r="AH387" s="3">
        <v>76.916763924999998</v>
      </c>
      <c r="AI387" s="12">
        <v>43673</v>
      </c>
      <c r="AJ387" s="13">
        <v>656.86666666666667</v>
      </c>
      <c r="AK387" s="16">
        <v>3.082789</v>
      </c>
      <c r="AL387" s="10">
        <v>8.2789000000000001E-2</v>
      </c>
      <c r="AM387" s="10">
        <v>0.4115968328030235</v>
      </c>
      <c r="AN387" s="14">
        <v>12</v>
      </c>
      <c r="AO387" s="10">
        <v>285.14999999999998</v>
      </c>
      <c r="AP387" s="14">
        <v>10.5</v>
      </c>
      <c r="AQ387" s="14">
        <v>37</v>
      </c>
      <c r="AR387" s="10">
        <v>310.14999999999998</v>
      </c>
      <c r="AS387" s="14">
        <v>47.1</v>
      </c>
      <c r="AT387" s="14">
        <v>0.5</v>
      </c>
      <c r="AU387" s="10">
        <v>0.47840855597553061</v>
      </c>
      <c r="AV387" s="10">
        <v>13.204882430784458</v>
      </c>
      <c r="AW387" s="10">
        <v>0.46064980914069886</v>
      </c>
      <c r="AX387" s="10">
        <v>0.44977717674132156</v>
      </c>
      <c r="AY387" s="10">
        <v>11.85214898580551</v>
      </c>
      <c r="AZ387" s="10">
        <v>12.240572860451039</v>
      </c>
      <c r="BA387" s="10">
        <v>0.59894439045695513</v>
      </c>
      <c r="BB387" s="10">
        <v>6.0165272840893042E-2</v>
      </c>
      <c r="BC387" s="2">
        <v>4.2745042977430175E-2</v>
      </c>
      <c r="BD387" s="1" t="s">
        <v>59</v>
      </c>
      <c r="BF387">
        <v>80</v>
      </c>
      <c r="BG387" s="19">
        <v>138.80000000000001</v>
      </c>
      <c r="BH387">
        <v>84</v>
      </c>
      <c r="BI387" s="19">
        <v>28.4</v>
      </c>
      <c r="BJ387">
        <v>92</v>
      </c>
      <c r="BK387" s="20">
        <v>14.1</v>
      </c>
      <c r="BL387">
        <v>79</v>
      </c>
      <c r="BM387">
        <v>83</v>
      </c>
      <c r="BN387" s="20">
        <v>4.79</v>
      </c>
      <c r="BO387">
        <v>87</v>
      </c>
      <c r="BP387" s="19">
        <v>13.1</v>
      </c>
      <c r="BQ387">
        <v>87</v>
      </c>
      <c r="BR387">
        <v>63</v>
      </c>
      <c r="BS387" s="20">
        <v>4.13</v>
      </c>
      <c r="BT387" s="20">
        <v>1</v>
      </c>
      <c r="BU387" s="20">
        <v>-8</v>
      </c>
      <c r="BV387" s="20">
        <v>20</v>
      </c>
      <c r="BW387" s="20">
        <v>5</v>
      </c>
      <c r="BX387" s="20">
        <v>0.66000000000000014</v>
      </c>
    </row>
    <row r="388" spans="1:76" x14ac:dyDescent="0.3">
      <c r="A388" s="2">
        <v>387</v>
      </c>
      <c r="B388" s="9" t="s">
        <v>479</v>
      </c>
      <c r="C388" s="10">
        <v>899</v>
      </c>
      <c r="D388" s="9" t="s">
        <v>58</v>
      </c>
      <c r="E388" s="10">
        <v>8.7628438670000008</v>
      </c>
      <c r="F388" s="10">
        <v>0.71170506850000004</v>
      </c>
      <c r="G388" s="10">
        <v>17.302706919999999</v>
      </c>
      <c r="H388" s="10">
        <v>12.328831940000001</v>
      </c>
      <c r="I388" s="10">
        <v>79.277795380000001</v>
      </c>
      <c r="J388" s="10">
        <v>34.657386000000002</v>
      </c>
      <c r="K388" s="10">
        <v>87.055841459999996</v>
      </c>
      <c r="L388" s="11">
        <v>4.8553240740740744E-3</v>
      </c>
      <c r="M388" s="11">
        <v>5.5208217592592592E-3</v>
      </c>
      <c r="N388" s="10">
        <v>4.3126765540000012</v>
      </c>
      <c r="O388" s="10">
        <v>10.01078296</v>
      </c>
      <c r="P388" s="10">
        <v>0.43080312211663424</v>
      </c>
      <c r="Q388" s="9">
        <v>0.34644087944217244</v>
      </c>
      <c r="R388">
        <v>12.451089819999993</v>
      </c>
      <c r="S388">
        <v>1.2437678321216938</v>
      </c>
      <c r="T388" s="9">
        <v>1.1406082737442951</v>
      </c>
      <c r="U388" s="3">
        <v>13.715989710000001</v>
      </c>
      <c r="V388" s="3">
        <v>8.8260172306666664</v>
      </c>
      <c r="W388" s="3">
        <v>0.53735081123333328</v>
      </c>
      <c r="X388" s="3">
        <v>0.64728957553333333</v>
      </c>
      <c r="Y388" s="3">
        <v>15.404242346666669</v>
      </c>
      <c r="Z388" s="3">
        <v>18.156883736666668</v>
      </c>
      <c r="AA388" s="3">
        <v>8.2291639080000003</v>
      </c>
      <c r="AB388" s="3">
        <v>11.72882147</v>
      </c>
      <c r="AC388" s="3">
        <v>89.903934226666664</v>
      </c>
      <c r="AD388" s="3">
        <v>79.73412857000001</v>
      </c>
      <c r="AE388" s="3">
        <v>33.443757663333336</v>
      </c>
      <c r="AF388" s="3">
        <v>33.518149889999997</v>
      </c>
      <c r="AG388" s="3">
        <v>75.485053903333323</v>
      </c>
      <c r="AH388" s="3">
        <v>87.067028136666679</v>
      </c>
      <c r="AI388" s="12">
        <v>43673</v>
      </c>
      <c r="AJ388" s="13">
        <v>656.86666666666667</v>
      </c>
      <c r="AK388" s="16">
        <v>3.082789</v>
      </c>
      <c r="AL388" s="10">
        <v>8.2789000000000001E-2</v>
      </c>
      <c r="AM388" s="10">
        <v>0.69259206695625297</v>
      </c>
      <c r="AN388" s="14">
        <v>12</v>
      </c>
      <c r="AO388" s="10">
        <v>285.14999999999998</v>
      </c>
      <c r="AP388" s="14">
        <v>10.5</v>
      </c>
      <c r="AQ388" s="14">
        <v>37</v>
      </c>
      <c r="AR388" s="10">
        <v>310.14999999999998</v>
      </c>
      <c r="AS388" s="14">
        <v>47.1</v>
      </c>
      <c r="AT388" s="14">
        <v>0.5</v>
      </c>
      <c r="AU388" s="10">
        <v>0.80501584129345871</v>
      </c>
      <c r="AV388" s="10">
        <v>13.928953167857948</v>
      </c>
      <c r="AW388" s="10">
        <v>0.60780221263061629</v>
      </c>
      <c r="AX388" s="10">
        <v>0.73215491257731857</v>
      </c>
      <c r="AY388" s="10">
        <v>9.321402684752444</v>
      </c>
      <c r="AZ388" s="10">
        <v>13.258031316090621</v>
      </c>
      <c r="BA388" s="10">
        <v>4.8944084475966978</v>
      </c>
      <c r="BB388" s="10">
        <v>0.48891365112531593</v>
      </c>
      <c r="BC388" s="2">
        <v>0.38958010148787886</v>
      </c>
      <c r="BD388" s="1" t="s">
        <v>59</v>
      </c>
      <c r="BF388">
        <v>63</v>
      </c>
      <c r="BG388" s="19">
        <v>143.30000000000001</v>
      </c>
      <c r="BH388">
        <v>98</v>
      </c>
      <c r="BI388" s="19">
        <v>27.9</v>
      </c>
      <c r="BJ388">
        <v>90</v>
      </c>
      <c r="BK388" s="20">
        <v>16.399999999999999</v>
      </c>
      <c r="BL388">
        <v>88</v>
      </c>
      <c r="BM388">
        <v>85</v>
      </c>
      <c r="BN388" s="20">
        <v>3.56</v>
      </c>
      <c r="BO388">
        <v>83</v>
      </c>
      <c r="BP388" s="19">
        <v>16.399999999999999</v>
      </c>
      <c r="BQ388">
        <v>90</v>
      </c>
      <c r="BR388">
        <v>61</v>
      </c>
      <c r="BS388" s="20">
        <v>13.36</v>
      </c>
      <c r="BT388" s="20">
        <v>0</v>
      </c>
      <c r="BU388" s="20">
        <v>-2</v>
      </c>
      <c r="BV388" s="20">
        <v>24</v>
      </c>
      <c r="BW388" s="20">
        <v>7</v>
      </c>
      <c r="BX388" s="20">
        <v>-9.7999999999999989</v>
      </c>
    </row>
    <row r="389" spans="1:76" x14ac:dyDescent="0.3">
      <c r="A389" s="2">
        <v>388</v>
      </c>
      <c r="B389" s="9" t="s">
        <v>480</v>
      </c>
      <c r="C389" s="10">
        <v>816</v>
      </c>
      <c r="D389" s="9" t="s">
        <v>58</v>
      </c>
      <c r="E389" s="10">
        <v>7.4421095719999997</v>
      </c>
      <c r="F389" s="10">
        <v>0.89263096040000001</v>
      </c>
      <c r="G389" s="10">
        <v>21.921765390000001</v>
      </c>
      <c r="H389" s="10">
        <v>19.575487970000001</v>
      </c>
      <c r="I389" s="10">
        <v>84.024520629999998</v>
      </c>
      <c r="J389" s="10">
        <v>33.611732170000003</v>
      </c>
      <c r="K389" s="10">
        <v>82.553034510000003</v>
      </c>
      <c r="L389" s="11">
        <v>5.208333333333333E-3</v>
      </c>
      <c r="M389" s="11">
        <v>5.6886458333333329E-3</v>
      </c>
      <c r="N389" s="10">
        <v>10.152189083000001</v>
      </c>
      <c r="O389" s="10">
        <v>10.182979450000005</v>
      </c>
      <c r="P389" s="10">
        <v>0.99697629096167883</v>
      </c>
      <c r="Q389" s="9">
        <v>0.78874396080727183</v>
      </c>
      <c r="R389">
        <v>8.6125051700000057</v>
      </c>
      <c r="S389">
        <v>0.84577458024822016</v>
      </c>
      <c r="T389" s="9">
        <v>0.89109277950585974</v>
      </c>
      <c r="U389" s="3">
        <v>13.710450503333334</v>
      </c>
      <c r="V389" s="3">
        <v>7.7812607030000001</v>
      </c>
      <c r="W389" s="3">
        <v>0.54258321183333325</v>
      </c>
      <c r="X389" s="3">
        <v>0.82496632040000006</v>
      </c>
      <c r="Y389" s="3">
        <v>17.126784956666668</v>
      </c>
      <c r="Z389" s="3">
        <v>21.305753469999999</v>
      </c>
      <c r="AA389" s="3">
        <v>9.2791873349999996</v>
      </c>
      <c r="AB389" s="3">
        <v>17.590677863333333</v>
      </c>
      <c r="AC389" s="3">
        <v>94.546097196666665</v>
      </c>
      <c r="AD389" s="3">
        <v>83.949363066666663</v>
      </c>
      <c r="AE389" s="3">
        <v>34.126025800000001</v>
      </c>
      <c r="AF389" s="3">
        <v>33.721968916666661</v>
      </c>
      <c r="AG389" s="3">
        <v>72.980506723333335</v>
      </c>
      <c r="AH389" s="3">
        <v>82.428893730000013</v>
      </c>
      <c r="AI389" s="12">
        <v>43673</v>
      </c>
      <c r="AJ389" s="13">
        <v>656.86666666666667</v>
      </c>
      <c r="AK389" s="16">
        <v>3.082789</v>
      </c>
      <c r="AL389" s="10">
        <v>8.2789000000000001E-2</v>
      </c>
      <c r="AM389" s="10">
        <v>0.86865915286450035</v>
      </c>
      <c r="AN389" s="14">
        <v>12</v>
      </c>
      <c r="AO389" s="10">
        <v>285.14999999999998</v>
      </c>
      <c r="AP389" s="14">
        <v>10.5</v>
      </c>
      <c r="AQ389" s="14">
        <v>37</v>
      </c>
      <c r="AR389" s="10">
        <v>310.14999999999998</v>
      </c>
      <c r="AS389" s="14">
        <v>47.1</v>
      </c>
      <c r="AT389" s="14">
        <v>0.5</v>
      </c>
      <c r="AU389" s="10">
        <v>1.0096627034924566</v>
      </c>
      <c r="AV389" s="10">
        <v>22.133588908994767</v>
      </c>
      <c r="AW389" s="10">
        <v>0.61372062681287165</v>
      </c>
      <c r="AX389" s="10">
        <v>0.93312663608714341</v>
      </c>
      <c r="AY389" s="10">
        <v>10.491371282758365</v>
      </c>
      <c r="AZ389" s="10">
        <v>19.894108138632443</v>
      </c>
      <c r="BA389" s="10">
        <v>11.482464175227008</v>
      </c>
      <c r="BB389" s="10">
        <v>1.1276134093766637</v>
      </c>
      <c r="BC389" s="2">
        <v>0.89229288258159156</v>
      </c>
      <c r="BD389" s="1" t="s">
        <v>59</v>
      </c>
      <c r="BF389">
        <v>56</v>
      </c>
      <c r="BG389" s="19">
        <v>152.69999999999999</v>
      </c>
      <c r="BH389">
        <v>106</v>
      </c>
      <c r="BI389" s="19">
        <v>31.6</v>
      </c>
      <c r="BJ389">
        <v>87</v>
      </c>
      <c r="BK389" s="20">
        <v>13.4</v>
      </c>
      <c r="BL389">
        <v>95</v>
      </c>
      <c r="BM389">
        <v>72</v>
      </c>
      <c r="BN389" s="20">
        <v>4.75</v>
      </c>
      <c r="BO389">
        <v>79</v>
      </c>
      <c r="BP389" s="19">
        <v>12.4</v>
      </c>
      <c r="BQ389">
        <v>91</v>
      </c>
      <c r="BR389">
        <v>80</v>
      </c>
      <c r="BS389" s="20">
        <v>3.69</v>
      </c>
      <c r="BT389" s="20">
        <v>1</v>
      </c>
      <c r="BU389" s="20">
        <v>4</v>
      </c>
      <c r="BV389" s="20">
        <v>-8</v>
      </c>
      <c r="BW389" s="20">
        <v>8</v>
      </c>
      <c r="BX389" s="20">
        <v>1.06</v>
      </c>
    </row>
    <row r="390" spans="1:76" x14ac:dyDescent="0.3">
      <c r="A390" s="2">
        <v>389</v>
      </c>
      <c r="B390" s="9" t="s">
        <v>481</v>
      </c>
      <c r="C390" s="10">
        <v>806</v>
      </c>
      <c r="D390" s="9" t="s">
        <v>58</v>
      </c>
      <c r="E390" s="10"/>
      <c r="F390" s="10"/>
      <c r="G390" s="10"/>
      <c r="H390" s="10"/>
      <c r="I390" s="10"/>
      <c r="J390" s="10"/>
      <c r="K390" s="10"/>
      <c r="L390" s="11"/>
      <c r="M390" s="11"/>
      <c r="N390" s="10">
        <v>0</v>
      </c>
      <c r="O390" s="10">
        <v>0</v>
      </c>
      <c r="P390" s="10" t="e">
        <v>#DIV/0!</v>
      </c>
      <c r="Q390" s="9" t="e">
        <v>#DIV/0!</v>
      </c>
      <c r="R390">
        <v>0</v>
      </c>
      <c r="S390" t="e">
        <v>#DIV/0!</v>
      </c>
      <c r="T390" s="9" t="e">
        <v>#DIV/0!</v>
      </c>
      <c r="U390" s="3" t="e">
        <v>#DIV/0!</v>
      </c>
      <c r="V390" s="3" t="e">
        <v>#DIV/0!</v>
      </c>
      <c r="W390" s="3" t="e">
        <v>#DIV/0!</v>
      </c>
      <c r="X390" s="3" t="e">
        <v>#DIV/0!</v>
      </c>
      <c r="Y390" s="3" t="e">
        <v>#DIV/0!</v>
      </c>
      <c r="Z390" s="3" t="e">
        <v>#DIV/0!</v>
      </c>
      <c r="AA390" s="3" t="e">
        <v>#DIV/0!</v>
      </c>
      <c r="AB390" s="3" t="e">
        <v>#DIV/0!</v>
      </c>
      <c r="AC390" s="3" t="e">
        <v>#DIV/0!</v>
      </c>
      <c r="AD390" s="3" t="e">
        <v>#DIV/0!</v>
      </c>
      <c r="AE390" s="3" t="e">
        <v>#DIV/0!</v>
      </c>
      <c r="AF390" s="3" t="e">
        <v>#DIV/0!</v>
      </c>
      <c r="AG390" s="3" t="e">
        <v>#DIV/0!</v>
      </c>
      <c r="AH390" s="3" t="e">
        <v>#DIV/0!</v>
      </c>
      <c r="AI390" s="12">
        <v>43673</v>
      </c>
      <c r="AJ390" s="13">
        <v>656.86666666666667</v>
      </c>
      <c r="AK390" s="16">
        <v>3.082789</v>
      </c>
      <c r="AL390" s="10">
        <v>8.2789000000000001E-2</v>
      </c>
      <c r="AM390" s="10" t="s">
        <v>518</v>
      </c>
      <c r="AN390" s="14">
        <v>12</v>
      </c>
      <c r="AO390" s="10">
        <v>285.14999999999998</v>
      </c>
      <c r="AP390" s="14">
        <v>10.5</v>
      </c>
      <c r="AQ390" s="14">
        <v>37</v>
      </c>
      <c r="AR390" s="10">
        <v>310.14999999999998</v>
      </c>
      <c r="AS390" s="14">
        <v>47.1</v>
      </c>
      <c r="AT390" s="14">
        <v>0.5</v>
      </c>
      <c r="AU390" s="10" t="s">
        <v>518</v>
      </c>
      <c r="AV390" s="10" t="s">
        <v>518</v>
      </c>
      <c r="AW390" s="10" t="e">
        <v>#DIV/0!</v>
      </c>
      <c r="AX390" s="10" t="e">
        <v>#DIV/0!</v>
      </c>
      <c r="AY390" s="10" t="e">
        <v>#DIV/0!</v>
      </c>
      <c r="AZ390" s="10" t="e">
        <v>#DIV/0!</v>
      </c>
      <c r="BA390" s="10" t="s">
        <v>518</v>
      </c>
      <c r="BB390" s="10" t="s">
        <v>518</v>
      </c>
      <c r="BC390" s="2" t="e">
        <v>#DIV/0!</v>
      </c>
      <c r="BD390" s="1" t="s">
        <v>59</v>
      </c>
      <c r="BF390">
        <v>71</v>
      </c>
      <c r="BG390" s="19">
        <v>149.6</v>
      </c>
      <c r="BH390">
        <v>102</v>
      </c>
      <c r="BI390" s="19">
        <v>29.9</v>
      </c>
      <c r="BJ390">
        <v>85</v>
      </c>
      <c r="BK390" s="20">
        <v>14.3</v>
      </c>
      <c r="BL390">
        <v>90</v>
      </c>
      <c r="BM390">
        <v>69</v>
      </c>
      <c r="BN390" s="20">
        <v>2.91</v>
      </c>
      <c r="BO390">
        <v>87</v>
      </c>
      <c r="BP390" s="19">
        <v>13.9</v>
      </c>
      <c r="BQ390">
        <v>82</v>
      </c>
      <c r="BR390">
        <v>83</v>
      </c>
      <c r="BS390" s="20">
        <v>3.81</v>
      </c>
      <c r="BT390" s="20">
        <v>0.40000000000000036</v>
      </c>
      <c r="BU390" s="20">
        <v>8</v>
      </c>
      <c r="BV390" s="20">
        <v>-14</v>
      </c>
      <c r="BW390" s="20">
        <v>-2</v>
      </c>
      <c r="BX390" s="20">
        <v>-0.89999999999999991</v>
      </c>
    </row>
    <row r="391" spans="1:76" x14ac:dyDescent="0.3">
      <c r="A391" s="2">
        <v>390</v>
      </c>
      <c r="B391" s="9" t="s">
        <v>483</v>
      </c>
      <c r="C391" s="10">
        <v>821</v>
      </c>
      <c r="D391" s="9" t="s">
        <v>58</v>
      </c>
      <c r="E391" s="10">
        <v>9.2486376369999999</v>
      </c>
      <c r="F391" s="10">
        <v>0.67778517520000003</v>
      </c>
      <c r="G391" s="10">
        <v>18.44846201</v>
      </c>
      <c r="H391" s="10">
        <v>12.507380230000001</v>
      </c>
      <c r="I391" s="10">
        <v>76.998476999999994</v>
      </c>
      <c r="J391" s="10">
        <v>32.115927069999998</v>
      </c>
      <c r="K391" s="10">
        <v>97.752837659999997</v>
      </c>
      <c r="L391" s="11">
        <v>4.1261574074074074E-3</v>
      </c>
      <c r="M391" s="11">
        <v>4.8321643518518522E-3</v>
      </c>
      <c r="N391" s="10">
        <v>2.2881557100000016</v>
      </c>
      <c r="O391" s="10">
        <v>10.215688650000004</v>
      </c>
      <c r="P391" s="10">
        <v>0.22398447998902166</v>
      </c>
      <c r="Q391" s="9">
        <v>0.11908044357720025</v>
      </c>
      <c r="R391">
        <v>9.2400430999999941</v>
      </c>
      <c r="S391">
        <v>0.90449537144027881</v>
      </c>
      <c r="T391" s="9">
        <v>0.77591643606979899</v>
      </c>
      <c r="U391" s="3">
        <v>13.688257106666667</v>
      </c>
      <c r="V391" s="3">
        <v>9.695728686999999</v>
      </c>
      <c r="W391" s="3">
        <v>0.55092900653333332</v>
      </c>
      <c r="X391" s="3">
        <v>0.59893135403333331</v>
      </c>
      <c r="Y391" s="3">
        <v>18.542099529999998</v>
      </c>
      <c r="Z391" s="3">
        <v>20.030021256666668</v>
      </c>
      <c r="AA391" s="3">
        <v>10.180817601999999</v>
      </c>
      <c r="AB391" s="3">
        <v>11.783553943333333</v>
      </c>
      <c r="AC391" s="3">
        <v>89.406131603333336</v>
      </c>
      <c r="AD391" s="3">
        <v>76.080111416666668</v>
      </c>
      <c r="AE391" s="3">
        <v>30.708987636666667</v>
      </c>
      <c r="AF391" s="3">
        <v>30.977816796666669</v>
      </c>
      <c r="AG391" s="3">
        <v>86.351101976666655</v>
      </c>
      <c r="AH391" s="3">
        <v>96.339788613333326</v>
      </c>
      <c r="AI391" s="12">
        <v>43673</v>
      </c>
      <c r="AJ391" s="13">
        <v>656.86666666666667</v>
      </c>
      <c r="AK391" s="16">
        <v>3.082789</v>
      </c>
      <c r="AL391" s="10">
        <v>8.2789000000000001E-2</v>
      </c>
      <c r="AM391" s="10">
        <v>0.65958310010837595</v>
      </c>
      <c r="AN391" s="14">
        <v>12</v>
      </c>
      <c r="AO391" s="10">
        <v>285.14999999999998</v>
      </c>
      <c r="AP391" s="14">
        <v>10.5</v>
      </c>
      <c r="AQ391" s="14">
        <v>37</v>
      </c>
      <c r="AR391" s="10">
        <v>310.14999999999998</v>
      </c>
      <c r="AS391" s="14">
        <v>47.1</v>
      </c>
      <c r="AT391" s="14">
        <v>0.5</v>
      </c>
      <c r="AU391" s="10">
        <v>0.76664875266356525</v>
      </c>
      <c r="AV391" s="10">
        <v>14.14349038852767</v>
      </c>
      <c r="AW391" s="10">
        <v>0.62316062835149066</v>
      </c>
      <c r="AX391" s="10">
        <v>0.67745650436403226</v>
      </c>
      <c r="AY391" s="10">
        <v>11.534340578442482</v>
      </c>
      <c r="AZ391" s="10">
        <v>13.499821479302588</v>
      </c>
      <c r="BA391" s="10">
        <v>2.5830482323988413</v>
      </c>
      <c r="BB391" s="10">
        <v>0.25285111174554448</v>
      </c>
      <c r="BC391" s="2">
        <v>0.14327395374832749</v>
      </c>
      <c r="BD391" s="1" t="s">
        <v>59</v>
      </c>
      <c r="BF391">
        <v>77</v>
      </c>
      <c r="BG391" s="19">
        <v>149.30000000000001</v>
      </c>
      <c r="BH391">
        <v>123</v>
      </c>
      <c r="BI391" s="19">
        <v>32.200000000000003</v>
      </c>
      <c r="BJ391">
        <v>80</v>
      </c>
      <c r="BK391" s="20">
        <v>15.9</v>
      </c>
      <c r="BL391">
        <v>80</v>
      </c>
      <c r="BM391">
        <v>87</v>
      </c>
      <c r="BN391" s="20">
        <v>7.66</v>
      </c>
      <c r="BO391">
        <v>79</v>
      </c>
      <c r="BP391" s="19">
        <v>14.2</v>
      </c>
      <c r="BQ391">
        <v>85</v>
      </c>
      <c r="BR391">
        <v>79</v>
      </c>
      <c r="BS391" s="20">
        <v>6.06</v>
      </c>
      <c r="BT391" s="20">
        <v>1.7000000000000011</v>
      </c>
      <c r="BU391" s="20">
        <v>-5</v>
      </c>
      <c r="BV391" s="20">
        <v>8</v>
      </c>
      <c r="BW391" s="20">
        <v>1</v>
      </c>
      <c r="BX391" s="20">
        <v>1.6000000000000005</v>
      </c>
    </row>
    <row r="392" spans="1:76" x14ac:dyDescent="0.3">
      <c r="A392" s="2">
        <v>391</v>
      </c>
      <c r="B392" s="9" t="s">
        <v>484</v>
      </c>
      <c r="C392" s="10">
        <v>895</v>
      </c>
      <c r="D392" s="9" t="s">
        <v>58</v>
      </c>
      <c r="E392" s="10">
        <v>9.5033436939999998</v>
      </c>
      <c r="F392" s="10">
        <v>0.50662885280000003</v>
      </c>
      <c r="G392" s="10">
        <v>23.83595287</v>
      </c>
      <c r="H392" s="10">
        <v>12.07687453</v>
      </c>
      <c r="I392" s="10">
        <v>83.730807749999997</v>
      </c>
      <c r="J392" s="10">
        <v>31.039290130000001</v>
      </c>
      <c r="K392" s="10">
        <v>67.704814080000006</v>
      </c>
      <c r="L392" s="11">
        <v>3.7789351851851851E-3</v>
      </c>
      <c r="M392" s="11">
        <v>4.3518402777777783E-3</v>
      </c>
      <c r="N392" s="10">
        <v>2.3005914129999994</v>
      </c>
      <c r="O392" s="10">
        <v>10.514919720000009</v>
      </c>
      <c r="P392" s="10">
        <v>0.21879305541668914</v>
      </c>
      <c r="Q392" s="9">
        <v>0.17881268055563559</v>
      </c>
      <c r="R392">
        <v>10.399623990000002</v>
      </c>
      <c r="S392">
        <v>0.98903503468688325</v>
      </c>
      <c r="T392" s="9">
        <v>0.7329887574444558</v>
      </c>
      <c r="U392" s="3">
        <v>13.72999952</v>
      </c>
      <c r="V392" s="3">
        <v>9.5133039616666668</v>
      </c>
      <c r="W392" s="3">
        <v>0.44186668503333332</v>
      </c>
      <c r="X392" s="3">
        <v>0.49460390173333341</v>
      </c>
      <c r="Y392" s="3">
        <v>22.612507133333335</v>
      </c>
      <c r="Z392" s="3">
        <v>23.972041186666669</v>
      </c>
      <c r="AA392" s="3">
        <v>9.9924431089999999</v>
      </c>
      <c r="AB392" s="3">
        <v>11.851693313333334</v>
      </c>
      <c r="AC392" s="3">
        <v>93.76980288</v>
      </c>
      <c r="AD392" s="3">
        <v>83.443170953333322</v>
      </c>
      <c r="AE392" s="3">
        <v>31.05424588</v>
      </c>
      <c r="AF392" s="3">
        <v>31.097951736666669</v>
      </c>
      <c r="AG392" s="3">
        <v>59.478747883333334</v>
      </c>
      <c r="AH392" s="3">
        <v>67.064618823333333</v>
      </c>
      <c r="AI392" s="12">
        <v>43673</v>
      </c>
      <c r="AJ392" s="13">
        <v>656.86666666666667</v>
      </c>
      <c r="AK392" s="16">
        <v>3.082789</v>
      </c>
      <c r="AL392" s="10">
        <v>8.2789000000000001E-2</v>
      </c>
      <c r="AM392" s="10">
        <v>0.49302321968840557</v>
      </c>
      <c r="AN392" s="14">
        <v>12</v>
      </c>
      <c r="AO392" s="10">
        <v>285.14999999999998</v>
      </c>
      <c r="AP392" s="14">
        <v>10.5</v>
      </c>
      <c r="AQ392" s="14">
        <v>37</v>
      </c>
      <c r="AR392" s="10">
        <v>310.14999999999998</v>
      </c>
      <c r="AS392" s="14">
        <v>47.1</v>
      </c>
      <c r="AT392" s="14">
        <v>0.5</v>
      </c>
      <c r="AU392" s="10">
        <v>0.57305233615928908</v>
      </c>
      <c r="AV392" s="10">
        <v>13.659248476736211</v>
      </c>
      <c r="AW392" s="10">
        <v>0.49979928053815814</v>
      </c>
      <c r="AX392" s="10">
        <v>0.55945080860539986</v>
      </c>
      <c r="AY392" s="10">
        <v>11.298698688028068</v>
      </c>
      <c r="AZ392" s="10">
        <v>13.413681051560717</v>
      </c>
      <c r="BA392" s="10">
        <v>2.6228471697915481</v>
      </c>
      <c r="BB392" s="10">
        <v>0.24944053208535061</v>
      </c>
      <c r="BC392" s="2">
        <v>0.20340310136210515</v>
      </c>
      <c r="BD392" s="1" t="s">
        <v>59</v>
      </c>
      <c r="BF392">
        <v>50</v>
      </c>
      <c r="BG392" s="19">
        <v>142.9</v>
      </c>
      <c r="BH392">
        <v>98</v>
      </c>
      <c r="BI392" s="19">
        <v>29</v>
      </c>
      <c r="BJ392">
        <v>90</v>
      </c>
      <c r="BK392" s="20">
        <v>13.7</v>
      </c>
      <c r="BL392">
        <v>92</v>
      </c>
      <c r="BM392">
        <v>71</v>
      </c>
      <c r="BN392" s="20">
        <v>7.55</v>
      </c>
      <c r="BO392">
        <v>86</v>
      </c>
      <c r="BP392" s="19">
        <v>12.1</v>
      </c>
      <c r="BQ392">
        <v>86</v>
      </c>
      <c r="BR392">
        <v>66</v>
      </c>
      <c r="BS392" s="20">
        <v>3.62</v>
      </c>
      <c r="BT392" s="20">
        <v>1.5999999999999996</v>
      </c>
      <c r="BU392" s="20">
        <v>6</v>
      </c>
      <c r="BV392" s="20">
        <v>5</v>
      </c>
      <c r="BW392" s="20">
        <v>4</v>
      </c>
      <c r="BX392" s="20">
        <v>3.9299999999999997</v>
      </c>
    </row>
    <row r="393" spans="1:76" x14ac:dyDescent="0.3">
      <c r="A393" s="2">
        <v>392</v>
      </c>
      <c r="B393" s="9" t="s">
        <v>485</v>
      </c>
      <c r="C393" s="10">
        <v>861</v>
      </c>
      <c r="D393" s="9" t="s">
        <v>58</v>
      </c>
      <c r="E393" s="10"/>
      <c r="F393" s="10"/>
      <c r="G393" s="10"/>
      <c r="H393" s="10"/>
      <c r="I393" s="10"/>
      <c r="J393" s="10"/>
      <c r="K393" s="10"/>
      <c r="L393" s="11"/>
      <c r="M393" s="11"/>
      <c r="N393" s="10">
        <v>0</v>
      </c>
      <c r="O393" s="10">
        <v>0</v>
      </c>
      <c r="P393" s="10" t="e">
        <v>#DIV/0!</v>
      </c>
      <c r="Q393" s="9" t="e">
        <v>#DIV/0!</v>
      </c>
      <c r="R393">
        <v>0</v>
      </c>
      <c r="S393" t="e">
        <v>#DIV/0!</v>
      </c>
      <c r="T393" s="9" t="e">
        <v>#DIV/0!</v>
      </c>
      <c r="U393" s="3" t="e">
        <v>#DIV/0!</v>
      </c>
      <c r="V393" s="3" t="e">
        <v>#DIV/0!</v>
      </c>
      <c r="W393" s="3" t="e">
        <v>#DIV/0!</v>
      </c>
      <c r="X393" s="3" t="e">
        <v>#DIV/0!</v>
      </c>
      <c r="Y393" s="3" t="e">
        <v>#DIV/0!</v>
      </c>
      <c r="Z393" s="3" t="e">
        <v>#DIV/0!</v>
      </c>
      <c r="AA393" s="3" t="e">
        <v>#DIV/0!</v>
      </c>
      <c r="AB393" s="3" t="e">
        <v>#DIV/0!</v>
      </c>
      <c r="AC393" s="3" t="e">
        <v>#DIV/0!</v>
      </c>
      <c r="AD393" s="3" t="e">
        <v>#DIV/0!</v>
      </c>
      <c r="AE393" s="3" t="e">
        <v>#DIV/0!</v>
      </c>
      <c r="AF393" s="3" t="e">
        <v>#DIV/0!</v>
      </c>
      <c r="AG393" s="3" t="e">
        <v>#DIV/0!</v>
      </c>
      <c r="AH393" s="3" t="e">
        <v>#DIV/0!</v>
      </c>
      <c r="AI393" s="12">
        <v>43673</v>
      </c>
      <c r="AJ393" s="13">
        <v>656.86666666666667</v>
      </c>
      <c r="AK393" s="16">
        <v>3.082789</v>
      </c>
      <c r="AL393" s="10">
        <v>8.2789000000000001E-2</v>
      </c>
      <c r="AM393" s="10" t="s">
        <v>518</v>
      </c>
      <c r="AN393" s="14">
        <v>12</v>
      </c>
      <c r="AO393" s="10">
        <v>285.14999999999998</v>
      </c>
      <c r="AP393" s="14">
        <v>10.5</v>
      </c>
      <c r="AQ393" s="14">
        <v>37</v>
      </c>
      <c r="AR393" s="10">
        <v>310.14999999999998</v>
      </c>
      <c r="AS393" s="14">
        <v>47.1</v>
      </c>
      <c r="AT393" s="14">
        <v>0.5</v>
      </c>
      <c r="AU393" s="10" t="s">
        <v>518</v>
      </c>
      <c r="AV393" s="10" t="s">
        <v>518</v>
      </c>
      <c r="AW393" s="10" t="e">
        <v>#DIV/0!</v>
      </c>
      <c r="AX393" s="10" t="e">
        <v>#DIV/0!</v>
      </c>
      <c r="AY393" s="10" t="e">
        <v>#DIV/0!</v>
      </c>
      <c r="AZ393" s="10" t="e">
        <v>#DIV/0!</v>
      </c>
      <c r="BA393" s="10" t="s">
        <v>518</v>
      </c>
      <c r="BB393" s="10" t="s">
        <v>518</v>
      </c>
      <c r="BC393" s="2" t="e">
        <v>#DIV/0!</v>
      </c>
      <c r="BD393" s="1" t="s">
        <v>59</v>
      </c>
      <c r="BF393">
        <v>78</v>
      </c>
      <c r="BG393" s="19">
        <v>150.9</v>
      </c>
      <c r="BH393">
        <v>106</v>
      </c>
      <c r="BI393" s="19">
        <v>29.8</v>
      </c>
      <c r="BJ393">
        <v>90</v>
      </c>
      <c r="BK393" s="20">
        <v>14</v>
      </c>
      <c r="BL393">
        <v>83</v>
      </c>
      <c r="BM393">
        <v>78</v>
      </c>
      <c r="BN393" s="20">
        <v>2.14</v>
      </c>
      <c r="BO393">
        <v>79</v>
      </c>
      <c r="BP393" s="19">
        <v>14.7</v>
      </c>
      <c r="BQ393">
        <v>83</v>
      </c>
      <c r="BR393">
        <v>80</v>
      </c>
      <c r="BS393" s="20">
        <v>7.22</v>
      </c>
      <c r="BT393" s="20">
        <v>-0.69999999999999929</v>
      </c>
      <c r="BU393" s="20">
        <v>0</v>
      </c>
      <c r="BV393" s="20">
        <v>-2</v>
      </c>
      <c r="BW393" s="20">
        <v>11</v>
      </c>
      <c r="BX393" s="20">
        <v>-5.08</v>
      </c>
    </row>
    <row r="394" spans="1:76" x14ac:dyDescent="0.3">
      <c r="A394" s="2">
        <v>393</v>
      </c>
      <c r="B394" s="9" t="s">
        <v>487</v>
      </c>
      <c r="C394" s="10">
        <v>828</v>
      </c>
      <c r="D394" s="9" t="s">
        <v>58</v>
      </c>
      <c r="E394" s="10">
        <v>8.9784811589999993</v>
      </c>
      <c r="F394" s="10">
        <v>0.64315418030000004</v>
      </c>
      <c r="G394" s="10">
        <v>19.132369990000001</v>
      </c>
      <c r="H394" s="10">
        <v>12.28026545</v>
      </c>
      <c r="I394" s="10">
        <v>82.41829027</v>
      </c>
      <c r="J394" s="10">
        <v>29.802603309999999</v>
      </c>
      <c r="K394" s="10">
        <v>92.154072760000005</v>
      </c>
      <c r="L394" s="11">
        <v>6.3657407407407404E-3</v>
      </c>
      <c r="M394" s="11">
        <v>6.9270717592592596E-3</v>
      </c>
      <c r="N394" s="10">
        <v>1.7527719800000003</v>
      </c>
      <c r="O394" s="10">
        <v>13.879712350000005</v>
      </c>
      <c r="P394" s="10">
        <v>0.12628301911458559</v>
      </c>
      <c r="Q394" s="9">
        <v>1.3387587443253459E-2</v>
      </c>
      <c r="R394">
        <v>14.681570239999999</v>
      </c>
      <c r="S394">
        <v>1.0577719386237852</v>
      </c>
      <c r="T394" s="9">
        <v>1.1960623014345559</v>
      </c>
      <c r="U394" s="3">
        <v>13.695809783333331</v>
      </c>
      <c r="V394" s="3">
        <v>9.5471738056666666</v>
      </c>
      <c r="W394" s="3">
        <v>0.65699628813333333</v>
      </c>
      <c r="X394" s="3">
        <v>0.6360587690666667</v>
      </c>
      <c r="Y394" s="3">
        <v>17.592899866666666</v>
      </c>
      <c r="Z394" s="3">
        <v>18.57911524</v>
      </c>
      <c r="AA394" s="3">
        <v>11.467219263333334</v>
      </c>
      <c r="AB394" s="3">
        <v>11.671567046666667</v>
      </c>
      <c r="AC394" s="3">
        <v>96.047764093333342</v>
      </c>
      <c r="AD394" s="3">
        <v>82.914992006666665</v>
      </c>
      <c r="AE394" s="3">
        <v>28.862998610000002</v>
      </c>
      <c r="AF394" s="3">
        <v>29.491359056666667</v>
      </c>
      <c r="AG394" s="3">
        <v>76.822156133333337</v>
      </c>
      <c r="AH394" s="3">
        <v>92.465886443333332</v>
      </c>
      <c r="AI394" s="12">
        <v>43674</v>
      </c>
      <c r="AJ394" s="13">
        <v>659.03333333333342</v>
      </c>
      <c r="AK394" s="16">
        <v>3.0697830000000002</v>
      </c>
      <c r="AL394" s="10">
        <v>6.978300000000015E-2</v>
      </c>
      <c r="AM394" s="10">
        <v>0.62853385431478381</v>
      </c>
      <c r="AN394" s="14">
        <v>12</v>
      </c>
      <c r="AO394" s="10">
        <v>285.14999999999998</v>
      </c>
      <c r="AP394" s="14">
        <v>10.5</v>
      </c>
      <c r="AQ394" s="14">
        <v>37</v>
      </c>
      <c r="AR394" s="10">
        <v>310.14999999999998</v>
      </c>
      <c r="AS394" s="14">
        <v>47.1</v>
      </c>
      <c r="AT394" s="14">
        <v>0.5</v>
      </c>
      <c r="AU394" s="10">
        <v>0.73039336378113839</v>
      </c>
      <c r="AV394" s="10">
        <v>13.974156074101407</v>
      </c>
      <c r="AW394" s="10">
        <v>0.74611305279488882</v>
      </c>
      <c r="AX394" s="10">
        <v>0.72233551165661758</v>
      </c>
      <c r="AY394" s="10">
        <v>13.05865583176849</v>
      </c>
      <c r="AZ394" s="10">
        <v>13.29935200856446</v>
      </c>
      <c r="BA394" s="10">
        <v>1.9928760769267928</v>
      </c>
      <c r="BB394" s="10">
        <v>0.14358194367960314</v>
      </c>
      <c r="BC394" s="2">
        <v>1.5865391365028656E-2</v>
      </c>
      <c r="BD394" s="1" t="s">
        <v>59</v>
      </c>
      <c r="BF394">
        <v>51</v>
      </c>
      <c r="BG394" s="19">
        <v>153.4</v>
      </c>
      <c r="BH394">
        <v>131</v>
      </c>
      <c r="BI394" s="19">
        <v>31.5</v>
      </c>
      <c r="BJ394">
        <v>91</v>
      </c>
      <c r="BK394" s="20">
        <v>14</v>
      </c>
      <c r="BL394">
        <v>92</v>
      </c>
      <c r="BM394">
        <v>85</v>
      </c>
      <c r="BN394" s="20">
        <v>6.49</v>
      </c>
      <c r="BO394">
        <v>86</v>
      </c>
      <c r="BP394" s="19">
        <v>12.5</v>
      </c>
      <c r="BQ394">
        <v>92</v>
      </c>
      <c r="BR394">
        <v>78</v>
      </c>
      <c r="BS394" s="20">
        <v>4.66</v>
      </c>
      <c r="BT394" s="20">
        <v>1.5</v>
      </c>
      <c r="BU394" s="20">
        <v>0</v>
      </c>
      <c r="BV394" s="20">
        <v>7</v>
      </c>
      <c r="BW394" s="20">
        <v>5</v>
      </c>
      <c r="BX394" s="20">
        <v>1.83</v>
      </c>
    </row>
    <row r="395" spans="1:76" x14ac:dyDescent="0.3">
      <c r="A395" s="2">
        <v>394</v>
      </c>
      <c r="B395" s="9" t="s">
        <v>488</v>
      </c>
      <c r="C395" s="10">
        <v>814</v>
      </c>
      <c r="D395" s="9" t="s">
        <v>58</v>
      </c>
      <c r="E395" s="10">
        <v>10.010283100000001</v>
      </c>
      <c r="F395" s="10">
        <v>0.63174843780000001</v>
      </c>
      <c r="G395" s="10">
        <v>16.453624479999998</v>
      </c>
      <c r="H395" s="10">
        <v>10.3778801</v>
      </c>
      <c r="I395" s="10">
        <v>76.197742360000007</v>
      </c>
      <c r="J395" s="10">
        <v>32.99471329</v>
      </c>
      <c r="K395" s="10">
        <v>81.947273469999999</v>
      </c>
      <c r="L395" s="11">
        <v>5.3645833333333332E-3</v>
      </c>
      <c r="M395" s="11">
        <v>5.9027662037037035E-3</v>
      </c>
      <c r="N395" s="10">
        <v>9.7521679999999833E-2</v>
      </c>
      <c r="O395" s="10">
        <v>12.428447999999989</v>
      </c>
      <c r="P395" s="10">
        <v>7.8466498793735087E-3</v>
      </c>
      <c r="Q395" s="9">
        <v>7.8466498793735087E-3</v>
      </c>
      <c r="R395">
        <v>3.2092108800000005</v>
      </c>
      <c r="S395">
        <v>0.25821493399658618</v>
      </c>
      <c r="T395" s="9" t="e">
        <v>#DIV/0!</v>
      </c>
      <c r="U395" s="3">
        <v>13.712826339999999</v>
      </c>
      <c r="V395" s="3">
        <v>10.010283100000001</v>
      </c>
      <c r="W395" s="3">
        <v>0.63125715189999998</v>
      </c>
      <c r="X395" s="3">
        <v>0.63174843780000001</v>
      </c>
      <c r="Y395" s="3">
        <v>16.313385539999999</v>
      </c>
      <c r="Z395" s="3">
        <v>16.453624479999998</v>
      </c>
      <c r="AA395" s="3">
        <v>10.280358420000001</v>
      </c>
      <c r="AB395" s="3">
        <v>10.3778801</v>
      </c>
      <c r="AC395" s="3">
        <v>88.626190359999995</v>
      </c>
      <c r="AD395" s="3">
        <v>76.197742360000007</v>
      </c>
      <c r="AE395" s="3">
        <v>32.563381229999997</v>
      </c>
      <c r="AF395" s="3">
        <v>32.99471329</v>
      </c>
      <c r="AG395" s="3">
        <v>78.738062589999998</v>
      </c>
      <c r="AH395" s="3">
        <v>81.947273469999999</v>
      </c>
      <c r="AI395" s="12">
        <v>43674</v>
      </c>
      <c r="AJ395" s="13">
        <v>659.03333333333342</v>
      </c>
      <c r="AK395" s="16">
        <v>3.0697830000000002</v>
      </c>
      <c r="AL395" s="10">
        <v>6.978300000000015E-2</v>
      </c>
      <c r="AM395" s="10">
        <v>0.61738738972754748</v>
      </c>
      <c r="AN395" s="14">
        <v>12</v>
      </c>
      <c r="AO395" s="10">
        <v>285.14999999999998</v>
      </c>
      <c r="AP395" s="14">
        <v>10.5</v>
      </c>
      <c r="AQ395" s="14">
        <v>37</v>
      </c>
      <c r="AR395" s="10">
        <v>310.14999999999998</v>
      </c>
      <c r="AS395" s="14">
        <v>47.1</v>
      </c>
      <c r="AT395" s="14">
        <v>0.5</v>
      </c>
      <c r="AU395" s="10">
        <v>0.71744051532556175</v>
      </c>
      <c r="AV395" s="10">
        <v>11.804496825904478</v>
      </c>
      <c r="AW395" s="10">
        <v>0.71688259006895871</v>
      </c>
      <c r="AX395" s="10">
        <v>0.71744051532556175</v>
      </c>
      <c r="AY395" s="10">
        <v>11.694782078708698</v>
      </c>
      <c r="AZ395" s="10">
        <v>11.804496825904478</v>
      </c>
      <c r="BA395" s="10">
        <v>0.10971474719577934</v>
      </c>
      <c r="BB395" s="10">
        <v>8.8277110058938516E-3</v>
      </c>
      <c r="BC395" s="2">
        <v>8.8277110058938516E-3</v>
      </c>
      <c r="BD395" s="1" t="s">
        <v>59</v>
      </c>
      <c r="BF395">
        <v>75</v>
      </c>
      <c r="BG395" s="19">
        <v>149.69999999999999</v>
      </c>
      <c r="BH395">
        <v>102</v>
      </c>
      <c r="BI395" s="19">
        <v>33.700000000000003</v>
      </c>
      <c r="BJ395">
        <v>90</v>
      </c>
      <c r="BK395" s="20">
        <v>14.8</v>
      </c>
      <c r="BL395">
        <v>90</v>
      </c>
      <c r="BM395">
        <v>75</v>
      </c>
      <c r="BN395" s="20">
        <v>4.92</v>
      </c>
      <c r="BO395">
        <v>80</v>
      </c>
      <c r="BP395" s="19">
        <v>14.3</v>
      </c>
      <c r="BQ395">
        <v>91</v>
      </c>
      <c r="BR395">
        <v>78</v>
      </c>
      <c r="BS395" s="20">
        <v>2.95</v>
      </c>
      <c r="BT395" s="20">
        <v>0.5</v>
      </c>
      <c r="BU395" s="20">
        <v>-1</v>
      </c>
      <c r="BV395" s="20">
        <v>-3</v>
      </c>
      <c r="BW395" s="20">
        <v>10</v>
      </c>
      <c r="BX395" s="20">
        <v>1.9699999999999998</v>
      </c>
    </row>
    <row r="396" spans="1:76" ht="13.95" customHeight="1" x14ac:dyDescent="0.3">
      <c r="A396" s="2">
        <v>395</v>
      </c>
      <c r="B396" s="9" t="s">
        <v>489</v>
      </c>
      <c r="C396" s="10">
        <v>825</v>
      </c>
      <c r="D396" s="9" t="s">
        <v>58</v>
      </c>
      <c r="E396" s="10"/>
      <c r="F396" s="10"/>
      <c r="G396" s="10"/>
      <c r="H396" s="10"/>
      <c r="I396" s="10"/>
      <c r="J396" s="10"/>
      <c r="K396" s="10"/>
      <c r="L396" s="11"/>
      <c r="M396" s="11"/>
      <c r="N396" s="10">
        <v>0</v>
      </c>
      <c r="O396" s="10">
        <v>0</v>
      </c>
      <c r="P396" s="10" t="e">
        <v>#DIV/0!</v>
      </c>
      <c r="Q396" s="9">
        <v>0.30033951969407102</v>
      </c>
      <c r="R396">
        <v>0</v>
      </c>
      <c r="S396" t="e">
        <v>#DIV/0!</v>
      </c>
      <c r="T396" s="9">
        <v>0.89345244947830049</v>
      </c>
      <c r="U396" s="3">
        <v>13.687242104999999</v>
      </c>
      <c r="V396" s="3">
        <v>8.7948957919999984</v>
      </c>
      <c r="W396" s="3">
        <v>0.57863589264999993</v>
      </c>
      <c r="X396" s="3">
        <v>0.68910669744999997</v>
      </c>
      <c r="Y396" s="3">
        <v>18.69412011</v>
      </c>
      <c r="Z396" s="3">
        <v>21.487081395000001</v>
      </c>
      <c r="AA396" s="3">
        <v>10.76794903</v>
      </c>
      <c r="AB396" s="3">
        <v>14.532528169999999</v>
      </c>
      <c r="AC396" s="3">
        <v>95.159150439999991</v>
      </c>
      <c r="AD396" s="3">
        <v>82.624331315000006</v>
      </c>
      <c r="AE396" s="3">
        <v>31.912723704999998</v>
      </c>
      <c r="AF396" s="3">
        <v>31.399477415</v>
      </c>
      <c r="AG396" s="3">
        <v>67.772101929999991</v>
      </c>
      <c r="AH396" s="3">
        <v>78.971695275000002</v>
      </c>
      <c r="AI396" s="12">
        <v>43674</v>
      </c>
      <c r="AJ396" s="13">
        <v>659.03333333333342</v>
      </c>
      <c r="AK396" s="16">
        <v>3.0697830000000002</v>
      </c>
      <c r="AL396" s="10">
        <v>6.978300000000015E-2</v>
      </c>
      <c r="AM396" s="10" t="s">
        <v>518</v>
      </c>
      <c r="AN396" s="14">
        <v>12</v>
      </c>
      <c r="AO396" s="10">
        <v>285.14999999999998</v>
      </c>
      <c r="AP396" s="14">
        <v>10.5</v>
      </c>
      <c r="AQ396" s="14">
        <v>37</v>
      </c>
      <c r="AR396" s="10">
        <v>310.14999999999998</v>
      </c>
      <c r="AS396" s="14">
        <v>47.1</v>
      </c>
      <c r="AT396" s="14">
        <v>0.5</v>
      </c>
      <c r="AU396" s="10" t="s">
        <v>518</v>
      </c>
      <c r="AV396" s="10" t="s">
        <v>518</v>
      </c>
      <c r="AW396" s="10">
        <v>0.65712363999561996</v>
      </c>
      <c r="AX396" s="10">
        <v>0.7825790054257955</v>
      </c>
      <c r="AY396" s="10">
        <v>12.278491993982367</v>
      </c>
      <c r="AZ396" s="10">
        <v>16.564337320662254</v>
      </c>
      <c r="BA396" s="10" t="s">
        <v>518</v>
      </c>
      <c r="BB396" s="10" t="s">
        <v>518</v>
      </c>
      <c r="BC396" s="2">
        <v>0.34192748768503417</v>
      </c>
      <c r="BD396" s="1" t="s">
        <v>59</v>
      </c>
      <c r="BF396">
        <v>58</v>
      </c>
      <c r="BG396" s="19">
        <v>154.1</v>
      </c>
      <c r="BH396">
        <v>122</v>
      </c>
      <c r="BI396" s="19">
        <v>30.3</v>
      </c>
      <c r="BJ396">
        <v>91</v>
      </c>
      <c r="BK396" s="20">
        <v>14.7</v>
      </c>
      <c r="BL396">
        <v>89</v>
      </c>
      <c r="BM396">
        <v>89</v>
      </c>
      <c r="BN396" s="20">
        <v>15.21</v>
      </c>
      <c r="BO396">
        <v>86</v>
      </c>
      <c r="BP396" s="19">
        <v>14.5</v>
      </c>
      <c r="BQ396">
        <v>92</v>
      </c>
      <c r="BR396">
        <v>69</v>
      </c>
      <c r="BS396" s="20">
        <v>5.91</v>
      </c>
      <c r="BT396" s="20">
        <v>0.19999999999999929</v>
      </c>
      <c r="BU396" s="20">
        <v>-3</v>
      </c>
      <c r="BV396" s="20">
        <v>20</v>
      </c>
      <c r="BW396" s="20">
        <v>5</v>
      </c>
      <c r="BX396" s="20">
        <v>9.3000000000000007</v>
      </c>
    </row>
    <row r="397" spans="1:76" x14ac:dyDescent="0.3">
      <c r="A397" s="2">
        <v>396</v>
      </c>
      <c r="B397" s="9" t="s">
        <v>490</v>
      </c>
      <c r="C397" s="10">
        <v>819</v>
      </c>
      <c r="D397" s="9" t="s">
        <v>58</v>
      </c>
      <c r="E397" s="10">
        <v>8.3618555380000004</v>
      </c>
      <c r="F397" s="10">
        <v>0.74290737920000005</v>
      </c>
      <c r="G397" s="10">
        <v>19.013591980000001</v>
      </c>
      <c r="H397" s="10">
        <v>14.08287595</v>
      </c>
      <c r="I397" s="10">
        <v>81.631223770000005</v>
      </c>
      <c r="J397" s="10">
        <v>34.136016390000002</v>
      </c>
      <c r="K397" s="10">
        <v>78.468871800000002</v>
      </c>
      <c r="L397" s="11">
        <v>4.31712962962963E-3</v>
      </c>
      <c r="M397" s="11">
        <v>4.8437384259259258E-3</v>
      </c>
      <c r="N397" s="10">
        <v>4.8192843239999998</v>
      </c>
      <c r="O397" s="10">
        <v>11.650156269999997</v>
      </c>
      <c r="P397" s="10">
        <v>0.41366692534502814</v>
      </c>
      <c r="Q397" s="9">
        <v>0.41366692534502814</v>
      </c>
      <c r="R397">
        <v>15.556794160000003</v>
      </c>
      <c r="S397">
        <v>1.3353292264465055</v>
      </c>
      <c r="T397" s="9">
        <v>1.3353292264465055</v>
      </c>
      <c r="U397" s="3">
        <v>13.68882191</v>
      </c>
      <c r="V397" s="3">
        <v>8.3618555380000004</v>
      </c>
      <c r="W397" s="3">
        <v>0.54249851059999998</v>
      </c>
      <c r="X397" s="3">
        <v>0.74290737920000005</v>
      </c>
      <c r="Y397" s="3">
        <v>17.053456820000001</v>
      </c>
      <c r="Z397" s="3">
        <v>19.013591980000001</v>
      </c>
      <c r="AA397" s="3">
        <v>9.2635916260000002</v>
      </c>
      <c r="AB397" s="3">
        <v>14.08287595</v>
      </c>
      <c r="AC397" s="3">
        <v>93.281380040000002</v>
      </c>
      <c r="AD397" s="3">
        <v>81.631223770000005</v>
      </c>
      <c r="AE397" s="3">
        <v>34.037734639999996</v>
      </c>
      <c r="AF397" s="3">
        <v>34.136016390000002</v>
      </c>
      <c r="AG397" s="3">
        <v>62.91207764</v>
      </c>
      <c r="AH397" s="3">
        <v>78.468871800000002</v>
      </c>
      <c r="AI397" s="12">
        <v>43674</v>
      </c>
      <c r="AJ397" s="13">
        <v>659.03333333333342</v>
      </c>
      <c r="AK397" s="16">
        <v>3.0697830000000002</v>
      </c>
      <c r="AL397" s="10">
        <v>6.978300000000015E-2</v>
      </c>
      <c r="AM397" s="10">
        <v>0.72601944098328774</v>
      </c>
      <c r="AN397" s="14">
        <v>12</v>
      </c>
      <c r="AO397" s="10">
        <v>285.14999999999998</v>
      </c>
      <c r="AP397" s="14">
        <v>10.5</v>
      </c>
      <c r="AQ397" s="14">
        <v>37</v>
      </c>
      <c r="AR397" s="10">
        <v>310.14999999999998</v>
      </c>
      <c r="AS397" s="14">
        <v>47.1</v>
      </c>
      <c r="AT397" s="14">
        <v>0.5</v>
      </c>
      <c r="AU397" s="10">
        <v>0.8436773580770548</v>
      </c>
      <c r="AV397" s="10">
        <v>16.041337049241477</v>
      </c>
      <c r="AW397" s="10">
        <v>0.61608448508966585</v>
      </c>
      <c r="AX397" s="10">
        <v>0.8436773580770548</v>
      </c>
      <c r="AY397" s="10">
        <v>10.506370163948551</v>
      </c>
      <c r="AZ397" s="10">
        <v>16.041337049241477</v>
      </c>
      <c r="BA397" s="10">
        <v>5.5349668852929259</v>
      </c>
      <c r="BB397" s="10">
        <v>0.47509808083397731</v>
      </c>
      <c r="BC397" s="2">
        <v>0.47509808083397731</v>
      </c>
      <c r="BD397" s="1" t="s">
        <v>59</v>
      </c>
      <c r="BF397">
        <v>58</v>
      </c>
      <c r="BG397" s="19">
        <v>152.80000000000001</v>
      </c>
      <c r="BH397">
        <v>108</v>
      </c>
      <c r="BI397" s="19">
        <v>30.6</v>
      </c>
      <c r="BJ397">
        <v>88</v>
      </c>
      <c r="BK397" s="20">
        <v>16</v>
      </c>
      <c r="BL397">
        <v>88</v>
      </c>
      <c r="BM397">
        <v>74</v>
      </c>
      <c r="BN397" s="20">
        <v>9.33</v>
      </c>
      <c r="BO397">
        <v>83</v>
      </c>
      <c r="BP397" s="19">
        <v>13.9</v>
      </c>
      <c r="BQ397">
        <v>89</v>
      </c>
      <c r="BR397">
        <v>67</v>
      </c>
      <c r="BS397" s="20">
        <v>5.72</v>
      </c>
      <c r="BT397" s="20">
        <v>2.0999999999999996</v>
      </c>
      <c r="BU397" s="20">
        <v>-1</v>
      </c>
      <c r="BV397" s="20">
        <v>7</v>
      </c>
      <c r="BW397" s="20">
        <v>5</v>
      </c>
      <c r="BX397" s="20">
        <v>3.6100000000000003</v>
      </c>
    </row>
    <row r="398" spans="1:76" x14ac:dyDescent="0.3">
      <c r="A398" s="2">
        <v>397</v>
      </c>
      <c r="B398" s="9" t="s">
        <v>491</v>
      </c>
      <c r="C398" s="10">
        <v>832</v>
      </c>
      <c r="D398" s="9" t="s">
        <v>58</v>
      </c>
      <c r="E398" s="10">
        <v>10.046349790000001</v>
      </c>
      <c r="F398" s="10">
        <v>0.62007791940000001</v>
      </c>
      <c r="G398" s="10">
        <v>16.682694640000001</v>
      </c>
      <c r="H398" s="10">
        <v>10.318353419999999</v>
      </c>
      <c r="I398" s="10">
        <v>83.682388180000004</v>
      </c>
      <c r="J398" s="10">
        <v>29.167249200000001</v>
      </c>
      <c r="K398" s="10">
        <v>75.795490229999999</v>
      </c>
      <c r="L398" s="11">
        <v>4.8148148148148152E-3</v>
      </c>
      <c r="M398" s="11">
        <v>5.3992939814814815E-3</v>
      </c>
      <c r="N398" s="10">
        <v>0.32761376299999867</v>
      </c>
      <c r="O398" s="10">
        <v>11.348737869999994</v>
      </c>
      <c r="P398" s="10">
        <v>2.886785885380564E-2</v>
      </c>
      <c r="Q398" s="9">
        <v>0.12495698949407481</v>
      </c>
      <c r="R398">
        <v>9.2613569100000035</v>
      </c>
      <c r="S398">
        <v>0.81606933000735604</v>
      </c>
      <c r="T398" s="9">
        <v>0.87333067582609158</v>
      </c>
      <c r="U398" s="3">
        <v>13.65762314</v>
      </c>
      <c r="V398" s="3">
        <v>9.3120032120000005</v>
      </c>
      <c r="W398" s="3">
        <v>0.57000596596666664</v>
      </c>
      <c r="X398" s="3">
        <v>0.66163219979999999</v>
      </c>
      <c r="Y398" s="3">
        <v>17.661164776666666</v>
      </c>
      <c r="Z398" s="3">
        <v>17.602736820000001</v>
      </c>
      <c r="AA398" s="3">
        <v>10.100883095666667</v>
      </c>
      <c r="AB398" s="3">
        <v>11.626061413333334</v>
      </c>
      <c r="AC398" s="3">
        <v>94.553135163333323</v>
      </c>
      <c r="AD398" s="3">
        <v>82.605453266666657</v>
      </c>
      <c r="AE398" s="3">
        <v>28.67974594333333</v>
      </c>
      <c r="AF398" s="3">
        <v>29.62932829</v>
      </c>
      <c r="AG398" s="3">
        <v>68.353262556666664</v>
      </c>
      <c r="AH398" s="3">
        <v>78.799712373333335</v>
      </c>
      <c r="AI398" s="12">
        <v>43674</v>
      </c>
      <c r="AJ398" s="13">
        <v>659.03333333333342</v>
      </c>
      <c r="AK398" s="16">
        <v>3.0697830000000002</v>
      </c>
      <c r="AL398" s="10">
        <v>6.978300000000015E-2</v>
      </c>
      <c r="AM398" s="10">
        <v>0.6059821681858294</v>
      </c>
      <c r="AN398" s="14">
        <v>12</v>
      </c>
      <c r="AO398" s="10">
        <v>285.14999999999998</v>
      </c>
      <c r="AP398" s="14">
        <v>10.5</v>
      </c>
      <c r="AQ398" s="14">
        <v>37</v>
      </c>
      <c r="AR398" s="10">
        <v>310.14999999999998</v>
      </c>
      <c r="AS398" s="14">
        <v>47.1</v>
      </c>
      <c r="AT398" s="14">
        <v>0.5</v>
      </c>
      <c r="AU398" s="10">
        <v>0.70418697604627167</v>
      </c>
      <c r="AV398" s="10">
        <v>11.747736290844946</v>
      </c>
      <c r="AW398" s="10">
        <v>0.64732312656898816</v>
      </c>
      <c r="AX398" s="10">
        <v>0.75137779213752898</v>
      </c>
      <c r="AY398" s="10">
        <v>11.430574271600776</v>
      </c>
      <c r="AZ398" s="10">
        <v>13.249696233425325</v>
      </c>
      <c r="BA398" s="10">
        <v>0.42135342733783432</v>
      </c>
      <c r="BB398" s="10">
        <v>3.7127778627407362E-2</v>
      </c>
      <c r="BC398" s="2">
        <v>0.14910310449233341</v>
      </c>
      <c r="BD398" s="1" t="s">
        <v>59</v>
      </c>
      <c r="BF398">
        <v>59</v>
      </c>
      <c r="BG398" s="19">
        <v>149.6</v>
      </c>
      <c r="BH398">
        <v>97</v>
      </c>
      <c r="BI398" s="19">
        <v>30.9</v>
      </c>
      <c r="BJ398">
        <v>88</v>
      </c>
      <c r="BK398" s="20">
        <v>16.100000000000001</v>
      </c>
      <c r="BL398">
        <v>89</v>
      </c>
      <c r="BM398">
        <v>69</v>
      </c>
      <c r="BN398" s="20">
        <v>6.56</v>
      </c>
      <c r="BO398">
        <v>88</v>
      </c>
      <c r="BP398" s="19">
        <v>15.1</v>
      </c>
      <c r="BQ398">
        <v>89</v>
      </c>
      <c r="BR398">
        <v>78</v>
      </c>
      <c r="BS398" s="20">
        <v>5.69</v>
      </c>
      <c r="BT398" s="20">
        <v>1.0000000000000018</v>
      </c>
      <c r="BU398" s="20">
        <v>0</v>
      </c>
      <c r="BV398" s="20">
        <v>-9</v>
      </c>
      <c r="BW398" s="20">
        <v>0</v>
      </c>
      <c r="BX398" s="20">
        <v>0.86999999999999922</v>
      </c>
    </row>
    <row r="399" spans="1:76" x14ac:dyDescent="0.3">
      <c r="A399" s="2">
        <v>398</v>
      </c>
      <c r="B399" s="9" t="s">
        <v>492</v>
      </c>
      <c r="C399" s="10">
        <v>901</v>
      </c>
      <c r="D399" s="9" t="s">
        <v>58</v>
      </c>
      <c r="E399" s="10">
        <v>9.2246768719999999</v>
      </c>
      <c r="F399" s="10">
        <v>0.71760800300000005</v>
      </c>
      <c r="G399" s="10">
        <v>17.769858259999999</v>
      </c>
      <c r="H399" s="10">
        <v>12.723945219999999</v>
      </c>
      <c r="I399" s="10">
        <v>80.36117634</v>
      </c>
      <c r="J399" s="10">
        <v>33.904020269999997</v>
      </c>
      <c r="K399" s="10">
        <v>79.122994790000007</v>
      </c>
      <c r="L399" s="11">
        <v>4.0393518518518521E-3</v>
      </c>
      <c r="M399" s="11">
        <v>4.565960648148148E-3</v>
      </c>
      <c r="N399" s="10">
        <v>1.7152068599999986</v>
      </c>
      <c r="O399" s="10">
        <v>11.911825870000001</v>
      </c>
      <c r="P399" s="10">
        <v>0.14399193530185464</v>
      </c>
      <c r="Q399" s="9">
        <v>0.21447082615579297</v>
      </c>
      <c r="R399">
        <v>8.8813644400000129</v>
      </c>
      <c r="S399">
        <v>0.74559219862068149</v>
      </c>
      <c r="T399" s="9">
        <v>0.78258040506828241</v>
      </c>
      <c r="U399" s="3">
        <v>13.639301236666668</v>
      </c>
      <c r="V399" s="3">
        <v>9.1270450876666658</v>
      </c>
      <c r="W399" s="3">
        <v>0.5982243988</v>
      </c>
      <c r="X399" s="3">
        <v>0.7587184374999999</v>
      </c>
      <c r="Y399" s="3">
        <v>19.096199306666666</v>
      </c>
      <c r="Z399" s="3">
        <v>18.355122926666667</v>
      </c>
      <c r="AA399" s="3">
        <v>11.411720986666667</v>
      </c>
      <c r="AB399" s="3">
        <v>13.904081893333332</v>
      </c>
      <c r="AC399" s="3">
        <v>92.016409683333336</v>
      </c>
      <c r="AD399" s="3">
        <v>80.317266826666653</v>
      </c>
      <c r="AE399" s="3">
        <v>33.226407080000001</v>
      </c>
      <c r="AF399" s="3">
        <v>33.491275616666663</v>
      </c>
      <c r="AG399" s="3">
        <v>69.700369066666667</v>
      </c>
      <c r="AH399" s="3">
        <v>78.86434396333334</v>
      </c>
      <c r="AI399" s="12">
        <v>43674</v>
      </c>
      <c r="AJ399" s="13">
        <v>659.03333333333342</v>
      </c>
      <c r="AK399" s="16">
        <v>3.0697830000000002</v>
      </c>
      <c r="AL399" s="10">
        <v>6.978300000000015E-2</v>
      </c>
      <c r="AM399" s="10">
        <v>0.70129517591308577</v>
      </c>
      <c r="AN399" s="14">
        <v>12</v>
      </c>
      <c r="AO399" s="10">
        <v>285.14999999999998</v>
      </c>
      <c r="AP399" s="14">
        <v>10.5</v>
      </c>
      <c r="AQ399" s="14">
        <v>37</v>
      </c>
      <c r="AR399" s="10">
        <v>310.14999999999998</v>
      </c>
      <c r="AS399" s="14">
        <v>47.1</v>
      </c>
      <c r="AT399" s="14">
        <v>0.5</v>
      </c>
      <c r="AU399" s="10">
        <v>0.81494630563226911</v>
      </c>
      <c r="AV399" s="10">
        <v>14.481480340596061</v>
      </c>
      <c r="AW399" s="10">
        <v>0.67936918443361505</v>
      </c>
      <c r="AX399" s="10">
        <v>0.86163307135764011</v>
      </c>
      <c r="AY399" s="10">
        <v>12.975544119670536</v>
      </c>
      <c r="AZ399" s="10">
        <v>15.826656626573696</v>
      </c>
      <c r="BA399" s="10">
        <v>1.9884736126398899</v>
      </c>
      <c r="BB399" s="10">
        <v>0.16693273007355416</v>
      </c>
      <c r="BC399" s="2">
        <v>0.24527522801074597</v>
      </c>
      <c r="BD399" s="1" t="s">
        <v>59</v>
      </c>
      <c r="BF399">
        <v>63</v>
      </c>
      <c r="BG399" s="19">
        <v>152.6</v>
      </c>
      <c r="BH399">
        <v>116</v>
      </c>
      <c r="BI399" s="19">
        <v>31.2</v>
      </c>
      <c r="BJ399">
        <v>82</v>
      </c>
      <c r="BK399" s="20">
        <v>13.3</v>
      </c>
      <c r="BL399">
        <v>88</v>
      </c>
      <c r="BM399">
        <v>72</v>
      </c>
      <c r="BN399" s="20">
        <v>10.38</v>
      </c>
      <c r="BO399">
        <v>81</v>
      </c>
      <c r="BP399" s="19">
        <v>13.8</v>
      </c>
      <c r="BQ399">
        <v>89</v>
      </c>
      <c r="BR399">
        <v>59</v>
      </c>
      <c r="BS399" s="20">
        <v>6.69</v>
      </c>
      <c r="BT399" s="20">
        <v>-0.5</v>
      </c>
      <c r="BU399" s="20">
        <v>-1</v>
      </c>
      <c r="BV399" s="20">
        <v>13</v>
      </c>
      <c r="BW399" s="20">
        <v>1</v>
      </c>
      <c r="BX399" s="20">
        <v>3.6900000000000004</v>
      </c>
    </row>
    <row r="400" spans="1:76" x14ac:dyDescent="0.3">
      <c r="A400" s="2">
        <v>399</v>
      </c>
      <c r="B400" s="9" t="s">
        <v>493</v>
      </c>
      <c r="C400" s="10">
        <v>881</v>
      </c>
      <c r="D400" s="9" t="s">
        <v>58</v>
      </c>
      <c r="E400" s="10">
        <v>8.6983564290000004</v>
      </c>
      <c r="F400" s="10">
        <v>0.76074004429999997</v>
      </c>
      <c r="G400" s="10">
        <v>18.61737303</v>
      </c>
      <c r="H400" s="10">
        <v>14.09692104</v>
      </c>
      <c r="I400" s="10">
        <v>85.514305620000002</v>
      </c>
      <c r="J400" s="10">
        <v>30.679250580000001</v>
      </c>
      <c r="K400" s="10">
        <v>85.520521310000007</v>
      </c>
      <c r="L400" s="11">
        <v>4.1145833333333329E-3</v>
      </c>
      <c r="M400" s="11">
        <v>4.8495254629629635E-3</v>
      </c>
      <c r="N400" s="10">
        <v>4.5105967029999992</v>
      </c>
      <c r="O400" s="10">
        <v>9.794134249999999</v>
      </c>
      <c r="P400" s="10">
        <v>0.46054062440485738</v>
      </c>
      <c r="Q400" s="9">
        <v>0.48712692313496136</v>
      </c>
      <c r="R400">
        <v>14.314186390000003</v>
      </c>
      <c r="S400">
        <v>1.4615060427622792</v>
      </c>
      <c r="T400" s="9">
        <v>1.1736671087837947</v>
      </c>
      <c r="U400" s="3">
        <v>13.715819846666667</v>
      </c>
      <c r="V400" s="3">
        <v>8.6395089489999979</v>
      </c>
      <c r="W400" s="3">
        <v>0.59423682969999991</v>
      </c>
      <c r="X400" s="3">
        <v>0.74869143986666664</v>
      </c>
      <c r="Y400" s="3">
        <v>15.79424101</v>
      </c>
      <c r="Z400" s="3">
        <v>19.571581663333333</v>
      </c>
      <c r="AA400" s="3">
        <v>9.3912136686666674</v>
      </c>
      <c r="AB400" s="3">
        <v>14.563221676666666</v>
      </c>
      <c r="AC400" s="3">
        <v>95.081718546666664</v>
      </c>
      <c r="AD400" s="3">
        <v>84.481743346666676</v>
      </c>
      <c r="AE400" s="3">
        <v>30.969060006666666</v>
      </c>
      <c r="AF400" s="3">
        <v>30.906065523333336</v>
      </c>
      <c r="AG400" s="3">
        <v>74.019807830000005</v>
      </c>
      <c r="AH400" s="3">
        <v>86.365231489999999</v>
      </c>
      <c r="AI400" s="12">
        <v>43674</v>
      </c>
      <c r="AJ400" s="13">
        <v>659.03333333333342</v>
      </c>
      <c r="AK400" s="16">
        <v>3.0697830000000002</v>
      </c>
      <c r="AL400" s="10">
        <v>6.978300000000015E-2</v>
      </c>
      <c r="AM400" s="10">
        <v>0.74344672991543703</v>
      </c>
      <c r="AN400" s="14">
        <v>12</v>
      </c>
      <c r="AO400" s="10">
        <v>285.14999999999998</v>
      </c>
      <c r="AP400" s="14">
        <v>10.5</v>
      </c>
      <c r="AQ400" s="14">
        <v>37</v>
      </c>
      <c r="AR400" s="10">
        <v>310.14999999999998</v>
      </c>
      <c r="AS400" s="14">
        <v>47.1</v>
      </c>
      <c r="AT400" s="14">
        <v>0.5</v>
      </c>
      <c r="AU400" s="10">
        <v>0.86392889440617582</v>
      </c>
      <c r="AV400" s="10">
        <v>16.084086498555255</v>
      </c>
      <c r="AW400" s="10">
        <v>0.67484073060797067</v>
      </c>
      <c r="AX400" s="10">
        <v>0.85024598447495869</v>
      </c>
      <c r="AY400" s="10">
        <v>10.657658188038743</v>
      </c>
      <c r="AZ400" s="10">
        <v>16.622432795062402</v>
      </c>
      <c r="BA400" s="10">
        <v>5.2063669437827915</v>
      </c>
      <c r="BB400" s="10">
        <v>0.53158010814307477</v>
      </c>
      <c r="BC400" s="2">
        <v>0.56194206928566715</v>
      </c>
      <c r="BD400" s="1" t="s">
        <v>79</v>
      </c>
      <c r="BF400">
        <v>46</v>
      </c>
      <c r="BG400" s="19">
        <v>154.19999999999999</v>
      </c>
      <c r="BH400">
        <v>114</v>
      </c>
      <c r="BI400" s="19">
        <v>31.8</v>
      </c>
      <c r="BJ400">
        <v>89</v>
      </c>
      <c r="BK400" s="20">
        <v>13.2</v>
      </c>
      <c r="BL400">
        <v>91</v>
      </c>
      <c r="BM400">
        <v>71</v>
      </c>
      <c r="BN400" s="20">
        <v>8.15</v>
      </c>
      <c r="BO400">
        <v>88</v>
      </c>
      <c r="BP400" s="19">
        <v>13.5</v>
      </c>
      <c r="BQ400">
        <v>94</v>
      </c>
      <c r="BR400">
        <v>71</v>
      </c>
      <c r="BS400" s="20">
        <v>3.23</v>
      </c>
      <c r="BT400" s="20">
        <v>-0.30000000000000071</v>
      </c>
      <c r="BU400" s="20">
        <v>-3</v>
      </c>
      <c r="BV400" s="20">
        <v>0</v>
      </c>
      <c r="BW400" s="20">
        <v>1</v>
      </c>
      <c r="BX400" s="20">
        <v>4.92</v>
      </c>
    </row>
    <row r="401" spans="1:76" x14ac:dyDescent="0.3">
      <c r="A401" s="2">
        <v>400</v>
      </c>
      <c r="B401" s="9" t="s">
        <v>494</v>
      </c>
      <c r="C401" s="10">
        <v>892</v>
      </c>
      <c r="D401" s="9" t="s">
        <v>58</v>
      </c>
      <c r="E401" s="10">
        <v>8.8716414350000008</v>
      </c>
      <c r="F401" s="10">
        <v>0.75707277699999997</v>
      </c>
      <c r="G401" s="10">
        <v>17.382224449999999</v>
      </c>
      <c r="H401" s="10">
        <v>13.24838411</v>
      </c>
      <c r="I401" s="10">
        <v>82.230780569999993</v>
      </c>
      <c r="J401" s="10">
        <v>30.706383769999999</v>
      </c>
      <c r="K401" s="10">
        <v>83.450276790000004</v>
      </c>
      <c r="L401" s="11">
        <v>4.7280092592592591E-3</v>
      </c>
      <c r="M401" s="11">
        <v>5.3992939814814815E-3</v>
      </c>
      <c r="N401" s="10">
        <v>2.1020882099999998</v>
      </c>
      <c r="O401" s="10">
        <v>11.125742740000007</v>
      </c>
      <c r="P401" s="10">
        <v>0.18893913504241233</v>
      </c>
      <c r="Q401" s="9">
        <v>0.14103774787643431</v>
      </c>
      <c r="R401">
        <v>9.0691622500000051</v>
      </c>
      <c r="S401">
        <v>0.81515117344875798</v>
      </c>
      <c r="T401" s="9">
        <v>0.76029160541040086</v>
      </c>
      <c r="U401" s="3">
        <v>13.745326855</v>
      </c>
      <c r="V401" s="3">
        <v>9.0328181805000014</v>
      </c>
      <c r="W401" s="3">
        <v>0.59494820019999994</v>
      </c>
      <c r="X401" s="3">
        <v>0.6965613356</v>
      </c>
      <c r="Y401" s="3">
        <v>19.200109670000003</v>
      </c>
      <c r="Z401" s="3">
        <v>18.626786859999999</v>
      </c>
      <c r="AA401" s="3">
        <v>11.300488144999999</v>
      </c>
      <c r="AB401" s="3">
        <v>12.92141945</v>
      </c>
      <c r="AC401" s="3">
        <v>93.209371000000004</v>
      </c>
      <c r="AD401" s="3">
        <v>81.527651999999989</v>
      </c>
      <c r="AE401" s="3">
        <v>29.939079029999998</v>
      </c>
      <c r="AF401" s="3">
        <v>30.083584719999998</v>
      </c>
      <c r="AG401" s="3">
        <v>73.568453954999995</v>
      </c>
      <c r="AH401" s="3">
        <v>82.419466230000012</v>
      </c>
      <c r="AI401" s="12">
        <v>43674</v>
      </c>
      <c r="AJ401" s="13">
        <v>659.03333333333342</v>
      </c>
      <c r="AK401" s="16">
        <v>3.0697830000000002</v>
      </c>
      <c r="AL401" s="10">
        <v>6.978300000000015E-2</v>
      </c>
      <c r="AM401" s="10">
        <v>0.73986282776339563</v>
      </c>
      <c r="AN401" s="14">
        <v>12</v>
      </c>
      <c r="AO401" s="10">
        <v>285.14999999999998</v>
      </c>
      <c r="AP401" s="14">
        <v>10.5</v>
      </c>
      <c r="AQ401" s="14">
        <v>37</v>
      </c>
      <c r="AR401" s="10">
        <v>310.14999999999998</v>
      </c>
      <c r="AS401" s="14">
        <v>47.1</v>
      </c>
      <c r="AT401" s="14">
        <v>0.5</v>
      </c>
      <c r="AU401" s="10">
        <v>0.85976418898844509</v>
      </c>
      <c r="AV401" s="10">
        <v>14.94461410706937</v>
      </c>
      <c r="AW401" s="10">
        <v>0.67564859333871952</v>
      </c>
      <c r="AX401" s="10">
        <v>0.7910448109836633</v>
      </c>
      <c r="AY401" s="10">
        <v>12.910214642687823</v>
      </c>
      <c r="AZ401" s="10">
        <v>14.649097536198351</v>
      </c>
      <c r="BA401" s="10">
        <v>2.1926734506198819</v>
      </c>
      <c r="BB401" s="10">
        <v>0.19708108499908389</v>
      </c>
      <c r="BC401" s="2">
        <v>0.15104603103714315</v>
      </c>
      <c r="BD401" s="1" t="s">
        <v>79</v>
      </c>
      <c r="BF401">
        <v>48</v>
      </c>
      <c r="BG401" s="19">
        <v>154.4</v>
      </c>
      <c r="BH401">
        <v>122</v>
      </c>
      <c r="BI401" s="19">
        <v>30.8</v>
      </c>
      <c r="BJ401">
        <v>88</v>
      </c>
      <c r="BK401" s="20">
        <v>15.7</v>
      </c>
      <c r="BL401">
        <v>89</v>
      </c>
      <c r="BM401">
        <v>81</v>
      </c>
      <c r="BN401" s="20">
        <v>15.92</v>
      </c>
      <c r="BO401">
        <v>86</v>
      </c>
      <c r="BP401" s="19">
        <v>16.5</v>
      </c>
      <c r="BQ401">
        <v>88</v>
      </c>
      <c r="BR401">
        <v>77</v>
      </c>
      <c r="BS401" s="20">
        <v>7.22</v>
      </c>
      <c r="BT401" s="20">
        <v>-0.80000000000000071</v>
      </c>
      <c r="BU401" s="20">
        <v>1</v>
      </c>
      <c r="BV401" s="20">
        <v>4</v>
      </c>
      <c r="BW401" s="20">
        <v>2</v>
      </c>
      <c r="BX401" s="20">
        <v>8.6999999999999993</v>
      </c>
    </row>
    <row r="402" spans="1:76" x14ac:dyDescent="0.3">
      <c r="A402" s="2">
        <v>401</v>
      </c>
      <c r="B402" s="9" t="s">
        <v>495</v>
      </c>
      <c r="C402" s="10">
        <v>891</v>
      </c>
      <c r="D402" s="9" t="s">
        <v>58</v>
      </c>
      <c r="E402" s="10">
        <v>9.2006616339999994</v>
      </c>
      <c r="F402" s="10">
        <v>0.65431815979999997</v>
      </c>
      <c r="G402" s="10">
        <v>21.13824623</v>
      </c>
      <c r="H402" s="10">
        <v>13.823508520000001</v>
      </c>
      <c r="I402" s="10">
        <v>85.698454299999995</v>
      </c>
      <c r="J402" s="10">
        <v>31.15186525</v>
      </c>
      <c r="K402" s="10">
        <v>80.837826680000006</v>
      </c>
      <c r="L402" s="11">
        <v>4.3518518518518515E-3</v>
      </c>
      <c r="M402" s="11">
        <v>4.9942013888888892E-3</v>
      </c>
      <c r="N402" s="10">
        <v>1.3984556399999999</v>
      </c>
      <c r="O402" s="10">
        <v>10.503057699999999</v>
      </c>
      <c r="P402" s="10">
        <v>0.13314747761501872</v>
      </c>
      <c r="Q402" s="9">
        <v>0.18948890603348925</v>
      </c>
      <c r="R402">
        <v>17.957839000000007</v>
      </c>
      <c r="S402">
        <v>1.709772478922972</v>
      </c>
      <c r="T402" s="9">
        <v>1.0737830872423262</v>
      </c>
      <c r="U402" s="3">
        <v>13.685131343333333</v>
      </c>
      <c r="V402" s="3">
        <v>9.0162717963333332</v>
      </c>
      <c r="W402" s="3">
        <v>0.61044850876666668</v>
      </c>
      <c r="X402" s="3">
        <v>0.65412143799999989</v>
      </c>
      <c r="Y402" s="3">
        <v>20.090801333333335</v>
      </c>
      <c r="Z402" s="3">
        <v>22.260762763333332</v>
      </c>
      <c r="AA402" s="3">
        <v>12.210069236666667</v>
      </c>
      <c r="AB402" s="3">
        <v>14.540733813333333</v>
      </c>
      <c r="AC402" s="3">
        <v>96.463589819999996</v>
      </c>
      <c r="AD402" s="3">
        <v>84.540657653333326</v>
      </c>
      <c r="AE402" s="3">
        <v>30.992006563333334</v>
      </c>
      <c r="AF402" s="3">
        <v>30.840141956666667</v>
      </c>
      <c r="AG402" s="3">
        <v>65.553420066666675</v>
      </c>
      <c r="AH402" s="3">
        <v>77.98060902666667</v>
      </c>
      <c r="AI402" s="12">
        <v>43674</v>
      </c>
      <c r="AJ402" s="13">
        <v>659.03333333333342</v>
      </c>
      <c r="AK402" s="16">
        <v>3.0697830000000002</v>
      </c>
      <c r="AL402" s="10">
        <v>6.978300000000015E-2</v>
      </c>
      <c r="AM402" s="10">
        <v>0.63944405171310148</v>
      </c>
      <c r="AN402" s="14">
        <v>12</v>
      </c>
      <c r="AO402" s="10">
        <v>285.14999999999998</v>
      </c>
      <c r="AP402" s="14">
        <v>10.5</v>
      </c>
      <c r="AQ402" s="14">
        <v>37</v>
      </c>
      <c r="AR402" s="10">
        <v>310.14999999999998</v>
      </c>
      <c r="AS402" s="14">
        <v>47.1</v>
      </c>
      <c r="AT402" s="14">
        <v>0.5</v>
      </c>
      <c r="AU402" s="10">
        <v>0.74307165584539148</v>
      </c>
      <c r="AV402" s="10">
        <v>15.707231627793703</v>
      </c>
      <c r="AW402" s="10">
        <v>0.69325140594637824</v>
      </c>
      <c r="AX402" s="10">
        <v>0.74284825016502387</v>
      </c>
      <c r="AY402" s="10">
        <v>13.902944722452389</v>
      </c>
      <c r="AZ402" s="10">
        <v>16.523056570109333</v>
      </c>
      <c r="BA402" s="10">
        <v>1.583905521459215</v>
      </c>
      <c r="BB402" s="10">
        <v>0.15080422927308257</v>
      </c>
      <c r="BC402" s="2">
        <v>0.21295158939207956</v>
      </c>
      <c r="BD402" s="1" t="s">
        <v>79</v>
      </c>
      <c r="BF402">
        <v>47</v>
      </c>
      <c r="BG402" s="19">
        <v>152</v>
      </c>
      <c r="BH402">
        <v>101</v>
      </c>
      <c r="BI402" s="19">
        <v>31.1</v>
      </c>
      <c r="BJ402">
        <v>91</v>
      </c>
      <c r="BK402" s="20">
        <v>14.8</v>
      </c>
      <c r="BL402">
        <v>92</v>
      </c>
      <c r="BM402">
        <v>70</v>
      </c>
      <c r="BN402" s="20">
        <v>7.92</v>
      </c>
      <c r="BO402">
        <v>78</v>
      </c>
      <c r="BP402" s="19">
        <v>15.8</v>
      </c>
      <c r="BQ402">
        <v>90</v>
      </c>
      <c r="BR402">
        <v>70</v>
      </c>
      <c r="BS402" s="20">
        <v>4.41</v>
      </c>
      <c r="BT402" s="20">
        <v>-1</v>
      </c>
      <c r="BU402" s="20">
        <v>2</v>
      </c>
      <c r="BV402" s="20">
        <v>0</v>
      </c>
      <c r="BW402" s="20">
        <v>13</v>
      </c>
      <c r="BX402" s="20">
        <v>3.51</v>
      </c>
    </row>
    <row r="403" spans="1:76" x14ac:dyDescent="0.3">
      <c r="A403" s="2">
        <v>402</v>
      </c>
      <c r="B403" s="9" t="s">
        <v>496</v>
      </c>
      <c r="C403" s="10">
        <v>883</v>
      </c>
      <c r="D403" s="9" t="s">
        <v>58</v>
      </c>
      <c r="E403" s="10">
        <v>7.8474716369999999</v>
      </c>
      <c r="F403" s="10">
        <v>0.65136498970000001</v>
      </c>
      <c r="G403" s="10">
        <v>22.034585620000001</v>
      </c>
      <c r="H403" s="10">
        <v>14.36802228</v>
      </c>
      <c r="I403" s="10">
        <v>85.965246620000002</v>
      </c>
      <c r="J403" s="10">
        <v>29.328868020000002</v>
      </c>
      <c r="K403" s="10">
        <v>82.003319970000007</v>
      </c>
      <c r="L403" s="11">
        <v>1.1496527777777777E-2</v>
      </c>
      <c r="M403" s="11">
        <v>1.190855324074074E-2</v>
      </c>
      <c r="N403" s="10">
        <v>3.2588801600000004</v>
      </c>
      <c r="O403" s="10">
        <v>10.055455379999998</v>
      </c>
      <c r="P403" s="10">
        <v>0.3240907583839332</v>
      </c>
      <c r="Q403" s="9">
        <v>0.3240907583839332</v>
      </c>
      <c r="R403">
        <v>7.5254995500000064</v>
      </c>
      <c r="S403">
        <v>0.74839967615668623</v>
      </c>
      <c r="T403" s="9">
        <v>0.74839967615668623</v>
      </c>
      <c r="U403" s="3">
        <v>13.74032583</v>
      </c>
      <c r="V403" s="3">
        <v>7.8474716369999999</v>
      </c>
      <c r="W403" s="3">
        <v>0.51481251959999996</v>
      </c>
      <c r="X403" s="3">
        <v>0.65136498970000001</v>
      </c>
      <c r="Y403" s="3">
        <v>21.61414886</v>
      </c>
      <c r="Z403" s="3">
        <v>22.034585620000001</v>
      </c>
      <c r="AA403" s="3">
        <v>11.10914212</v>
      </c>
      <c r="AB403" s="3">
        <v>14.36802228</v>
      </c>
      <c r="AC403" s="3">
        <v>96.020702</v>
      </c>
      <c r="AD403" s="3">
        <v>85.965246620000002</v>
      </c>
      <c r="AE403" s="3">
        <v>28.786082029999999</v>
      </c>
      <c r="AF403" s="3">
        <v>29.328868020000002</v>
      </c>
      <c r="AG403" s="3">
        <v>74.47782042</v>
      </c>
      <c r="AH403" s="3">
        <v>82.003319970000007</v>
      </c>
      <c r="AI403" s="12">
        <v>43674</v>
      </c>
      <c r="AJ403" s="13">
        <v>659.03333333333342</v>
      </c>
      <c r="AK403" s="16">
        <v>3.0697830000000002</v>
      </c>
      <c r="AL403" s="10">
        <v>6.978300000000015E-2</v>
      </c>
      <c r="AM403" s="10">
        <v>0.63655801374233945</v>
      </c>
      <c r="AN403" s="14">
        <v>12</v>
      </c>
      <c r="AO403" s="10">
        <v>285.14999999999998</v>
      </c>
      <c r="AP403" s="14">
        <v>10.5</v>
      </c>
      <c r="AQ403" s="14">
        <v>37</v>
      </c>
      <c r="AR403" s="10">
        <v>310.14999999999998</v>
      </c>
      <c r="AS403" s="14">
        <v>47.1</v>
      </c>
      <c r="AT403" s="14">
        <v>0.5</v>
      </c>
      <c r="AU403" s="10">
        <v>0.73971790971541884</v>
      </c>
      <c r="AV403" s="10">
        <v>16.299377616271826</v>
      </c>
      <c r="AW403" s="10">
        <v>0.58464309091778632</v>
      </c>
      <c r="AX403" s="10">
        <v>0.73971790971541884</v>
      </c>
      <c r="AY403" s="10">
        <v>12.636562797067548</v>
      </c>
      <c r="AZ403" s="10">
        <v>16.299377616271826</v>
      </c>
      <c r="BA403" s="10">
        <v>3.6628148192042786</v>
      </c>
      <c r="BB403" s="10">
        <v>0.36426145617328365</v>
      </c>
      <c r="BC403" s="2">
        <v>0.36426145617328365</v>
      </c>
      <c r="BD403" s="1" t="s">
        <v>59</v>
      </c>
      <c r="BF403">
        <v>63</v>
      </c>
      <c r="BG403" s="19">
        <v>148</v>
      </c>
      <c r="BH403">
        <v>82</v>
      </c>
      <c r="BI403" s="19">
        <v>29.8</v>
      </c>
      <c r="BJ403">
        <v>91</v>
      </c>
      <c r="BK403" s="20">
        <v>13.3</v>
      </c>
      <c r="BL403">
        <v>87</v>
      </c>
      <c r="BM403">
        <v>94</v>
      </c>
      <c r="BN403" s="20">
        <v>12.45</v>
      </c>
      <c r="BO403">
        <v>89</v>
      </c>
      <c r="BP403" s="19">
        <v>14</v>
      </c>
      <c r="BQ403">
        <v>90</v>
      </c>
      <c r="BR403">
        <v>68</v>
      </c>
      <c r="BS403" s="20">
        <v>8.86</v>
      </c>
      <c r="BT403" s="20">
        <v>-0.69999999999999929</v>
      </c>
      <c r="BU403" s="20">
        <v>-3</v>
      </c>
      <c r="BV403" s="20">
        <v>26</v>
      </c>
      <c r="BW403" s="20">
        <v>2</v>
      </c>
      <c r="BX403" s="20">
        <v>3.59</v>
      </c>
    </row>
    <row r="404" spans="1:76" x14ac:dyDescent="0.3">
      <c r="A404" s="2">
        <v>403</v>
      </c>
      <c r="B404" s="9" t="s">
        <v>497</v>
      </c>
      <c r="C404" s="10">
        <v>467</v>
      </c>
      <c r="D404" s="9" t="s">
        <v>58</v>
      </c>
      <c r="E404" s="10">
        <v>9.3720955220000004</v>
      </c>
      <c r="F404" s="10">
        <v>0.58995409030000001</v>
      </c>
      <c r="G404" s="10">
        <v>18.092556779999999</v>
      </c>
      <c r="H404" s="10">
        <v>10.63652402</v>
      </c>
      <c r="I404" s="10">
        <v>76.957407169999996</v>
      </c>
      <c r="J404" s="10">
        <v>31.16997362</v>
      </c>
      <c r="K404" s="10">
        <v>75.889539769999999</v>
      </c>
      <c r="L404" s="11">
        <v>5.2662037037037035E-3</v>
      </c>
      <c r="M404" s="11">
        <v>5.7754513888888881E-3</v>
      </c>
      <c r="N404" s="10">
        <v>1.1496752919999995</v>
      </c>
      <c r="O404" s="10">
        <v>11.84346275</v>
      </c>
      <c r="P404" s="10">
        <v>9.7072563680752871E-2</v>
      </c>
      <c r="Q404" s="9">
        <v>0.1226759393720851</v>
      </c>
      <c r="R404">
        <v>8.240301340000002</v>
      </c>
      <c r="S404">
        <v>0.69576791128928928</v>
      </c>
      <c r="T404" s="9">
        <v>0.67031026815307249</v>
      </c>
      <c r="U404" s="3">
        <v>13.165531003333333</v>
      </c>
      <c r="V404" s="3">
        <v>9.2807296433333324</v>
      </c>
      <c r="W404" s="3">
        <v>0.58080055063333325</v>
      </c>
      <c r="X404" s="3">
        <v>0.57722459073333332</v>
      </c>
      <c r="Y404" s="3">
        <v>14.95686119</v>
      </c>
      <c r="Z404" s="3">
        <v>17.897496690000001</v>
      </c>
      <c r="AA404" s="3">
        <v>8.7093684676666658</v>
      </c>
      <c r="AB404" s="3">
        <v>10.326054496333334</v>
      </c>
      <c r="AC404" s="3">
        <v>89.243925423333337</v>
      </c>
      <c r="AD404" s="3">
        <v>77.122334809999998</v>
      </c>
      <c r="AE404" s="3">
        <v>30.264207286666664</v>
      </c>
      <c r="AF404" s="3">
        <v>30.525546950000003</v>
      </c>
      <c r="AG404" s="3">
        <v>66.473472696666661</v>
      </c>
      <c r="AH404" s="3">
        <v>74.40999751666665</v>
      </c>
      <c r="AI404" s="12">
        <v>43645</v>
      </c>
      <c r="AJ404" s="13">
        <v>635.86666666666667</v>
      </c>
      <c r="AK404" s="16">
        <v>3.0697830000000002</v>
      </c>
      <c r="AL404" s="10">
        <v>6.978300000000015E-2</v>
      </c>
      <c r="AM404" s="10">
        <v>0.57654312076781977</v>
      </c>
      <c r="AN404" s="14">
        <v>12</v>
      </c>
      <c r="AO404" s="10">
        <v>285.14999999999998</v>
      </c>
      <c r="AP404" s="14">
        <v>10.5</v>
      </c>
      <c r="AQ404" s="14">
        <v>37</v>
      </c>
      <c r="AR404" s="10">
        <v>310.14999999999998</v>
      </c>
      <c r="AS404" s="14">
        <v>47.1</v>
      </c>
      <c r="AT404" s="14">
        <v>0.5</v>
      </c>
      <c r="AU404" s="10">
        <v>0.67166456143499553</v>
      </c>
      <c r="AV404" s="10">
        <v>12.152129214876455</v>
      </c>
      <c r="AW404" s="10">
        <v>0.66124322813656333</v>
      </c>
      <c r="AX404" s="10">
        <v>0.65717198670026589</v>
      </c>
      <c r="AY404" s="10">
        <v>9.8799511701449756</v>
      </c>
      <c r="AZ404" s="10">
        <v>11.76683020945964</v>
      </c>
      <c r="BA404" s="10">
        <v>1.3799588985611404</v>
      </c>
      <c r="BB404" s="10">
        <v>0.11651650599915471</v>
      </c>
      <c r="BC404" s="2">
        <v>0.14390603392745835</v>
      </c>
      <c r="BD404" s="1" t="s">
        <v>59</v>
      </c>
      <c r="BF404">
        <v>77</v>
      </c>
      <c r="BG404" s="19">
        <v>147.69999999999999</v>
      </c>
      <c r="BH404">
        <v>98</v>
      </c>
      <c r="BI404" s="19">
        <v>31.8</v>
      </c>
      <c r="BJ404">
        <v>91</v>
      </c>
      <c r="BK404" s="20">
        <v>11.4</v>
      </c>
      <c r="BL404">
        <v>83</v>
      </c>
      <c r="BM404">
        <v>59</v>
      </c>
      <c r="BN404" s="20">
        <v>5.58</v>
      </c>
      <c r="BO404" s="21" t="e">
        <v>#NULL!</v>
      </c>
      <c r="BP404" s="21" t="e">
        <v>#NULL!</v>
      </c>
      <c r="BQ404" s="21" t="e">
        <v>#NULL!</v>
      </c>
      <c r="BR404" s="21" t="e">
        <v>#NULL!</v>
      </c>
      <c r="BS404" s="21" t="e">
        <v>#NULL!</v>
      </c>
      <c r="BT404" s="21" t="e">
        <v>#NULL!</v>
      </c>
      <c r="BU404" s="21" t="e">
        <v>#NULL!</v>
      </c>
      <c r="BV404" s="21" t="e">
        <v>#NULL!</v>
      </c>
      <c r="BW404" s="21" t="e">
        <v>#NULL!</v>
      </c>
      <c r="BX404" s="21" t="e">
        <v>#NULL!</v>
      </c>
    </row>
    <row r="405" spans="1:76" x14ac:dyDescent="0.3">
      <c r="C405" s="10">
        <v>323</v>
      </c>
      <c r="BF405">
        <v>76</v>
      </c>
      <c r="BG405" s="19">
        <v>146</v>
      </c>
      <c r="BH405">
        <v>91</v>
      </c>
      <c r="BI405" s="19">
        <v>30.8</v>
      </c>
      <c r="BJ405">
        <v>88</v>
      </c>
      <c r="BK405" s="20">
        <v>12.1</v>
      </c>
      <c r="BL405">
        <v>84</v>
      </c>
      <c r="BM405">
        <v>83</v>
      </c>
      <c r="BN405" s="20">
        <v>7.69</v>
      </c>
      <c r="BO405">
        <v>82</v>
      </c>
      <c r="BP405" s="19">
        <v>12.6</v>
      </c>
      <c r="BQ405">
        <v>89</v>
      </c>
      <c r="BR405">
        <v>77</v>
      </c>
      <c r="BS405" s="20">
        <v>8.18</v>
      </c>
      <c r="BT405" s="20">
        <v>-0.5</v>
      </c>
      <c r="BU405" s="20">
        <v>-5</v>
      </c>
      <c r="BV405" s="20">
        <v>6</v>
      </c>
      <c r="BW405" s="20">
        <v>6</v>
      </c>
      <c r="BX405" s="20">
        <v>-0.48999999999999932</v>
      </c>
    </row>
    <row r="406" spans="1:76" x14ac:dyDescent="0.3">
      <c r="C406" s="10">
        <v>410</v>
      </c>
      <c r="BF406">
        <v>58</v>
      </c>
      <c r="BG406" s="19">
        <v>150.6</v>
      </c>
      <c r="BH406">
        <v>150</v>
      </c>
      <c r="BI406" s="19">
        <v>31.8</v>
      </c>
      <c r="BJ406">
        <v>93</v>
      </c>
      <c r="BK406" s="20">
        <v>16.8</v>
      </c>
      <c r="BL406">
        <v>84</v>
      </c>
      <c r="BM406">
        <v>91</v>
      </c>
      <c r="BN406" s="20">
        <v>8.17</v>
      </c>
      <c r="BO406">
        <v>84</v>
      </c>
      <c r="BP406" s="19">
        <v>14.8</v>
      </c>
      <c r="BQ406">
        <v>84</v>
      </c>
      <c r="BR406">
        <v>76</v>
      </c>
      <c r="BS406" s="20">
        <v>11.71</v>
      </c>
      <c r="BT406" s="20">
        <v>2</v>
      </c>
      <c r="BU406" s="20">
        <v>0</v>
      </c>
      <c r="BV406" s="20">
        <v>15</v>
      </c>
      <c r="BW406" s="20">
        <v>9</v>
      </c>
      <c r="BX406" s="20">
        <v>-3.5400000000000009</v>
      </c>
    </row>
    <row r="407" spans="1:76" x14ac:dyDescent="0.3">
      <c r="C407" s="10">
        <v>427</v>
      </c>
      <c r="BF407">
        <v>64</v>
      </c>
      <c r="BG407" s="19">
        <v>146.4</v>
      </c>
      <c r="BH407">
        <v>125</v>
      </c>
      <c r="BI407" s="19">
        <v>32</v>
      </c>
      <c r="BJ407">
        <v>94</v>
      </c>
      <c r="BK407" s="20">
        <v>15.9</v>
      </c>
      <c r="BL407">
        <v>78</v>
      </c>
      <c r="BM407">
        <v>89</v>
      </c>
      <c r="BN407" s="20">
        <v>13.32</v>
      </c>
      <c r="BO407">
        <v>93</v>
      </c>
      <c r="BP407" s="19">
        <v>15</v>
      </c>
      <c r="BQ407">
        <v>84</v>
      </c>
      <c r="BR407">
        <v>70</v>
      </c>
      <c r="BS407" s="20">
        <v>13.54</v>
      </c>
      <c r="BT407" s="20">
        <v>0.90000000000000036</v>
      </c>
      <c r="BU407" s="20">
        <v>-6</v>
      </c>
      <c r="BV407" s="20">
        <v>19</v>
      </c>
      <c r="BW407" s="20">
        <v>1</v>
      </c>
      <c r="BX407" s="20">
        <v>-0.21999999999999886</v>
      </c>
    </row>
    <row r="408" spans="1:76" x14ac:dyDescent="0.3">
      <c r="C408" s="10">
        <v>484</v>
      </c>
      <c r="BF408">
        <v>75</v>
      </c>
      <c r="BG408" s="21" t="e">
        <v>#NULL!</v>
      </c>
      <c r="BH408" s="21" t="e">
        <v>#NULL!</v>
      </c>
      <c r="BI408" s="21" t="e">
        <v>#NULL!</v>
      </c>
      <c r="BJ408">
        <v>93</v>
      </c>
      <c r="BK408" s="20">
        <v>16</v>
      </c>
      <c r="BL408">
        <v>86</v>
      </c>
      <c r="BM408">
        <v>81</v>
      </c>
      <c r="BN408" s="20">
        <v>9.23</v>
      </c>
      <c r="BO408" s="21" t="e">
        <v>#NULL!</v>
      </c>
      <c r="BP408" s="19">
        <v>14.8</v>
      </c>
      <c r="BQ408">
        <v>82</v>
      </c>
      <c r="BR408">
        <v>70</v>
      </c>
      <c r="BS408" s="20">
        <v>12.15</v>
      </c>
      <c r="BT408" s="20">
        <v>1.1999999999999993</v>
      </c>
      <c r="BU408" s="20">
        <v>4</v>
      </c>
      <c r="BV408" s="20">
        <v>11</v>
      </c>
      <c r="BW408" s="21" t="e">
        <v>#NULL!</v>
      </c>
      <c r="BX408" s="20">
        <v>-2.92</v>
      </c>
    </row>
    <row r="409" spans="1:76" x14ac:dyDescent="0.3">
      <c r="C409" s="10">
        <v>521</v>
      </c>
      <c r="BF409">
        <v>57</v>
      </c>
      <c r="BG409" s="19">
        <v>158.69999999999999</v>
      </c>
      <c r="BH409">
        <v>93</v>
      </c>
      <c r="BI409" s="19">
        <v>35.6</v>
      </c>
      <c r="BJ409">
        <v>83</v>
      </c>
      <c r="BK409" s="20">
        <v>14</v>
      </c>
      <c r="BL409">
        <v>75</v>
      </c>
      <c r="BM409">
        <v>64</v>
      </c>
      <c r="BN409" s="20">
        <v>11.19</v>
      </c>
      <c r="BO409" s="21" t="e">
        <v>#NULL!</v>
      </c>
      <c r="BP409" s="21" t="e">
        <v>#NULL!</v>
      </c>
      <c r="BQ409" s="21" t="e">
        <v>#NULL!</v>
      </c>
      <c r="BR409" s="21" t="e">
        <v>#NULL!</v>
      </c>
      <c r="BS409" s="21" t="e">
        <v>#NULL!</v>
      </c>
      <c r="BT409" s="21" t="e">
        <v>#NULL!</v>
      </c>
      <c r="BU409" s="21" t="e">
        <v>#NULL!</v>
      </c>
      <c r="BV409" s="21" t="e">
        <v>#NULL!</v>
      </c>
      <c r="BW409" s="21" t="e">
        <v>#NULL!</v>
      </c>
      <c r="BX409" s="21" t="e">
        <v>#NULL!</v>
      </c>
    </row>
    <row r="410" spans="1:76" x14ac:dyDescent="0.3">
      <c r="C410" s="10">
        <v>537</v>
      </c>
      <c r="BF410">
        <v>50</v>
      </c>
      <c r="BG410" s="19">
        <v>153.6</v>
      </c>
      <c r="BH410">
        <v>95</v>
      </c>
      <c r="BI410" s="19">
        <v>32.4</v>
      </c>
      <c r="BJ410">
        <v>90</v>
      </c>
      <c r="BK410" s="20">
        <v>14.9</v>
      </c>
      <c r="BL410">
        <v>79</v>
      </c>
      <c r="BM410">
        <v>91</v>
      </c>
      <c r="BN410" s="20">
        <v>10.32</v>
      </c>
      <c r="BO410">
        <v>86</v>
      </c>
      <c r="BP410" s="19">
        <v>14</v>
      </c>
      <c r="BQ410">
        <v>88</v>
      </c>
      <c r="BR410">
        <v>83</v>
      </c>
      <c r="BS410" s="20">
        <v>5.91</v>
      </c>
      <c r="BT410" s="20">
        <v>0.90000000000000036</v>
      </c>
      <c r="BU410" s="20">
        <v>-9</v>
      </c>
      <c r="BV410" s="20">
        <v>8</v>
      </c>
      <c r="BW410" s="20">
        <v>4</v>
      </c>
      <c r="BX410" s="20">
        <v>4.41</v>
      </c>
    </row>
    <row r="411" spans="1:76" x14ac:dyDescent="0.3">
      <c r="C411" s="10">
        <v>549</v>
      </c>
      <c r="BF411">
        <v>54</v>
      </c>
      <c r="BG411" s="19">
        <v>151.1</v>
      </c>
      <c r="BH411">
        <v>77</v>
      </c>
      <c r="BI411" s="19">
        <v>32.6</v>
      </c>
      <c r="BJ411">
        <v>86</v>
      </c>
      <c r="BK411" s="20">
        <v>16</v>
      </c>
      <c r="BL411">
        <v>73</v>
      </c>
      <c r="BM411">
        <v>74</v>
      </c>
      <c r="BN411" s="20">
        <v>13.25</v>
      </c>
      <c r="BO411">
        <v>82</v>
      </c>
      <c r="BP411" s="19">
        <v>14.7</v>
      </c>
      <c r="BQ411">
        <v>79</v>
      </c>
      <c r="BR411">
        <v>78</v>
      </c>
      <c r="BS411" s="20">
        <v>8.19</v>
      </c>
      <c r="BT411" s="20">
        <v>1.3000000000000007</v>
      </c>
      <c r="BU411" s="20">
        <v>-6</v>
      </c>
      <c r="BV411" s="20">
        <v>-4</v>
      </c>
      <c r="BW411" s="20">
        <v>4</v>
      </c>
      <c r="BX411" s="20">
        <v>5.0600000000000005</v>
      </c>
    </row>
    <row r="412" spans="1:76" x14ac:dyDescent="0.3">
      <c r="C412" s="10">
        <v>560.1</v>
      </c>
      <c r="BF412">
        <v>52</v>
      </c>
      <c r="BG412" s="19">
        <v>143.69999999999999</v>
      </c>
      <c r="BH412">
        <v>91</v>
      </c>
      <c r="BI412" s="19">
        <v>27.5</v>
      </c>
      <c r="BJ412" s="21" t="e">
        <v>#NULL!</v>
      </c>
      <c r="BK412" s="21" t="e">
        <v>#NULL!</v>
      </c>
      <c r="BL412" s="21" t="e">
        <v>#NULL!</v>
      </c>
      <c r="BM412" s="21" t="e">
        <v>#NULL!</v>
      </c>
      <c r="BN412" s="21" t="e">
        <v>#NULL!</v>
      </c>
      <c r="BO412" s="21" t="e">
        <v>#NULL!</v>
      </c>
      <c r="BP412" s="21" t="e">
        <v>#NULL!</v>
      </c>
      <c r="BQ412" s="21" t="e">
        <v>#NULL!</v>
      </c>
      <c r="BR412" s="21" t="e">
        <v>#NULL!</v>
      </c>
      <c r="BS412" s="21" t="e">
        <v>#NULL!</v>
      </c>
      <c r="BT412" s="21" t="e">
        <v>#NULL!</v>
      </c>
      <c r="BU412" s="21" t="e">
        <v>#NULL!</v>
      </c>
      <c r="BV412" s="21" t="e">
        <v>#NULL!</v>
      </c>
      <c r="BW412" s="21" t="e">
        <v>#NULL!</v>
      </c>
      <c r="BX412" s="21" t="e">
        <v>#NULL!</v>
      </c>
    </row>
    <row r="413" spans="1:76" x14ac:dyDescent="0.3">
      <c r="C413" s="10">
        <v>589</v>
      </c>
      <c r="BF413">
        <v>53</v>
      </c>
      <c r="BG413" s="19">
        <v>158.19999999999999</v>
      </c>
      <c r="BH413">
        <v>124</v>
      </c>
      <c r="BI413" s="19">
        <v>35.200000000000003</v>
      </c>
      <c r="BJ413">
        <v>79</v>
      </c>
      <c r="BK413" s="20">
        <v>11.6</v>
      </c>
      <c r="BL413">
        <v>88</v>
      </c>
      <c r="BM413">
        <v>62</v>
      </c>
      <c r="BN413" s="20">
        <v>2.92</v>
      </c>
      <c r="BO413">
        <v>79</v>
      </c>
      <c r="BP413" s="19">
        <v>14.2</v>
      </c>
      <c r="BQ413">
        <v>88</v>
      </c>
      <c r="BR413">
        <v>80</v>
      </c>
      <c r="BS413" s="20">
        <v>4.62</v>
      </c>
      <c r="BT413" s="20">
        <v>-2.5999999999999996</v>
      </c>
      <c r="BU413" s="20">
        <v>0</v>
      </c>
      <c r="BV413" s="20">
        <v>-18</v>
      </c>
      <c r="BW413" s="20">
        <v>0</v>
      </c>
      <c r="BX413" s="20">
        <v>-1.7000000000000002</v>
      </c>
    </row>
    <row r="414" spans="1:76" x14ac:dyDescent="0.3">
      <c r="C414" s="10">
        <v>620</v>
      </c>
      <c r="BF414">
        <v>52</v>
      </c>
      <c r="BG414" s="19">
        <v>168.9</v>
      </c>
      <c r="BH414">
        <v>124</v>
      </c>
      <c r="BI414" s="19">
        <v>36.799999999999997</v>
      </c>
      <c r="BJ414">
        <v>92</v>
      </c>
      <c r="BK414" s="20">
        <v>13.9</v>
      </c>
      <c r="BL414">
        <v>88</v>
      </c>
      <c r="BM414">
        <v>89</v>
      </c>
      <c r="BN414" s="20">
        <v>8.74</v>
      </c>
      <c r="BO414">
        <v>86</v>
      </c>
      <c r="BP414" s="19">
        <v>14.3</v>
      </c>
      <c r="BQ414">
        <v>85</v>
      </c>
      <c r="BR414">
        <v>75</v>
      </c>
      <c r="BS414" s="20">
        <v>5.48</v>
      </c>
      <c r="BT414" s="20">
        <v>-0.40000000000000036</v>
      </c>
      <c r="BU414" s="20">
        <v>3</v>
      </c>
      <c r="BV414" s="20">
        <v>14</v>
      </c>
      <c r="BW414" s="20">
        <v>6</v>
      </c>
      <c r="BX414" s="20">
        <v>3.26</v>
      </c>
    </row>
    <row r="415" spans="1:76" x14ac:dyDescent="0.3">
      <c r="C415" s="10">
        <v>623</v>
      </c>
      <c r="BF415">
        <v>74</v>
      </c>
      <c r="BG415" s="19">
        <v>147.69999999999999</v>
      </c>
      <c r="BH415">
        <v>80</v>
      </c>
      <c r="BI415" s="19">
        <v>28.9</v>
      </c>
      <c r="BJ415">
        <v>80</v>
      </c>
      <c r="BK415" s="20">
        <v>13.9</v>
      </c>
      <c r="BL415">
        <v>86</v>
      </c>
      <c r="BM415">
        <v>89</v>
      </c>
      <c r="BN415" s="20">
        <v>1.96</v>
      </c>
      <c r="BO415" s="21" t="e">
        <v>#NULL!</v>
      </c>
      <c r="BP415" s="19">
        <v>14.5</v>
      </c>
      <c r="BQ415">
        <v>85</v>
      </c>
      <c r="BR415">
        <v>72</v>
      </c>
      <c r="BS415" s="20">
        <v>9.7100000000000009</v>
      </c>
      <c r="BT415" s="20">
        <v>-0.59999999999999964</v>
      </c>
      <c r="BU415" s="20">
        <v>1</v>
      </c>
      <c r="BV415" s="20">
        <v>17</v>
      </c>
      <c r="BW415" s="21" t="e">
        <v>#NULL!</v>
      </c>
      <c r="BX415" s="20">
        <v>-7.7500000000000009</v>
      </c>
    </row>
    <row r="416" spans="1:76" x14ac:dyDescent="0.3">
      <c r="C416" s="10">
        <v>640</v>
      </c>
      <c r="BF416">
        <v>60</v>
      </c>
      <c r="BG416" s="21" t="e">
        <v>#NULL!</v>
      </c>
      <c r="BH416" s="21" t="e">
        <v>#NULL!</v>
      </c>
      <c r="BI416" s="21" t="e">
        <v>#NULL!</v>
      </c>
      <c r="BJ416">
        <v>92</v>
      </c>
      <c r="BK416" s="20">
        <v>15.4</v>
      </c>
      <c r="BL416">
        <v>84</v>
      </c>
      <c r="BM416">
        <v>75</v>
      </c>
      <c r="BN416" s="20">
        <v>6.56</v>
      </c>
      <c r="BO416" s="21" t="e">
        <v>#NULL!</v>
      </c>
      <c r="BP416" s="21" t="e">
        <v>#NULL!</v>
      </c>
      <c r="BQ416" s="21" t="e">
        <v>#NULL!</v>
      </c>
      <c r="BR416" s="21" t="e">
        <v>#NULL!</v>
      </c>
      <c r="BS416" s="21" t="e">
        <v>#NULL!</v>
      </c>
      <c r="BT416" s="21" t="e">
        <v>#NULL!</v>
      </c>
      <c r="BU416" s="21" t="e">
        <v>#NULL!</v>
      </c>
      <c r="BV416" s="21" t="e">
        <v>#NULL!</v>
      </c>
      <c r="BW416" s="21" t="e">
        <v>#NULL!</v>
      </c>
      <c r="BX416" s="21" t="e">
        <v>#NULL!</v>
      </c>
    </row>
    <row r="417" spans="3:76" x14ac:dyDescent="0.3">
      <c r="C417" s="10">
        <v>646</v>
      </c>
      <c r="BF417">
        <v>84</v>
      </c>
      <c r="BG417" s="19">
        <v>140</v>
      </c>
      <c r="BH417">
        <v>59</v>
      </c>
      <c r="BI417" s="19">
        <v>29.3</v>
      </c>
      <c r="BJ417">
        <v>78</v>
      </c>
      <c r="BK417" s="20">
        <v>9.6999999999999993</v>
      </c>
      <c r="BL417">
        <v>80</v>
      </c>
      <c r="BM417">
        <v>71</v>
      </c>
      <c r="BN417" s="20">
        <v>5.29</v>
      </c>
      <c r="BO417">
        <v>84</v>
      </c>
      <c r="BP417" s="19">
        <v>10.8</v>
      </c>
      <c r="BQ417">
        <v>86</v>
      </c>
      <c r="BR417">
        <v>73</v>
      </c>
      <c r="BS417" s="20">
        <v>8.99</v>
      </c>
      <c r="BT417" s="20">
        <v>-1.1000000000000014</v>
      </c>
      <c r="BU417" s="20">
        <v>-6</v>
      </c>
      <c r="BV417" s="20">
        <v>-2</v>
      </c>
      <c r="BW417" s="20">
        <v>-6</v>
      </c>
      <c r="BX417" s="20">
        <v>-3.7</v>
      </c>
    </row>
    <row r="418" spans="3:76" x14ac:dyDescent="0.3">
      <c r="C418" s="10">
        <v>691</v>
      </c>
      <c r="BF418">
        <v>67</v>
      </c>
      <c r="BG418" s="19">
        <v>143.69999999999999</v>
      </c>
      <c r="BH418">
        <v>91</v>
      </c>
      <c r="BI418" s="19">
        <v>30.6</v>
      </c>
      <c r="BJ418">
        <v>87</v>
      </c>
      <c r="BK418" s="20">
        <v>14.8</v>
      </c>
      <c r="BL418">
        <v>84</v>
      </c>
      <c r="BM418">
        <v>69</v>
      </c>
      <c r="BN418" s="20">
        <v>9.5</v>
      </c>
      <c r="BO418">
        <v>85</v>
      </c>
      <c r="BP418" s="19">
        <v>11.4</v>
      </c>
      <c r="BQ418">
        <v>84</v>
      </c>
      <c r="BR418">
        <v>63</v>
      </c>
      <c r="BS418" s="20">
        <v>2.2000000000000002</v>
      </c>
      <c r="BT418" s="20">
        <v>3.4000000000000004</v>
      </c>
      <c r="BU418" s="20">
        <v>0</v>
      </c>
      <c r="BV418" s="20">
        <v>6</v>
      </c>
      <c r="BW418" s="20">
        <v>2</v>
      </c>
      <c r="BX418" s="20">
        <v>7.3</v>
      </c>
    </row>
    <row r="419" spans="3:76" x14ac:dyDescent="0.3">
      <c r="C419" s="10">
        <v>715</v>
      </c>
      <c r="BF419">
        <v>46</v>
      </c>
      <c r="BG419" s="21" t="e">
        <v>#NULL!</v>
      </c>
      <c r="BH419" s="21" t="e">
        <v>#NULL!</v>
      </c>
      <c r="BI419" s="21" t="e">
        <v>#NULL!</v>
      </c>
      <c r="BJ419">
        <v>87</v>
      </c>
      <c r="BK419" s="20">
        <v>16.5</v>
      </c>
      <c r="BL419">
        <v>89</v>
      </c>
      <c r="BM419">
        <v>76</v>
      </c>
      <c r="BN419" s="20">
        <v>11.44</v>
      </c>
      <c r="BO419">
        <v>81</v>
      </c>
      <c r="BP419" s="19">
        <v>16.3</v>
      </c>
      <c r="BQ419">
        <v>90</v>
      </c>
      <c r="BR419">
        <v>74</v>
      </c>
      <c r="BS419" s="20">
        <v>6.42</v>
      </c>
      <c r="BT419" s="20">
        <v>0.19999999999999929</v>
      </c>
      <c r="BU419" s="20">
        <v>-1</v>
      </c>
      <c r="BV419" s="20">
        <v>2</v>
      </c>
      <c r="BW419" s="20">
        <v>6</v>
      </c>
      <c r="BX419" s="20">
        <v>5.0199999999999996</v>
      </c>
    </row>
    <row r="420" spans="3:76" x14ac:dyDescent="0.3">
      <c r="C420" s="10">
        <v>744</v>
      </c>
      <c r="BF420">
        <v>75</v>
      </c>
      <c r="BG420" s="21" t="e">
        <v>#NULL!</v>
      </c>
      <c r="BH420" s="21" t="e">
        <v>#NULL!</v>
      </c>
      <c r="BI420" s="21" t="e">
        <v>#NULL!</v>
      </c>
      <c r="BJ420">
        <v>88</v>
      </c>
      <c r="BK420" s="20">
        <v>19</v>
      </c>
      <c r="BL420">
        <v>78</v>
      </c>
      <c r="BM420">
        <v>67</v>
      </c>
      <c r="BN420" s="20">
        <v>9.15</v>
      </c>
      <c r="BO420">
        <v>87</v>
      </c>
      <c r="BP420" s="19">
        <v>17.600000000000001</v>
      </c>
      <c r="BQ420">
        <v>82</v>
      </c>
      <c r="BR420">
        <v>58</v>
      </c>
      <c r="BS420" s="20">
        <v>14.39</v>
      </c>
      <c r="BT420" s="20">
        <v>1.3999999999999986</v>
      </c>
      <c r="BU420" s="20">
        <v>-4</v>
      </c>
      <c r="BV420" s="20">
        <v>9</v>
      </c>
      <c r="BW420" s="20">
        <v>1</v>
      </c>
      <c r="BX420" s="20">
        <v>-5.24</v>
      </c>
    </row>
    <row r="421" spans="3:76" x14ac:dyDescent="0.3">
      <c r="C421" s="10">
        <v>767</v>
      </c>
      <c r="BF421">
        <v>56</v>
      </c>
      <c r="BG421" s="19">
        <v>157.1</v>
      </c>
      <c r="BH421">
        <v>113</v>
      </c>
      <c r="BI421" s="19">
        <v>34</v>
      </c>
      <c r="BJ421">
        <v>93</v>
      </c>
      <c r="BK421" s="20">
        <v>15.2</v>
      </c>
      <c r="BL421">
        <v>82</v>
      </c>
      <c r="BM421">
        <v>79</v>
      </c>
      <c r="BN421" s="20">
        <v>18.68</v>
      </c>
      <c r="BO421">
        <v>87</v>
      </c>
      <c r="BP421" s="19">
        <v>15.5</v>
      </c>
      <c r="BQ421">
        <v>83</v>
      </c>
      <c r="BR421">
        <v>65</v>
      </c>
      <c r="BS421" s="20">
        <v>2.5099999999999998</v>
      </c>
      <c r="BT421" s="20">
        <v>-0.30000000000000071</v>
      </c>
      <c r="BU421" s="20">
        <v>-1</v>
      </c>
      <c r="BV421" s="20">
        <v>14</v>
      </c>
      <c r="BW421" s="20">
        <v>6</v>
      </c>
      <c r="BX421" s="20">
        <v>16.170000000000002</v>
      </c>
    </row>
    <row r="422" spans="3:76" x14ac:dyDescent="0.3">
      <c r="C422" s="10">
        <v>785</v>
      </c>
      <c r="BF422">
        <v>68</v>
      </c>
      <c r="BG422" s="19">
        <v>144.5</v>
      </c>
      <c r="BH422">
        <v>74</v>
      </c>
      <c r="BI422" s="19">
        <v>30.4</v>
      </c>
      <c r="BJ422">
        <v>87</v>
      </c>
      <c r="BK422" s="20">
        <v>14.1</v>
      </c>
      <c r="BL422">
        <v>77</v>
      </c>
      <c r="BM422">
        <v>82</v>
      </c>
      <c r="BN422" s="20">
        <v>10.86</v>
      </c>
      <c r="BO422" s="21" t="e">
        <v>#NULL!</v>
      </c>
      <c r="BP422" s="19">
        <v>12.5</v>
      </c>
      <c r="BQ422">
        <v>78</v>
      </c>
      <c r="BR422">
        <v>89</v>
      </c>
      <c r="BS422" s="20">
        <v>8.01</v>
      </c>
      <c r="BT422" s="20">
        <v>1.5999999999999996</v>
      </c>
      <c r="BU422" s="20">
        <v>-1</v>
      </c>
      <c r="BV422" s="20">
        <v>-7</v>
      </c>
      <c r="BW422" s="21" t="e">
        <v>#NULL!</v>
      </c>
      <c r="BX422" s="20">
        <v>2.8499999999999996</v>
      </c>
    </row>
    <row r="423" spans="3:76" x14ac:dyDescent="0.3">
      <c r="C423" s="10">
        <v>801</v>
      </c>
      <c r="BF423">
        <v>53</v>
      </c>
      <c r="BG423" s="19">
        <v>157.1</v>
      </c>
      <c r="BH423">
        <v>122</v>
      </c>
      <c r="BI423" s="19">
        <v>34.200000000000003</v>
      </c>
      <c r="BJ423">
        <v>84</v>
      </c>
      <c r="BK423" s="20">
        <v>12.4</v>
      </c>
      <c r="BL423">
        <v>91</v>
      </c>
      <c r="BM423">
        <v>62</v>
      </c>
      <c r="BN423" s="20">
        <v>3.93</v>
      </c>
      <c r="BO423">
        <v>92</v>
      </c>
      <c r="BP423" s="19">
        <v>13.6</v>
      </c>
      <c r="BQ423">
        <v>85</v>
      </c>
      <c r="BR423">
        <v>87</v>
      </c>
      <c r="BS423" s="20">
        <v>7.32</v>
      </c>
      <c r="BT423" s="20">
        <v>-1.1999999999999993</v>
      </c>
      <c r="BU423" s="20">
        <v>6</v>
      </c>
      <c r="BV423" s="20">
        <v>-25</v>
      </c>
      <c r="BW423" s="20">
        <v>-8</v>
      </c>
      <c r="BX423" s="20">
        <v>-3.39</v>
      </c>
    </row>
    <row r="424" spans="3:76" x14ac:dyDescent="0.3">
      <c r="C424" s="10">
        <v>803</v>
      </c>
      <c r="BF424">
        <v>56</v>
      </c>
      <c r="BG424" s="21" t="e">
        <v>#NULL!</v>
      </c>
      <c r="BH424" s="21" t="e">
        <v>#NULL!</v>
      </c>
      <c r="BI424" s="21" t="e">
        <v>#NULL!</v>
      </c>
      <c r="BJ424">
        <v>92</v>
      </c>
      <c r="BK424" s="20">
        <v>14.9</v>
      </c>
      <c r="BL424">
        <v>81</v>
      </c>
      <c r="BM424">
        <v>72</v>
      </c>
      <c r="BN424" s="20">
        <v>5.52</v>
      </c>
      <c r="BO424">
        <v>81</v>
      </c>
      <c r="BP424" s="19">
        <v>13.3</v>
      </c>
      <c r="BQ424">
        <v>93</v>
      </c>
      <c r="BR424">
        <v>63</v>
      </c>
      <c r="BS424" s="20">
        <v>4.17</v>
      </c>
      <c r="BT424" s="20">
        <v>1.5999999999999996</v>
      </c>
      <c r="BU424" s="20">
        <v>-12</v>
      </c>
      <c r="BV424" s="20">
        <v>9</v>
      </c>
      <c r="BW424" s="20">
        <v>11</v>
      </c>
      <c r="BX424" s="20">
        <v>1.3499999999999996</v>
      </c>
    </row>
    <row r="425" spans="3:76" x14ac:dyDescent="0.3">
      <c r="C425" s="10">
        <v>830</v>
      </c>
      <c r="BF425">
        <v>70</v>
      </c>
      <c r="BG425" s="19">
        <v>145.4</v>
      </c>
      <c r="BH425">
        <v>100</v>
      </c>
      <c r="BI425" s="19">
        <v>31.1</v>
      </c>
      <c r="BJ425">
        <v>89</v>
      </c>
      <c r="BK425" s="20">
        <v>11.1</v>
      </c>
      <c r="BL425">
        <v>81</v>
      </c>
      <c r="BM425">
        <v>101</v>
      </c>
      <c r="BN425" s="20">
        <v>7.8</v>
      </c>
      <c r="BO425">
        <v>80</v>
      </c>
      <c r="BP425" s="19">
        <v>17.5</v>
      </c>
      <c r="BQ425">
        <v>75</v>
      </c>
      <c r="BR425">
        <v>80</v>
      </c>
      <c r="BS425" s="20">
        <v>19.47</v>
      </c>
      <c r="BT425" s="20">
        <v>-6.4</v>
      </c>
      <c r="BU425" s="20">
        <v>6</v>
      </c>
      <c r="BV425" s="20">
        <v>21</v>
      </c>
      <c r="BW425" s="20">
        <v>9</v>
      </c>
      <c r="BX425" s="20">
        <v>-11.669999999999998</v>
      </c>
    </row>
    <row r="426" spans="3:76" x14ac:dyDescent="0.3">
      <c r="C426" s="10">
        <v>863</v>
      </c>
      <c r="BF426">
        <v>62</v>
      </c>
      <c r="BG426" s="19">
        <v>151.9</v>
      </c>
      <c r="BH426">
        <v>96</v>
      </c>
      <c r="BI426" s="19">
        <v>31.3</v>
      </c>
      <c r="BJ426">
        <v>69</v>
      </c>
      <c r="BK426" s="20">
        <v>11.4</v>
      </c>
      <c r="BL426">
        <v>92</v>
      </c>
      <c r="BM426">
        <v>87</v>
      </c>
      <c r="BN426" s="20">
        <v>0.73</v>
      </c>
      <c r="BO426">
        <v>82</v>
      </c>
      <c r="BP426" s="19">
        <v>14.1</v>
      </c>
      <c r="BQ426">
        <v>88</v>
      </c>
      <c r="BR426">
        <v>58</v>
      </c>
      <c r="BS426" s="20">
        <v>6.25</v>
      </c>
      <c r="BT426" s="20">
        <v>-2.6999999999999993</v>
      </c>
      <c r="BU426" s="20">
        <v>4</v>
      </c>
      <c r="BV426" s="20">
        <v>29</v>
      </c>
      <c r="BW426" s="20">
        <v>-13</v>
      </c>
      <c r="BX426" s="20">
        <v>-5.52</v>
      </c>
    </row>
    <row r="427" spans="3:76" x14ac:dyDescent="0.3">
      <c r="C427" s="10">
        <v>896</v>
      </c>
      <c r="BF427">
        <v>53</v>
      </c>
      <c r="BG427" s="21" t="e">
        <v>#NULL!</v>
      </c>
      <c r="BH427" s="21" t="e">
        <v>#NULL!</v>
      </c>
      <c r="BI427" s="21" t="e">
        <v>#NULL!</v>
      </c>
      <c r="BJ427">
        <v>91</v>
      </c>
      <c r="BK427" s="20">
        <v>14.2</v>
      </c>
      <c r="BL427">
        <v>88</v>
      </c>
      <c r="BM427">
        <v>92</v>
      </c>
      <c r="BN427" s="20">
        <v>13.45</v>
      </c>
      <c r="BO427" s="21" t="e">
        <v>#NULL!</v>
      </c>
      <c r="BP427" s="19">
        <v>12.2</v>
      </c>
      <c r="BQ427">
        <v>90</v>
      </c>
      <c r="BR427">
        <v>71</v>
      </c>
      <c r="BS427" s="20">
        <v>3.07</v>
      </c>
      <c r="BT427" s="20">
        <v>2</v>
      </c>
      <c r="BU427" s="20">
        <v>-2</v>
      </c>
      <c r="BV427" s="20">
        <v>21</v>
      </c>
      <c r="BW427" s="21" t="e">
        <v>#NULL!</v>
      </c>
      <c r="BX427" s="20">
        <v>10.379999999999999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A3354-CC98-461C-86BA-D5D08C581C9B}">
  <dimension ref="A1:CA429"/>
  <sheetViews>
    <sheetView tabSelected="1" zoomScale="90" zoomScaleNormal="90" workbookViewId="0">
      <pane xSplit="4" ySplit="1" topLeftCell="BB2" activePane="bottomRight" state="frozen"/>
      <selection pane="topRight" activeCell="E1" sqref="E1"/>
      <selection pane="bottomLeft" activeCell="A2" sqref="A2"/>
      <selection pane="bottomRight" activeCell="BC19" sqref="BC18:BC19"/>
    </sheetView>
  </sheetViews>
  <sheetFormatPr defaultRowHeight="14.4" x14ac:dyDescent="0.3"/>
  <cols>
    <col min="2" max="2" width="27" customWidth="1"/>
    <col min="3" max="3" width="23.44140625" style="10" customWidth="1"/>
    <col min="5" max="5" width="16.33203125" customWidth="1"/>
    <col min="10" max="19" width="19" customWidth="1"/>
    <col min="20" max="20" width="28.88671875" customWidth="1"/>
    <col min="21" max="21" width="21.44140625" customWidth="1"/>
    <col min="29" max="29" width="12.6640625" customWidth="1"/>
    <col min="30" max="30" width="13.109375" customWidth="1"/>
    <col min="35" max="35" width="18.5546875" customWidth="1"/>
    <col min="38" max="38" width="17.109375" customWidth="1"/>
    <col min="43" max="43" width="19.33203125" customWidth="1"/>
    <col min="44" max="44" width="21.109375" customWidth="1"/>
    <col min="53" max="53" width="18.109375" customWidth="1"/>
    <col min="54" max="54" width="22.6640625" customWidth="1"/>
    <col min="55" max="55" width="25.88671875" customWidth="1"/>
    <col min="56" max="56" width="23.88671875" customWidth="1"/>
    <col min="57" max="57" width="33.33203125" customWidth="1"/>
    <col min="58" max="58" width="28.88671875" customWidth="1"/>
    <col min="63" max="63" width="20.6640625" customWidth="1"/>
    <col min="67" max="67" width="14.109375" customWidth="1"/>
    <col min="71" max="71" width="13.5546875" customWidth="1"/>
    <col min="72" max="72" width="14.6640625" customWidth="1"/>
    <col min="78" max="78" width="10.6640625" style="1" customWidth="1"/>
    <col min="79" max="79" width="13.109375" style="1" bestFit="1" customWidth="1"/>
  </cols>
  <sheetData>
    <row r="1" spans="1:79" s="26" customFormat="1" ht="57.6" x14ac:dyDescent="0.3">
      <c r="C1" s="8" t="s">
        <v>498</v>
      </c>
      <c r="E1" s="8" t="s">
        <v>0</v>
      </c>
      <c r="F1" s="8" t="s">
        <v>1</v>
      </c>
      <c r="G1" s="8" t="s">
        <v>2</v>
      </c>
      <c r="H1" s="8" t="s">
        <v>3</v>
      </c>
      <c r="I1" s="8" t="s">
        <v>4</v>
      </c>
      <c r="J1" s="8" t="s">
        <v>5</v>
      </c>
      <c r="K1" s="8" t="s">
        <v>6</v>
      </c>
      <c r="L1" s="8" t="s">
        <v>7</v>
      </c>
      <c r="M1" s="8" t="s">
        <v>8</v>
      </c>
      <c r="N1" s="8" t="s">
        <v>9</v>
      </c>
      <c r="O1" s="8" t="s">
        <v>10</v>
      </c>
      <c r="P1" s="8" t="s">
        <v>11</v>
      </c>
      <c r="Q1" s="8" t="s">
        <v>12</v>
      </c>
      <c r="R1" s="8" t="s">
        <v>13</v>
      </c>
      <c r="S1" s="8" t="s">
        <v>14</v>
      </c>
      <c r="T1" s="8" t="s">
        <v>15</v>
      </c>
      <c r="U1" s="8" t="s">
        <v>16</v>
      </c>
      <c r="V1" s="8" t="s">
        <v>17</v>
      </c>
      <c r="W1" s="8" t="s">
        <v>18</v>
      </c>
      <c r="X1" s="8" t="s">
        <v>19</v>
      </c>
      <c r="Y1" s="8" t="s">
        <v>20</v>
      </c>
      <c r="Z1" s="8" t="s">
        <v>21</v>
      </c>
      <c r="AA1" s="8" t="s">
        <v>22</v>
      </c>
      <c r="AB1" s="8" t="s">
        <v>23</v>
      </c>
      <c r="AC1" s="8" t="s">
        <v>24</v>
      </c>
      <c r="AD1" s="8" t="s">
        <v>25</v>
      </c>
      <c r="AE1" s="8" t="s">
        <v>26</v>
      </c>
      <c r="AF1" s="8" t="s">
        <v>27</v>
      </c>
      <c r="AG1" s="8" t="s">
        <v>28</v>
      </c>
      <c r="AH1" s="8" t="s">
        <v>29</v>
      </c>
      <c r="AI1" s="27" t="s">
        <v>30</v>
      </c>
      <c r="AJ1" s="28" t="s">
        <v>31</v>
      </c>
      <c r="AK1" s="7" t="s">
        <v>32</v>
      </c>
      <c r="AL1" s="8" t="s">
        <v>33</v>
      </c>
      <c r="AM1" s="8" t="s">
        <v>34</v>
      </c>
      <c r="AN1" s="7" t="s">
        <v>35</v>
      </c>
      <c r="AO1" s="8" t="s">
        <v>36</v>
      </c>
      <c r="AP1" s="7" t="s">
        <v>37</v>
      </c>
      <c r="AQ1" s="7" t="s">
        <v>38</v>
      </c>
      <c r="AR1" s="8" t="s">
        <v>39</v>
      </c>
      <c r="AS1" s="7" t="s">
        <v>40</v>
      </c>
      <c r="AT1" s="7" t="s">
        <v>41</v>
      </c>
      <c r="AU1" s="8" t="s">
        <v>42</v>
      </c>
      <c r="AV1" s="8" t="s">
        <v>43</v>
      </c>
      <c r="AW1" s="8" t="s">
        <v>44</v>
      </c>
      <c r="AX1" s="8" t="s">
        <v>45</v>
      </c>
      <c r="AY1" s="8" t="s">
        <v>46</v>
      </c>
      <c r="AZ1" s="8" t="s">
        <v>47</v>
      </c>
      <c r="BA1" s="8" t="s">
        <v>48</v>
      </c>
      <c r="BB1" s="8" t="s">
        <v>49</v>
      </c>
      <c r="BC1" s="8" t="s">
        <v>50</v>
      </c>
      <c r="BD1" s="8" t="s">
        <v>51</v>
      </c>
      <c r="BE1" s="8" t="s">
        <v>52</v>
      </c>
      <c r="BF1" s="8" t="s">
        <v>15</v>
      </c>
      <c r="BG1" s="8" t="s">
        <v>499</v>
      </c>
      <c r="BH1" s="8" t="s">
        <v>500</v>
      </c>
      <c r="BI1" s="8" t="s">
        <v>501</v>
      </c>
      <c r="BJ1" s="8" t="s">
        <v>502</v>
      </c>
      <c r="BK1" s="8" t="s">
        <v>503</v>
      </c>
      <c r="BL1" s="8" t="s">
        <v>504</v>
      </c>
      <c r="BM1" s="8" t="s">
        <v>505</v>
      </c>
      <c r="BN1" s="8" t="s">
        <v>506</v>
      </c>
      <c r="BO1" s="8" t="s">
        <v>507</v>
      </c>
      <c r="BP1" s="8" t="s">
        <v>508</v>
      </c>
      <c r="BQ1" s="8" t="s">
        <v>509</v>
      </c>
      <c r="BR1" s="8" t="s">
        <v>510</v>
      </c>
      <c r="BS1" s="8" t="s">
        <v>511</v>
      </c>
      <c r="BT1" s="8" t="s">
        <v>512</v>
      </c>
      <c r="BU1" s="8" t="s">
        <v>513</v>
      </c>
      <c r="BV1" s="8" t="s">
        <v>514</v>
      </c>
      <c r="BW1" s="8" t="s">
        <v>515</v>
      </c>
      <c r="BX1" s="8" t="s">
        <v>516</v>
      </c>
      <c r="BY1" s="8" t="s">
        <v>517</v>
      </c>
      <c r="BZ1" s="8" t="s">
        <v>519</v>
      </c>
      <c r="CA1" s="8" t="s">
        <v>520</v>
      </c>
    </row>
    <row r="2" spans="1:79" x14ac:dyDescent="0.3">
      <c r="A2" s="2">
        <v>16</v>
      </c>
      <c r="B2" s="3" t="s">
        <v>78</v>
      </c>
      <c r="C2" s="10">
        <v>437</v>
      </c>
      <c r="D2" s="9" t="s">
        <v>58</v>
      </c>
      <c r="E2" s="10">
        <v>8.6264389389999998</v>
      </c>
      <c r="F2" s="10">
        <v>0.87224009660000001</v>
      </c>
      <c r="G2" s="10">
        <v>22.110024450000001</v>
      </c>
      <c r="H2" s="10">
        <v>18.869140770000001</v>
      </c>
      <c r="I2" s="10">
        <v>84.265677949999997</v>
      </c>
      <c r="J2" s="10">
        <v>31.190622130000001</v>
      </c>
      <c r="K2" s="10">
        <v>81.905217429999993</v>
      </c>
      <c r="L2" s="11">
        <v>4.8263888888888887E-3</v>
      </c>
      <c r="M2" s="11">
        <v>5.3935069444444447E-3</v>
      </c>
      <c r="N2" s="10">
        <v>6.8999471700000008</v>
      </c>
      <c r="O2" s="10">
        <v>11.457836979999996</v>
      </c>
      <c r="P2" s="10">
        <v>0.60220329387161542</v>
      </c>
      <c r="Q2" s="9">
        <v>0.49652848681464035</v>
      </c>
      <c r="R2">
        <v>14.534090689999999</v>
      </c>
      <c r="S2">
        <v>1.2684846813032598</v>
      </c>
      <c r="T2" s="9">
        <v>1.1345285244274925</v>
      </c>
      <c r="U2" s="3">
        <v>13.41536748</v>
      </c>
      <c r="V2" s="3">
        <v>8.5146187444999999</v>
      </c>
      <c r="W2" s="3">
        <v>0.66167503459999999</v>
      </c>
      <c r="X2" s="3">
        <v>0.82153923970000009</v>
      </c>
      <c r="Y2" s="3">
        <v>17.606146750000001</v>
      </c>
      <c r="Z2" s="3">
        <v>21.526866814999998</v>
      </c>
      <c r="AA2" s="3">
        <v>11.616912305</v>
      </c>
      <c r="AB2" s="3">
        <v>17.515886219999999</v>
      </c>
      <c r="AC2" s="3">
        <v>95.525454080000003</v>
      </c>
      <c r="AD2" s="3">
        <v>83.530762855000006</v>
      </c>
      <c r="AE2" s="3">
        <v>30.711872735</v>
      </c>
      <c r="AF2" s="3">
        <v>30.74233426</v>
      </c>
      <c r="AG2" s="3">
        <v>68.804175450000002</v>
      </c>
      <c r="AH2" s="3">
        <v>82.340579854999987</v>
      </c>
      <c r="AI2" s="12">
        <v>43642</v>
      </c>
      <c r="AJ2" s="13">
        <v>637.73333333333335</v>
      </c>
      <c r="AK2" s="16">
        <v>3.0668299999999999</v>
      </c>
      <c r="AL2" s="10">
        <v>6.6829999999999945E-2</v>
      </c>
      <c r="AM2" s="10">
        <v>0.85323291144276014</v>
      </c>
      <c r="AN2" s="14">
        <v>12</v>
      </c>
      <c r="AO2" s="10">
        <v>285.14999999999998</v>
      </c>
      <c r="AP2" s="14">
        <v>10.5</v>
      </c>
      <c r="AQ2" s="14">
        <v>37</v>
      </c>
      <c r="AR2" s="10">
        <v>310.14999999999998</v>
      </c>
      <c r="AS2" s="14">
        <v>47.1</v>
      </c>
      <c r="AT2" s="14">
        <v>0.5</v>
      </c>
      <c r="AU2" s="10">
        <v>0.99379576336333819</v>
      </c>
      <c r="AV2" s="10">
        <v>21.972848626269823</v>
      </c>
      <c r="AW2" s="10">
        <v>0.75388628506300459</v>
      </c>
      <c r="AX2" s="10">
        <v>0.93602921836899888</v>
      </c>
      <c r="AY2" s="10">
        <v>13.269836103155667</v>
      </c>
      <c r="AZ2" s="10">
        <v>20.183463320539012</v>
      </c>
      <c r="BA2" s="10">
        <v>8.2638369738421389</v>
      </c>
      <c r="BB2" s="10">
        <v>0.72123883314685999</v>
      </c>
      <c r="BC2" s="2">
        <v>0.58259592674303118</v>
      </c>
      <c r="BD2" s="1" t="s">
        <v>79</v>
      </c>
      <c r="BE2" s="15"/>
      <c r="BF2" s="9">
        <v>1.1345285244274925</v>
      </c>
      <c r="BG2">
        <v>49</v>
      </c>
      <c r="BH2" s="19">
        <v>153.69999999999999</v>
      </c>
      <c r="BI2">
        <v>128</v>
      </c>
      <c r="BJ2" s="19">
        <v>31.3</v>
      </c>
      <c r="BK2">
        <v>91</v>
      </c>
      <c r="BL2" s="20">
        <v>12.4</v>
      </c>
      <c r="BM2">
        <v>88</v>
      </c>
      <c r="BN2">
        <v>62</v>
      </c>
      <c r="BO2" s="20">
        <v>10.8</v>
      </c>
      <c r="BP2">
        <v>80</v>
      </c>
      <c r="BQ2" s="19">
        <v>12</v>
      </c>
      <c r="BR2">
        <v>93</v>
      </c>
      <c r="BS2">
        <v>70</v>
      </c>
      <c r="BT2" s="20">
        <v>3.37</v>
      </c>
      <c r="BU2" s="20">
        <v>0.40000000000000036</v>
      </c>
      <c r="BV2" s="20">
        <v>-5</v>
      </c>
      <c r="BW2" s="20">
        <v>-8</v>
      </c>
      <c r="BX2" s="20">
        <v>11</v>
      </c>
      <c r="BY2" s="20">
        <v>7.4300000000000006</v>
      </c>
      <c r="BZ2" s="25">
        <f>BI2*0.45359237</f>
        <v>58.059823360000003</v>
      </c>
      <c r="CA2" s="25">
        <f t="shared" ref="CA2:CA65" si="0">(BZ2/((BH2/100)*(BH2/100)))</f>
        <v>24.576949392749402</v>
      </c>
    </row>
    <row r="3" spans="1:79" x14ac:dyDescent="0.3">
      <c r="A3" s="2">
        <v>19</v>
      </c>
      <c r="B3" s="3" t="s">
        <v>83</v>
      </c>
      <c r="C3" s="10">
        <v>500</v>
      </c>
      <c r="D3" s="9" t="s">
        <v>58</v>
      </c>
      <c r="E3" s="10">
        <v>7.9028889820000003</v>
      </c>
      <c r="F3" s="10">
        <v>0.72244950689999998</v>
      </c>
      <c r="G3" s="10">
        <v>23.381600970000001</v>
      </c>
      <c r="H3" s="10">
        <v>16.841441410000002</v>
      </c>
      <c r="I3" s="10">
        <v>80.764957319999994</v>
      </c>
      <c r="J3" s="10">
        <v>32.451471890000001</v>
      </c>
      <c r="K3" s="10">
        <v>78.852733979999996</v>
      </c>
      <c r="L3" s="11">
        <v>5.4050925925925924E-3</v>
      </c>
      <c r="M3" s="11">
        <v>5.9895717592592587E-3</v>
      </c>
      <c r="N3" s="10">
        <v>6.7356093500000025</v>
      </c>
      <c r="O3" s="10">
        <v>11.328338290000005</v>
      </c>
      <c r="P3" s="10">
        <v>0.59458052695564401</v>
      </c>
      <c r="Q3" s="9">
        <v>0.30221542082306724</v>
      </c>
      <c r="R3">
        <v>12.073404909999994</v>
      </c>
      <c r="S3">
        <v>1.0657701598351534</v>
      </c>
      <c r="T3" s="9">
        <v>0.66620853330036978</v>
      </c>
      <c r="U3" s="3">
        <v>13.199390319999999</v>
      </c>
      <c r="V3" s="3">
        <v>8.5075127380000009</v>
      </c>
      <c r="W3" s="3">
        <v>0.53502317423333334</v>
      </c>
      <c r="X3" s="3">
        <v>0.63318040546666665</v>
      </c>
      <c r="Y3" s="3">
        <v>19.592188743333335</v>
      </c>
      <c r="Z3" s="3">
        <v>22.418030823333336</v>
      </c>
      <c r="AA3" s="3">
        <v>10.596365779999999</v>
      </c>
      <c r="AB3" s="3">
        <v>14.227103940000001</v>
      </c>
      <c r="AC3" s="3">
        <v>93.163673653333333</v>
      </c>
      <c r="AD3" s="3">
        <v>80.701189693333333</v>
      </c>
      <c r="AE3" s="3">
        <v>30.663313950000003</v>
      </c>
      <c r="AF3" s="3">
        <v>30.998912833333332</v>
      </c>
      <c r="AG3" s="3">
        <v>67.945648389999988</v>
      </c>
      <c r="AH3" s="3">
        <v>76.060728173333345</v>
      </c>
      <c r="AI3" s="12">
        <v>43643</v>
      </c>
      <c r="AJ3" s="13">
        <v>635.4666666666667</v>
      </c>
      <c r="AK3" s="16">
        <v>3.0321150000000001</v>
      </c>
      <c r="AL3" s="10">
        <v>3.2115000000000116E-2</v>
      </c>
      <c r="AM3" s="10">
        <v>0.71479759860691294</v>
      </c>
      <c r="AN3" s="14">
        <v>12</v>
      </c>
      <c r="AO3" s="10">
        <v>285.14999999999998</v>
      </c>
      <c r="AP3" s="14">
        <v>10.5</v>
      </c>
      <c r="AQ3" s="14">
        <v>37</v>
      </c>
      <c r="AR3" s="10">
        <v>310.14999999999998</v>
      </c>
      <c r="AS3" s="14">
        <v>47.1</v>
      </c>
      <c r="AT3" s="14">
        <v>0.5</v>
      </c>
      <c r="AU3" s="10">
        <v>0.83276663832551456</v>
      </c>
      <c r="AV3" s="10">
        <v>19.471417238455491</v>
      </c>
      <c r="AW3" s="10">
        <v>0.61672054029681977</v>
      </c>
      <c r="AX3" s="10">
        <v>0.72986625733422894</v>
      </c>
      <c r="AY3" s="10">
        <v>12.088167303506729</v>
      </c>
      <c r="AZ3" s="10">
        <v>16.418414403715222</v>
      </c>
      <c r="BA3" s="10">
        <v>8.1736469284089495</v>
      </c>
      <c r="BB3" s="10">
        <v>0.72152214377497603</v>
      </c>
      <c r="BC3" s="2">
        <v>0.36108330923337356</v>
      </c>
      <c r="BD3" s="1" t="s">
        <v>79</v>
      </c>
      <c r="BE3" s="15"/>
      <c r="BF3" s="9">
        <v>0.66620853330036978</v>
      </c>
      <c r="BG3">
        <v>48</v>
      </c>
      <c r="BH3" s="19">
        <v>153.69999999999999</v>
      </c>
      <c r="BI3">
        <v>100</v>
      </c>
      <c r="BJ3" s="19">
        <v>32.4</v>
      </c>
      <c r="BK3">
        <v>92</v>
      </c>
      <c r="BL3" s="20">
        <v>15.3</v>
      </c>
      <c r="BM3">
        <v>87</v>
      </c>
      <c r="BN3">
        <v>78</v>
      </c>
      <c r="BO3" s="20">
        <v>12.34</v>
      </c>
      <c r="BP3">
        <v>81</v>
      </c>
      <c r="BQ3" s="19">
        <v>13.1</v>
      </c>
      <c r="BR3">
        <v>92</v>
      </c>
      <c r="BS3">
        <v>59</v>
      </c>
      <c r="BT3" s="20">
        <v>2.37</v>
      </c>
      <c r="BU3" s="20">
        <v>2.2000000000000011</v>
      </c>
      <c r="BV3" s="20">
        <v>-5</v>
      </c>
      <c r="BW3" s="20">
        <v>19</v>
      </c>
      <c r="BX3" s="20">
        <v>11</v>
      </c>
      <c r="BY3" s="20">
        <v>9.9699999999999989</v>
      </c>
      <c r="BZ3" s="25">
        <f t="shared" ref="BZ3:BZ66" si="1">BI3*0.45359237</f>
        <v>45.359237</v>
      </c>
      <c r="CA3" s="25">
        <f t="shared" si="0"/>
        <v>19.200741713085467</v>
      </c>
    </row>
    <row r="4" spans="1:79" x14ac:dyDescent="0.3">
      <c r="A4" s="2">
        <v>22</v>
      </c>
      <c r="B4" s="3" t="s">
        <v>86</v>
      </c>
      <c r="C4" s="10">
        <v>535</v>
      </c>
      <c r="D4" s="9" t="s">
        <v>58</v>
      </c>
      <c r="E4" s="10">
        <v>8.2848578689999997</v>
      </c>
      <c r="F4" s="10">
        <v>0.73385732719999996</v>
      </c>
      <c r="G4" s="10">
        <v>24.911648209999999</v>
      </c>
      <c r="H4" s="10">
        <v>18.285399869999999</v>
      </c>
      <c r="I4" s="10">
        <v>86.738233339999994</v>
      </c>
      <c r="J4" s="10">
        <v>29.00066756</v>
      </c>
      <c r="K4" s="10">
        <v>82.725197949999995</v>
      </c>
      <c r="L4" s="11">
        <v>4.6342592592592598E-3</v>
      </c>
      <c r="M4" s="11">
        <v>5.0138773148148148E-3</v>
      </c>
      <c r="N4" s="10">
        <v>4.8937787799999999</v>
      </c>
      <c r="O4" s="10">
        <v>10.395485320000006</v>
      </c>
      <c r="P4" s="10">
        <v>0.47076001065431711</v>
      </c>
      <c r="Q4" s="9">
        <v>0.2830995923286963</v>
      </c>
      <c r="R4">
        <v>13.950652089999991</v>
      </c>
      <c r="S4">
        <v>1.3419914184439428</v>
      </c>
      <c r="T4" s="9">
        <v>1.0113386724525018</v>
      </c>
      <c r="U4" s="3">
        <v>13.0472871</v>
      </c>
      <c r="V4" s="3">
        <v>8.5018576853333325</v>
      </c>
      <c r="W4" s="3">
        <v>0.62970316673333337</v>
      </c>
      <c r="X4" s="3">
        <v>0.70815067576666679</v>
      </c>
      <c r="Y4" s="3">
        <v>22.451765613333333</v>
      </c>
      <c r="Z4" s="3">
        <v>24.630462793333333</v>
      </c>
      <c r="AA4" s="3">
        <v>14.13641939</v>
      </c>
      <c r="AB4" s="3">
        <v>17.455789559999999</v>
      </c>
      <c r="AC4" s="3">
        <v>96.408336806666668</v>
      </c>
      <c r="AD4" s="3">
        <v>84.022534120000003</v>
      </c>
      <c r="AE4" s="3">
        <v>28.652007096666665</v>
      </c>
      <c r="AF4" s="3">
        <v>28.708614089999998</v>
      </c>
      <c r="AG4" s="3">
        <v>70.435558773333341</v>
      </c>
      <c r="AH4" s="3">
        <v>82.644853186666666</v>
      </c>
      <c r="AI4" s="12">
        <v>43644</v>
      </c>
      <c r="AJ4" s="13">
        <v>635</v>
      </c>
      <c r="AK4" s="16">
        <v>3.0520580000000002</v>
      </c>
      <c r="AL4" s="10">
        <v>5.205800000000016E-2</v>
      </c>
      <c r="AM4" s="10">
        <v>0.72134015198924784</v>
      </c>
      <c r="AN4" s="14">
        <v>12</v>
      </c>
      <c r="AO4" s="10">
        <v>285.14999999999998</v>
      </c>
      <c r="AP4" s="14">
        <v>10.5</v>
      </c>
      <c r="AQ4" s="14">
        <v>37</v>
      </c>
      <c r="AR4" s="10">
        <v>310.14999999999998</v>
      </c>
      <c r="AS4" s="14">
        <v>47.1</v>
      </c>
      <c r="AT4" s="14">
        <v>0.5</v>
      </c>
      <c r="AU4" s="10">
        <v>0.84043326265990193</v>
      </c>
      <c r="AV4" s="10">
        <v>20.936577783366005</v>
      </c>
      <c r="AW4" s="10">
        <v>0.72115310062270055</v>
      </c>
      <c r="AX4" s="10">
        <v>0.81099331004866482</v>
      </c>
      <c r="AY4" s="10">
        <v>16.193572619973832</v>
      </c>
      <c r="AZ4" s="10">
        <v>19.979889328721086</v>
      </c>
      <c r="BA4" s="10">
        <v>5.6011187106249611</v>
      </c>
      <c r="BB4" s="10">
        <v>0.53880300324689001</v>
      </c>
      <c r="BC4" s="2">
        <v>0.32306345856298169</v>
      </c>
      <c r="BD4" s="1" t="s">
        <v>79</v>
      </c>
      <c r="BE4" s="15"/>
      <c r="BF4" s="9">
        <v>1.0113386724525018</v>
      </c>
      <c r="BG4">
        <v>47</v>
      </c>
      <c r="BH4" s="19">
        <v>154.30000000000001</v>
      </c>
      <c r="BI4">
        <v>114</v>
      </c>
      <c r="BJ4" s="19">
        <v>33.9</v>
      </c>
      <c r="BK4">
        <v>90</v>
      </c>
      <c r="BL4" s="20">
        <v>14.6</v>
      </c>
      <c r="BM4">
        <v>91</v>
      </c>
      <c r="BN4">
        <v>85</v>
      </c>
      <c r="BO4" s="20">
        <v>5.8</v>
      </c>
      <c r="BP4" s="21" t="e">
        <v>#NULL!</v>
      </c>
      <c r="BQ4" s="21" t="e">
        <v>#NULL!</v>
      </c>
      <c r="BR4" s="21" t="e">
        <v>#NULL!</v>
      </c>
      <c r="BS4" s="21" t="e">
        <v>#NULL!</v>
      </c>
      <c r="BT4" s="21" t="e">
        <v>#NULL!</v>
      </c>
      <c r="BU4" s="21" t="e">
        <v>#NULL!</v>
      </c>
      <c r="BV4" s="21" t="e">
        <v>#NULL!</v>
      </c>
      <c r="BW4" s="21" t="e">
        <v>#NULL!</v>
      </c>
      <c r="BX4" s="21" t="e">
        <v>#NULL!</v>
      </c>
      <c r="BY4" s="21" t="e">
        <v>#NULL!</v>
      </c>
      <c r="BZ4" s="25">
        <f t="shared" si="1"/>
        <v>51.709530180000002</v>
      </c>
      <c r="CA4" s="25">
        <f t="shared" si="0"/>
        <v>21.718945712222823</v>
      </c>
    </row>
    <row r="5" spans="1:79" x14ac:dyDescent="0.3">
      <c r="A5" s="2">
        <v>23</v>
      </c>
      <c r="B5" s="3" t="s">
        <v>87</v>
      </c>
      <c r="C5" s="10">
        <v>569</v>
      </c>
      <c r="D5" s="9" t="s">
        <v>58</v>
      </c>
      <c r="E5" s="10">
        <v>9.0601141760000008</v>
      </c>
      <c r="F5" s="10">
        <v>0.48147572360000002</v>
      </c>
      <c r="G5" s="10">
        <v>25.547613040000002</v>
      </c>
      <c r="H5" s="10">
        <v>12.346464020000001</v>
      </c>
      <c r="I5" s="10">
        <v>76.759087440000002</v>
      </c>
      <c r="J5" s="10">
        <v>31.850300690000001</v>
      </c>
      <c r="K5" s="10">
        <v>84.253545900000006</v>
      </c>
      <c r="L5" s="11">
        <v>5.2835648148148147E-3</v>
      </c>
      <c r="M5" s="11">
        <v>5.6944328703703714E-3</v>
      </c>
      <c r="N5" s="10">
        <v>1.5030952600000003</v>
      </c>
      <c r="O5" s="10">
        <v>17.615319349999993</v>
      </c>
      <c r="P5" s="10">
        <v>8.5328868023048413E-2</v>
      </c>
      <c r="Q5" s="9">
        <v>0.16803102603432959</v>
      </c>
      <c r="R5">
        <v>19.923830670000001</v>
      </c>
      <c r="S5">
        <v>1.1310513465087995</v>
      </c>
      <c r="T5" s="9">
        <v>0.822238507445328</v>
      </c>
      <c r="U5" s="3">
        <v>13.186159866666666</v>
      </c>
      <c r="V5" s="3">
        <v>8.6845104326666682</v>
      </c>
      <c r="W5" s="3">
        <v>0.43225707173333333</v>
      </c>
      <c r="X5" s="3">
        <v>0.46939027743333334</v>
      </c>
      <c r="Y5" s="3">
        <v>25.205422479999999</v>
      </c>
      <c r="Z5" s="3">
        <v>28.539296319999995</v>
      </c>
      <c r="AA5" s="3">
        <v>10.856170366666667</v>
      </c>
      <c r="AB5" s="3">
        <v>13.368803206666668</v>
      </c>
      <c r="AC5" s="3">
        <v>91.383352930000001</v>
      </c>
      <c r="AD5" s="3">
        <v>75.77525017666666</v>
      </c>
      <c r="AE5" s="3">
        <v>31.261255509999998</v>
      </c>
      <c r="AF5" s="3">
        <v>31.326056179999998</v>
      </c>
      <c r="AG5" s="3">
        <v>66.781380836666671</v>
      </c>
      <c r="AH5" s="3">
        <v>79.798498476666666</v>
      </c>
      <c r="AI5" s="12">
        <v>43643</v>
      </c>
      <c r="AJ5" s="13">
        <v>635.4666666666667</v>
      </c>
      <c r="AK5" s="16">
        <v>3.0321150000000001</v>
      </c>
      <c r="AL5" s="10">
        <v>3.2115000000000116E-2</v>
      </c>
      <c r="AM5" s="10">
        <v>0.4763761172646816</v>
      </c>
      <c r="AN5" s="14">
        <v>12</v>
      </c>
      <c r="AO5" s="10">
        <v>285.14999999999998</v>
      </c>
      <c r="AP5" s="14">
        <v>10.5</v>
      </c>
      <c r="AQ5" s="14">
        <v>37</v>
      </c>
      <c r="AR5" s="10">
        <v>310.14999999999998</v>
      </c>
      <c r="AS5" s="14">
        <v>47.1</v>
      </c>
      <c r="AT5" s="14">
        <v>0.5</v>
      </c>
      <c r="AU5" s="10">
        <v>0.55499646127271329</v>
      </c>
      <c r="AV5" s="10">
        <v>14.178834831164625</v>
      </c>
      <c r="AW5" s="10">
        <v>0.49826218314469001</v>
      </c>
      <c r="AX5" s="10">
        <v>0.54106558267046367</v>
      </c>
      <c r="AY5" s="10">
        <v>12.522377577077444</v>
      </c>
      <c r="AZ5" s="10">
        <v>15.412103590497798</v>
      </c>
      <c r="BA5" s="10">
        <v>1.6783187691175332</v>
      </c>
      <c r="BB5" s="10">
        <v>9.5276090984835526E-2</v>
      </c>
      <c r="BC5" s="2">
        <v>0.19360242390457508</v>
      </c>
      <c r="BD5" s="1" t="s">
        <v>79</v>
      </c>
      <c r="BE5" s="15"/>
      <c r="BF5" s="9">
        <v>0.822238507445328</v>
      </c>
      <c r="BG5">
        <v>51</v>
      </c>
      <c r="BH5" s="19">
        <v>157.9</v>
      </c>
      <c r="BI5">
        <v>114</v>
      </c>
      <c r="BJ5" s="19">
        <v>31.7</v>
      </c>
      <c r="BK5">
        <v>89</v>
      </c>
      <c r="BL5" s="20">
        <v>14.8</v>
      </c>
      <c r="BM5">
        <v>85</v>
      </c>
      <c r="BN5">
        <v>75</v>
      </c>
      <c r="BO5" s="20">
        <v>5.1100000000000003</v>
      </c>
      <c r="BP5">
        <v>82</v>
      </c>
      <c r="BQ5" s="19">
        <v>17.3</v>
      </c>
      <c r="BR5">
        <v>86</v>
      </c>
      <c r="BS5">
        <v>72</v>
      </c>
      <c r="BT5" s="20">
        <v>7.32</v>
      </c>
      <c r="BU5" s="20">
        <v>-2.5</v>
      </c>
      <c r="BV5" s="20">
        <v>-1</v>
      </c>
      <c r="BW5" s="20">
        <v>3</v>
      </c>
      <c r="BX5" s="20">
        <v>7</v>
      </c>
      <c r="BY5" s="20">
        <v>-2.21</v>
      </c>
      <c r="BZ5" s="25">
        <f t="shared" si="1"/>
        <v>51.709530180000002</v>
      </c>
      <c r="CA5" s="25">
        <f t="shared" si="0"/>
        <v>20.73988442352745</v>
      </c>
    </row>
    <row r="6" spans="1:79" x14ac:dyDescent="0.3">
      <c r="A6" s="2">
        <v>28</v>
      </c>
      <c r="B6" s="3" t="s">
        <v>93</v>
      </c>
      <c r="C6" s="10">
        <v>527</v>
      </c>
      <c r="D6" s="9" t="s">
        <v>58</v>
      </c>
      <c r="E6" s="10">
        <v>8.5655948300000002</v>
      </c>
      <c r="F6" s="10">
        <v>0.6380851797</v>
      </c>
      <c r="G6" s="10">
        <v>22.578084199999999</v>
      </c>
      <c r="H6" s="10">
        <v>14.37752656</v>
      </c>
      <c r="I6" s="10">
        <v>80.725104669999993</v>
      </c>
      <c r="J6" s="10">
        <v>34.589025419999999</v>
      </c>
      <c r="K6" s="10">
        <v>90.344194020000003</v>
      </c>
      <c r="L6" s="11">
        <v>4.40162037037037E-3</v>
      </c>
      <c r="M6" s="11">
        <v>4.7499884259259257E-3</v>
      </c>
      <c r="N6" s="10">
        <v>4.7411456510000001</v>
      </c>
      <c r="O6" s="10">
        <v>10.938931410000009</v>
      </c>
      <c r="P6" s="10">
        <v>0.43341945143433314</v>
      </c>
      <c r="Q6" s="9">
        <v>0.30246417134463593</v>
      </c>
      <c r="R6">
        <v>9.5690505099999967</v>
      </c>
      <c r="S6">
        <v>0.87477013533993708</v>
      </c>
      <c r="T6" s="9">
        <v>0.84874690429668986</v>
      </c>
      <c r="U6" s="3">
        <v>13.232097840000002</v>
      </c>
      <c r="V6" s="3">
        <v>8.7317683196666653</v>
      </c>
      <c r="W6" s="3">
        <v>0.50284756763333327</v>
      </c>
      <c r="X6" s="3">
        <v>0.60656256286666677</v>
      </c>
      <c r="Y6" s="3">
        <v>19.033890276666668</v>
      </c>
      <c r="Z6" s="3">
        <v>21.851602510000003</v>
      </c>
      <c r="AA6" s="3">
        <v>9.5620189406666665</v>
      </c>
      <c r="AB6" s="3">
        <v>13.237915193333334</v>
      </c>
      <c r="AC6" s="3">
        <v>92.130066790000001</v>
      </c>
      <c r="AD6" s="3">
        <v>79.732302009999998</v>
      </c>
      <c r="AE6" s="3">
        <v>34.089670580000003</v>
      </c>
      <c r="AF6" s="3">
        <v>34.284160469999996</v>
      </c>
      <c r="AG6" s="3">
        <v>82.090281320000003</v>
      </c>
      <c r="AH6" s="3">
        <v>92.58214255</v>
      </c>
      <c r="AI6" s="12">
        <v>43644</v>
      </c>
      <c r="AJ6" s="13">
        <v>635</v>
      </c>
      <c r="AK6" s="16">
        <v>3.0520580000000002</v>
      </c>
      <c r="AL6" s="10">
        <v>5.205800000000016E-2</v>
      </c>
      <c r="AM6" s="10">
        <v>0.6272015600948605</v>
      </c>
      <c r="AN6" s="14">
        <v>12</v>
      </c>
      <c r="AO6" s="10">
        <v>285.14999999999998</v>
      </c>
      <c r="AP6" s="14">
        <v>10.5</v>
      </c>
      <c r="AQ6" s="14">
        <v>37</v>
      </c>
      <c r="AR6" s="10">
        <v>310.14999999999998</v>
      </c>
      <c r="AS6" s="14">
        <v>47.1</v>
      </c>
      <c r="AT6" s="14">
        <v>0.5</v>
      </c>
      <c r="AU6" s="10">
        <v>0.73075240861368462</v>
      </c>
      <c r="AV6" s="10">
        <v>16.498989411032575</v>
      </c>
      <c r="AW6" s="10">
        <v>0.57587463696673435</v>
      </c>
      <c r="AX6" s="10">
        <v>0.69465185509887828</v>
      </c>
      <c r="AY6" s="10">
        <v>10.961116524798042</v>
      </c>
      <c r="AZ6" s="10">
        <v>15.196235783852023</v>
      </c>
      <c r="BA6" s="10">
        <v>5.4632725795963069</v>
      </c>
      <c r="BB6" s="10">
        <v>0.49943384548530617</v>
      </c>
      <c r="BC6" s="2">
        <v>0.34855471603831384</v>
      </c>
      <c r="BD6" s="1" t="s">
        <v>79</v>
      </c>
      <c r="BE6" s="15"/>
      <c r="BF6" s="9">
        <v>0.84874690429668986</v>
      </c>
      <c r="BG6">
        <v>47</v>
      </c>
      <c r="BH6" s="19">
        <v>154.80000000000001</v>
      </c>
      <c r="BI6">
        <v>91</v>
      </c>
      <c r="BJ6" s="19">
        <v>31.6</v>
      </c>
      <c r="BK6">
        <v>83</v>
      </c>
      <c r="BL6" s="20">
        <v>13.4</v>
      </c>
      <c r="BM6">
        <v>82</v>
      </c>
      <c r="BN6">
        <v>86</v>
      </c>
      <c r="BO6" s="20">
        <v>4.08</v>
      </c>
      <c r="BP6">
        <v>90</v>
      </c>
      <c r="BQ6" s="19">
        <v>15.4</v>
      </c>
      <c r="BR6">
        <v>84</v>
      </c>
      <c r="BS6">
        <v>80</v>
      </c>
      <c r="BT6" s="20">
        <v>11.64</v>
      </c>
      <c r="BU6" s="20">
        <v>-2</v>
      </c>
      <c r="BV6" s="20">
        <v>-2</v>
      </c>
      <c r="BW6" s="20">
        <v>6</v>
      </c>
      <c r="BX6" s="20">
        <v>-7</v>
      </c>
      <c r="BY6" s="20">
        <v>-7.5600000000000005</v>
      </c>
      <c r="BZ6" s="25">
        <f t="shared" si="1"/>
        <v>41.276905670000005</v>
      </c>
      <c r="CA6" s="25">
        <f t="shared" si="0"/>
        <v>17.22523756167832</v>
      </c>
    </row>
    <row r="7" spans="1:79" x14ac:dyDescent="0.3">
      <c r="A7" s="2">
        <v>41</v>
      </c>
      <c r="B7" s="3" t="s">
        <v>108</v>
      </c>
      <c r="C7" s="10">
        <v>564</v>
      </c>
      <c r="D7" s="9" t="s">
        <v>58</v>
      </c>
      <c r="E7" s="10">
        <v>8.3405520360000001</v>
      </c>
      <c r="F7" s="10">
        <v>0.75041140589999999</v>
      </c>
      <c r="G7" s="10">
        <v>17.354276670000001</v>
      </c>
      <c r="H7" s="10">
        <v>13.02918936</v>
      </c>
      <c r="I7" s="10">
        <v>73.201251150000004</v>
      </c>
      <c r="J7" s="10">
        <v>33.295050830000001</v>
      </c>
      <c r="K7" s="10">
        <v>92.178117180000001</v>
      </c>
      <c r="L7" s="11">
        <v>5.2835648148148147E-3</v>
      </c>
      <c r="M7" s="11">
        <v>5.93170138888889E-3</v>
      </c>
      <c r="N7" s="10">
        <v>2.3533018999999999</v>
      </c>
      <c r="O7" s="10">
        <v>20.055725240000001</v>
      </c>
      <c r="P7" s="10">
        <v>0.11733816014324296</v>
      </c>
      <c r="Q7" s="9">
        <v>0.16098888278529697</v>
      </c>
      <c r="R7">
        <v>12.881332790000002</v>
      </c>
      <c r="S7">
        <v>0.64227708725830157</v>
      </c>
      <c r="T7" s="9">
        <v>0.51845855737795932</v>
      </c>
      <c r="U7" s="3">
        <v>13.282439323333334</v>
      </c>
      <c r="V7" s="3">
        <v>8.6506277403333325</v>
      </c>
      <c r="W7" s="3">
        <v>0.61194670360000003</v>
      </c>
      <c r="X7" s="3">
        <v>0.70596567373333341</v>
      </c>
      <c r="Y7" s="3">
        <v>17.299351290000001</v>
      </c>
      <c r="Z7" s="3">
        <v>18.515673636666666</v>
      </c>
      <c r="AA7" s="3">
        <v>10.555444216666666</v>
      </c>
      <c r="AB7" s="3">
        <v>13.0450982</v>
      </c>
      <c r="AC7" s="3">
        <v>92.580335033333327</v>
      </c>
      <c r="AD7" s="3">
        <v>75.51837901333333</v>
      </c>
      <c r="AE7" s="3">
        <v>32.665329973333336</v>
      </c>
      <c r="AF7" s="3">
        <v>33.079511870000005</v>
      </c>
      <c r="AG7" s="3">
        <v>77.792686753333328</v>
      </c>
      <c r="AH7" s="3">
        <v>86.830798443333322</v>
      </c>
      <c r="AI7" s="12">
        <v>43630</v>
      </c>
      <c r="AJ7" s="13">
        <v>639.4</v>
      </c>
      <c r="AK7" s="16">
        <v>3.0000800000000001</v>
      </c>
      <c r="AL7" s="10">
        <v>8.0000000000080007E-5</v>
      </c>
      <c r="AM7" s="10">
        <v>0.75039139546278766</v>
      </c>
      <c r="AN7" s="14">
        <v>12</v>
      </c>
      <c r="AO7" s="10">
        <v>285.14999999999998</v>
      </c>
      <c r="AP7" s="14">
        <v>10.5</v>
      </c>
      <c r="AQ7" s="14">
        <v>37</v>
      </c>
      <c r="AR7" s="10">
        <v>310.14999999999998</v>
      </c>
      <c r="AS7" s="14">
        <v>47.1</v>
      </c>
      <c r="AT7" s="14">
        <v>0.5</v>
      </c>
      <c r="AU7" s="10">
        <v>0.87384925273643832</v>
      </c>
      <c r="AV7" s="10">
        <v>15.165021699860906</v>
      </c>
      <c r="AW7" s="10">
        <v>0.71260799802748132</v>
      </c>
      <c r="AX7" s="10">
        <v>0.82209248366843024</v>
      </c>
      <c r="AY7" s="10">
        <v>12.315945440281363</v>
      </c>
      <c r="AZ7" s="10">
        <v>15.18350205677875</v>
      </c>
      <c r="BA7" s="10">
        <v>2.6613138245772454</v>
      </c>
      <c r="BB7" s="10">
        <v>0.13269596550262897</v>
      </c>
      <c r="BC7" s="2">
        <v>0.18598060544678308</v>
      </c>
      <c r="BD7" s="1" t="s">
        <v>79</v>
      </c>
      <c r="BE7" s="15"/>
      <c r="BF7" s="9">
        <v>0.51845855737795932</v>
      </c>
      <c r="BG7">
        <v>50</v>
      </c>
      <c r="BH7" s="19">
        <v>145.6</v>
      </c>
      <c r="BI7">
        <v>108</v>
      </c>
      <c r="BJ7" s="19">
        <v>30.6</v>
      </c>
      <c r="BK7">
        <v>88</v>
      </c>
      <c r="BL7" s="20">
        <v>15</v>
      </c>
      <c r="BM7">
        <v>88</v>
      </c>
      <c r="BN7">
        <v>83</v>
      </c>
      <c r="BO7" s="20">
        <v>4.57</v>
      </c>
      <c r="BP7">
        <v>81</v>
      </c>
      <c r="BQ7" s="19">
        <v>11.9</v>
      </c>
      <c r="BR7">
        <v>90</v>
      </c>
      <c r="BS7">
        <v>78</v>
      </c>
      <c r="BT7" s="20">
        <v>2.38</v>
      </c>
      <c r="BU7" s="20">
        <v>3.0999999999999996</v>
      </c>
      <c r="BV7" s="20">
        <v>-2</v>
      </c>
      <c r="BW7" s="20">
        <v>5</v>
      </c>
      <c r="BX7" s="20">
        <v>7</v>
      </c>
      <c r="BY7" s="20">
        <v>2.1900000000000004</v>
      </c>
      <c r="BZ7" s="25">
        <f t="shared" si="1"/>
        <v>48.98797596</v>
      </c>
      <c r="CA7" s="25">
        <f t="shared" si="0"/>
        <v>23.108233437235839</v>
      </c>
    </row>
    <row r="8" spans="1:79" x14ac:dyDescent="0.3">
      <c r="A8" s="2">
        <v>50</v>
      </c>
      <c r="B8" s="3" t="s">
        <v>119</v>
      </c>
      <c r="C8" s="10">
        <v>655</v>
      </c>
      <c r="D8" s="9" t="s">
        <v>58</v>
      </c>
      <c r="E8" s="10">
        <v>9.275220762</v>
      </c>
      <c r="F8" s="10">
        <v>0.60977142969999998</v>
      </c>
      <c r="G8" s="10">
        <v>16.756487490000001</v>
      </c>
      <c r="H8" s="10">
        <v>10.21282755</v>
      </c>
      <c r="I8" s="10">
        <v>69.432680180000006</v>
      </c>
      <c r="J8" s="10">
        <v>35.971703230000003</v>
      </c>
      <c r="K8" s="10">
        <v>92.72114612</v>
      </c>
      <c r="L8" s="11">
        <v>5.1504629629629635E-3</v>
      </c>
      <c r="M8" s="11">
        <v>5.6597106481481481E-3</v>
      </c>
      <c r="N8" s="10">
        <v>1.5214730400000001</v>
      </c>
      <c r="O8" s="10">
        <v>17.222622539999989</v>
      </c>
      <c r="P8" s="10">
        <v>8.8341542437357576E-2</v>
      </c>
      <c r="Q8" s="9">
        <v>8.8320665581711741E-2</v>
      </c>
      <c r="R8">
        <v>8.7459952100000038</v>
      </c>
      <c r="S8">
        <v>0.50782017603226237</v>
      </c>
      <c r="T8" s="9">
        <v>0.46033808163229412</v>
      </c>
      <c r="U8" s="3">
        <v>13.341716359999999</v>
      </c>
      <c r="V8" s="3">
        <v>9.2729136876666658</v>
      </c>
      <c r="W8" s="3">
        <v>0.50294119436666662</v>
      </c>
      <c r="X8" s="3">
        <v>0.57712401356666665</v>
      </c>
      <c r="Y8" s="3">
        <v>18.200869063333332</v>
      </c>
      <c r="Z8" s="3">
        <v>18.772805719999997</v>
      </c>
      <c r="AA8" s="3">
        <v>9.0593463166666677</v>
      </c>
      <c r="AB8" s="3">
        <v>10.730439176666666</v>
      </c>
      <c r="AC8" s="3">
        <v>85.137168163333342</v>
      </c>
      <c r="AD8" s="3">
        <v>65.282007460000003</v>
      </c>
      <c r="AE8" s="3">
        <v>35.882502366666671</v>
      </c>
      <c r="AF8" s="3">
        <v>35.650981263333335</v>
      </c>
      <c r="AG8" s="3">
        <v>84.391596296666663</v>
      </c>
      <c r="AH8" s="3">
        <v>93.609041653333335</v>
      </c>
      <c r="AI8" s="12">
        <v>43631</v>
      </c>
      <c r="AJ8" s="13">
        <v>638.9</v>
      </c>
      <c r="AK8" s="16">
        <v>3.0051000000000001</v>
      </c>
      <c r="AL8" s="10">
        <v>5.1000000000001044E-3</v>
      </c>
      <c r="AM8" s="10">
        <v>0.60873657751821897</v>
      </c>
      <c r="AN8" s="14">
        <v>12</v>
      </c>
      <c r="AO8" s="10">
        <v>285.14999999999998</v>
      </c>
      <c r="AP8" s="14">
        <v>10.5</v>
      </c>
      <c r="AQ8" s="14">
        <v>37</v>
      </c>
      <c r="AR8" s="10">
        <v>310.14999999999998</v>
      </c>
      <c r="AS8" s="14">
        <v>47.1</v>
      </c>
      <c r="AT8" s="14">
        <v>0.5</v>
      </c>
      <c r="AU8" s="10">
        <v>0.70892825548805616</v>
      </c>
      <c r="AV8" s="10">
        <v>11.879147444393137</v>
      </c>
      <c r="AW8" s="10">
        <v>0.58472602383299299</v>
      </c>
      <c r="AX8" s="10">
        <v>0.67097194163290619</v>
      </c>
      <c r="AY8" s="10">
        <v>10.556173124743269</v>
      </c>
      <c r="AZ8" s="10">
        <v>12.517379891064174</v>
      </c>
      <c r="BA8" s="10">
        <v>1.7407401854509725</v>
      </c>
      <c r="BB8" s="10">
        <v>0.10107288721029901</v>
      </c>
      <c r="BC8" s="2">
        <v>0.10344661692021091</v>
      </c>
      <c r="BD8" s="1" t="s">
        <v>79</v>
      </c>
      <c r="BE8" s="15"/>
      <c r="BF8" s="9">
        <v>0.46033808163229412</v>
      </c>
      <c r="BG8">
        <v>54</v>
      </c>
      <c r="BH8" s="19">
        <v>154</v>
      </c>
      <c r="BI8">
        <v>125</v>
      </c>
      <c r="BJ8" s="19">
        <v>32.6</v>
      </c>
      <c r="BK8">
        <v>92</v>
      </c>
      <c r="BL8" s="20">
        <v>13.8</v>
      </c>
      <c r="BM8">
        <v>88</v>
      </c>
      <c r="BN8">
        <v>75</v>
      </c>
      <c r="BO8" s="20">
        <v>5.04</v>
      </c>
      <c r="BP8">
        <v>77</v>
      </c>
      <c r="BQ8" s="19">
        <v>14.1</v>
      </c>
      <c r="BR8">
        <v>89</v>
      </c>
      <c r="BS8">
        <v>87</v>
      </c>
      <c r="BT8" s="20">
        <v>1.92</v>
      </c>
      <c r="BU8" s="20">
        <v>-0.29999999999999893</v>
      </c>
      <c r="BV8" s="20">
        <v>-1</v>
      </c>
      <c r="BW8" s="20">
        <v>-12</v>
      </c>
      <c r="BX8" s="20">
        <v>15</v>
      </c>
      <c r="BY8" s="20">
        <v>3.12</v>
      </c>
      <c r="BZ8" s="25">
        <f t="shared" si="1"/>
        <v>56.699046250000002</v>
      </c>
      <c r="CA8" s="25">
        <f t="shared" si="0"/>
        <v>23.907508116883118</v>
      </c>
    </row>
    <row r="9" spans="1:79" x14ac:dyDescent="0.3">
      <c r="A9" s="2">
        <v>54</v>
      </c>
      <c r="B9" s="3" t="s">
        <v>123</v>
      </c>
      <c r="C9" s="10">
        <v>661</v>
      </c>
      <c r="D9" s="9" t="s">
        <v>58</v>
      </c>
      <c r="E9" s="10">
        <v>8.6469274790000004</v>
      </c>
      <c r="F9" s="10">
        <v>0.82052315629999995</v>
      </c>
      <c r="G9" s="10">
        <v>19.369979440000002</v>
      </c>
      <c r="H9" s="10">
        <v>15.862377049999999</v>
      </c>
      <c r="I9" s="10">
        <v>80.267270479999993</v>
      </c>
      <c r="J9" s="10">
        <v>30.157558380000001</v>
      </c>
      <c r="K9" s="10">
        <v>80.632262690000005</v>
      </c>
      <c r="L9" s="11">
        <v>4.1956018518518523E-3</v>
      </c>
      <c r="M9" s="11">
        <v>4.8437384259259258E-3</v>
      </c>
      <c r="N9" s="10">
        <v>4.8425465799999987</v>
      </c>
      <c r="O9" s="10">
        <v>13.801422490000007</v>
      </c>
      <c r="P9" s="10">
        <v>0.35087300483038802</v>
      </c>
      <c r="Q9" s="9">
        <v>0.18855845945575889</v>
      </c>
      <c r="R9">
        <v>17.834360240000002</v>
      </c>
      <c r="S9">
        <v>1.2922117450517951</v>
      </c>
      <c r="T9" s="9">
        <v>0.84548016075638277</v>
      </c>
      <c r="U9" s="3">
        <v>13.289584823333334</v>
      </c>
      <c r="V9" s="3">
        <v>8.7298321956666669</v>
      </c>
      <c r="W9" s="3">
        <v>0.66209107813333334</v>
      </c>
      <c r="X9" s="3">
        <v>0.75528838943333332</v>
      </c>
      <c r="Y9" s="3">
        <v>17.53256524</v>
      </c>
      <c r="Z9" s="3">
        <v>18.842729370000001</v>
      </c>
      <c r="AA9" s="3">
        <v>11.560906306666666</v>
      </c>
      <c r="AB9" s="3">
        <v>14.219123683333331</v>
      </c>
      <c r="AC9" s="3">
        <v>93.59859354000001</v>
      </c>
      <c r="AD9" s="3">
        <v>79.065779093333333</v>
      </c>
      <c r="AE9" s="3">
        <v>29.514622076666669</v>
      </c>
      <c r="AF9" s="3">
        <v>29.465171956666666</v>
      </c>
      <c r="AG9" s="3">
        <v>65.979032009999997</v>
      </c>
      <c r="AH9" s="3">
        <v>78.102008866666665</v>
      </c>
      <c r="AI9" s="12">
        <v>43631</v>
      </c>
      <c r="AJ9" s="13">
        <v>638.9</v>
      </c>
      <c r="AK9" s="16">
        <v>3.0051000000000001</v>
      </c>
      <c r="AL9" s="10">
        <v>5.1000000000001044E-3</v>
      </c>
      <c r="AM9" s="10">
        <v>0.81913063422182275</v>
      </c>
      <c r="AN9" s="14">
        <v>12</v>
      </c>
      <c r="AO9" s="10">
        <v>285.14999999999998</v>
      </c>
      <c r="AP9" s="14">
        <v>10.5</v>
      </c>
      <c r="AQ9" s="14">
        <v>37</v>
      </c>
      <c r="AR9" s="10">
        <v>310.14999999999998</v>
      </c>
      <c r="AS9" s="14">
        <v>47.1</v>
      </c>
      <c r="AT9" s="14">
        <v>0.5</v>
      </c>
      <c r="AU9" s="10">
        <v>0.95395097482592428</v>
      </c>
      <c r="AV9" s="10">
        <v>18.478010769146113</v>
      </c>
      <c r="AW9" s="10">
        <v>0.76975576442831539</v>
      </c>
      <c r="AX9" s="10">
        <v>0.87810817993684787</v>
      </c>
      <c r="AY9" s="10">
        <v>13.454738907136838</v>
      </c>
      <c r="AZ9" s="10">
        <v>16.541042453854303</v>
      </c>
      <c r="BA9" s="10">
        <v>5.6775703465311338</v>
      </c>
      <c r="BB9" s="10">
        <v>0.41137573685936274</v>
      </c>
      <c r="BC9" s="2">
        <v>0.21896177681527237</v>
      </c>
      <c r="BD9" s="1" t="s">
        <v>79</v>
      </c>
      <c r="BE9" s="15"/>
      <c r="BF9" s="9">
        <v>0.84548016075638277</v>
      </c>
      <c r="BG9">
        <v>47</v>
      </c>
      <c r="BH9" s="19">
        <v>147.6</v>
      </c>
      <c r="BI9">
        <v>114</v>
      </c>
      <c r="BJ9" s="19">
        <v>31.5</v>
      </c>
      <c r="BK9">
        <v>88</v>
      </c>
      <c r="BL9" s="20">
        <v>13.1</v>
      </c>
      <c r="BM9">
        <v>89</v>
      </c>
      <c r="BN9">
        <v>74</v>
      </c>
      <c r="BO9" s="20">
        <v>1.43</v>
      </c>
      <c r="BP9">
        <v>84</v>
      </c>
      <c r="BQ9" s="19">
        <v>13.3</v>
      </c>
      <c r="BR9">
        <v>88</v>
      </c>
      <c r="BS9">
        <v>59</v>
      </c>
      <c r="BT9" s="20">
        <v>2.89</v>
      </c>
      <c r="BU9" s="20">
        <v>-0.20000000000000107</v>
      </c>
      <c r="BV9" s="20">
        <v>1</v>
      </c>
      <c r="BW9" s="20">
        <v>15</v>
      </c>
      <c r="BX9" s="20">
        <v>4</v>
      </c>
      <c r="BY9" s="20">
        <v>-1.4600000000000002</v>
      </c>
      <c r="BZ9" s="25">
        <f t="shared" si="1"/>
        <v>51.709530180000002</v>
      </c>
      <c r="CA9" s="25">
        <f t="shared" si="0"/>
        <v>23.735472244254964</v>
      </c>
    </row>
    <row r="10" spans="1:79" x14ac:dyDescent="0.3">
      <c r="A10" s="2">
        <v>55</v>
      </c>
      <c r="B10" s="3" t="s">
        <v>124</v>
      </c>
      <c r="C10" s="10">
        <v>557</v>
      </c>
      <c r="D10" s="9" t="s">
        <v>58</v>
      </c>
      <c r="E10" s="10">
        <v>7.4501314020000002</v>
      </c>
      <c r="F10" s="10">
        <v>1.0100323849999999</v>
      </c>
      <c r="G10" s="10">
        <v>22.661759100000001</v>
      </c>
      <c r="H10" s="10">
        <v>22.5783855</v>
      </c>
      <c r="I10" s="10">
        <v>86.663473170000003</v>
      </c>
      <c r="J10" s="10">
        <v>30.625526619999999</v>
      </c>
      <c r="K10" s="10">
        <v>90.440317609999994</v>
      </c>
      <c r="L10" s="11">
        <v>5.3356481481481484E-3</v>
      </c>
      <c r="M10" s="11">
        <v>6.0127199074074067E-3</v>
      </c>
      <c r="N10" s="10">
        <v>13.593258042999999</v>
      </c>
      <c r="O10" s="10">
        <v>10.012360119999997</v>
      </c>
      <c r="P10" s="10">
        <v>1.357647735407264</v>
      </c>
      <c r="Q10" s="9">
        <v>1.2499605441050168</v>
      </c>
      <c r="R10">
        <v>20.662904470000001</v>
      </c>
      <c r="S10">
        <v>2.0637396400400356</v>
      </c>
      <c r="T10" s="9">
        <v>2.2346221716639532</v>
      </c>
      <c r="U10" s="3">
        <v>13.342074629999999</v>
      </c>
      <c r="V10" s="3">
        <v>7.4438986014999999</v>
      </c>
      <c r="W10" s="3">
        <v>0.57550539560000002</v>
      </c>
      <c r="X10" s="3">
        <v>1.0325354394999999</v>
      </c>
      <c r="Y10" s="3">
        <v>15.958369345000001</v>
      </c>
      <c r="Z10" s="3">
        <v>22.168852520000002</v>
      </c>
      <c r="AA10" s="3">
        <v>9.1760441180000001</v>
      </c>
      <c r="AB10" s="3">
        <v>22.723868384999999</v>
      </c>
      <c r="AC10" s="3">
        <v>97.870383164999993</v>
      </c>
      <c r="AD10" s="3">
        <v>86.953888180000007</v>
      </c>
      <c r="AE10" s="3">
        <v>30.41072355</v>
      </c>
      <c r="AF10" s="3">
        <v>30.218538514999999</v>
      </c>
      <c r="AG10" s="3">
        <v>66.620678984999998</v>
      </c>
      <c r="AH10" s="3">
        <v>91.169421569999997</v>
      </c>
      <c r="AI10" s="12">
        <v>43631</v>
      </c>
      <c r="AJ10" s="13">
        <v>638.9</v>
      </c>
      <c r="AK10" s="16">
        <v>3.0051000000000001</v>
      </c>
      <c r="AL10" s="10">
        <v>5.1000000000001044E-3</v>
      </c>
      <c r="AM10" s="10">
        <v>1.0083182439852252</v>
      </c>
      <c r="AN10" s="14">
        <v>12</v>
      </c>
      <c r="AO10" s="10">
        <v>285.14999999999998</v>
      </c>
      <c r="AP10" s="14">
        <v>10.5</v>
      </c>
      <c r="AQ10" s="14">
        <v>37</v>
      </c>
      <c r="AR10" s="10">
        <v>310.14999999999998</v>
      </c>
      <c r="AS10" s="14">
        <v>47.1</v>
      </c>
      <c r="AT10" s="14">
        <v>0.5</v>
      </c>
      <c r="AU10" s="10">
        <v>1.1742768877131122</v>
      </c>
      <c r="AV10" s="10">
        <v>26.6111799460523</v>
      </c>
      <c r="AW10" s="10">
        <v>0.66909011517216987</v>
      </c>
      <c r="AX10" s="10">
        <v>1.2004392337870935</v>
      </c>
      <c r="AY10" s="10">
        <v>10.67907533698078</v>
      </c>
      <c r="AZ10" s="10">
        <v>26.599464740519771</v>
      </c>
      <c r="BA10" s="10">
        <v>16.2197362924271</v>
      </c>
      <c r="BB10" s="10">
        <v>1.6199713252450512</v>
      </c>
      <c r="BC10" s="2">
        <v>1.4707390536379326</v>
      </c>
      <c r="BD10" s="1" t="s">
        <v>79</v>
      </c>
      <c r="BE10" s="15"/>
      <c r="BF10" s="9">
        <v>2.2346221716639532</v>
      </c>
      <c r="BG10">
        <v>52</v>
      </c>
      <c r="BH10" s="19">
        <v>158.69999999999999</v>
      </c>
      <c r="BI10">
        <v>148</v>
      </c>
      <c r="BJ10" s="19">
        <v>34.799999999999997</v>
      </c>
      <c r="BK10">
        <v>91</v>
      </c>
      <c r="BL10" s="20">
        <v>11.9</v>
      </c>
      <c r="BM10">
        <v>90</v>
      </c>
      <c r="BN10">
        <v>67</v>
      </c>
      <c r="BO10" s="20">
        <v>6.86</v>
      </c>
      <c r="BP10">
        <v>90</v>
      </c>
      <c r="BQ10" s="19">
        <v>12.2</v>
      </c>
      <c r="BR10">
        <v>91</v>
      </c>
      <c r="BS10">
        <v>76</v>
      </c>
      <c r="BT10" s="20">
        <v>6.5</v>
      </c>
      <c r="BU10" s="20">
        <v>-0.29999999999999893</v>
      </c>
      <c r="BV10" s="20">
        <v>-1</v>
      </c>
      <c r="BW10" s="20">
        <v>-9</v>
      </c>
      <c r="BX10" s="20">
        <v>1</v>
      </c>
      <c r="BY10" s="20">
        <v>0.36000000000000032</v>
      </c>
      <c r="BZ10" s="25">
        <f t="shared" si="1"/>
        <v>67.131670760000006</v>
      </c>
      <c r="CA10" s="25">
        <f t="shared" si="0"/>
        <v>26.654687943828424</v>
      </c>
    </row>
    <row r="11" spans="1:79" x14ac:dyDescent="0.3">
      <c r="A11" s="2">
        <v>59</v>
      </c>
      <c r="B11" s="3" t="s">
        <v>128</v>
      </c>
      <c r="C11" s="10">
        <v>428</v>
      </c>
      <c r="D11" s="9" t="s">
        <v>58</v>
      </c>
      <c r="E11" s="10"/>
      <c r="F11" s="10"/>
      <c r="G11" s="10"/>
      <c r="H11" s="10"/>
      <c r="I11" s="10"/>
      <c r="J11" s="10"/>
      <c r="K11" s="10"/>
      <c r="L11" s="11"/>
      <c r="M11" s="11"/>
      <c r="N11" s="10">
        <v>0</v>
      </c>
      <c r="O11" s="10">
        <v>0</v>
      </c>
      <c r="P11" s="10" t="e">
        <v>#DIV/0!</v>
      </c>
      <c r="Q11" s="9">
        <v>0.2154011061658187</v>
      </c>
      <c r="R11">
        <v>0</v>
      </c>
      <c r="S11" t="e">
        <v>#DIV/0!</v>
      </c>
      <c r="T11" s="9">
        <v>0.71669087176397939</v>
      </c>
      <c r="U11" s="3">
        <v>13.305028969999999</v>
      </c>
      <c r="V11" s="3">
        <v>8.8847993754999983</v>
      </c>
      <c r="W11" s="3">
        <v>0.47734606214999997</v>
      </c>
      <c r="X11" s="3">
        <v>0.68986216200000006</v>
      </c>
      <c r="Y11" s="3">
        <v>18.518056790000003</v>
      </c>
      <c r="Z11" s="3">
        <v>16.928261845000002</v>
      </c>
      <c r="AA11" s="3">
        <v>8.7263734854999999</v>
      </c>
      <c r="AB11" s="3">
        <v>11.532359885</v>
      </c>
      <c r="AC11" s="3">
        <v>92.568928015000012</v>
      </c>
      <c r="AD11" s="3">
        <v>79.408989964999989</v>
      </c>
      <c r="AE11" s="3">
        <v>32.242276965000002</v>
      </c>
      <c r="AF11" s="3">
        <v>32.774390855</v>
      </c>
      <c r="AG11" s="3">
        <v>78.611187709999996</v>
      </c>
      <c r="AH11" s="3">
        <v>87.99168800999999</v>
      </c>
      <c r="AI11" s="12">
        <v>43632</v>
      </c>
      <c r="AJ11" s="13">
        <v>638.1</v>
      </c>
      <c r="AK11" s="16">
        <v>2.9333</v>
      </c>
      <c r="AL11" s="10">
        <v>6.6699999999999982E-2</v>
      </c>
      <c r="AM11" s="10" t="s">
        <v>518</v>
      </c>
      <c r="AN11" s="14">
        <v>12</v>
      </c>
      <c r="AO11" s="10">
        <v>285.14999999999998</v>
      </c>
      <c r="AP11" s="14">
        <v>10.5</v>
      </c>
      <c r="AQ11" s="14">
        <v>37</v>
      </c>
      <c r="AR11" s="10">
        <v>310.14999999999998</v>
      </c>
      <c r="AS11" s="14">
        <v>47.1</v>
      </c>
      <c r="AT11" s="14">
        <v>0.5</v>
      </c>
      <c r="AU11" s="10" t="s">
        <v>518</v>
      </c>
      <c r="AV11" s="10" t="s">
        <v>518</v>
      </c>
      <c r="AW11" s="10">
        <v>0.5686038943532159</v>
      </c>
      <c r="AX11" s="10">
        <v>0.82174829328929699</v>
      </c>
      <c r="AY11" s="10">
        <v>10.521725280559352</v>
      </c>
      <c r="AZ11" s="10">
        <v>13.865390181015584</v>
      </c>
      <c r="BA11" s="10"/>
      <c r="BB11" s="10" t="s">
        <v>518</v>
      </c>
      <c r="BC11" s="2">
        <v>0.2564378103714916</v>
      </c>
      <c r="BD11" s="1" t="s">
        <v>79</v>
      </c>
      <c r="BE11" s="15"/>
      <c r="BF11" s="9">
        <v>0.71669087176397939</v>
      </c>
      <c r="BG11">
        <v>49</v>
      </c>
      <c r="BH11" s="19">
        <v>152.30000000000001</v>
      </c>
      <c r="BI11">
        <v>117</v>
      </c>
      <c r="BJ11" s="19">
        <v>31.8</v>
      </c>
      <c r="BK11">
        <v>94</v>
      </c>
      <c r="BL11" s="20">
        <v>16</v>
      </c>
      <c r="BM11">
        <v>88</v>
      </c>
      <c r="BN11">
        <v>84</v>
      </c>
      <c r="BO11" s="20">
        <v>6.77</v>
      </c>
      <c r="BP11">
        <v>90</v>
      </c>
      <c r="BQ11" s="19">
        <v>12.9</v>
      </c>
      <c r="BR11">
        <v>89</v>
      </c>
      <c r="BS11">
        <v>94</v>
      </c>
      <c r="BT11" s="20">
        <v>10.16</v>
      </c>
      <c r="BU11" s="20">
        <v>3.0999999999999996</v>
      </c>
      <c r="BV11" s="20">
        <v>-1</v>
      </c>
      <c r="BW11" s="20">
        <v>-10</v>
      </c>
      <c r="BX11" s="20">
        <v>4</v>
      </c>
      <c r="BY11" s="20">
        <v>-3.3900000000000006</v>
      </c>
      <c r="BZ11" s="25">
        <f t="shared" si="1"/>
        <v>53.070307290000002</v>
      </c>
      <c r="CA11" s="25">
        <f t="shared" si="0"/>
        <v>22.879777441885825</v>
      </c>
    </row>
    <row r="12" spans="1:79" x14ac:dyDescent="0.3">
      <c r="A12" s="2">
        <v>78</v>
      </c>
      <c r="B12" s="3" t="s">
        <v>147</v>
      </c>
      <c r="C12" s="10">
        <v>656</v>
      </c>
      <c r="D12" s="9" t="s">
        <v>58</v>
      </c>
      <c r="E12" s="10">
        <v>8.1762607299999992</v>
      </c>
      <c r="F12" s="10">
        <v>0.70408744219999997</v>
      </c>
      <c r="G12" s="10">
        <v>18.09214725</v>
      </c>
      <c r="H12" s="10">
        <v>12.860576610000001</v>
      </c>
      <c r="I12" s="10">
        <v>79.224500219999996</v>
      </c>
      <c r="J12" s="10">
        <v>32.420279229999998</v>
      </c>
      <c r="K12" s="10">
        <v>91.704795540000006</v>
      </c>
      <c r="L12" s="11">
        <v>5.7118055555555559E-3</v>
      </c>
      <c r="M12" s="11">
        <v>6.4004513888888887E-3</v>
      </c>
      <c r="N12" s="10">
        <v>2.2519924500000013</v>
      </c>
      <c r="O12" s="10">
        <v>13.831895610000004</v>
      </c>
      <c r="P12" s="10">
        <v>0.16281155623903676</v>
      </c>
      <c r="Q12" s="9">
        <v>0.14732216381795979</v>
      </c>
      <c r="R12">
        <v>19.668631290000008</v>
      </c>
      <c r="S12">
        <v>1.4219765565451663</v>
      </c>
      <c r="T12" s="9">
        <v>1.2720031576147373</v>
      </c>
      <c r="U12" s="3">
        <v>13.185261520000003</v>
      </c>
      <c r="V12" s="3">
        <v>8.4307731813333326</v>
      </c>
      <c r="W12" s="3">
        <v>0.56740958786666662</v>
      </c>
      <c r="X12" s="3">
        <v>0.70616819613333337</v>
      </c>
      <c r="Y12" s="3">
        <v>18.119627176666668</v>
      </c>
      <c r="Z12" s="3">
        <v>17.726361496666666</v>
      </c>
      <c r="AA12" s="3">
        <v>10.244663231333334</v>
      </c>
      <c r="AB12" s="3">
        <v>12.451583343333333</v>
      </c>
      <c r="AC12" s="3">
        <v>93.798312500000009</v>
      </c>
      <c r="AD12" s="3">
        <v>78.80888075</v>
      </c>
      <c r="AE12" s="3">
        <v>31.938634346666664</v>
      </c>
      <c r="AF12" s="3">
        <v>32.531946659999996</v>
      </c>
      <c r="AG12" s="3">
        <v>72.708498193333341</v>
      </c>
      <c r="AH12" s="3">
        <v>91.715733549999996</v>
      </c>
      <c r="AI12" s="12">
        <v>43633</v>
      </c>
      <c r="AJ12" s="13">
        <v>636.70000000000005</v>
      </c>
      <c r="AK12" s="16">
        <v>2.919</v>
      </c>
      <c r="AL12" s="10">
        <v>8.0999999999999961E-2</v>
      </c>
      <c r="AM12" s="10">
        <v>0.72362532600205542</v>
      </c>
      <c r="AN12" s="14">
        <v>12</v>
      </c>
      <c r="AO12" s="10">
        <v>285.14999999999998</v>
      </c>
      <c r="AP12" s="14">
        <v>10.5</v>
      </c>
      <c r="AQ12" s="14">
        <v>37</v>
      </c>
      <c r="AR12" s="10">
        <v>310.14999999999998</v>
      </c>
      <c r="AS12" s="14">
        <v>47.1</v>
      </c>
      <c r="AT12" s="14">
        <v>0.5</v>
      </c>
      <c r="AU12" s="10">
        <v>0.84293417265244086</v>
      </c>
      <c r="AV12" s="10">
        <v>15.250489173684883</v>
      </c>
      <c r="AW12" s="10">
        <v>0.67930331211274542</v>
      </c>
      <c r="AX12" s="10">
        <v>0.8454252532912423</v>
      </c>
      <c r="AY12" s="10">
        <v>12.294600253048593</v>
      </c>
      <c r="AZ12" s="10">
        <v>14.949536428640286</v>
      </c>
      <c r="BA12" s="10">
        <v>2.5076398937989346</v>
      </c>
      <c r="BB12" s="10">
        <v>0.18129401526035185</v>
      </c>
      <c r="BC12" s="2">
        <v>0.1769086988379914</v>
      </c>
      <c r="BD12" s="1" t="s">
        <v>79</v>
      </c>
      <c r="BE12" s="15"/>
      <c r="BF12" s="9">
        <v>1.2720031576147373</v>
      </c>
      <c r="BG12">
        <v>47</v>
      </c>
      <c r="BH12" s="19">
        <v>156.1</v>
      </c>
      <c r="BI12">
        <v>103</v>
      </c>
      <c r="BJ12" s="19">
        <v>37.1</v>
      </c>
      <c r="BK12">
        <v>94</v>
      </c>
      <c r="BL12" s="20">
        <v>14.4</v>
      </c>
      <c r="BM12">
        <v>87</v>
      </c>
      <c r="BN12">
        <v>85</v>
      </c>
      <c r="BO12" s="20">
        <v>7.47</v>
      </c>
      <c r="BP12">
        <v>84</v>
      </c>
      <c r="BQ12" s="19">
        <v>14.3</v>
      </c>
      <c r="BR12">
        <v>89</v>
      </c>
      <c r="BS12">
        <v>68</v>
      </c>
      <c r="BT12" s="20">
        <v>9.9600000000000009</v>
      </c>
      <c r="BU12" s="20">
        <v>9.9999999999999645E-2</v>
      </c>
      <c r="BV12" s="20">
        <v>-2</v>
      </c>
      <c r="BW12" s="20">
        <v>17</v>
      </c>
      <c r="BX12" s="20">
        <v>10</v>
      </c>
      <c r="BY12" s="20">
        <v>-2.4900000000000011</v>
      </c>
      <c r="BZ12" s="25">
        <f t="shared" si="1"/>
        <v>46.720014110000001</v>
      </c>
      <c r="CA12" s="25">
        <f t="shared" si="0"/>
        <v>19.17331287004134</v>
      </c>
    </row>
    <row r="13" spans="1:79" x14ac:dyDescent="0.3">
      <c r="A13" s="2">
        <v>79</v>
      </c>
      <c r="B13" s="3" t="s">
        <v>148</v>
      </c>
      <c r="C13" s="10">
        <v>706</v>
      </c>
      <c r="D13" s="9" t="s">
        <v>58</v>
      </c>
      <c r="E13" s="10">
        <v>8.6579421330000006</v>
      </c>
      <c r="F13" s="10">
        <v>0.57947822699999996</v>
      </c>
      <c r="G13" s="10">
        <v>22.540779100000002</v>
      </c>
      <c r="H13" s="10">
        <v>13.066329870000001</v>
      </c>
      <c r="I13" s="10">
        <v>80.189305450000006</v>
      </c>
      <c r="J13" s="10">
        <v>30.169303280000001</v>
      </c>
      <c r="K13" s="10">
        <v>77.614568059999996</v>
      </c>
      <c r="L13" s="11">
        <v>5.8796296296296296E-3</v>
      </c>
      <c r="M13" s="11">
        <v>6.4930439814814825E-3</v>
      </c>
      <c r="N13" s="10">
        <v>3.1229329310000011</v>
      </c>
      <c r="O13" s="10">
        <v>13.425928679999998</v>
      </c>
      <c r="P13" s="10">
        <v>0.23260461197385129</v>
      </c>
      <c r="Q13" s="9">
        <v>0.2519441993137716</v>
      </c>
      <c r="R13">
        <v>15.987766499999999</v>
      </c>
      <c r="S13">
        <v>1.1908127088308056</v>
      </c>
      <c r="T13" s="9">
        <v>1.1459212884849055</v>
      </c>
      <c r="U13" s="3">
        <v>13.17546342</v>
      </c>
      <c r="V13" s="3">
        <v>8.6549323786666665</v>
      </c>
      <c r="W13" s="3">
        <v>0.49410401786666663</v>
      </c>
      <c r="X13" s="3">
        <v>0.62904232979999997</v>
      </c>
      <c r="Y13" s="3">
        <v>20.830868053333333</v>
      </c>
      <c r="Z13" s="3">
        <v>22.168049236666665</v>
      </c>
      <c r="AA13" s="3">
        <v>10.291918836333332</v>
      </c>
      <c r="AB13" s="3">
        <v>13.880794736666667</v>
      </c>
      <c r="AC13" s="3">
        <v>93.963168633333339</v>
      </c>
      <c r="AD13" s="3">
        <v>79.727927906666665</v>
      </c>
      <c r="AE13" s="3">
        <v>29.674536046666663</v>
      </c>
      <c r="AF13" s="3">
        <v>30.25868758</v>
      </c>
      <c r="AG13" s="3">
        <v>61.921639376666661</v>
      </c>
      <c r="AH13" s="3">
        <v>78.141960973333326</v>
      </c>
      <c r="AI13" s="12">
        <v>43633</v>
      </c>
      <c r="AJ13" s="13">
        <v>636.70000000000005</v>
      </c>
      <c r="AK13" s="16">
        <v>2.919</v>
      </c>
      <c r="AL13" s="10">
        <v>8.0999999999999961E-2</v>
      </c>
      <c r="AM13" s="10">
        <v>0.5955583011305241</v>
      </c>
      <c r="AN13" s="14">
        <v>12</v>
      </c>
      <c r="AO13" s="10">
        <v>285.14999999999998</v>
      </c>
      <c r="AP13" s="14">
        <v>10.5</v>
      </c>
      <c r="AQ13" s="14">
        <v>37</v>
      </c>
      <c r="AR13" s="10">
        <v>310.14999999999998</v>
      </c>
      <c r="AS13" s="14">
        <v>47.1</v>
      </c>
      <c r="AT13" s="14">
        <v>0.5</v>
      </c>
      <c r="AU13" s="10">
        <v>0.69375189865635745</v>
      </c>
      <c r="AV13" s="10">
        <v>15.637708297818541</v>
      </c>
      <c r="AW13" s="10">
        <v>0.59154181219777702</v>
      </c>
      <c r="AX13" s="10">
        <v>0.75309009087923606</v>
      </c>
      <c r="AY13" s="10">
        <v>12.326552674118327</v>
      </c>
      <c r="AZ13" s="10">
        <v>16.673793655301349</v>
      </c>
      <c r="BA13" s="10">
        <v>3.7333101916544571</v>
      </c>
      <c r="BB13" s="10">
        <v>0.27806718482095033</v>
      </c>
      <c r="BC13" s="2">
        <v>0.3049042869743217</v>
      </c>
      <c r="BD13" s="1" t="s">
        <v>79</v>
      </c>
      <c r="BE13" s="15"/>
      <c r="BF13" s="9">
        <v>1.1459212884849055</v>
      </c>
      <c r="BG13">
        <v>48</v>
      </c>
      <c r="BH13" s="19">
        <v>153.9</v>
      </c>
      <c r="BI13">
        <v>118</v>
      </c>
      <c r="BJ13" s="19">
        <v>30.5</v>
      </c>
      <c r="BK13">
        <v>92</v>
      </c>
      <c r="BL13" s="20">
        <v>13.6</v>
      </c>
      <c r="BM13">
        <v>88</v>
      </c>
      <c r="BN13">
        <v>73</v>
      </c>
      <c r="BO13" s="20">
        <v>6.17</v>
      </c>
      <c r="BP13">
        <v>86</v>
      </c>
      <c r="BQ13" s="19">
        <v>12.7</v>
      </c>
      <c r="BR13">
        <v>89</v>
      </c>
      <c r="BS13">
        <v>64</v>
      </c>
      <c r="BT13" s="20">
        <v>4.79</v>
      </c>
      <c r="BU13" s="20">
        <v>0.90000000000000036</v>
      </c>
      <c r="BV13" s="20">
        <v>-1</v>
      </c>
      <c r="BW13" s="20">
        <v>9</v>
      </c>
      <c r="BX13" s="20">
        <v>6</v>
      </c>
      <c r="BY13" s="20">
        <v>1.38</v>
      </c>
      <c r="BZ13" s="25">
        <f t="shared" si="1"/>
        <v>53.523899660000005</v>
      </c>
      <c r="CA13" s="25">
        <f t="shared" si="0"/>
        <v>22.598026219737971</v>
      </c>
    </row>
    <row r="14" spans="1:79" x14ac:dyDescent="0.3">
      <c r="A14" s="2">
        <v>80</v>
      </c>
      <c r="B14" s="3" t="s">
        <v>149</v>
      </c>
      <c r="C14" s="10">
        <v>669</v>
      </c>
      <c r="D14" s="9" t="s">
        <v>58</v>
      </c>
      <c r="E14" s="10">
        <v>8.2852826159999999</v>
      </c>
      <c r="F14" s="10">
        <v>0.63551593210000001</v>
      </c>
      <c r="G14" s="10">
        <v>21.624391979999999</v>
      </c>
      <c r="H14" s="10">
        <v>13.715726829999999</v>
      </c>
      <c r="I14" s="10">
        <v>85.865022039999999</v>
      </c>
      <c r="J14" s="10">
        <v>30.209095990000002</v>
      </c>
      <c r="K14" s="10">
        <v>83.861715160000003</v>
      </c>
      <c r="L14" s="11">
        <v>1.1886574074074075E-2</v>
      </c>
      <c r="M14" s="11">
        <v>1.2517349537037039E-2</v>
      </c>
      <c r="N14" s="10">
        <v>3.998033465999999</v>
      </c>
      <c r="O14" s="10">
        <v>12.422129749999996</v>
      </c>
      <c r="P14" s="10">
        <v>0.32184766593667241</v>
      </c>
      <c r="Q14" s="9">
        <v>0.4405530556998325</v>
      </c>
      <c r="R14">
        <v>10.817644389999998</v>
      </c>
      <c r="S14">
        <v>0.87083653187570365</v>
      </c>
      <c r="T14" s="9">
        <v>1.0806090623746827</v>
      </c>
      <c r="U14" s="3">
        <v>13.198208185</v>
      </c>
      <c r="V14" s="3">
        <v>7.7159052065000004</v>
      </c>
      <c r="W14" s="3">
        <v>0.50378786885000004</v>
      </c>
      <c r="X14" s="3">
        <v>0.72130915179999999</v>
      </c>
      <c r="Y14" s="3">
        <v>19.484749794999999</v>
      </c>
      <c r="Z14" s="3">
        <v>22.07470953</v>
      </c>
      <c r="AA14" s="3">
        <v>9.8241132145000005</v>
      </c>
      <c r="AB14" s="3">
        <v>15.892920425</v>
      </c>
      <c r="AC14" s="3">
        <v>98.021699839999997</v>
      </c>
      <c r="AD14" s="3">
        <v>84.533515574999996</v>
      </c>
      <c r="AE14" s="3">
        <v>29.124870399999999</v>
      </c>
      <c r="AF14" s="3">
        <v>30.352093680000003</v>
      </c>
      <c r="AG14" s="3">
        <v>71.104324775000009</v>
      </c>
      <c r="AH14" s="3">
        <v>85.903407880000003</v>
      </c>
      <c r="AI14" s="12">
        <v>43633</v>
      </c>
      <c r="AJ14" s="13">
        <v>636.70000000000005</v>
      </c>
      <c r="AK14" s="16">
        <v>2.919</v>
      </c>
      <c r="AL14" s="10">
        <v>8.0999999999999961E-2</v>
      </c>
      <c r="AM14" s="10">
        <v>0.65315100935251791</v>
      </c>
      <c r="AN14" s="14">
        <v>12</v>
      </c>
      <c r="AO14" s="10">
        <v>285.14999999999998</v>
      </c>
      <c r="AP14" s="14">
        <v>10.5</v>
      </c>
      <c r="AQ14" s="14">
        <v>37</v>
      </c>
      <c r="AR14" s="10">
        <v>310.14999999999998</v>
      </c>
      <c r="AS14" s="14">
        <v>47.1</v>
      </c>
      <c r="AT14" s="14">
        <v>0.5</v>
      </c>
      <c r="AU14" s="10">
        <v>0.76084029386791729</v>
      </c>
      <c r="AV14" s="10">
        <v>16.452708748778232</v>
      </c>
      <c r="AW14" s="10">
        <v>0.60313532804180325</v>
      </c>
      <c r="AX14" s="10">
        <v>0.8635520201856639</v>
      </c>
      <c r="AY14" s="10">
        <v>11.747592956933396</v>
      </c>
      <c r="AZ14" s="10">
        <v>19.108912902594902</v>
      </c>
      <c r="BA14" s="10">
        <v>4.8528113924562604</v>
      </c>
      <c r="BB14" s="10">
        <v>0.39065856581125002</v>
      </c>
      <c r="BC14" s="2">
        <v>0.53439986736070444</v>
      </c>
      <c r="BD14" s="1" t="s">
        <v>79</v>
      </c>
      <c r="BE14" s="15"/>
      <c r="BF14" s="9">
        <v>1.0806090623746827</v>
      </c>
      <c r="BG14">
        <v>47</v>
      </c>
      <c r="BH14" s="19">
        <v>142.1</v>
      </c>
      <c r="BI14">
        <v>78</v>
      </c>
      <c r="BJ14" s="19">
        <v>28.4</v>
      </c>
      <c r="BK14">
        <v>92</v>
      </c>
      <c r="BL14" s="20">
        <v>12.2</v>
      </c>
      <c r="BM14">
        <v>87</v>
      </c>
      <c r="BN14">
        <v>74</v>
      </c>
      <c r="BO14" s="20">
        <v>10.32</v>
      </c>
      <c r="BP14">
        <v>84</v>
      </c>
      <c r="BQ14" s="19">
        <v>15.2</v>
      </c>
      <c r="BR14">
        <v>87</v>
      </c>
      <c r="BS14">
        <v>83</v>
      </c>
      <c r="BT14" s="20">
        <v>2.95</v>
      </c>
      <c r="BU14" s="20">
        <v>-3</v>
      </c>
      <c r="BV14" s="20">
        <v>0</v>
      </c>
      <c r="BW14" s="20">
        <v>-9</v>
      </c>
      <c r="BX14" s="20">
        <v>8</v>
      </c>
      <c r="BY14" s="20">
        <v>7.37</v>
      </c>
      <c r="BZ14" s="25">
        <f t="shared" si="1"/>
        <v>35.380204859999999</v>
      </c>
      <c r="CA14" s="25">
        <f t="shared" si="0"/>
        <v>17.521536488215126</v>
      </c>
    </row>
    <row r="15" spans="1:79" ht="15.6" x14ac:dyDescent="0.3">
      <c r="A15" s="2">
        <v>97</v>
      </c>
      <c r="B15" s="3" t="s">
        <v>167</v>
      </c>
      <c r="C15" s="10">
        <v>634</v>
      </c>
      <c r="D15" s="9" t="s">
        <v>58</v>
      </c>
      <c r="E15" s="10">
        <v>8.320686233</v>
      </c>
      <c r="F15" s="10">
        <v>0.6982670956</v>
      </c>
      <c r="G15" s="10">
        <v>23.050564649999998</v>
      </c>
      <c r="H15" s="10">
        <v>16.120053649999999</v>
      </c>
      <c r="I15" s="10">
        <v>81.406472179999994</v>
      </c>
      <c r="J15" s="10">
        <v>28.366754440000001</v>
      </c>
      <c r="K15" s="10">
        <v>85.208971250000005</v>
      </c>
      <c r="L15" s="11">
        <v>1.0526620370370372E-2</v>
      </c>
      <c r="M15" s="11">
        <v>1.1134247685185186E-2</v>
      </c>
      <c r="N15" s="10">
        <v>2.6558911099999989</v>
      </c>
      <c r="O15" s="10">
        <v>13.910163120000007</v>
      </c>
      <c r="P15" s="10">
        <v>0.19093170130991227</v>
      </c>
      <c r="Q15" s="9">
        <v>0.27868778502535502</v>
      </c>
      <c r="R15">
        <v>16.997125150000002</v>
      </c>
      <c r="S15">
        <v>1.2219213393379671</v>
      </c>
      <c r="T15" s="9">
        <v>1.2357466442696501</v>
      </c>
      <c r="U15" s="3">
        <v>13.315861225000001</v>
      </c>
      <c r="V15" s="3">
        <v>8.5094712804999997</v>
      </c>
      <c r="W15" s="3">
        <v>0.63546089270000006</v>
      </c>
      <c r="X15" s="3">
        <v>0.68792104905000007</v>
      </c>
      <c r="Y15" s="3">
        <v>18.716228815000001</v>
      </c>
      <c r="Z15" s="3">
        <v>22.685133154999999</v>
      </c>
      <c r="AA15" s="3">
        <v>11.791200885</v>
      </c>
      <c r="AB15" s="3">
        <v>15.603852529999999</v>
      </c>
      <c r="AC15" s="3">
        <v>94.263415890000005</v>
      </c>
      <c r="AD15" s="3">
        <v>80.527743079999993</v>
      </c>
      <c r="AE15" s="3">
        <v>28.777131709999999</v>
      </c>
      <c r="AF15" s="3">
        <v>28.449690844999999</v>
      </c>
      <c r="AG15" s="3">
        <v>64.532669170000005</v>
      </c>
      <c r="AH15" s="3">
        <v>81.504068369999999</v>
      </c>
      <c r="AI15" s="18">
        <v>43635</v>
      </c>
      <c r="AJ15" s="13">
        <v>638.4</v>
      </c>
      <c r="AK15" s="16">
        <v>3.0015999999999998</v>
      </c>
      <c r="AL15" s="10">
        <v>1.5999999999998238E-3</v>
      </c>
      <c r="AM15" s="10">
        <v>0.69789488499466956</v>
      </c>
      <c r="AN15" s="14">
        <v>12</v>
      </c>
      <c r="AO15" s="10">
        <v>285.14999999999998</v>
      </c>
      <c r="AP15" s="14">
        <v>10.5</v>
      </c>
      <c r="AQ15" s="14">
        <v>37</v>
      </c>
      <c r="AR15" s="10">
        <v>310.14999999999998</v>
      </c>
      <c r="AS15" s="14">
        <v>47.1</v>
      </c>
      <c r="AT15" s="14">
        <v>0.5</v>
      </c>
      <c r="AU15" s="10">
        <v>0.81280647960285579</v>
      </c>
      <c r="AV15" s="10">
        <v>18.735648306024533</v>
      </c>
      <c r="AW15" s="10">
        <v>0.73969793847575804</v>
      </c>
      <c r="AX15" s="10">
        <v>0.80076333203496575</v>
      </c>
      <c r="AY15" s="10">
        <v>13.866836420900871</v>
      </c>
      <c r="AZ15" s="10">
        <v>18.169823758274916</v>
      </c>
      <c r="BA15" s="10">
        <v>2.9943521883456707</v>
      </c>
      <c r="BB15" s="10">
        <v>0.21526362865151427</v>
      </c>
      <c r="BC15" s="2">
        <v>0.31453200486601496</v>
      </c>
      <c r="BD15" s="1" t="s">
        <v>79</v>
      </c>
      <c r="BE15" s="15"/>
      <c r="BF15" s="9">
        <v>1.2357466442696501</v>
      </c>
      <c r="BG15">
        <v>46</v>
      </c>
      <c r="BH15" s="19">
        <v>152.5</v>
      </c>
      <c r="BI15">
        <v>114</v>
      </c>
      <c r="BJ15" s="19">
        <v>31</v>
      </c>
      <c r="BK15">
        <v>95</v>
      </c>
      <c r="BL15" s="20">
        <v>12.1</v>
      </c>
      <c r="BM15">
        <v>90</v>
      </c>
      <c r="BN15">
        <v>74</v>
      </c>
      <c r="BO15" s="20">
        <v>9.8800000000000008</v>
      </c>
      <c r="BP15">
        <v>90</v>
      </c>
      <c r="BQ15" s="19">
        <v>12.4</v>
      </c>
      <c r="BR15">
        <v>87</v>
      </c>
      <c r="BS15">
        <v>85</v>
      </c>
      <c r="BT15" s="20">
        <v>3.19</v>
      </c>
      <c r="BU15" s="20">
        <v>-0.30000000000000071</v>
      </c>
      <c r="BV15" s="20">
        <v>3</v>
      </c>
      <c r="BW15" s="20">
        <v>-11</v>
      </c>
      <c r="BX15" s="20">
        <v>5</v>
      </c>
      <c r="BY15" s="20">
        <v>6.6900000000000013</v>
      </c>
      <c r="BZ15" s="25">
        <f t="shared" si="1"/>
        <v>51.709530180000002</v>
      </c>
      <c r="CA15" s="25">
        <f t="shared" si="0"/>
        <v>22.234681077129807</v>
      </c>
    </row>
    <row r="16" spans="1:79" ht="15.6" x14ac:dyDescent="0.3">
      <c r="A16" s="2">
        <v>102</v>
      </c>
      <c r="B16" s="3" t="s">
        <v>173</v>
      </c>
      <c r="C16" s="10">
        <v>707</v>
      </c>
      <c r="D16" s="9" t="s">
        <v>58</v>
      </c>
      <c r="E16" s="10">
        <v>7.894517156</v>
      </c>
      <c r="F16" s="10">
        <v>0.83806408600000004</v>
      </c>
      <c r="G16" s="10">
        <v>18.637461049999999</v>
      </c>
      <c r="H16" s="10">
        <v>15.62025948</v>
      </c>
      <c r="I16" s="10">
        <v>85.641497810000004</v>
      </c>
      <c r="J16" s="10">
        <v>31.01341841</v>
      </c>
      <c r="K16" s="10">
        <v>97.938184500000006</v>
      </c>
      <c r="L16" s="11">
        <v>6.1805555555555563E-3</v>
      </c>
      <c r="M16" s="11">
        <v>6.5856365740740745E-3</v>
      </c>
      <c r="N16" s="10">
        <v>6.0617415089999991</v>
      </c>
      <c r="O16" s="10">
        <v>11.745762259999992</v>
      </c>
      <c r="P16" s="10">
        <v>0.51607902278451212</v>
      </c>
      <c r="Q16" s="9">
        <v>0.58645660191074744</v>
      </c>
      <c r="R16">
        <v>25.145459810000006</v>
      </c>
      <c r="S16">
        <v>2.1408112350130288</v>
      </c>
      <c r="T16" s="9">
        <v>2.3726362351807881</v>
      </c>
      <c r="U16" s="3">
        <v>13.374595325</v>
      </c>
      <c r="V16" s="3">
        <v>7.9761845704999992</v>
      </c>
      <c r="W16" s="3">
        <v>0.55547934269999999</v>
      </c>
      <c r="X16" s="3">
        <v>0.91203657599999999</v>
      </c>
      <c r="Y16" s="3">
        <v>18.613714515000002</v>
      </c>
      <c r="Z16" s="3">
        <v>19.1449909</v>
      </c>
      <c r="AA16" s="3">
        <v>10.339567450500001</v>
      </c>
      <c r="AB16" s="3">
        <v>17.288556294999999</v>
      </c>
      <c r="AC16" s="3">
        <v>96.82486926</v>
      </c>
      <c r="AD16" s="3">
        <v>84.986832535000005</v>
      </c>
      <c r="AE16" s="3">
        <v>30.750050985000001</v>
      </c>
      <c r="AF16" s="3">
        <v>30.983457404999999</v>
      </c>
      <c r="AG16" s="3">
        <v>70.979032785000001</v>
      </c>
      <c r="AH16" s="3">
        <v>99.0877792</v>
      </c>
      <c r="AI16" s="18">
        <v>43635</v>
      </c>
      <c r="AJ16" s="13">
        <v>638.4</v>
      </c>
      <c r="AK16" s="16">
        <v>3.0015999999999998</v>
      </c>
      <c r="AL16" s="10">
        <v>1.5999999999998238E-3</v>
      </c>
      <c r="AM16" s="10">
        <v>0.83761735674307036</v>
      </c>
      <c r="AN16" s="14">
        <v>12</v>
      </c>
      <c r="AO16" s="10">
        <v>285.14999999999998</v>
      </c>
      <c r="AP16" s="14">
        <v>10.5</v>
      </c>
      <c r="AQ16" s="14">
        <v>37</v>
      </c>
      <c r="AR16" s="10">
        <v>310.14999999999998</v>
      </c>
      <c r="AS16" s="14">
        <v>47.1</v>
      </c>
      <c r="AT16" s="14">
        <v>0.5</v>
      </c>
      <c r="AU16" s="10">
        <v>0.97553489734171706</v>
      </c>
      <c r="AV16" s="10">
        <v>18.181493652122001</v>
      </c>
      <c r="AW16" s="10">
        <v>0.64659671331661028</v>
      </c>
      <c r="AX16" s="10">
        <v>1.0616413737362458</v>
      </c>
      <c r="AY16" s="10">
        <v>12.046245783265801</v>
      </c>
      <c r="AZ16" s="10">
        <v>20.368816046292466</v>
      </c>
      <c r="BA16" s="10">
        <v>7.0511700398508808</v>
      </c>
      <c r="BB16" s="10">
        <v>0.6003160870932599</v>
      </c>
      <c r="BC16" s="2">
        <v>0.70224187578749087</v>
      </c>
      <c r="BD16" s="1" t="s">
        <v>79</v>
      </c>
      <c r="BE16" s="15"/>
      <c r="BF16" s="9">
        <v>2.3726362351807881</v>
      </c>
      <c r="BG16">
        <v>51</v>
      </c>
      <c r="BH16" s="19">
        <v>153.19999999999999</v>
      </c>
      <c r="BI16">
        <v>112</v>
      </c>
      <c r="BJ16" s="19">
        <v>35.799999999999997</v>
      </c>
      <c r="BK16">
        <v>90</v>
      </c>
      <c r="BL16" s="20">
        <v>12.4</v>
      </c>
      <c r="BM16">
        <v>95</v>
      </c>
      <c r="BN16">
        <v>71</v>
      </c>
      <c r="BO16" s="20">
        <v>5.81</v>
      </c>
      <c r="BP16">
        <v>93</v>
      </c>
      <c r="BQ16" s="19">
        <v>14.1</v>
      </c>
      <c r="BR16">
        <v>90</v>
      </c>
      <c r="BS16">
        <v>93</v>
      </c>
      <c r="BT16" s="20">
        <v>10.74</v>
      </c>
      <c r="BU16" s="20">
        <v>-1.6999999999999993</v>
      </c>
      <c r="BV16" s="20">
        <v>5</v>
      </c>
      <c r="BW16" s="20">
        <v>-22</v>
      </c>
      <c r="BX16" s="20">
        <v>-3</v>
      </c>
      <c r="BY16" s="20">
        <v>-4.9300000000000006</v>
      </c>
      <c r="BZ16" s="25">
        <f t="shared" si="1"/>
        <v>50.802345440000003</v>
      </c>
      <c r="CA16" s="25">
        <f t="shared" si="0"/>
        <v>21.645430741228047</v>
      </c>
    </row>
    <row r="17" spans="1:79" ht="15.6" x14ac:dyDescent="0.3">
      <c r="A17" s="2">
        <v>103</v>
      </c>
      <c r="B17" s="3" t="s">
        <v>174</v>
      </c>
      <c r="C17" s="10">
        <v>639</v>
      </c>
      <c r="D17" s="9" t="s">
        <v>58</v>
      </c>
      <c r="E17" s="10">
        <v>8.8650349249999998</v>
      </c>
      <c r="F17" s="10">
        <v>0.64986947129999995</v>
      </c>
      <c r="G17" s="10">
        <v>25.1480581</v>
      </c>
      <c r="H17" s="10">
        <v>16.327851320000001</v>
      </c>
      <c r="I17" s="10">
        <v>79.96989404</v>
      </c>
      <c r="J17" s="10">
        <v>31.844413209999999</v>
      </c>
      <c r="K17" s="10">
        <v>91.4111446</v>
      </c>
      <c r="L17" s="11">
        <v>5.0231481481481481E-3</v>
      </c>
      <c r="M17" s="11">
        <v>5.5786921296296296E-3</v>
      </c>
      <c r="N17" s="10">
        <v>4.3306704000000007</v>
      </c>
      <c r="O17" s="10">
        <v>12.764613139999994</v>
      </c>
      <c r="P17" s="10">
        <v>0.3392715746652078</v>
      </c>
      <c r="Q17" s="9">
        <v>0.35372801381466318</v>
      </c>
      <c r="R17">
        <v>14.568101249999998</v>
      </c>
      <c r="S17">
        <v>1.1412881134915465</v>
      </c>
      <c r="T17" s="9">
        <v>1.1562332987404083</v>
      </c>
      <c r="U17" s="3">
        <v>13.346695733333334</v>
      </c>
      <c r="V17" s="3">
        <v>8.8372736036666666</v>
      </c>
      <c r="W17" s="3">
        <v>0.50016502783333339</v>
      </c>
      <c r="X17" s="3">
        <v>0.63063430803333331</v>
      </c>
      <c r="Y17" s="3">
        <v>23.003711620000001</v>
      </c>
      <c r="Z17" s="3">
        <v>25.564117486666671</v>
      </c>
      <c r="AA17" s="3">
        <v>11.494201213333334</v>
      </c>
      <c r="AB17" s="3">
        <v>16.109377519999999</v>
      </c>
      <c r="AC17" s="3">
        <v>93.246127816666672</v>
      </c>
      <c r="AD17" s="3">
        <v>80.226577063333323</v>
      </c>
      <c r="AE17" s="3">
        <v>31.436193410000001</v>
      </c>
      <c r="AF17" s="3">
        <v>31.427632713333335</v>
      </c>
      <c r="AG17" s="3">
        <v>77.057740550000005</v>
      </c>
      <c r="AH17" s="3">
        <v>92.144964273333315</v>
      </c>
      <c r="AI17" s="18">
        <v>43635</v>
      </c>
      <c r="AJ17" s="13">
        <v>638.4</v>
      </c>
      <c r="AK17" s="16">
        <v>3.0015999999999998</v>
      </c>
      <c r="AL17" s="10">
        <v>1.5999999999998238E-3</v>
      </c>
      <c r="AM17" s="10">
        <v>0.64952305900186569</v>
      </c>
      <c r="AN17" s="14">
        <v>12</v>
      </c>
      <c r="AO17" s="10">
        <v>285.14999999999998</v>
      </c>
      <c r="AP17" s="14">
        <v>10.5</v>
      </c>
      <c r="AQ17" s="14">
        <v>37</v>
      </c>
      <c r="AR17" s="10">
        <v>310.14999999999998</v>
      </c>
      <c r="AS17" s="14">
        <v>47.1</v>
      </c>
      <c r="AT17" s="14">
        <v>0.5</v>
      </c>
      <c r="AU17" s="10">
        <v>0.75647001054065155</v>
      </c>
      <c r="AV17" s="10">
        <v>19.023751775983918</v>
      </c>
      <c r="AW17" s="10">
        <v>0.58220898285970446</v>
      </c>
      <c r="AX17" s="10">
        <v>0.73407963093106776</v>
      </c>
      <c r="AY17" s="10">
        <v>13.377971749281933</v>
      </c>
      <c r="AZ17" s="10">
        <v>18.765704261034568</v>
      </c>
      <c r="BA17" s="10">
        <v>5.0963749268732883</v>
      </c>
      <c r="BB17" s="10">
        <v>0.39925807942451208</v>
      </c>
      <c r="BC17" s="2">
        <v>0.41311577752243417</v>
      </c>
      <c r="BD17" s="1" t="s">
        <v>79</v>
      </c>
      <c r="BE17" s="15"/>
      <c r="BF17" s="9">
        <v>1.1562332987404083</v>
      </c>
      <c r="BG17">
        <v>51</v>
      </c>
      <c r="BH17" s="19">
        <v>150.4</v>
      </c>
      <c r="BI17">
        <v>94</v>
      </c>
      <c r="BJ17" s="19">
        <v>32.9</v>
      </c>
      <c r="BK17">
        <v>80</v>
      </c>
      <c r="BL17" s="20">
        <v>14.1</v>
      </c>
      <c r="BM17">
        <v>93</v>
      </c>
      <c r="BN17">
        <v>107</v>
      </c>
      <c r="BO17" s="20">
        <v>1.73</v>
      </c>
      <c r="BP17" s="21" t="e">
        <v>#NULL!</v>
      </c>
      <c r="BQ17" s="19">
        <v>14.4</v>
      </c>
      <c r="BR17">
        <v>89</v>
      </c>
      <c r="BS17">
        <v>104</v>
      </c>
      <c r="BT17" s="20">
        <v>4.32</v>
      </c>
      <c r="BU17" s="20">
        <v>-0.30000000000000071</v>
      </c>
      <c r="BV17" s="20">
        <v>4</v>
      </c>
      <c r="BW17" s="20">
        <v>3</v>
      </c>
      <c r="BX17" s="21" t="e">
        <v>#NULL!</v>
      </c>
      <c r="BY17" s="20">
        <v>-2.5900000000000003</v>
      </c>
      <c r="BZ17" s="25">
        <f t="shared" si="1"/>
        <v>42.637682779999999</v>
      </c>
      <c r="CA17" s="25">
        <f t="shared" si="0"/>
        <v>18.849416971409575</v>
      </c>
    </row>
    <row r="18" spans="1:79" x14ac:dyDescent="0.3">
      <c r="A18" s="2">
        <v>130</v>
      </c>
      <c r="B18" s="3" t="s">
        <v>203</v>
      </c>
      <c r="C18" s="10">
        <v>642</v>
      </c>
      <c r="D18" s="9" t="s">
        <v>58</v>
      </c>
      <c r="E18" s="10">
        <v>8.9449360500000008</v>
      </c>
      <c r="F18" s="10">
        <v>0.55134031309999998</v>
      </c>
      <c r="G18" s="10">
        <v>20.52460572</v>
      </c>
      <c r="H18" s="10">
        <v>11.3180905</v>
      </c>
      <c r="I18" s="10">
        <v>76.000808070000005</v>
      </c>
      <c r="J18" s="10">
        <v>30.271858900000002</v>
      </c>
      <c r="K18" s="10">
        <v>94.913848470000005</v>
      </c>
      <c r="L18" s="11">
        <v>4.5081018518518517E-3</v>
      </c>
      <c r="M18" s="11">
        <v>5.2083217592592598E-3</v>
      </c>
      <c r="N18" s="10">
        <v>1.6662309880000006</v>
      </c>
      <c r="O18" s="10">
        <v>13.809997039999999</v>
      </c>
      <c r="P18" s="10">
        <v>0.12065397140736829</v>
      </c>
      <c r="Q18" s="9">
        <v>0.14254312370890213</v>
      </c>
      <c r="R18">
        <v>6.4446657300000112</v>
      </c>
      <c r="S18">
        <v>0.46666669886556411</v>
      </c>
      <c r="T18" s="9">
        <v>0.40108472108557752</v>
      </c>
      <c r="U18" s="3">
        <v>13.144737286666668</v>
      </c>
      <c r="V18" s="3">
        <v>8.9528264573333356</v>
      </c>
      <c r="W18" s="3">
        <v>0.4998738932666667</v>
      </c>
      <c r="X18" s="3">
        <v>0.5389331262</v>
      </c>
      <c r="Y18" s="3">
        <v>17.713424740000001</v>
      </c>
      <c r="Z18" s="3">
        <v>20.350451493333335</v>
      </c>
      <c r="AA18" s="3">
        <v>8.8524397179999994</v>
      </c>
      <c r="AB18" s="3">
        <v>10.946804316666666</v>
      </c>
      <c r="AC18" s="3">
        <v>91.354752366666673</v>
      </c>
      <c r="AD18" s="3">
        <v>76.72871275</v>
      </c>
      <c r="AE18" s="3">
        <v>30.242365429999996</v>
      </c>
      <c r="AF18" s="3">
        <v>30.273376709999997</v>
      </c>
      <c r="AG18" s="3">
        <v>87.193810999999997</v>
      </c>
      <c r="AH18" s="3">
        <v>93.255696126666678</v>
      </c>
      <c r="AI18" s="12">
        <v>43639</v>
      </c>
      <c r="AJ18" s="13">
        <v>640.1</v>
      </c>
      <c r="AK18" s="16">
        <v>2.9548800000000002</v>
      </c>
      <c r="AL18" s="10">
        <v>4.5119999999999827E-2</v>
      </c>
      <c r="AM18" s="10">
        <v>0.55975908981075373</v>
      </c>
      <c r="AN18" s="14">
        <v>12</v>
      </c>
      <c r="AO18" s="10">
        <v>285.14999999999998</v>
      </c>
      <c r="AP18" s="14">
        <v>10.5</v>
      </c>
      <c r="AQ18" s="14">
        <v>37</v>
      </c>
      <c r="AR18" s="10">
        <v>310.14999999999998</v>
      </c>
      <c r="AS18" s="14">
        <v>47.1</v>
      </c>
      <c r="AT18" s="14">
        <v>0.5</v>
      </c>
      <c r="AU18" s="10">
        <v>0.65180245946289395</v>
      </c>
      <c r="AV18" s="10">
        <v>13.377988487802181</v>
      </c>
      <c r="AW18" s="10">
        <v>0.59095811663133313</v>
      </c>
      <c r="AX18" s="10">
        <v>0.63713450440086483</v>
      </c>
      <c r="AY18" s="10">
        <v>10.464296843024858</v>
      </c>
      <c r="AZ18" s="10">
        <v>12.964302154268971</v>
      </c>
      <c r="BA18" s="10">
        <v>1.9641709012166828</v>
      </c>
      <c r="BB18" s="10">
        <v>0.142228191326005</v>
      </c>
      <c r="BC18" s="2">
        <v>0.17018786659217669</v>
      </c>
      <c r="BD18" s="1" t="s">
        <v>79</v>
      </c>
      <c r="BE18" s="15"/>
      <c r="BF18" s="9">
        <v>0.40108472108557752</v>
      </c>
      <c r="BG18">
        <v>48</v>
      </c>
      <c r="BH18" s="19">
        <v>148.4</v>
      </c>
      <c r="BI18">
        <v>119</v>
      </c>
      <c r="BJ18" s="19">
        <v>32.1</v>
      </c>
      <c r="BK18">
        <v>87</v>
      </c>
      <c r="BL18" s="20">
        <v>14.1</v>
      </c>
      <c r="BM18">
        <v>87</v>
      </c>
      <c r="BN18">
        <v>94</v>
      </c>
      <c r="BO18" s="20">
        <v>3.77</v>
      </c>
      <c r="BP18">
        <v>79</v>
      </c>
      <c r="BQ18" s="19">
        <v>14.5</v>
      </c>
      <c r="BR18">
        <v>89</v>
      </c>
      <c r="BS18">
        <v>80</v>
      </c>
      <c r="BT18" s="20">
        <v>1.82</v>
      </c>
      <c r="BU18" s="20">
        <v>-0.40000000000000036</v>
      </c>
      <c r="BV18" s="20">
        <v>-2</v>
      </c>
      <c r="BW18" s="20">
        <v>14</v>
      </c>
      <c r="BX18" s="20">
        <v>8</v>
      </c>
      <c r="BY18" s="20">
        <v>1.95</v>
      </c>
      <c r="BZ18" s="25">
        <f t="shared" si="1"/>
        <v>53.977492030000001</v>
      </c>
      <c r="CA18" s="25">
        <f t="shared" si="0"/>
        <v>24.510089667141333</v>
      </c>
    </row>
    <row r="19" spans="1:79" x14ac:dyDescent="0.3">
      <c r="A19" s="2">
        <v>135</v>
      </c>
      <c r="B19" s="3" t="s">
        <v>208</v>
      </c>
      <c r="C19" s="10">
        <v>546</v>
      </c>
      <c r="D19" s="9" t="s">
        <v>58</v>
      </c>
      <c r="E19" s="10">
        <v>7.7726782779999999</v>
      </c>
      <c r="F19" s="10">
        <v>0.83041951010000004</v>
      </c>
      <c r="G19" s="10">
        <v>25.075560209999999</v>
      </c>
      <c r="H19" s="10">
        <v>20.80752137</v>
      </c>
      <c r="I19" s="10">
        <v>85.308751029999996</v>
      </c>
      <c r="J19" s="10">
        <v>27.315384470000001</v>
      </c>
      <c r="K19" s="10">
        <v>74.19134708</v>
      </c>
      <c r="L19" s="11">
        <v>4.8611111111111112E-3</v>
      </c>
      <c r="M19" s="11">
        <v>5.526608796296296E-3</v>
      </c>
      <c r="N19" s="10">
        <v>8.5423029600000007</v>
      </c>
      <c r="O19" s="10">
        <v>12.450661670000002</v>
      </c>
      <c r="P19" s="10">
        <v>0.68609228861970983</v>
      </c>
      <c r="Q19" s="9">
        <v>0.75611214651299308</v>
      </c>
      <c r="R19">
        <v>12.314132110000003</v>
      </c>
      <c r="S19">
        <v>0.98903435306342236</v>
      </c>
      <c r="T19" s="9">
        <v>0.89934101607690875</v>
      </c>
      <c r="U19" s="3">
        <v>13.308670883333333</v>
      </c>
      <c r="V19" s="3">
        <v>7.7726298070000004</v>
      </c>
      <c r="W19" s="3">
        <v>0.50720924386666666</v>
      </c>
      <c r="X19" s="3">
        <v>0.77565462646666672</v>
      </c>
      <c r="Y19" s="3">
        <v>23.420889549999998</v>
      </c>
      <c r="Z19" s="3">
        <v>27.006861749999999</v>
      </c>
      <c r="AA19" s="3">
        <v>11.889898866666668</v>
      </c>
      <c r="AB19" s="3">
        <v>20.896254803333335</v>
      </c>
      <c r="AC19" s="3">
        <v>97.401652646666662</v>
      </c>
      <c r="AD19" s="3">
        <v>85.45114434333334</v>
      </c>
      <c r="AE19" s="3">
        <v>27.826293629999999</v>
      </c>
      <c r="AF19" s="3">
        <v>27.578486833333333</v>
      </c>
      <c r="AG19" s="3">
        <v>62.890036836666667</v>
      </c>
      <c r="AH19" s="3">
        <v>73.653244920000006</v>
      </c>
      <c r="AI19" s="12">
        <v>43639</v>
      </c>
      <c r="AJ19" s="13">
        <v>640.1</v>
      </c>
      <c r="AK19" s="16">
        <v>2.9548800000000002</v>
      </c>
      <c r="AL19" s="10">
        <v>4.5119999999999827E-2</v>
      </c>
      <c r="AM19" s="10">
        <v>0.84309973003979855</v>
      </c>
      <c r="AN19" s="14">
        <v>12</v>
      </c>
      <c r="AO19" s="10">
        <v>285.14999999999998</v>
      </c>
      <c r="AP19" s="14">
        <v>10.5</v>
      </c>
      <c r="AQ19" s="14">
        <v>37</v>
      </c>
      <c r="AR19" s="10">
        <v>310.14999999999998</v>
      </c>
      <c r="AS19" s="14">
        <v>47.1</v>
      </c>
      <c r="AT19" s="14">
        <v>0.5</v>
      </c>
      <c r="AU19" s="10">
        <v>0.98173390591697607</v>
      </c>
      <c r="AV19" s="10">
        <v>24.617527668019608</v>
      </c>
      <c r="AW19" s="10">
        <v>0.599630073766518</v>
      </c>
      <c r="AX19" s="10">
        <v>0.91699007167111801</v>
      </c>
      <c r="AY19" s="10">
        <v>14.041704801685192</v>
      </c>
      <c r="AZ19" s="10">
        <v>24.698942697355999</v>
      </c>
      <c r="BA19" s="10">
        <v>10.111523816898965</v>
      </c>
      <c r="BB19" s="10">
        <v>0.81212742622850198</v>
      </c>
      <c r="BC19" s="2">
        <v>0.89476443170456132</v>
      </c>
      <c r="BD19" s="1" t="s">
        <v>79</v>
      </c>
      <c r="BE19" s="15"/>
      <c r="BF19" s="9">
        <v>0.89934101607690875</v>
      </c>
      <c r="BG19">
        <v>46</v>
      </c>
      <c r="BH19" s="19">
        <v>151.80000000000001</v>
      </c>
      <c r="BI19">
        <v>97</v>
      </c>
      <c r="BJ19" s="19">
        <v>31.4</v>
      </c>
      <c r="BK19">
        <v>90</v>
      </c>
      <c r="BL19" s="20">
        <v>11.9</v>
      </c>
      <c r="BM19">
        <v>90</v>
      </c>
      <c r="BN19">
        <v>70</v>
      </c>
      <c r="BO19" s="20">
        <v>5.36</v>
      </c>
      <c r="BP19" s="21" t="e">
        <v>#NULL!</v>
      </c>
      <c r="BQ19" s="19">
        <v>8.1</v>
      </c>
      <c r="BR19">
        <v>91</v>
      </c>
      <c r="BS19">
        <v>83</v>
      </c>
      <c r="BT19" s="20">
        <v>0.99</v>
      </c>
      <c r="BU19" s="20">
        <v>3.8000000000000007</v>
      </c>
      <c r="BV19" s="20">
        <v>-1</v>
      </c>
      <c r="BW19" s="20">
        <v>-13</v>
      </c>
      <c r="BX19" s="21" t="e">
        <v>#NULL!</v>
      </c>
      <c r="BY19" s="20">
        <v>4.37</v>
      </c>
      <c r="BZ19" s="25">
        <f t="shared" si="1"/>
        <v>43.998459889999999</v>
      </c>
      <c r="CA19" s="25">
        <f t="shared" si="0"/>
        <v>19.093868696415953</v>
      </c>
    </row>
    <row r="20" spans="1:79" x14ac:dyDescent="0.3">
      <c r="A20" s="2">
        <v>156</v>
      </c>
      <c r="B20" s="3" t="s">
        <v>232</v>
      </c>
      <c r="C20" s="10">
        <v>421</v>
      </c>
      <c r="D20" s="9" t="s">
        <v>58</v>
      </c>
      <c r="E20" s="10">
        <v>8.2031534500000003</v>
      </c>
      <c r="F20" s="10">
        <v>1.0508342829999999</v>
      </c>
      <c r="G20" s="10">
        <v>13.18808179</v>
      </c>
      <c r="H20" s="10">
        <v>13.789427959999999</v>
      </c>
      <c r="I20" s="10">
        <v>80.070829219999993</v>
      </c>
      <c r="J20" s="10">
        <v>29.2344075</v>
      </c>
      <c r="K20" s="10">
        <v>74.425893149999993</v>
      </c>
      <c r="L20" s="11">
        <v>4.9074074074074072E-3</v>
      </c>
      <c r="M20" s="11">
        <v>5.6770717592592593E-3</v>
      </c>
      <c r="N20" s="10">
        <v>5.5152917160000001</v>
      </c>
      <c r="O20" s="10">
        <v>11.651320100000007</v>
      </c>
      <c r="P20" s="10">
        <v>0.47336195973192746</v>
      </c>
      <c r="Q20" s="9">
        <v>0.40828120942362561</v>
      </c>
      <c r="R20">
        <v>9.4066998499999954</v>
      </c>
      <c r="S20">
        <v>0.80735056364986402</v>
      </c>
      <c r="T20" s="9">
        <v>0.67043126485511195</v>
      </c>
      <c r="U20" s="3">
        <v>13.449620136666667</v>
      </c>
      <c r="V20" s="3">
        <v>8.307469853333334</v>
      </c>
      <c r="W20" s="3">
        <v>0.59068070093333336</v>
      </c>
      <c r="X20" s="3">
        <v>0.85632869056666661</v>
      </c>
      <c r="Y20" s="3">
        <v>13.940256580000002</v>
      </c>
      <c r="Z20" s="3">
        <v>15.593836626666667</v>
      </c>
      <c r="AA20" s="3">
        <v>8.094399568</v>
      </c>
      <c r="AB20" s="3">
        <v>13.10052967</v>
      </c>
      <c r="AC20" s="3">
        <v>91.763483859999994</v>
      </c>
      <c r="AD20" s="3">
        <v>79.033882769999991</v>
      </c>
      <c r="AE20" s="3">
        <v>29.346175426666672</v>
      </c>
      <c r="AF20" s="3">
        <v>29.15481191666667</v>
      </c>
      <c r="AG20" s="3">
        <v>64.350745723333333</v>
      </c>
      <c r="AH20" s="3">
        <v>72.683482346666665</v>
      </c>
      <c r="AI20" s="12">
        <v>43641</v>
      </c>
      <c r="AJ20" s="13">
        <v>640.1</v>
      </c>
      <c r="AK20" s="16">
        <v>2.988</v>
      </c>
      <c r="AL20" s="10">
        <v>1.2000000000000011E-2</v>
      </c>
      <c r="AM20" s="10">
        <v>1.055054501004016</v>
      </c>
      <c r="AN20" s="14">
        <v>12</v>
      </c>
      <c r="AO20" s="10">
        <v>285.14999999999998</v>
      </c>
      <c r="AP20" s="14">
        <v>10.5</v>
      </c>
      <c r="AQ20" s="14">
        <v>37</v>
      </c>
      <c r="AR20" s="10">
        <v>310.14999999999998</v>
      </c>
      <c r="AS20" s="14">
        <v>47.1</v>
      </c>
      <c r="AT20" s="14">
        <v>0.5</v>
      </c>
      <c r="AU20" s="10">
        <v>1.2285412262877424</v>
      </c>
      <c r="AV20" s="10">
        <v>16.202102174669644</v>
      </c>
      <c r="AW20" s="10">
        <v>0.69057091532779824</v>
      </c>
      <c r="AX20" s="10">
        <v>1.0011427269109658</v>
      </c>
      <c r="AY20" s="10">
        <v>9.5392815811767449</v>
      </c>
      <c r="AZ20" s="10">
        <v>15.335239672174254</v>
      </c>
      <c r="BA20" s="10">
        <v>6.4219377770919497</v>
      </c>
      <c r="BB20" s="10">
        <v>0.55117683850192611</v>
      </c>
      <c r="BC20" s="2">
        <v>0.4722316401140878</v>
      </c>
      <c r="BD20" s="1" t="s">
        <v>79</v>
      </c>
      <c r="BE20" s="15"/>
      <c r="BF20" s="9">
        <v>0.67043126485511195</v>
      </c>
      <c r="BG20">
        <v>50</v>
      </c>
      <c r="BH20" s="19">
        <v>149.5</v>
      </c>
      <c r="BI20">
        <v>95</v>
      </c>
      <c r="BJ20" s="19">
        <v>32.9</v>
      </c>
      <c r="BK20">
        <v>94</v>
      </c>
      <c r="BL20" s="20">
        <v>15</v>
      </c>
      <c r="BM20">
        <v>91</v>
      </c>
      <c r="BN20">
        <v>60</v>
      </c>
      <c r="BO20" s="20">
        <v>8.32</v>
      </c>
      <c r="BP20">
        <v>91</v>
      </c>
      <c r="BQ20" s="19">
        <v>12.6</v>
      </c>
      <c r="BR20">
        <v>91</v>
      </c>
      <c r="BS20">
        <v>56</v>
      </c>
      <c r="BT20" s="20">
        <v>6.15</v>
      </c>
      <c r="BU20" s="20">
        <v>2.4000000000000004</v>
      </c>
      <c r="BV20" s="20">
        <v>0</v>
      </c>
      <c r="BW20" s="20">
        <v>4</v>
      </c>
      <c r="BX20" s="20">
        <v>3</v>
      </c>
      <c r="BY20" s="20">
        <v>2.17</v>
      </c>
      <c r="BZ20" s="25">
        <f t="shared" si="1"/>
        <v>43.091275150000001</v>
      </c>
      <c r="CA20" s="25">
        <f t="shared" si="0"/>
        <v>19.279996935157325</v>
      </c>
    </row>
    <row r="21" spans="1:79" x14ac:dyDescent="0.3">
      <c r="A21" s="2">
        <v>170</v>
      </c>
      <c r="B21" s="3" t="s">
        <v>247</v>
      </c>
      <c r="C21" s="10">
        <v>582</v>
      </c>
      <c r="D21" s="9" t="s">
        <v>58</v>
      </c>
      <c r="E21" s="10"/>
      <c r="F21" s="10"/>
      <c r="G21" s="10"/>
      <c r="H21" s="10"/>
      <c r="I21" s="10"/>
      <c r="J21" s="10"/>
      <c r="K21" s="10"/>
      <c r="L21" s="11"/>
      <c r="M21" s="11"/>
      <c r="N21" s="10">
        <v>0</v>
      </c>
      <c r="O21" s="10">
        <v>0</v>
      </c>
      <c r="P21" s="10" t="e">
        <v>#DIV/0!</v>
      </c>
      <c r="Q21" s="9">
        <v>-2.7393619866136979E-2</v>
      </c>
      <c r="R21">
        <v>0</v>
      </c>
      <c r="S21" t="e">
        <v>#DIV/0!</v>
      </c>
      <c r="T21" s="9">
        <v>0.86223767557896513</v>
      </c>
      <c r="U21" s="3">
        <v>13.290381865000001</v>
      </c>
      <c r="V21" s="3">
        <v>8.7986172549999999</v>
      </c>
      <c r="W21" s="3">
        <v>0.80777918790000003</v>
      </c>
      <c r="X21" s="3">
        <v>0.77455992019999997</v>
      </c>
      <c r="Y21" s="3">
        <v>15.12379541</v>
      </c>
      <c r="Z21" s="3">
        <v>15.528809415</v>
      </c>
      <c r="AA21" s="3">
        <v>12.19285893</v>
      </c>
      <c r="AB21" s="3">
        <v>11.76993253</v>
      </c>
      <c r="AC21" s="3">
        <v>93.304701200000011</v>
      </c>
      <c r="AD21" s="3">
        <v>77.865513964999991</v>
      </c>
      <c r="AE21" s="3">
        <v>30.606601940000001</v>
      </c>
      <c r="AF21" s="3">
        <v>30.778066789999997</v>
      </c>
      <c r="AG21" s="3">
        <v>87.278880170000008</v>
      </c>
      <c r="AH21" s="3">
        <v>100.587156865</v>
      </c>
      <c r="AI21" s="12">
        <v>43645</v>
      </c>
      <c r="AJ21" s="13">
        <v>635.86666666666667</v>
      </c>
      <c r="AK21" s="16">
        <v>3.0857100000000002</v>
      </c>
      <c r="AL21" s="10">
        <v>8.5710000000000175E-2</v>
      </c>
      <c r="AM21" s="10" t="s">
        <v>518</v>
      </c>
      <c r="AN21" s="14">
        <v>12</v>
      </c>
      <c r="AO21" s="10">
        <v>285.14999999999998</v>
      </c>
      <c r="AP21" s="14">
        <v>10.5</v>
      </c>
      <c r="AQ21" s="14">
        <v>37</v>
      </c>
      <c r="AR21" s="10">
        <v>310.14999999999998</v>
      </c>
      <c r="AS21" s="14">
        <v>47.1</v>
      </c>
      <c r="AT21" s="14">
        <v>0.5</v>
      </c>
      <c r="AU21" s="10" t="s">
        <v>518</v>
      </c>
      <c r="AV21" s="10" t="s">
        <v>518</v>
      </c>
      <c r="AW21" s="10">
        <v>0.9149122579567095</v>
      </c>
      <c r="AX21" s="10">
        <v>0.87728722914396184</v>
      </c>
      <c r="AY21" s="10">
        <v>13.871595217862264</v>
      </c>
      <c r="AZ21" s="10">
        <v>13.609178989930525</v>
      </c>
      <c r="BA21" s="10" t="s">
        <v>518</v>
      </c>
      <c r="BB21" s="10" t="s">
        <v>518</v>
      </c>
      <c r="BC21" s="2">
        <v>-1.7090433769445613E-2</v>
      </c>
      <c r="BD21" s="1" t="s">
        <v>79</v>
      </c>
      <c r="BE21" s="15"/>
      <c r="BF21" s="9">
        <v>0.86223767557896513</v>
      </c>
      <c r="BG21">
        <v>48</v>
      </c>
      <c r="BH21" s="19">
        <v>153.4</v>
      </c>
      <c r="BI21">
        <v>108</v>
      </c>
      <c r="BJ21" s="19">
        <v>32.1</v>
      </c>
      <c r="BK21">
        <v>91</v>
      </c>
      <c r="BL21" s="20">
        <v>16.100000000000001</v>
      </c>
      <c r="BM21">
        <v>74</v>
      </c>
      <c r="BN21">
        <v>71</v>
      </c>
      <c r="BO21" s="20">
        <v>15.79</v>
      </c>
      <c r="BP21">
        <v>91</v>
      </c>
      <c r="BQ21" s="19">
        <v>17.100000000000001</v>
      </c>
      <c r="BR21">
        <v>74</v>
      </c>
      <c r="BS21">
        <v>91</v>
      </c>
      <c r="BT21" s="20">
        <v>20</v>
      </c>
      <c r="BU21" s="20">
        <v>-1</v>
      </c>
      <c r="BV21" s="20">
        <v>0</v>
      </c>
      <c r="BW21" s="20">
        <v>-20</v>
      </c>
      <c r="BX21" s="20">
        <v>0</v>
      </c>
      <c r="BY21" s="20">
        <v>-4.2100000000000009</v>
      </c>
      <c r="BZ21" s="25">
        <f t="shared" si="1"/>
        <v>48.98797596</v>
      </c>
      <c r="CA21" s="25">
        <f t="shared" si="0"/>
        <v>20.817989100595113</v>
      </c>
    </row>
    <row r="22" spans="1:79" x14ac:dyDescent="0.3">
      <c r="A22" s="2">
        <v>175</v>
      </c>
      <c r="B22" s="3" t="s">
        <v>252</v>
      </c>
      <c r="C22" s="10">
        <v>502</v>
      </c>
      <c r="D22" s="9" t="s">
        <v>58</v>
      </c>
      <c r="E22" s="10">
        <v>8.1862582939999999</v>
      </c>
      <c r="F22" s="10">
        <v>0.8745157147</v>
      </c>
      <c r="G22" s="10">
        <v>21.227884700000001</v>
      </c>
      <c r="H22" s="10">
        <v>18.344969599999999</v>
      </c>
      <c r="I22" s="10">
        <v>80.832415999999995</v>
      </c>
      <c r="J22" s="10">
        <v>28.130558059999998</v>
      </c>
      <c r="K22" s="10">
        <v>85.344872219999999</v>
      </c>
      <c r="L22" s="11">
        <v>4.0104166666666665E-3</v>
      </c>
      <c r="M22" s="11">
        <v>4.6874884259259257E-3</v>
      </c>
      <c r="N22" s="10">
        <v>4.5106218999999985</v>
      </c>
      <c r="O22" s="10">
        <v>13.654447600000012</v>
      </c>
      <c r="P22" s="10">
        <v>0.33034085538546393</v>
      </c>
      <c r="Q22" s="9">
        <v>0.32471691313006029</v>
      </c>
      <c r="R22">
        <v>9.6776740399999994</v>
      </c>
      <c r="S22">
        <v>0.70875617406887925</v>
      </c>
      <c r="T22" s="9">
        <v>0.7633705500033271</v>
      </c>
      <c r="U22" s="3">
        <v>13.317888906666667</v>
      </c>
      <c r="V22" s="3">
        <v>8.3631855876666688</v>
      </c>
      <c r="W22" s="3">
        <v>0.61208932423333329</v>
      </c>
      <c r="X22" s="3">
        <v>0.91061826279999991</v>
      </c>
      <c r="Y22" s="3">
        <v>20.438674729999999</v>
      </c>
      <c r="Z22" s="3">
        <v>19.280352473333334</v>
      </c>
      <c r="AA22" s="3">
        <v>12.531967906666665</v>
      </c>
      <c r="AB22" s="3">
        <v>17.158696979999998</v>
      </c>
      <c r="AC22" s="3">
        <v>93.714074570000022</v>
      </c>
      <c r="AD22" s="3">
        <v>79.352499776666662</v>
      </c>
      <c r="AE22" s="3">
        <v>28.579610763333335</v>
      </c>
      <c r="AF22" s="3">
        <v>28.446939203333329</v>
      </c>
      <c r="AG22" s="3">
        <v>73.852814176666655</v>
      </c>
      <c r="AH22" s="3">
        <v>84.941846333333331</v>
      </c>
      <c r="AI22" s="12">
        <v>43645</v>
      </c>
      <c r="AJ22" s="13">
        <v>635.86666666666667</v>
      </c>
      <c r="AK22" s="16">
        <v>3.0857100000000002</v>
      </c>
      <c r="AL22" s="10">
        <v>8.5710000000000175E-2</v>
      </c>
      <c r="AM22" s="10">
        <v>0.85022479238165594</v>
      </c>
      <c r="AN22" s="14">
        <v>12</v>
      </c>
      <c r="AO22" s="10">
        <v>285.14999999999998</v>
      </c>
      <c r="AP22" s="14">
        <v>10.5</v>
      </c>
      <c r="AQ22" s="14">
        <v>37</v>
      </c>
      <c r="AR22" s="10">
        <v>310.14999999999998</v>
      </c>
      <c r="AS22" s="14">
        <v>47.1</v>
      </c>
      <c r="AT22" s="14">
        <v>0.5</v>
      </c>
      <c r="AU22" s="10">
        <v>0.99049982859158858</v>
      </c>
      <c r="AV22" s="10">
        <v>21.026216156712007</v>
      </c>
      <c r="AW22" s="10">
        <v>0.69326869780017442</v>
      </c>
      <c r="AX22" s="10">
        <v>1.0313905377048453</v>
      </c>
      <c r="AY22" s="10">
        <v>14.16654828482193</v>
      </c>
      <c r="AZ22" s="10">
        <v>19.793398769945842</v>
      </c>
      <c r="BA22" s="10">
        <v>5.312221383922715</v>
      </c>
      <c r="BB22" s="10">
        <v>0.38904696400334132</v>
      </c>
      <c r="BC22" s="2">
        <v>0.39469878729541291</v>
      </c>
      <c r="BD22" s="1" t="s">
        <v>79</v>
      </c>
      <c r="BE22" s="15"/>
      <c r="BF22" s="9">
        <v>0.7633705500033271</v>
      </c>
      <c r="BG22">
        <v>48</v>
      </c>
      <c r="BH22" s="19">
        <v>160.6</v>
      </c>
      <c r="BI22">
        <v>150</v>
      </c>
      <c r="BJ22" s="19">
        <v>33.4</v>
      </c>
      <c r="BK22">
        <v>89</v>
      </c>
      <c r="BL22" s="20">
        <v>15</v>
      </c>
      <c r="BM22">
        <v>87</v>
      </c>
      <c r="BN22">
        <v>69</v>
      </c>
      <c r="BO22" s="20">
        <v>6.14</v>
      </c>
      <c r="BP22">
        <v>90</v>
      </c>
      <c r="BQ22" s="19">
        <v>13.5</v>
      </c>
      <c r="BR22">
        <v>90</v>
      </c>
      <c r="BS22">
        <v>67</v>
      </c>
      <c r="BT22" s="20">
        <v>1.68</v>
      </c>
      <c r="BU22" s="20">
        <v>1.5</v>
      </c>
      <c r="BV22" s="20">
        <v>-3</v>
      </c>
      <c r="BW22" s="20">
        <v>2</v>
      </c>
      <c r="BX22" s="20">
        <v>-1</v>
      </c>
      <c r="BY22" s="20">
        <v>4.46</v>
      </c>
      <c r="BZ22" s="25">
        <f t="shared" si="1"/>
        <v>68.038855499999997</v>
      </c>
      <c r="CA22" s="25">
        <f t="shared" si="0"/>
        <v>26.379461010935024</v>
      </c>
    </row>
    <row r="23" spans="1:79" x14ac:dyDescent="0.3">
      <c r="A23" s="2">
        <v>176</v>
      </c>
      <c r="B23" s="3" t="s">
        <v>253</v>
      </c>
      <c r="C23" s="10">
        <v>519</v>
      </c>
      <c r="D23" s="9" t="s">
        <v>58</v>
      </c>
      <c r="E23" s="10">
        <v>8.4624087190000008</v>
      </c>
      <c r="F23" s="10">
        <v>0.69166107639999996</v>
      </c>
      <c r="G23" s="10">
        <v>20.92847553</v>
      </c>
      <c r="H23" s="10">
        <v>14.473253</v>
      </c>
      <c r="I23" s="10">
        <v>81.788347869999996</v>
      </c>
      <c r="J23" s="10">
        <v>33.13747601</v>
      </c>
      <c r="K23" s="10">
        <v>71.052753350000003</v>
      </c>
      <c r="L23" s="11">
        <v>4.2187500000000003E-3</v>
      </c>
      <c r="M23" s="11">
        <v>4.7800810185185186E-3</v>
      </c>
      <c r="N23" s="10">
        <v>3.5908729899999994</v>
      </c>
      <c r="O23" s="10">
        <v>11.23904481000001</v>
      </c>
      <c r="P23" s="10">
        <v>0.31949983745994126</v>
      </c>
      <c r="Q23" s="9">
        <v>0.11644316385203317</v>
      </c>
      <c r="R23">
        <v>8.8283718700000051</v>
      </c>
      <c r="S23">
        <v>0.78550909078544706</v>
      </c>
      <c r="T23" s="9">
        <v>0.46019622140902311</v>
      </c>
      <c r="U23" s="3">
        <v>13.306014876666666</v>
      </c>
      <c r="V23" s="3">
        <v>8.8773295779999994</v>
      </c>
      <c r="W23" s="3">
        <v>0.56157671170000001</v>
      </c>
      <c r="X23" s="3">
        <v>0.63853944473333335</v>
      </c>
      <c r="Y23" s="3">
        <v>19.358354073333334</v>
      </c>
      <c r="Z23" s="3">
        <v>19.117153559999998</v>
      </c>
      <c r="AA23" s="3">
        <v>10.855265553333334</v>
      </c>
      <c r="AB23" s="3">
        <v>12.204136890000001</v>
      </c>
      <c r="AC23" s="3">
        <v>93.834232716666676</v>
      </c>
      <c r="AD23" s="3">
        <v>80.28645473666667</v>
      </c>
      <c r="AE23" s="3">
        <v>32.329815610000004</v>
      </c>
      <c r="AF23" s="3">
        <v>32.626452003333334</v>
      </c>
      <c r="AG23" s="3">
        <v>64.61047928666666</v>
      </c>
      <c r="AH23" s="3">
        <v>70.541224360000001</v>
      </c>
      <c r="AI23" s="12">
        <v>43645</v>
      </c>
      <c r="AJ23" s="13">
        <v>635.86666666666667</v>
      </c>
      <c r="AK23" s="16">
        <v>3.0857100000000002</v>
      </c>
      <c r="AL23" s="10">
        <v>8.5710000000000175E-2</v>
      </c>
      <c r="AM23" s="10">
        <v>0.67244920267944808</v>
      </c>
      <c r="AN23" s="14">
        <v>12</v>
      </c>
      <c r="AO23" s="10">
        <v>285.14999999999998</v>
      </c>
      <c r="AP23" s="14">
        <v>10.5</v>
      </c>
      <c r="AQ23" s="14">
        <v>37</v>
      </c>
      <c r="AR23" s="10">
        <v>310.14999999999998</v>
      </c>
      <c r="AS23" s="14">
        <v>47.1</v>
      </c>
      <c r="AT23" s="14">
        <v>0.5</v>
      </c>
      <c r="AU23" s="10">
        <v>0.78339378710043173</v>
      </c>
      <c r="AV23" s="10">
        <v>16.395237703685414</v>
      </c>
      <c r="AW23" s="10">
        <v>0.63605676528145072</v>
      </c>
      <c r="AX23" s="10">
        <v>0.72322680990850208</v>
      </c>
      <c r="AY23" s="10">
        <v>12.310625575193628</v>
      </c>
      <c r="AZ23" s="10">
        <v>13.880724020911154</v>
      </c>
      <c r="BA23" s="10">
        <v>4.0754119115302441</v>
      </c>
      <c r="BB23" s="10">
        <v>0.36261194615970577</v>
      </c>
      <c r="BC23" s="2">
        <v>0.13484246287605492</v>
      </c>
      <c r="BD23" s="1" t="s">
        <v>79</v>
      </c>
      <c r="BE23" s="15"/>
      <c r="BF23" s="9">
        <v>0.46019622140902311</v>
      </c>
      <c r="BG23">
        <v>63</v>
      </c>
      <c r="BH23" s="19">
        <v>145.19999999999999</v>
      </c>
      <c r="BI23">
        <v>103</v>
      </c>
      <c r="BJ23" s="19">
        <v>31.3</v>
      </c>
      <c r="BK23">
        <v>86</v>
      </c>
      <c r="BL23" s="20">
        <v>14.8</v>
      </c>
      <c r="BM23">
        <v>88</v>
      </c>
      <c r="BN23">
        <v>61</v>
      </c>
      <c r="BO23" s="20">
        <v>6.88</v>
      </c>
      <c r="BP23">
        <v>79</v>
      </c>
      <c r="BQ23" s="19">
        <v>13.6</v>
      </c>
      <c r="BR23">
        <v>91</v>
      </c>
      <c r="BS23">
        <v>60</v>
      </c>
      <c r="BT23" s="20">
        <v>2.87</v>
      </c>
      <c r="BU23" s="20">
        <v>1.2000000000000011</v>
      </c>
      <c r="BV23" s="20">
        <v>-3</v>
      </c>
      <c r="BW23" s="20">
        <v>1</v>
      </c>
      <c r="BX23" s="20">
        <v>7</v>
      </c>
      <c r="BY23" s="20">
        <v>4.01</v>
      </c>
      <c r="BZ23" s="25">
        <f t="shared" si="1"/>
        <v>46.720014110000001</v>
      </c>
      <c r="CA23" s="25">
        <f t="shared" si="0"/>
        <v>22.159998799983306</v>
      </c>
    </row>
    <row r="24" spans="1:79" x14ac:dyDescent="0.3">
      <c r="A24" s="2">
        <v>185</v>
      </c>
      <c r="B24" s="3" t="s">
        <v>262</v>
      </c>
      <c r="C24" s="10">
        <v>573</v>
      </c>
      <c r="D24" s="9" t="s">
        <v>58</v>
      </c>
      <c r="E24" s="10">
        <v>8.7452533409999997</v>
      </c>
      <c r="F24" s="10">
        <v>0.72286969050000005</v>
      </c>
      <c r="G24" s="10">
        <v>20.970232419999999</v>
      </c>
      <c r="H24" s="10">
        <v>15.15814926</v>
      </c>
      <c r="I24" s="10">
        <v>84.122928040000005</v>
      </c>
      <c r="J24" s="10">
        <v>27.377864150000001</v>
      </c>
      <c r="K24" s="10">
        <v>69.116344760000004</v>
      </c>
      <c r="L24" s="11">
        <v>4.31712962962963E-3</v>
      </c>
      <c r="M24" s="11">
        <v>5.0694328703703708E-3</v>
      </c>
      <c r="N24" s="10">
        <v>3.7443666899999997</v>
      </c>
      <c r="O24" s="10">
        <v>11.964949539999992</v>
      </c>
      <c r="P24" s="10">
        <v>0.31294462859891026</v>
      </c>
      <c r="Q24" s="9">
        <v>0.28475954059201641</v>
      </c>
      <c r="R24">
        <v>11.224228560000007</v>
      </c>
      <c r="S24">
        <v>0.93809242759247058</v>
      </c>
      <c r="T24" s="9">
        <v>0.98053251575053224</v>
      </c>
      <c r="U24" s="3">
        <v>13.227175253333334</v>
      </c>
      <c r="V24" s="3">
        <v>8.6349203096666667</v>
      </c>
      <c r="W24" s="3">
        <v>0.5471306856</v>
      </c>
      <c r="X24" s="3">
        <v>0.7060870897</v>
      </c>
      <c r="Y24" s="3">
        <v>21.560073846666665</v>
      </c>
      <c r="Z24" s="3">
        <v>21.748889563333336</v>
      </c>
      <c r="AA24" s="3">
        <v>11.788101053333333</v>
      </c>
      <c r="AB24" s="3">
        <v>15.321696299999999</v>
      </c>
      <c r="AC24" s="3">
        <v>95.89030133333334</v>
      </c>
      <c r="AD24" s="3">
        <v>83.03045217333333</v>
      </c>
      <c r="AE24" s="3">
        <v>27.042146643333336</v>
      </c>
      <c r="AF24" s="3">
        <v>27.058719956666664</v>
      </c>
      <c r="AG24" s="3">
        <v>57.561288696666672</v>
      </c>
      <c r="AH24" s="3">
        <v>70.097979593333335</v>
      </c>
      <c r="AI24" s="12">
        <v>43646</v>
      </c>
      <c r="AJ24" s="13">
        <v>636.66666666666663</v>
      </c>
      <c r="AK24" s="16">
        <v>3.08046</v>
      </c>
      <c r="AL24" s="10">
        <v>8.0459999999999976E-2</v>
      </c>
      <c r="AM24" s="10">
        <v>0.70398871321166323</v>
      </c>
      <c r="AN24" s="14">
        <v>12</v>
      </c>
      <c r="AO24" s="10">
        <v>285.14999999999998</v>
      </c>
      <c r="AP24" s="14">
        <v>10.5</v>
      </c>
      <c r="AQ24" s="14">
        <v>37</v>
      </c>
      <c r="AR24" s="10">
        <v>310.14999999999998</v>
      </c>
      <c r="AS24" s="14">
        <v>47.1</v>
      </c>
      <c r="AT24" s="14">
        <v>0.5</v>
      </c>
      <c r="AU24" s="10">
        <v>0.82006301580397967</v>
      </c>
      <c r="AV24" s="10">
        <v>17.196912040455587</v>
      </c>
      <c r="AW24" s="10">
        <v>0.62069505191411112</v>
      </c>
      <c r="AX24" s="10">
        <v>0.80102391317462074</v>
      </c>
      <c r="AY24" s="10">
        <v>13.380027635063954</v>
      </c>
      <c r="AZ24" s="10">
        <v>17.417044789429902</v>
      </c>
      <c r="BA24" s="10">
        <v>4.2401157881775244</v>
      </c>
      <c r="BB24" s="10">
        <v>0.35437807522734671</v>
      </c>
      <c r="BC24" s="2">
        <v>0.32499724434453298</v>
      </c>
      <c r="BD24" s="1" t="s">
        <v>79</v>
      </c>
      <c r="BE24" s="15"/>
      <c r="BF24" s="9">
        <v>0.98053251575053224</v>
      </c>
      <c r="BG24">
        <v>50</v>
      </c>
      <c r="BH24" s="19">
        <v>152.4</v>
      </c>
      <c r="BI24">
        <v>114</v>
      </c>
      <c r="BJ24" s="19">
        <v>30.9</v>
      </c>
      <c r="BK24">
        <v>90</v>
      </c>
      <c r="BL24" s="20">
        <v>14</v>
      </c>
      <c r="BM24">
        <v>90</v>
      </c>
      <c r="BN24">
        <v>59</v>
      </c>
      <c r="BO24" s="20">
        <v>6.12</v>
      </c>
      <c r="BP24">
        <v>82</v>
      </c>
      <c r="BQ24" s="19">
        <v>12.5</v>
      </c>
      <c r="BR24">
        <v>93</v>
      </c>
      <c r="BS24">
        <v>57</v>
      </c>
      <c r="BT24" s="20">
        <v>2.68</v>
      </c>
      <c r="BU24" s="20">
        <v>1.5</v>
      </c>
      <c r="BV24" s="20">
        <v>-3</v>
      </c>
      <c r="BW24" s="20">
        <v>2</v>
      </c>
      <c r="BX24" s="20">
        <v>8</v>
      </c>
      <c r="BY24" s="20">
        <v>3.44</v>
      </c>
      <c r="BZ24" s="25">
        <f t="shared" si="1"/>
        <v>51.709530180000002</v>
      </c>
      <c r="CA24" s="25">
        <f t="shared" si="0"/>
        <v>22.263870021906708</v>
      </c>
    </row>
    <row r="25" spans="1:79" x14ac:dyDescent="0.3">
      <c r="A25" s="2">
        <v>186</v>
      </c>
      <c r="B25" s="3" t="s">
        <v>263</v>
      </c>
      <c r="C25" s="10">
        <v>516</v>
      </c>
      <c r="D25" s="9" t="s">
        <v>58</v>
      </c>
      <c r="E25" s="10">
        <v>8.7528177889999998</v>
      </c>
      <c r="F25" s="10">
        <v>0.77167994129999995</v>
      </c>
      <c r="G25" s="10">
        <v>16.14933525</v>
      </c>
      <c r="H25" s="10">
        <v>12.45679062</v>
      </c>
      <c r="I25" s="10">
        <v>82.669362809999996</v>
      </c>
      <c r="J25" s="10">
        <v>30.130953470000001</v>
      </c>
      <c r="K25" s="10">
        <v>76.804962450000005</v>
      </c>
      <c r="L25" s="11">
        <v>4.0856481481481481E-3</v>
      </c>
      <c r="M25" s="11">
        <v>4.5948958333333336E-3</v>
      </c>
      <c r="N25" s="10">
        <v>3.0514664969999998</v>
      </c>
      <c r="O25" s="10">
        <v>12.395603739999999</v>
      </c>
      <c r="P25" s="10">
        <v>0.24617328538448424</v>
      </c>
      <c r="Q25" s="9">
        <v>0.20206424894119512</v>
      </c>
      <c r="R25">
        <v>7.4157531400000067</v>
      </c>
      <c r="S25">
        <v>0.59825671226240795</v>
      </c>
      <c r="T25" s="9">
        <v>0.44104097639894357</v>
      </c>
      <c r="U25" s="3">
        <v>13.283918696666667</v>
      </c>
      <c r="V25" s="3">
        <v>9.0299602206666663</v>
      </c>
      <c r="W25" s="3">
        <v>0.68597098459999994</v>
      </c>
      <c r="X25" s="3">
        <v>0.74426620593333326</v>
      </c>
      <c r="Y25" s="3">
        <v>13.662114093333335</v>
      </c>
      <c r="Z25" s="3">
        <v>15.948504216666668</v>
      </c>
      <c r="AA25" s="3">
        <v>9.3467849540000003</v>
      </c>
      <c r="AB25" s="3">
        <v>11.843367453333334</v>
      </c>
      <c r="AC25" s="3">
        <v>94.764080793333321</v>
      </c>
      <c r="AD25" s="3">
        <v>82.366816313333331</v>
      </c>
      <c r="AE25" s="3">
        <v>29.647930043333332</v>
      </c>
      <c r="AF25" s="3">
        <v>29.517450449999998</v>
      </c>
      <c r="AG25" s="3">
        <v>69.377953520000005</v>
      </c>
      <c r="AH25" s="3">
        <v>74.879482316666667</v>
      </c>
      <c r="AI25" s="12">
        <v>43646</v>
      </c>
      <c r="AJ25" s="13">
        <v>636.66666666666663</v>
      </c>
      <c r="AK25" s="16">
        <v>3.08046</v>
      </c>
      <c r="AL25" s="10">
        <v>8.0459999999999976E-2</v>
      </c>
      <c r="AM25" s="10">
        <v>0.75152406585380105</v>
      </c>
      <c r="AN25" s="14">
        <v>12</v>
      </c>
      <c r="AO25" s="10">
        <v>285.14999999999998</v>
      </c>
      <c r="AP25" s="14">
        <v>10.5</v>
      </c>
      <c r="AQ25" s="14">
        <v>37</v>
      </c>
      <c r="AR25" s="10">
        <v>310.14999999999998</v>
      </c>
      <c r="AS25" s="14">
        <v>47.1</v>
      </c>
      <c r="AT25" s="14">
        <v>0.5</v>
      </c>
      <c r="AU25" s="10">
        <v>0.87543604084464788</v>
      </c>
      <c r="AV25" s="10">
        <v>14.137710113532911</v>
      </c>
      <c r="AW25" s="10">
        <v>0.77820310047305996</v>
      </c>
      <c r="AX25" s="10">
        <v>0.84433639619957879</v>
      </c>
      <c r="AY25" s="10">
        <v>10.632708001924444</v>
      </c>
      <c r="AZ25" s="10">
        <v>13.457613263872505</v>
      </c>
      <c r="BA25" s="10">
        <v>3.4623198013848988</v>
      </c>
      <c r="BB25" s="10">
        <v>0.27931836754446776</v>
      </c>
      <c r="BC25" s="2">
        <v>0.22857003599377365</v>
      </c>
      <c r="BD25" s="1" t="s">
        <v>79</v>
      </c>
      <c r="BE25" s="15"/>
      <c r="BF25" s="9">
        <v>0.44104097639894357</v>
      </c>
      <c r="BG25">
        <v>50</v>
      </c>
      <c r="BH25" s="19">
        <v>150.6</v>
      </c>
      <c r="BI25">
        <v>128</v>
      </c>
      <c r="BJ25" s="19">
        <v>32.299999999999997</v>
      </c>
      <c r="BK25">
        <v>87</v>
      </c>
      <c r="BL25" s="20">
        <v>13.8</v>
      </c>
      <c r="BM25">
        <v>89</v>
      </c>
      <c r="BN25">
        <v>70</v>
      </c>
      <c r="BO25" s="20">
        <v>5.61</v>
      </c>
      <c r="BP25">
        <v>87</v>
      </c>
      <c r="BQ25" s="19">
        <v>12.9</v>
      </c>
      <c r="BR25">
        <v>90</v>
      </c>
      <c r="BS25">
        <v>60</v>
      </c>
      <c r="BT25" s="20">
        <v>8.64</v>
      </c>
      <c r="BU25" s="20">
        <v>0.90000000000000036</v>
      </c>
      <c r="BV25" s="20">
        <v>-1</v>
      </c>
      <c r="BW25" s="20">
        <v>10</v>
      </c>
      <c r="BX25" s="20">
        <v>0</v>
      </c>
      <c r="BY25" s="20">
        <v>-3.0300000000000002</v>
      </c>
      <c r="BZ25" s="25">
        <f t="shared" si="1"/>
        <v>58.059823360000003</v>
      </c>
      <c r="CA25" s="25">
        <f t="shared" si="0"/>
        <v>25.599163046794672</v>
      </c>
    </row>
    <row r="26" spans="1:79" x14ac:dyDescent="0.3">
      <c r="A26" s="2">
        <v>187</v>
      </c>
      <c r="B26" s="3" t="s">
        <v>264</v>
      </c>
      <c r="C26" s="10">
        <v>492</v>
      </c>
      <c r="D26" s="9" t="s">
        <v>58</v>
      </c>
      <c r="E26" s="10">
        <v>9.6671996010000001</v>
      </c>
      <c r="F26" s="10">
        <v>0.58389963440000003</v>
      </c>
      <c r="G26" s="10">
        <v>19.50107015</v>
      </c>
      <c r="H26" s="10">
        <v>11.35098121</v>
      </c>
      <c r="I26" s="10">
        <v>83.484774939999994</v>
      </c>
      <c r="J26" s="10">
        <v>31.71676428</v>
      </c>
      <c r="K26" s="10">
        <v>78.878106540000005</v>
      </c>
      <c r="L26" s="11">
        <v>4.5486111111111109E-3</v>
      </c>
      <c r="M26" s="11">
        <v>5.1678124999999997E-3</v>
      </c>
      <c r="N26" s="10">
        <v>2.3060310370000003</v>
      </c>
      <c r="O26" s="10">
        <v>11.758949060000006</v>
      </c>
      <c r="P26" s="10">
        <v>0.19610859994660093</v>
      </c>
      <c r="Q26" s="9">
        <v>0.21842333341758305</v>
      </c>
      <c r="R26">
        <v>9.2603843400000017</v>
      </c>
      <c r="S26">
        <v>0.7875180250164292</v>
      </c>
      <c r="T26" s="9">
        <v>0.67684415370166573</v>
      </c>
      <c r="U26" s="3">
        <v>13.421981000000002</v>
      </c>
      <c r="V26" s="3">
        <v>9.451553989999999</v>
      </c>
      <c r="W26" s="3">
        <v>0.47723996393333334</v>
      </c>
      <c r="X26" s="3">
        <v>0.56799960796666671</v>
      </c>
      <c r="Y26" s="3">
        <v>18.934822853333333</v>
      </c>
      <c r="Z26" s="3">
        <v>20.513413006666667</v>
      </c>
      <c r="AA26" s="3">
        <v>8.9504817459999995</v>
      </c>
      <c r="AB26" s="3">
        <v>11.621944540000001</v>
      </c>
      <c r="AC26" s="3">
        <v>93.6302649</v>
      </c>
      <c r="AD26" s="3">
        <v>81.384340229999992</v>
      </c>
      <c r="AE26" s="3">
        <v>32.231698813333331</v>
      </c>
      <c r="AF26" s="3">
        <v>31.89200246</v>
      </c>
      <c r="AG26" s="3">
        <v>71.698102866666673</v>
      </c>
      <c r="AH26" s="3">
        <v>79.952024019999996</v>
      </c>
      <c r="AI26" s="12">
        <v>43646</v>
      </c>
      <c r="AJ26" s="13">
        <v>636.66666666666663</v>
      </c>
      <c r="AK26" s="16">
        <v>3.08046</v>
      </c>
      <c r="AL26" s="10">
        <v>8.0459999999999976E-2</v>
      </c>
      <c r="AM26" s="10">
        <v>0.56864848210981478</v>
      </c>
      <c r="AN26" s="14">
        <v>12</v>
      </c>
      <c r="AO26" s="10">
        <v>285.14999999999998</v>
      </c>
      <c r="AP26" s="14">
        <v>10.5</v>
      </c>
      <c r="AQ26" s="14">
        <v>37</v>
      </c>
      <c r="AR26" s="10">
        <v>310.14999999999998</v>
      </c>
      <c r="AS26" s="14">
        <v>47.1</v>
      </c>
      <c r="AT26" s="14">
        <v>0.5</v>
      </c>
      <c r="AU26" s="10">
        <v>0.66240776367549903</v>
      </c>
      <c r="AV26" s="10">
        <v>12.917660267340528</v>
      </c>
      <c r="AW26" s="10">
        <v>0.54140718476472316</v>
      </c>
      <c r="AX26" s="10">
        <v>0.64436990180406895</v>
      </c>
      <c r="AY26" s="10">
        <v>10.214919692608253</v>
      </c>
      <c r="AZ26" s="10">
        <v>13.219492892062066</v>
      </c>
      <c r="BA26" s="10">
        <v>2.5364873449891032</v>
      </c>
      <c r="BB26" s="10">
        <v>0.21570697619716553</v>
      </c>
      <c r="BC26" s="2">
        <v>0.24555553992700771</v>
      </c>
      <c r="BD26" s="1" t="s">
        <v>79</v>
      </c>
      <c r="BE26" s="15"/>
      <c r="BF26" s="9">
        <v>0.67684415370166573</v>
      </c>
      <c r="BG26">
        <v>50</v>
      </c>
      <c r="BH26" s="19">
        <v>148.6</v>
      </c>
      <c r="BI26">
        <v>101</v>
      </c>
      <c r="BJ26" s="19">
        <v>29.6</v>
      </c>
      <c r="BK26">
        <v>86</v>
      </c>
      <c r="BL26" s="20">
        <v>14</v>
      </c>
      <c r="BM26">
        <v>86</v>
      </c>
      <c r="BN26">
        <v>74</v>
      </c>
      <c r="BO26" s="20">
        <v>11.43</v>
      </c>
      <c r="BP26">
        <v>82</v>
      </c>
      <c r="BQ26" s="19">
        <v>14.9</v>
      </c>
      <c r="BR26">
        <v>87</v>
      </c>
      <c r="BS26">
        <v>69</v>
      </c>
      <c r="BT26" s="20">
        <v>4.43</v>
      </c>
      <c r="BU26" s="20">
        <v>-0.90000000000000036</v>
      </c>
      <c r="BV26" s="20">
        <v>-1</v>
      </c>
      <c r="BW26" s="20">
        <v>5</v>
      </c>
      <c r="BX26" s="20">
        <v>4</v>
      </c>
      <c r="BY26" s="20">
        <v>7</v>
      </c>
      <c r="BZ26" s="25">
        <f t="shared" si="1"/>
        <v>45.812829370000003</v>
      </c>
      <c r="CA26" s="25">
        <f t="shared" si="0"/>
        <v>20.746722378810578</v>
      </c>
    </row>
    <row r="27" spans="1:79" x14ac:dyDescent="0.3">
      <c r="A27" s="2">
        <v>189</v>
      </c>
      <c r="B27" s="3" t="s">
        <v>266</v>
      </c>
      <c r="C27" s="10">
        <v>515</v>
      </c>
      <c r="D27" s="9" t="s">
        <v>58</v>
      </c>
      <c r="E27" s="10"/>
      <c r="F27" s="10"/>
      <c r="G27" s="10"/>
      <c r="H27" s="10"/>
      <c r="I27" s="10"/>
      <c r="J27" s="10"/>
      <c r="K27" s="10"/>
      <c r="L27" s="11"/>
      <c r="M27" s="11"/>
      <c r="N27" s="10">
        <v>0</v>
      </c>
      <c r="O27" s="10">
        <v>0</v>
      </c>
      <c r="P27" s="10" t="e">
        <v>#DIV/0!</v>
      </c>
      <c r="Q27" s="9">
        <v>0.25303492369440261</v>
      </c>
      <c r="R27">
        <v>0</v>
      </c>
      <c r="S27" t="e">
        <v>#DIV/0!</v>
      </c>
      <c r="T27" s="9">
        <v>0.35798620320409263</v>
      </c>
      <c r="U27" s="3">
        <v>13.414709755000001</v>
      </c>
      <c r="V27" s="3">
        <v>8.5097346609999995</v>
      </c>
      <c r="W27" s="3">
        <v>0.64604640160000004</v>
      </c>
      <c r="X27" s="3">
        <v>0.81567359379999993</v>
      </c>
      <c r="Y27" s="3">
        <v>21.364797225</v>
      </c>
      <c r="Z27" s="3">
        <v>22.291975999999998</v>
      </c>
      <c r="AA27" s="3">
        <v>13.72213962</v>
      </c>
      <c r="AB27" s="3">
        <v>18.175127884999998</v>
      </c>
      <c r="AC27" s="3">
        <v>90.533475584999991</v>
      </c>
      <c r="AD27" s="3">
        <v>72.556149980000001</v>
      </c>
      <c r="AE27" s="3">
        <v>27.638419374999998</v>
      </c>
      <c r="AF27" s="3">
        <v>27.827547240000001</v>
      </c>
      <c r="AG27" s="3">
        <v>80.109053619999997</v>
      </c>
      <c r="AH27" s="3">
        <v>86.728866780000004</v>
      </c>
      <c r="AI27" s="12">
        <v>43647</v>
      </c>
      <c r="AJ27" s="13">
        <v>637.46666666666658</v>
      </c>
      <c r="AK27" s="16">
        <v>2.9168699999999999</v>
      </c>
      <c r="AL27" s="10">
        <v>8.3130000000000148E-2</v>
      </c>
      <c r="AM27" s="10" t="s">
        <v>518</v>
      </c>
      <c r="AN27" s="14">
        <v>12</v>
      </c>
      <c r="AO27" s="10">
        <v>285.14999999999998</v>
      </c>
      <c r="AP27" s="14">
        <v>10.5</v>
      </c>
      <c r="AQ27" s="14">
        <v>37</v>
      </c>
      <c r="AR27" s="10">
        <v>310.14999999999998</v>
      </c>
      <c r="AS27" s="14">
        <v>47.1</v>
      </c>
      <c r="AT27" s="14">
        <v>0.5</v>
      </c>
      <c r="AU27" s="10" t="s">
        <v>518</v>
      </c>
      <c r="AV27" s="10" t="s">
        <v>518</v>
      </c>
      <c r="AW27" s="10">
        <v>0.77394556281622795</v>
      </c>
      <c r="AX27" s="10">
        <v>0.9771542060514995</v>
      </c>
      <c r="AY27" s="10">
        <v>16.530436992861407</v>
      </c>
      <c r="AZ27" s="10">
        <v>21.776564000530918</v>
      </c>
      <c r="BA27" s="10" t="s">
        <v>518</v>
      </c>
      <c r="BB27" s="10" t="s">
        <v>518</v>
      </c>
      <c r="BC27" s="2">
        <v>0.29666108996345625</v>
      </c>
      <c r="BD27" s="1" t="s">
        <v>79</v>
      </c>
      <c r="BE27" s="15"/>
      <c r="BF27" s="9">
        <v>0.35798620320409263</v>
      </c>
      <c r="BG27">
        <v>46</v>
      </c>
      <c r="BH27" s="19">
        <v>150.6</v>
      </c>
      <c r="BI27">
        <v>125</v>
      </c>
      <c r="BJ27" s="19">
        <v>31.1</v>
      </c>
      <c r="BK27">
        <v>93</v>
      </c>
      <c r="BL27" s="20">
        <v>13.6</v>
      </c>
      <c r="BM27">
        <v>88</v>
      </c>
      <c r="BN27">
        <v>87</v>
      </c>
      <c r="BO27" s="20">
        <v>4.8099999999999996</v>
      </c>
      <c r="BP27">
        <v>92</v>
      </c>
      <c r="BQ27" s="19">
        <v>14.4</v>
      </c>
      <c r="BR27">
        <v>86</v>
      </c>
      <c r="BS27">
        <v>72</v>
      </c>
      <c r="BT27" s="20">
        <v>4.53</v>
      </c>
      <c r="BU27" s="20">
        <v>-0.80000000000000071</v>
      </c>
      <c r="BV27" s="20">
        <v>2</v>
      </c>
      <c r="BW27" s="20">
        <v>15</v>
      </c>
      <c r="BX27" s="20">
        <v>1</v>
      </c>
      <c r="BY27" s="20">
        <v>0.27999999999999936</v>
      </c>
      <c r="BZ27" s="25">
        <f t="shared" si="1"/>
        <v>56.699046250000002</v>
      </c>
      <c r="CA27" s="25">
        <f t="shared" si="0"/>
        <v>24.999182662885424</v>
      </c>
    </row>
    <row r="28" spans="1:79" x14ac:dyDescent="0.3">
      <c r="A28" s="2">
        <v>194</v>
      </c>
      <c r="B28" s="3" t="s">
        <v>271</v>
      </c>
      <c r="C28" s="10">
        <v>581</v>
      </c>
      <c r="D28" s="9" t="s">
        <v>58</v>
      </c>
      <c r="E28" s="10">
        <v>8.9648872730000004</v>
      </c>
      <c r="F28" s="10">
        <v>0.72503529929999999</v>
      </c>
      <c r="G28" s="10">
        <v>17.077287630000001</v>
      </c>
      <c r="H28" s="10">
        <v>12.125252830000001</v>
      </c>
      <c r="I28" s="10">
        <v>78.684739440000001</v>
      </c>
      <c r="J28" s="10">
        <v>32.5578261</v>
      </c>
      <c r="K28" s="10">
        <v>84.734255419999997</v>
      </c>
      <c r="L28" s="11">
        <v>4.2708333333333339E-3</v>
      </c>
      <c r="M28" s="11">
        <v>4.9652662037037035E-3</v>
      </c>
      <c r="N28" s="10">
        <v>1.6067496800000001</v>
      </c>
      <c r="O28" s="10">
        <v>12.499029539999995</v>
      </c>
      <c r="P28" s="10">
        <v>0.12854995460711591</v>
      </c>
      <c r="Q28" s="9">
        <v>0.15780225273465473</v>
      </c>
      <c r="R28">
        <v>6.699237789999998</v>
      </c>
      <c r="S28">
        <v>0.53598063502136506</v>
      </c>
      <c r="T28" s="9">
        <v>0.39566725618124249</v>
      </c>
      <c r="U28" s="3">
        <v>13.440651493333334</v>
      </c>
      <c r="V28" s="3">
        <v>9.2046318009999997</v>
      </c>
      <c r="W28" s="3">
        <v>0.57376060090000003</v>
      </c>
      <c r="X28" s="3">
        <v>0.67495557679999996</v>
      </c>
      <c r="Y28" s="3">
        <v>17.335915103333335</v>
      </c>
      <c r="Z28" s="3">
        <v>18.081395716666666</v>
      </c>
      <c r="AA28" s="3">
        <v>9.9359863880000017</v>
      </c>
      <c r="AB28" s="3">
        <v>12.009944293333334</v>
      </c>
      <c r="AC28" s="3">
        <v>91.627229999999997</v>
      </c>
      <c r="AD28" s="3">
        <v>78.419768953333332</v>
      </c>
      <c r="AE28" s="3">
        <v>32.014765786666665</v>
      </c>
      <c r="AF28" s="3">
        <v>32.056601446666669</v>
      </c>
      <c r="AG28" s="3">
        <v>76.901072240000005</v>
      </c>
      <c r="AH28" s="3">
        <v>82.042185363333331</v>
      </c>
      <c r="AI28" s="12">
        <v>43647</v>
      </c>
      <c r="AJ28" s="13">
        <v>637.46666666666658</v>
      </c>
      <c r="AK28" s="16">
        <v>2.9168699999999999</v>
      </c>
      <c r="AL28" s="10">
        <v>8.3130000000000148E-2</v>
      </c>
      <c r="AM28" s="10">
        <v>0.74569860771991903</v>
      </c>
      <c r="AN28" s="14">
        <v>12</v>
      </c>
      <c r="AO28" s="10">
        <v>285.14999999999998</v>
      </c>
      <c r="AP28" s="14">
        <v>10.5</v>
      </c>
      <c r="AQ28" s="14">
        <v>37</v>
      </c>
      <c r="AR28" s="10">
        <v>310.14999999999998</v>
      </c>
      <c r="AS28" s="14">
        <v>47.1</v>
      </c>
      <c r="AT28" s="14">
        <v>0.5</v>
      </c>
      <c r="AU28" s="10">
        <v>0.86857205827422845</v>
      </c>
      <c r="AV28" s="10">
        <v>14.832854866530122</v>
      </c>
      <c r="AW28" s="10">
        <v>0.68734919053115828</v>
      </c>
      <c r="AX28" s="10">
        <v>0.80857794806797623</v>
      </c>
      <c r="AY28" s="10">
        <v>11.916440121837313</v>
      </c>
      <c r="AZ28" s="10">
        <v>14.583450522686315</v>
      </c>
      <c r="BA28" s="10">
        <v>2.2103003384599003</v>
      </c>
      <c r="BB28" s="10">
        <v>0.1768377561943022</v>
      </c>
      <c r="BC28" s="2">
        <v>0.20251170800094573</v>
      </c>
      <c r="BD28" s="1" t="s">
        <v>79</v>
      </c>
      <c r="BE28" s="15"/>
      <c r="BF28" s="9">
        <v>0.39566725618124249</v>
      </c>
      <c r="BG28">
        <v>48</v>
      </c>
      <c r="BH28" s="19">
        <v>156.5</v>
      </c>
      <c r="BI28">
        <v>144</v>
      </c>
      <c r="BJ28" s="19">
        <v>31.7</v>
      </c>
      <c r="BK28">
        <v>89</v>
      </c>
      <c r="BL28" s="20">
        <v>16.600000000000001</v>
      </c>
      <c r="BM28">
        <v>88</v>
      </c>
      <c r="BN28">
        <v>72</v>
      </c>
      <c r="BO28" s="20">
        <v>9.4700000000000006</v>
      </c>
      <c r="BP28">
        <v>87</v>
      </c>
      <c r="BQ28" s="19">
        <v>15.8</v>
      </c>
      <c r="BR28">
        <v>87</v>
      </c>
      <c r="BS28">
        <v>82</v>
      </c>
      <c r="BT28" s="20">
        <v>6.91</v>
      </c>
      <c r="BU28" s="20">
        <v>0.80000000000000071</v>
      </c>
      <c r="BV28" s="20">
        <v>1</v>
      </c>
      <c r="BW28" s="20">
        <v>-10</v>
      </c>
      <c r="BX28" s="20">
        <v>2</v>
      </c>
      <c r="BY28" s="20">
        <v>2.5600000000000005</v>
      </c>
      <c r="BZ28" s="25">
        <f t="shared" si="1"/>
        <v>65.317301280000009</v>
      </c>
      <c r="CA28" s="25">
        <f t="shared" si="0"/>
        <v>26.668558944155812</v>
      </c>
    </row>
    <row r="29" spans="1:79" x14ac:dyDescent="0.3">
      <c r="A29" s="2">
        <v>199</v>
      </c>
      <c r="B29" s="3" t="s">
        <v>276</v>
      </c>
      <c r="C29" s="10">
        <v>602</v>
      </c>
      <c r="D29" s="9" t="s">
        <v>58</v>
      </c>
      <c r="E29" s="10">
        <v>8.1076693350000006</v>
      </c>
      <c r="F29" s="10">
        <v>0.75538514099999998</v>
      </c>
      <c r="G29" s="10">
        <v>21.138197099999999</v>
      </c>
      <c r="H29" s="10">
        <v>15.96841043</v>
      </c>
      <c r="I29" s="10">
        <v>84.205054360000005</v>
      </c>
      <c r="J29" s="10">
        <v>31.711662449999999</v>
      </c>
      <c r="K29" s="10">
        <v>77.428816729999994</v>
      </c>
      <c r="L29" s="11">
        <v>4.8495370370370368E-3</v>
      </c>
      <c r="M29" s="11">
        <v>5.5323958333333327E-3</v>
      </c>
      <c r="N29" s="10">
        <v>5.8929084700000001</v>
      </c>
      <c r="O29" s="10">
        <v>10.296209159999989</v>
      </c>
      <c r="P29" s="10">
        <v>0.57233768063818224</v>
      </c>
      <c r="Q29" s="9">
        <v>0.45092955808324559</v>
      </c>
      <c r="R29">
        <v>8.7558816299999904</v>
      </c>
      <c r="S29">
        <v>0.85039857815009645</v>
      </c>
      <c r="T29" s="9">
        <v>0.7646287980264056</v>
      </c>
      <c r="U29" s="3">
        <v>13.228587963333334</v>
      </c>
      <c r="V29" s="3">
        <v>8.0182443063333348</v>
      </c>
      <c r="W29" s="3">
        <v>0.54417751596666664</v>
      </c>
      <c r="X29" s="3">
        <v>0.73751991956666674</v>
      </c>
      <c r="Y29" s="3">
        <v>18.343605286666669</v>
      </c>
      <c r="Z29" s="3">
        <v>20.802308423333333</v>
      </c>
      <c r="AA29" s="3">
        <v>9.9303959893333325</v>
      </c>
      <c r="AB29" s="3">
        <v>15.329949406666666</v>
      </c>
      <c r="AC29" s="3">
        <v>95.125262963333327</v>
      </c>
      <c r="AD29" s="3">
        <v>82.887830966666669</v>
      </c>
      <c r="AE29" s="3">
        <v>31.11779275666667</v>
      </c>
      <c r="AF29" s="3">
        <v>31.38013802333333</v>
      </c>
      <c r="AG29" s="3">
        <v>68.372734539999996</v>
      </c>
      <c r="AH29" s="3">
        <v>77.666836943333337</v>
      </c>
      <c r="AI29" s="12">
        <v>43650</v>
      </c>
      <c r="AJ29" s="13">
        <v>636.93333333333339</v>
      </c>
      <c r="AK29" s="16">
        <v>3.08182</v>
      </c>
      <c r="AL29" s="10">
        <v>8.1820000000000004E-2</v>
      </c>
      <c r="AM29" s="10">
        <v>0.73533023440694134</v>
      </c>
      <c r="AN29" s="14">
        <v>12</v>
      </c>
      <c r="AO29" s="10">
        <v>285.14999999999998</v>
      </c>
      <c r="AP29" s="14">
        <v>10.5</v>
      </c>
      <c r="AQ29" s="14">
        <v>37</v>
      </c>
      <c r="AR29" s="10">
        <v>310.14999999999998</v>
      </c>
      <c r="AS29" s="14">
        <v>47.1</v>
      </c>
      <c r="AT29" s="14">
        <v>0.5</v>
      </c>
      <c r="AU29" s="10">
        <v>0.85654648821099133</v>
      </c>
      <c r="AV29" s="10">
        <v>18.10584849311676</v>
      </c>
      <c r="AW29" s="10">
        <v>0.61705389074449513</v>
      </c>
      <c r="AX29" s="10">
        <v>0.8362887523233411</v>
      </c>
      <c r="AY29" s="10">
        <v>11.292411927045871</v>
      </c>
      <c r="AZ29" s="10">
        <v>17.399436006255243</v>
      </c>
      <c r="BA29" s="10">
        <v>6.6627843337172568</v>
      </c>
      <c r="BB29" s="10">
        <v>0.64711042969112176</v>
      </c>
      <c r="BC29" s="2">
        <v>0.50995748428716414</v>
      </c>
      <c r="BD29" s="1" t="s">
        <v>79</v>
      </c>
      <c r="BE29" s="15"/>
      <c r="BF29" s="9">
        <v>0.7646287980264056</v>
      </c>
      <c r="BG29">
        <v>50</v>
      </c>
      <c r="BH29" s="19">
        <v>145</v>
      </c>
      <c r="BI29">
        <v>93</v>
      </c>
      <c r="BJ29" s="19">
        <v>29.6</v>
      </c>
      <c r="BK29">
        <v>89</v>
      </c>
      <c r="BL29" s="20">
        <v>12.8</v>
      </c>
      <c r="BM29">
        <v>91</v>
      </c>
      <c r="BN29">
        <v>69</v>
      </c>
      <c r="BO29" s="20">
        <v>4.2699999999999996</v>
      </c>
      <c r="BP29">
        <v>88</v>
      </c>
      <c r="BQ29" s="19">
        <v>13.8</v>
      </c>
      <c r="BR29">
        <v>84</v>
      </c>
      <c r="BS29">
        <v>76</v>
      </c>
      <c r="BT29" s="20">
        <v>9.4499999999999993</v>
      </c>
      <c r="BU29" s="20">
        <v>-1</v>
      </c>
      <c r="BV29" s="20">
        <v>7</v>
      </c>
      <c r="BW29" s="20">
        <v>-7</v>
      </c>
      <c r="BX29" s="20">
        <v>1</v>
      </c>
      <c r="BY29" s="20">
        <v>-5.18</v>
      </c>
      <c r="BZ29" s="25">
        <f t="shared" si="1"/>
        <v>42.184090410000003</v>
      </c>
      <c r="CA29" s="25">
        <f t="shared" si="0"/>
        <v>20.063776651605234</v>
      </c>
    </row>
    <row r="30" spans="1:79" x14ac:dyDescent="0.3">
      <c r="A30" s="2">
        <v>210</v>
      </c>
      <c r="B30" s="9" t="s">
        <v>288</v>
      </c>
      <c r="C30" s="10">
        <v>550</v>
      </c>
      <c r="D30" s="9" t="s">
        <v>58</v>
      </c>
      <c r="E30" s="10">
        <v>9.4320434399999993</v>
      </c>
      <c r="F30" s="10">
        <v>0.63821851039999999</v>
      </c>
      <c r="G30" s="10">
        <v>15.144038569999999</v>
      </c>
      <c r="H30" s="10">
        <v>9.6558403619999993</v>
      </c>
      <c r="I30" s="10">
        <v>77.48974973</v>
      </c>
      <c r="J30" s="10">
        <v>35.367417920000001</v>
      </c>
      <c r="K30" s="10">
        <v>78.655064589999995</v>
      </c>
      <c r="L30" s="11">
        <v>5.3067129629629636E-3</v>
      </c>
      <c r="M30" s="11">
        <v>5.9548495370370371E-3</v>
      </c>
      <c r="N30" s="10">
        <v>1.4697240039999997</v>
      </c>
      <c r="O30" s="10">
        <v>11.556433699999999</v>
      </c>
      <c r="P30" s="10">
        <v>0.12717798952110976</v>
      </c>
      <c r="Q30" s="9">
        <v>0.2366644312735903</v>
      </c>
      <c r="R30">
        <v>11.572033929999989</v>
      </c>
      <c r="S30">
        <v>1.0013499173192151</v>
      </c>
      <c r="T30" s="9">
        <v>1.2845227137516784</v>
      </c>
      <c r="U30" s="3">
        <v>13.239519823333334</v>
      </c>
      <c r="V30" s="3">
        <v>9.0615468673333321</v>
      </c>
      <c r="W30" s="3">
        <v>0.54844239683333329</v>
      </c>
      <c r="X30" s="3">
        <v>0.62646978279999999</v>
      </c>
      <c r="Y30" s="3">
        <v>14.975808973333335</v>
      </c>
      <c r="Z30" s="3">
        <v>17.272509296666666</v>
      </c>
      <c r="AA30" s="3">
        <v>8.2126423973333331</v>
      </c>
      <c r="AB30" s="3">
        <v>10.798084800666667</v>
      </c>
      <c r="AC30" s="3">
        <v>88.210728563333319</v>
      </c>
      <c r="AD30" s="3">
        <v>77.15247225666667</v>
      </c>
      <c r="AE30" s="3">
        <v>35.251632443333335</v>
      </c>
      <c r="AF30" s="3">
        <v>35.198041746666668</v>
      </c>
      <c r="AG30" s="3">
        <v>64.552248983333328</v>
      </c>
      <c r="AH30" s="3">
        <v>78.705468816666666</v>
      </c>
      <c r="AI30" s="12">
        <v>43651</v>
      </c>
      <c r="AJ30" s="13">
        <v>635.5333333333333</v>
      </c>
      <c r="AK30" s="16">
        <v>3.0733760000000001</v>
      </c>
      <c r="AL30" s="10">
        <v>7.3376000000000108E-2</v>
      </c>
      <c r="AM30" s="10">
        <v>0.62298122039086656</v>
      </c>
      <c r="AN30" s="14">
        <v>12</v>
      </c>
      <c r="AO30" s="10">
        <v>285.14999999999998</v>
      </c>
      <c r="AP30" s="14">
        <v>10.5</v>
      </c>
      <c r="AQ30" s="14">
        <v>37</v>
      </c>
      <c r="AR30" s="10">
        <v>310.14999999999998</v>
      </c>
      <c r="AS30" s="14">
        <v>47.1</v>
      </c>
      <c r="AT30" s="14">
        <v>0.5</v>
      </c>
      <c r="AU30" s="10">
        <v>0.72579157303432651</v>
      </c>
      <c r="AV30" s="10">
        <v>10.991415575812812</v>
      </c>
      <c r="AW30" s="10">
        <v>0.62369684274262527</v>
      </c>
      <c r="AX30" s="10">
        <v>0.7124307454384432</v>
      </c>
      <c r="AY30" s="10">
        <v>9.3411905192143188</v>
      </c>
      <c r="AZ30" s="10">
        <v>12.294820614424031</v>
      </c>
      <c r="BA30" s="10">
        <v>1.6865464851856462</v>
      </c>
      <c r="BB30" s="10">
        <v>0.14594004767973068</v>
      </c>
      <c r="BC30" s="2">
        <v>0.27033982845776328</v>
      </c>
      <c r="BD30" s="1" t="s">
        <v>79</v>
      </c>
      <c r="BE30" s="15"/>
      <c r="BF30" s="9">
        <v>1.2845227137516784</v>
      </c>
      <c r="BG30">
        <v>47</v>
      </c>
      <c r="BH30" s="19">
        <v>160</v>
      </c>
      <c r="BI30">
        <v>93</v>
      </c>
      <c r="BJ30" s="19">
        <v>33.5</v>
      </c>
      <c r="BK30">
        <v>92</v>
      </c>
      <c r="BL30" s="20">
        <v>12.5</v>
      </c>
      <c r="BM30">
        <v>85</v>
      </c>
      <c r="BN30">
        <v>69</v>
      </c>
      <c r="BO30" s="20">
        <v>10.06</v>
      </c>
      <c r="BP30">
        <v>96</v>
      </c>
      <c r="BQ30" s="19">
        <v>12.4</v>
      </c>
      <c r="BR30">
        <v>89</v>
      </c>
      <c r="BS30">
        <v>60</v>
      </c>
      <c r="BT30" s="20">
        <v>8.4</v>
      </c>
      <c r="BU30" s="20">
        <v>9.9999999999999645E-2</v>
      </c>
      <c r="BV30" s="20">
        <v>-4</v>
      </c>
      <c r="BW30" s="20">
        <v>9</v>
      </c>
      <c r="BX30" s="20">
        <v>-4</v>
      </c>
      <c r="BY30" s="20">
        <v>1.6600000000000001</v>
      </c>
      <c r="BZ30" s="25">
        <f t="shared" si="1"/>
        <v>42.184090410000003</v>
      </c>
      <c r="CA30" s="25">
        <f t="shared" si="0"/>
        <v>16.47816031640625</v>
      </c>
    </row>
    <row r="31" spans="1:79" x14ac:dyDescent="0.3">
      <c r="A31" s="2">
        <v>215</v>
      </c>
      <c r="B31" s="9" t="s">
        <v>293</v>
      </c>
      <c r="C31" s="10">
        <v>609</v>
      </c>
      <c r="D31" s="9" t="s">
        <v>58</v>
      </c>
      <c r="E31" s="10">
        <v>8.4852473669999995</v>
      </c>
      <c r="F31" s="10">
        <v>0.63200808040000001</v>
      </c>
      <c r="G31" s="10">
        <v>26.078887600000002</v>
      </c>
      <c r="H31" s="10">
        <v>16.570949379999998</v>
      </c>
      <c r="I31" s="10">
        <v>77.84119905</v>
      </c>
      <c r="J31" s="10">
        <v>32.863104640000003</v>
      </c>
      <c r="K31" s="10">
        <v>87.069597590000001</v>
      </c>
      <c r="L31" s="11">
        <v>4.5254629629629629E-3</v>
      </c>
      <c r="M31" s="11">
        <v>5.1273032407407404E-3</v>
      </c>
      <c r="N31" s="10">
        <v>4.7442204399999977</v>
      </c>
      <c r="O31" s="10">
        <v>15.914629750000003</v>
      </c>
      <c r="P31" s="10">
        <v>0.29810435520813777</v>
      </c>
      <c r="Q31" s="9">
        <v>0.18844074936943098</v>
      </c>
      <c r="R31">
        <v>11.451882150000003</v>
      </c>
      <c r="S31">
        <v>0.71958206567765115</v>
      </c>
      <c r="T31" s="9">
        <v>0.6750194982575245</v>
      </c>
      <c r="U31" s="3">
        <v>13.288928949999999</v>
      </c>
      <c r="V31" s="3">
        <v>9.0206763003333332</v>
      </c>
      <c r="W31" s="3">
        <v>0.4764618473333333</v>
      </c>
      <c r="X31" s="3">
        <v>0.53474196333333335</v>
      </c>
      <c r="Y31" s="3">
        <v>24.61944403</v>
      </c>
      <c r="Z31" s="3">
        <v>27.370962706666671</v>
      </c>
      <c r="AA31" s="3">
        <v>11.74114814</v>
      </c>
      <c r="AB31" s="3">
        <v>14.633620076666665</v>
      </c>
      <c r="AC31" s="3">
        <v>93.217715010000006</v>
      </c>
      <c r="AD31" s="3">
        <v>78.099268206666665</v>
      </c>
      <c r="AE31" s="3">
        <v>32.997586770000005</v>
      </c>
      <c r="AF31" s="3">
        <v>32.865482176666667</v>
      </c>
      <c r="AG31" s="3">
        <v>74.119263076666655</v>
      </c>
      <c r="AH31" s="3">
        <v>84.346356760000006</v>
      </c>
      <c r="AI31" s="12">
        <v>43651</v>
      </c>
      <c r="AJ31" s="13">
        <v>635.5333333333333</v>
      </c>
      <c r="AK31" s="16">
        <v>3.0733760000000001</v>
      </c>
      <c r="AL31" s="10">
        <v>7.3376000000000108E-2</v>
      </c>
      <c r="AM31" s="10">
        <v>0.61691906268546381</v>
      </c>
      <c r="AN31" s="14">
        <v>12</v>
      </c>
      <c r="AO31" s="10">
        <v>285.14999999999998</v>
      </c>
      <c r="AP31" s="14">
        <v>10.5</v>
      </c>
      <c r="AQ31" s="14">
        <v>37</v>
      </c>
      <c r="AR31" s="10">
        <v>310.14999999999998</v>
      </c>
      <c r="AS31" s="14">
        <v>47.1</v>
      </c>
      <c r="AT31" s="14">
        <v>0.5</v>
      </c>
      <c r="AU31" s="10">
        <v>0.71872897976028538</v>
      </c>
      <c r="AV31" s="10">
        <v>18.74365227803116</v>
      </c>
      <c r="AW31" s="10">
        <v>0.54183949232397743</v>
      </c>
      <c r="AX31" s="10">
        <v>0.6081165061977245</v>
      </c>
      <c r="AY31" s="10">
        <v>13.337304584002261</v>
      </c>
      <c r="AZ31" s="10">
        <v>16.569333589419088</v>
      </c>
      <c r="BA31" s="10">
        <v>5.3006978525248893</v>
      </c>
      <c r="BB31" s="10">
        <v>0.33307076166977045</v>
      </c>
      <c r="BC31" s="2">
        <v>0.21070044646477082</v>
      </c>
      <c r="BD31" s="1" t="s">
        <v>79</v>
      </c>
      <c r="BE31" s="15"/>
      <c r="BF31" s="9">
        <v>0.6750194982575245</v>
      </c>
      <c r="BG31">
        <v>46</v>
      </c>
      <c r="BH31" s="19">
        <v>153.19999999999999</v>
      </c>
      <c r="BI31">
        <v>104</v>
      </c>
      <c r="BJ31" s="19">
        <v>31.4</v>
      </c>
      <c r="BK31">
        <v>92</v>
      </c>
      <c r="BL31" s="20">
        <v>13.5</v>
      </c>
      <c r="BM31">
        <v>88</v>
      </c>
      <c r="BN31">
        <v>82</v>
      </c>
      <c r="BO31" s="20">
        <v>3.99</v>
      </c>
      <c r="BP31">
        <v>89</v>
      </c>
      <c r="BQ31" s="19">
        <v>12.9</v>
      </c>
      <c r="BR31">
        <v>91</v>
      </c>
      <c r="BS31">
        <v>68</v>
      </c>
      <c r="BT31" s="20">
        <v>2.67</v>
      </c>
      <c r="BU31" s="20">
        <v>0.59999999999999964</v>
      </c>
      <c r="BV31" s="20">
        <v>-3</v>
      </c>
      <c r="BW31" s="20">
        <v>14</v>
      </c>
      <c r="BX31" s="20">
        <v>3</v>
      </c>
      <c r="BY31" s="20">
        <v>1.3200000000000003</v>
      </c>
      <c r="BZ31" s="25">
        <f t="shared" si="1"/>
        <v>47.173606480000004</v>
      </c>
      <c r="CA31" s="25">
        <f t="shared" si="0"/>
        <v>20.099328545426044</v>
      </c>
    </row>
    <row r="32" spans="1:79" x14ac:dyDescent="0.3">
      <c r="A32" s="2">
        <v>224</v>
      </c>
      <c r="B32" s="9" t="s">
        <v>302</v>
      </c>
      <c r="C32" s="10">
        <v>595</v>
      </c>
      <c r="D32" s="9" t="s">
        <v>58</v>
      </c>
      <c r="E32" s="10">
        <v>8.4775599889999995</v>
      </c>
      <c r="F32" s="10">
        <v>0.78689241679999999</v>
      </c>
      <c r="G32" s="10">
        <v>22.97289202</v>
      </c>
      <c r="H32" s="10">
        <v>18.06613849</v>
      </c>
      <c r="I32" s="10">
        <v>81.063002999999995</v>
      </c>
      <c r="J32" s="10">
        <v>27.265711150000001</v>
      </c>
      <c r="K32" s="10">
        <v>88.261934859999997</v>
      </c>
      <c r="L32" s="11">
        <v>4.7685185185185183E-3</v>
      </c>
      <c r="M32" s="11">
        <v>5.4108680555555559E-3</v>
      </c>
      <c r="N32" s="10">
        <v>4.138902100000001</v>
      </c>
      <c r="O32" s="10">
        <v>12.979945069999999</v>
      </c>
      <c r="P32" s="10">
        <v>0.31886899965132143</v>
      </c>
      <c r="Q32" s="9">
        <v>0.37333102740952723</v>
      </c>
      <c r="R32">
        <v>12.430721129999995</v>
      </c>
      <c r="S32">
        <v>0.95768672848474512</v>
      </c>
      <c r="T32" s="9">
        <v>0.94379399376868311</v>
      </c>
      <c r="U32" s="3">
        <v>13.201125626666666</v>
      </c>
      <c r="V32" s="3">
        <v>8.4957786170000009</v>
      </c>
      <c r="W32" s="3">
        <v>0.58853977833333326</v>
      </c>
      <c r="X32" s="3">
        <v>0.74884754673333331</v>
      </c>
      <c r="Y32" s="3">
        <v>23.139663456666664</v>
      </c>
      <c r="Z32" s="3">
        <v>24.481805259999998</v>
      </c>
      <c r="AA32" s="3">
        <v>13.582835439999998</v>
      </c>
      <c r="AB32" s="3">
        <v>18.286714996666664</v>
      </c>
      <c r="AC32" s="3">
        <v>94.011162236666664</v>
      </c>
      <c r="AD32" s="3">
        <v>81.390868986666661</v>
      </c>
      <c r="AE32" s="3">
        <v>26.442706529999999</v>
      </c>
      <c r="AF32" s="3">
        <v>26.662918719999997</v>
      </c>
      <c r="AG32" s="3">
        <v>76.828550983333329</v>
      </c>
      <c r="AH32" s="3">
        <v>88.745114969999989</v>
      </c>
      <c r="AI32" s="12">
        <v>43652</v>
      </c>
      <c r="AJ32" s="13">
        <v>634.9666666666667</v>
      </c>
      <c r="AK32" s="16">
        <v>3.0820189999999998</v>
      </c>
      <c r="AL32" s="10">
        <v>8.2018999999999842E-2</v>
      </c>
      <c r="AM32" s="10">
        <v>0.76595155656081304</v>
      </c>
      <c r="AN32" s="14">
        <v>12</v>
      </c>
      <c r="AO32" s="10">
        <v>285.14999999999998</v>
      </c>
      <c r="AP32" s="14">
        <v>10.5</v>
      </c>
      <c r="AQ32" s="14">
        <v>37</v>
      </c>
      <c r="AR32" s="10">
        <v>310.14999999999998</v>
      </c>
      <c r="AS32" s="14">
        <v>47.1</v>
      </c>
      <c r="AT32" s="14">
        <v>0.5</v>
      </c>
      <c r="AU32" s="10">
        <v>0.89241336367410706</v>
      </c>
      <c r="AV32" s="10">
        <v>20.501315840890253</v>
      </c>
      <c r="AW32" s="10">
        <v>0.66746197069015045</v>
      </c>
      <c r="AX32" s="10">
        <v>0.84926674065185515</v>
      </c>
      <c r="AY32" s="10">
        <v>15.401415210314818</v>
      </c>
      <c r="AZ32" s="10">
        <v>20.751301766570975</v>
      </c>
      <c r="BA32" s="10">
        <v>4.6919866451873169</v>
      </c>
      <c r="BB32" s="10">
        <v>0.3614796996353789</v>
      </c>
      <c r="BC32" s="2">
        <v>0.42465274188465268</v>
      </c>
      <c r="BD32" s="1" t="s">
        <v>79</v>
      </c>
      <c r="BE32" s="15"/>
      <c r="BF32" s="9">
        <v>0.94379399376868311</v>
      </c>
      <c r="BG32">
        <v>48</v>
      </c>
      <c r="BH32" s="19">
        <v>156.5</v>
      </c>
      <c r="BI32">
        <v>99</v>
      </c>
      <c r="BJ32" s="19">
        <v>33.6</v>
      </c>
      <c r="BK32">
        <v>88</v>
      </c>
      <c r="BL32" s="20">
        <v>12.1</v>
      </c>
      <c r="BM32">
        <v>91</v>
      </c>
      <c r="BN32">
        <v>69</v>
      </c>
      <c r="BO32" s="20">
        <v>9.15</v>
      </c>
      <c r="BP32">
        <v>86</v>
      </c>
      <c r="BQ32" s="19">
        <v>12.8</v>
      </c>
      <c r="BR32">
        <v>91</v>
      </c>
      <c r="BS32">
        <v>73</v>
      </c>
      <c r="BT32" s="20">
        <v>9.24</v>
      </c>
      <c r="BU32" s="20">
        <v>-0.70000000000000107</v>
      </c>
      <c r="BV32" s="20">
        <v>0</v>
      </c>
      <c r="BW32" s="20">
        <v>-4</v>
      </c>
      <c r="BX32" s="20">
        <v>2</v>
      </c>
      <c r="BY32" s="20">
        <v>-8.9999999999999858E-2</v>
      </c>
      <c r="BZ32" s="25">
        <f t="shared" si="1"/>
        <v>44.905644630000005</v>
      </c>
      <c r="CA32" s="25">
        <f t="shared" si="0"/>
        <v>18.33463427410712</v>
      </c>
    </row>
    <row r="33" spans="1:79" x14ac:dyDescent="0.3">
      <c r="A33" s="2">
        <v>225</v>
      </c>
      <c r="B33" s="9" t="s">
        <v>303</v>
      </c>
      <c r="C33" s="10">
        <v>556</v>
      </c>
      <c r="D33" s="9" t="s">
        <v>58</v>
      </c>
      <c r="E33" s="10"/>
      <c r="F33" s="10"/>
      <c r="G33" s="10"/>
      <c r="H33" s="10"/>
      <c r="I33" s="10"/>
      <c r="J33" s="10"/>
      <c r="K33" s="10"/>
      <c r="L33" s="11"/>
      <c r="M33" s="11"/>
      <c r="N33" s="10">
        <v>0</v>
      </c>
      <c r="O33" s="10">
        <v>0</v>
      </c>
      <c r="P33" s="10" t="e">
        <v>#DIV/0!</v>
      </c>
      <c r="Q33" s="9">
        <v>0.10720561291838435</v>
      </c>
      <c r="R33">
        <v>0</v>
      </c>
      <c r="S33" t="e">
        <v>#DIV/0!</v>
      </c>
      <c r="T33" s="9">
        <v>0.50392146545178074</v>
      </c>
      <c r="U33" s="3">
        <v>13.22772865</v>
      </c>
      <c r="V33" s="3">
        <v>9.4093295055000006</v>
      </c>
      <c r="W33" s="3">
        <v>0.4930954126</v>
      </c>
      <c r="X33" s="3">
        <v>0.57521653115000004</v>
      </c>
      <c r="Y33" s="3">
        <v>19.669474180000002</v>
      </c>
      <c r="Z33" s="3">
        <v>19.476624165</v>
      </c>
      <c r="AA33" s="3">
        <v>9.7050848569999992</v>
      </c>
      <c r="AB33" s="3">
        <v>11.227395545</v>
      </c>
      <c r="AC33" s="3">
        <v>92.657819109999991</v>
      </c>
      <c r="AD33" s="3">
        <v>78.487553675000001</v>
      </c>
      <c r="AE33" s="3">
        <v>29.409604154999997</v>
      </c>
      <c r="AF33" s="3">
        <v>29.684053169999999</v>
      </c>
      <c r="AG33" s="3">
        <v>66.839566380000008</v>
      </c>
      <c r="AH33" s="3">
        <v>73.905385144999997</v>
      </c>
      <c r="AI33" s="12">
        <v>43652</v>
      </c>
      <c r="AJ33" s="13">
        <v>634.9666666666667</v>
      </c>
      <c r="AK33" s="16">
        <v>3.0820189999999998</v>
      </c>
      <c r="AL33" s="10">
        <v>8.2018999999999842E-2</v>
      </c>
      <c r="AM33" s="10" t="s">
        <v>518</v>
      </c>
      <c r="AN33" s="14">
        <v>12</v>
      </c>
      <c r="AO33" s="10">
        <v>285.14999999999998</v>
      </c>
      <c r="AP33" s="14">
        <v>10.5</v>
      </c>
      <c r="AQ33" s="14">
        <v>37</v>
      </c>
      <c r="AR33" s="10">
        <v>310.14999999999998</v>
      </c>
      <c r="AS33" s="14">
        <v>47.1</v>
      </c>
      <c r="AT33" s="14">
        <v>0.5</v>
      </c>
      <c r="AU33" s="10" t="s">
        <v>518</v>
      </c>
      <c r="AV33" s="10" t="s">
        <v>518</v>
      </c>
      <c r="AW33" s="10">
        <v>0.55921867637273392</v>
      </c>
      <c r="AX33" s="10">
        <v>0.65235209851436871</v>
      </c>
      <c r="AY33" s="10">
        <v>10.999684799169358</v>
      </c>
      <c r="AZ33" s="10">
        <v>12.705630506989202</v>
      </c>
      <c r="BA33" s="10" t="s">
        <v>518</v>
      </c>
      <c r="BB33" s="10" t="s">
        <v>518</v>
      </c>
      <c r="BC33" s="2">
        <v>0.12026113247665401</v>
      </c>
      <c r="BD33" s="1" t="s">
        <v>79</v>
      </c>
      <c r="BE33" s="15"/>
      <c r="BF33" s="9">
        <v>0.50392146545178074</v>
      </c>
      <c r="BG33">
        <v>55</v>
      </c>
      <c r="BH33" s="19">
        <v>145</v>
      </c>
      <c r="BI33">
        <v>99</v>
      </c>
      <c r="BJ33" s="19">
        <v>31.6</v>
      </c>
      <c r="BK33">
        <v>78</v>
      </c>
      <c r="BL33" s="20">
        <v>12.9</v>
      </c>
      <c r="BM33">
        <v>94</v>
      </c>
      <c r="BN33">
        <v>66</v>
      </c>
      <c r="BO33" s="20">
        <v>4.55</v>
      </c>
      <c r="BP33">
        <v>90</v>
      </c>
      <c r="BQ33" s="19">
        <v>11.6</v>
      </c>
      <c r="BR33">
        <v>91</v>
      </c>
      <c r="BS33">
        <v>82</v>
      </c>
      <c r="BT33" s="20">
        <v>1.72</v>
      </c>
      <c r="BU33" s="20">
        <v>1.3000000000000007</v>
      </c>
      <c r="BV33" s="20">
        <v>3</v>
      </c>
      <c r="BW33" s="20">
        <v>-16</v>
      </c>
      <c r="BX33" s="20">
        <v>-12</v>
      </c>
      <c r="BY33" s="20">
        <v>2.83</v>
      </c>
      <c r="BZ33" s="25">
        <f t="shared" si="1"/>
        <v>44.905644630000005</v>
      </c>
      <c r="CA33" s="25">
        <f t="shared" si="0"/>
        <v>21.358213854934604</v>
      </c>
    </row>
    <row r="34" spans="1:79" x14ac:dyDescent="0.3">
      <c r="A34" s="2">
        <v>233</v>
      </c>
      <c r="B34" s="9" t="s">
        <v>311</v>
      </c>
      <c r="C34" s="10">
        <v>450</v>
      </c>
      <c r="D34" s="9" t="s">
        <v>58</v>
      </c>
      <c r="E34" s="10">
        <v>8.8046465069999993</v>
      </c>
      <c r="F34" s="10">
        <v>0.60447534250000001</v>
      </c>
      <c r="G34" s="10">
        <v>26.32727423</v>
      </c>
      <c r="H34" s="10">
        <v>15.8943254</v>
      </c>
      <c r="I34" s="10">
        <v>79.204622799999996</v>
      </c>
      <c r="J34" s="10">
        <v>29.546407779999999</v>
      </c>
      <c r="K34" s="10">
        <v>90.567331420000002</v>
      </c>
      <c r="L34" s="11">
        <v>5.2199074074074066E-3</v>
      </c>
      <c r="M34" s="11">
        <v>5.9259143518518515E-3</v>
      </c>
      <c r="N34" s="10">
        <v>1.3288482300000002</v>
      </c>
      <c r="O34" s="10">
        <v>14.990464189999997</v>
      </c>
      <c r="P34" s="10">
        <v>8.8646236244402807E-2</v>
      </c>
      <c r="Q34" s="9">
        <v>0.15287834152873156</v>
      </c>
      <c r="R34">
        <v>9.7196209100000033</v>
      </c>
      <c r="S34">
        <v>0.64838692029856382</v>
      </c>
      <c r="T34" s="9">
        <v>0.6383516016376185</v>
      </c>
      <c r="U34" s="3">
        <v>13.158994646666665</v>
      </c>
      <c r="V34" s="3">
        <v>8.7522277390000003</v>
      </c>
      <c r="W34" s="3">
        <v>0.51958344936666667</v>
      </c>
      <c r="X34" s="3">
        <v>0.59053985356666672</v>
      </c>
      <c r="Y34" s="3">
        <v>26.300255629999999</v>
      </c>
      <c r="Z34" s="3">
        <v>26.729011743333331</v>
      </c>
      <c r="AA34" s="3">
        <v>13.678768919999998</v>
      </c>
      <c r="AB34" s="3">
        <v>15.772561586666667</v>
      </c>
      <c r="AC34" s="3">
        <v>93.546436229999998</v>
      </c>
      <c r="AD34" s="3">
        <v>79.579647383333324</v>
      </c>
      <c r="AE34" s="3">
        <v>29.665414386666669</v>
      </c>
      <c r="AF34" s="3">
        <v>29.458936096666665</v>
      </c>
      <c r="AG34" s="3">
        <v>82.039574916666666</v>
      </c>
      <c r="AH34" s="3">
        <v>90.968684166666662</v>
      </c>
      <c r="AI34" s="12">
        <v>43653</v>
      </c>
      <c r="AJ34" s="13">
        <v>634.1</v>
      </c>
      <c r="AK34" s="16">
        <v>3.0756549999999998</v>
      </c>
      <c r="AL34" s="10">
        <v>7.5654999999999806E-2</v>
      </c>
      <c r="AM34" s="10">
        <v>0.58960645049591065</v>
      </c>
      <c r="AN34" s="14">
        <v>12</v>
      </c>
      <c r="AO34" s="10">
        <v>285.14999999999998</v>
      </c>
      <c r="AP34" s="14">
        <v>10.5</v>
      </c>
      <c r="AQ34" s="14">
        <v>37</v>
      </c>
      <c r="AR34" s="10">
        <v>310.14999999999998</v>
      </c>
      <c r="AS34" s="14">
        <v>47.1</v>
      </c>
      <c r="AT34" s="14">
        <v>0.5</v>
      </c>
      <c r="AU34" s="10">
        <v>0.68702034754838504</v>
      </c>
      <c r="AV34" s="10">
        <v>18.087373091496243</v>
      </c>
      <c r="AW34" s="10">
        <v>0.5905359191128231</v>
      </c>
      <c r="AX34" s="10">
        <v>0.67118187775962712</v>
      </c>
      <c r="AY34" s="10">
        <v>15.539404617611526</v>
      </c>
      <c r="AZ34" s="10">
        <v>17.938039660607185</v>
      </c>
      <c r="BA34" s="10">
        <v>1.5076640889601869</v>
      </c>
      <c r="BB34" s="10">
        <v>0.10057487679173643</v>
      </c>
      <c r="BC34" s="2">
        <v>0.17516974110703143</v>
      </c>
      <c r="BD34" s="1" t="s">
        <v>79</v>
      </c>
      <c r="BE34" s="15"/>
      <c r="BF34" s="9">
        <v>0.6383516016376185</v>
      </c>
      <c r="BG34">
        <v>48</v>
      </c>
      <c r="BH34" s="19">
        <v>157.80000000000001</v>
      </c>
      <c r="BI34">
        <v>105</v>
      </c>
      <c r="BJ34" s="19">
        <v>33.700000000000003</v>
      </c>
      <c r="BK34">
        <v>93</v>
      </c>
      <c r="BL34" s="20">
        <v>14.7</v>
      </c>
      <c r="BM34">
        <v>89</v>
      </c>
      <c r="BN34">
        <v>83</v>
      </c>
      <c r="BO34" s="20">
        <v>16.350000000000001</v>
      </c>
      <c r="BP34" s="21" t="e">
        <v>#NULL!</v>
      </c>
      <c r="BQ34" s="21" t="e">
        <v>#NULL!</v>
      </c>
      <c r="BR34" s="21" t="e">
        <v>#NULL!</v>
      </c>
      <c r="BS34" s="21" t="e">
        <v>#NULL!</v>
      </c>
      <c r="BT34" s="21" t="e">
        <v>#NULL!</v>
      </c>
      <c r="BU34" s="21" t="e">
        <v>#NULL!</v>
      </c>
      <c r="BV34" s="21" t="e">
        <v>#NULL!</v>
      </c>
      <c r="BW34" s="21" t="e">
        <v>#NULL!</v>
      </c>
      <c r="BX34" s="21" t="e">
        <v>#NULL!</v>
      </c>
      <c r="BY34" s="21" t="e">
        <v>#NULL!</v>
      </c>
      <c r="BZ34" s="25">
        <f t="shared" si="1"/>
        <v>47.627198849999999</v>
      </c>
      <c r="CA34" s="25">
        <f t="shared" si="0"/>
        <v>19.126743856833741</v>
      </c>
    </row>
    <row r="35" spans="1:79" x14ac:dyDescent="0.3">
      <c r="A35" s="2">
        <v>234</v>
      </c>
      <c r="B35" s="9" t="s">
        <v>312</v>
      </c>
      <c r="C35" s="10">
        <v>610</v>
      </c>
      <c r="D35" s="9" t="s">
        <v>58</v>
      </c>
      <c r="E35" s="10">
        <v>9.1072595009999997</v>
      </c>
      <c r="F35" s="10">
        <v>0.65068181120000002</v>
      </c>
      <c r="G35" s="10">
        <v>18.477964010000001</v>
      </c>
      <c r="H35" s="10">
        <v>12.0376812</v>
      </c>
      <c r="I35" s="10">
        <v>72.399034</v>
      </c>
      <c r="J35" s="10">
        <v>32.714384389999999</v>
      </c>
      <c r="K35" s="10">
        <v>77.798208360000004</v>
      </c>
      <c r="L35" s="11">
        <v>4.8321759259259255E-3</v>
      </c>
      <c r="M35" s="11">
        <v>5.4340162037037039E-3</v>
      </c>
      <c r="N35" s="10">
        <v>1.8397031899999998</v>
      </c>
      <c r="O35" s="10">
        <v>13.179105770000007</v>
      </c>
      <c r="P35" s="10">
        <v>0.13959241409138481</v>
      </c>
      <c r="Q35" s="9">
        <v>7.8808968077150043E-2</v>
      </c>
      <c r="R35">
        <v>9.1538825100000025</v>
      </c>
      <c r="S35">
        <v>0.69457538847872813</v>
      </c>
      <c r="T35" s="9">
        <v>0.65684148366136996</v>
      </c>
      <c r="U35" s="3">
        <v>13.210888083333332</v>
      </c>
      <c r="V35" s="3">
        <v>9.250555957666668</v>
      </c>
      <c r="W35" s="3">
        <v>0.60589757173333336</v>
      </c>
      <c r="X35" s="3">
        <v>0.61726336589999997</v>
      </c>
      <c r="Y35" s="3">
        <v>16.40219500666667</v>
      </c>
      <c r="Z35" s="3">
        <v>18.041555563333333</v>
      </c>
      <c r="AA35" s="3">
        <v>9.9252614636666667</v>
      </c>
      <c r="AB35" s="3">
        <v>11.108821473333334</v>
      </c>
      <c r="AC35" s="3">
        <v>88.328083433333333</v>
      </c>
      <c r="AD35" s="3">
        <v>72.652363279999989</v>
      </c>
      <c r="AE35" s="3">
        <v>31.964070026666665</v>
      </c>
      <c r="AF35" s="3">
        <v>32.193449709999996</v>
      </c>
      <c r="AG35" s="3">
        <v>64.612656580000007</v>
      </c>
      <c r="AH35" s="3">
        <v>74.896098433333336</v>
      </c>
      <c r="AI35" s="12">
        <v>43654</v>
      </c>
      <c r="AJ35" s="13">
        <v>636.16666666666663</v>
      </c>
      <c r="AK35" s="16">
        <v>3.11</v>
      </c>
      <c r="AL35" s="10">
        <v>0.10999999999999988</v>
      </c>
      <c r="AM35" s="10">
        <v>0.62766734199356911</v>
      </c>
      <c r="AN35" s="14">
        <v>12</v>
      </c>
      <c r="AO35" s="10">
        <v>285.14999999999998</v>
      </c>
      <c r="AP35" s="14">
        <v>10.5</v>
      </c>
      <c r="AQ35" s="14">
        <v>37</v>
      </c>
      <c r="AR35" s="10">
        <v>310.14999999999998</v>
      </c>
      <c r="AS35" s="14">
        <v>47.1</v>
      </c>
      <c r="AT35" s="14">
        <v>0.5</v>
      </c>
      <c r="AU35" s="10">
        <v>0.73119884066504648</v>
      </c>
      <c r="AV35" s="10">
        <v>13.511065861962454</v>
      </c>
      <c r="AW35" s="10">
        <v>0.68087288500677856</v>
      </c>
      <c r="AX35" s="10">
        <v>0.69364511157720887</v>
      </c>
      <c r="AY35" s="10">
        <v>11.15714690524061</v>
      </c>
      <c r="AZ35" s="10">
        <v>12.52413616727388</v>
      </c>
      <c r="BA35" s="10">
        <v>2.0361742352854879</v>
      </c>
      <c r="BB35" s="10">
        <v>0.15450018163755028</v>
      </c>
      <c r="BC35" s="2">
        <v>9.039863326807461E-2</v>
      </c>
      <c r="BD35" s="1" t="s">
        <v>79</v>
      </c>
      <c r="BE35" s="15"/>
      <c r="BF35" s="9">
        <v>0.65684148366136996</v>
      </c>
      <c r="BG35">
        <v>47</v>
      </c>
      <c r="BH35" s="19">
        <v>152.9</v>
      </c>
      <c r="BI35">
        <v>104</v>
      </c>
      <c r="BJ35" s="19">
        <v>30.7</v>
      </c>
      <c r="BK35">
        <v>92</v>
      </c>
      <c r="BL35" s="20">
        <v>12.8</v>
      </c>
      <c r="BM35">
        <v>87</v>
      </c>
      <c r="BN35">
        <v>75</v>
      </c>
      <c r="BO35" s="20">
        <v>8.18</v>
      </c>
      <c r="BP35">
        <v>90</v>
      </c>
      <c r="BQ35" s="19">
        <v>15.4</v>
      </c>
      <c r="BR35">
        <v>89</v>
      </c>
      <c r="BS35">
        <v>63</v>
      </c>
      <c r="BT35" s="20">
        <v>6.65</v>
      </c>
      <c r="BU35" s="20">
        <v>-2.5999999999999996</v>
      </c>
      <c r="BV35" s="20">
        <v>-2</v>
      </c>
      <c r="BW35" s="20">
        <v>12</v>
      </c>
      <c r="BX35" s="20">
        <v>2</v>
      </c>
      <c r="BY35" s="20">
        <v>1.5299999999999994</v>
      </c>
      <c r="BZ35" s="25">
        <f t="shared" si="1"/>
        <v>47.173606480000004</v>
      </c>
      <c r="CA35" s="25">
        <f t="shared" si="0"/>
        <v>20.178278368802665</v>
      </c>
    </row>
    <row r="36" spans="1:79" x14ac:dyDescent="0.3">
      <c r="A36" s="2">
        <v>235</v>
      </c>
      <c r="B36" s="9" t="s">
        <v>313</v>
      </c>
      <c r="C36" s="10">
        <v>619</v>
      </c>
      <c r="D36" s="9" t="s">
        <v>58</v>
      </c>
      <c r="E36" s="10">
        <v>9.0355962089999995</v>
      </c>
      <c r="F36" s="10">
        <v>0.63405634550000001</v>
      </c>
      <c r="G36" s="10">
        <v>19.045075400000002</v>
      </c>
      <c r="H36" s="10">
        <v>12.10833075</v>
      </c>
      <c r="I36" s="10">
        <v>83.422069730000004</v>
      </c>
      <c r="J36" s="10">
        <v>30.146113440000001</v>
      </c>
      <c r="K36" s="10">
        <v>82.975503459999999</v>
      </c>
      <c r="L36" s="11">
        <v>6.3831018518518516E-3</v>
      </c>
      <c r="M36" s="11">
        <v>6.98494212962963E-3</v>
      </c>
      <c r="N36" s="10">
        <v>2.4369106660000011</v>
      </c>
      <c r="O36" s="10">
        <v>10.930672430000001</v>
      </c>
      <c r="P36" s="10">
        <v>0.22294242935244568</v>
      </c>
      <c r="Q36" s="9">
        <v>0.21327183095780217</v>
      </c>
      <c r="R36">
        <v>12.885634949999996</v>
      </c>
      <c r="S36">
        <v>1.1788510754960018</v>
      </c>
      <c r="T36" s="9">
        <v>0.99285105564198961</v>
      </c>
      <c r="U36" s="3">
        <v>13.283645140000001</v>
      </c>
      <c r="V36" s="3">
        <v>8.8892467879999995</v>
      </c>
      <c r="W36" s="3">
        <v>0.51793062894999997</v>
      </c>
      <c r="X36" s="3">
        <v>0.61994651329999995</v>
      </c>
      <c r="Y36" s="3">
        <v>18.332780515</v>
      </c>
      <c r="Z36" s="3">
        <v>19.285763200000002</v>
      </c>
      <c r="AA36" s="3">
        <v>9.5013120019999988</v>
      </c>
      <c r="AB36" s="3">
        <v>11.96977454</v>
      </c>
      <c r="AC36" s="3">
        <v>93.500130460000008</v>
      </c>
      <c r="AD36" s="3">
        <v>81.89530683000001</v>
      </c>
      <c r="AE36" s="3">
        <v>30.04108772</v>
      </c>
      <c r="AF36" s="3">
        <v>29.907832859999999</v>
      </c>
      <c r="AG36" s="3">
        <v>71.331612204999999</v>
      </c>
      <c r="AH36" s="3">
        <v>82.728081459999999</v>
      </c>
      <c r="AI36" s="12">
        <v>43654</v>
      </c>
      <c r="AJ36" s="13">
        <v>636.16666666666663</v>
      </c>
      <c r="AK36" s="16">
        <v>3.11</v>
      </c>
      <c r="AL36" s="10">
        <v>0.10999999999999988</v>
      </c>
      <c r="AM36" s="10">
        <v>0.61162991527331201</v>
      </c>
      <c r="AN36" s="14">
        <v>12</v>
      </c>
      <c r="AO36" s="10">
        <v>285.14999999999998</v>
      </c>
      <c r="AP36" s="14">
        <v>10.5</v>
      </c>
      <c r="AQ36" s="14">
        <v>37</v>
      </c>
      <c r="AR36" s="10">
        <v>310.14999999999998</v>
      </c>
      <c r="AS36" s="14">
        <v>47.1</v>
      </c>
      <c r="AT36" s="14">
        <v>0.5</v>
      </c>
      <c r="AU36" s="10">
        <v>0.71251609737007537</v>
      </c>
      <c r="AV36" s="10">
        <v>13.569922798126829</v>
      </c>
      <c r="AW36" s="10">
        <v>0.58202068801452045</v>
      </c>
      <c r="AX36" s="10">
        <v>0.69666027849050438</v>
      </c>
      <c r="AY36" s="10">
        <v>10.650299710881164</v>
      </c>
      <c r="AZ36" s="10">
        <v>13.4318088596506</v>
      </c>
      <c r="BA36" s="10">
        <v>2.7450273075999103</v>
      </c>
      <c r="BB36" s="10">
        <v>0.25113068982526537</v>
      </c>
      <c r="BC36" s="2">
        <v>0.2403139712822398</v>
      </c>
      <c r="BD36" s="1" t="s">
        <v>79</v>
      </c>
      <c r="BE36" s="15"/>
      <c r="BF36" s="9">
        <v>0.99285105564198961</v>
      </c>
      <c r="BG36">
        <v>50</v>
      </c>
      <c r="BH36" s="19">
        <v>156.30000000000001</v>
      </c>
      <c r="BI36">
        <v>103</v>
      </c>
      <c r="BJ36" s="19">
        <v>33.299999999999997</v>
      </c>
      <c r="BK36">
        <v>88</v>
      </c>
      <c r="BL36" s="20">
        <v>15.4</v>
      </c>
      <c r="BM36">
        <v>89</v>
      </c>
      <c r="BN36">
        <v>76</v>
      </c>
      <c r="BO36" s="20">
        <v>11.16</v>
      </c>
      <c r="BP36">
        <v>89</v>
      </c>
      <c r="BQ36" s="19">
        <v>14.4</v>
      </c>
      <c r="BR36">
        <v>92</v>
      </c>
      <c r="BS36">
        <v>77</v>
      </c>
      <c r="BT36" s="20">
        <v>7.47</v>
      </c>
      <c r="BU36" s="20">
        <v>1</v>
      </c>
      <c r="BV36" s="20">
        <v>-3</v>
      </c>
      <c r="BW36" s="20">
        <v>-1</v>
      </c>
      <c r="BX36" s="20">
        <v>-1</v>
      </c>
      <c r="BY36" s="20">
        <v>3.6900000000000004</v>
      </c>
      <c r="BZ36" s="25">
        <f t="shared" si="1"/>
        <v>46.720014110000001</v>
      </c>
      <c r="CA36" s="25">
        <f t="shared" si="0"/>
        <v>19.124276284308149</v>
      </c>
    </row>
    <row r="37" spans="1:79" x14ac:dyDescent="0.3">
      <c r="A37" s="2">
        <v>244</v>
      </c>
      <c r="B37" s="9" t="s">
        <v>324</v>
      </c>
      <c r="C37" s="10">
        <v>552</v>
      </c>
      <c r="D37" s="9" t="s">
        <v>58</v>
      </c>
      <c r="E37" s="10">
        <v>9.0354726159999998</v>
      </c>
      <c r="F37" s="10">
        <v>0.77743630050000001</v>
      </c>
      <c r="G37" s="10">
        <v>20.023879879999999</v>
      </c>
      <c r="H37" s="10">
        <v>15.57772361</v>
      </c>
      <c r="I37" s="10">
        <v>75.457162049999994</v>
      </c>
      <c r="J37" s="10">
        <v>31.912668400000001</v>
      </c>
      <c r="K37" s="10">
        <v>88.169224060000005</v>
      </c>
      <c r="L37" s="11">
        <v>3.9351851851851857E-3</v>
      </c>
      <c r="M37" s="11">
        <v>4.7800810185185186E-3</v>
      </c>
      <c r="N37" s="10">
        <v>2.8540138099999997</v>
      </c>
      <c r="O37" s="10">
        <v>17.435047600000004</v>
      </c>
      <c r="P37" s="10">
        <v>0.16369406470676909</v>
      </c>
      <c r="Q37" s="9">
        <v>0.16889348536185053</v>
      </c>
      <c r="R37">
        <v>21.155832959999998</v>
      </c>
      <c r="S37">
        <v>1.2134083855325977</v>
      </c>
      <c r="T37" s="9">
        <v>0.97289647190505757</v>
      </c>
      <c r="U37" s="3">
        <v>13.313438906666667</v>
      </c>
      <c r="V37" s="3">
        <v>8.9415649643333328</v>
      </c>
      <c r="W37" s="3">
        <v>0.64376678860000014</v>
      </c>
      <c r="X37" s="3">
        <v>0.72258631913333327</v>
      </c>
      <c r="Y37" s="3">
        <v>19.059632133333334</v>
      </c>
      <c r="Z37" s="3">
        <v>21.546076036666665</v>
      </c>
      <c r="AA37" s="3">
        <v>12.258479096666667</v>
      </c>
      <c r="AB37" s="3">
        <v>15.541784523333334</v>
      </c>
      <c r="AC37" s="3">
        <v>92.03614765333333</v>
      </c>
      <c r="AD37" s="3">
        <v>72.427462093333347</v>
      </c>
      <c r="AE37" s="3">
        <v>31.324240453333331</v>
      </c>
      <c r="AF37" s="3">
        <v>31.495909266666668</v>
      </c>
      <c r="AG37" s="3">
        <v>73.526914076666671</v>
      </c>
      <c r="AH37" s="3">
        <v>92.11511951333334</v>
      </c>
      <c r="AI37" s="12">
        <v>43654</v>
      </c>
      <c r="AJ37" s="13">
        <v>636.16666666666663</v>
      </c>
      <c r="AK37" s="16">
        <v>3.11</v>
      </c>
      <c r="AL37" s="10">
        <v>0.10999999999999988</v>
      </c>
      <c r="AM37" s="10">
        <v>0.74993855353697758</v>
      </c>
      <c r="AN37" s="14">
        <v>12</v>
      </c>
      <c r="AO37" s="10">
        <v>285.14999999999998</v>
      </c>
      <c r="AP37" s="14">
        <v>10.5</v>
      </c>
      <c r="AQ37" s="14">
        <v>37</v>
      </c>
      <c r="AR37" s="10">
        <v>310.14999999999998</v>
      </c>
      <c r="AS37" s="14">
        <v>47.1</v>
      </c>
      <c r="AT37" s="14">
        <v>0.5</v>
      </c>
      <c r="AU37" s="10">
        <v>0.87363825426156738</v>
      </c>
      <c r="AV37" s="10">
        <v>17.493627461906524</v>
      </c>
      <c r="AW37" s="10">
        <v>0.72342813550430474</v>
      </c>
      <c r="AX37" s="10">
        <v>0.81200099608795784</v>
      </c>
      <c r="AY37" s="10">
        <v>13.776778431222709</v>
      </c>
      <c r="AZ37" s="10">
        <v>17.450512192156026</v>
      </c>
      <c r="BA37" s="10">
        <v>3.1614093989481482</v>
      </c>
      <c r="BB37" s="10">
        <v>0.18132496517807886</v>
      </c>
      <c r="BC37" s="2">
        <v>0.18879993831497524</v>
      </c>
      <c r="BD37" s="1" t="s">
        <v>79</v>
      </c>
      <c r="BE37" s="15"/>
      <c r="BF37" s="9">
        <v>0.97289647190505757</v>
      </c>
      <c r="BG37">
        <v>46</v>
      </c>
      <c r="BH37" s="19">
        <v>154.80000000000001</v>
      </c>
      <c r="BI37">
        <v>120</v>
      </c>
      <c r="BJ37" s="19">
        <v>32.700000000000003</v>
      </c>
      <c r="BK37">
        <v>93</v>
      </c>
      <c r="BL37" s="20">
        <v>12.6</v>
      </c>
      <c r="BM37">
        <v>88</v>
      </c>
      <c r="BN37">
        <v>80</v>
      </c>
      <c r="BO37" s="20">
        <v>5.73</v>
      </c>
      <c r="BP37">
        <v>88</v>
      </c>
      <c r="BQ37" s="19">
        <v>12.5</v>
      </c>
      <c r="BR37">
        <v>84</v>
      </c>
      <c r="BS37">
        <v>71</v>
      </c>
      <c r="BT37" s="20">
        <v>11.94</v>
      </c>
      <c r="BU37" s="20">
        <v>9.9999999999999645E-2</v>
      </c>
      <c r="BV37" s="20">
        <v>4</v>
      </c>
      <c r="BW37" s="20">
        <v>9</v>
      </c>
      <c r="BX37" s="20">
        <v>5</v>
      </c>
      <c r="BY37" s="20">
        <v>-6.2099999999999991</v>
      </c>
      <c r="BZ37" s="25">
        <f t="shared" si="1"/>
        <v>54.431084400000003</v>
      </c>
      <c r="CA37" s="25">
        <f t="shared" si="0"/>
        <v>22.714598982432946</v>
      </c>
    </row>
    <row r="38" spans="1:79" x14ac:dyDescent="0.3">
      <c r="A38" s="2">
        <v>248</v>
      </c>
      <c r="B38" s="9" t="s">
        <v>328</v>
      </c>
      <c r="C38" s="10">
        <v>633</v>
      </c>
      <c r="D38" s="9" t="s">
        <v>58</v>
      </c>
      <c r="E38" s="10">
        <v>8.0796167749999999</v>
      </c>
      <c r="F38" s="10">
        <v>0.62408942999999995</v>
      </c>
      <c r="G38" s="10">
        <v>27.887178420000001</v>
      </c>
      <c r="H38" s="10">
        <v>17.40236926</v>
      </c>
      <c r="I38" s="10">
        <v>82.979447629999996</v>
      </c>
      <c r="J38" s="10">
        <v>28.347375629999998</v>
      </c>
      <c r="K38" s="10">
        <v>92.488261539999996</v>
      </c>
      <c r="L38" s="11">
        <v>5.0289351851851849E-3</v>
      </c>
      <c r="M38" s="11">
        <v>5.6770717592592593E-3</v>
      </c>
      <c r="N38" s="10">
        <v>6.750061220000001</v>
      </c>
      <c r="O38" s="10">
        <v>14.395972600000007</v>
      </c>
      <c r="P38" s="10">
        <v>0.46888538951512021</v>
      </c>
      <c r="Q38" s="9">
        <v>0.3068168876259168</v>
      </c>
      <c r="R38">
        <v>17.622533919999995</v>
      </c>
      <c r="S38">
        <v>1.2241294429804614</v>
      </c>
      <c r="T38" s="9">
        <v>1.0700397977356417</v>
      </c>
      <c r="U38" s="3">
        <v>13.599304250000001</v>
      </c>
      <c r="V38" s="3">
        <v>8.5993178183333345</v>
      </c>
      <c r="W38" s="3">
        <v>0.47557539480000005</v>
      </c>
      <c r="X38" s="3">
        <v>0.55857638119999997</v>
      </c>
      <c r="Y38" s="3">
        <v>20.580399443333334</v>
      </c>
      <c r="Z38" s="3">
        <v>24.938224003333335</v>
      </c>
      <c r="AA38" s="3">
        <v>9.8163391493333325</v>
      </c>
      <c r="AB38" s="3">
        <v>13.965453570000001</v>
      </c>
      <c r="AC38" s="3">
        <v>94.490446930000004</v>
      </c>
      <c r="AD38" s="3">
        <v>81.312823716666671</v>
      </c>
      <c r="AE38" s="3">
        <v>27.780760913333335</v>
      </c>
      <c r="AF38" s="3">
        <v>28.171865299999997</v>
      </c>
      <c r="AG38" s="3">
        <v>73.964572686666671</v>
      </c>
      <c r="AH38" s="3">
        <v>88.150780193333333</v>
      </c>
      <c r="AI38" s="12">
        <v>43658</v>
      </c>
      <c r="AJ38" s="13">
        <v>654.5</v>
      </c>
      <c r="AK38" s="16">
        <v>2.9875699999999998</v>
      </c>
      <c r="AL38" s="10">
        <v>1.2430000000000163E-2</v>
      </c>
      <c r="AM38" s="10">
        <v>0.62668599898914501</v>
      </c>
      <c r="AN38" s="14">
        <v>12</v>
      </c>
      <c r="AO38" s="10">
        <v>285.14999999999998</v>
      </c>
      <c r="AP38" s="14">
        <v>10.5</v>
      </c>
      <c r="AQ38" s="14">
        <v>37</v>
      </c>
      <c r="AR38" s="10">
        <v>310.14999999999998</v>
      </c>
      <c r="AS38" s="14">
        <v>47.1</v>
      </c>
      <c r="AT38" s="14">
        <v>0.5</v>
      </c>
      <c r="AU38" s="10">
        <v>0.72859396962435141</v>
      </c>
      <c r="AV38" s="10">
        <v>20.318430026650351</v>
      </c>
      <c r="AW38" s="10">
        <v>0.55521107728583086</v>
      </c>
      <c r="AX38" s="10">
        <v>0.65211068054287169</v>
      </c>
      <c r="AY38" s="10">
        <v>11.437353518722688</v>
      </c>
      <c r="AZ38" s="10">
        <v>16.329888602875116</v>
      </c>
      <c r="BA38" s="10">
        <v>7.8835668643511276</v>
      </c>
      <c r="BB38" s="10">
        <v>0.54762308066292953</v>
      </c>
      <c r="BC38" s="2">
        <v>0.36196580933173367</v>
      </c>
      <c r="BD38" s="1" t="s">
        <v>79</v>
      </c>
      <c r="BE38" s="15"/>
      <c r="BF38" s="9">
        <v>1.0700397977356417</v>
      </c>
      <c r="BG38">
        <v>46</v>
      </c>
      <c r="BH38" s="19">
        <v>153.5</v>
      </c>
      <c r="BI38">
        <v>92</v>
      </c>
      <c r="BJ38" s="19">
        <v>32.200000000000003</v>
      </c>
      <c r="BK38">
        <v>94</v>
      </c>
      <c r="BL38" s="20">
        <v>11.8</v>
      </c>
      <c r="BM38">
        <v>90</v>
      </c>
      <c r="BN38">
        <v>91</v>
      </c>
      <c r="BO38" s="20">
        <v>7.86</v>
      </c>
      <c r="BP38">
        <v>94</v>
      </c>
      <c r="BQ38" s="19">
        <v>10.4</v>
      </c>
      <c r="BR38">
        <v>88</v>
      </c>
      <c r="BS38">
        <v>78</v>
      </c>
      <c r="BT38" s="20">
        <v>2.2200000000000002</v>
      </c>
      <c r="BU38" s="20">
        <v>1.4000000000000004</v>
      </c>
      <c r="BV38" s="20">
        <v>2</v>
      </c>
      <c r="BW38" s="20">
        <v>13</v>
      </c>
      <c r="BX38" s="20">
        <v>0</v>
      </c>
      <c r="BY38" s="20">
        <v>5.6400000000000006</v>
      </c>
      <c r="BZ38" s="25">
        <f t="shared" si="1"/>
        <v>41.730498040000001</v>
      </c>
      <c r="CA38" s="25">
        <f t="shared" si="0"/>
        <v>17.710744109751829</v>
      </c>
    </row>
    <row r="39" spans="1:79" x14ac:dyDescent="0.3">
      <c r="A39" s="2">
        <v>267</v>
      </c>
      <c r="B39" s="9" t="s">
        <v>351</v>
      </c>
      <c r="C39" s="10">
        <v>741</v>
      </c>
      <c r="D39" s="9" t="s">
        <v>58</v>
      </c>
      <c r="E39" s="10">
        <v>9.0454096659999994</v>
      </c>
      <c r="F39" s="10">
        <v>0.59187002050000004</v>
      </c>
      <c r="G39" s="10">
        <v>26.19421174</v>
      </c>
      <c r="H39" s="10">
        <v>15.53069284</v>
      </c>
      <c r="I39" s="10">
        <v>83.255744230000005</v>
      </c>
      <c r="J39" s="10">
        <v>27.662673170000001</v>
      </c>
      <c r="K39" s="10">
        <v>84.522719690000002</v>
      </c>
      <c r="L39" s="11">
        <v>4.6180555555555558E-3</v>
      </c>
      <c r="M39" s="11">
        <v>5.1967476851851853E-3</v>
      </c>
      <c r="N39" s="10">
        <v>2.4294487900000004</v>
      </c>
      <c r="O39" s="10">
        <v>12.905758769999991</v>
      </c>
      <c r="P39" s="10">
        <v>0.18824532778710865</v>
      </c>
      <c r="Q39" s="9">
        <v>0.30017319037548801</v>
      </c>
      <c r="R39">
        <v>10.476874019999997</v>
      </c>
      <c r="S39">
        <v>0.81179837673349009</v>
      </c>
      <c r="T39" s="9">
        <v>0.86573926796532452</v>
      </c>
      <c r="U39" s="3">
        <v>13.819492223333334</v>
      </c>
      <c r="V39" s="3">
        <v>8.9205321773333335</v>
      </c>
      <c r="W39" s="3">
        <v>0.47986396110000001</v>
      </c>
      <c r="X39" s="3">
        <v>0.59980491796666668</v>
      </c>
      <c r="Y39" s="3">
        <v>25.528606863333334</v>
      </c>
      <c r="Z39" s="3">
        <v>26.312257826666666</v>
      </c>
      <c r="AA39" s="3">
        <v>12.234931483333334</v>
      </c>
      <c r="AB39" s="3">
        <v>15.781644366666669</v>
      </c>
      <c r="AC39" s="3">
        <v>96.420265053333324</v>
      </c>
      <c r="AD39" s="3">
        <v>84.436560760000006</v>
      </c>
      <c r="AE39" s="3">
        <v>28.196103603333331</v>
      </c>
      <c r="AF39" s="3">
        <v>27.760687200000003</v>
      </c>
      <c r="AG39" s="3">
        <v>73.97027631666667</v>
      </c>
      <c r="AH39" s="3">
        <v>84.322289589999997</v>
      </c>
      <c r="AI39" s="12">
        <v>43659</v>
      </c>
      <c r="AJ39" s="13">
        <v>654.86666666666667</v>
      </c>
      <c r="AK39" s="16">
        <v>3.0069400000000002</v>
      </c>
      <c r="AL39" s="10">
        <v>6.9400000000001683E-3</v>
      </c>
      <c r="AM39" s="10">
        <v>0.59050398794122927</v>
      </c>
      <c r="AN39" s="14">
        <v>12</v>
      </c>
      <c r="AO39" s="10">
        <v>285.14999999999998</v>
      </c>
      <c r="AP39" s="14">
        <v>10.5</v>
      </c>
      <c r="AQ39" s="14">
        <v>37</v>
      </c>
      <c r="AR39" s="10">
        <v>310.14999999999998</v>
      </c>
      <c r="AS39" s="14">
        <v>47.1</v>
      </c>
      <c r="AT39" s="14">
        <v>0.5</v>
      </c>
      <c r="AU39" s="10">
        <v>0.68650155607622543</v>
      </c>
      <c r="AV39" s="10">
        <v>17.982367119700132</v>
      </c>
      <c r="AW39" s="10">
        <v>0.5565873326744234</v>
      </c>
      <c r="AX39" s="10">
        <v>0.69570512995139844</v>
      </c>
      <c r="AY39" s="10">
        <v>14.208082298719122</v>
      </c>
      <c r="AZ39" s="10">
        <v>18.30488807357689</v>
      </c>
      <c r="BA39" s="10">
        <v>2.7198558098373624</v>
      </c>
      <c r="BB39" s="10">
        <v>0.21074745455182287</v>
      </c>
      <c r="BC39" s="2">
        <v>0.346993999510323</v>
      </c>
      <c r="BD39" s="1" t="s">
        <v>79</v>
      </c>
      <c r="BF39" s="9">
        <v>0.86573926796532452</v>
      </c>
      <c r="BG39">
        <v>49</v>
      </c>
      <c r="BH39" s="19">
        <v>143.4</v>
      </c>
      <c r="BI39">
        <v>91</v>
      </c>
      <c r="BJ39" s="19">
        <v>32.200000000000003</v>
      </c>
      <c r="BK39">
        <v>97</v>
      </c>
      <c r="BL39" s="20">
        <v>14.6</v>
      </c>
      <c r="BM39">
        <v>90</v>
      </c>
      <c r="BN39">
        <v>74</v>
      </c>
      <c r="BO39" s="20">
        <v>5.26</v>
      </c>
      <c r="BP39">
        <v>89</v>
      </c>
      <c r="BQ39" s="19">
        <v>13.6</v>
      </c>
      <c r="BR39">
        <v>91</v>
      </c>
      <c r="BS39">
        <v>66</v>
      </c>
      <c r="BT39" s="20">
        <v>7.79</v>
      </c>
      <c r="BU39" s="20">
        <v>1</v>
      </c>
      <c r="BV39" s="20">
        <v>-1</v>
      </c>
      <c r="BW39" s="20">
        <v>8</v>
      </c>
      <c r="BX39" s="20">
        <v>8</v>
      </c>
      <c r="BY39" s="20">
        <v>-2.5300000000000002</v>
      </c>
      <c r="BZ39" s="25">
        <f t="shared" si="1"/>
        <v>41.276905670000005</v>
      </c>
      <c r="CA39" s="25">
        <f t="shared" si="0"/>
        <v>20.072840339902232</v>
      </c>
    </row>
    <row r="40" spans="1:79" x14ac:dyDescent="0.3">
      <c r="A40" s="2">
        <v>269</v>
      </c>
      <c r="B40" s="9" t="s">
        <v>353</v>
      </c>
      <c r="C40" s="10">
        <v>712</v>
      </c>
      <c r="D40" s="9" t="s">
        <v>58</v>
      </c>
      <c r="E40" s="10">
        <v>9.0145057780000002</v>
      </c>
      <c r="F40" s="10">
        <v>0.72269634329999999</v>
      </c>
      <c r="G40" s="10">
        <v>22.722701000000001</v>
      </c>
      <c r="H40" s="10">
        <v>16.38907635</v>
      </c>
      <c r="I40" s="10">
        <v>75.544141830000001</v>
      </c>
      <c r="J40" s="10">
        <v>34.915770780000003</v>
      </c>
      <c r="K40" s="10">
        <v>102.97648649999999</v>
      </c>
      <c r="L40" s="11">
        <v>3.7557870370370371E-3</v>
      </c>
      <c r="M40" s="11">
        <v>4.2476736111111109E-3</v>
      </c>
      <c r="N40" s="10">
        <v>4.64938143</v>
      </c>
      <c r="O40" s="10">
        <v>13.076784989999993</v>
      </c>
      <c r="P40" s="10">
        <v>0.35554468728785016</v>
      </c>
      <c r="Q40" s="9">
        <v>0.34596743933614488</v>
      </c>
      <c r="R40">
        <v>10.741450089999987</v>
      </c>
      <c r="S40">
        <v>0.82141368067259113</v>
      </c>
      <c r="T40" s="9">
        <v>0.82273213083909613</v>
      </c>
      <c r="U40" s="3">
        <v>13.775653566666668</v>
      </c>
      <c r="V40" s="3">
        <v>9.1446403113333332</v>
      </c>
      <c r="W40" s="3">
        <v>0.55632930133333336</v>
      </c>
      <c r="X40" s="3">
        <v>0.6833920761333333</v>
      </c>
      <c r="Y40" s="3">
        <v>20.582077080000001</v>
      </c>
      <c r="Z40" s="3">
        <v>23.51303892</v>
      </c>
      <c r="AA40" s="3">
        <v>11.362170196666668</v>
      </c>
      <c r="AB40" s="3">
        <v>16.029917170000001</v>
      </c>
      <c r="AC40" s="3">
        <v>90.222048166666653</v>
      </c>
      <c r="AD40" s="3">
        <v>76.406599236666665</v>
      </c>
      <c r="AE40" s="3">
        <v>34.431073359999999</v>
      </c>
      <c r="AF40" s="3">
        <v>34.21296460333334</v>
      </c>
      <c r="AG40" s="3">
        <v>90.320557586666666</v>
      </c>
      <c r="AH40" s="3">
        <v>101.47340100333334</v>
      </c>
      <c r="AI40" s="12">
        <v>43659</v>
      </c>
      <c r="AJ40" s="13">
        <v>654.86666666666667</v>
      </c>
      <c r="AK40" s="16">
        <v>3.0069400000000002</v>
      </c>
      <c r="AL40" s="10">
        <v>6.9400000000001683E-3</v>
      </c>
      <c r="AM40" s="10">
        <v>0.72102836435046924</v>
      </c>
      <c r="AN40" s="14">
        <v>12</v>
      </c>
      <c r="AO40" s="10">
        <v>285.14999999999998</v>
      </c>
      <c r="AP40" s="14">
        <v>10.5</v>
      </c>
      <c r="AQ40" s="14">
        <v>37</v>
      </c>
      <c r="AR40" s="10">
        <v>310.14999999999998</v>
      </c>
      <c r="AS40" s="14">
        <v>47.1</v>
      </c>
      <c r="AT40" s="14">
        <v>0.5</v>
      </c>
      <c r="AU40" s="10">
        <v>0.83824513332661366</v>
      </c>
      <c r="AV40" s="10">
        <v>19.047193529285778</v>
      </c>
      <c r="AW40" s="10">
        <v>0.64527838516553604</v>
      </c>
      <c r="AX40" s="10">
        <v>0.79265667701730758</v>
      </c>
      <c r="AY40" s="10">
        <v>13.187231689522848</v>
      </c>
      <c r="AZ40" s="10">
        <v>18.620832524467346</v>
      </c>
      <c r="BA40" s="10">
        <v>5.4253968970117175</v>
      </c>
      <c r="BB40" s="10">
        <v>0.4148876731674182</v>
      </c>
      <c r="BC40" s="2">
        <v>0.4026748292707682</v>
      </c>
      <c r="BD40" s="1" t="s">
        <v>79</v>
      </c>
      <c r="BF40" s="9">
        <v>0.82273213083909613</v>
      </c>
      <c r="BG40">
        <v>54</v>
      </c>
      <c r="BH40" s="19">
        <v>155.80000000000001</v>
      </c>
      <c r="BI40">
        <v>135</v>
      </c>
      <c r="BJ40" s="19">
        <v>33.9</v>
      </c>
      <c r="BK40">
        <v>96</v>
      </c>
      <c r="BL40" s="20">
        <v>14.8</v>
      </c>
      <c r="BM40">
        <v>89</v>
      </c>
      <c r="BN40">
        <v>80</v>
      </c>
      <c r="BO40" s="20">
        <v>12.19</v>
      </c>
      <c r="BP40">
        <v>90</v>
      </c>
      <c r="BQ40" s="19">
        <v>14.9</v>
      </c>
      <c r="BR40">
        <v>89</v>
      </c>
      <c r="BS40">
        <v>78</v>
      </c>
      <c r="BT40" s="20">
        <v>14.96</v>
      </c>
      <c r="BU40" s="20">
        <v>-9.9999999999999645E-2</v>
      </c>
      <c r="BV40" s="20">
        <v>0</v>
      </c>
      <c r="BW40" s="20">
        <v>2</v>
      </c>
      <c r="BX40" s="20">
        <v>6</v>
      </c>
      <c r="BY40" s="20">
        <v>-2.7700000000000014</v>
      </c>
      <c r="BZ40" s="25">
        <f t="shared" si="1"/>
        <v>61.23496995</v>
      </c>
      <c r="CA40" s="25">
        <f t="shared" si="0"/>
        <v>25.226941632981287</v>
      </c>
    </row>
    <row r="41" spans="1:79" x14ac:dyDescent="0.3">
      <c r="A41" s="2">
        <v>270</v>
      </c>
      <c r="B41" s="9" t="s">
        <v>355</v>
      </c>
      <c r="C41" s="10">
        <v>759</v>
      </c>
      <c r="D41" s="9" t="s">
        <v>58</v>
      </c>
      <c r="E41" s="10">
        <v>9.3755744940000003</v>
      </c>
      <c r="F41" s="10">
        <v>0.60941063740000001</v>
      </c>
      <c r="G41" s="10">
        <v>18.603967399999998</v>
      </c>
      <c r="H41" s="10">
        <v>11.108218559999999</v>
      </c>
      <c r="I41" s="10">
        <v>77.574483259999994</v>
      </c>
      <c r="J41" s="10">
        <v>31.764149110000002</v>
      </c>
      <c r="K41" s="10">
        <v>75.723155939999998</v>
      </c>
      <c r="L41" s="11">
        <v>4.8842592592592592E-3</v>
      </c>
      <c r="M41" s="11">
        <v>5.7985995370370379E-3</v>
      </c>
      <c r="N41" s="10">
        <v>-9.5263940000000602E-2</v>
      </c>
      <c r="O41" s="10">
        <v>13.945066060000002</v>
      </c>
      <c r="P41" s="10">
        <v>-6.8313724431363926E-3</v>
      </c>
      <c r="Q41" s="9">
        <v>7.1516843202901789E-2</v>
      </c>
      <c r="R41">
        <v>8.4360301600000014</v>
      </c>
      <c r="S41">
        <v>0.60494730707643563</v>
      </c>
      <c r="T41" s="9">
        <v>0.65215593818748419</v>
      </c>
      <c r="U41" s="3">
        <v>13.801722663333331</v>
      </c>
      <c r="V41" s="3">
        <v>9.4949719889999997</v>
      </c>
      <c r="W41" s="3">
        <v>0.53859126420000003</v>
      </c>
      <c r="X41" s="3">
        <v>0.5674284408000001</v>
      </c>
      <c r="Y41" s="3">
        <v>18.174909899999999</v>
      </c>
      <c r="Z41" s="3">
        <v>18.779617810000001</v>
      </c>
      <c r="AA41" s="3">
        <v>9.6721611206666669</v>
      </c>
      <c r="AB41" s="3">
        <v>10.527238969333332</v>
      </c>
      <c r="AC41" s="3">
        <v>91.181304696666658</v>
      </c>
      <c r="AD41" s="3">
        <v>78.48642804666666</v>
      </c>
      <c r="AE41" s="3">
        <v>31.359979983333332</v>
      </c>
      <c r="AF41" s="3">
        <v>32.27653321333333</v>
      </c>
      <c r="AG41" s="3">
        <v>67.051385373333332</v>
      </c>
      <c r="AH41" s="3">
        <v>75.304557716666665</v>
      </c>
      <c r="AI41" s="12">
        <v>43659</v>
      </c>
      <c r="AJ41" s="13">
        <v>654.86666666666667</v>
      </c>
      <c r="AK41" s="16">
        <v>3.0069400000000002</v>
      </c>
      <c r="AL41" s="10">
        <v>6.9400000000001683E-3</v>
      </c>
      <c r="AM41" s="10">
        <v>0.60800412119962488</v>
      </c>
      <c r="AN41" s="14">
        <v>12</v>
      </c>
      <c r="AO41" s="10">
        <v>285.14999999999998</v>
      </c>
      <c r="AP41" s="14">
        <v>10.5</v>
      </c>
      <c r="AQ41" s="14">
        <v>37</v>
      </c>
      <c r="AR41" s="10">
        <v>310.14999999999998</v>
      </c>
      <c r="AS41" s="14">
        <v>47.1</v>
      </c>
      <c r="AT41" s="14">
        <v>0.5</v>
      </c>
      <c r="AU41" s="10">
        <v>0.70684666628507575</v>
      </c>
      <c r="AV41" s="10">
        <v>13.150152336366228</v>
      </c>
      <c r="AW41" s="10">
        <v>0.62470429005680905</v>
      </c>
      <c r="AX41" s="10">
        <v>0.6581521179971751</v>
      </c>
      <c r="AY41" s="10">
        <v>11.289293640547363</v>
      </c>
      <c r="AZ41" s="29">
        <v>12.363222368856141</v>
      </c>
      <c r="BA41" s="10">
        <v>4.3923048624144201E-2</v>
      </c>
      <c r="BB41" s="10">
        <v>3.1497196524678346E-3</v>
      </c>
      <c r="BC41" s="2">
        <v>8.920707379263372E-2</v>
      </c>
      <c r="BD41" s="1" t="s">
        <v>79</v>
      </c>
      <c r="BF41" s="9">
        <v>0.65215593818748419</v>
      </c>
      <c r="BG41">
        <v>60</v>
      </c>
      <c r="BH41" s="19">
        <v>152.9</v>
      </c>
      <c r="BI41">
        <v>107</v>
      </c>
      <c r="BJ41" s="19">
        <v>30.4</v>
      </c>
      <c r="BK41">
        <v>86</v>
      </c>
      <c r="BL41" s="20">
        <v>14</v>
      </c>
      <c r="BM41">
        <v>86</v>
      </c>
      <c r="BN41">
        <v>77</v>
      </c>
      <c r="BO41" s="20">
        <v>7.53</v>
      </c>
      <c r="BP41">
        <v>85</v>
      </c>
      <c r="BQ41" s="19">
        <v>12.2</v>
      </c>
      <c r="BR41">
        <v>85</v>
      </c>
      <c r="BS41">
        <v>80</v>
      </c>
      <c r="BT41" s="20">
        <v>13.63</v>
      </c>
      <c r="BU41" s="20">
        <v>1.8000000000000007</v>
      </c>
      <c r="BV41" s="20">
        <v>1</v>
      </c>
      <c r="BW41" s="20">
        <v>-3</v>
      </c>
      <c r="BX41" s="20">
        <v>1</v>
      </c>
      <c r="BY41" s="20">
        <v>-6.1000000000000005</v>
      </c>
      <c r="BZ41" s="25">
        <f t="shared" si="1"/>
        <v>48.534383590000004</v>
      </c>
      <c r="CA41" s="25">
        <f t="shared" si="0"/>
        <v>20.760344090979665</v>
      </c>
    </row>
    <row r="42" spans="1:79" x14ac:dyDescent="0.3">
      <c r="A42" s="2">
        <v>282</v>
      </c>
      <c r="B42" s="9" t="s">
        <v>368</v>
      </c>
      <c r="C42" s="10">
        <v>793</v>
      </c>
      <c r="D42" s="9" t="s">
        <v>58</v>
      </c>
      <c r="E42" s="10">
        <v>9.4554996330000005</v>
      </c>
      <c r="F42" s="10">
        <v>0.53874988999999995</v>
      </c>
      <c r="G42" s="10">
        <v>21.442177439999998</v>
      </c>
      <c r="H42" s="10">
        <v>11.498202450000001</v>
      </c>
      <c r="I42" s="10">
        <v>81.135186660000002</v>
      </c>
      <c r="J42" s="10">
        <v>31.9964713</v>
      </c>
      <c r="K42" s="10">
        <v>93.219264999999993</v>
      </c>
      <c r="L42" s="11">
        <v>3.8078703703703707E-3</v>
      </c>
      <c r="M42" s="11">
        <v>4.2708217592592589E-3</v>
      </c>
      <c r="N42" s="10">
        <v>1.4052422800000013</v>
      </c>
      <c r="O42" s="10">
        <v>11.540165819999999</v>
      </c>
      <c r="P42" s="10">
        <v>0.12176967834938801</v>
      </c>
      <c r="Q42" s="9">
        <v>0.25350486474094613</v>
      </c>
      <c r="R42">
        <v>5.1785649799999902</v>
      </c>
      <c r="S42">
        <v>0.4487426836644875</v>
      </c>
      <c r="T42" s="9">
        <v>0.70442467114785701</v>
      </c>
      <c r="U42" s="3">
        <v>13.742966685000001</v>
      </c>
      <c r="V42" s="3">
        <v>9.1682127209999997</v>
      </c>
      <c r="W42" s="3">
        <v>0.46516802974999999</v>
      </c>
      <c r="X42" s="3">
        <v>0.55479811795</v>
      </c>
      <c r="Y42" s="3">
        <v>21.070606744999999</v>
      </c>
      <c r="Z42" s="3">
        <v>22.673111980000002</v>
      </c>
      <c r="AA42" s="3">
        <v>9.8019555829999998</v>
      </c>
      <c r="AB42" s="3">
        <v>12.552889615000002</v>
      </c>
      <c r="AC42" s="3">
        <v>92.569417119999997</v>
      </c>
      <c r="AD42" s="3">
        <v>81.482356170000003</v>
      </c>
      <c r="AE42" s="3">
        <v>32.587186079999995</v>
      </c>
      <c r="AF42" s="3">
        <v>32.275758150000001</v>
      </c>
      <c r="AG42" s="3">
        <v>88.604500139999999</v>
      </c>
      <c r="AH42" s="3">
        <v>96.29864864999999</v>
      </c>
      <c r="AI42" s="12">
        <v>43660</v>
      </c>
      <c r="AJ42" s="13">
        <v>653.19999999999993</v>
      </c>
      <c r="AK42" s="16">
        <v>2.9769800000000002</v>
      </c>
      <c r="AL42" s="10">
        <v>2.3019999999999818E-2</v>
      </c>
      <c r="AM42" s="10">
        <v>0.54291586439949202</v>
      </c>
      <c r="AN42" s="14">
        <v>12</v>
      </c>
      <c r="AO42" s="10">
        <v>285.14999999999998</v>
      </c>
      <c r="AP42" s="14">
        <v>10.5</v>
      </c>
      <c r="AQ42" s="14">
        <v>37</v>
      </c>
      <c r="AR42" s="10">
        <v>310.14999999999998</v>
      </c>
      <c r="AS42" s="14">
        <v>47.1</v>
      </c>
      <c r="AT42" s="14">
        <v>0.5</v>
      </c>
      <c r="AU42" s="10">
        <v>0.63128889833262702</v>
      </c>
      <c r="AV42" s="10">
        <v>13.536208573950308</v>
      </c>
      <c r="AW42" s="10">
        <v>0.54506816333723274</v>
      </c>
      <c r="AX42" s="10">
        <v>0.65009366902640187</v>
      </c>
      <c r="AY42" s="10">
        <v>11.478602097675401</v>
      </c>
      <c r="AZ42" s="10">
        <v>14.762793997088412</v>
      </c>
      <c r="BA42" s="10">
        <v>1.726786233315833</v>
      </c>
      <c r="BB42" s="10">
        <v>0.14963270547838914</v>
      </c>
      <c r="BC42" s="2">
        <v>0.30246434794843358</v>
      </c>
      <c r="BD42" s="1" t="s">
        <v>79</v>
      </c>
      <c r="BF42" s="9">
        <v>0.70442467114785701</v>
      </c>
      <c r="BG42">
        <v>46</v>
      </c>
      <c r="BH42" s="19">
        <v>144.69999999999999</v>
      </c>
      <c r="BI42">
        <v>103</v>
      </c>
      <c r="BJ42" s="19">
        <v>29.7</v>
      </c>
      <c r="BK42">
        <v>88</v>
      </c>
      <c r="BL42" s="20">
        <v>16.2</v>
      </c>
      <c r="BM42">
        <v>90</v>
      </c>
      <c r="BN42">
        <v>80</v>
      </c>
      <c r="BO42" s="20">
        <v>4.7699999999999996</v>
      </c>
      <c r="BP42">
        <v>88</v>
      </c>
      <c r="BQ42" s="19">
        <v>12.6</v>
      </c>
      <c r="BR42">
        <v>92</v>
      </c>
      <c r="BS42">
        <v>81</v>
      </c>
      <c r="BT42" s="20">
        <v>4.97</v>
      </c>
      <c r="BU42" s="20">
        <v>3.5999999999999996</v>
      </c>
      <c r="BV42" s="20">
        <v>-2</v>
      </c>
      <c r="BW42" s="20">
        <v>-1</v>
      </c>
      <c r="BX42" s="20">
        <v>0</v>
      </c>
      <c r="BY42" s="20">
        <v>-0.20000000000000018</v>
      </c>
      <c r="BZ42" s="25">
        <f t="shared" si="1"/>
        <v>46.720014110000001</v>
      </c>
      <c r="CA42" s="25">
        <f t="shared" si="0"/>
        <v>22.313407818000599</v>
      </c>
    </row>
    <row r="43" spans="1:79" x14ac:dyDescent="0.3">
      <c r="A43" s="2">
        <v>283</v>
      </c>
      <c r="B43" s="9" t="s">
        <v>369</v>
      </c>
      <c r="C43" s="10">
        <v>783</v>
      </c>
      <c r="D43" s="9" t="s">
        <v>58</v>
      </c>
      <c r="E43" s="10">
        <v>8.3760372909999994</v>
      </c>
      <c r="F43" s="10">
        <v>0.8824001762</v>
      </c>
      <c r="G43" s="10">
        <v>21.20799083</v>
      </c>
      <c r="H43" s="10">
        <v>18.716370019999999</v>
      </c>
      <c r="I43" s="10">
        <v>79.972593430000003</v>
      </c>
      <c r="J43" s="10">
        <v>32.175376870000001</v>
      </c>
      <c r="K43" s="10">
        <v>89.358147509999995</v>
      </c>
      <c r="L43" s="11">
        <v>3.8425925925925923E-3</v>
      </c>
      <c r="M43" s="11">
        <v>4.5080902777777775E-3</v>
      </c>
      <c r="N43" s="10">
        <v>6.2367237399999986</v>
      </c>
      <c r="O43" s="10">
        <v>12.168160349999994</v>
      </c>
      <c r="P43" s="10">
        <v>0.51254450636821214</v>
      </c>
      <c r="Q43" s="9">
        <v>0.44961752984788955</v>
      </c>
      <c r="R43">
        <v>16.556920419999997</v>
      </c>
      <c r="S43">
        <v>1.3606757261380111</v>
      </c>
      <c r="T43" s="9">
        <v>1.1650363298658779</v>
      </c>
      <c r="U43" s="3">
        <v>13.60838787</v>
      </c>
      <c r="V43" s="3">
        <v>8.3799588899999993</v>
      </c>
      <c r="W43" s="3">
        <v>0.64046449623333335</v>
      </c>
      <c r="X43" s="3">
        <v>0.86616568053333332</v>
      </c>
      <c r="Y43" s="3">
        <v>18.004504526666668</v>
      </c>
      <c r="Z43" s="3">
        <v>20.536566673333333</v>
      </c>
      <c r="AA43" s="3">
        <v>11.540212310000001</v>
      </c>
      <c r="AB43" s="3">
        <v>17.771316546666668</v>
      </c>
      <c r="AC43" s="3">
        <v>92.868737676666669</v>
      </c>
      <c r="AD43" s="3">
        <v>78.90725883333333</v>
      </c>
      <c r="AE43" s="3">
        <v>32.126859500000002</v>
      </c>
      <c r="AF43" s="3">
        <v>32.209775246666673</v>
      </c>
      <c r="AG43" s="3">
        <v>71.90988231</v>
      </c>
      <c r="AH43" s="3">
        <v>88.037408563333315</v>
      </c>
      <c r="AI43" s="12">
        <v>43661</v>
      </c>
      <c r="AJ43" s="13">
        <v>653.86666666666667</v>
      </c>
      <c r="AK43" s="16">
        <v>2.9873599999999998</v>
      </c>
      <c r="AL43" s="10">
        <v>1.2640000000000207E-2</v>
      </c>
      <c r="AM43" s="10">
        <v>0.88613375307964226</v>
      </c>
      <c r="AN43" s="14">
        <v>12</v>
      </c>
      <c r="AO43" s="10">
        <v>285.14999999999998</v>
      </c>
      <c r="AP43" s="14">
        <v>10.5</v>
      </c>
      <c r="AQ43" s="14">
        <v>37</v>
      </c>
      <c r="AR43" s="10">
        <v>310.14999999999998</v>
      </c>
      <c r="AS43" s="14">
        <v>47.1</v>
      </c>
      <c r="AT43" s="14">
        <v>0.5</v>
      </c>
      <c r="AU43" s="10">
        <v>1.0303008982692332</v>
      </c>
      <c r="AV43" s="10">
        <v>21.850612002634662</v>
      </c>
      <c r="AW43" s="10">
        <v>0.74781393247273409</v>
      </c>
      <c r="AX43" s="10">
        <v>1.0113453088218856</v>
      </c>
      <c r="AY43" s="10">
        <v>13.453636498402547</v>
      </c>
      <c r="AZ43" s="10">
        <v>20.782309205237983</v>
      </c>
      <c r="BA43" s="10">
        <v>7.2879128113000284</v>
      </c>
      <c r="BB43" s="10">
        <v>0.59893300233342439</v>
      </c>
      <c r="BC43" s="2">
        <v>0.52865274225092285</v>
      </c>
      <c r="BD43" s="1" t="s">
        <v>79</v>
      </c>
      <c r="BF43" s="9">
        <v>1.1650363298658779</v>
      </c>
      <c r="BG43">
        <v>46</v>
      </c>
      <c r="BH43" s="19">
        <v>158.1</v>
      </c>
      <c r="BI43">
        <v>128</v>
      </c>
      <c r="BJ43" s="19">
        <v>33.1</v>
      </c>
      <c r="BK43">
        <v>86</v>
      </c>
      <c r="BL43" s="20">
        <v>13.8</v>
      </c>
      <c r="BM43">
        <v>93</v>
      </c>
      <c r="BN43">
        <v>78</v>
      </c>
      <c r="BO43" s="20">
        <v>7.44</v>
      </c>
      <c r="BP43">
        <v>92</v>
      </c>
      <c r="BQ43" s="19">
        <v>13.7</v>
      </c>
      <c r="BR43">
        <v>93</v>
      </c>
      <c r="BS43">
        <v>83</v>
      </c>
      <c r="BT43" s="20">
        <v>2.4500000000000002</v>
      </c>
      <c r="BU43" s="20">
        <v>0.10000000000000142</v>
      </c>
      <c r="BV43" s="20">
        <v>0</v>
      </c>
      <c r="BW43" s="20">
        <v>-5</v>
      </c>
      <c r="BX43" s="20">
        <v>-6</v>
      </c>
      <c r="BY43" s="20">
        <v>4.99</v>
      </c>
      <c r="BZ43" s="25">
        <f t="shared" si="1"/>
        <v>58.059823360000003</v>
      </c>
      <c r="CA43" s="25">
        <f t="shared" si="0"/>
        <v>23.228008182236803</v>
      </c>
    </row>
    <row r="44" spans="1:79" x14ac:dyDescent="0.3">
      <c r="A44" s="2">
        <v>290</v>
      </c>
      <c r="B44" s="9" t="s">
        <v>377</v>
      </c>
      <c r="C44" s="10">
        <v>844</v>
      </c>
      <c r="D44" s="9" t="s">
        <v>58</v>
      </c>
      <c r="E44" s="10">
        <v>8.7857172860000006</v>
      </c>
      <c r="F44" s="10">
        <v>1.2427289420000001</v>
      </c>
      <c r="G44" s="10">
        <v>9.3841424010000001</v>
      </c>
      <c r="H44" s="10">
        <v>11.64130769</v>
      </c>
      <c r="I44" s="10">
        <v>78.174256209999996</v>
      </c>
      <c r="J44" s="10">
        <v>31.95568866</v>
      </c>
      <c r="K44" s="10">
        <v>86.562598840000007</v>
      </c>
      <c r="L44" s="11">
        <v>5.0925925925925921E-3</v>
      </c>
      <c r="M44" s="11">
        <v>5.8969791666666667E-3</v>
      </c>
      <c r="N44" s="10">
        <v>2.2056140049999993</v>
      </c>
      <c r="O44" s="10">
        <v>15.741626530000005</v>
      </c>
      <c r="P44" s="10">
        <v>0.14011347561807505</v>
      </c>
      <c r="Q44" s="9">
        <v>0.20306825700732625</v>
      </c>
      <c r="R44">
        <v>12.919951080000004</v>
      </c>
      <c r="S44">
        <v>0.82075070548634088</v>
      </c>
      <c r="T44" s="9">
        <v>0.75474507010756398</v>
      </c>
      <c r="U44" s="3">
        <v>13.828857186666667</v>
      </c>
      <c r="V44" s="3">
        <v>8.9295564800000005</v>
      </c>
      <c r="W44" s="3">
        <v>0.87331637793333339</v>
      </c>
      <c r="X44" s="3">
        <v>0.96831713776666672</v>
      </c>
      <c r="Y44" s="3">
        <v>11.296235891999999</v>
      </c>
      <c r="Z44" s="3">
        <v>12.755601697000001</v>
      </c>
      <c r="AA44" s="3">
        <v>9.1617836233333332</v>
      </c>
      <c r="AB44" s="3">
        <v>11.892052493333333</v>
      </c>
      <c r="AC44" s="3">
        <v>94.306065579999995</v>
      </c>
      <c r="AD44" s="3">
        <v>80.55760854333333</v>
      </c>
      <c r="AE44" s="3">
        <v>31.128609770000001</v>
      </c>
      <c r="AF44" s="3">
        <v>30.984904150000002</v>
      </c>
      <c r="AG44" s="3">
        <v>74.312965373333327</v>
      </c>
      <c r="AH44" s="3">
        <v>84.769979393333344</v>
      </c>
      <c r="AI44" s="12">
        <v>43661</v>
      </c>
      <c r="AJ44" s="13">
        <v>653.86666666666667</v>
      </c>
      <c r="AK44" s="16">
        <v>2.9873599999999998</v>
      </c>
      <c r="AL44" s="10">
        <v>1.2640000000000207E-2</v>
      </c>
      <c r="AM44" s="10">
        <v>1.2479871277649832</v>
      </c>
      <c r="AN44" s="14">
        <v>12</v>
      </c>
      <c r="AO44" s="10">
        <v>285.14999999999998</v>
      </c>
      <c r="AP44" s="14">
        <v>10.5</v>
      </c>
      <c r="AQ44" s="14">
        <v>37</v>
      </c>
      <c r="AR44" s="10">
        <v>310.14999999999998</v>
      </c>
      <c r="AS44" s="14">
        <v>47.1</v>
      </c>
      <c r="AT44" s="14">
        <v>0.5</v>
      </c>
      <c r="AU44" s="10">
        <v>1.4510250335189971</v>
      </c>
      <c r="AV44" s="10">
        <v>13.616625541958067</v>
      </c>
      <c r="AW44" s="10">
        <v>1.0196945478102533</v>
      </c>
      <c r="AX44" s="10">
        <v>1.1306185603303482</v>
      </c>
      <c r="AY44" s="10">
        <v>10.857825725590823</v>
      </c>
      <c r="AZ44" s="10">
        <v>13.885626930492153</v>
      </c>
      <c r="BA44" s="10">
        <v>2.503780165609804</v>
      </c>
      <c r="BB44" s="10">
        <v>0.15905473051581812</v>
      </c>
      <c r="BC44" s="2">
        <v>0.22452792533286578</v>
      </c>
      <c r="BD44" s="1" t="s">
        <v>79</v>
      </c>
      <c r="BF44" s="9">
        <v>0.75474507010756398</v>
      </c>
      <c r="BG44">
        <v>51</v>
      </c>
      <c r="BH44" s="19">
        <v>155.19999999999999</v>
      </c>
      <c r="BI44">
        <v>115</v>
      </c>
      <c r="BJ44" s="19">
        <v>34.299999999999997</v>
      </c>
      <c r="BK44">
        <v>86</v>
      </c>
      <c r="BL44" s="20">
        <v>16.399999999999999</v>
      </c>
      <c r="BM44">
        <v>87</v>
      </c>
      <c r="BN44">
        <v>80</v>
      </c>
      <c r="BO44" s="20">
        <v>6.76</v>
      </c>
      <c r="BP44">
        <v>89</v>
      </c>
      <c r="BQ44" s="19">
        <v>14.6</v>
      </c>
      <c r="BR44">
        <v>89</v>
      </c>
      <c r="BS44">
        <v>68</v>
      </c>
      <c r="BT44" s="20">
        <v>8.4499999999999993</v>
      </c>
      <c r="BU44" s="20">
        <v>1.7999999999999989</v>
      </c>
      <c r="BV44" s="20">
        <v>-2</v>
      </c>
      <c r="BW44" s="20">
        <v>12</v>
      </c>
      <c r="BX44" s="20">
        <v>-3</v>
      </c>
      <c r="BY44" s="20">
        <v>-1.6899999999999995</v>
      </c>
      <c r="BZ44" s="25">
        <f t="shared" si="1"/>
        <v>52.163122550000004</v>
      </c>
      <c r="CA44" s="25">
        <f t="shared" si="0"/>
        <v>21.656094958118565</v>
      </c>
    </row>
    <row r="45" spans="1:79" x14ac:dyDescent="0.3">
      <c r="A45" s="2">
        <v>297</v>
      </c>
      <c r="B45" s="9" t="s">
        <v>385</v>
      </c>
      <c r="C45" s="10">
        <v>760</v>
      </c>
      <c r="D45" s="9" t="s">
        <v>58</v>
      </c>
      <c r="E45" s="10">
        <v>8.5676481179999993</v>
      </c>
      <c r="F45" s="10">
        <v>1.0010356090000001</v>
      </c>
      <c r="G45" s="10">
        <v>17.8900161</v>
      </c>
      <c r="H45" s="10">
        <v>17.780960579999999</v>
      </c>
      <c r="I45" s="10">
        <v>82.608902630000003</v>
      </c>
      <c r="J45" s="10">
        <v>29.24106789</v>
      </c>
      <c r="K45" s="10">
        <v>77.042747410000004</v>
      </c>
      <c r="L45" s="11">
        <v>4.2650462962962963E-3</v>
      </c>
      <c r="M45" s="11">
        <v>4.8553124999999994E-3</v>
      </c>
      <c r="N45" s="10">
        <v>5.0521304899999979</v>
      </c>
      <c r="O45" s="10">
        <v>14.163333460000004</v>
      </c>
      <c r="P45" s="10">
        <v>0.35670490314078906</v>
      </c>
      <c r="Q45" s="9">
        <v>0.23234323216759223</v>
      </c>
      <c r="R45">
        <v>22.604314480000006</v>
      </c>
      <c r="S45">
        <v>1.5959741782426409</v>
      </c>
      <c r="T45" s="9">
        <v>1.1263315687313755</v>
      </c>
      <c r="U45" s="3">
        <v>13.92826962</v>
      </c>
      <c r="V45" s="3">
        <v>8.7133442036666651</v>
      </c>
      <c r="W45" s="3">
        <v>0.64656256070000007</v>
      </c>
      <c r="X45" s="3">
        <v>0.80899413933333342</v>
      </c>
      <c r="Y45" s="3">
        <v>18.983466226666668</v>
      </c>
      <c r="Z45" s="3">
        <v>19.622697586666668</v>
      </c>
      <c r="AA45" s="3">
        <v>12.255212590000001</v>
      </c>
      <c r="AB45" s="3">
        <v>15.637599446666668</v>
      </c>
      <c r="AC45" s="3">
        <v>95.832500273333338</v>
      </c>
      <c r="AD45" s="3">
        <v>81.10659539000001</v>
      </c>
      <c r="AE45" s="3">
        <v>29.085803960000003</v>
      </c>
      <c r="AF45" s="3">
        <v>29.303241793333331</v>
      </c>
      <c r="AG45" s="3">
        <v>58.43133409</v>
      </c>
      <c r="AH45" s="3">
        <v>74.895747350000008</v>
      </c>
      <c r="AI45" s="12">
        <v>43662</v>
      </c>
      <c r="AJ45" s="13">
        <v>657</v>
      </c>
      <c r="AK45" s="16">
        <v>2.9729779999999999</v>
      </c>
      <c r="AL45" s="10">
        <v>2.7022000000000101E-2</v>
      </c>
      <c r="AM45" s="10">
        <v>1.0101342246730385</v>
      </c>
      <c r="AN45" s="14">
        <v>12</v>
      </c>
      <c r="AO45" s="10">
        <v>285.14999999999998</v>
      </c>
      <c r="AP45" s="14">
        <v>10.5</v>
      </c>
      <c r="AQ45" s="14">
        <v>37</v>
      </c>
      <c r="AR45" s="10">
        <v>310.14999999999998</v>
      </c>
      <c r="AS45" s="14">
        <v>47.1</v>
      </c>
      <c r="AT45" s="14">
        <v>0.5</v>
      </c>
      <c r="AU45" s="10">
        <v>1.1740859794663518</v>
      </c>
      <c r="AV45" s="10">
        <v>21.004417075437303</v>
      </c>
      <c r="AW45" s="10">
        <v>0.75833469912630447</v>
      </c>
      <c r="AX45" s="10">
        <v>0.94884604296001118</v>
      </c>
      <c r="AY45" s="10">
        <v>14.385868014316779</v>
      </c>
      <c r="AZ45" s="10">
        <v>18.42574211683187</v>
      </c>
      <c r="BA45" s="10">
        <v>6.0949123434295309</v>
      </c>
      <c r="BB45" s="10">
        <v>0.43033035694900101</v>
      </c>
      <c r="BC45" s="2">
        <v>0.27754705903463323</v>
      </c>
      <c r="BD45" s="1" t="s">
        <v>79</v>
      </c>
      <c r="BF45" s="9">
        <v>1.1263315687313755</v>
      </c>
      <c r="BG45">
        <v>49</v>
      </c>
      <c r="BH45" s="19">
        <v>162.1</v>
      </c>
      <c r="BI45">
        <v>129</v>
      </c>
      <c r="BJ45" s="19">
        <v>37.1</v>
      </c>
      <c r="BK45">
        <v>95</v>
      </c>
      <c r="BL45" s="20">
        <v>13.4</v>
      </c>
      <c r="BM45">
        <v>93</v>
      </c>
      <c r="BN45">
        <v>66</v>
      </c>
      <c r="BO45" s="20">
        <v>7.71</v>
      </c>
      <c r="BP45">
        <v>89</v>
      </c>
      <c r="BQ45" s="19">
        <v>13.6</v>
      </c>
      <c r="BR45">
        <v>90</v>
      </c>
      <c r="BS45">
        <v>69</v>
      </c>
      <c r="BT45" s="20">
        <v>14.87</v>
      </c>
      <c r="BU45" s="20">
        <v>-0.19999999999999929</v>
      </c>
      <c r="BV45" s="20">
        <v>3</v>
      </c>
      <c r="BW45" s="20">
        <v>-3</v>
      </c>
      <c r="BX45" s="20">
        <v>6</v>
      </c>
      <c r="BY45" s="20">
        <v>-7.1599999999999993</v>
      </c>
      <c r="BZ45" s="25">
        <f t="shared" si="1"/>
        <v>58.513415730000006</v>
      </c>
      <c r="CA45" s="25">
        <f t="shared" si="0"/>
        <v>22.268420887784899</v>
      </c>
    </row>
    <row r="46" spans="1:79" x14ac:dyDescent="0.3">
      <c r="A46" s="2">
        <v>300</v>
      </c>
      <c r="B46" s="9" t="s">
        <v>388</v>
      </c>
      <c r="C46" s="10">
        <v>823</v>
      </c>
      <c r="D46" s="9" t="s">
        <v>58</v>
      </c>
      <c r="E46" s="10">
        <v>9.6728504189999995</v>
      </c>
      <c r="F46" s="10">
        <v>0.60564006000000004</v>
      </c>
      <c r="G46" s="10">
        <v>15.755584539999999</v>
      </c>
      <c r="H46" s="10">
        <v>9.5127253669999998</v>
      </c>
      <c r="I46" s="10">
        <v>81.269130799999999</v>
      </c>
      <c r="J46" s="10">
        <v>31.601237619999999</v>
      </c>
      <c r="K46" s="10">
        <v>76.284692379999996</v>
      </c>
      <c r="L46" s="11">
        <v>4.4039351851851852E-3</v>
      </c>
      <c r="M46" s="11">
        <v>5.0752199074074076E-3</v>
      </c>
      <c r="N46" s="10">
        <v>0.84850430899999907</v>
      </c>
      <c r="O46" s="10">
        <v>12.156940120000002</v>
      </c>
      <c r="P46" s="10">
        <v>6.9795877961435493E-2</v>
      </c>
      <c r="Q46" s="9">
        <v>0.18514698939914623</v>
      </c>
      <c r="R46">
        <v>11.291100419999992</v>
      </c>
      <c r="S46">
        <v>0.92877815540313702</v>
      </c>
      <c r="T46" s="9">
        <v>0.90008857895572714</v>
      </c>
      <c r="U46" s="3">
        <v>13.944355140000001</v>
      </c>
      <c r="V46" s="3">
        <v>9.2643921686666673</v>
      </c>
      <c r="W46" s="3">
        <v>0.55232631346666661</v>
      </c>
      <c r="X46" s="3">
        <v>0.59894669030000003</v>
      </c>
      <c r="Y46" s="3">
        <v>15.513090419999999</v>
      </c>
      <c r="Z46" s="3">
        <v>17.326229413333333</v>
      </c>
      <c r="AA46" s="3">
        <v>8.2929910049999993</v>
      </c>
      <c r="AB46" s="3">
        <v>10.326140025666668</v>
      </c>
      <c r="AC46" s="3">
        <v>92.65339397000001</v>
      </c>
      <c r="AD46" s="3">
        <v>80.874846090000005</v>
      </c>
      <c r="AE46" s="3">
        <v>32.009489813333339</v>
      </c>
      <c r="AF46" s="3">
        <v>31.707624043333329</v>
      </c>
      <c r="AG46" s="3">
        <v>66.25880166666667</v>
      </c>
      <c r="AH46" s="3">
        <v>76.433159406666661</v>
      </c>
      <c r="AI46" s="12">
        <v>43662</v>
      </c>
      <c r="AJ46" s="13">
        <v>657</v>
      </c>
      <c r="AK46" s="16">
        <v>2.9729779999999999</v>
      </c>
      <c r="AL46" s="10">
        <v>2.7022000000000101E-2</v>
      </c>
      <c r="AM46" s="10">
        <v>0.61114484533689795</v>
      </c>
      <c r="AN46" s="14">
        <v>12</v>
      </c>
      <c r="AO46" s="10">
        <v>285.14999999999998</v>
      </c>
      <c r="AP46" s="14">
        <v>10.5</v>
      </c>
      <c r="AQ46" s="14">
        <v>37</v>
      </c>
      <c r="AR46" s="10">
        <v>310.14999999999998</v>
      </c>
      <c r="AS46" s="14">
        <v>47.1</v>
      </c>
      <c r="AT46" s="14">
        <v>0.5</v>
      </c>
      <c r="AU46" s="10">
        <v>0.71033787075716315</v>
      </c>
      <c r="AV46" s="10">
        <v>11.191788374678078</v>
      </c>
      <c r="AW46" s="10">
        <v>0.64780770524173281</v>
      </c>
      <c r="AX46" s="10">
        <v>0.70248740924560371</v>
      </c>
      <c r="AY46" s="10">
        <v>9.780705158156211</v>
      </c>
      <c r="AZ46" s="10">
        <v>12.165010856492543</v>
      </c>
      <c r="BA46" s="10">
        <v>0.89869858868822305</v>
      </c>
      <c r="BB46" s="10">
        <v>7.3924735979387465E-2</v>
      </c>
      <c r="BC46" s="2">
        <v>0.21761076881048172</v>
      </c>
      <c r="BD46" s="1" t="s">
        <v>79</v>
      </c>
      <c r="BF46" s="9">
        <v>0.90008857895572714</v>
      </c>
      <c r="BG46">
        <v>46</v>
      </c>
      <c r="BH46" s="19">
        <v>148.30000000000001</v>
      </c>
      <c r="BI46">
        <v>122</v>
      </c>
      <c r="BJ46" s="19">
        <v>31.4</v>
      </c>
      <c r="BK46">
        <v>87</v>
      </c>
      <c r="BL46" s="20">
        <v>12.7</v>
      </c>
      <c r="BM46">
        <v>93</v>
      </c>
      <c r="BN46">
        <v>67</v>
      </c>
      <c r="BO46" s="20">
        <v>5.88</v>
      </c>
      <c r="BP46">
        <v>94</v>
      </c>
      <c r="BQ46" s="19">
        <v>12.8</v>
      </c>
      <c r="BR46">
        <v>90</v>
      </c>
      <c r="BS46">
        <v>83</v>
      </c>
      <c r="BT46" s="20">
        <v>16.47</v>
      </c>
      <c r="BU46" s="20">
        <v>-0.10000000000000142</v>
      </c>
      <c r="BV46" s="20">
        <v>3</v>
      </c>
      <c r="BW46" s="20">
        <v>-16</v>
      </c>
      <c r="BX46" s="20">
        <v>-7</v>
      </c>
      <c r="BY46" s="20">
        <v>-10.59</v>
      </c>
      <c r="BZ46" s="25">
        <f t="shared" si="1"/>
        <v>55.338269140000001</v>
      </c>
      <c r="CA46" s="25">
        <f t="shared" si="0"/>
        <v>25.16189056554186</v>
      </c>
    </row>
    <row r="47" spans="1:79" x14ac:dyDescent="0.3">
      <c r="A47" s="2">
        <v>317</v>
      </c>
      <c r="B47" s="9" t="s">
        <v>405</v>
      </c>
      <c r="C47" s="10">
        <v>867</v>
      </c>
      <c r="D47" s="9" t="s">
        <v>58</v>
      </c>
      <c r="E47" s="10">
        <v>8.1615003949999991</v>
      </c>
      <c r="F47" s="10">
        <v>0.89915478530000004</v>
      </c>
      <c r="G47" s="10">
        <v>21.76411045</v>
      </c>
      <c r="H47" s="10">
        <v>19.569645690000002</v>
      </c>
      <c r="I47" s="10">
        <v>87.348906209999996</v>
      </c>
      <c r="J47" s="10">
        <v>28.296077820000001</v>
      </c>
      <c r="K47" s="10">
        <v>81.583596189999994</v>
      </c>
      <c r="L47" s="11">
        <v>3.9178240740740744E-3</v>
      </c>
      <c r="M47" s="11">
        <v>4.5370254629629632E-3</v>
      </c>
      <c r="N47" s="10">
        <v>7.0461175400000009</v>
      </c>
      <c r="O47" s="10">
        <v>9.3665151800000075</v>
      </c>
      <c r="P47" s="10">
        <v>0.7522667080116765</v>
      </c>
      <c r="Q47" s="9">
        <v>0.66133874679870541</v>
      </c>
      <c r="R47">
        <v>13.281083409999994</v>
      </c>
      <c r="S47">
        <v>1.4179321930058499</v>
      </c>
      <c r="T47" s="9">
        <v>1.1652385104933183</v>
      </c>
      <c r="U47" s="3">
        <v>13.688356333333333</v>
      </c>
      <c r="V47" s="3">
        <v>8.0607071353333328</v>
      </c>
      <c r="W47" s="3">
        <v>0.60969615300000002</v>
      </c>
      <c r="X47" s="3">
        <v>0.89414925959999991</v>
      </c>
      <c r="Y47" s="3">
        <v>19.597814156666665</v>
      </c>
      <c r="Z47" s="3">
        <v>21.440812693333331</v>
      </c>
      <c r="AA47" s="3">
        <v>11.852564946666668</v>
      </c>
      <c r="AB47" s="3">
        <v>19.144257813333336</v>
      </c>
      <c r="AC47" s="3">
        <v>96.698407983333325</v>
      </c>
      <c r="AD47" s="3">
        <v>85.549708169999988</v>
      </c>
      <c r="AE47" s="3">
        <v>28.136680346666669</v>
      </c>
      <c r="AF47" s="3">
        <v>27.968088586666667</v>
      </c>
      <c r="AG47" s="3">
        <v>68.852158033333339</v>
      </c>
      <c r="AH47" s="3">
        <v>81.605512079999997</v>
      </c>
      <c r="AI47" s="12">
        <v>43664</v>
      </c>
      <c r="AJ47" s="13">
        <v>657.43333333333339</v>
      </c>
      <c r="AK47" s="16">
        <v>2.999012</v>
      </c>
      <c r="AL47" s="10">
        <v>9.8799999999998889E-4</v>
      </c>
      <c r="AM47" s="10">
        <v>0.89945100449748128</v>
      </c>
      <c r="AN47" s="14">
        <v>12</v>
      </c>
      <c r="AO47" s="10">
        <v>285.14999999999998</v>
      </c>
      <c r="AP47" s="14">
        <v>10.5</v>
      </c>
      <c r="AQ47" s="14">
        <v>37</v>
      </c>
      <c r="AR47" s="10">
        <v>310.14999999999998</v>
      </c>
      <c r="AS47" s="14">
        <v>47.1</v>
      </c>
      <c r="AT47" s="14">
        <v>0.5</v>
      </c>
      <c r="AU47" s="10">
        <v>1.0453904474142299</v>
      </c>
      <c r="AV47" s="10">
        <v>22.751993160898216</v>
      </c>
      <c r="AW47" s="10">
        <v>0.70885518777364676</v>
      </c>
      <c r="AX47" s="10">
        <v>1.039570839003515</v>
      </c>
      <c r="AY47" s="10">
        <v>13.796185787297842</v>
      </c>
      <c r="AZ47" s="10">
        <v>22.284839417600455</v>
      </c>
      <c r="BA47" s="10">
        <v>8.1788375857357369</v>
      </c>
      <c r="BB47" s="10">
        <v>0.87319962959113362</v>
      </c>
      <c r="BC47" s="2">
        <v>0.76971337600801171</v>
      </c>
      <c r="BD47" s="1" t="s">
        <v>79</v>
      </c>
      <c r="BF47" s="9">
        <v>1.1652385104933183</v>
      </c>
      <c r="BG47">
        <v>47</v>
      </c>
      <c r="BH47" s="19">
        <v>158</v>
      </c>
      <c r="BI47">
        <v>144</v>
      </c>
      <c r="BJ47" s="19">
        <v>32.4</v>
      </c>
      <c r="BK47">
        <v>93</v>
      </c>
      <c r="BL47" s="20">
        <v>14.4</v>
      </c>
      <c r="BM47">
        <v>89</v>
      </c>
      <c r="BN47">
        <v>78</v>
      </c>
      <c r="BO47" s="20">
        <v>6.66</v>
      </c>
      <c r="BP47">
        <v>92</v>
      </c>
      <c r="BQ47" s="19">
        <v>14.5</v>
      </c>
      <c r="BR47">
        <v>91</v>
      </c>
      <c r="BS47">
        <v>80</v>
      </c>
      <c r="BT47" s="20">
        <v>7.56</v>
      </c>
      <c r="BU47" s="20">
        <v>-9.9999999999999645E-2</v>
      </c>
      <c r="BV47" s="20">
        <v>-2</v>
      </c>
      <c r="BW47" s="20">
        <v>-2</v>
      </c>
      <c r="BX47" s="20">
        <v>1</v>
      </c>
      <c r="BY47" s="20">
        <v>-0.89999999999999947</v>
      </c>
      <c r="BZ47" s="25">
        <f t="shared" si="1"/>
        <v>65.317301280000009</v>
      </c>
      <c r="CA47" s="25">
        <f t="shared" si="0"/>
        <v>26.164597532446724</v>
      </c>
    </row>
    <row r="48" spans="1:79" x14ac:dyDescent="0.3">
      <c r="A48" s="2">
        <v>325</v>
      </c>
      <c r="B48" s="9" t="s">
        <v>413</v>
      </c>
      <c r="C48" s="10">
        <v>331</v>
      </c>
      <c r="D48" s="9" t="s">
        <v>58</v>
      </c>
      <c r="E48" s="10">
        <v>8.529123104</v>
      </c>
      <c r="F48" s="10">
        <v>0.82089320349999995</v>
      </c>
      <c r="G48" s="10">
        <v>16.095125469999999</v>
      </c>
      <c r="H48" s="10">
        <v>13.20201638</v>
      </c>
      <c r="I48" s="10">
        <v>83.51089451</v>
      </c>
      <c r="J48" s="10">
        <v>29.168354959999998</v>
      </c>
      <c r="K48" s="10">
        <v>83.658540590000001</v>
      </c>
      <c r="L48" s="11">
        <v>4.3923611111111116E-3</v>
      </c>
      <c r="M48" s="11">
        <v>4.9652662037037035E-3</v>
      </c>
      <c r="N48" s="10">
        <v>2.5514175800000007</v>
      </c>
      <c r="O48" s="10">
        <v>11.469322599999998</v>
      </c>
      <c r="P48" s="10">
        <v>0.22245582141006315</v>
      </c>
      <c r="Q48" s="9">
        <v>0.23566763025462456</v>
      </c>
      <c r="R48">
        <v>5.8155204500000082</v>
      </c>
      <c r="S48">
        <v>0.50705003711378815</v>
      </c>
      <c r="T48" s="9">
        <v>0.50264438107609644</v>
      </c>
      <c r="U48" s="3">
        <v>13.639993903333334</v>
      </c>
      <c r="V48" s="3">
        <v>8.8389722596666669</v>
      </c>
      <c r="W48" s="3">
        <v>0.59072616616666662</v>
      </c>
      <c r="X48" s="3">
        <v>0.71288451410000009</v>
      </c>
      <c r="Y48" s="3">
        <v>15.658548420000001</v>
      </c>
      <c r="Z48" s="3">
        <v>16.772702173333332</v>
      </c>
      <c r="AA48" s="3">
        <v>9.1879441649999993</v>
      </c>
      <c r="AB48" s="3">
        <v>11.906587549999999</v>
      </c>
      <c r="AC48" s="3">
        <v>94.98941619</v>
      </c>
      <c r="AD48" s="3">
        <v>83.372546979999996</v>
      </c>
      <c r="AE48" s="3">
        <v>28.612199456666662</v>
      </c>
      <c r="AF48" s="3">
        <v>28.767962703333328</v>
      </c>
      <c r="AG48" s="3">
        <v>80.05905301</v>
      </c>
      <c r="AH48" s="3">
        <v>85.879983146666675</v>
      </c>
      <c r="AI48" s="12">
        <v>43667</v>
      </c>
      <c r="AJ48" s="13">
        <v>659.65000000000009</v>
      </c>
      <c r="AK48" s="16">
        <v>2.1339410000000001</v>
      </c>
      <c r="AL48" s="10">
        <v>0.86605899999999991</v>
      </c>
      <c r="AM48" s="10">
        <v>1.1540523428248484</v>
      </c>
      <c r="AN48" s="14">
        <v>12</v>
      </c>
      <c r="AO48" s="10">
        <v>285.14999999999998</v>
      </c>
      <c r="AP48" s="14">
        <v>10.5</v>
      </c>
      <c r="AQ48" s="14">
        <v>37</v>
      </c>
      <c r="AR48" s="10">
        <v>310.14999999999998</v>
      </c>
      <c r="AS48" s="14">
        <v>47.1</v>
      </c>
      <c r="AT48" s="14">
        <v>0.5</v>
      </c>
      <c r="AU48" s="10">
        <v>1.3409903821900691</v>
      </c>
      <c r="AV48" s="10">
        <v>21.583408455412414</v>
      </c>
      <c r="AW48" s="10">
        <v>0.96499532942900368</v>
      </c>
      <c r="AX48" s="10">
        <v>1.1645501180231672</v>
      </c>
      <c r="AY48" s="10">
        <v>15.168426683858144</v>
      </c>
      <c r="AZ48" s="10">
        <v>19.469872748510173</v>
      </c>
      <c r="BA48" s="10">
        <v>4.1755619128078898</v>
      </c>
      <c r="BB48" s="10">
        <v>0.36406351607965848</v>
      </c>
      <c r="BC48" s="2">
        <v>0.37332185038356491</v>
      </c>
      <c r="BD48" s="1" t="s">
        <v>79</v>
      </c>
      <c r="BF48" s="9">
        <v>0.50264438107609644</v>
      </c>
      <c r="BG48">
        <v>46</v>
      </c>
      <c r="BH48" s="19">
        <v>150.30000000000001</v>
      </c>
      <c r="BI48">
        <v>121</v>
      </c>
      <c r="BJ48" s="19">
        <v>34.299999999999997</v>
      </c>
      <c r="BK48">
        <v>74</v>
      </c>
      <c r="BL48" s="20">
        <v>13.7</v>
      </c>
      <c r="BM48">
        <v>93</v>
      </c>
      <c r="BN48">
        <v>67</v>
      </c>
      <c r="BO48" s="20">
        <v>3.11</v>
      </c>
      <c r="BP48">
        <v>74</v>
      </c>
      <c r="BQ48" s="19">
        <v>14.1</v>
      </c>
      <c r="BR48">
        <v>94</v>
      </c>
      <c r="BS48">
        <v>72</v>
      </c>
      <c r="BT48" s="20">
        <v>2.61</v>
      </c>
      <c r="BU48" s="20">
        <v>-0.40000000000000036</v>
      </c>
      <c r="BV48" s="20">
        <v>-1</v>
      </c>
      <c r="BW48" s="20">
        <v>-5</v>
      </c>
      <c r="BX48" s="20">
        <v>0</v>
      </c>
      <c r="BY48" s="20">
        <v>0.5</v>
      </c>
      <c r="BZ48" s="25">
        <f t="shared" si="1"/>
        <v>54.884676770000006</v>
      </c>
      <c r="CA48" s="25">
        <f t="shared" si="0"/>
        <v>24.295908856494151</v>
      </c>
    </row>
    <row r="49" spans="1:79" x14ac:dyDescent="0.3">
      <c r="A49" s="2">
        <v>326</v>
      </c>
      <c r="B49" s="9" t="s">
        <v>414</v>
      </c>
      <c r="C49" s="10">
        <v>316</v>
      </c>
      <c r="D49" s="9" t="s">
        <v>58</v>
      </c>
      <c r="E49" s="10">
        <v>8.3190149640000008</v>
      </c>
      <c r="F49" s="10">
        <v>0.81894951989999998</v>
      </c>
      <c r="G49" s="10">
        <v>17.15175348</v>
      </c>
      <c r="H49" s="10">
        <v>13.99888595</v>
      </c>
      <c r="I49" s="10">
        <v>85.194010629999994</v>
      </c>
      <c r="J49" s="10">
        <v>31.455767680000001</v>
      </c>
      <c r="K49" s="10">
        <v>84.648304049999993</v>
      </c>
      <c r="L49" s="11">
        <v>5.4629629629629637E-3</v>
      </c>
      <c r="M49" s="11">
        <v>6.1573958333333333E-3</v>
      </c>
      <c r="N49" s="10">
        <v>5.4923652020000002</v>
      </c>
      <c r="O49" s="10">
        <v>9.6662548600000093</v>
      </c>
      <c r="P49" s="10">
        <v>0.56819991626001831</v>
      </c>
      <c r="Q49" s="9">
        <v>0.54401783271017456</v>
      </c>
      <c r="R49">
        <v>11.731826099999992</v>
      </c>
      <c r="S49">
        <v>1.2136888867422206</v>
      </c>
      <c r="T49" s="9">
        <v>1.2189581213593492</v>
      </c>
      <c r="U49" s="3">
        <v>13.638838334999999</v>
      </c>
      <c r="V49" s="3">
        <v>8.2002905940000002</v>
      </c>
      <c r="W49" s="3">
        <v>0.61438129465000002</v>
      </c>
      <c r="X49" s="3">
        <v>0.84247223954999995</v>
      </c>
      <c r="Y49" s="3">
        <v>14.09534307</v>
      </c>
      <c r="Z49" s="3">
        <v>16.825015540000003</v>
      </c>
      <c r="AA49" s="3">
        <v>8.5875643144999998</v>
      </c>
      <c r="AB49" s="3">
        <v>14.109961670000001</v>
      </c>
      <c r="AC49" s="3">
        <v>94.618717915000005</v>
      </c>
      <c r="AD49" s="3">
        <v>84.445029049999988</v>
      </c>
      <c r="AE49" s="3">
        <v>31.65800072</v>
      </c>
      <c r="AF49" s="3">
        <v>30.982653735</v>
      </c>
      <c r="AG49" s="3">
        <v>75.09886904999999</v>
      </c>
      <c r="AH49" s="3">
        <v>87.502843504999987</v>
      </c>
      <c r="AI49" s="12">
        <v>43667</v>
      </c>
      <c r="AJ49" s="13">
        <v>659.65000000000009</v>
      </c>
      <c r="AK49" s="16">
        <v>2.1339410000000001</v>
      </c>
      <c r="AL49" s="10">
        <v>0.86605899999999991</v>
      </c>
      <c r="AM49" s="10">
        <v>1.1513198161055063</v>
      </c>
      <c r="AN49" s="14">
        <v>12</v>
      </c>
      <c r="AO49" s="10">
        <v>285.14999999999998</v>
      </c>
      <c r="AP49" s="14">
        <v>10.5</v>
      </c>
      <c r="AQ49" s="14">
        <v>37</v>
      </c>
      <c r="AR49" s="10">
        <v>310.14999999999998</v>
      </c>
      <c r="AS49" s="14">
        <v>47.1</v>
      </c>
      <c r="AT49" s="14">
        <v>0.5</v>
      </c>
      <c r="AU49" s="10">
        <v>1.3378152298042199</v>
      </c>
      <c r="AV49" s="10">
        <v>22.945877023391528</v>
      </c>
      <c r="AW49" s="10">
        <v>1.0036377492351025</v>
      </c>
      <c r="AX49" s="10">
        <v>1.3762413498879433</v>
      </c>
      <c r="AY49" s="10">
        <v>14.06937659114492</v>
      </c>
      <c r="AZ49" s="10">
        <v>23.142726827336872</v>
      </c>
      <c r="BA49" s="10">
        <v>8.9675224341043442</v>
      </c>
      <c r="BB49" s="10">
        <v>0.92771425582961875</v>
      </c>
      <c r="BC49" s="2">
        <v>0.89354875069639217</v>
      </c>
      <c r="BD49" s="1" t="s">
        <v>79</v>
      </c>
      <c r="BF49" s="9">
        <v>1.2189581213593492</v>
      </c>
      <c r="BG49">
        <v>50</v>
      </c>
      <c r="BH49" s="19">
        <v>151</v>
      </c>
      <c r="BI49">
        <v>112</v>
      </c>
      <c r="BJ49" s="19">
        <v>34.799999999999997</v>
      </c>
      <c r="BK49">
        <v>88</v>
      </c>
      <c r="BL49" s="20">
        <v>11.9</v>
      </c>
      <c r="BM49">
        <v>90</v>
      </c>
      <c r="BN49">
        <v>70</v>
      </c>
      <c r="BO49" s="20">
        <v>8.64</v>
      </c>
      <c r="BP49">
        <v>90</v>
      </c>
      <c r="BQ49" s="19">
        <v>14.6</v>
      </c>
      <c r="BR49">
        <v>92</v>
      </c>
      <c r="BS49">
        <v>64</v>
      </c>
      <c r="BT49" s="20">
        <v>6.08</v>
      </c>
      <c r="BU49" s="20">
        <v>-2.6999999999999993</v>
      </c>
      <c r="BV49" s="20">
        <v>-2</v>
      </c>
      <c r="BW49" s="20">
        <v>6</v>
      </c>
      <c r="BX49" s="20">
        <v>-2</v>
      </c>
      <c r="BY49" s="20">
        <v>2.5600000000000005</v>
      </c>
      <c r="BZ49" s="25">
        <f t="shared" si="1"/>
        <v>50.802345440000003</v>
      </c>
      <c r="CA49" s="25">
        <f t="shared" si="0"/>
        <v>22.280753230121487</v>
      </c>
    </row>
    <row r="50" spans="1:79" x14ac:dyDescent="0.3">
      <c r="A50" s="2">
        <v>328</v>
      </c>
      <c r="B50" s="9" t="s">
        <v>416</v>
      </c>
      <c r="C50" s="10">
        <v>313</v>
      </c>
      <c r="D50" s="9" t="s">
        <v>58</v>
      </c>
      <c r="E50" s="10">
        <v>8.7729833199999998</v>
      </c>
      <c r="F50" s="10">
        <v>0.75958714520000004</v>
      </c>
      <c r="G50" s="10">
        <v>16.97422967</v>
      </c>
      <c r="H50" s="10">
        <v>12.92107835</v>
      </c>
      <c r="I50" s="10">
        <v>77.040124989999995</v>
      </c>
      <c r="J50" s="10">
        <v>36.837681619999998</v>
      </c>
      <c r="K50" s="10">
        <v>86.175837610000002</v>
      </c>
      <c r="L50" s="11">
        <v>5.1273148148148146E-3</v>
      </c>
      <c r="M50" s="11">
        <v>5.8333217592592586E-3</v>
      </c>
      <c r="N50" s="10">
        <v>1.6056187099999999</v>
      </c>
      <c r="O50" s="10">
        <v>12.947091110000002</v>
      </c>
      <c r="P50" s="10">
        <v>0.12401385734899641</v>
      </c>
      <c r="Q50" s="9">
        <v>0.14150202618673727</v>
      </c>
      <c r="R50">
        <v>15.356719380000001</v>
      </c>
      <c r="S50">
        <v>1.1861134867691525</v>
      </c>
      <c r="T50" s="9">
        <v>0.9882932150185022</v>
      </c>
      <c r="U50" s="3">
        <v>13.637710696666666</v>
      </c>
      <c r="V50" s="3">
        <v>9.4502871330000016</v>
      </c>
      <c r="W50" s="3">
        <v>0.61299802749999999</v>
      </c>
      <c r="X50" s="3">
        <v>0.68843870486666658</v>
      </c>
      <c r="Y50" s="3">
        <v>16.524645336666669</v>
      </c>
      <c r="Z50" s="3">
        <v>17.383073243333332</v>
      </c>
      <c r="AA50" s="3">
        <v>10.105374484666667</v>
      </c>
      <c r="AB50" s="3">
        <v>11.949793106666666</v>
      </c>
      <c r="AC50" s="3">
        <v>90.973378586666669</v>
      </c>
      <c r="AD50" s="3">
        <v>77.329238806666652</v>
      </c>
      <c r="AE50" s="3">
        <v>35.843742706666667</v>
      </c>
      <c r="AF50" s="3">
        <v>35.82050649666666</v>
      </c>
      <c r="AG50" s="3">
        <v>72.334266850000006</v>
      </c>
      <c r="AH50" s="3">
        <v>85.709806276666654</v>
      </c>
      <c r="AI50" s="12">
        <v>43667</v>
      </c>
      <c r="AJ50" s="13">
        <v>659.65000000000009</v>
      </c>
      <c r="AK50" s="16">
        <v>2.1339410000000001</v>
      </c>
      <c r="AL50" s="10">
        <v>0.86605899999999991</v>
      </c>
      <c r="AM50" s="10">
        <v>1.0678652481957092</v>
      </c>
      <c r="AN50" s="14">
        <v>12</v>
      </c>
      <c r="AO50" s="10">
        <v>285.14999999999998</v>
      </c>
      <c r="AP50" s="14">
        <v>10.5</v>
      </c>
      <c r="AQ50" s="14">
        <v>37</v>
      </c>
      <c r="AR50" s="10">
        <v>310.14999999999998</v>
      </c>
      <c r="AS50" s="14">
        <v>47.1</v>
      </c>
      <c r="AT50" s="14">
        <v>0.5</v>
      </c>
      <c r="AU50" s="10">
        <v>1.2408423553824826</v>
      </c>
      <c r="AV50" s="10">
        <v>21.06234312452602</v>
      </c>
      <c r="AW50" s="10">
        <v>1.0013780789926876</v>
      </c>
      <c r="AX50" s="10">
        <v>1.1246160621350392</v>
      </c>
      <c r="AY50" s="10">
        <v>16.564477044398313</v>
      </c>
      <c r="AZ50" s="10">
        <v>19.52307945077737</v>
      </c>
      <c r="BA50" s="10">
        <v>2.5567893420015437</v>
      </c>
      <c r="BB50" s="10">
        <v>0.19747982927429505</v>
      </c>
      <c r="BC50" s="2">
        <v>0.22767257711595534</v>
      </c>
      <c r="BD50" s="1" t="s">
        <v>79</v>
      </c>
      <c r="BF50" s="9">
        <v>0.9882932150185022</v>
      </c>
      <c r="BG50">
        <v>53</v>
      </c>
      <c r="BH50" s="19">
        <v>160.19999999999999</v>
      </c>
      <c r="BI50">
        <v>137</v>
      </c>
      <c r="BJ50" s="19">
        <v>36.1</v>
      </c>
      <c r="BK50">
        <v>89</v>
      </c>
      <c r="BL50" s="20">
        <v>15.2</v>
      </c>
      <c r="BM50">
        <v>87</v>
      </c>
      <c r="BN50">
        <v>75</v>
      </c>
      <c r="BO50" s="20">
        <v>4.0199999999999996</v>
      </c>
      <c r="BP50">
        <v>83</v>
      </c>
      <c r="BQ50" s="19">
        <v>14.6</v>
      </c>
      <c r="BR50">
        <v>88</v>
      </c>
      <c r="BS50">
        <v>60</v>
      </c>
      <c r="BT50" s="20">
        <v>9.58</v>
      </c>
      <c r="BU50" s="20">
        <v>0.59999999999999964</v>
      </c>
      <c r="BV50" s="20">
        <v>-1</v>
      </c>
      <c r="BW50" s="20">
        <v>15</v>
      </c>
      <c r="BX50" s="20">
        <v>6</v>
      </c>
      <c r="BY50" s="20">
        <v>-5.5600000000000005</v>
      </c>
      <c r="BZ50" s="25">
        <f t="shared" si="1"/>
        <v>62.142154690000005</v>
      </c>
      <c r="CA50" s="25">
        <f t="shared" si="0"/>
        <v>24.213707074178508</v>
      </c>
    </row>
    <row r="51" spans="1:79" x14ac:dyDescent="0.3">
      <c r="A51" s="2">
        <v>335</v>
      </c>
      <c r="B51" s="9" t="s">
        <v>424</v>
      </c>
      <c r="C51" s="10">
        <v>308</v>
      </c>
      <c r="D51" s="9" t="s">
        <v>58</v>
      </c>
      <c r="E51" s="10">
        <v>9.0933243489999995</v>
      </c>
      <c r="F51" s="10">
        <v>0.57988999590000001</v>
      </c>
      <c r="G51" s="10">
        <v>26.00552038</v>
      </c>
      <c r="H51" s="10">
        <v>15.07215493</v>
      </c>
      <c r="I51" s="10">
        <v>76.214445510000004</v>
      </c>
      <c r="J51" s="10">
        <v>31.654471010000002</v>
      </c>
      <c r="K51" s="10">
        <v>105.2898373</v>
      </c>
      <c r="L51" s="11">
        <v>7.6215277777777783E-3</v>
      </c>
      <c r="M51" s="11">
        <v>8.2985995370370384E-3</v>
      </c>
      <c r="N51" s="10">
        <v>4.1022870200000003</v>
      </c>
      <c r="O51" s="10">
        <v>13.985166249999992</v>
      </c>
      <c r="P51" s="10">
        <v>0.29333130165685395</v>
      </c>
      <c r="Q51" s="9">
        <v>0.25595001418917107</v>
      </c>
      <c r="R51">
        <v>7.6502168800000021</v>
      </c>
      <c r="S51">
        <v>0.54702366373370837</v>
      </c>
      <c r="T51" s="9">
        <v>0.34349560984055483</v>
      </c>
      <c r="U51" s="3">
        <v>13.7187649</v>
      </c>
      <c r="V51" s="3">
        <v>9.2430437904999998</v>
      </c>
      <c r="W51" s="3">
        <v>0.47271711709999997</v>
      </c>
      <c r="X51" s="3">
        <v>0.55652125679999997</v>
      </c>
      <c r="Y51" s="3">
        <v>23.035356655000001</v>
      </c>
      <c r="Z51" s="3">
        <v>25.962396595000001</v>
      </c>
      <c r="AA51" s="3">
        <v>10.87269306</v>
      </c>
      <c r="AB51" s="3">
        <v>14.411364649999999</v>
      </c>
      <c r="AC51" s="3">
        <v>89.114647104999989</v>
      </c>
      <c r="AD51" s="3">
        <v>75.316295824999997</v>
      </c>
      <c r="AE51" s="3">
        <v>31.591727429999999</v>
      </c>
      <c r="AF51" s="3">
        <v>31.739964710000002</v>
      </c>
      <c r="AG51" s="3">
        <v>98.091732974999999</v>
      </c>
      <c r="AH51" s="3">
        <v>102.86942815</v>
      </c>
      <c r="AI51" s="12">
        <v>43667</v>
      </c>
      <c r="AJ51" s="13">
        <v>659.65000000000009</v>
      </c>
      <c r="AK51" s="16">
        <v>2.1339410000000001</v>
      </c>
      <c r="AL51" s="10">
        <v>0.86605899999999991</v>
      </c>
      <c r="AM51" s="10">
        <v>0.8152380912593179</v>
      </c>
      <c r="AN51" s="14">
        <v>12</v>
      </c>
      <c r="AO51" s="10">
        <v>285.14999999999998</v>
      </c>
      <c r="AP51" s="14">
        <v>10.5</v>
      </c>
      <c r="AQ51" s="14">
        <v>37</v>
      </c>
      <c r="AR51" s="10">
        <v>310.14999999999998</v>
      </c>
      <c r="AS51" s="14">
        <v>47.1</v>
      </c>
      <c r="AT51" s="14">
        <v>0.5</v>
      </c>
      <c r="AU51" s="10">
        <v>0.94729363565761171</v>
      </c>
      <c r="AV51" s="10">
        <v>24.634863947938317</v>
      </c>
      <c r="AW51" s="10">
        <v>0.77221873055465817</v>
      </c>
      <c r="AX51" s="10">
        <v>0.90911905430720219</v>
      </c>
      <c r="AY51" s="10">
        <v>17.781654816819916</v>
      </c>
      <c r="AZ51" s="10">
        <v>23.604555672433548</v>
      </c>
      <c r="BA51" s="10">
        <v>6.7036414978056982</v>
      </c>
      <c r="BB51" s="10">
        <v>0.4793394213533716</v>
      </c>
      <c r="BC51" s="2">
        <v>0.42121278196801037</v>
      </c>
      <c r="BD51" s="1" t="s">
        <v>79</v>
      </c>
      <c r="BF51" s="9">
        <v>0.34349560984055483</v>
      </c>
      <c r="BG51">
        <v>57</v>
      </c>
      <c r="BH51" s="19">
        <v>150.30000000000001</v>
      </c>
      <c r="BI51">
        <v>128</v>
      </c>
      <c r="BJ51" s="19">
        <v>30.9</v>
      </c>
      <c r="BK51">
        <v>92</v>
      </c>
      <c r="BL51" s="20">
        <v>15.6</v>
      </c>
      <c r="BM51">
        <v>87</v>
      </c>
      <c r="BN51">
        <v>94</v>
      </c>
      <c r="BO51" s="20">
        <v>7.18</v>
      </c>
      <c r="BP51">
        <v>89</v>
      </c>
      <c r="BQ51" s="19">
        <v>15.4</v>
      </c>
      <c r="BR51">
        <v>80</v>
      </c>
      <c r="BS51">
        <v>73</v>
      </c>
      <c r="BT51" s="20">
        <v>14.7</v>
      </c>
      <c r="BU51" s="20">
        <v>0.19999999999999929</v>
      </c>
      <c r="BV51" s="20">
        <v>7</v>
      </c>
      <c r="BW51" s="20">
        <v>21</v>
      </c>
      <c r="BX51" s="20">
        <v>3</v>
      </c>
      <c r="BY51" s="20">
        <v>-7.52</v>
      </c>
      <c r="BZ51" s="25">
        <f t="shared" si="1"/>
        <v>58.059823360000003</v>
      </c>
      <c r="CA51" s="25">
        <f t="shared" si="0"/>
        <v>25.701457302737616</v>
      </c>
    </row>
    <row r="52" spans="1:79" x14ac:dyDescent="0.3">
      <c r="A52" s="2">
        <v>336</v>
      </c>
      <c r="B52" s="9" t="s">
        <v>425</v>
      </c>
      <c r="C52" s="10">
        <v>315</v>
      </c>
      <c r="D52" s="9" t="s">
        <v>58</v>
      </c>
      <c r="E52" s="10">
        <v>9.5440328109999992</v>
      </c>
      <c r="F52" s="10">
        <v>0.73982558840000001</v>
      </c>
      <c r="G52" s="10">
        <v>15.33566987</v>
      </c>
      <c r="H52" s="10">
        <v>11.347497199999999</v>
      </c>
      <c r="I52" s="10">
        <v>81.778986189999998</v>
      </c>
      <c r="J52" s="10">
        <v>32.795759949999997</v>
      </c>
      <c r="K52" s="10">
        <v>92.071459590000003</v>
      </c>
      <c r="L52" s="11">
        <v>4.1956018518518523E-3</v>
      </c>
      <c r="M52" s="11">
        <v>4.7106365740740746E-3</v>
      </c>
      <c r="N52" s="10">
        <v>1.03873222</v>
      </c>
      <c r="O52" s="10">
        <v>12.163914829999996</v>
      </c>
      <c r="P52" s="10">
        <v>8.5394565361322936E-2</v>
      </c>
      <c r="Q52" s="9">
        <v>0.18474927941532548</v>
      </c>
      <c r="R52">
        <v>9.1593935300000027</v>
      </c>
      <c r="S52">
        <v>0.75299717714317516</v>
      </c>
      <c r="T52" s="9">
        <v>0.68874130608688422</v>
      </c>
      <c r="U52" s="3">
        <v>13.724447593333332</v>
      </c>
      <c r="V52" s="3">
        <v>9.2397638486666676</v>
      </c>
      <c r="W52" s="3">
        <v>0.68196797729999992</v>
      </c>
      <c r="X52" s="3">
        <v>0.74546080356666666</v>
      </c>
      <c r="Y52" s="3">
        <v>14.060396943333332</v>
      </c>
      <c r="Z52" s="3">
        <v>16.117982786666669</v>
      </c>
      <c r="AA52" s="3">
        <v>9.5817960160000002</v>
      </c>
      <c r="AB52" s="3">
        <v>11.989941223333332</v>
      </c>
      <c r="AC52" s="3">
        <v>92.856570609999991</v>
      </c>
      <c r="AD52" s="3">
        <v>80.054693366666669</v>
      </c>
      <c r="AE52" s="3">
        <v>33.066286593333331</v>
      </c>
      <c r="AF52" s="3">
        <v>32.996330276666669</v>
      </c>
      <c r="AG52" s="3">
        <v>81.869838606666661</v>
      </c>
      <c r="AH52" s="3">
        <v>90.562710779999989</v>
      </c>
      <c r="AI52" s="12">
        <v>43667</v>
      </c>
      <c r="AJ52" s="13">
        <v>659.65000000000009</v>
      </c>
      <c r="AK52" s="16">
        <v>2.1339410000000001</v>
      </c>
      <c r="AL52" s="10">
        <v>0.86605899999999991</v>
      </c>
      <c r="AM52" s="10">
        <v>1.0400834724109054</v>
      </c>
      <c r="AN52" s="14">
        <v>12</v>
      </c>
      <c r="AO52" s="10">
        <v>285.14999999999998</v>
      </c>
      <c r="AP52" s="14">
        <v>10.5</v>
      </c>
      <c r="AQ52" s="14">
        <v>37</v>
      </c>
      <c r="AR52" s="10">
        <v>310.14999999999998</v>
      </c>
      <c r="AS52" s="14">
        <v>47.1</v>
      </c>
      <c r="AT52" s="14">
        <v>0.5</v>
      </c>
      <c r="AU52" s="10">
        <v>1.2085603758351846</v>
      </c>
      <c r="AV52" s="10">
        <v>18.534082941771516</v>
      </c>
      <c r="AW52" s="10">
        <v>1.1140456451847278</v>
      </c>
      <c r="AX52" s="10">
        <v>1.2177659208535283</v>
      </c>
      <c r="AY52" s="10">
        <v>15.661562189855397</v>
      </c>
      <c r="AZ52" s="10">
        <v>19.630894738626981</v>
      </c>
      <c r="BA52" s="10">
        <v>1.7194071555918917</v>
      </c>
      <c r="BB52" s="10">
        <v>0.14135310708944615</v>
      </c>
      <c r="BC52" s="2">
        <v>0.30484404975998808</v>
      </c>
      <c r="BD52" s="1" t="s">
        <v>79</v>
      </c>
      <c r="BF52" s="9">
        <v>0.68874130608688422</v>
      </c>
      <c r="BG52" s="22"/>
      <c r="BH52" s="23"/>
      <c r="BI52" s="22"/>
      <c r="BJ52" s="23"/>
      <c r="BK52" s="22"/>
      <c r="BL52" s="24"/>
      <c r="BM52" s="22"/>
      <c r="BN52" s="22"/>
      <c r="BO52" s="24"/>
      <c r="BP52" s="22"/>
      <c r="BQ52" s="23"/>
      <c r="BR52" s="22"/>
      <c r="BS52" s="22"/>
      <c r="BT52" s="24"/>
      <c r="BU52" s="24"/>
      <c r="BV52" s="24"/>
      <c r="BW52" s="24"/>
      <c r="BX52" s="24"/>
      <c r="BY52" s="24"/>
      <c r="BZ52" s="25">
        <f t="shared" si="1"/>
        <v>0</v>
      </c>
      <c r="CA52" s="25" t="e">
        <f t="shared" si="0"/>
        <v>#DIV/0!</v>
      </c>
    </row>
    <row r="53" spans="1:79" x14ac:dyDescent="0.3">
      <c r="A53" s="2">
        <v>340</v>
      </c>
      <c r="B53" s="9" t="s">
        <v>430</v>
      </c>
      <c r="C53" s="10">
        <v>317</v>
      </c>
      <c r="D53" s="9" t="s">
        <v>58</v>
      </c>
      <c r="E53" s="10">
        <v>8.6785255780000004</v>
      </c>
      <c r="F53" s="10">
        <v>0.70438025199999998</v>
      </c>
      <c r="G53" s="10">
        <v>18.340980259999998</v>
      </c>
      <c r="H53" s="10">
        <v>12.914026229999999</v>
      </c>
      <c r="I53" s="10">
        <v>80.311413799999997</v>
      </c>
      <c r="J53" s="10">
        <v>35.641949029999999</v>
      </c>
      <c r="K53" s="10">
        <v>93.127903559999993</v>
      </c>
      <c r="L53" s="11">
        <v>4.9189814814814816E-3</v>
      </c>
      <c r="M53" s="11">
        <v>5.5497569444444448E-3</v>
      </c>
      <c r="N53" s="10">
        <v>4.4535880579999994</v>
      </c>
      <c r="O53" s="10">
        <v>13.752403170000008</v>
      </c>
      <c r="P53" s="10">
        <v>0.32384071372450873</v>
      </c>
      <c r="Q53" s="9">
        <v>0.2765717895372552</v>
      </c>
      <c r="R53">
        <v>14.472659739999997</v>
      </c>
      <c r="S53">
        <v>1.0523731424316576</v>
      </c>
      <c r="T53" s="9">
        <v>0.9972980025873337</v>
      </c>
      <c r="U53" s="3">
        <v>13.682301659999998</v>
      </c>
      <c r="V53" s="3">
        <v>9.1201249446666672</v>
      </c>
      <c r="W53" s="3">
        <v>0.52493476976666675</v>
      </c>
      <c r="X53" s="3">
        <v>0.66601979673333334</v>
      </c>
      <c r="Y53" s="3">
        <v>16.343844766666667</v>
      </c>
      <c r="Z53" s="3">
        <v>17.893643789999999</v>
      </c>
      <c r="AA53" s="3">
        <v>8.5741586509999994</v>
      </c>
      <c r="AB53" s="3">
        <v>11.901162256666666</v>
      </c>
      <c r="AC53" s="3">
        <v>94.151261343333317</v>
      </c>
      <c r="AD53" s="3">
        <v>81.982412830000001</v>
      </c>
      <c r="AE53" s="3">
        <v>35.2497191</v>
      </c>
      <c r="AF53" s="3">
        <v>35.21972066</v>
      </c>
      <c r="AG53" s="3">
        <v>77.370640736666658</v>
      </c>
      <c r="AH53" s="3">
        <v>89.540102273333332</v>
      </c>
      <c r="AI53" s="12">
        <v>43668</v>
      </c>
      <c r="AJ53" s="13">
        <v>658</v>
      </c>
      <c r="AK53" s="16">
        <v>3.0828609999999999</v>
      </c>
      <c r="AL53" s="10">
        <v>8.2860999999999851E-2</v>
      </c>
      <c r="AM53" s="10">
        <v>0.68544795110775347</v>
      </c>
      <c r="AN53" s="14">
        <v>12</v>
      </c>
      <c r="AO53" s="10">
        <v>285.14999999999998</v>
      </c>
      <c r="AP53" s="14">
        <v>10.5</v>
      </c>
      <c r="AQ53" s="14">
        <v>37</v>
      </c>
      <c r="AR53" s="10">
        <v>310.14999999999998</v>
      </c>
      <c r="AS53" s="14">
        <v>47.1</v>
      </c>
      <c r="AT53" s="14">
        <v>0.5</v>
      </c>
      <c r="AU53" s="10">
        <v>0.79661714202074863</v>
      </c>
      <c r="AV53" s="10">
        <v>14.610739276580166</v>
      </c>
      <c r="AW53" s="10">
        <v>0.59367370798868135</v>
      </c>
      <c r="AX53" s="10">
        <v>0.75323347793536366</v>
      </c>
      <c r="AY53" s="10">
        <v>9.695772809614212</v>
      </c>
      <c r="AZ53" s="10">
        <v>13.489560816024392</v>
      </c>
      <c r="BA53" s="10">
        <v>5.05609806003255</v>
      </c>
      <c r="BB53" s="10">
        <v>0.36765196580784559</v>
      </c>
      <c r="BC53" s="2">
        <v>0.31522095299995623</v>
      </c>
      <c r="BD53" s="1" t="s">
        <v>79</v>
      </c>
      <c r="BF53" s="9">
        <v>0.9972980025873337</v>
      </c>
      <c r="BG53">
        <v>48</v>
      </c>
      <c r="BH53" s="19">
        <v>152</v>
      </c>
      <c r="BI53">
        <v>94</v>
      </c>
      <c r="BJ53" s="19">
        <v>30.6</v>
      </c>
      <c r="BK53">
        <v>89</v>
      </c>
      <c r="BL53" s="20">
        <v>12.9</v>
      </c>
      <c r="BM53">
        <v>93</v>
      </c>
      <c r="BN53">
        <v>83</v>
      </c>
      <c r="BO53" s="20">
        <v>4.8099999999999996</v>
      </c>
      <c r="BP53">
        <v>88</v>
      </c>
      <c r="BQ53" s="19">
        <v>13.5</v>
      </c>
      <c r="BR53">
        <v>93</v>
      </c>
      <c r="BS53">
        <v>87</v>
      </c>
      <c r="BT53" s="20">
        <v>8.57</v>
      </c>
      <c r="BU53" s="20">
        <v>-0.59999999999999964</v>
      </c>
      <c r="BV53" s="20">
        <v>0</v>
      </c>
      <c r="BW53" s="20">
        <v>-4</v>
      </c>
      <c r="BX53" s="20">
        <v>1</v>
      </c>
      <c r="BY53" s="20">
        <v>-3.7600000000000007</v>
      </c>
      <c r="BZ53" s="25">
        <f t="shared" si="1"/>
        <v>42.637682779999999</v>
      </c>
      <c r="CA53" s="25">
        <f t="shared" si="0"/>
        <v>18.454675718490304</v>
      </c>
    </row>
    <row r="54" spans="1:79" x14ac:dyDescent="0.3">
      <c r="A54" s="2">
        <v>345</v>
      </c>
      <c r="B54" s="9" t="s">
        <v>435</v>
      </c>
      <c r="C54" s="10">
        <v>330</v>
      </c>
      <c r="D54" s="9" t="s">
        <v>58</v>
      </c>
      <c r="E54" s="10">
        <v>8.7485333260000004</v>
      </c>
      <c r="F54" s="10">
        <v>0.70282445630000001</v>
      </c>
      <c r="G54" s="10">
        <v>21.315652780000001</v>
      </c>
      <c r="H54" s="10">
        <v>14.98430909</v>
      </c>
      <c r="I54" s="10">
        <v>80.243540390000007</v>
      </c>
      <c r="J54" s="10">
        <v>33.266775610000003</v>
      </c>
      <c r="K54" s="10">
        <v>94.534013959999996</v>
      </c>
      <c r="L54" s="11">
        <v>3.998842592592592E-3</v>
      </c>
      <c r="M54" s="11">
        <v>4.5370254629629632E-3</v>
      </c>
      <c r="N54" s="10">
        <v>5.8628117849999999</v>
      </c>
      <c r="O54" s="10">
        <v>14.60483253999999</v>
      </c>
      <c r="P54" s="10">
        <v>0.40142957948629815</v>
      </c>
      <c r="Q54" s="9">
        <v>0.28381624282171131</v>
      </c>
      <c r="R54">
        <v>15.987675659999994</v>
      </c>
      <c r="S54">
        <v>1.0946839421960264</v>
      </c>
      <c r="T54" s="9">
        <v>1.0229310357564021</v>
      </c>
      <c r="U54" s="3">
        <v>13.706473126666666</v>
      </c>
      <c r="V54" s="3">
        <v>9.0518641906666666</v>
      </c>
      <c r="W54" s="3">
        <v>0.51429580780000006</v>
      </c>
      <c r="X54" s="3">
        <v>0.64403821586666654</v>
      </c>
      <c r="Y54" s="3">
        <v>18.445160123333334</v>
      </c>
      <c r="Z54" s="3">
        <v>20.656344276666669</v>
      </c>
      <c r="AA54" s="3">
        <v>9.4640976593333335</v>
      </c>
      <c r="AB54" s="3">
        <v>13.30330629</v>
      </c>
      <c r="AC54" s="3">
        <v>95.502557173333344</v>
      </c>
      <c r="AD54" s="3">
        <v>82.224656410000009</v>
      </c>
      <c r="AE54" s="3">
        <v>31.742124919999998</v>
      </c>
      <c r="AF54" s="3">
        <v>32.260664016666674</v>
      </c>
      <c r="AG54" s="3">
        <v>80.86827692333334</v>
      </c>
      <c r="AH54" s="3">
        <v>94.553358163333328</v>
      </c>
      <c r="AI54" s="12">
        <v>43668</v>
      </c>
      <c r="AJ54" s="13">
        <v>658</v>
      </c>
      <c r="AK54" s="16">
        <v>3.0828609999999999</v>
      </c>
      <c r="AL54" s="10">
        <v>8.2860999999999851E-2</v>
      </c>
      <c r="AM54" s="10">
        <v>0.6839339720149562</v>
      </c>
      <c r="AN54" s="14">
        <v>12</v>
      </c>
      <c r="AO54" s="10">
        <v>285.14999999999998</v>
      </c>
      <c r="AP54" s="14">
        <v>10.5</v>
      </c>
      <c r="AQ54" s="14">
        <v>37</v>
      </c>
      <c r="AR54" s="10">
        <v>310.14999999999998</v>
      </c>
      <c r="AS54" s="14">
        <v>47.1</v>
      </c>
      <c r="AT54" s="14">
        <v>0.5</v>
      </c>
      <c r="AU54" s="10">
        <v>0.79485761863748627</v>
      </c>
      <c r="AV54" s="10">
        <v>16.942909008414315</v>
      </c>
      <c r="AW54" s="10">
        <v>0.58164159968937945</v>
      </c>
      <c r="AX54" s="10">
        <v>0.7283734622302358</v>
      </c>
      <c r="AY54" s="10">
        <v>10.696436995160889</v>
      </c>
      <c r="AZ54" s="10">
        <v>15.06471763458115</v>
      </c>
      <c r="BA54" s="10">
        <v>6.637106812240722</v>
      </c>
      <c r="BB54" s="10">
        <v>0.45444593726514076</v>
      </c>
      <c r="BC54" s="2">
        <v>0.32314078021244325</v>
      </c>
      <c r="BD54" s="1" t="s">
        <v>79</v>
      </c>
      <c r="BF54" s="9">
        <v>1.0229310357564021</v>
      </c>
      <c r="BG54">
        <v>57</v>
      </c>
      <c r="BH54" s="19">
        <v>145.5</v>
      </c>
      <c r="BI54">
        <v>90</v>
      </c>
      <c r="BJ54" s="19">
        <v>30</v>
      </c>
      <c r="BK54">
        <v>89</v>
      </c>
      <c r="BL54" s="20">
        <v>13.3</v>
      </c>
      <c r="BM54">
        <v>91</v>
      </c>
      <c r="BN54">
        <v>73</v>
      </c>
      <c r="BO54" s="20">
        <v>6.36</v>
      </c>
      <c r="BP54">
        <v>85</v>
      </c>
      <c r="BQ54" s="19">
        <v>13.3</v>
      </c>
      <c r="BR54">
        <v>88</v>
      </c>
      <c r="BS54">
        <v>82</v>
      </c>
      <c r="BT54" s="20">
        <v>8.5</v>
      </c>
      <c r="BU54" s="20">
        <v>0</v>
      </c>
      <c r="BV54" s="20">
        <v>3</v>
      </c>
      <c r="BW54" s="20">
        <v>-9</v>
      </c>
      <c r="BX54" s="20">
        <v>4</v>
      </c>
      <c r="BY54" s="20">
        <v>-2.1399999999999997</v>
      </c>
      <c r="BZ54" s="25">
        <f t="shared" si="1"/>
        <v>40.823313300000002</v>
      </c>
      <c r="CA54" s="25">
        <f t="shared" si="0"/>
        <v>19.283340206185564</v>
      </c>
    </row>
    <row r="55" spans="1:79" x14ac:dyDescent="0.3">
      <c r="A55" s="2">
        <v>346</v>
      </c>
      <c r="B55" s="9" t="s">
        <v>436</v>
      </c>
      <c r="C55" s="10">
        <v>300</v>
      </c>
      <c r="D55" s="9" t="s">
        <v>58</v>
      </c>
      <c r="E55" s="10"/>
      <c r="F55" s="10"/>
      <c r="H55" s="10"/>
      <c r="I55" s="10"/>
      <c r="J55" s="10"/>
      <c r="K55" s="10"/>
      <c r="L55" s="11"/>
      <c r="M55" s="11"/>
      <c r="N55" s="10">
        <v>0</v>
      </c>
      <c r="O55" s="10">
        <v>0</v>
      </c>
      <c r="P55" s="10" t="e">
        <v>#DIV/0!</v>
      </c>
      <c r="Q55" s="9" t="e">
        <v>#DIV/0!</v>
      </c>
      <c r="R55">
        <v>0</v>
      </c>
      <c r="S55" t="e">
        <v>#DIV/0!</v>
      </c>
      <c r="T55" s="9" t="e">
        <v>#DIV/0!</v>
      </c>
      <c r="U55" s="3" t="e">
        <v>#DIV/0!</v>
      </c>
      <c r="V55" s="3" t="e">
        <v>#DIV/0!</v>
      </c>
      <c r="W55" s="3" t="e">
        <v>#DIV/0!</v>
      </c>
      <c r="X55" s="3" t="e">
        <v>#DIV/0!</v>
      </c>
      <c r="Y55" s="3" t="e">
        <v>#DIV/0!</v>
      </c>
      <c r="Z55" s="3" t="e">
        <v>#DIV/0!</v>
      </c>
      <c r="AA55" s="3" t="e">
        <v>#DIV/0!</v>
      </c>
      <c r="AB55" s="3" t="e">
        <v>#DIV/0!</v>
      </c>
      <c r="AC55" s="3" t="e">
        <v>#DIV/0!</v>
      </c>
      <c r="AD55" s="3" t="e">
        <v>#DIV/0!</v>
      </c>
      <c r="AE55" s="3" t="e">
        <v>#DIV/0!</v>
      </c>
      <c r="AF55" s="3" t="e">
        <v>#DIV/0!</v>
      </c>
      <c r="AG55" s="3" t="e">
        <v>#DIV/0!</v>
      </c>
      <c r="AH55" s="3" t="e">
        <v>#DIV/0!</v>
      </c>
      <c r="AI55" s="12">
        <v>43668</v>
      </c>
      <c r="AJ55" s="13">
        <v>658</v>
      </c>
      <c r="AK55" s="16">
        <v>3.0828609999999999</v>
      </c>
      <c r="AL55" s="10">
        <v>8.2860999999999851E-2</v>
      </c>
      <c r="AM55" s="10" t="s">
        <v>518</v>
      </c>
      <c r="AN55" s="14">
        <v>12</v>
      </c>
      <c r="AO55" s="10">
        <v>285.14999999999998</v>
      </c>
      <c r="AP55" s="14">
        <v>10.5</v>
      </c>
      <c r="AQ55" s="14">
        <v>37</v>
      </c>
      <c r="AR55" s="10">
        <v>310.14999999999998</v>
      </c>
      <c r="AS55" s="14">
        <v>47.1</v>
      </c>
      <c r="AT55" s="14">
        <v>0.5</v>
      </c>
      <c r="AU55" s="10" t="s">
        <v>518</v>
      </c>
      <c r="AV55" s="10" t="s">
        <v>518</v>
      </c>
      <c r="AW55" s="10" t="e">
        <v>#DIV/0!</v>
      </c>
      <c r="AX55" s="10" t="e">
        <v>#DIV/0!</v>
      </c>
      <c r="AY55" s="10" t="e">
        <v>#DIV/0!</v>
      </c>
      <c r="AZ55" s="10" t="e">
        <v>#DIV/0!</v>
      </c>
      <c r="BA55" s="10" t="s">
        <v>518</v>
      </c>
      <c r="BB55" s="10" t="s">
        <v>518</v>
      </c>
      <c r="BC55" s="2" t="e">
        <v>#DIV/0!</v>
      </c>
      <c r="BD55" s="1" t="s">
        <v>79</v>
      </c>
      <c r="BF55" s="9" t="e">
        <v>#DIV/0!</v>
      </c>
      <c r="BG55">
        <v>49</v>
      </c>
      <c r="BH55" s="19">
        <v>149.9</v>
      </c>
      <c r="BI55">
        <v>110</v>
      </c>
      <c r="BJ55" s="19">
        <v>30.7</v>
      </c>
      <c r="BK55">
        <v>87</v>
      </c>
      <c r="BL55" s="20">
        <v>15.6</v>
      </c>
      <c r="BM55">
        <v>80</v>
      </c>
      <c r="BN55">
        <v>80</v>
      </c>
      <c r="BO55" s="20">
        <v>9.25</v>
      </c>
      <c r="BP55">
        <v>86</v>
      </c>
      <c r="BQ55" s="19">
        <v>16.5</v>
      </c>
      <c r="BR55">
        <v>78</v>
      </c>
      <c r="BS55">
        <v>82</v>
      </c>
      <c r="BT55" s="20">
        <v>9.9700000000000006</v>
      </c>
      <c r="BU55" s="20">
        <v>-0.90000000000000036</v>
      </c>
      <c r="BV55" s="20">
        <v>2</v>
      </c>
      <c r="BW55" s="20">
        <v>-2</v>
      </c>
      <c r="BX55" s="20">
        <v>1</v>
      </c>
      <c r="BY55" s="20">
        <v>-0.72000000000000064</v>
      </c>
      <c r="BZ55" s="25">
        <f t="shared" si="1"/>
        <v>49.895160700000005</v>
      </c>
      <c r="CA55" s="25">
        <f t="shared" si="0"/>
        <v>22.205224074221594</v>
      </c>
    </row>
    <row r="56" spans="1:79" x14ac:dyDescent="0.3">
      <c r="A56" s="2">
        <v>347</v>
      </c>
      <c r="B56" s="9" t="s">
        <v>438</v>
      </c>
      <c r="C56" s="10">
        <v>370</v>
      </c>
      <c r="D56" s="9" t="s">
        <v>58</v>
      </c>
      <c r="E56" s="10">
        <v>8.1586085090000005</v>
      </c>
      <c r="F56" s="10">
        <v>0.85841891069999998</v>
      </c>
      <c r="G56" s="10">
        <v>22.038051530000001</v>
      </c>
      <c r="H56" s="10">
        <v>18.770914810000001</v>
      </c>
      <c r="I56" s="10">
        <v>83.543868689999996</v>
      </c>
      <c r="J56" s="10">
        <v>31.31378716</v>
      </c>
      <c r="K56" s="10">
        <v>83.909340940000007</v>
      </c>
      <c r="L56" s="11">
        <v>5.7638888888888887E-3</v>
      </c>
      <c r="M56" s="11">
        <v>6.4409606481481479E-3</v>
      </c>
      <c r="N56" s="10">
        <v>6.8902369200000013</v>
      </c>
      <c r="O56" s="10">
        <v>11.5244122</v>
      </c>
      <c r="P56" s="10">
        <v>0.59788185292435136</v>
      </c>
      <c r="Q56" s="9">
        <v>0.51837970844128201</v>
      </c>
      <c r="R56">
        <v>11.68845481000001</v>
      </c>
      <c r="S56">
        <v>1.0142343580872619</v>
      </c>
      <c r="T56" s="9">
        <v>1.0669645248230937</v>
      </c>
      <c r="U56" s="3">
        <v>13.62216752</v>
      </c>
      <c r="V56" s="3">
        <v>8.1291563493333339</v>
      </c>
      <c r="W56" s="3">
        <v>0.59721353706666669</v>
      </c>
      <c r="X56" s="3">
        <v>0.82532084673333328</v>
      </c>
      <c r="Y56" s="3">
        <v>19.136592486666668</v>
      </c>
      <c r="Z56" s="3">
        <v>21.684788783333335</v>
      </c>
      <c r="AA56" s="3">
        <v>11.462697140000001</v>
      </c>
      <c r="AB56" s="3">
        <v>17.875592280000003</v>
      </c>
      <c r="AC56" s="3">
        <v>94.911878189999996</v>
      </c>
      <c r="AD56" s="3">
        <v>82.237967993333328</v>
      </c>
      <c r="AE56" s="3">
        <v>29.798322719999998</v>
      </c>
      <c r="AF56" s="3">
        <v>30.13247874</v>
      </c>
      <c r="AG56" s="3">
        <v>71.443537649999996</v>
      </c>
      <c r="AH56" s="3">
        <v>84.990566773333342</v>
      </c>
      <c r="AI56" s="12">
        <v>43670</v>
      </c>
      <c r="AJ56" s="13">
        <v>657.4666666666667</v>
      </c>
      <c r="AK56" s="16">
        <v>3.0625399999999998</v>
      </c>
      <c r="AL56" s="10">
        <v>6.2539999999999818E-2</v>
      </c>
      <c r="AM56" s="10">
        <v>0.84088917437813049</v>
      </c>
      <c r="AN56" s="14">
        <v>12</v>
      </c>
      <c r="AO56" s="10">
        <v>285.14999999999998</v>
      </c>
      <c r="AP56" s="14">
        <v>10.5</v>
      </c>
      <c r="AQ56" s="14">
        <v>37</v>
      </c>
      <c r="AR56" s="10">
        <v>310.14999999999998</v>
      </c>
      <c r="AS56" s="14">
        <v>47.1</v>
      </c>
      <c r="AT56" s="14">
        <v>0.5</v>
      </c>
      <c r="AU56" s="10">
        <v>0.97732330639921217</v>
      </c>
      <c r="AV56" s="10">
        <v>21.538301387895817</v>
      </c>
      <c r="AW56" s="10">
        <v>0.67993691820746049</v>
      </c>
      <c r="AX56" s="10">
        <v>0.93964064481276444</v>
      </c>
      <c r="AY56" s="10">
        <v>13.015288992063239</v>
      </c>
      <c r="AZ56" s="10">
        <v>20.404839057768811</v>
      </c>
      <c r="BA56" s="10">
        <v>8.0284310185600454</v>
      </c>
      <c r="BB56" s="10">
        <v>0.69664559712295304</v>
      </c>
      <c r="BC56" s="2">
        <v>0.5979850200343092</v>
      </c>
      <c r="BD56" s="1" t="s">
        <v>79</v>
      </c>
      <c r="BF56" s="9">
        <v>1.0669645248230937</v>
      </c>
      <c r="BG56">
        <v>48</v>
      </c>
      <c r="BH56" s="19">
        <v>159.9</v>
      </c>
      <c r="BI56">
        <v>97</v>
      </c>
      <c r="BJ56" s="19">
        <v>33.5</v>
      </c>
      <c r="BK56">
        <v>85</v>
      </c>
      <c r="BL56" s="20">
        <v>13.4</v>
      </c>
      <c r="BM56">
        <v>91</v>
      </c>
      <c r="BN56">
        <v>72</v>
      </c>
      <c r="BO56" s="20">
        <v>9.77</v>
      </c>
      <c r="BP56">
        <v>86</v>
      </c>
      <c r="BQ56" s="19">
        <v>12.5</v>
      </c>
      <c r="BR56">
        <v>90</v>
      </c>
      <c r="BS56">
        <v>69</v>
      </c>
      <c r="BT56" s="20">
        <v>6.5</v>
      </c>
      <c r="BU56" s="20">
        <v>0.90000000000000036</v>
      </c>
      <c r="BV56" s="20">
        <v>1</v>
      </c>
      <c r="BW56" s="20">
        <v>3</v>
      </c>
      <c r="BX56" s="20">
        <v>-1</v>
      </c>
      <c r="BY56" s="20">
        <v>3.2699999999999996</v>
      </c>
      <c r="BZ56" s="25">
        <f t="shared" si="1"/>
        <v>43.998459889999999</v>
      </c>
      <c r="CA56" s="25">
        <f t="shared" si="0"/>
        <v>17.208402175218172</v>
      </c>
    </row>
    <row r="57" spans="1:79" x14ac:dyDescent="0.3">
      <c r="A57" s="2">
        <v>348</v>
      </c>
      <c r="B57" s="9" t="s">
        <v>439</v>
      </c>
      <c r="C57" s="10">
        <v>346</v>
      </c>
      <c r="D57" s="9" t="s">
        <v>58</v>
      </c>
      <c r="E57" s="10">
        <v>9.0250106520000006</v>
      </c>
      <c r="F57" s="10">
        <v>0.73063451160000004</v>
      </c>
      <c r="G57" s="10">
        <v>15.80746673</v>
      </c>
      <c r="H57" s="10">
        <v>11.522567220000001</v>
      </c>
      <c r="I57" s="10">
        <v>81.16541737</v>
      </c>
      <c r="J57" s="10">
        <v>33.605671549999997</v>
      </c>
      <c r="K57" s="10">
        <v>67.029170140000005</v>
      </c>
      <c r="L57" s="11">
        <v>4.8611111111111112E-3</v>
      </c>
      <c r="M57" s="11">
        <v>5.4224421296296295E-3</v>
      </c>
      <c r="N57" s="10">
        <v>2.0555306840000007</v>
      </c>
      <c r="O57" s="10">
        <v>13.285518969999998</v>
      </c>
      <c r="P57" s="10">
        <v>0.15471963787350648</v>
      </c>
      <c r="Q57" s="9">
        <v>0.13989577130735539</v>
      </c>
      <c r="R57">
        <v>9.4944603400000034</v>
      </c>
      <c r="S57">
        <v>0.71464730594562575</v>
      </c>
      <c r="T57" s="9">
        <v>0.65736636502683965</v>
      </c>
      <c r="U57" s="3">
        <v>13.629713263333334</v>
      </c>
      <c r="V57" s="3">
        <v>9.3025743300000006</v>
      </c>
      <c r="W57" s="3">
        <v>0.60412773630000005</v>
      </c>
      <c r="X57" s="3">
        <v>0.73221443026666666</v>
      </c>
      <c r="Y57" s="3">
        <v>17.137777249999999</v>
      </c>
      <c r="Z57" s="3">
        <v>16.745189683333333</v>
      </c>
      <c r="AA57" s="3">
        <v>10.272388081999999</v>
      </c>
      <c r="AB57" s="3">
        <v>12.177576788000001</v>
      </c>
      <c r="AC57" s="3">
        <v>94.433898103333334</v>
      </c>
      <c r="AD57" s="3">
        <v>80.218654173333334</v>
      </c>
      <c r="AE57" s="3">
        <v>32.421087876666668</v>
      </c>
      <c r="AF57" s="3">
        <v>32.677666809999998</v>
      </c>
      <c r="AG57" s="3">
        <v>58.756954106666662</v>
      </c>
      <c r="AH57" s="3">
        <v>67.962740480000008</v>
      </c>
      <c r="AI57" s="12">
        <v>43670</v>
      </c>
      <c r="AJ57" s="13">
        <v>657.4666666666667</v>
      </c>
      <c r="AK57" s="16">
        <v>3.0625399999999998</v>
      </c>
      <c r="AL57" s="10">
        <v>6.2539999999999818E-2</v>
      </c>
      <c r="AM57" s="10">
        <v>0.71571425509544373</v>
      </c>
      <c r="AN57" s="14">
        <v>12</v>
      </c>
      <c r="AO57" s="10">
        <v>285.14999999999998</v>
      </c>
      <c r="AP57" s="14">
        <v>10.5</v>
      </c>
      <c r="AQ57" s="14">
        <v>37</v>
      </c>
      <c r="AR57" s="10">
        <v>310.14999999999998</v>
      </c>
      <c r="AS57" s="14">
        <v>47.1</v>
      </c>
      <c r="AT57" s="14">
        <v>0.5</v>
      </c>
      <c r="AU57" s="10">
        <v>0.83183877678556561</v>
      </c>
      <c r="AV57" s="10">
        <v>13.149263788761724</v>
      </c>
      <c r="AW57" s="10">
        <v>0.68780884177717061</v>
      </c>
      <c r="AX57" s="10">
        <v>0.83363753880711677</v>
      </c>
      <c r="AY57" s="10">
        <v>11.800265062133917</v>
      </c>
      <c r="AZ57" s="10">
        <v>13.984785753380715</v>
      </c>
      <c r="BA57" s="10">
        <v>2.2210442403654724</v>
      </c>
      <c r="BB57" s="10">
        <v>0.16717783064258218</v>
      </c>
      <c r="BC57" s="2">
        <v>0.15993750722818603</v>
      </c>
      <c r="BD57" s="1" t="s">
        <v>79</v>
      </c>
      <c r="BF57" s="9">
        <v>0.65736636502683965</v>
      </c>
      <c r="BG57">
        <v>48</v>
      </c>
      <c r="BH57" s="19">
        <v>151.4</v>
      </c>
      <c r="BI57">
        <v>100</v>
      </c>
      <c r="BJ57" s="19">
        <v>32.200000000000003</v>
      </c>
      <c r="BK57">
        <v>86</v>
      </c>
      <c r="BL57" s="20">
        <v>11.2</v>
      </c>
      <c r="BM57">
        <v>89</v>
      </c>
      <c r="BN57">
        <v>64</v>
      </c>
      <c r="BO57" s="20">
        <v>5.1100000000000003</v>
      </c>
      <c r="BP57">
        <v>80</v>
      </c>
      <c r="BQ57" s="19">
        <v>12</v>
      </c>
      <c r="BR57">
        <v>88</v>
      </c>
      <c r="BS57">
        <v>66</v>
      </c>
      <c r="BT57" s="20">
        <v>13.23</v>
      </c>
      <c r="BU57" s="20">
        <v>-0.80000000000000071</v>
      </c>
      <c r="BV57" s="20">
        <v>1</v>
      </c>
      <c r="BW57" s="20">
        <v>-2</v>
      </c>
      <c r="BX57" s="20">
        <v>6</v>
      </c>
      <c r="BY57" s="20">
        <v>-8.120000000000001</v>
      </c>
      <c r="BZ57" s="25">
        <f t="shared" si="1"/>
        <v>45.359237</v>
      </c>
      <c r="CA57" s="25">
        <f t="shared" si="0"/>
        <v>19.788550804555978</v>
      </c>
    </row>
    <row r="58" spans="1:79" x14ac:dyDescent="0.3">
      <c r="A58" s="2">
        <v>354</v>
      </c>
      <c r="B58" s="9" t="s">
        <v>445</v>
      </c>
      <c r="C58" s="10">
        <v>343</v>
      </c>
      <c r="D58" s="9" t="s">
        <v>58</v>
      </c>
      <c r="E58" s="10">
        <v>8.5253315579999995</v>
      </c>
      <c r="F58" s="10">
        <v>0.71196781470000003</v>
      </c>
      <c r="G58" s="10">
        <v>19.352627460000001</v>
      </c>
      <c r="H58" s="10">
        <v>13.785780190000001</v>
      </c>
      <c r="I58" s="10">
        <v>86.466240380000002</v>
      </c>
      <c r="J58" s="10">
        <v>29.227919270000001</v>
      </c>
      <c r="K58" s="10">
        <v>86.449619839999997</v>
      </c>
      <c r="L58" s="11">
        <v>4.1782407407407402E-3</v>
      </c>
      <c r="M58" s="11">
        <v>4.6643402777777777E-3</v>
      </c>
      <c r="N58" s="10">
        <v>2.5822178000000005</v>
      </c>
      <c r="O58" s="10">
        <v>10.550337650000003</v>
      </c>
      <c r="P58" s="10">
        <v>0.24475214781396118</v>
      </c>
      <c r="Q58" s="9">
        <v>0.21179350541587624</v>
      </c>
      <c r="R58">
        <v>13.02116556</v>
      </c>
      <c r="S58">
        <v>1.2341942023059325</v>
      </c>
      <c r="T58" s="9">
        <v>1.0993953885654868</v>
      </c>
      <c r="U58" s="3">
        <v>13.681254279999999</v>
      </c>
      <c r="V58" s="3">
        <v>8.8129026033333329</v>
      </c>
      <c r="W58" s="3">
        <v>0.58801546236666669</v>
      </c>
      <c r="X58" s="3">
        <v>0.67769508639999998</v>
      </c>
      <c r="Y58" s="3">
        <v>18.174038776666666</v>
      </c>
      <c r="Z58" s="3">
        <v>19.65548729</v>
      </c>
      <c r="AA58" s="3">
        <v>10.700414056666666</v>
      </c>
      <c r="AB58" s="3">
        <v>13.287932583333335</v>
      </c>
      <c r="AC58" s="3">
        <v>96.478414973333329</v>
      </c>
      <c r="AD58" s="3">
        <v>84.078758656666665</v>
      </c>
      <c r="AE58" s="3">
        <v>29.56970656</v>
      </c>
      <c r="AF58" s="3">
        <v>29.591909669999996</v>
      </c>
      <c r="AG58" s="3">
        <v>73.78843165666666</v>
      </c>
      <c r="AH58" s="3">
        <v>87.296937889999995</v>
      </c>
      <c r="AI58" s="12">
        <v>43670</v>
      </c>
      <c r="AJ58" s="13">
        <v>657.4666666666667</v>
      </c>
      <c r="AK58" s="16">
        <v>3.0625399999999998</v>
      </c>
      <c r="AL58" s="10">
        <v>6.2539999999999818E-2</v>
      </c>
      <c r="AM58" s="10">
        <v>0.69742875002448956</v>
      </c>
      <c r="AN58" s="14">
        <v>12</v>
      </c>
      <c r="AO58" s="10">
        <v>285.14999999999998</v>
      </c>
      <c r="AP58" s="14">
        <v>10.5</v>
      </c>
      <c r="AQ58" s="14">
        <v>37</v>
      </c>
      <c r="AR58" s="10">
        <v>310.14999999999998</v>
      </c>
      <c r="AS58" s="14">
        <v>47.1</v>
      </c>
      <c r="AT58" s="14">
        <v>0.5</v>
      </c>
      <c r="AU58" s="10">
        <v>0.81058645148557518</v>
      </c>
      <c r="AV58" s="10">
        <v>15.686977619723701</v>
      </c>
      <c r="AW58" s="10">
        <v>0.66946476682978362</v>
      </c>
      <c r="AX58" s="10">
        <v>0.77156641625107192</v>
      </c>
      <c r="AY58" s="10">
        <v>12.167616039349783</v>
      </c>
      <c r="AZ58" s="10">
        <v>15.158970797451184</v>
      </c>
      <c r="BA58" s="10">
        <v>2.950090322279296</v>
      </c>
      <c r="BB58" s="10">
        <v>0.27962046525395279</v>
      </c>
      <c r="BC58" s="2">
        <v>0.24464575657355794</v>
      </c>
      <c r="BD58" s="1" t="s">
        <v>79</v>
      </c>
      <c r="BF58" s="9">
        <v>1.0993953885654868</v>
      </c>
      <c r="BG58">
        <v>47</v>
      </c>
      <c r="BH58" s="19">
        <v>150.69999999999999</v>
      </c>
      <c r="BI58">
        <v>138</v>
      </c>
      <c r="BJ58" s="19">
        <v>31.2</v>
      </c>
      <c r="BK58">
        <v>90</v>
      </c>
      <c r="BL58" s="20">
        <v>13.8</v>
      </c>
      <c r="BM58">
        <v>92</v>
      </c>
      <c r="BN58">
        <v>89</v>
      </c>
      <c r="BO58" s="20">
        <v>1.9</v>
      </c>
      <c r="BP58">
        <v>89</v>
      </c>
      <c r="BQ58" s="19">
        <v>13.1</v>
      </c>
      <c r="BR58">
        <v>91</v>
      </c>
      <c r="BS58">
        <v>65</v>
      </c>
      <c r="BT58" s="20">
        <v>7.55</v>
      </c>
      <c r="BU58" s="20">
        <v>0.70000000000000107</v>
      </c>
      <c r="BV58" s="20">
        <v>1</v>
      </c>
      <c r="BW58" s="20">
        <v>24</v>
      </c>
      <c r="BX58" s="20">
        <v>1</v>
      </c>
      <c r="BY58" s="20">
        <v>-5.65</v>
      </c>
      <c r="BZ58" s="25">
        <f t="shared" si="1"/>
        <v>62.595747060000001</v>
      </c>
      <c r="CA58" s="25">
        <f t="shared" si="0"/>
        <v>27.562481945567889</v>
      </c>
    </row>
    <row r="59" spans="1:79" x14ac:dyDescent="0.3">
      <c r="A59" s="2">
        <v>365</v>
      </c>
      <c r="B59" s="9" t="s">
        <v>456</v>
      </c>
      <c r="C59" s="10">
        <v>358</v>
      </c>
      <c r="D59" s="9" t="s">
        <v>58</v>
      </c>
      <c r="E59" s="10">
        <v>9.0167692440000007</v>
      </c>
      <c r="F59" s="10">
        <v>0.65396821100000002</v>
      </c>
      <c r="G59" s="10">
        <v>19.327987539999999</v>
      </c>
      <c r="H59" s="10">
        <v>12.63274865</v>
      </c>
      <c r="I59" s="10">
        <v>82.118592640000003</v>
      </c>
      <c r="J59" s="10">
        <v>35.49694985</v>
      </c>
      <c r="K59" s="10">
        <v>68.615332109999997</v>
      </c>
      <c r="L59" s="11">
        <v>4.2407407407407402E-3</v>
      </c>
      <c r="M59" s="11">
        <v>4.8946643518518523E-3</v>
      </c>
      <c r="N59" s="10">
        <v>1.98123893</v>
      </c>
      <c r="O59" s="10">
        <v>10.742170079999994</v>
      </c>
      <c r="P59" s="10">
        <v>0.18443563220886938</v>
      </c>
      <c r="Q59" s="9">
        <v>0.18443563220886938</v>
      </c>
      <c r="R59">
        <v>9.9488547299999937</v>
      </c>
      <c r="S59">
        <v>0.92614943311342535</v>
      </c>
      <c r="T59" s="9">
        <v>0.92614943311342535</v>
      </c>
      <c r="U59" s="3">
        <v>13.61578325</v>
      </c>
      <c r="V59" s="3">
        <v>9.0167692440000007</v>
      </c>
      <c r="W59" s="3">
        <v>0.53270299070000005</v>
      </c>
      <c r="X59" s="3">
        <v>0.65396821100000002</v>
      </c>
      <c r="Y59" s="3">
        <v>20.004408420000001</v>
      </c>
      <c r="Z59" s="3">
        <v>19.327987539999999</v>
      </c>
      <c r="AA59" s="3">
        <v>10.65150972</v>
      </c>
      <c r="AB59" s="3">
        <v>12.63274865</v>
      </c>
      <c r="AC59" s="3">
        <v>92.860762719999997</v>
      </c>
      <c r="AD59" s="3">
        <v>82.118592640000003</v>
      </c>
      <c r="AE59" s="3">
        <v>35.675639279999999</v>
      </c>
      <c r="AF59" s="3">
        <v>35.49694985</v>
      </c>
      <c r="AG59" s="3">
        <v>58.666477380000003</v>
      </c>
      <c r="AH59" s="3">
        <v>68.615332109999997</v>
      </c>
      <c r="AI59" s="12">
        <v>43671</v>
      </c>
      <c r="AJ59" s="13">
        <v>657.66666666666663</v>
      </c>
      <c r="AK59" s="16">
        <v>3.0931440000000001</v>
      </c>
      <c r="AL59" s="10">
        <v>9.3144000000000116E-2</v>
      </c>
      <c r="AM59" s="10">
        <v>0.63427523354877757</v>
      </c>
      <c r="AN59" s="14">
        <v>12</v>
      </c>
      <c r="AO59" s="10">
        <v>285.14999999999998</v>
      </c>
      <c r="AP59" s="14">
        <v>10.5</v>
      </c>
      <c r="AQ59" s="14">
        <v>37</v>
      </c>
      <c r="AR59" s="10">
        <v>310.14999999999998</v>
      </c>
      <c r="AS59" s="14">
        <v>47.1</v>
      </c>
      <c r="AT59" s="14">
        <v>0.5</v>
      </c>
      <c r="AU59" s="10">
        <v>0.73717079270932384</v>
      </c>
      <c r="AV59" s="10">
        <v>14.248027896337733</v>
      </c>
      <c r="AW59" s="10">
        <v>0.60047733105018852</v>
      </c>
      <c r="AX59" s="10">
        <v>0.73717079270932384</v>
      </c>
      <c r="AY59" s="10">
        <v>12.012193777279519</v>
      </c>
      <c r="AZ59" s="10">
        <v>14.248027896337733</v>
      </c>
      <c r="BA59" s="10">
        <v>2.2358341190582145</v>
      </c>
      <c r="BB59" s="10">
        <v>0.20813616824229389</v>
      </c>
      <c r="BC59" s="2">
        <v>0.20813616824229389</v>
      </c>
      <c r="BD59" s="1" t="s">
        <v>79</v>
      </c>
      <c r="BF59" s="9">
        <v>0.92614943311342535</v>
      </c>
      <c r="BG59">
        <v>52</v>
      </c>
      <c r="BH59" s="19">
        <v>158.30000000000001</v>
      </c>
      <c r="BI59">
        <v>108</v>
      </c>
      <c r="BJ59" s="19">
        <v>33.200000000000003</v>
      </c>
      <c r="BK59">
        <v>89</v>
      </c>
      <c r="BL59" s="20">
        <v>15.5</v>
      </c>
      <c r="BM59">
        <v>89</v>
      </c>
      <c r="BN59">
        <v>91</v>
      </c>
      <c r="BO59" s="20">
        <v>9.51</v>
      </c>
      <c r="BP59">
        <v>86</v>
      </c>
      <c r="BQ59" s="19">
        <v>15.2</v>
      </c>
      <c r="BR59">
        <v>88</v>
      </c>
      <c r="BS59">
        <v>63</v>
      </c>
      <c r="BT59" s="20">
        <v>7.5</v>
      </c>
      <c r="BU59" s="20">
        <v>0.30000000000000071</v>
      </c>
      <c r="BV59" s="20">
        <v>1</v>
      </c>
      <c r="BW59" s="20">
        <v>28</v>
      </c>
      <c r="BX59" s="20">
        <v>3</v>
      </c>
      <c r="BY59" s="20">
        <v>2.0099999999999998</v>
      </c>
      <c r="BZ59" s="25">
        <f t="shared" si="1"/>
        <v>48.98797596</v>
      </c>
      <c r="CA59" s="25">
        <f t="shared" si="0"/>
        <v>19.549140428805899</v>
      </c>
    </row>
    <row r="60" spans="1:79" x14ac:dyDescent="0.3">
      <c r="A60" s="2">
        <v>366</v>
      </c>
      <c r="B60" s="9" t="s">
        <v>457</v>
      </c>
      <c r="C60" s="10">
        <v>364</v>
      </c>
      <c r="D60" s="9" t="s">
        <v>58</v>
      </c>
      <c r="E60" s="10">
        <v>8.9098841269999998</v>
      </c>
      <c r="F60" s="10">
        <v>0.79180651550000003</v>
      </c>
      <c r="G60" s="10">
        <v>16.904302130000001</v>
      </c>
      <c r="H60" s="10">
        <v>13.413751510000001</v>
      </c>
      <c r="I60" s="10">
        <v>82.605386510000002</v>
      </c>
      <c r="J60" s="10">
        <v>31.38748326</v>
      </c>
      <c r="K60" s="10">
        <v>71.072256569999993</v>
      </c>
      <c r="L60" s="11">
        <v>4.7280092592592591E-3</v>
      </c>
      <c r="M60" s="11">
        <v>5.4918865740740744E-3</v>
      </c>
      <c r="N60" s="10">
        <v>2.9849803600000016</v>
      </c>
      <c r="O60" s="10">
        <v>12.460242550000004</v>
      </c>
      <c r="P60" s="10">
        <v>0.23956037356592233</v>
      </c>
      <c r="Q60" s="9">
        <v>0.19582318456875164</v>
      </c>
      <c r="R60">
        <v>12.05171846999999</v>
      </c>
      <c r="S60">
        <v>0.96721379392409879</v>
      </c>
      <c r="T60" s="9">
        <v>0.82567761004101814</v>
      </c>
      <c r="U60" s="3">
        <v>13.672685019999999</v>
      </c>
      <c r="V60" s="3">
        <v>9.1063510765000011</v>
      </c>
      <c r="W60" s="3">
        <v>0.59090926145</v>
      </c>
      <c r="X60" s="3">
        <v>0.7023584464</v>
      </c>
      <c r="Y60" s="3">
        <v>17.314985370000002</v>
      </c>
      <c r="Z60" s="3">
        <v>18.253022810000001</v>
      </c>
      <c r="AA60" s="3">
        <v>10.121947456000001</v>
      </c>
      <c r="AB60" s="3">
        <v>12.721630190000001</v>
      </c>
      <c r="AC60" s="3">
        <v>96.137573330000009</v>
      </c>
      <c r="AD60" s="3">
        <v>82.627409274999991</v>
      </c>
      <c r="AE60" s="3">
        <v>30.651926710000001</v>
      </c>
      <c r="AF60" s="3">
        <v>30.919977754999998</v>
      </c>
      <c r="AG60" s="3">
        <v>59.306616705000003</v>
      </c>
      <c r="AH60" s="3">
        <v>70.313054789999995</v>
      </c>
      <c r="AI60" s="12">
        <v>43671</v>
      </c>
      <c r="AJ60" s="13">
        <v>657.66666666666663</v>
      </c>
      <c r="AK60" s="16">
        <v>3.0931440000000001</v>
      </c>
      <c r="AL60" s="10">
        <v>9.3144000000000116E-2</v>
      </c>
      <c r="AM60" s="10">
        <v>0.76796280629029878</v>
      </c>
      <c r="AN60" s="14">
        <v>12</v>
      </c>
      <c r="AO60" s="10">
        <v>285.14999999999998</v>
      </c>
      <c r="AP60" s="14">
        <v>10.5</v>
      </c>
      <c r="AQ60" s="14">
        <v>37</v>
      </c>
      <c r="AR60" s="10">
        <v>310.14999999999998</v>
      </c>
      <c r="AS60" s="14">
        <v>47.1</v>
      </c>
      <c r="AT60" s="14">
        <v>0.5</v>
      </c>
      <c r="AU60" s="10">
        <v>0.89254588661274004</v>
      </c>
      <c r="AV60" s="10">
        <v>15.08786533219048</v>
      </c>
      <c r="AW60" s="10">
        <v>0.6660890259731258</v>
      </c>
      <c r="AX60" s="10">
        <v>0.79171758502918588</v>
      </c>
      <c r="AY60" s="10">
        <v>11.452655246137564</v>
      </c>
      <c r="AZ60" s="10">
        <v>14.315249923140829</v>
      </c>
      <c r="BA60" s="10">
        <v>3.2850917218235285</v>
      </c>
      <c r="BB60" s="10">
        <v>0.26364588880523254</v>
      </c>
      <c r="BC60" s="2">
        <v>0.21561701354210427</v>
      </c>
      <c r="BD60" s="1" t="s">
        <v>79</v>
      </c>
      <c r="BF60" s="9">
        <v>0.82567761004101814</v>
      </c>
      <c r="BG60">
        <v>51</v>
      </c>
      <c r="BH60" s="19">
        <v>147.69999999999999</v>
      </c>
      <c r="BI60">
        <v>105</v>
      </c>
      <c r="BJ60" s="19">
        <v>31.7</v>
      </c>
      <c r="BK60">
        <v>90</v>
      </c>
      <c r="BL60" s="20">
        <v>14.1</v>
      </c>
      <c r="BM60">
        <v>92</v>
      </c>
      <c r="BN60">
        <v>65</v>
      </c>
      <c r="BO60" s="20">
        <v>8.64</v>
      </c>
      <c r="BP60">
        <v>92</v>
      </c>
      <c r="BQ60" s="19">
        <v>13</v>
      </c>
      <c r="BR60">
        <v>91</v>
      </c>
      <c r="BS60">
        <v>75</v>
      </c>
      <c r="BT60" s="20">
        <v>11.6</v>
      </c>
      <c r="BU60" s="20">
        <v>1.0999999999999996</v>
      </c>
      <c r="BV60" s="20">
        <v>1</v>
      </c>
      <c r="BW60" s="20">
        <v>-10</v>
      </c>
      <c r="BX60" s="20">
        <v>-2</v>
      </c>
      <c r="BY60" s="20">
        <v>-2.9599999999999991</v>
      </c>
      <c r="BZ60" s="25">
        <f t="shared" si="1"/>
        <v>47.627198849999999</v>
      </c>
      <c r="CA60" s="25">
        <f t="shared" si="0"/>
        <v>21.832026459423645</v>
      </c>
    </row>
    <row r="61" spans="1:79" x14ac:dyDescent="0.3">
      <c r="A61" s="2">
        <v>369</v>
      </c>
      <c r="B61" s="9" t="s">
        <v>460</v>
      </c>
      <c r="C61" s="10">
        <v>335</v>
      </c>
      <c r="D61" s="9" t="s">
        <v>58</v>
      </c>
      <c r="E61" s="10"/>
      <c r="F61" s="10"/>
      <c r="G61" s="10"/>
      <c r="H61" s="10"/>
      <c r="I61" s="10"/>
      <c r="J61" s="10"/>
      <c r="K61" s="10"/>
      <c r="L61" s="11"/>
      <c r="M61" s="11"/>
      <c r="N61" s="10">
        <v>0</v>
      </c>
      <c r="O61" s="10">
        <v>0</v>
      </c>
      <c r="P61" s="10" t="e">
        <v>#DIV/0!</v>
      </c>
      <c r="Q61" s="9">
        <v>-0.10430134769322091</v>
      </c>
      <c r="R61">
        <v>0</v>
      </c>
      <c r="S61" t="e">
        <v>#DIV/0!</v>
      </c>
      <c r="T61" s="9">
        <v>0.89134591152012099</v>
      </c>
      <c r="U61" s="3">
        <v>13.676603660000001</v>
      </c>
      <c r="V61" s="3">
        <v>10.10698614</v>
      </c>
      <c r="W61" s="3">
        <v>0.4749998272</v>
      </c>
      <c r="X61" s="3">
        <v>0.42081952300000003</v>
      </c>
      <c r="Y61" s="3">
        <v>24.99789578</v>
      </c>
      <c r="Z61" s="3">
        <v>25.104649155000001</v>
      </c>
      <c r="AA61" s="3">
        <v>11.821684485</v>
      </c>
      <c r="AB61" s="3">
        <v>10.485965781000001</v>
      </c>
      <c r="AC61" s="3">
        <v>94.994263720000006</v>
      </c>
      <c r="AD61" s="3">
        <v>82.499242694999992</v>
      </c>
      <c r="AE61" s="3">
        <v>30.337226915000002</v>
      </c>
      <c r="AF61" s="3">
        <v>30.860200004999999</v>
      </c>
      <c r="AG61" s="3">
        <v>66.760675689999999</v>
      </c>
      <c r="AH61" s="3">
        <v>77.886475359999991</v>
      </c>
      <c r="AI61" s="12">
        <v>43671</v>
      </c>
      <c r="AJ61" s="13">
        <v>657.66666666666663</v>
      </c>
      <c r="AK61" s="16">
        <v>3.0931440000000001</v>
      </c>
      <c r="AL61" s="10">
        <v>9.3144000000000116E-2</v>
      </c>
      <c r="AM61" s="10" t="s">
        <v>518</v>
      </c>
      <c r="AN61" s="14">
        <v>12</v>
      </c>
      <c r="AO61" s="10">
        <v>285.14999999999998</v>
      </c>
      <c r="AP61" s="14">
        <v>10.5</v>
      </c>
      <c r="AQ61" s="14">
        <v>37</v>
      </c>
      <c r="AR61" s="10">
        <v>310.14999999999998</v>
      </c>
      <c r="AS61" s="14">
        <v>47.1</v>
      </c>
      <c r="AT61" s="14">
        <v>0.5</v>
      </c>
      <c r="AU61" s="10" t="s">
        <v>518</v>
      </c>
      <c r="AV61" s="10" t="s">
        <v>518</v>
      </c>
      <c r="AW61" s="10">
        <v>0.53543275233269072</v>
      </c>
      <c r="AX61" s="10">
        <v>0.47435923664104451</v>
      </c>
      <c r="AY61" s="10">
        <v>13.340159836277268</v>
      </c>
      <c r="AZ61" s="10">
        <v>11.853225217745713</v>
      </c>
      <c r="BA61" s="10" t="s">
        <v>518</v>
      </c>
      <c r="BB61" s="10" t="s">
        <v>518</v>
      </c>
      <c r="BC61" s="2">
        <v>-0.11606081439848288</v>
      </c>
      <c r="BD61" s="1" t="s">
        <v>79</v>
      </c>
      <c r="BF61" s="9">
        <v>0.89134591152012099</v>
      </c>
      <c r="BG61">
        <v>50</v>
      </c>
      <c r="BH61" s="19">
        <v>138.19999999999999</v>
      </c>
      <c r="BI61">
        <v>100</v>
      </c>
      <c r="BJ61" s="19">
        <v>28.8</v>
      </c>
      <c r="BK61">
        <v>84</v>
      </c>
      <c r="BL61" s="20">
        <v>14.7</v>
      </c>
      <c r="BM61">
        <v>89</v>
      </c>
      <c r="BN61">
        <v>78</v>
      </c>
      <c r="BO61" s="20">
        <v>3.88</v>
      </c>
      <c r="BP61">
        <v>91</v>
      </c>
      <c r="BQ61" s="19">
        <v>14.4</v>
      </c>
      <c r="BR61">
        <v>81</v>
      </c>
      <c r="BS61">
        <v>96</v>
      </c>
      <c r="BT61" s="20">
        <v>15.35</v>
      </c>
      <c r="BU61" s="20">
        <v>0.29999999999999893</v>
      </c>
      <c r="BV61" s="20">
        <v>8</v>
      </c>
      <c r="BW61" s="20">
        <v>-18</v>
      </c>
      <c r="BX61" s="20">
        <v>-7</v>
      </c>
      <c r="BY61" s="20">
        <v>-11.469999999999999</v>
      </c>
      <c r="BZ61" s="25">
        <f t="shared" si="1"/>
        <v>45.359237</v>
      </c>
      <c r="CA61" s="25">
        <f t="shared" si="0"/>
        <v>23.749236618839287</v>
      </c>
    </row>
    <row r="62" spans="1:79" x14ac:dyDescent="0.3">
      <c r="A62" s="2">
        <v>372</v>
      </c>
      <c r="B62" s="9" t="s">
        <v>463</v>
      </c>
      <c r="C62" s="10">
        <v>321</v>
      </c>
      <c r="D62" s="9" t="s">
        <v>58</v>
      </c>
      <c r="E62" s="10">
        <v>9.3647052909999999</v>
      </c>
      <c r="F62" s="10">
        <v>0.70242519439999995</v>
      </c>
      <c r="G62" s="10">
        <v>19.44466379</v>
      </c>
      <c r="H62" s="10">
        <v>13.66032264</v>
      </c>
      <c r="I62" s="10">
        <v>84.340557910000001</v>
      </c>
      <c r="J62" s="10">
        <v>32.586873320000002</v>
      </c>
      <c r="K62" s="10">
        <v>92.358679859999995</v>
      </c>
      <c r="L62" s="11">
        <v>4.3518518518518515E-3</v>
      </c>
      <c r="M62" s="11">
        <v>4.8437384259259258E-3</v>
      </c>
      <c r="N62" s="10">
        <v>1.8862866700000005</v>
      </c>
      <c r="O62" s="10">
        <v>12.371514230000002</v>
      </c>
      <c r="P62" s="10">
        <v>0.15247015320290344</v>
      </c>
      <c r="Q62" s="9">
        <v>0.21009276345213712</v>
      </c>
      <c r="R62">
        <v>7.3678494799999896</v>
      </c>
      <c r="S62">
        <v>0.59554952959060603</v>
      </c>
      <c r="T62" s="9">
        <v>0.41762024104665235</v>
      </c>
      <c r="U62" s="3">
        <v>13.643259536666667</v>
      </c>
      <c r="V62" s="3">
        <v>9.4171196720000001</v>
      </c>
      <c r="W62" s="3">
        <v>0.53728517620000005</v>
      </c>
      <c r="X62" s="3">
        <v>0.65810607769999996</v>
      </c>
      <c r="Y62" s="3">
        <v>21.056550430000001</v>
      </c>
      <c r="Z62" s="3">
        <v>20.997365133333332</v>
      </c>
      <c r="AA62" s="3">
        <v>11.292120599999999</v>
      </c>
      <c r="AB62" s="3">
        <v>13.769164779999999</v>
      </c>
      <c r="AC62" s="3">
        <v>96.528844136666677</v>
      </c>
      <c r="AD62" s="3">
        <v>84.663649946666666</v>
      </c>
      <c r="AE62" s="3">
        <v>32.431360473333335</v>
      </c>
      <c r="AF62" s="3">
        <v>32.451756176666663</v>
      </c>
      <c r="AG62" s="3">
        <v>84.297667489999995</v>
      </c>
      <c r="AH62" s="3">
        <v>89.32794071666666</v>
      </c>
      <c r="AI62" s="12">
        <v>43671</v>
      </c>
      <c r="AJ62" s="13">
        <v>657.66666666666663</v>
      </c>
      <c r="AK62" s="16">
        <v>3.0931440000000001</v>
      </c>
      <c r="AL62" s="10">
        <v>9.3144000000000116E-2</v>
      </c>
      <c r="AM62" s="10">
        <v>0.68127302938369494</v>
      </c>
      <c r="AN62" s="14">
        <v>12</v>
      </c>
      <c r="AO62" s="10">
        <v>285.14999999999998</v>
      </c>
      <c r="AP62" s="14">
        <v>10.5</v>
      </c>
      <c r="AQ62" s="14">
        <v>37</v>
      </c>
      <c r="AR62" s="10">
        <v>310.14999999999998</v>
      </c>
      <c r="AS62" s="14">
        <v>47.1</v>
      </c>
      <c r="AT62" s="14">
        <v>0.5</v>
      </c>
      <c r="AU62" s="10">
        <v>0.79179282519414207</v>
      </c>
      <c r="AV62" s="10">
        <v>15.396145277234334</v>
      </c>
      <c r="AW62" s="10">
        <v>0.60564249544282933</v>
      </c>
      <c r="AX62" s="10">
        <v>0.74183510883976711</v>
      </c>
      <c r="AY62" s="10">
        <v>12.742857128395011</v>
      </c>
      <c r="AZ62" s="10">
        <v>15.533514614912908</v>
      </c>
      <c r="BA62" s="10">
        <v>2.1118126883152897</v>
      </c>
      <c r="BB62" s="10">
        <v>0.17069961275995632</v>
      </c>
      <c r="BC62" s="2">
        <v>0.23675650803548506</v>
      </c>
      <c r="BD62" s="1" t="s">
        <v>79</v>
      </c>
      <c r="BF62" s="9">
        <v>0.41762024104665235</v>
      </c>
      <c r="BG62">
        <v>51</v>
      </c>
      <c r="BH62" s="19">
        <v>144.69999999999999</v>
      </c>
      <c r="BI62">
        <v>90</v>
      </c>
      <c r="BJ62" s="19">
        <v>28.5</v>
      </c>
      <c r="BK62">
        <v>92</v>
      </c>
      <c r="BL62" s="20">
        <v>10.4</v>
      </c>
      <c r="BM62">
        <v>88</v>
      </c>
      <c r="BN62">
        <v>80</v>
      </c>
      <c r="BO62" s="20">
        <v>1.88</v>
      </c>
      <c r="BP62">
        <v>79</v>
      </c>
      <c r="BQ62" s="19">
        <v>9.6</v>
      </c>
      <c r="BR62">
        <v>92</v>
      </c>
      <c r="BS62">
        <v>67</v>
      </c>
      <c r="BT62" s="20">
        <v>5.37</v>
      </c>
      <c r="BU62" s="20">
        <v>0.80000000000000071</v>
      </c>
      <c r="BV62" s="20">
        <v>-4</v>
      </c>
      <c r="BW62" s="20">
        <v>13</v>
      </c>
      <c r="BX62" s="20">
        <v>13</v>
      </c>
      <c r="BY62" s="20">
        <v>-3.49</v>
      </c>
      <c r="BZ62" s="25">
        <f t="shared" si="1"/>
        <v>40.823313300000002</v>
      </c>
      <c r="CA62" s="25">
        <f t="shared" si="0"/>
        <v>19.497152462330622</v>
      </c>
    </row>
    <row r="63" spans="1:79" x14ac:dyDescent="0.3">
      <c r="A63" s="2">
        <v>373</v>
      </c>
      <c r="B63" s="9" t="s">
        <v>464</v>
      </c>
      <c r="C63" s="10">
        <v>350</v>
      </c>
      <c r="D63" s="9" t="s">
        <v>58</v>
      </c>
      <c r="E63" s="10">
        <v>8.1190572070000009</v>
      </c>
      <c r="F63" s="10">
        <v>0.94736353019999997</v>
      </c>
      <c r="G63" s="10">
        <v>19.08887884</v>
      </c>
      <c r="H63" s="10">
        <v>18.088144069999998</v>
      </c>
      <c r="I63" s="10">
        <v>84.523343269999998</v>
      </c>
      <c r="J63" s="10">
        <v>30.185636379999998</v>
      </c>
      <c r="K63" s="10">
        <v>106.35851649999999</v>
      </c>
      <c r="L63" s="11">
        <v>4.9479166666666664E-3</v>
      </c>
      <c r="M63" s="11">
        <v>5.5092476851851847E-3</v>
      </c>
      <c r="N63" s="10">
        <v>7.5361373899999986</v>
      </c>
      <c r="O63" s="10">
        <v>11.342477130000006</v>
      </c>
      <c r="P63" s="10">
        <v>0.66441724357261234</v>
      </c>
      <c r="Q63" s="9">
        <v>0.67284233866583454</v>
      </c>
      <c r="R63">
        <v>23.312229639999998</v>
      </c>
      <c r="S63">
        <v>2.0553032087092236</v>
      </c>
      <c r="T63" s="9">
        <v>1.9680321158146723</v>
      </c>
      <c r="U63" s="3">
        <v>13.621694333333332</v>
      </c>
      <c r="V63" s="3">
        <v>8.1337341579999993</v>
      </c>
      <c r="W63" s="3">
        <v>0.59711592029999994</v>
      </c>
      <c r="X63" s="3">
        <v>0.89973823456666668</v>
      </c>
      <c r="Y63" s="3">
        <v>17.61699289666667</v>
      </c>
      <c r="Z63" s="3">
        <v>19.946845976666665</v>
      </c>
      <c r="AA63" s="3">
        <v>10.462170976666666</v>
      </c>
      <c r="AB63" s="3">
        <v>17.885640943333332</v>
      </c>
      <c r="AC63" s="3">
        <v>95.496782163333322</v>
      </c>
      <c r="AD63" s="3">
        <v>84.425427190000008</v>
      </c>
      <c r="AE63" s="3">
        <v>30.052048686666666</v>
      </c>
      <c r="AF63" s="3">
        <v>30.104867436666666</v>
      </c>
      <c r="AG63" s="3">
        <v>81.682160193333331</v>
      </c>
      <c r="AH63" s="3">
        <v>103.51942686666666</v>
      </c>
      <c r="AI63" s="12">
        <v>43671</v>
      </c>
      <c r="AJ63" s="13">
        <v>657.66666666666663</v>
      </c>
      <c r="AK63" s="16">
        <v>3.0931440000000001</v>
      </c>
      <c r="AL63" s="10">
        <v>9.3144000000000116E-2</v>
      </c>
      <c r="AM63" s="10">
        <v>0.91883552482522624</v>
      </c>
      <c r="AN63" s="14">
        <v>12</v>
      </c>
      <c r="AO63" s="10">
        <v>285.14999999999998</v>
      </c>
      <c r="AP63" s="14">
        <v>10.5</v>
      </c>
      <c r="AQ63" s="14">
        <v>37</v>
      </c>
      <c r="AR63" s="10">
        <v>310.14999999999998</v>
      </c>
      <c r="AS63" s="14">
        <v>47.1</v>
      </c>
      <c r="AT63" s="14">
        <v>0.5</v>
      </c>
      <c r="AU63" s="10">
        <v>1.0678939936140677</v>
      </c>
      <c r="AV63" s="10">
        <v>20.384899058062672</v>
      </c>
      <c r="AW63" s="10">
        <v>0.67308534100430206</v>
      </c>
      <c r="AX63" s="10">
        <v>1.0142094622492241</v>
      </c>
      <c r="AY63" s="10">
        <v>11.789323057168959</v>
      </c>
      <c r="AZ63" s="10">
        <v>20.166372521288263</v>
      </c>
      <c r="BA63" s="10">
        <v>8.4749590364026908</v>
      </c>
      <c r="BB63" s="10">
        <v>0.74718766802597791</v>
      </c>
      <c r="BC63" s="2">
        <v>0.75919228926640381</v>
      </c>
      <c r="BD63" s="1" t="s">
        <v>79</v>
      </c>
      <c r="BF63" s="9">
        <v>1.9680321158146723</v>
      </c>
      <c r="BG63">
        <v>51</v>
      </c>
      <c r="BH63" s="19">
        <v>149.9</v>
      </c>
      <c r="BI63">
        <v>100</v>
      </c>
      <c r="BJ63" s="19">
        <v>29.8</v>
      </c>
      <c r="BK63">
        <v>89</v>
      </c>
      <c r="BL63" s="20">
        <v>15.7</v>
      </c>
      <c r="BM63">
        <v>91</v>
      </c>
      <c r="BN63">
        <v>85</v>
      </c>
      <c r="BO63" s="20">
        <v>7.75</v>
      </c>
      <c r="BP63">
        <v>86</v>
      </c>
      <c r="BQ63" s="19">
        <v>10.7</v>
      </c>
      <c r="BR63">
        <v>89</v>
      </c>
      <c r="BS63">
        <v>79</v>
      </c>
      <c r="BT63" s="20">
        <v>7.05</v>
      </c>
      <c r="BU63" s="20">
        <v>5</v>
      </c>
      <c r="BV63" s="20">
        <v>2</v>
      </c>
      <c r="BW63" s="20">
        <v>6</v>
      </c>
      <c r="BX63" s="20">
        <v>3</v>
      </c>
      <c r="BY63" s="20">
        <v>0.70000000000000018</v>
      </c>
      <c r="BZ63" s="25">
        <f t="shared" si="1"/>
        <v>45.359237</v>
      </c>
      <c r="CA63" s="25">
        <f t="shared" si="0"/>
        <v>20.186567340201446</v>
      </c>
    </row>
    <row r="64" spans="1:79" x14ac:dyDescent="0.3">
      <c r="A64" s="2">
        <v>376</v>
      </c>
      <c r="B64" s="9" t="s">
        <v>467</v>
      </c>
      <c r="C64" s="10">
        <v>345</v>
      </c>
      <c r="D64" s="9" t="s">
        <v>58</v>
      </c>
      <c r="E64" s="10">
        <v>7.8249514400000004</v>
      </c>
      <c r="F64" s="10">
        <v>0.99815366400000005</v>
      </c>
      <c r="G64" s="10">
        <v>19.1399142</v>
      </c>
      <c r="H64" s="10">
        <v>19.1012655</v>
      </c>
      <c r="I64" s="10">
        <v>87.937140529999994</v>
      </c>
      <c r="J64" s="10">
        <v>27.217881559999999</v>
      </c>
      <c r="K64" s="10">
        <v>93.238789639999993</v>
      </c>
      <c r="L64" s="11">
        <v>4.6643518518518518E-3</v>
      </c>
      <c r="M64" s="11">
        <v>5.1215162037037036E-3</v>
      </c>
      <c r="N64" s="10">
        <v>6.53575938</v>
      </c>
      <c r="O64" s="10">
        <v>10.459578840000006</v>
      </c>
      <c r="P64" s="10">
        <v>0.62485875196099161</v>
      </c>
      <c r="Q64" s="9">
        <v>0.41183872836260743</v>
      </c>
      <c r="R64">
        <v>11.804165089999998</v>
      </c>
      <c r="S64">
        <v>1.1285507065406843</v>
      </c>
      <c r="T64" s="9">
        <v>1.250290473782282</v>
      </c>
      <c r="U64" s="3">
        <v>13.59158062</v>
      </c>
      <c r="V64" s="3">
        <v>8.0122821736666676</v>
      </c>
      <c r="W64" s="3">
        <v>0.67477837829999998</v>
      </c>
      <c r="X64" s="3">
        <v>0.94200816549999999</v>
      </c>
      <c r="Y64" s="3">
        <v>18.061898766666669</v>
      </c>
      <c r="Z64" s="3">
        <v>17.69251319333333</v>
      </c>
      <c r="AA64" s="3">
        <v>12.129740323333332</v>
      </c>
      <c r="AB64" s="3">
        <v>16.731335406666666</v>
      </c>
      <c r="AC64" s="3">
        <v>98.637049163333316</v>
      </c>
      <c r="AD64" s="3">
        <v>87.410831463333338</v>
      </c>
      <c r="AE64" s="3">
        <v>27.113622060000001</v>
      </c>
      <c r="AF64" s="3">
        <v>27.083527063333332</v>
      </c>
      <c r="AG64" s="3">
        <v>73.043250033333337</v>
      </c>
      <c r="AH64" s="3">
        <v>87.216139646666662</v>
      </c>
      <c r="AI64" s="12">
        <v>43672</v>
      </c>
      <c r="AJ64" s="13">
        <v>657.95</v>
      </c>
      <c r="AK64" s="16">
        <v>3.052508</v>
      </c>
      <c r="AL64" s="10">
        <v>5.2507999999999999E-2</v>
      </c>
      <c r="AM64" s="10">
        <v>0.98098383100060671</v>
      </c>
      <c r="AN64" s="14">
        <v>12</v>
      </c>
      <c r="AO64" s="10">
        <v>285.14999999999998</v>
      </c>
      <c r="AP64" s="14">
        <v>10.5</v>
      </c>
      <c r="AQ64" s="14">
        <v>37</v>
      </c>
      <c r="AR64" s="10">
        <v>310.14999999999998</v>
      </c>
      <c r="AS64" s="14">
        <v>47.1</v>
      </c>
      <c r="AT64" s="14">
        <v>0.5</v>
      </c>
      <c r="AU64" s="10">
        <v>1.140090411841612</v>
      </c>
      <c r="AV64" s="10">
        <v>21.821232662891116</v>
      </c>
      <c r="AW64" s="10">
        <v>0.77073138832645915</v>
      </c>
      <c r="AX64" s="10">
        <v>1.0759610630082868</v>
      </c>
      <c r="AY64" s="10">
        <v>13.879528924874959</v>
      </c>
      <c r="AZ64" s="10">
        <v>19.120359274287893</v>
      </c>
      <c r="BA64" s="10">
        <v>7.4418598575352473</v>
      </c>
      <c r="BB64" s="10">
        <v>0.71148752462916975</v>
      </c>
      <c r="BC64" s="2">
        <v>0.46907371826426791</v>
      </c>
      <c r="BD64" s="1" t="s">
        <v>79</v>
      </c>
      <c r="BF64" s="9">
        <v>1.250290473782282</v>
      </c>
      <c r="BG64">
        <v>48</v>
      </c>
      <c r="BH64" s="19">
        <v>150.4</v>
      </c>
      <c r="BI64">
        <v>135</v>
      </c>
      <c r="BJ64" s="19">
        <v>31.4</v>
      </c>
      <c r="BK64">
        <v>85</v>
      </c>
      <c r="BL64" s="20">
        <v>12.3</v>
      </c>
      <c r="BM64">
        <v>95</v>
      </c>
      <c r="BN64">
        <v>52</v>
      </c>
      <c r="BO64" s="20">
        <v>3.98</v>
      </c>
      <c r="BP64">
        <v>80</v>
      </c>
      <c r="BQ64" s="19">
        <v>13</v>
      </c>
      <c r="BR64">
        <v>93</v>
      </c>
      <c r="BS64">
        <v>67</v>
      </c>
      <c r="BT64" s="20">
        <v>4.8600000000000003</v>
      </c>
      <c r="BU64" s="20">
        <v>-0.69999999999999929</v>
      </c>
      <c r="BV64" s="20">
        <v>2</v>
      </c>
      <c r="BW64" s="20">
        <v>-15</v>
      </c>
      <c r="BX64" s="20">
        <v>5</v>
      </c>
      <c r="BY64" s="20">
        <v>-0.88000000000000034</v>
      </c>
      <c r="BZ64" s="25">
        <f t="shared" si="1"/>
        <v>61.23496995</v>
      </c>
      <c r="CA64" s="25">
        <f t="shared" si="0"/>
        <v>27.070971182343538</v>
      </c>
    </row>
    <row r="65" spans="1:79" x14ac:dyDescent="0.3">
      <c r="A65" s="2">
        <v>377</v>
      </c>
      <c r="B65" s="9" t="s">
        <v>468</v>
      </c>
      <c r="C65" s="10">
        <v>368</v>
      </c>
      <c r="D65" s="9" t="s">
        <v>58</v>
      </c>
      <c r="E65" s="10">
        <v>9.0720859909999998</v>
      </c>
      <c r="F65" s="10">
        <v>0.75083244360000001</v>
      </c>
      <c r="G65" s="10">
        <v>15.862607260000001</v>
      </c>
      <c r="H65" s="10">
        <v>11.90372608</v>
      </c>
      <c r="I65" s="10">
        <v>81.153659640000001</v>
      </c>
      <c r="J65" s="10">
        <v>32.191248119999997</v>
      </c>
      <c r="K65" s="10">
        <v>88.888189249999996</v>
      </c>
      <c r="L65" s="11">
        <v>5.0462962962962961E-3</v>
      </c>
      <c r="M65" s="11">
        <v>5.7985995370370379E-3</v>
      </c>
      <c r="N65" s="10">
        <v>1.9056038629999996</v>
      </c>
      <c r="O65" s="10">
        <v>10.627335340000002</v>
      </c>
      <c r="P65" s="10">
        <v>0.17931153972600616</v>
      </c>
      <c r="Q65" s="9">
        <v>0.11519248491557697</v>
      </c>
      <c r="R65">
        <v>12.990144659999999</v>
      </c>
      <c r="S65">
        <v>1.2223331855452673</v>
      </c>
      <c r="T65" s="9">
        <v>1.1627231516241268</v>
      </c>
      <c r="U65" s="3">
        <v>13.620816789999999</v>
      </c>
      <c r="V65" s="3">
        <v>9.4018687169999993</v>
      </c>
      <c r="W65" s="3">
        <v>0.56427607099999999</v>
      </c>
      <c r="X65" s="3">
        <v>0.72139455279999998</v>
      </c>
      <c r="Y65" s="3">
        <v>16.549249769999999</v>
      </c>
      <c r="Z65" s="3">
        <v>14.764860375000001</v>
      </c>
      <c r="AA65" s="3">
        <v>9.3594581320000003</v>
      </c>
      <c r="AB65" s="3">
        <v>10.675465529</v>
      </c>
      <c r="AC65" s="3">
        <v>92.954556354999994</v>
      </c>
      <c r="AD65" s="3">
        <v>80.529451980000005</v>
      </c>
      <c r="AE65" s="3">
        <v>32.216392014999997</v>
      </c>
      <c r="AF65" s="3">
        <v>32.314417809999995</v>
      </c>
      <c r="AG65" s="3">
        <v>72.261115994999997</v>
      </c>
      <c r="AH65" s="3">
        <v>86.60090744</v>
      </c>
      <c r="AI65" s="12">
        <v>43672</v>
      </c>
      <c r="AJ65" s="13">
        <v>657.95</v>
      </c>
      <c r="AK65" s="16">
        <v>3.052508</v>
      </c>
      <c r="AL65" s="10">
        <v>5.2507999999999999E-2</v>
      </c>
      <c r="AM65" s="10">
        <v>0.73791692955432053</v>
      </c>
      <c r="AN65" s="14">
        <v>12</v>
      </c>
      <c r="AO65" s="10">
        <v>285.14999999999998</v>
      </c>
      <c r="AP65" s="14">
        <v>10.5</v>
      </c>
      <c r="AQ65" s="14">
        <v>37</v>
      </c>
      <c r="AR65" s="10">
        <v>310.14999999999998</v>
      </c>
      <c r="AS65" s="14">
        <v>47.1</v>
      </c>
      <c r="AT65" s="14">
        <v>0.5</v>
      </c>
      <c r="AU65" s="10">
        <v>0.85760028813355926</v>
      </c>
      <c r="AV65" s="10">
        <v>13.60377655672549</v>
      </c>
      <c r="AW65" s="10">
        <v>0.64451573077505298</v>
      </c>
      <c r="AX65" s="10">
        <v>0.82397635000020142</v>
      </c>
      <c r="AY65" s="10">
        <v>10.677437809471302</v>
      </c>
      <c r="AZ65" s="10">
        <v>12.202806333402432</v>
      </c>
      <c r="BA65" s="10">
        <v>2.2039771272831583</v>
      </c>
      <c r="BB65" s="10">
        <v>0.20738755828920308</v>
      </c>
      <c r="BC65" s="2">
        <v>0.13346131964678137</v>
      </c>
      <c r="BD65" s="1" t="s">
        <v>79</v>
      </c>
      <c r="BF65" s="9">
        <v>1.1627231516241268</v>
      </c>
      <c r="BG65">
        <v>48</v>
      </c>
      <c r="BH65" s="19">
        <v>152.80000000000001</v>
      </c>
      <c r="BI65">
        <v>137</v>
      </c>
      <c r="BJ65" s="19">
        <v>31.4</v>
      </c>
      <c r="BK65">
        <v>84</v>
      </c>
      <c r="BL65" s="20">
        <v>13.3</v>
      </c>
      <c r="BM65">
        <v>88</v>
      </c>
      <c r="BN65">
        <v>62</v>
      </c>
      <c r="BO65" s="20">
        <v>9.4</v>
      </c>
      <c r="BP65">
        <v>86</v>
      </c>
      <c r="BQ65" s="19">
        <v>14.2</v>
      </c>
      <c r="BR65">
        <v>83</v>
      </c>
      <c r="BS65">
        <v>68</v>
      </c>
      <c r="BT65" s="20">
        <v>16.96</v>
      </c>
      <c r="BU65" s="20">
        <v>-0.89999999999999858</v>
      </c>
      <c r="BV65" s="20">
        <v>5</v>
      </c>
      <c r="BW65" s="20">
        <v>-6</v>
      </c>
      <c r="BX65" s="20">
        <v>-2</v>
      </c>
      <c r="BY65" s="20">
        <v>-7.5600000000000005</v>
      </c>
      <c r="BZ65" s="25">
        <f t="shared" si="1"/>
        <v>62.142154690000005</v>
      </c>
      <c r="CA65" s="25">
        <f t="shared" si="0"/>
        <v>26.61580458406431</v>
      </c>
    </row>
    <row r="66" spans="1:79" x14ac:dyDescent="0.3">
      <c r="A66" s="2">
        <v>399</v>
      </c>
      <c r="B66" s="9" t="s">
        <v>493</v>
      </c>
      <c r="C66" s="10">
        <v>881</v>
      </c>
      <c r="D66" s="9" t="s">
        <v>58</v>
      </c>
      <c r="E66" s="10">
        <v>8.6983564290000004</v>
      </c>
      <c r="F66" s="10">
        <v>0.76074004429999997</v>
      </c>
      <c r="G66" s="10">
        <v>18.61737303</v>
      </c>
      <c r="H66" s="10">
        <v>14.09692104</v>
      </c>
      <c r="I66" s="10">
        <v>85.514305620000002</v>
      </c>
      <c r="J66" s="10">
        <v>30.679250580000001</v>
      </c>
      <c r="K66" s="10">
        <v>85.520521310000007</v>
      </c>
      <c r="L66" s="11">
        <v>4.1145833333333329E-3</v>
      </c>
      <c r="M66" s="11">
        <v>4.8495254629629635E-3</v>
      </c>
      <c r="N66" s="10">
        <v>4.5105967029999992</v>
      </c>
      <c r="O66" s="10">
        <v>9.794134249999999</v>
      </c>
      <c r="P66" s="10">
        <v>0.46054062440485738</v>
      </c>
      <c r="Q66" s="9">
        <v>0.48712692313496136</v>
      </c>
      <c r="R66">
        <v>14.314186390000003</v>
      </c>
      <c r="S66">
        <v>1.4615060427622792</v>
      </c>
      <c r="T66" s="9">
        <v>1.1736671087837947</v>
      </c>
      <c r="U66" s="3">
        <v>13.715819846666667</v>
      </c>
      <c r="V66" s="3">
        <v>8.6395089489999979</v>
      </c>
      <c r="W66" s="3">
        <v>0.59423682969999991</v>
      </c>
      <c r="X66" s="3">
        <v>0.74869143986666664</v>
      </c>
      <c r="Y66" s="3">
        <v>15.79424101</v>
      </c>
      <c r="Z66" s="3">
        <v>19.571581663333333</v>
      </c>
      <c r="AA66" s="3">
        <v>9.3912136686666674</v>
      </c>
      <c r="AB66" s="3">
        <v>14.563221676666666</v>
      </c>
      <c r="AC66" s="3">
        <v>95.081718546666664</v>
      </c>
      <c r="AD66" s="3">
        <v>84.481743346666676</v>
      </c>
      <c r="AE66" s="3">
        <v>30.969060006666666</v>
      </c>
      <c r="AF66" s="3">
        <v>30.906065523333336</v>
      </c>
      <c r="AG66" s="3">
        <v>74.019807830000005</v>
      </c>
      <c r="AH66" s="3">
        <v>86.365231489999999</v>
      </c>
      <c r="AI66" s="12">
        <v>43674</v>
      </c>
      <c r="AJ66" s="13">
        <v>659.03333333333342</v>
      </c>
      <c r="AK66" s="16">
        <v>3.0697830000000002</v>
      </c>
      <c r="AL66" s="10">
        <v>6.978300000000015E-2</v>
      </c>
      <c r="AM66" s="10">
        <v>0.74344672991543703</v>
      </c>
      <c r="AN66" s="14">
        <v>12</v>
      </c>
      <c r="AO66" s="10">
        <v>285.14999999999998</v>
      </c>
      <c r="AP66" s="14">
        <v>10.5</v>
      </c>
      <c r="AQ66" s="14">
        <v>37</v>
      </c>
      <c r="AR66" s="10">
        <v>310.14999999999998</v>
      </c>
      <c r="AS66" s="14">
        <v>47.1</v>
      </c>
      <c r="AT66" s="14">
        <v>0.5</v>
      </c>
      <c r="AU66" s="10">
        <v>0.86392889440617582</v>
      </c>
      <c r="AV66" s="10">
        <v>16.084086498555255</v>
      </c>
      <c r="AW66" s="10">
        <v>0.67484073060797067</v>
      </c>
      <c r="AX66" s="10">
        <v>0.85024598447495869</v>
      </c>
      <c r="AY66" s="10">
        <v>10.657658188038743</v>
      </c>
      <c r="AZ66" s="10">
        <v>16.622432795062402</v>
      </c>
      <c r="BA66" s="10">
        <v>5.2063669437827915</v>
      </c>
      <c r="BB66" s="10">
        <v>0.53158010814307477</v>
      </c>
      <c r="BC66" s="2">
        <v>0.56194206928566715</v>
      </c>
      <c r="BD66" s="1" t="s">
        <v>79</v>
      </c>
      <c r="BF66" s="9">
        <v>1.1736671087837947</v>
      </c>
      <c r="BG66">
        <v>46</v>
      </c>
      <c r="BH66" s="19">
        <v>154.19999999999999</v>
      </c>
      <c r="BI66">
        <v>114</v>
      </c>
      <c r="BJ66" s="19">
        <v>31.8</v>
      </c>
      <c r="BK66">
        <v>89</v>
      </c>
      <c r="BL66" s="20">
        <v>13.2</v>
      </c>
      <c r="BM66">
        <v>91</v>
      </c>
      <c r="BN66">
        <v>71</v>
      </c>
      <c r="BO66" s="20">
        <v>8.15</v>
      </c>
      <c r="BP66">
        <v>88</v>
      </c>
      <c r="BQ66" s="19">
        <v>13.5</v>
      </c>
      <c r="BR66">
        <v>94</v>
      </c>
      <c r="BS66">
        <v>71</v>
      </c>
      <c r="BT66" s="20">
        <v>3.23</v>
      </c>
      <c r="BU66" s="20">
        <v>-0.30000000000000071</v>
      </c>
      <c r="BV66" s="20">
        <v>-3</v>
      </c>
      <c r="BW66" s="20">
        <v>0</v>
      </c>
      <c r="BX66" s="20">
        <v>1</v>
      </c>
      <c r="BY66" s="20">
        <v>4.92</v>
      </c>
      <c r="BZ66" s="25">
        <f t="shared" si="1"/>
        <v>51.709530180000002</v>
      </c>
      <c r="CA66" s="25">
        <f t="shared" ref="CA66:CA129" si="2">(BZ66/((BH66/100)*(BH66/100)))</f>
        <v>21.747124685208462</v>
      </c>
    </row>
    <row r="67" spans="1:79" x14ac:dyDescent="0.3">
      <c r="A67" s="2">
        <v>400</v>
      </c>
      <c r="B67" s="9" t="s">
        <v>494</v>
      </c>
      <c r="C67" s="10">
        <v>892</v>
      </c>
      <c r="D67" s="9" t="s">
        <v>58</v>
      </c>
      <c r="E67" s="10">
        <v>8.8716414350000008</v>
      </c>
      <c r="F67" s="10">
        <v>0.75707277699999997</v>
      </c>
      <c r="G67" s="10">
        <v>17.382224449999999</v>
      </c>
      <c r="H67" s="10">
        <v>13.24838411</v>
      </c>
      <c r="I67" s="10">
        <v>82.230780569999993</v>
      </c>
      <c r="J67" s="10">
        <v>30.706383769999999</v>
      </c>
      <c r="K67" s="10">
        <v>83.450276790000004</v>
      </c>
      <c r="L67" s="11">
        <v>4.7280092592592591E-3</v>
      </c>
      <c r="M67" s="11">
        <v>5.3992939814814815E-3</v>
      </c>
      <c r="N67" s="10">
        <v>2.1020882099999998</v>
      </c>
      <c r="O67" s="10">
        <v>11.125742740000007</v>
      </c>
      <c r="P67" s="10">
        <v>0.18893913504241233</v>
      </c>
      <c r="Q67" s="9">
        <v>0.14103774787643431</v>
      </c>
      <c r="R67">
        <v>9.0691622500000051</v>
      </c>
      <c r="S67">
        <v>0.81515117344875798</v>
      </c>
      <c r="T67" s="9">
        <v>0.76029160541040086</v>
      </c>
      <c r="U67" s="3">
        <v>13.745326855</v>
      </c>
      <c r="V67" s="3">
        <v>9.0328181805000014</v>
      </c>
      <c r="W67" s="3">
        <v>0.59494820019999994</v>
      </c>
      <c r="X67" s="3">
        <v>0.6965613356</v>
      </c>
      <c r="Y67" s="3">
        <v>19.200109670000003</v>
      </c>
      <c r="Z67" s="3">
        <v>18.626786859999999</v>
      </c>
      <c r="AA67" s="3">
        <v>11.300488144999999</v>
      </c>
      <c r="AB67" s="3">
        <v>12.92141945</v>
      </c>
      <c r="AC67" s="3">
        <v>93.209371000000004</v>
      </c>
      <c r="AD67" s="3">
        <v>81.527651999999989</v>
      </c>
      <c r="AE67" s="3">
        <v>29.939079029999998</v>
      </c>
      <c r="AF67" s="3">
        <v>30.083584719999998</v>
      </c>
      <c r="AG67" s="3">
        <v>73.568453954999995</v>
      </c>
      <c r="AH67" s="3">
        <v>82.419466230000012</v>
      </c>
      <c r="AI67" s="12">
        <v>43674</v>
      </c>
      <c r="AJ67" s="13">
        <v>659.03333333333342</v>
      </c>
      <c r="AK67" s="16">
        <v>3.0697830000000002</v>
      </c>
      <c r="AL67" s="10">
        <v>6.978300000000015E-2</v>
      </c>
      <c r="AM67" s="10">
        <v>0.73986282776339563</v>
      </c>
      <c r="AN67" s="14">
        <v>12</v>
      </c>
      <c r="AO67" s="10">
        <v>285.14999999999998</v>
      </c>
      <c r="AP67" s="14">
        <v>10.5</v>
      </c>
      <c r="AQ67" s="14">
        <v>37</v>
      </c>
      <c r="AR67" s="10">
        <v>310.14999999999998</v>
      </c>
      <c r="AS67" s="14">
        <v>47.1</v>
      </c>
      <c r="AT67" s="14">
        <v>0.5</v>
      </c>
      <c r="AU67" s="10">
        <v>0.85976418898844509</v>
      </c>
      <c r="AV67" s="10">
        <v>14.94461410706937</v>
      </c>
      <c r="AW67" s="10">
        <v>0.67564859333871952</v>
      </c>
      <c r="AX67" s="10">
        <v>0.7910448109836633</v>
      </c>
      <c r="AY67" s="10">
        <v>12.910214642687823</v>
      </c>
      <c r="AZ67" s="10">
        <v>14.649097536198351</v>
      </c>
      <c r="BA67" s="10">
        <v>2.1926734506198819</v>
      </c>
      <c r="BB67" s="10">
        <v>0.19708108499908389</v>
      </c>
      <c r="BC67" s="2">
        <v>0.15104603103714315</v>
      </c>
      <c r="BD67" s="1" t="s">
        <v>79</v>
      </c>
      <c r="BF67" s="9">
        <v>0.76029160541040086</v>
      </c>
      <c r="BG67">
        <v>48</v>
      </c>
      <c r="BH67" s="19">
        <v>154.4</v>
      </c>
      <c r="BI67">
        <v>122</v>
      </c>
      <c r="BJ67" s="19">
        <v>30.8</v>
      </c>
      <c r="BK67">
        <v>88</v>
      </c>
      <c r="BL67" s="20">
        <v>15.7</v>
      </c>
      <c r="BM67">
        <v>89</v>
      </c>
      <c r="BN67">
        <v>81</v>
      </c>
      <c r="BO67" s="20">
        <v>15.92</v>
      </c>
      <c r="BP67">
        <v>86</v>
      </c>
      <c r="BQ67" s="19">
        <v>16.5</v>
      </c>
      <c r="BR67">
        <v>88</v>
      </c>
      <c r="BS67">
        <v>77</v>
      </c>
      <c r="BT67" s="20">
        <v>7.22</v>
      </c>
      <c r="BU67" s="20">
        <v>-0.80000000000000071</v>
      </c>
      <c r="BV67" s="20">
        <v>1</v>
      </c>
      <c r="BW67" s="20">
        <v>4</v>
      </c>
      <c r="BX67" s="20">
        <v>2</v>
      </c>
      <c r="BY67" s="20">
        <v>8.6999999999999993</v>
      </c>
      <c r="BZ67" s="25">
        <f t="shared" ref="BZ67:BZ130" si="3">BI67*0.45359237</f>
        <v>55.338269140000001</v>
      </c>
      <c r="CA67" s="25">
        <f t="shared" si="2"/>
        <v>23.212984383808958</v>
      </c>
    </row>
    <row r="68" spans="1:79" x14ac:dyDescent="0.3">
      <c r="A68" s="2">
        <v>401</v>
      </c>
      <c r="B68" s="9" t="s">
        <v>495</v>
      </c>
      <c r="C68" s="10">
        <v>891</v>
      </c>
      <c r="D68" s="9" t="s">
        <v>58</v>
      </c>
      <c r="E68" s="10">
        <v>9.2006616339999994</v>
      </c>
      <c r="F68" s="10">
        <v>0.65431815979999997</v>
      </c>
      <c r="G68" s="10">
        <v>21.13824623</v>
      </c>
      <c r="H68" s="10">
        <v>13.823508520000001</v>
      </c>
      <c r="I68" s="10">
        <v>85.698454299999995</v>
      </c>
      <c r="J68" s="10">
        <v>31.15186525</v>
      </c>
      <c r="K68" s="10">
        <v>80.837826680000006</v>
      </c>
      <c r="L68" s="11">
        <v>4.3518518518518515E-3</v>
      </c>
      <c r="M68" s="11">
        <v>4.9942013888888892E-3</v>
      </c>
      <c r="N68" s="10">
        <v>1.3984556399999999</v>
      </c>
      <c r="O68" s="10">
        <v>10.503057699999999</v>
      </c>
      <c r="P68" s="10">
        <v>0.13314747761501872</v>
      </c>
      <c r="Q68" s="9">
        <v>0.18948890603348925</v>
      </c>
      <c r="R68">
        <v>17.957839000000007</v>
      </c>
      <c r="S68">
        <v>1.709772478922972</v>
      </c>
      <c r="T68" s="9">
        <v>1.0737830872423262</v>
      </c>
      <c r="U68" s="3">
        <v>13.685131343333333</v>
      </c>
      <c r="V68" s="3">
        <v>9.0162717963333332</v>
      </c>
      <c r="W68" s="3">
        <v>0.61044850876666668</v>
      </c>
      <c r="X68" s="3">
        <v>0.65412143799999989</v>
      </c>
      <c r="Y68" s="3">
        <v>20.090801333333335</v>
      </c>
      <c r="Z68" s="3">
        <v>22.260762763333332</v>
      </c>
      <c r="AA68" s="3">
        <v>12.210069236666667</v>
      </c>
      <c r="AB68" s="3">
        <v>14.540733813333333</v>
      </c>
      <c r="AC68" s="3">
        <v>96.463589819999996</v>
      </c>
      <c r="AD68" s="3">
        <v>84.540657653333326</v>
      </c>
      <c r="AE68" s="3">
        <v>30.992006563333334</v>
      </c>
      <c r="AF68" s="3">
        <v>30.840141956666667</v>
      </c>
      <c r="AG68" s="3">
        <v>65.553420066666675</v>
      </c>
      <c r="AH68" s="3">
        <v>77.98060902666667</v>
      </c>
      <c r="AI68" s="12">
        <v>43674</v>
      </c>
      <c r="AJ68" s="13">
        <v>659.03333333333342</v>
      </c>
      <c r="AK68" s="16">
        <v>3.0697830000000002</v>
      </c>
      <c r="AL68" s="10">
        <v>6.978300000000015E-2</v>
      </c>
      <c r="AM68" s="10">
        <v>0.63944405171310148</v>
      </c>
      <c r="AN68" s="14">
        <v>12</v>
      </c>
      <c r="AO68" s="10">
        <v>285.14999999999998</v>
      </c>
      <c r="AP68" s="14">
        <v>10.5</v>
      </c>
      <c r="AQ68" s="14">
        <v>37</v>
      </c>
      <c r="AR68" s="10">
        <v>310.14999999999998</v>
      </c>
      <c r="AS68" s="14">
        <v>47.1</v>
      </c>
      <c r="AT68" s="14">
        <v>0.5</v>
      </c>
      <c r="AU68" s="10">
        <v>0.74307165584539148</v>
      </c>
      <c r="AV68" s="10">
        <v>15.707231627793703</v>
      </c>
      <c r="AW68" s="10">
        <v>0.69325140594637824</v>
      </c>
      <c r="AX68" s="10">
        <v>0.74284825016502387</v>
      </c>
      <c r="AY68" s="10">
        <v>13.902944722452389</v>
      </c>
      <c r="AZ68" s="10">
        <v>16.523056570109333</v>
      </c>
      <c r="BA68" s="10">
        <v>1.583905521459215</v>
      </c>
      <c r="BB68" s="10">
        <v>0.15080422927308257</v>
      </c>
      <c r="BC68" s="2">
        <v>0.21295158939207956</v>
      </c>
      <c r="BD68" s="1" t="s">
        <v>79</v>
      </c>
      <c r="BF68" s="9">
        <v>1.0737830872423262</v>
      </c>
      <c r="BG68">
        <v>47</v>
      </c>
      <c r="BH68" s="19">
        <v>152</v>
      </c>
      <c r="BI68">
        <v>101</v>
      </c>
      <c r="BJ68" s="19">
        <v>31.1</v>
      </c>
      <c r="BK68">
        <v>91</v>
      </c>
      <c r="BL68" s="20">
        <v>14.8</v>
      </c>
      <c r="BM68">
        <v>92</v>
      </c>
      <c r="BN68">
        <v>70</v>
      </c>
      <c r="BO68" s="20">
        <v>7.92</v>
      </c>
      <c r="BP68">
        <v>78</v>
      </c>
      <c r="BQ68" s="19">
        <v>15.8</v>
      </c>
      <c r="BR68">
        <v>90</v>
      </c>
      <c r="BS68">
        <v>70</v>
      </c>
      <c r="BT68" s="20">
        <v>4.41</v>
      </c>
      <c r="BU68" s="20">
        <v>-1</v>
      </c>
      <c r="BV68" s="20">
        <v>2</v>
      </c>
      <c r="BW68" s="20">
        <v>0</v>
      </c>
      <c r="BX68" s="20">
        <v>13</v>
      </c>
      <c r="BY68" s="20">
        <v>3.51</v>
      </c>
      <c r="BZ68" s="25">
        <f t="shared" si="3"/>
        <v>45.812829370000003</v>
      </c>
      <c r="CA68" s="25">
        <f t="shared" si="2"/>
        <v>19.828960080505542</v>
      </c>
    </row>
    <row r="69" spans="1:79" x14ac:dyDescent="0.3">
      <c r="A69" s="2">
        <v>1</v>
      </c>
      <c r="B69" s="3" t="s">
        <v>54</v>
      </c>
      <c r="C69" s="10">
        <v>411</v>
      </c>
      <c r="D69" s="9" t="s">
        <v>58</v>
      </c>
      <c r="E69" s="10">
        <v>10.49751116</v>
      </c>
      <c r="F69" s="10">
        <v>0.53679378280000001</v>
      </c>
      <c r="G69" s="10">
        <v>18.464039450000001</v>
      </c>
      <c r="H69" s="10">
        <v>9.9098993780000004</v>
      </c>
      <c r="I69" s="10">
        <v>77.762847870000002</v>
      </c>
      <c r="J69" s="10">
        <v>28.89809932</v>
      </c>
      <c r="K69" s="10">
        <v>90.66357936</v>
      </c>
      <c r="L69" s="11">
        <v>7.9166666666666673E-3</v>
      </c>
      <c r="M69" s="11">
        <v>8.4895717592592592E-3</v>
      </c>
      <c r="N69" s="10">
        <v>2.7106082120000003</v>
      </c>
      <c r="O69" s="10">
        <v>10.011406620000002</v>
      </c>
      <c r="P69" s="10">
        <v>0.27075198469962852</v>
      </c>
      <c r="Q69" s="9">
        <v>0.16412441009461054</v>
      </c>
      <c r="R69">
        <v>7.8912141699999978</v>
      </c>
      <c r="S69">
        <v>0.7882223217500276</v>
      </c>
      <c r="T69" s="9">
        <v>0.65547256556177091</v>
      </c>
      <c r="U69" s="3">
        <v>13.251142353333334</v>
      </c>
      <c r="V69" s="3">
        <v>10.255243146666666</v>
      </c>
      <c r="W69" s="3">
        <v>0.47721273079999998</v>
      </c>
      <c r="X69" s="3">
        <v>0.54341036656666664</v>
      </c>
      <c r="Y69" s="3">
        <v>17.373987086666666</v>
      </c>
      <c r="Z69" s="3">
        <v>18.633172086666665</v>
      </c>
      <c r="AA69" s="3">
        <v>8.2492242923333325</v>
      </c>
      <c r="AB69" s="3">
        <v>10.134071304666668</v>
      </c>
      <c r="AC69" s="3">
        <v>88.134488053333328</v>
      </c>
      <c r="AD69" s="3">
        <v>76.420279119999989</v>
      </c>
      <c r="AE69" s="3">
        <v>28.993893006666667</v>
      </c>
      <c r="AF69" s="3">
        <v>29.00795402</v>
      </c>
      <c r="AG69" s="3">
        <v>82.638842093333338</v>
      </c>
      <c r="AH69" s="3">
        <v>90.387630823333325</v>
      </c>
      <c r="AI69" s="12">
        <v>43643</v>
      </c>
      <c r="AJ69" s="13">
        <v>635.4666666666667</v>
      </c>
      <c r="AK69" s="14">
        <v>3.0321150000000001</v>
      </c>
      <c r="AL69" s="10">
        <v>3.2115000000000116E-2</v>
      </c>
      <c r="AM69" s="10">
        <v>0.53110826878268136</v>
      </c>
      <c r="AN69" s="14">
        <v>12</v>
      </c>
      <c r="AO69" s="10">
        <v>285.14999999999998</v>
      </c>
      <c r="AP69" s="14">
        <v>10.5</v>
      </c>
      <c r="AQ69" s="14">
        <v>37</v>
      </c>
      <c r="AR69" s="10">
        <v>310.14999999999998</v>
      </c>
      <c r="AS69" s="14">
        <v>47.1</v>
      </c>
      <c r="AT69" s="14">
        <v>0.5</v>
      </c>
      <c r="AU69" s="10">
        <v>0.6187615185655716</v>
      </c>
      <c r="AV69" s="10">
        <v>11.424837088936622</v>
      </c>
      <c r="AW69" s="10">
        <v>0.55008251483167392</v>
      </c>
      <c r="AX69" s="10">
        <v>0.62638844635490554</v>
      </c>
      <c r="AY69" s="10">
        <v>9.5051227204418876</v>
      </c>
      <c r="AZ69" s="10">
        <v>11.679524779025641</v>
      </c>
      <c r="BA69" s="10">
        <v>3.1211161054213168</v>
      </c>
      <c r="BB69" s="10">
        <v>0.31175600231701667</v>
      </c>
      <c r="BC69" s="2">
        <v>0.18935312638380994</v>
      </c>
      <c r="BD69" s="1" t="s">
        <v>59</v>
      </c>
      <c r="BE69" s="15"/>
      <c r="BF69" s="9">
        <v>0.65547256556177091</v>
      </c>
      <c r="BG69">
        <v>67</v>
      </c>
      <c r="BH69" s="19">
        <v>147.69999999999999</v>
      </c>
      <c r="BI69">
        <v>82</v>
      </c>
      <c r="BJ69" s="19">
        <v>36.299999999999997</v>
      </c>
      <c r="BK69">
        <v>88</v>
      </c>
      <c r="BL69" s="20">
        <v>12.1</v>
      </c>
      <c r="BM69">
        <v>87</v>
      </c>
      <c r="BN69">
        <v>74</v>
      </c>
      <c r="BO69" s="20">
        <v>5.1100000000000003</v>
      </c>
      <c r="BP69">
        <v>88</v>
      </c>
      <c r="BQ69" s="19">
        <v>11.4</v>
      </c>
      <c r="BR69">
        <v>80</v>
      </c>
      <c r="BS69">
        <v>80</v>
      </c>
      <c r="BT69" s="20">
        <v>9.23</v>
      </c>
      <c r="BU69" s="20">
        <v>0.69999999999999929</v>
      </c>
      <c r="BV69" s="20">
        <v>7</v>
      </c>
      <c r="BW69" s="20">
        <v>-6</v>
      </c>
      <c r="BX69" s="20">
        <v>0</v>
      </c>
      <c r="BY69" s="20">
        <v>-4.12</v>
      </c>
      <c r="BZ69" s="25">
        <f t="shared" si="3"/>
        <v>37.194574340000003</v>
      </c>
      <c r="CA69" s="25">
        <f t="shared" si="2"/>
        <v>17.049773044502277</v>
      </c>
    </row>
    <row r="70" spans="1:79" x14ac:dyDescent="0.3">
      <c r="A70" s="2">
        <v>2</v>
      </c>
      <c r="B70" s="3" t="s">
        <v>62</v>
      </c>
      <c r="C70" s="10">
        <v>402</v>
      </c>
      <c r="D70" s="9" t="s">
        <v>58</v>
      </c>
      <c r="E70" s="10">
        <v>8.8991714230000003</v>
      </c>
      <c r="F70" s="10">
        <v>0.58378251299999995</v>
      </c>
      <c r="G70" s="10">
        <v>18.928421870000001</v>
      </c>
      <c r="H70" s="10">
        <v>11.01113417</v>
      </c>
      <c r="I70" s="10">
        <v>76.641024729999998</v>
      </c>
      <c r="J70" s="10">
        <v>33.084162880000001</v>
      </c>
      <c r="K70" s="10">
        <v>66.246207760000004</v>
      </c>
      <c r="L70" s="11">
        <v>4.5775462962962966E-3</v>
      </c>
      <c r="M70" s="11">
        <v>5.2604050925925926E-3</v>
      </c>
      <c r="N70" s="10">
        <v>2.3667820709999994</v>
      </c>
      <c r="O70" s="10">
        <v>12.762016639999999</v>
      </c>
      <c r="P70" s="10">
        <v>0.18545517826561927</v>
      </c>
      <c r="Q70" s="9">
        <v>0.11609745994413688</v>
      </c>
      <c r="R70">
        <v>4.6158201900000009</v>
      </c>
      <c r="S70">
        <v>0.36168423221864732</v>
      </c>
      <c r="T70" s="9">
        <v>0.35935089928270342</v>
      </c>
      <c r="U70" s="3">
        <v>13.103364800000001</v>
      </c>
      <c r="V70" s="3">
        <v>9.2012568910000017</v>
      </c>
      <c r="W70" s="3">
        <v>0.51041041573333323</v>
      </c>
      <c r="X70" s="3">
        <v>0.52377503103333323</v>
      </c>
      <c r="Y70" s="3">
        <v>16.418742499999997</v>
      </c>
      <c r="Z70" s="3">
        <v>18.765902953333335</v>
      </c>
      <c r="AA70" s="3">
        <v>8.3711876780000001</v>
      </c>
      <c r="AB70" s="3">
        <v>9.8508078616666666</v>
      </c>
      <c r="AC70" s="3">
        <v>89.42090953666667</v>
      </c>
      <c r="AD70" s="3">
        <v>76.702127356666665</v>
      </c>
      <c r="AE70" s="3">
        <v>32.766857643333331</v>
      </c>
      <c r="AF70" s="3">
        <v>33.126962259999999</v>
      </c>
      <c r="AG70" s="3">
        <v>61.184408670000003</v>
      </c>
      <c r="AH70" s="3">
        <v>65.719484653333339</v>
      </c>
      <c r="AI70" s="12">
        <v>43642</v>
      </c>
      <c r="AJ70" s="13">
        <v>637.73333333333335</v>
      </c>
      <c r="AK70" s="16">
        <v>3.0668299999999999</v>
      </c>
      <c r="AL70" s="10">
        <v>6.6829999999999945E-2</v>
      </c>
      <c r="AM70" s="10">
        <v>0.57106117358966746</v>
      </c>
      <c r="AN70" s="14">
        <v>12</v>
      </c>
      <c r="AO70" s="10">
        <v>285.14999999999998</v>
      </c>
      <c r="AP70" s="14">
        <v>10.5</v>
      </c>
      <c r="AQ70" s="14">
        <v>37</v>
      </c>
      <c r="AR70" s="10">
        <v>310.14999999999998</v>
      </c>
      <c r="AS70" s="14">
        <v>47.1</v>
      </c>
      <c r="AT70" s="14">
        <v>0.5</v>
      </c>
      <c r="AU70" s="10">
        <v>0.66513863603206758</v>
      </c>
      <c r="AV70" s="10">
        <v>12.590024704851359</v>
      </c>
      <c r="AW70" s="10">
        <v>0.58154137915643567</v>
      </c>
      <c r="AX70" s="10">
        <v>0.59676849164059365</v>
      </c>
      <c r="AY70" s="10">
        <v>9.5423229894180874</v>
      </c>
      <c r="AZ70" s="10">
        <v>11.2047128784516</v>
      </c>
      <c r="BA70" s="10">
        <v>2.7230782029048832</v>
      </c>
      <c r="BB70" s="10">
        <v>0.21337366027011256</v>
      </c>
      <c r="BC70" s="2">
        <v>0.13029207078469177</v>
      </c>
      <c r="BD70" s="1" t="s">
        <v>59</v>
      </c>
      <c r="BE70" s="15"/>
      <c r="BF70" s="9">
        <v>0.35935089928270342</v>
      </c>
      <c r="BG70">
        <v>52</v>
      </c>
      <c r="BH70" s="19">
        <v>160.9</v>
      </c>
      <c r="BI70">
        <v>163</v>
      </c>
      <c r="BJ70" s="19">
        <v>36.4</v>
      </c>
      <c r="BK70">
        <v>90</v>
      </c>
      <c r="BL70" s="20">
        <v>14</v>
      </c>
      <c r="BM70">
        <v>83</v>
      </c>
      <c r="BN70">
        <v>75</v>
      </c>
      <c r="BO70" s="20">
        <v>9.27</v>
      </c>
      <c r="BP70" s="21" t="e">
        <v>#NULL!</v>
      </c>
      <c r="BQ70" s="19">
        <v>13.7</v>
      </c>
      <c r="BR70">
        <v>92</v>
      </c>
      <c r="BS70">
        <v>59</v>
      </c>
      <c r="BT70" s="20">
        <v>4.2</v>
      </c>
      <c r="BU70" s="20">
        <v>0.30000000000000071</v>
      </c>
      <c r="BV70" s="20">
        <v>-9</v>
      </c>
      <c r="BW70" s="20">
        <v>16</v>
      </c>
      <c r="BX70" s="21" t="e">
        <v>#NULL!</v>
      </c>
      <c r="BY70" s="20">
        <v>5.0699999999999994</v>
      </c>
      <c r="BZ70" s="25">
        <f t="shared" si="3"/>
        <v>73.93555631000001</v>
      </c>
      <c r="CA70" s="25">
        <f t="shared" si="2"/>
        <v>28.558885599608487</v>
      </c>
    </row>
    <row r="71" spans="1:79" x14ac:dyDescent="0.3">
      <c r="A71" s="2">
        <v>3</v>
      </c>
      <c r="B71" s="3" t="s">
        <v>63</v>
      </c>
      <c r="C71" s="10">
        <v>408</v>
      </c>
      <c r="D71" s="9" t="s">
        <v>58</v>
      </c>
      <c r="E71" s="10"/>
      <c r="F71" s="10"/>
      <c r="G71" s="10"/>
      <c r="H71" s="10"/>
      <c r="I71" s="10"/>
      <c r="J71" s="10"/>
      <c r="K71" s="10"/>
      <c r="L71" s="11"/>
      <c r="M71" s="11"/>
      <c r="N71" s="10">
        <v>0</v>
      </c>
      <c r="O71" s="10">
        <v>0</v>
      </c>
      <c r="P71" s="10" t="e">
        <v>#DIV/0!</v>
      </c>
      <c r="Q71" s="9" t="e">
        <v>#DIV/0!</v>
      </c>
      <c r="R71">
        <v>0</v>
      </c>
      <c r="S71" t="e">
        <v>#DIV/0!</v>
      </c>
      <c r="T71" s="9" t="e">
        <v>#DIV/0!</v>
      </c>
      <c r="U71" s="3" t="e">
        <v>#DIV/0!</v>
      </c>
      <c r="V71" s="3" t="e">
        <v>#DIV/0!</v>
      </c>
      <c r="W71" s="3" t="e">
        <v>#DIV/0!</v>
      </c>
      <c r="X71" s="3" t="e">
        <v>#DIV/0!</v>
      </c>
      <c r="Y71" s="3" t="e">
        <v>#DIV/0!</v>
      </c>
      <c r="Z71" s="3" t="e">
        <v>#DIV/0!</v>
      </c>
      <c r="AA71" s="3" t="e">
        <v>#DIV/0!</v>
      </c>
      <c r="AB71" s="3" t="e">
        <v>#DIV/0!</v>
      </c>
      <c r="AC71" s="3" t="e">
        <v>#DIV/0!</v>
      </c>
      <c r="AD71" s="3" t="e">
        <v>#DIV/0!</v>
      </c>
      <c r="AE71" s="3" t="e">
        <v>#DIV/0!</v>
      </c>
      <c r="AF71" s="3" t="e">
        <v>#DIV/0!</v>
      </c>
      <c r="AG71" s="3" t="e">
        <v>#DIV/0!</v>
      </c>
      <c r="AH71" s="3" t="e">
        <v>#DIV/0!</v>
      </c>
      <c r="AI71" s="4"/>
      <c r="AJ71" s="5"/>
      <c r="AK71" s="16"/>
      <c r="AL71" s="10">
        <v>3</v>
      </c>
      <c r="AM71" s="10" t="s">
        <v>518</v>
      </c>
      <c r="AN71" s="14">
        <v>12</v>
      </c>
      <c r="AO71" s="10">
        <v>285.14999999999998</v>
      </c>
      <c r="AP71" s="14">
        <v>10.5</v>
      </c>
      <c r="AQ71" s="14">
        <v>37</v>
      </c>
      <c r="AR71" s="10">
        <v>310.14999999999998</v>
      </c>
      <c r="AS71" s="14">
        <v>47.1</v>
      </c>
      <c r="AT71" s="14">
        <v>0.5</v>
      </c>
      <c r="AU71" s="10" t="s">
        <v>518</v>
      </c>
      <c r="AV71" s="10" t="s">
        <v>518</v>
      </c>
      <c r="AW71" s="10" t="e">
        <v>#DIV/0!</v>
      </c>
      <c r="AX71" s="10" t="e">
        <v>#DIV/0!</v>
      </c>
      <c r="AY71" s="10" t="e">
        <v>#DIV/0!</v>
      </c>
      <c r="AZ71" s="10" t="e">
        <v>#DIV/0!</v>
      </c>
      <c r="BA71" s="10" t="s">
        <v>518</v>
      </c>
      <c r="BB71" s="10" t="s">
        <v>518</v>
      </c>
      <c r="BC71" s="2" t="e">
        <v>#DIV/0!</v>
      </c>
      <c r="BD71" s="1" t="s">
        <v>59</v>
      </c>
      <c r="BE71" s="17" t="s">
        <v>64</v>
      </c>
      <c r="BF71" s="9" t="e">
        <v>#DIV/0!</v>
      </c>
      <c r="BG71">
        <v>61</v>
      </c>
      <c r="BH71" s="19">
        <v>154.19999999999999</v>
      </c>
      <c r="BI71">
        <v>108</v>
      </c>
      <c r="BJ71" s="19">
        <v>35.799999999999997</v>
      </c>
      <c r="BK71">
        <v>89</v>
      </c>
      <c r="BL71" s="20">
        <v>13.9</v>
      </c>
      <c r="BM71">
        <v>93</v>
      </c>
      <c r="BN71">
        <v>74</v>
      </c>
      <c r="BO71" s="20">
        <v>5.93</v>
      </c>
      <c r="BP71">
        <v>93</v>
      </c>
      <c r="BQ71" s="19">
        <v>15</v>
      </c>
      <c r="BR71">
        <v>87</v>
      </c>
      <c r="BS71">
        <v>77</v>
      </c>
      <c r="BT71" s="20">
        <v>12.89</v>
      </c>
      <c r="BU71" s="20">
        <v>-1.0999999999999996</v>
      </c>
      <c r="BV71" s="20">
        <v>6</v>
      </c>
      <c r="BW71" s="20">
        <v>-3</v>
      </c>
      <c r="BX71" s="20">
        <v>-4</v>
      </c>
      <c r="BY71" s="20">
        <v>-6.9600000000000009</v>
      </c>
      <c r="BZ71" s="25">
        <f t="shared" si="3"/>
        <v>48.98797596</v>
      </c>
      <c r="CA71" s="25">
        <f t="shared" si="2"/>
        <v>20.602539175460645</v>
      </c>
    </row>
    <row r="72" spans="1:79" x14ac:dyDescent="0.3">
      <c r="A72" s="2">
        <v>4</v>
      </c>
      <c r="B72" s="3" t="s">
        <v>65</v>
      </c>
      <c r="C72" s="10">
        <v>438</v>
      </c>
      <c r="D72" s="9" t="s">
        <v>58</v>
      </c>
      <c r="E72" s="10">
        <v>8.6324893980000006</v>
      </c>
      <c r="F72" s="10">
        <v>0.70359307159999995</v>
      </c>
      <c r="G72" s="10">
        <v>19.84672243</v>
      </c>
      <c r="H72" s="10">
        <v>13.95094759</v>
      </c>
      <c r="I72" s="10">
        <v>76.718101669999996</v>
      </c>
      <c r="J72" s="10">
        <v>28.18698272</v>
      </c>
      <c r="K72" s="10">
        <v>85.430007689999997</v>
      </c>
      <c r="L72" s="11">
        <v>7.8009259259259256E-3</v>
      </c>
      <c r="M72" s="11">
        <v>8.3911921296296304E-3</v>
      </c>
      <c r="N72" s="10">
        <v>6.0584912439999998</v>
      </c>
      <c r="O72" s="10">
        <v>15.773181250000007</v>
      </c>
      <c r="P72" s="10">
        <v>0.38410078144508719</v>
      </c>
      <c r="Q72" s="9">
        <v>0.46739311514488002</v>
      </c>
      <c r="R72">
        <v>13.619634550000001</v>
      </c>
      <c r="S72">
        <v>0.86346782770913721</v>
      </c>
      <c r="T72" s="9">
        <v>1.0058442858423509</v>
      </c>
      <c r="U72" s="3">
        <v>13.226482930000001</v>
      </c>
      <c r="V72" s="3">
        <v>8.3136341399999996</v>
      </c>
      <c r="W72" s="3">
        <v>0.55563211376666677</v>
      </c>
      <c r="X72" s="3">
        <v>0.79259251799999986</v>
      </c>
      <c r="Y72" s="3">
        <v>17.375494190000001</v>
      </c>
      <c r="Z72" s="3">
        <v>20.405047066666668</v>
      </c>
      <c r="AA72" s="3">
        <v>9.6615267219999996</v>
      </c>
      <c r="AB72" s="3">
        <v>16.18477257</v>
      </c>
      <c r="AC72" s="3">
        <v>90.381075779999989</v>
      </c>
      <c r="AD72" s="3">
        <v>76.370295100000007</v>
      </c>
      <c r="AE72" s="3">
        <v>27.139982786666668</v>
      </c>
      <c r="AF72" s="3">
        <v>27.840629849999999</v>
      </c>
      <c r="AG72" s="3">
        <v>72.020383663333334</v>
      </c>
      <c r="AH72" s="3">
        <v>86.017005266666672</v>
      </c>
      <c r="AI72" s="12">
        <v>43643</v>
      </c>
      <c r="AJ72" s="13">
        <v>635.4666666666667</v>
      </c>
      <c r="AK72" s="16">
        <v>3.0321150000000001</v>
      </c>
      <c r="AL72" s="10">
        <v>3.2115000000000116E-2</v>
      </c>
      <c r="AM72" s="10">
        <v>0.69614088344274538</v>
      </c>
      <c r="AN72" s="14">
        <v>12</v>
      </c>
      <c r="AO72" s="10">
        <v>285.14999999999998</v>
      </c>
      <c r="AP72" s="14">
        <v>10.5</v>
      </c>
      <c r="AQ72" s="14">
        <v>37</v>
      </c>
      <c r="AR72" s="10">
        <v>310.14999999999998</v>
      </c>
      <c r="AS72" s="14">
        <v>47.1</v>
      </c>
      <c r="AT72" s="14">
        <v>0.5</v>
      </c>
      <c r="AU72" s="10">
        <v>0.81103084906189593</v>
      </c>
      <c r="AV72" s="10">
        <v>16.096304143498674</v>
      </c>
      <c r="AW72" s="10">
        <v>0.64047643898691797</v>
      </c>
      <c r="AX72" s="10">
        <v>0.91362039903527392</v>
      </c>
      <c r="AY72" s="10">
        <v>11.135202148758788</v>
      </c>
      <c r="AZ72" s="10">
        <v>18.664744321947875</v>
      </c>
      <c r="BA72" s="10">
        <v>7.0895547980685549</v>
      </c>
      <c r="BB72" s="10">
        <v>0.44946892359260449</v>
      </c>
      <c r="BC72" s="2">
        <v>0.53899714035355861</v>
      </c>
      <c r="BD72" s="1" t="s">
        <v>59</v>
      </c>
      <c r="BE72" s="15"/>
      <c r="BF72" s="9">
        <v>1.0058442858423509</v>
      </c>
      <c r="BG72">
        <v>73</v>
      </c>
      <c r="BH72" s="19">
        <v>148.6</v>
      </c>
      <c r="BI72">
        <v>96</v>
      </c>
      <c r="BJ72" s="19">
        <v>33.6</v>
      </c>
      <c r="BK72">
        <v>88</v>
      </c>
      <c r="BL72" s="20">
        <v>12.3</v>
      </c>
      <c r="BM72">
        <v>88</v>
      </c>
      <c r="BN72">
        <v>75</v>
      </c>
      <c r="BO72" s="20">
        <v>8.0500000000000007</v>
      </c>
      <c r="BP72">
        <v>86</v>
      </c>
      <c r="BQ72" s="19">
        <v>14.2</v>
      </c>
      <c r="BR72">
        <v>80</v>
      </c>
      <c r="BS72">
        <v>83</v>
      </c>
      <c r="BT72" s="20">
        <v>4.32</v>
      </c>
      <c r="BU72" s="20">
        <v>-1.8999999999999986</v>
      </c>
      <c r="BV72" s="20">
        <v>8</v>
      </c>
      <c r="BW72" s="20">
        <v>-8</v>
      </c>
      <c r="BX72" s="20">
        <v>2</v>
      </c>
      <c r="BY72" s="20">
        <v>3.7300000000000004</v>
      </c>
      <c r="BZ72" s="25">
        <f t="shared" si="3"/>
        <v>43.544867520000004</v>
      </c>
      <c r="CA72" s="25">
        <f t="shared" si="2"/>
        <v>19.719656914513024</v>
      </c>
    </row>
    <row r="73" spans="1:79" x14ac:dyDescent="0.3">
      <c r="A73" s="2">
        <v>5</v>
      </c>
      <c r="B73" s="3" t="s">
        <v>66</v>
      </c>
      <c r="C73" s="10">
        <v>477</v>
      </c>
      <c r="D73" s="9" t="s">
        <v>58</v>
      </c>
      <c r="E73" s="10">
        <v>8.9995494390000008</v>
      </c>
      <c r="F73" s="10">
        <v>0.66830414790000003</v>
      </c>
      <c r="G73" s="10">
        <v>16.671134479999999</v>
      </c>
      <c r="H73" s="10">
        <v>11.150486470000001</v>
      </c>
      <c r="I73" s="10">
        <v>72.221142889999996</v>
      </c>
      <c r="J73" s="10">
        <v>31.68348379</v>
      </c>
      <c r="K73" s="10">
        <v>76.827999360000007</v>
      </c>
      <c r="L73" s="11">
        <v>3.9583333333333337E-3</v>
      </c>
      <c r="M73" s="11">
        <v>4.5080902777777775E-3</v>
      </c>
      <c r="N73" s="10">
        <v>2.7836988630000015</v>
      </c>
      <c r="O73" s="10">
        <v>13.826770719999999</v>
      </c>
      <c r="P73" s="10">
        <v>0.20132675368468117</v>
      </c>
      <c r="Q73" s="9">
        <v>0.20170326513436929</v>
      </c>
      <c r="R73">
        <v>9.2211287900000087</v>
      </c>
      <c r="S73">
        <v>0.66690400649096826</v>
      </c>
      <c r="T73" s="9">
        <v>0.62428861337147501</v>
      </c>
      <c r="U73" s="3">
        <v>13.215001550000002</v>
      </c>
      <c r="V73" s="3">
        <v>8.9819766829999992</v>
      </c>
      <c r="W73" s="3">
        <v>0.51307422020000004</v>
      </c>
      <c r="X73" s="3">
        <v>0.65186777993333334</v>
      </c>
      <c r="Y73" s="3">
        <v>16.961456803333334</v>
      </c>
      <c r="Z73" s="3">
        <v>17.228426583333334</v>
      </c>
      <c r="AA73" s="3">
        <v>8.6847231969999985</v>
      </c>
      <c r="AB73" s="3">
        <v>11.236516799999999</v>
      </c>
      <c r="AC73" s="3">
        <v>87.002900046666653</v>
      </c>
      <c r="AD73" s="3">
        <v>74.352746670000002</v>
      </c>
      <c r="AE73" s="3">
        <v>31.74134561</v>
      </c>
      <c r="AF73" s="3">
        <v>31.879903883333331</v>
      </c>
      <c r="AG73" s="3">
        <v>67.539771250000001</v>
      </c>
      <c r="AH73" s="3">
        <v>75.484232703333333</v>
      </c>
      <c r="AI73" s="12">
        <v>43643</v>
      </c>
      <c r="AJ73" s="13">
        <v>635.4666666666667</v>
      </c>
      <c r="AK73" s="16">
        <v>3.0321150000000001</v>
      </c>
      <c r="AL73" s="10">
        <v>3.2115000000000116E-2</v>
      </c>
      <c r="AM73" s="10">
        <v>0.66122572649784073</v>
      </c>
      <c r="AN73" s="14">
        <v>12</v>
      </c>
      <c r="AO73" s="10">
        <v>285.14999999999998</v>
      </c>
      <c r="AP73" s="14">
        <v>10.5</v>
      </c>
      <c r="AQ73" s="14">
        <v>37</v>
      </c>
      <c r="AR73" s="10">
        <v>310.14999999999998</v>
      </c>
      <c r="AS73" s="14">
        <v>47.1</v>
      </c>
      <c r="AT73" s="14">
        <v>0.5</v>
      </c>
      <c r="AU73" s="10">
        <v>0.77035335107885394</v>
      </c>
      <c r="AV73" s="10">
        <v>12.842664312954227</v>
      </c>
      <c r="AW73" s="10">
        <v>0.59142000857726496</v>
      </c>
      <c r="AX73" s="10">
        <v>0.75140717038781102</v>
      </c>
      <c r="AY73" s="10">
        <v>10.004709570119802</v>
      </c>
      <c r="AZ73" s="10">
        <v>12.944216527059567</v>
      </c>
      <c r="BA73" s="10">
        <v>3.1763222874786337</v>
      </c>
      <c r="BB73" s="10">
        <v>0.22972264108525217</v>
      </c>
      <c r="BC73" s="2">
        <v>0.23246623448950218</v>
      </c>
      <c r="BD73" s="1" t="s">
        <v>59</v>
      </c>
      <c r="BE73" s="15"/>
      <c r="BF73" s="9">
        <v>0.62428861337147501</v>
      </c>
      <c r="BG73">
        <v>50</v>
      </c>
      <c r="BH73" s="19">
        <v>156.80000000000001</v>
      </c>
      <c r="BI73">
        <v>134</v>
      </c>
      <c r="BJ73" s="19">
        <v>33.5</v>
      </c>
      <c r="BK73">
        <v>92</v>
      </c>
      <c r="BL73" s="20">
        <v>16.899999999999999</v>
      </c>
      <c r="BM73">
        <v>84</v>
      </c>
      <c r="BN73">
        <v>85</v>
      </c>
      <c r="BO73" s="20">
        <v>15.47</v>
      </c>
      <c r="BP73">
        <v>86</v>
      </c>
      <c r="BQ73" s="19">
        <v>14.6</v>
      </c>
      <c r="BR73">
        <v>86</v>
      </c>
      <c r="BS73">
        <v>88</v>
      </c>
      <c r="BT73" s="20">
        <v>16.32</v>
      </c>
      <c r="BU73" s="20">
        <v>2.2999999999999989</v>
      </c>
      <c r="BV73" s="20">
        <v>-2</v>
      </c>
      <c r="BW73" s="20">
        <v>-3</v>
      </c>
      <c r="BX73" s="20">
        <v>6</v>
      </c>
      <c r="BY73" s="20">
        <v>-0.84999999999999964</v>
      </c>
      <c r="BZ73" s="25">
        <f t="shared" si="3"/>
        <v>60.781377580000004</v>
      </c>
      <c r="CA73" s="25">
        <f t="shared" si="2"/>
        <v>24.72170514076166</v>
      </c>
    </row>
    <row r="74" spans="1:79" x14ac:dyDescent="0.3">
      <c r="A74" s="2">
        <v>6</v>
      </c>
      <c r="B74" s="3" t="s">
        <v>67</v>
      </c>
      <c r="C74" s="10">
        <v>419</v>
      </c>
      <c r="D74" s="9" t="s">
        <v>58</v>
      </c>
      <c r="E74" s="10">
        <v>8.4233697959999994</v>
      </c>
      <c r="F74" s="10">
        <v>0.77204458850000002</v>
      </c>
      <c r="G74" s="10">
        <v>20.083681110000001</v>
      </c>
      <c r="H74" s="10">
        <v>15.312975339999999</v>
      </c>
      <c r="I74" s="10">
        <v>79.708082970000007</v>
      </c>
      <c r="J74" s="10">
        <v>27.92224672</v>
      </c>
      <c r="K74" s="10">
        <v>87.196633730000002</v>
      </c>
      <c r="L74" s="11">
        <v>4.8668981481481488E-3</v>
      </c>
      <c r="M74" s="11">
        <v>5.364571759259259E-3</v>
      </c>
      <c r="N74" s="10">
        <v>5.0627731399999991</v>
      </c>
      <c r="O74" s="10">
        <v>11.473312639999989</v>
      </c>
      <c r="P74" s="10">
        <v>0.44126516019003942</v>
      </c>
      <c r="Q74" s="9">
        <v>0.40168444513983587</v>
      </c>
      <c r="R74">
        <v>3.8859199500000017</v>
      </c>
      <c r="S74">
        <v>0.33869206496233029</v>
      </c>
      <c r="T74" s="9">
        <v>0.30565043585185725</v>
      </c>
      <c r="U74" s="3">
        <v>13.247118653333333</v>
      </c>
      <c r="V74" s="3">
        <v>8.7627087386666656</v>
      </c>
      <c r="W74" s="3">
        <v>0.57229384839999986</v>
      </c>
      <c r="X74" s="3">
        <v>0.68143642563333329</v>
      </c>
      <c r="Y74" s="3">
        <v>17.023067606666668</v>
      </c>
      <c r="Z74" s="3">
        <v>20.757864156666667</v>
      </c>
      <c r="AA74" s="3">
        <v>9.6906304670000001</v>
      </c>
      <c r="AB74" s="3">
        <v>14.050009406666668</v>
      </c>
      <c r="AC74" s="3">
        <v>90.51869537333333</v>
      </c>
      <c r="AD74" s="3">
        <v>79.668984573333333</v>
      </c>
      <c r="AE74" s="3">
        <v>28.25821607333333</v>
      </c>
      <c r="AF74" s="3">
        <v>28.005954876666664</v>
      </c>
      <c r="AG74" s="3">
        <v>80.336931653333338</v>
      </c>
      <c r="AH74" s="3">
        <v>83.647659866666672</v>
      </c>
      <c r="AI74" s="12">
        <v>43642</v>
      </c>
      <c r="AJ74" s="13">
        <v>637.73333333333335</v>
      </c>
      <c r="AK74" s="16">
        <v>3.0668299999999999</v>
      </c>
      <c r="AL74" s="10">
        <v>6.6829999999999945E-2</v>
      </c>
      <c r="AM74" s="10">
        <v>0.75522078677331317</v>
      </c>
      <c r="AN74" s="14">
        <v>12</v>
      </c>
      <c r="AO74" s="10">
        <v>285.14999999999998</v>
      </c>
      <c r="AP74" s="14">
        <v>10.5</v>
      </c>
      <c r="AQ74" s="14">
        <v>37</v>
      </c>
      <c r="AR74" s="10">
        <v>310.14999999999998</v>
      </c>
      <c r="AS74" s="14">
        <v>47.1</v>
      </c>
      <c r="AT74" s="14">
        <v>0.5</v>
      </c>
      <c r="AU74" s="10">
        <v>0.87963697629776194</v>
      </c>
      <c r="AV74" s="10">
        <v>17.666348524528878</v>
      </c>
      <c r="AW74" s="10">
        <v>0.65204890735450804</v>
      </c>
      <c r="AX74" s="10">
        <v>0.77640163005074958</v>
      </c>
      <c r="AY74" s="10">
        <v>11.059954297646357</v>
      </c>
      <c r="AZ74" s="10">
        <v>16.093226362636944</v>
      </c>
      <c r="BA74" s="10">
        <v>5.9490555692552416</v>
      </c>
      <c r="BB74" s="10">
        <v>0.51851246069201917</v>
      </c>
      <c r="BC74" s="2">
        <v>0.46351532222612324</v>
      </c>
      <c r="BD74" s="1" t="s">
        <v>59</v>
      </c>
      <c r="BE74" s="15"/>
      <c r="BF74" s="9">
        <v>0.30565043585185725</v>
      </c>
      <c r="BG74">
        <v>79</v>
      </c>
      <c r="BH74" s="19">
        <v>148.30000000000001</v>
      </c>
      <c r="BI74">
        <v>142</v>
      </c>
      <c r="BJ74" s="19">
        <v>33.700000000000003</v>
      </c>
      <c r="BK74">
        <v>86</v>
      </c>
      <c r="BL74" s="20">
        <v>14.2</v>
      </c>
      <c r="BM74">
        <v>86</v>
      </c>
      <c r="BN74">
        <v>96</v>
      </c>
      <c r="BO74" s="20">
        <v>5.26</v>
      </c>
      <c r="BP74">
        <v>82</v>
      </c>
      <c r="BQ74" s="19">
        <v>14</v>
      </c>
      <c r="BR74">
        <v>86</v>
      </c>
      <c r="BS74">
        <v>73</v>
      </c>
      <c r="BT74" s="20">
        <v>7.82</v>
      </c>
      <c r="BU74" s="20">
        <v>0.19999999999999929</v>
      </c>
      <c r="BV74" s="20">
        <v>0</v>
      </c>
      <c r="BW74" s="20">
        <v>23</v>
      </c>
      <c r="BX74" s="20">
        <v>4</v>
      </c>
      <c r="BY74" s="20">
        <v>-2.5600000000000005</v>
      </c>
      <c r="BZ74" s="25">
        <f t="shared" si="3"/>
        <v>64.410116540000004</v>
      </c>
      <c r="CA74" s="25">
        <f t="shared" si="2"/>
        <v>29.286790658253643</v>
      </c>
    </row>
    <row r="75" spans="1:79" x14ac:dyDescent="0.3">
      <c r="A75" s="2">
        <v>7</v>
      </c>
      <c r="B75" s="3" t="s">
        <v>68</v>
      </c>
      <c r="C75" s="10">
        <v>494</v>
      </c>
      <c r="D75" s="9" t="s">
        <v>58</v>
      </c>
      <c r="E75" s="10">
        <v>9.3211511639999998</v>
      </c>
      <c r="F75" s="10">
        <v>0.58863334410000001</v>
      </c>
      <c r="G75" s="10">
        <v>19.271739780000001</v>
      </c>
      <c r="H75" s="10">
        <v>11.28537777</v>
      </c>
      <c r="I75" s="10">
        <v>72.443385899999996</v>
      </c>
      <c r="J75" s="10">
        <v>30.97765265</v>
      </c>
      <c r="K75" s="10">
        <v>86.072093870000003</v>
      </c>
      <c r="L75" s="11">
        <v>4.8263888888888887E-3</v>
      </c>
      <c r="M75" s="11">
        <v>5.2488310185185181E-3</v>
      </c>
      <c r="N75" s="10">
        <v>2.4995282319999994</v>
      </c>
      <c r="O75" s="10">
        <v>15.943515310000009</v>
      </c>
      <c r="P75" s="10">
        <v>0.15677397257756939</v>
      </c>
      <c r="Q75" s="9">
        <v>0.11170610486869979</v>
      </c>
      <c r="R75">
        <v>9.6308790900000076</v>
      </c>
      <c r="S75">
        <v>0.60406246067699876</v>
      </c>
      <c r="T75" s="9">
        <v>0.67497730133324207</v>
      </c>
      <c r="U75" s="3">
        <v>13.198074813333333</v>
      </c>
      <c r="V75" s="3">
        <v>9.6972425656666665</v>
      </c>
      <c r="W75" s="3">
        <v>0.50648713713333338</v>
      </c>
      <c r="X75" s="3">
        <v>0.52928941306666666</v>
      </c>
      <c r="Y75" s="3">
        <v>16.269780836666666</v>
      </c>
      <c r="Z75" s="3">
        <v>18.540913119999999</v>
      </c>
      <c r="AA75" s="3">
        <v>8.2125659070000001</v>
      </c>
      <c r="AB75" s="3">
        <v>9.8229318933333332</v>
      </c>
      <c r="AC75" s="3">
        <v>87.191057566666657</v>
      </c>
      <c r="AD75" s="3">
        <v>73.05053371999999</v>
      </c>
      <c r="AE75" s="3">
        <v>31.24357453</v>
      </c>
      <c r="AF75" s="3">
        <v>31.005850289999998</v>
      </c>
      <c r="AG75" s="3">
        <v>73.348211003333333</v>
      </c>
      <c r="AH75" s="3">
        <v>82.818628549999985</v>
      </c>
      <c r="AI75" s="12">
        <v>43643</v>
      </c>
      <c r="AJ75" s="13">
        <v>635.4666666666667</v>
      </c>
      <c r="AK75" s="16">
        <v>3.0321150000000001</v>
      </c>
      <c r="AL75" s="10">
        <v>3.2115000000000116E-2</v>
      </c>
      <c r="AM75" s="10">
        <v>0.58239876531727852</v>
      </c>
      <c r="AN75" s="14">
        <v>12</v>
      </c>
      <c r="AO75" s="10">
        <v>285.14999999999998</v>
      </c>
      <c r="AP75" s="14">
        <v>10.5</v>
      </c>
      <c r="AQ75" s="14">
        <v>37</v>
      </c>
      <c r="AR75" s="10">
        <v>310.14999999999998</v>
      </c>
      <c r="AS75" s="14">
        <v>47.1</v>
      </c>
      <c r="AT75" s="14">
        <v>0.5</v>
      </c>
      <c r="AU75" s="10">
        <v>0.67851691570233785</v>
      </c>
      <c r="AV75" s="10">
        <v>13.076201435743652</v>
      </c>
      <c r="AW75" s="10">
        <v>0.58382708620773227</v>
      </c>
      <c r="AX75" s="10">
        <v>0.61011124100860348</v>
      </c>
      <c r="AY75" s="10">
        <v>9.4792465052777839</v>
      </c>
      <c r="AZ75" s="10">
        <v>11.339056477306199</v>
      </c>
      <c r="BA75" s="10">
        <v>2.9428248944746809</v>
      </c>
      <c r="BB75" s="10">
        <v>0.18457817095260651</v>
      </c>
      <c r="BC75" s="2">
        <v>0.12869335620226496</v>
      </c>
      <c r="BD75" s="1" t="s">
        <v>59</v>
      </c>
      <c r="BE75" s="15"/>
      <c r="BF75" s="9">
        <v>0.67497730133324207</v>
      </c>
      <c r="BG75">
        <v>52</v>
      </c>
      <c r="BH75" s="19">
        <v>158.6</v>
      </c>
      <c r="BI75">
        <v>154</v>
      </c>
      <c r="BJ75" s="19">
        <v>33.1</v>
      </c>
      <c r="BK75">
        <v>91</v>
      </c>
      <c r="BL75" s="20">
        <v>13.4</v>
      </c>
      <c r="BM75">
        <v>84</v>
      </c>
      <c r="BN75">
        <v>65</v>
      </c>
      <c r="BO75" s="20">
        <v>5.66</v>
      </c>
      <c r="BP75" s="21" t="e">
        <v>#NULL!</v>
      </c>
      <c r="BQ75" s="19">
        <v>14.7</v>
      </c>
      <c r="BR75">
        <v>91</v>
      </c>
      <c r="BS75">
        <v>73</v>
      </c>
      <c r="BT75" s="20">
        <v>10.62</v>
      </c>
      <c r="BU75" s="20">
        <v>-1.2999999999999989</v>
      </c>
      <c r="BV75" s="20">
        <v>-7</v>
      </c>
      <c r="BW75" s="20">
        <v>-8</v>
      </c>
      <c r="BX75" s="21" t="e">
        <v>#NULL!</v>
      </c>
      <c r="BY75" s="20">
        <v>-4.9599999999999991</v>
      </c>
      <c r="BZ75" s="25">
        <f t="shared" si="3"/>
        <v>69.853224980000007</v>
      </c>
      <c r="CA75" s="25">
        <f t="shared" si="2"/>
        <v>27.770269563917577</v>
      </c>
    </row>
    <row r="76" spans="1:79" x14ac:dyDescent="0.3">
      <c r="A76" s="2">
        <v>8</v>
      </c>
      <c r="B76" s="3" t="s">
        <v>69</v>
      </c>
      <c r="C76" s="10">
        <v>409</v>
      </c>
      <c r="D76" s="9" t="s">
        <v>58</v>
      </c>
      <c r="E76" s="10">
        <v>7.922444187</v>
      </c>
      <c r="F76" s="10">
        <v>0.73204175189999998</v>
      </c>
      <c r="G76" s="10">
        <v>22.836567299999999</v>
      </c>
      <c r="H76" s="10">
        <v>16.715127729999999</v>
      </c>
      <c r="I76" s="10">
        <v>81.214325799999997</v>
      </c>
      <c r="J76" s="10">
        <v>29.11252438</v>
      </c>
      <c r="K76" s="10">
        <v>97.749902129999995</v>
      </c>
      <c r="L76" s="11">
        <v>4.7337962962962958E-3</v>
      </c>
      <c r="M76" s="11">
        <v>5.225682870370371E-3</v>
      </c>
      <c r="N76" s="10">
        <v>6.1870063199999983</v>
      </c>
      <c r="O76" s="10">
        <v>11.255733750000005</v>
      </c>
      <c r="P76" s="10">
        <v>0.54967596581608869</v>
      </c>
      <c r="Q76" s="9">
        <v>0.510022034954838</v>
      </c>
      <c r="R76">
        <v>10.869364759999996</v>
      </c>
      <c r="S76">
        <v>0.96567358480738685</v>
      </c>
      <c r="T76" s="9">
        <v>0.69597995548524272</v>
      </c>
      <c r="U76" s="3">
        <v>13.477761533333334</v>
      </c>
      <c r="V76" s="3">
        <v>8.3019280230000003</v>
      </c>
      <c r="W76" s="3">
        <v>0.48805658359999998</v>
      </c>
      <c r="X76" s="3">
        <v>0.69745189143333342</v>
      </c>
      <c r="Y76" s="3">
        <v>21.038384320000002</v>
      </c>
      <c r="Z76" s="3">
        <v>23.001766840000002</v>
      </c>
      <c r="AA76" s="3">
        <v>10.257476050000001</v>
      </c>
      <c r="AB76" s="3">
        <v>16.017509186666668</v>
      </c>
      <c r="AC76" s="3">
        <v>92.234941640000002</v>
      </c>
      <c r="AD76" s="3">
        <v>81.042531866666664</v>
      </c>
      <c r="AE76" s="3">
        <v>29.281725133333335</v>
      </c>
      <c r="AF76" s="3">
        <v>29.217097533333334</v>
      </c>
      <c r="AG76" s="3">
        <v>86.552137106666677</v>
      </c>
      <c r="AH76" s="3">
        <v>94.354802946666666</v>
      </c>
      <c r="AI76" s="12">
        <v>43641</v>
      </c>
      <c r="AJ76" s="13">
        <v>640.1</v>
      </c>
      <c r="AK76" s="16">
        <v>2.988</v>
      </c>
      <c r="AL76" s="10">
        <v>1.2000000000000011E-2</v>
      </c>
      <c r="AM76" s="10">
        <v>0.73498167861445785</v>
      </c>
      <c r="AN76" s="14">
        <v>12</v>
      </c>
      <c r="AO76" s="10">
        <v>285.14999999999998</v>
      </c>
      <c r="AP76" s="14">
        <v>10.5</v>
      </c>
      <c r="AQ76" s="14">
        <v>37</v>
      </c>
      <c r="AR76" s="10">
        <v>310.14999999999998</v>
      </c>
      <c r="AS76" s="14">
        <v>47.1</v>
      </c>
      <c r="AT76" s="14">
        <v>0.5</v>
      </c>
      <c r="AU76" s="10">
        <v>0.85583758174080571</v>
      </c>
      <c r="AV76" s="10">
        <v>19.544392533293159</v>
      </c>
      <c r="AW76" s="10">
        <v>0.57059199858037957</v>
      </c>
      <c r="AX76" s="10">
        <v>0.81539821819670577</v>
      </c>
      <c r="AY76" s="10">
        <v>11.997351602021217</v>
      </c>
      <c r="AZ76" s="10">
        <v>18.770579275592365</v>
      </c>
      <c r="BA76" s="10">
        <v>7.2299544953991184</v>
      </c>
      <c r="BB76" s="10">
        <v>0.64233524495007843</v>
      </c>
      <c r="BC76" s="2">
        <v>0.59957536820825952</v>
      </c>
      <c r="BD76" s="1" t="s">
        <v>59</v>
      </c>
      <c r="BE76" s="15"/>
      <c r="BF76" s="9">
        <v>0.69597995548524272</v>
      </c>
      <c r="BG76">
        <v>58</v>
      </c>
      <c r="BH76" s="19">
        <v>147.80000000000001</v>
      </c>
      <c r="BI76">
        <v>123</v>
      </c>
      <c r="BJ76" s="19">
        <v>32.4</v>
      </c>
      <c r="BK76">
        <v>93</v>
      </c>
      <c r="BL76" s="20">
        <v>16.2</v>
      </c>
      <c r="BM76">
        <v>88</v>
      </c>
      <c r="BN76">
        <v>104</v>
      </c>
      <c r="BO76" s="20">
        <v>9.73</v>
      </c>
      <c r="BP76">
        <v>85</v>
      </c>
      <c r="BQ76" s="19">
        <v>14.4</v>
      </c>
      <c r="BR76">
        <v>89</v>
      </c>
      <c r="BS76">
        <v>85</v>
      </c>
      <c r="BT76" s="20">
        <v>17.72</v>
      </c>
      <c r="BU76" s="20">
        <v>1.7999999999999989</v>
      </c>
      <c r="BV76" s="20">
        <v>-1</v>
      </c>
      <c r="BW76" s="20">
        <v>19</v>
      </c>
      <c r="BX76" s="20">
        <v>8</v>
      </c>
      <c r="BY76" s="20">
        <v>-7.9899999999999984</v>
      </c>
      <c r="BZ76" s="25">
        <f t="shared" si="3"/>
        <v>55.791861510000004</v>
      </c>
      <c r="CA76" s="25">
        <f t="shared" si="2"/>
        <v>25.540064157027466</v>
      </c>
    </row>
    <row r="77" spans="1:79" x14ac:dyDescent="0.3">
      <c r="A77" s="2">
        <v>9</v>
      </c>
      <c r="B77" s="3" t="s">
        <v>70</v>
      </c>
      <c r="C77" s="10">
        <v>369</v>
      </c>
      <c r="D77" s="9" t="s">
        <v>58</v>
      </c>
      <c r="E77" s="10">
        <v>8.9603562589999992</v>
      </c>
      <c r="F77" s="10">
        <v>0.66549581270000002</v>
      </c>
      <c r="G77" s="10">
        <v>19.565644500000001</v>
      </c>
      <c r="H77" s="10">
        <v>12.973905480000001</v>
      </c>
      <c r="I77" s="10">
        <v>83.077747770000002</v>
      </c>
      <c r="J77" s="10">
        <v>32.889535049999999</v>
      </c>
      <c r="K77" s="10">
        <v>80.847160479999999</v>
      </c>
      <c r="L77" s="11">
        <v>4.7395833333333335E-3</v>
      </c>
      <c r="M77" s="11">
        <v>5.3240624999999998E-3</v>
      </c>
      <c r="N77" s="10">
        <v>2.7714600300000001</v>
      </c>
      <c r="O77" s="10">
        <v>12.112635409999996</v>
      </c>
      <c r="P77" s="10">
        <v>0.22880735167773048</v>
      </c>
      <c r="Q77" s="9">
        <v>0.20436934454953026</v>
      </c>
      <c r="R77">
        <v>5.8979447399999998</v>
      </c>
      <c r="S77">
        <v>0.48692497878131064</v>
      </c>
      <c r="T77" s="9">
        <v>0.50146485979071964</v>
      </c>
      <c r="U77" s="3">
        <v>13.200705906666665</v>
      </c>
      <c r="V77" s="3">
        <v>9.0199394536666659</v>
      </c>
      <c r="W77" s="3">
        <v>0.54092617360000006</v>
      </c>
      <c r="X77" s="3">
        <v>0.65386128430000001</v>
      </c>
      <c r="Y77" s="3">
        <v>19.277458339999999</v>
      </c>
      <c r="Z77" s="3">
        <v>19.767515496666665</v>
      </c>
      <c r="AA77" s="3">
        <v>10.392290756666668</v>
      </c>
      <c r="AB77" s="3">
        <v>12.886821213333334</v>
      </c>
      <c r="AC77" s="3">
        <v>94.247347439999999</v>
      </c>
      <c r="AD77" s="3">
        <v>82.118797483333324</v>
      </c>
      <c r="AE77" s="3">
        <v>33.349736253333326</v>
      </c>
      <c r="AF77" s="3">
        <v>33.065983620000004</v>
      </c>
      <c r="AG77" s="3">
        <v>74.714634853333337</v>
      </c>
      <c r="AH77" s="3">
        <v>80.87827879000001</v>
      </c>
      <c r="AI77" s="12">
        <v>43642</v>
      </c>
      <c r="AJ77" s="13">
        <v>637.73333333333335</v>
      </c>
      <c r="AK77" s="16">
        <v>3.0668299999999999</v>
      </c>
      <c r="AL77" s="10">
        <v>6.6829999999999945E-2</v>
      </c>
      <c r="AM77" s="10">
        <v>0.65099383992591697</v>
      </c>
      <c r="AN77" s="14">
        <v>12</v>
      </c>
      <c r="AO77" s="10">
        <v>285.14999999999998</v>
      </c>
      <c r="AP77" s="14">
        <v>10.5</v>
      </c>
      <c r="AQ77" s="14">
        <v>37</v>
      </c>
      <c r="AR77" s="10">
        <v>310.14999999999998</v>
      </c>
      <c r="AS77" s="14">
        <v>47.1</v>
      </c>
      <c r="AT77" s="14">
        <v>0.5</v>
      </c>
      <c r="AU77" s="10">
        <v>0.75823952805576811</v>
      </c>
      <c r="AV77" s="10">
        <v>14.835445051786936</v>
      </c>
      <c r="AW77" s="10">
        <v>0.6163098230767825</v>
      </c>
      <c r="AX77" s="10">
        <v>0.74498360795106233</v>
      </c>
      <c r="AY77" s="10">
        <v>11.842947779648396</v>
      </c>
      <c r="AZ77" s="10">
        <v>14.714148690845656</v>
      </c>
      <c r="BA77" s="10">
        <v>3.2084908422271923</v>
      </c>
      <c r="BB77" s="10">
        <v>0.26488792352969809</v>
      </c>
      <c r="BC77" s="2">
        <v>0.23525144877657331</v>
      </c>
      <c r="BD77" s="1" t="s">
        <v>59</v>
      </c>
      <c r="BE77" s="15"/>
      <c r="BF77" s="9">
        <v>0.50146485979071964</v>
      </c>
      <c r="BG77">
        <v>62</v>
      </c>
      <c r="BH77" s="19">
        <v>145.5</v>
      </c>
      <c r="BI77">
        <v>89</v>
      </c>
      <c r="BJ77" s="19">
        <v>30.2</v>
      </c>
      <c r="BK77">
        <v>81</v>
      </c>
      <c r="BL77" s="20">
        <v>14.9</v>
      </c>
      <c r="BM77">
        <v>89</v>
      </c>
      <c r="BN77">
        <v>69</v>
      </c>
      <c r="BO77" s="20">
        <v>4.62</v>
      </c>
      <c r="BP77">
        <v>90</v>
      </c>
      <c r="BQ77" s="19">
        <v>12.7</v>
      </c>
      <c r="BR77">
        <v>90</v>
      </c>
      <c r="BS77">
        <v>77</v>
      </c>
      <c r="BT77" s="20">
        <v>4.96</v>
      </c>
      <c r="BU77" s="20">
        <v>2.2000000000000011</v>
      </c>
      <c r="BV77" s="20">
        <v>-1</v>
      </c>
      <c r="BW77" s="20">
        <v>-8</v>
      </c>
      <c r="BX77" s="20">
        <v>-9</v>
      </c>
      <c r="BY77" s="20">
        <v>-0.33999999999999986</v>
      </c>
      <c r="BZ77" s="25">
        <f t="shared" si="3"/>
        <v>40.36972093</v>
      </c>
      <c r="CA77" s="25">
        <f t="shared" si="2"/>
        <v>19.06908087056128</v>
      </c>
    </row>
    <row r="78" spans="1:79" x14ac:dyDescent="0.3">
      <c r="A78" s="2">
        <v>10</v>
      </c>
      <c r="B78" s="3" t="s">
        <v>71</v>
      </c>
      <c r="C78" s="10">
        <v>394</v>
      </c>
      <c r="D78" s="9" t="s">
        <v>58</v>
      </c>
      <c r="E78" s="10">
        <v>9.3558740589999996</v>
      </c>
      <c r="F78" s="10">
        <v>0.57950884120000001</v>
      </c>
      <c r="G78" s="10">
        <v>16.534691160000001</v>
      </c>
      <c r="H78" s="10">
        <v>9.5846307880000001</v>
      </c>
      <c r="I78" s="10">
        <v>73.372988449999994</v>
      </c>
      <c r="J78" s="10">
        <v>33.474258059999997</v>
      </c>
      <c r="K78" s="10">
        <v>66.460683759999995</v>
      </c>
      <c r="L78" s="11">
        <v>8.6168981481481478E-3</v>
      </c>
      <c r="M78" s="11">
        <v>9.2187384259259254E-3</v>
      </c>
      <c r="N78" s="10">
        <v>0.70403653099999985</v>
      </c>
      <c r="O78" s="10">
        <v>12.97453268000001</v>
      </c>
      <c r="P78" s="10">
        <v>5.4262958702571112E-2</v>
      </c>
      <c r="Q78" s="9">
        <v>5.0480836930634702E-2</v>
      </c>
      <c r="R78">
        <v>6.225230549999992</v>
      </c>
      <c r="S78">
        <v>0.47980383598679155</v>
      </c>
      <c r="T78" s="9">
        <v>0.47507833951570855</v>
      </c>
      <c r="U78" s="3">
        <v>13.279241436666666</v>
      </c>
      <c r="V78" s="3">
        <v>9.8233324369999995</v>
      </c>
      <c r="W78" s="3">
        <v>0.51809115693333341</v>
      </c>
      <c r="X78" s="3">
        <v>0.54399299586666672</v>
      </c>
      <c r="Y78" s="3">
        <v>16.461496710000002</v>
      </c>
      <c r="Z78" s="3">
        <v>16.839325006666666</v>
      </c>
      <c r="AA78" s="3">
        <v>8.5464237946666657</v>
      </c>
      <c r="AB78" s="3">
        <v>9.1599330556666683</v>
      </c>
      <c r="AC78" s="3">
        <v>87.196410526666682</v>
      </c>
      <c r="AD78" s="3">
        <v>75.285682263333328</v>
      </c>
      <c r="AE78" s="3">
        <v>32.28863007333333</v>
      </c>
      <c r="AF78" s="3">
        <v>33.003515416666666</v>
      </c>
      <c r="AG78" s="3">
        <v>60.350448333333333</v>
      </c>
      <c r="AH78" s="3">
        <v>66.00177123666667</v>
      </c>
      <c r="AI78" s="12">
        <v>43642</v>
      </c>
      <c r="AJ78" s="13">
        <v>637.73333333333301</v>
      </c>
      <c r="AK78" s="16">
        <v>3.0668299999999999</v>
      </c>
      <c r="AL78" s="10">
        <v>6.6829999999999945E-2</v>
      </c>
      <c r="AM78" s="10">
        <v>0.56688063035773095</v>
      </c>
      <c r="AN78" s="14">
        <v>12</v>
      </c>
      <c r="AO78" s="10">
        <v>285.14999999999998</v>
      </c>
      <c r="AP78" s="14">
        <v>10.5</v>
      </c>
      <c r="AQ78" s="14">
        <v>37</v>
      </c>
      <c r="AR78" s="10">
        <v>310.14999999999998</v>
      </c>
      <c r="AS78" s="14">
        <v>47.1</v>
      </c>
      <c r="AT78" s="14">
        <v>0.5</v>
      </c>
      <c r="AU78" s="10">
        <v>0.66026938392430412</v>
      </c>
      <c r="AV78" s="10">
        <v>10.917350345591839</v>
      </c>
      <c r="AW78" s="10">
        <v>0.59029251097645208</v>
      </c>
      <c r="AX78" s="10">
        <v>0.61980403870328482</v>
      </c>
      <c r="AY78" s="10">
        <v>9.718056427462562</v>
      </c>
      <c r="AZ78" s="10">
        <v>10.430161600863009</v>
      </c>
      <c r="BA78" s="10">
        <v>0.83615451082896186</v>
      </c>
      <c r="BB78" s="10">
        <v>6.4445828720897033E-2</v>
      </c>
      <c r="BC78" s="2">
        <v>5.8559568673968165E-2</v>
      </c>
      <c r="BD78" s="1" t="s">
        <v>59</v>
      </c>
      <c r="BE78" s="15"/>
      <c r="BF78" s="9">
        <v>0.47507833951570855</v>
      </c>
      <c r="BG78">
        <v>67</v>
      </c>
      <c r="BH78" s="19">
        <v>147.1</v>
      </c>
      <c r="BI78">
        <v>100</v>
      </c>
      <c r="BJ78" s="19">
        <v>26.7</v>
      </c>
      <c r="BK78">
        <v>82</v>
      </c>
      <c r="BL78" s="20">
        <v>12.7</v>
      </c>
      <c r="BM78">
        <v>88</v>
      </c>
      <c r="BN78">
        <v>69</v>
      </c>
      <c r="BO78" s="20">
        <v>5.25</v>
      </c>
      <c r="BP78">
        <v>91</v>
      </c>
      <c r="BQ78" s="19">
        <v>13.5</v>
      </c>
      <c r="BR78">
        <v>88</v>
      </c>
      <c r="BS78">
        <v>78</v>
      </c>
      <c r="BT78" s="20">
        <v>12.48</v>
      </c>
      <c r="BU78" s="20">
        <v>-0.80000000000000071</v>
      </c>
      <c r="BV78" s="20">
        <v>0</v>
      </c>
      <c r="BW78" s="20">
        <v>-9</v>
      </c>
      <c r="BX78" s="20">
        <v>-9</v>
      </c>
      <c r="BY78" s="20">
        <v>-7.23</v>
      </c>
      <c r="BZ78" s="25">
        <f t="shared" si="3"/>
        <v>45.359237</v>
      </c>
      <c r="CA78" s="25">
        <f t="shared" si="2"/>
        <v>20.962370617804176</v>
      </c>
    </row>
    <row r="79" spans="1:79" x14ac:dyDescent="0.3">
      <c r="A79" s="2">
        <v>11</v>
      </c>
      <c r="B79" s="3" t="s">
        <v>72</v>
      </c>
      <c r="C79" s="10">
        <v>425</v>
      </c>
      <c r="D79" s="9" t="s">
        <v>58</v>
      </c>
      <c r="E79" s="10">
        <v>9.3708038400000007</v>
      </c>
      <c r="F79" s="10">
        <v>0.56506073400000001</v>
      </c>
      <c r="G79" s="10">
        <v>19.838822329999999</v>
      </c>
      <c r="H79" s="10">
        <v>11.19659459</v>
      </c>
      <c r="I79" s="10">
        <v>78.971410980000002</v>
      </c>
      <c r="J79" s="10">
        <v>30.267246740000001</v>
      </c>
      <c r="K79" s="10">
        <v>88.495255729999997</v>
      </c>
      <c r="L79" s="11">
        <v>6.3020833333333331E-3</v>
      </c>
      <c r="M79" s="11">
        <v>6.7534606481481491E-3</v>
      </c>
      <c r="N79" s="10">
        <v>1.5882175150000002</v>
      </c>
      <c r="O79" s="10">
        <v>12.065954189999999</v>
      </c>
      <c r="P79" s="10">
        <v>0.131628008029094</v>
      </c>
      <c r="Q79" s="9">
        <v>0.11787182392412583</v>
      </c>
      <c r="R79">
        <v>5.2734727799999916</v>
      </c>
      <c r="S79">
        <v>0.43705393680099758</v>
      </c>
      <c r="T79" s="9">
        <v>0.41419841487561831</v>
      </c>
      <c r="U79" s="3">
        <v>13.102886646666667</v>
      </c>
      <c r="V79" s="3">
        <v>9.6087261973333327</v>
      </c>
      <c r="W79" s="3">
        <v>0.53785584923333329</v>
      </c>
      <c r="X79" s="3">
        <v>0.57712839329999999</v>
      </c>
      <c r="Y79" s="3">
        <v>16.634679753333334</v>
      </c>
      <c r="Z79" s="3">
        <v>18.011737409999999</v>
      </c>
      <c r="AA79" s="3">
        <v>8.8609501979999994</v>
      </c>
      <c r="AB79" s="3">
        <v>10.279246506666667</v>
      </c>
      <c r="AC79" s="3">
        <v>90.969575403333337</v>
      </c>
      <c r="AD79" s="3">
        <v>78.923755506666666</v>
      </c>
      <c r="AE79" s="3">
        <v>30.425252826666668</v>
      </c>
      <c r="AF79" s="3">
        <v>30.467892243333335</v>
      </c>
      <c r="AG79" s="3">
        <v>79.872420453333334</v>
      </c>
      <c r="AH79" s="3">
        <v>84.925677999999991</v>
      </c>
      <c r="AI79" s="12">
        <v>43642</v>
      </c>
      <c r="AJ79" s="13">
        <v>637.73333333333335</v>
      </c>
      <c r="AK79" s="16">
        <v>3.0668299999999999</v>
      </c>
      <c r="AL79" s="10">
        <v>6.6829999999999945E-2</v>
      </c>
      <c r="AM79" s="10">
        <v>0.55274736519467982</v>
      </c>
      <c r="AN79" s="14">
        <v>12</v>
      </c>
      <c r="AO79" s="10">
        <v>285.14999999999998</v>
      </c>
      <c r="AP79" s="14">
        <v>10.5</v>
      </c>
      <c r="AQ79" s="14">
        <v>37</v>
      </c>
      <c r="AR79" s="10">
        <v>310.14999999999998</v>
      </c>
      <c r="AS79" s="14">
        <v>47.1</v>
      </c>
      <c r="AT79" s="14">
        <v>0.5</v>
      </c>
      <c r="AU79" s="10">
        <v>0.6438077837525753</v>
      </c>
      <c r="AV79" s="10">
        <v>12.772388236538402</v>
      </c>
      <c r="AW79" s="10">
        <v>0.61281161729647204</v>
      </c>
      <c r="AX79" s="10">
        <v>0.65755719602197249</v>
      </c>
      <c r="AY79" s="10">
        <v>10.163959576542146</v>
      </c>
      <c r="AZ79" s="10">
        <v>11.769665679510387</v>
      </c>
      <c r="BA79" s="10">
        <v>1.7914783993102379</v>
      </c>
      <c r="BB79" s="10">
        <v>0.14847382735755588</v>
      </c>
      <c r="BC79" s="2">
        <v>0.13417138231473227</v>
      </c>
      <c r="BD79" s="1" t="s">
        <v>59</v>
      </c>
      <c r="BE79" s="15"/>
      <c r="BF79" s="9">
        <v>0.41419841487561831</v>
      </c>
      <c r="BG79">
        <v>66</v>
      </c>
      <c r="BH79" s="19">
        <v>143.69999999999999</v>
      </c>
      <c r="BI79">
        <v>90</v>
      </c>
      <c r="BJ79" s="19">
        <v>29.3</v>
      </c>
      <c r="BK79">
        <v>89</v>
      </c>
      <c r="BL79" s="20">
        <v>15</v>
      </c>
      <c r="BM79">
        <v>88</v>
      </c>
      <c r="BN79">
        <v>80</v>
      </c>
      <c r="BO79" s="20">
        <v>7.73</v>
      </c>
      <c r="BP79">
        <v>90</v>
      </c>
      <c r="BQ79" s="19">
        <v>16.399999999999999</v>
      </c>
      <c r="BR79">
        <v>89</v>
      </c>
      <c r="BS79">
        <v>71</v>
      </c>
      <c r="BT79" s="20">
        <v>11.07</v>
      </c>
      <c r="BU79" s="20">
        <v>-1.3999999999999986</v>
      </c>
      <c r="BV79" s="20">
        <v>-1</v>
      </c>
      <c r="BW79" s="20">
        <v>9</v>
      </c>
      <c r="BX79" s="20">
        <v>-1</v>
      </c>
      <c r="BY79" s="20">
        <v>-3.34</v>
      </c>
      <c r="BZ79" s="25">
        <f t="shared" si="3"/>
        <v>40.823313300000002</v>
      </c>
      <c r="CA79" s="25">
        <f t="shared" si="2"/>
        <v>19.769455764226972</v>
      </c>
    </row>
    <row r="80" spans="1:79" x14ac:dyDescent="0.3">
      <c r="A80" s="2">
        <v>12</v>
      </c>
      <c r="B80" s="3" t="s">
        <v>73</v>
      </c>
      <c r="C80" s="10">
        <v>420</v>
      </c>
      <c r="D80" s="9" t="s">
        <v>58</v>
      </c>
      <c r="E80" s="10">
        <v>8.7361624740000003</v>
      </c>
      <c r="F80" s="10">
        <v>0.59173952839999999</v>
      </c>
      <c r="G80" s="10">
        <v>19.19089941</v>
      </c>
      <c r="H80" s="10">
        <v>11.30330623</v>
      </c>
      <c r="I80" s="10">
        <v>72.530948359999996</v>
      </c>
      <c r="J80" s="10">
        <v>34.50119849</v>
      </c>
      <c r="K80" s="10">
        <v>94.681171129999996</v>
      </c>
      <c r="L80" s="11">
        <v>4.8668981481481488E-3</v>
      </c>
      <c r="M80" s="11">
        <v>5.4108680555555559E-3</v>
      </c>
      <c r="N80" s="10">
        <v>2.3290629980000013</v>
      </c>
      <c r="O80" s="10">
        <v>14.576965110000003</v>
      </c>
      <c r="P80" s="10">
        <v>0.15977694811125201</v>
      </c>
      <c r="Q80" s="9">
        <v>0.17381045928881675</v>
      </c>
      <c r="R80">
        <v>14.305966919999989</v>
      </c>
      <c r="S80">
        <v>0.98140914875249952</v>
      </c>
      <c r="T80" s="9">
        <v>0.9610901917217749</v>
      </c>
      <c r="U80" s="3">
        <v>13.113531770000002</v>
      </c>
      <c r="V80" s="3">
        <v>9.006531807</v>
      </c>
      <c r="W80" s="3">
        <v>0.53156129210000003</v>
      </c>
      <c r="X80" s="3">
        <v>0.58245412480000003</v>
      </c>
      <c r="Y80" s="3">
        <v>17.173775386666666</v>
      </c>
      <c r="Z80" s="3">
        <v>19.662309710000002</v>
      </c>
      <c r="AA80" s="3">
        <v>9.0644963996666661</v>
      </c>
      <c r="AB80" s="3">
        <v>11.389123873333332</v>
      </c>
      <c r="AC80" s="3">
        <v>87.779275279999993</v>
      </c>
      <c r="AD80" s="3">
        <v>74.29702133666666</v>
      </c>
      <c r="AE80" s="3">
        <v>34.134587806666666</v>
      </c>
      <c r="AF80" s="3">
        <v>34.258210053333336</v>
      </c>
      <c r="AG80" s="3">
        <v>79.207167563333329</v>
      </c>
      <c r="AH80" s="3">
        <v>92.135578896666672</v>
      </c>
      <c r="AI80" s="12">
        <v>43642</v>
      </c>
      <c r="AJ80" s="13">
        <v>637.73333333333335</v>
      </c>
      <c r="AK80" s="16">
        <v>3.0668299999999999</v>
      </c>
      <c r="AL80" s="10">
        <v>6.6829999999999945E-2</v>
      </c>
      <c r="AM80" s="10">
        <v>0.57884479583152637</v>
      </c>
      <c r="AN80" s="14">
        <v>12</v>
      </c>
      <c r="AO80" s="10">
        <v>285.14999999999998</v>
      </c>
      <c r="AP80" s="14">
        <v>10.5</v>
      </c>
      <c r="AQ80" s="14">
        <v>37</v>
      </c>
      <c r="AR80" s="10">
        <v>310.14999999999998</v>
      </c>
      <c r="AS80" s="14">
        <v>47.1</v>
      </c>
      <c r="AT80" s="14">
        <v>0.5</v>
      </c>
      <c r="AU80" s="10">
        <v>0.67420454371546912</v>
      </c>
      <c r="AV80" s="10">
        <v>12.938591580208515</v>
      </c>
      <c r="AW80" s="10">
        <v>0.60563984861060327</v>
      </c>
      <c r="AX80" s="10">
        <v>0.6636251232155761</v>
      </c>
      <c r="AY80" s="10">
        <v>10.378094232234824</v>
      </c>
      <c r="AZ80" s="10">
        <v>13.047138327424724</v>
      </c>
      <c r="BA80" s="10">
        <v>2.7159402305568676</v>
      </c>
      <c r="BB80" s="10">
        <v>0.18631726220526482</v>
      </c>
      <c r="BC80" s="2">
        <v>0.19935952386264263</v>
      </c>
      <c r="BD80" s="1" t="s">
        <v>59</v>
      </c>
      <c r="BE80" s="15"/>
      <c r="BF80" s="9">
        <v>0.9610901917217749</v>
      </c>
      <c r="BG80">
        <v>51</v>
      </c>
      <c r="BH80" s="19">
        <v>156</v>
      </c>
      <c r="BI80">
        <v>129</v>
      </c>
      <c r="BJ80" s="19">
        <v>32.4</v>
      </c>
      <c r="BK80">
        <v>90</v>
      </c>
      <c r="BL80" s="20">
        <v>16.899999999999999</v>
      </c>
      <c r="BM80">
        <v>82</v>
      </c>
      <c r="BN80">
        <v>96</v>
      </c>
      <c r="BO80" s="20">
        <v>8.58</v>
      </c>
      <c r="BP80">
        <v>88</v>
      </c>
      <c r="BQ80" s="19">
        <v>14</v>
      </c>
      <c r="BR80">
        <v>86</v>
      </c>
      <c r="BS80">
        <v>104</v>
      </c>
      <c r="BT80" s="20">
        <v>8.17</v>
      </c>
      <c r="BU80" s="20">
        <v>2.8999999999999986</v>
      </c>
      <c r="BV80" s="20">
        <v>-4</v>
      </c>
      <c r="BW80" s="20">
        <v>-8</v>
      </c>
      <c r="BX80" s="20">
        <v>2</v>
      </c>
      <c r="BY80" s="20">
        <v>0.41000000000000014</v>
      </c>
      <c r="BZ80" s="25">
        <f t="shared" si="3"/>
        <v>58.513415730000006</v>
      </c>
      <c r="CA80" s="25">
        <f t="shared" si="2"/>
        <v>24.043974248027613</v>
      </c>
    </row>
    <row r="81" spans="1:79" x14ac:dyDescent="0.3">
      <c r="A81" s="2">
        <v>13</v>
      </c>
      <c r="B81" s="3" t="s">
        <v>74</v>
      </c>
      <c r="C81" s="10">
        <v>451</v>
      </c>
      <c r="D81" s="9" t="s">
        <v>58</v>
      </c>
      <c r="E81" s="10">
        <v>9.4329215519999998</v>
      </c>
      <c r="F81" s="10">
        <v>0.63770856200000003</v>
      </c>
      <c r="G81" s="10">
        <v>22.141235439999999</v>
      </c>
      <c r="H81" s="10">
        <v>14.005235450000001</v>
      </c>
      <c r="I81" s="10">
        <v>75.435616620000005</v>
      </c>
      <c r="J81" s="10">
        <v>34.10042206</v>
      </c>
      <c r="K81" s="10">
        <v>86.675416850000005</v>
      </c>
      <c r="L81" s="11">
        <v>4.0856481481481481E-3</v>
      </c>
      <c r="M81" s="11">
        <v>4.6874884259259257E-3</v>
      </c>
      <c r="N81" s="10">
        <v>2.2944723500000013</v>
      </c>
      <c r="O81" s="10">
        <v>13.32052646999999</v>
      </c>
      <c r="P81" s="10">
        <v>0.1722508757568651</v>
      </c>
      <c r="Q81" s="9">
        <v>0.17806804066197499</v>
      </c>
      <c r="R81">
        <v>5.2285841099999999</v>
      </c>
      <c r="S81">
        <v>0.39252083029718299</v>
      </c>
      <c r="T81" s="9">
        <v>0.2524797928342184</v>
      </c>
      <c r="U81" s="3">
        <v>13.461035646666668</v>
      </c>
      <c r="V81" s="3">
        <v>9.3367300296666667</v>
      </c>
      <c r="W81" s="3">
        <v>0.50702924249999992</v>
      </c>
      <c r="X81" s="3">
        <v>0.60125235656666665</v>
      </c>
      <c r="Y81" s="3">
        <v>22.288055393333334</v>
      </c>
      <c r="Z81" s="3">
        <v>22.809349513333334</v>
      </c>
      <c r="AA81" s="3">
        <v>11.251266663333334</v>
      </c>
      <c r="AB81" s="3">
        <v>13.606034643333333</v>
      </c>
      <c r="AC81" s="3">
        <v>87.295507333333333</v>
      </c>
      <c r="AD81" s="3">
        <v>73.706992116666655</v>
      </c>
      <c r="AE81" s="3">
        <v>33.127724499999999</v>
      </c>
      <c r="AF81" s="3">
        <v>33.289755866666667</v>
      </c>
      <c r="AG81" s="3">
        <v>81.69612952</v>
      </c>
      <c r="AH81" s="3">
        <v>85.072794756666667</v>
      </c>
      <c r="AI81" s="12">
        <v>43641</v>
      </c>
      <c r="AJ81" s="13">
        <v>640.1</v>
      </c>
      <c r="AK81" s="16">
        <v>2.988</v>
      </c>
      <c r="AL81" s="10">
        <v>1.2000000000000011E-2</v>
      </c>
      <c r="AM81" s="10">
        <v>0.640269640562249</v>
      </c>
      <c r="AN81" s="14">
        <v>12</v>
      </c>
      <c r="AO81" s="10">
        <v>285.14999999999998</v>
      </c>
      <c r="AP81" s="14">
        <v>10.5</v>
      </c>
      <c r="AQ81" s="14">
        <v>37</v>
      </c>
      <c r="AR81" s="10">
        <v>310.14999999999998</v>
      </c>
      <c r="AS81" s="14">
        <v>47.1</v>
      </c>
      <c r="AT81" s="14">
        <v>0.5</v>
      </c>
      <c r="AU81" s="10">
        <v>0.74555167398708944</v>
      </c>
      <c r="AV81" s="10">
        <v>16.507435146434268</v>
      </c>
      <c r="AW81" s="10">
        <v>0.59277313028499201</v>
      </c>
      <c r="AX81" s="10">
        <v>0.70293034724373171</v>
      </c>
      <c r="AY81" s="10">
        <v>13.18030843163195</v>
      </c>
      <c r="AZ81" s="10">
        <v>16.019998443541521</v>
      </c>
      <c r="BA81" s="10">
        <v>2.8645051809577335</v>
      </c>
      <c r="BB81" s="10">
        <v>0.21504444193020966</v>
      </c>
      <c r="BC81" s="2">
        <v>0.21498310769561502</v>
      </c>
      <c r="BD81" s="1" t="s">
        <v>59</v>
      </c>
      <c r="BE81" s="15"/>
      <c r="BF81" s="9">
        <v>0.2524797928342184</v>
      </c>
      <c r="BG81">
        <v>62</v>
      </c>
      <c r="BH81" s="19">
        <v>156.5</v>
      </c>
      <c r="BI81">
        <v>154</v>
      </c>
      <c r="BJ81" s="19">
        <v>33.4</v>
      </c>
      <c r="BK81">
        <v>88</v>
      </c>
      <c r="BL81" s="20">
        <v>14.9</v>
      </c>
      <c r="BM81">
        <v>83</v>
      </c>
      <c r="BN81">
        <v>80</v>
      </c>
      <c r="BO81" s="20">
        <v>9.5299999999999994</v>
      </c>
      <c r="BP81">
        <v>87</v>
      </c>
      <c r="BQ81" s="19">
        <v>15.5</v>
      </c>
      <c r="BR81">
        <v>83</v>
      </c>
      <c r="BS81">
        <v>77</v>
      </c>
      <c r="BT81" s="20">
        <v>10.17</v>
      </c>
      <c r="BU81" s="20">
        <v>-0.59999999999999964</v>
      </c>
      <c r="BV81" s="20">
        <v>0</v>
      </c>
      <c r="BW81" s="20">
        <v>3</v>
      </c>
      <c r="BX81" s="20">
        <v>1</v>
      </c>
      <c r="BY81" s="20">
        <v>-0.64000000000000057</v>
      </c>
      <c r="BZ81" s="25">
        <f t="shared" si="3"/>
        <v>69.853224980000007</v>
      </c>
      <c r="CA81" s="25">
        <f t="shared" si="2"/>
        <v>28.520542204166631</v>
      </c>
    </row>
    <row r="82" spans="1:79" x14ac:dyDescent="0.3">
      <c r="A82" s="2">
        <v>14</v>
      </c>
      <c r="B82" s="3" t="s">
        <v>75</v>
      </c>
      <c r="C82" s="10">
        <v>393</v>
      </c>
      <c r="D82" s="9" t="s">
        <v>58</v>
      </c>
      <c r="E82" s="10"/>
      <c r="F82" s="10"/>
      <c r="G82" s="10"/>
      <c r="H82" s="10"/>
      <c r="I82" s="10"/>
      <c r="J82" s="10"/>
      <c r="K82" s="10"/>
      <c r="L82" s="11"/>
      <c r="M82" s="11"/>
      <c r="N82" s="10"/>
      <c r="O82" s="10"/>
      <c r="P82" s="10"/>
      <c r="Q82" s="9">
        <v>2.4602580047193037E-2</v>
      </c>
      <c r="T82" s="9"/>
      <c r="U82" s="3">
        <v>13.090806765</v>
      </c>
      <c r="V82" s="3">
        <v>9.3341505500000004</v>
      </c>
      <c r="W82" s="3">
        <v>0.57215134700000003</v>
      </c>
      <c r="X82" s="3">
        <v>0.58499964085</v>
      </c>
      <c r="Y82" s="3">
        <v>17.182388449999998</v>
      </c>
      <c r="Z82" s="3">
        <v>17.39170017</v>
      </c>
      <c r="AA82" s="3">
        <v>9.7924525894999999</v>
      </c>
      <c r="AB82" s="3">
        <v>10.145587728500001</v>
      </c>
      <c r="AC82" s="3">
        <v>86.604261645000008</v>
      </c>
      <c r="AD82" s="3">
        <v>70.025098154999995</v>
      </c>
      <c r="AE82" s="3">
        <v>29.737351050000001</v>
      </c>
      <c r="AF82" s="3">
        <v>31.027164535000001</v>
      </c>
      <c r="AG82" s="3" t="e">
        <v>#DIV/0!</v>
      </c>
      <c r="AH82" s="3" t="e">
        <v>#DIV/0!</v>
      </c>
      <c r="AI82" s="12">
        <v>43642</v>
      </c>
      <c r="AJ82" s="13">
        <v>637.73333333333335</v>
      </c>
      <c r="AK82" s="16">
        <v>3.0668299999999999</v>
      </c>
      <c r="AL82" s="10">
        <v>6.6829999999999945E-2</v>
      </c>
      <c r="AM82" s="10" t="s">
        <v>518</v>
      </c>
      <c r="AN82" s="14">
        <v>12</v>
      </c>
      <c r="AO82" s="10">
        <v>285.14999999999998</v>
      </c>
      <c r="AP82" s="14">
        <v>10.5</v>
      </c>
      <c r="AQ82" s="14">
        <v>37</v>
      </c>
      <c r="AR82" s="10">
        <v>310.14999999999998</v>
      </c>
      <c r="AS82" s="14">
        <v>47.1</v>
      </c>
      <c r="AT82" s="14">
        <v>0.5</v>
      </c>
      <c r="AU82" s="10" t="s">
        <v>518</v>
      </c>
      <c r="AV82" s="10" t="s">
        <v>518</v>
      </c>
      <c r="AW82" s="10">
        <v>0.65188654691253189</v>
      </c>
      <c r="AX82" s="10">
        <v>0.66652538321958676</v>
      </c>
      <c r="AY82" s="10">
        <v>11.189019087952573</v>
      </c>
      <c r="AZ82" s="10">
        <v>11.584507669349131</v>
      </c>
      <c r="BA82" s="10" t="s">
        <v>518</v>
      </c>
      <c r="BB82" s="10" t="s">
        <v>518</v>
      </c>
      <c r="BC82" s="2">
        <v>2.6548662831537506E-2</v>
      </c>
      <c r="BD82" s="1" t="s">
        <v>59</v>
      </c>
      <c r="BE82" s="15" t="s">
        <v>76</v>
      </c>
      <c r="BF82" s="9"/>
      <c r="BG82">
        <v>67</v>
      </c>
      <c r="BH82" s="19">
        <v>150.9</v>
      </c>
      <c r="BI82">
        <v>102</v>
      </c>
      <c r="BJ82" s="19">
        <v>34.6</v>
      </c>
      <c r="BK82">
        <v>86</v>
      </c>
      <c r="BL82" s="20">
        <v>15.4</v>
      </c>
      <c r="BM82">
        <v>86</v>
      </c>
      <c r="BN82">
        <v>47</v>
      </c>
      <c r="BO82" s="20">
        <v>5.08</v>
      </c>
      <c r="BP82">
        <v>95</v>
      </c>
      <c r="BQ82" s="19">
        <v>13</v>
      </c>
      <c r="BR82">
        <v>86</v>
      </c>
      <c r="BS82">
        <v>66</v>
      </c>
      <c r="BT82" s="20">
        <v>3.33</v>
      </c>
      <c r="BU82" s="20">
        <v>2.4000000000000004</v>
      </c>
      <c r="BV82" s="20">
        <v>0</v>
      </c>
      <c r="BW82" s="20">
        <v>-19</v>
      </c>
      <c r="BX82" s="20">
        <v>-9</v>
      </c>
      <c r="BY82" s="20">
        <v>1.75</v>
      </c>
      <c r="BZ82" s="25">
        <f t="shared" si="3"/>
        <v>46.266421740000006</v>
      </c>
      <c r="CA82" s="25">
        <f t="shared" si="2"/>
        <v>20.318303011618823</v>
      </c>
    </row>
    <row r="83" spans="1:79" x14ac:dyDescent="0.3">
      <c r="A83" s="2">
        <v>15</v>
      </c>
      <c r="B83" s="3" t="s">
        <v>77</v>
      </c>
      <c r="C83" s="10">
        <v>489</v>
      </c>
      <c r="D83" s="9" t="s">
        <v>58</v>
      </c>
      <c r="E83" s="10">
        <v>8.7945121240000006</v>
      </c>
      <c r="F83" s="10">
        <v>0.66851223230000001</v>
      </c>
      <c r="G83" s="10">
        <v>18.265637309999999</v>
      </c>
      <c r="H83" s="10">
        <v>10.447822929999999</v>
      </c>
      <c r="I83" s="10">
        <v>77.682864199999997</v>
      </c>
      <c r="J83" s="10">
        <v>31.005616499999999</v>
      </c>
      <c r="K83" s="10">
        <v>87.385096950000005</v>
      </c>
      <c r="L83" s="11">
        <v>4.0277777777777777E-3</v>
      </c>
      <c r="M83" s="11">
        <v>4.5543865740740744E-3</v>
      </c>
      <c r="N83" s="10">
        <v>1.3424960219999988</v>
      </c>
      <c r="O83" s="10">
        <v>11.996175570000005</v>
      </c>
      <c r="P83" s="10">
        <v>0.11191033460341379</v>
      </c>
      <c r="Q83" s="9">
        <v>0.10112120018917659</v>
      </c>
      <c r="R83">
        <v>8.4021894100000054</v>
      </c>
      <c r="S83">
        <v>0.70040567187197322</v>
      </c>
      <c r="T83" s="9">
        <v>0.73389621154530316</v>
      </c>
      <c r="U83" s="3">
        <v>13.087178373333332</v>
      </c>
      <c r="V83" s="3">
        <v>9.6397183269999989</v>
      </c>
      <c r="W83" s="3">
        <v>0.52800812863333324</v>
      </c>
      <c r="X83" s="3">
        <v>0.57595057153333329</v>
      </c>
      <c r="Y83" s="3">
        <v>15.230212880000002</v>
      </c>
      <c r="Z83" s="3">
        <v>17.093966253333335</v>
      </c>
      <c r="AA83" s="3">
        <v>8.0589411596666682</v>
      </c>
      <c r="AB83" s="3">
        <v>9.3230714509999988</v>
      </c>
      <c r="AC83" s="3">
        <v>90.362685753333338</v>
      </c>
      <c r="AD83" s="3">
        <v>77.826819069999999</v>
      </c>
      <c r="AE83" s="3">
        <v>30.406256276666667</v>
      </c>
      <c r="AF83" s="3">
        <v>30.695468349999999</v>
      </c>
      <c r="AG83" s="3">
        <v>76.310016493333322</v>
      </c>
      <c r="AH83" s="3">
        <v>85.528094670000016</v>
      </c>
      <c r="AI83" s="12">
        <v>43642</v>
      </c>
      <c r="AJ83" s="13">
        <v>637.73333333333335</v>
      </c>
      <c r="AK83" s="16">
        <v>3.0668299999999999</v>
      </c>
      <c r="AL83" s="10">
        <v>6.6829999999999945E-2</v>
      </c>
      <c r="AM83" s="10">
        <v>0.65394452803057235</v>
      </c>
      <c r="AN83" s="14">
        <v>12</v>
      </c>
      <c r="AO83" s="10">
        <v>285.14999999999998</v>
      </c>
      <c r="AP83" s="14">
        <v>10.5</v>
      </c>
      <c r="AQ83" s="14">
        <v>37</v>
      </c>
      <c r="AR83" s="10">
        <v>310.14999999999998</v>
      </c>
      <c r="AS83" s="14">
        <v>47.1</v>
      </c>
      <c r="AT83" s="14">
        <v>0.5</v>
      </c>
      <c r="AU83" s="10">
        <v>0.76167631688339865</v>
      </c>
      <c r="AV83" s="10">
        <v>13.912503351808789</v>
      </c>
      <c r="AW83" s="10">
        <v>0.60159151511449926</v>
      </c>
      <c r="AX83" s="10">
        <v>0.65621523262648873</v>
      </c>
      <c r="AY83" s="10">
        <v>9.1897759359287488</v>
      </c>
      <c r="AZ83" s="10">
        <v>11.283320657677741</v>
      </c>
      <c r="BA83" s="10">
        <v>3.5369542684152488</v>
      </c>
      <c r="BB83" s="10">
        <v>0.29484015532920776</v>
      </c>
      <c r="BC83" s="2">
        <v>0.16974491815387127</v>
      </c>
      <c r="BD83" s="1" t="s">
        <v>59</v>
      </c>
      <c r="BE83" s="15"/>
      <c r="BF83" s="9">
        <v>0.73389621154530316</v>
      </c>
      <c r="BG83">
        <v>60</v>
      </c>
      <c r="BH83" s="19">
        <v>147.30000000000001</v>
      </c>
      <c r="BI83">
        <v>99</v>
      </c>
      <c r="BJ83" s="19">
        <v>29.4</v>
      </c>
      <c r="BK83">
        <v>86</v>
      </c>
      <c r="BL83" s="20">
        <v>15.2</v>
      </c>
      <c r="BM83">
        <v>88</v>
      </c>
      <c r="BN83">
        <v>87</v>
      </c>
      <c r="BO83" s="20">
        <v>3.03</v>
      </c>
      <c r="BP83">
        <v>81</v>
      </c>
      <c r="BQ83" s="19">
        <v>15.1</v>
      </c>
      <c r="BR83">
        <v>85</v>
      </c>
      <c r="BS83">
        <v>77</v>
      </c>
      <c r="BT83" s="20">
        <v>3.89</v>
      </c>
      <c r="BU83" s="20">
        <v>9.9999999999999645E-2</v>
      </c>
      <c r="BV83" s="20">
        <v>3</v>
      </c>
      <c r="BW83" s="20">
        <v>10</v>
      </c>
      <c r="BX83" s="20">
        <v>5</v>
      </c>
      <c r="BY83" s="20">
        <v>-0.86000000000000032</v>
      </c>
      <c r="BZ83" s="25">
        <f t="shared" si="3"/>
        <v>44.905644630000005</v>
      </c>
      <c r="CA83" s="25">
        <f t="shared" si="2"/>
        <v>20.696430120996677</v>
      </c>
    </row>
    <row r="84" spans="1:79" x14ac:dyDescent="0.3">
      <c r="A84" s="2">
        <v>17</v>
      </c>
      <c r="B84" s="3" t="s">
        <v>80</v>
      </c>
      <c r="C84" s="10">
        <v>479</v>
      </c>
      <c r="D84" s="9" t="s">
        <v>58</v>
      </c>
      <c r="E84" s="10">
        <v>9.1282101509999993</v>
      </c>
      <c r="F84" s="10">
        <v>0.64487812410000001</v>
      </c>
      <c r="G84" s="10">
        <v>21.21710474</v>
      </c>
      <c r="H84" s="10">
        <v>13.64295656</v>
      </c>
      <c r="I84" s="10">
        <v>80.204151429999996</v>
      </c>
      <c r="J84" s="10">
        <v>30.68887131</v>
      </c>
      <c r="K84" s="10">
        <v>84.661879440000007</v>
      </c>
      <c r="L84" s="11">
        <v>5.162037037037037E-3</v>
      </c>
      <c r="M84" s="11">
        <v>5.6944328703703714E-3</v>
      </c>
      <c r="N84" s="10">
        <v>5.3923634759999999</v>
      </c>
      <c r="O84" s="10">
        <v>11.693719360000003</v>
      </c>
      <c r="P84" s="10">
        <v>0.46113330669156732</v>
      </c>
      <c r="Q84" s="9">
        <v>0.23099574944015935</v>
      </c>
      <c r="R84">
        <v>5.7634034100000093</v>
      </c>
      <c r="S84">
        <v>0.49286315436254902</v>
      </c>
      <c r="T84" s="9">
        <v>0.62191638676680128</v>
      </c>
      <c r="U84" s="3">
        <v>13.537711473333333</v>
      </c>
      <c r="V84" s="3">
        <v>9.2358243236666677</v>
      </c>
      <c r="W84" s="3">
        <v>0.4796914025666667</v>
      </c>
      <c r="X84" s="3">
        <v>0.5626106375333334</v>
      </c>
      <c r="Y84" s="3">
        <v>19.477270470000001</v>
      </c>
      <c r="Z84" s="3">
        <v>20.923443716666668</v>
      </c>
      <c r="AA84" s="3">
        <v>9.0694712316666664</v>
      </c>
      <c r="AB84" s="3">
        <v>11.755947506666667</v>
      </c>
      <c r="AC84" s="3">
        <v>90.10475086999999</v>
      </c>
      <c r="AD84" s="3">
        <v>78.484803066666657</v>
      </c>
      <c r="AE84" s="3">
        <v>30.33018371</v>
      </c>
      <c r="AF84" s="3">
        <v>30.25568767333333</v>
      </c>
      <c r="AG84" s="3">
        <v>75.754623633333338</v>
      </c>
      <c r="AH84" s="3">
        <v>82.974709266666665</v>
      </c>
      <c r="AI84" s="12">
        <v>43642</v>
      </c>
      <c r="AJ84" s="13">
        <v>637.73333333333335</v>
      </c>
      <c r="AK84" s="16">
        <v>3.0668299999999999</v>
      </c>
      <c r="AL84" s="10">
        <v>6.6829999999999945E-2</v>
      </c>
      <c r="AM84" s="10">
        <v>0.6308254361343798</v>
      </c>
      <c r="AN84" s="14">
        <v>12</v>
      </c>
      <c r="AO84" s="10">
        <v>285.14999999999998</v>
      </c>
      <c r="AP84" s="14">
        <v>10.5</v>
      </c>
      <c r="AQ84" s="14">
        <v>37</v>
      </c>
      <c r="AR84" s="10">
        <v>310.14999999999998</v>
      </c>
      <c r="AS84" s="14">
        <v>47.1</v>
      </c>
      <c r="AT84" s="14">
        <v>0.5</v>
      </c>
      <c r="AU84" s="10">
        <v>0.73474855159080865</v>
      </c>
      <c r="AV84" s="10">
        <v>15.589236976665481</v>
      </c>
      <c r="AW84" s="10">
        <v>0.54654135421062566</v>
      </c>
      <c r="AX84" s="10">
        <v>0.64101624103641719</v>
      </c>
      <c r="AY84" s="10">
        <v>10.349698038434861</v>
      </c>
      <c r="AZ84" s="10">
        <v>13.430939216079745</v>
      </c>
      <c r="BA84" s="10">
        <v>6.1661135121071631</v>
      </c>
      <c r="BB84" s="10">
        <v>0.52730130784557849</v>
      </c>
      <c r="BC84" s="2">
        <v>0.26493515459565525</v>
      </c>
      <c r="BD84" s="1" t="s">
        <v>59</v>
      </c>
      <c r="BE84" s="15"/>
      <c r="BF84" s="9">
        <v>0.62191638676680128</v>
      </c>
      <c r="BG84">
        <v>59</v>
      </c>
      <c r="BH84" s="19">
        <v>152.4</v>
      </c>
      <c r="BI84">
        <v>127</v>
      </c>
      <c r="BJ84" s="19">
        <v>33.9</v>
      </c>
      <c r="BK84">
        <v>81</v>
      </c>
      <c r="BL84" s="20">
        <v>16.399999999999999</v>
      </c>
      <c r="BM84">
        <v>84</v>
      </c>
      <c r="BN84">
        <v>81</v>
      </c>
      <c r="BO84" s="20">
        <v>6.58</v>
      </c>
      <c r="BP84">
        <v>89</v>
      </c>
      <c r="BQ84" s="19">
        <v>16.600000000000001</v>
      </c>
      <c r="BR84">
        <v>82</v>
      </c>
      <c r="BS84">
        <v>89</v>
      </c>
      <c r="BT84" s="20">
        <v>4.17</v>
      </c>
      <c r="BU84" s="20">
        <v>-0.20000000000000284</v>
      </c>
      <c r="BV84" s="20">
        <v>2</v>
      </c>
      <c r="BW84" s="20">
        <v>-8</v>
      </c>
      <c r="BX84" s="20">
        <v>-8</v>
      </c>
      <c r="BY84" s="20">
        <v>2.41</v>
      </c>
      <c r="BZ84" s="25">
        <f t="shared" si="3"/>
        <v>57.60623099</v>
      </c>
      <c r="CA84" s="25">
        <f t="shared" si="2"/>
        <v>24.802732392825895</v>
      </c>
    </row>
    <row r="85" spans="1:79" x14ac:dyDescent="0.3">
      <c r="A85" s="2">
        <v>18</v>
      </c>
      <c r="B85" s="3" t="s">
        <v>81</v>
      </c>
      <c r="C85" s="10">
        <v>418</v>
      </c>
      <c r="D85" s="9" t="s">
        <v>58</v>
      </c>
      <c r="E85" s="10"/>
      <c r="F85" s="10"/>
      <c r="G85" s="10"/>
      <c r="H85" s="10"/>
      <c r="I85" s="10"/>
      <c r="J85" s="10"/>
      <c r="K85" s="10"/>
      <c r="L85" s="11"/>
      <c r="M85" s="11"/>
      <c r="N85" s="10">
        <v>0</v>
      </c>
      <c r="O85" s="10">
        <v>0</v>
      </c>
      <c r="P85" s="10" t="e">
        <v>#DIV/0!</v>
      </c>
      <c r="Q85" s="9" t="e">
        <v>#DIV/0!</v>
      </c>
      <c r="R85">
        <v>0</v>
      </c>
      <c r="S85" t="e">
        <v>#DIV/0!</v>
      </c>
      <c r="T85" s="9" t="e">
        <v>#DIV/0!</v>
      </c>
      <c r="U85" s="3" t="e">
        <v>#DIV/0!</v>
      </c>
      <c r="V85" s="3" t="e">
        <v>#DIV/0!</v>
      </c>
      <c r="W85" s="3" t="e">
        <v>#DIV/0!</v>
      </c>
      <c r="X85" s="3" t="e">
        <v>#DIV/0!</v>
      </c>
      <c r="Y85" s="3" t="e">
        <v>#DIV/0!</v>
      </c>
      <c r="Z85" s="3" t="e">
        <v>#DIV/0!</v>
      </c>
      <c r="AA85" s="3" t="e">
        <v>#DIV/0!</v>
      </c>
      <c r="AB85" s="3" t="e">
        <v>#DIV/0!</v>
      </c>
      <c r="AC85" s="3" t="e">
        <v>#DIV/0!</v>
      </c>
      <c r="AD85" s="3" t="e">
        <v>#DIV/0!</v>
      </c>
      <c r="AE85" s="3" t="e">
        <v>#DIV/0!</v>
      </c>
      <c r="AF85" s="3" t="e">
        <v>#DIV/0!</v>
      </c>
      <c r="AG85" s="3" t="e">
        <v>#DIV/0!</v>
      </c>
      <c r="AH85" s="3" t="e">
        <v>#DIV/0!</v>
      </c>
      <c r="AI85" s="4"/>
      <c r="AJ85" s="5"/>
      <c r="AK85" s="16"/>
      <c r="AL85" s="10">
        <v>3</v>
      </c>
      <c r="AM85" s="10" t="s">
        <v>518</v>
      </c>
      <c r="AN85" s="14">
        <v>12</v>
      </c>
      <c r="AO85" s="10">
        <v>285.14999999999998</v>
      </c>
      <c r="AP85" s="14">
        <v>10.5</v>
      </c>
      <c r="AQ85" s="14">
        <v>37</v>
      </c>
      <c r="AR85" s="10">
        <v>310.14999999999998</v>
      </c>
      <c r="AS85" s="14">
        <v>47.1</v>
      </c>
      <c r="AT85" s="14">
        <v>0.5</v>
      </c>
      <c r="AU85" s="10" t="s">
        <v>518</v>
      </c>
      <c r="AV85" s="10" t="s">
        <v>518</v>
      </c>
      <c r="AW85" s="10" t="e">
        <v>#DIV/0!</v>
      </c>
      <c r="AX85" s="10" t="e">
        <v>#DIV/0!</v>
      </c>
      <c r="AY85" s="10" t="e">
        <v>#DIV/0!</v>
      </c>
      <c r="AZ85" s="10" t="e">
        <v>#DIV/0!</v>
      </c>
      <c r="BA85" s="10" t="s">
        <v>518</v>
      </c>
      <c r="BB85" s="10" t="s">
        <v>518</v>
      </c>
      <c r="BC85" s="2" t="e">
        <v>#DIV/0!</v>
      </c>
      <c r="BD85" s="1" t="s">
        <v>59</v>
      </c>
      <c r="BE85" s="15" t="s">
        <v>82</v>
      </c>
      <c r="BF85" s="9" t="e">
        <v>#DIV/0!</v>
      </c>
      <c r="BG85">
        <v>56</v>
      </c>
      <c r="BH85" s="19">
        <v>146.5</v>
      </c>
      <c r="BI85">
        <v>89</v>
      </c>
      <c r="BJ85" s="19">
        <v>29.4</v>
      </c>
      <c r="BK85">
        <v>91</v>
      </c>
      <c r="BL85" s="20">
        <v>13.7</v>
      </c>
      <c r="BM85">
        <v>89</v>
      </c>
      <c r="BN85">
        <v>72</v>
      </c>
      <c r="BO85" s="20">
        <v>4.8899999999999997</v>
      </c>
      <c r="BP85">
        <v>83</v>
      </c>
      <c r="BQ85" s="19">
        <v>14.4</v>
      </c>
      <c r="BR85">
        <v>94</v>
      </c>
      <c r="BS85">
        <v>67</v>
      </c>
      <c r="BT85" s="20">
        <v>9.5299999999999994</v>
      </c>
      <c r="BU85" s="20">
        <v>-0.70000000000000107</v>
      </c>
      <c r="BV85" s="20">
        <v>-5</v>
      </c>
      <c r="BW85" s="20">
        <v>5</v>
      </c>
      <c r="BX85" s="20">
        <v>8</v>
      </c>
      <c r="BY85" s="20">
        <v>-4.6399999999999997</v>
      </c>
      <c r="BZ85" s="25">
        <f t="shared" si="3"/>
        <v>40.36972093</v>
      </c>
      <c r="CA85" s="25">
        <f t="shared" si="2"/>
        <v>18.809640615499305</v>
      </c>
    </row>
    <row r="86" spans="1:79" x14ac:dyDescent="0.3">
      <c r="A86" s="2">
        <v>21</v>
      </c>
      <c r="B86" s="3" t="s">
        <v>85</v>
      </c>
      <c r="C86" s="10">
        <v>534</v>
      </c>
      <c r="D86" s="9" t="s">
        <v>58</v>
      </c>
      <c r="E86" s="10">
        <v>10.372992760000001</v>
      </c>
      <c r="F86" s="10">
        <v>0.41294217830000002</v>
      </c>
      <c r="G86" s="10">
        <v>18.147175990000001</v>
      </c>
      <c r="H86" s="10">
        <v>7.4950658109999999</v>
      </c>
      <c r="I86" s="10">
        <v>61.869110730000003</v>
      </c>
      <c r="J86" s="10">
        <v>37.924760800000001</v>
      </c>
      <c r="K86" s="10">
        <v>81.964071189999999</v>
      </c>
      <c r="L86" s="11">
        <v>1.1643518518518518E-2</v>
      </c>
      <c r="M86" s="11">
        <v>1.2326377314814814E-2</v>
      </c>
      <c r="N86" s="10">
        <v>-1.4581652340000009</v>
      </c>
      <c r="O86" s="10">
        <v>12.776648199999997</v>
      </c>
      <c r="P86" s="10">
        <v>-0.11412736824044363</v>
      </c>
      <c r="Q86" s="9">
        <v>0.15344097972278395</v>
      </c>
      <c r="R86">
        <v>6.709392550000004</v>
      </c>
      <c r="S86">
        <v>0.52512931756233261</v>
      </c>
      <c r="T86" s="9">
        <v>0.55124135794631846</v>
      </c>
      <c r="U86" s="3">
        <v>13.206805209999999</v>
      </c>
      <c r="V86" s="3">
        <v>9.4338529013333332</v>
      </c>
      <c r="W86" s="3">
        <v>0.54418974059999992</v>
      </c>
      <c r="X86" s="3">
        <v>0.59656910516666672</v>
      </c>
      <c r="Y86" s="3">
        <v>16.71820043</v>
      </c>
      <c r="Z86" s="3">
        <v>18.608668693333332</v>
      </c>
      <c r="AA86" s="3">
        <v>9.0352313003333347</v>
      </c>
      <c r="AB86" s="3">
        <v>11.113653227</v>
      </c>
      <c r="AC86" s="3">
        <v>77.44326439999999</v>
      </c>
      <c r="AD86" s="3">
        <v>64.24496383333333</v>
      </c>
      <c r="AE86" s="3">
        <v>38.260142519999995</v>
      </c>
      <c r="AF86" s="3">
        <v>38.204388316666666</v>
      </c>
      <c r="AG86" s="3">
        <v>77.288725883333328</v>
      </c>
      <c r="AH86" s="3">
        <v>84.573709866666675</v>
      </c>
      <c r="AI86" s="12">
        <v>43643</v>
      </c>
      <c r="AJ86" s="13">
        <v>635.4666666666667</v>
      </c>
      <c r="AK86" s="16">
        <v>3.0321150000000001</v>
      </c>
      <c r="AL86" s="10">
        <v>3.2115000000000116E-2</v>
      </c>
      <c r="AM86" s="10">
        <v>0.40856845301052236</v>
      </c>
      <c r="AN86" s="14">
        <v>12</v>
      </c>
      <c r="AO86" s="10">
        <v>285.14999999999998</v>
      </c>
      <c r="AP86" s="14">
        <v>10.5</v>
      </c>
      <c r="AQ86" s="14">
        <v>37</v>
      </c>
      <c r="AR86" s="10">
        <v>310.14999999999998</v>
      </c>
      <c r="AS86" s="14">
        <v>47.1</v>
      </c>
      <c r="AT86" s="14">
        <v>0.5</v>
      </c>
      <c r="AU86" s="10">
        <v>0.47599792976716093</v>
      </c>
      <c r="AV86" s="10">
        <v>8.63801820236033</v>
      </c>
      <c r="AW86" s="10">
        <v>0.6272868298232841</v>
      </c>
      <c r="AX86" s="10">
        <v>0.68766445750688521</v>
      </c>
      <c r="AY86" s="10">
        <v>10.408923202211954</v>
      </c>
      <c r="AZ86" s="10">
        <v>12.817824324124176</v>
      </c>
      <c r="BA86" s="10">
        <v>-1.6794274872084856</v>
      </c>
      <c r="BB86" s="10">
        <v>-0.13144507549393791</v>
      </c>
      <c r="BC86" s="2">
        <v>0.17787797899890453</v>
      </c>
      <c r="BD86" s="1" t="s">
        <v>59</v>
      </c>
      <c r="BE86" s="15"/>
      <c r="BF86" s="9">
        <v>0.55124135794631846</v>
      </c>
      <c r="BG86">
        <v>52</v>
      </c>
      <c r="BH86" s="19">
        <v>162.19999999999999</v>
      </c>
      <c r="BI86">
        <v>118</v>
      </c>
      <c r="BJ86" s="19">
        <v>34.799999999999997</v>
      </c>
      <c r="BK86">
        <v>85</v>
      </c>
      <c r="BL86" s="20">
        <v>16.7</v>
      </c>
      <c r="BM86">
        <v>86</v>
      </c>
      <c r="BN86">
        <v>61</v>
      </c>
      <c r="BO86" s="20">
        <v>5.78</v>
      </c>
      <c r="BP86">
        <v>77</v>
      </c>
      <c r="BQ86" s="19">
        <v>12.2</v>
      </c>
      <c r="BR86">
        <v>82</v>
      </c>
      <c r="BS86">
        <v>62</v>
      </c>
      <c r="BT86" s="20">
        <v>3.22</v>
      </c>
      <c r="BU86" s="20">
        <v>4.5</v>
      </c>
      <c r="BV86" s="20">
        <v>4</v>
      </c>
      <c r="BW86" s="20">
        <v>-1</v>
      </c>
      <c r="BX86" s="20">
        <v>8</v>
      </c>
      <c r="BY86" s="20">
        <v>2.56</v>
      </c>
      <c r="BZ86" s="25">
        <f t="shared" si="3"/>
        <v>53.523899660000005</v>
      </c>
      <c r="CA86" s="25">
        <f t="shared" si="2"/>
        <v>20.344454434327023</v>
      </c>
    </row>
    <row r="87" spans="1:79" x14ac:dyDescent="0.3">
      <c r="A87" s="2">
        <v>24</v>
      </c>
      <c r="B87" s="3" t="s">
        <v>88</v>
      </c>
      <c r="C87" s="10">
        <v>566</v>
      </c>
      <c r="D87" s="9" t="s">
        <v>58</v>
      </c>
      <c r="E87" s="10">
        <v>8.3583563380000001</v>
      </c>
      <c r="F87" s="10">
        <v>0.56622560899999996</v>
      </c>
      <c r="G87" s="10">
        <v>21.063878110000001</v>
      </c>
      <c r="H87" s="10">
        <v>11.91504595</v>
      </c>
      <c r="I87" s="10">
        <v>82.164582139999993</v>
      </c>
      <c r="J87" s="10">
        <v>29.651091959999999</v>
      </c>
      <c r="K87" s="10">
        <v>81.922564739999999</v>
      </c>
      <c r="L87" s="11">
        <v>5.5601851851851845E-3</v>
      </c>
      <c r="M87" s="11">
        <v>6.1735995370370373E-3</v>
      </c>
      <c r="N87" s="10">
        <v>3.8325543969999991</v>
      </c>
      <c r="O87" s="10">
        <v>9.238928460000011</v>
      </c>
      <c r="P87" s="10">
        <v>0.41482672082515448</v>
      </c>
      <c r="Q87" s="9">
        <v>0.28602628324114171</v>
      </c>
      <c r="R87">
        <v>9.4652678899999927</v>
      </c>
      <c r="S87">
        <v>1.0244984503321917</v>
      </c>
      <c r="T87" s="9">
        <v>0.73645762585924102</v>
      </c>
      <c r="U87" s="3">
        <v>13.145167893333332</v>
      </c>
      <c r="V87" s="3">
        <v>8.8853488643333325</v>
      </c>
      <c r="W87" s="3">
        <v>0.42961296553333339</v>
      </c>
      <c r="X87" s="3">
        <v>0.55959217716666665</v>
      </c>
      <c r="Y87" s="3">
        <v>18.652557550000001</v>
      </c>
      <c r="Z87" s="3">
        <v>19.625417236666667</v>
      </c>
      <c r="AA87" s="3">
        <v>7.972269373333333</v>
      </c>
      <c r="AB87" s="3">
        <v>10.812070783333333</v>
      </c>
      <c r="AC87" s="3">
        <v>92.270342350000007</v>
      </c>
      <c r="AD87" s="3">
        <v>82.164561160000005</v>
      </c>
      <c r="AE87" s="3">
        <v>29.229390266666666</v>
      </c>
      <c r="AF87" s="3">
        <v>29.528356829999996</v>
      </c>
      <c r="AG87" s="3">
        <v>74.274763726666663</v>
      </c>
      <c r="AH87" s="3">
        <v>81.57558983666668</v>
      </c>
      <c r="AI87" s="12">
        <v>43644</v>
      </c>
      <c r="AJ87" s="13">
        <v>635</v>
      </c>
      <c r="AK87" s="16">
        <v>3.0520580000000002</v>
      </c>
      <c r="AL87" s="10">
        <v>5.205800000000016E-2</v>
      </c>
      <c r="AM87" s="10">
        <v>0.55656767564705512</v>
      </c>
      <c r="AN87" s="14">
        <v>12</v>
      </c>
      <c r="AO87" s="10">
        <v>285.14999999999998</v>
      </c>
      <c r="AP87" s="14">
        <v>10.5</v>
      </c>
      <c r="AQ87" s="14">
        <v>37</v>
      </c>
      <c r="AR87" s="10">
        <v>310.14999999999998</v>
      </c>
      <c r="AS87" s="14">
        <v>47.1</v>
      </c>
      <c r="AT87" s="14">
        <v>0.5</v>
      </c>
      <c r="AU87" s="10">
        <v>0.64845688437715709</v>
      </c>
      <c r="AV87" s="10">
        <v>13.659016772110801</v>
      </c>
      <c r="AW87" s="10">
        <v>0.4920043895749977</v>
      </c>
      <c r="AX87" s="10">
        <v>0.64086009880087713</v>
      </c>
      <c r="AY87" s="10">
        <v>9.1465475923308315</v>
      </c>
      <c r="AZ87" s="10">
        <v>12.580890823946826</v>
      </c>
      <c r="BA87" s="10">
        <v>4.3600530867196454</v>
      </c>
      <c r="BB87" s="10">
        <v>0.4719219448009061</v>
      </c>
      <c r="BC87" s="2">
        <v>0.34446501604966456</v>
      </c>
      <c r="BD87" s="1" t="s">
        <v>59</v>
      </c>
      <c r="BE87" s="15"/>
      <c r="BF87" s="9">
        <v>0.73645762585924102</v>
      </c>
      <c r="BG87">
        <v>52</v>
      </c>
      <c r="BH87" s="19">
        <v>147.19999999999999</v>
      </c>
      <c r="BI87">
        <v>102</v>
      </c>
      <c r="BJ87" s="19">
        <v>32.200000000000003</v>
      </c>
      <c r="BK87">
        <v>80</v>
      </c>
      <c r="BL87" s="20">
        <v>13.3</v>
      </c>
      <c r="BM87">
        <v>88</v>
      </c>
      <c r="BN87">
        <v>83</v>
      </c>
      <c r="BO87" s="20">
        <v>1.02</v>
      </c>
      <c r="BP87">
        <v>75</v>
      </c>
      <c r="BQ87" s="19">
        <v>13.6</v>
      </c>
      <c r="BR87">
        <v>92</v>
      </c>
      <c r="BS87">
        <v>69</v>
      </c>
      <c r="BT87" s="20">
        <v>2.63</v>
      </c>
      <c r="BU87" s="20">
        <v>-0.29999999999999893</v>
      </c>
      <c r="BV87" s="20">
        <v>-4</v>
      </c>
      <c r="BW87" s="20">
        <v>14</v>
      </c>
      <c r="BX87" s="20">
        <v>5</v>
      </c>
      <c r="BY87" s="20">
        <v>-1.6099999999999999</v>
      </c>
      <c r="BZ87" s="25">
        <f t="shared" si="3"/>
        <v>46.266421740000006</v>
      </c>
      <c r="CA87" s="25">
        <f t="shared" si="2"/>
        <v>21.352576786610946</v>
      </c>
    </row>
    <row r="88" spans="1:79" x14ac:dyDescent="0.3">
      <c r="A88" s="2">
        <v>25</v>
      </c>
      <c r="B88" s="3" t="s">
        <v>89</v>
      </c>
      <c r="C88" s="10">
        <v>596</v>
      </c>
      <c r="D88" s="9" t="s">
        <v>58</v>
      </c>
      <c r="E88" s="10">
        <v>8.7457771050000002</v>
      </c>
      <c r="F88" s="10">
        <v>0.81966021560000002</v>
      </c>
      <c r="G88" s="10">
        <v>15.84186283</v>
      </c>
      <c r="H88" s="10">
        <v>12.90644694</v>
      </c>
      <c r="I88" s="10">
        <v>72.986910730000005</v>
      </c>
      <c r="J88" s="10">
        <v>31.840609529999998</v>
      </c>
      <c r="K88" s="10">
        <v>88.738206770000005</v>
      </c>
      <c r="L88" s="11">
        <v>4.0509259259259257E-3</v>
      </c>
      <c r="M88" s="11">
        <v>4.4004513888888886E-3</v>
      </c>
      <c r="N88" s="10">
        <v>2.4507346000000005</v>
      </c>
      <c r="O88" s="10">
        <v>17.641460409999993</v>
      </c>
      <c r="P88" s="10">
        <v>0.1389190318172758</v>
      </c>
      <c r="Q88" s="9">
        <v>0.17257146151155878</v>
      </c>
      <c r="R88">
        <v>7.6785224400000089</v>
      </c>
      <c r="S88">
        <v>0.43525435318537847</v>
      </c>
      <c r="T88" s="9">
        <v>0.49463748100767813</v>
      </c>
      <c r="U88" s="3">
        <v>13.221586889999999</v>
      </c>
      <c r="V88" s="3">
        <v>8.9871283466666672</v>
      </c>
      <c r="W88" s="3">
        <v>0.62752052313333329</v>
      </c>
      <c r="X88" s="3">
        <v>0.72068198783333337</v>
      </c>
      <c r="Y88" s="3">
        <v>17.019316886666669</v>
      </c>
      <c r="Z88" s="3">
        <v>18.495126496666668</v>
      </c>
      <c r="AA88" s="3">
        <v>10.580713763333334</v>
      </c>
      <c r="AB88" s="3">
        <v>13.1545554</v>
      </c>
      <c r="AC88" s="3">
        <v>89.083696763333322</v>
      </c>
      <c r="AD88" s="3">
        <v>73.685846476666669</v>
      </c>
      <c r="AE88" s="3">
        <v>32.668450256666667</v>
      </c>
      <c r="AF88" s="3">
        <v>32.34991239</v>
      </c>
      <c r="AG88" s="3">
        <v>80.333188583333325</v>
      </c>
      <c r="AH88" s="3">
        <v>87.794999140000002</v>
      </c>
      <c r="AI88" s="12">
        <v>43644</v>
      </c>
      <c r="AJ88" s="13">
        <v>635</v>
      </c>
      <c r="AK88" s="16">
        <v>3.0520580000000002</v>
      </c>
      <c r="AL88" s="10">
        <v>5.205800000000016E-2</v>
      </c>
      <c r="AM88" s="10">
        <v>0.80567952732221992</v>
      </c>
      <c r="AN88" s="14">
        <v>12</v>
      </c>
      <c r="AO88" s="10">
        <v>285.14999999999998</v>
      </c>
      <c r="AP88" s="14">
        <v>10.5</v>
      </c>
      <c r="AQ88" s="14">
        <v>37</v>
      </c>
      <c r="AR88" s="10">
        <v>310.14999999999998</v>
      </c>
      <c r="AS88" s="14">
        <v>47.1</v>
      </c>
      <c r="AT88" s="14">
        <v>0.5</v>
      </c>
      <c r="AU88" s="10">
        <v>0.9386970515066988</v>
      </c>
      <c r="AV88" s="10">
        <v>14.870709928894568</v>
      </c>
      <c r="AW88" s="10">
        <v>0.71865347812935998</v>
      </c>
      <c r="AX88" s="10">
        <v>0.82534450761152278</v>
      </c>
      <c r="AY88" s="10">
        <v>12.146552109870726</v>
      </c>
      <c r="AZ88" s="10">
        <v>15.111443552509115</v>
      </c>
      <c r="BA88" s="10">
        <v>2.88579615244271</v>
      </c>
      <c r="BB88" s="10">
        <v>0.1635803434281953</v>
      </c>
      <c r="BC88" s="2">
        <v>0.19824401737525768</v>
      </c>
      <c r="BD88" s="1" t="s">
        <v>59</v>
      </c>
      <c r="BE88" s="15"/>
      <c r="BF88" s="9">
        <v>0.49463748100767813</v>
      </c>
      <c r="BG88">
        <v>61</v>
      </c>
      <c r="BH88" s="19">
        <v>160.6</v>
      </c>
      <c r="BI88">
        <v>139</v>
      </c>
      <c r="BJ88" s="19">
        <v>31.6</v>
      </c>
      <c r="BK88">
        <v>83</v>
      </c>
      <c r="BL88" s="20">
        <v>14.7</v>
      </c>
      <c r="BM88">
        <v>87</v>
      </c>
      <c r="BN88">
        <v>74</v>
      </c>
      <c r="BO88" s="20">
        <v>3.93</v>
      </c>
      <c r="BP88">
        <v>88</v>
      </c>
      <c r="BQ88" s="19">
        <v>13.7</v>
      </c>
      <c r="BR88">
        <v>84</v>
      </c>
      <c r="BS88">
        <v>69</v>
      </c>
      <c r="BT88" s="20">
        <v>6.81</v>
      </c>
      <c r="BU88" s="20">
        <v>1</v>
      </c>
      <c r="BV88" s="20">
        <v>3</v>
      </c>
      <c r="BW88" s="20">
        <v>5</v>
      </c>
      <c r="BX88" s="20">
        <v>-5</v>
      </c>
      <c r="BY88" s="20">
        <v>-2.8799999999999994</v>
      </c>
      <c r="BZ88" s="25">
        <f t="shared" si="3"/>
        <v>63.049339430000003</v>
      </c>
      <c r="CA88" s="25">
        <f t="shared" si="2"/>
        <v>24.444967203466458</v>
      </c>
    </row>
    <row r="89" spans="1:79" x14ac:dyDescent="0.3">
      <c r="A89" s="2">
        <v>26</v>
      </c>
      <c r="B89" s="3" t="s">
        <v>90</v>
      </c>
      <c r="C89" s="10">
        <v>560</v>
      </c>
      <c r="D89" s="9" t="s">
        <v>58</v>
      </c>
      <c r="E89" s="10">
        <v>8.8832913270000002</v>
      </c>
      <c r="F89" s="10">
        <v>0.51602943280000002</v>
      </c>
      <c r="G89" s="10">
        <v>25.495153689999999</v>
      </c>
      <c r="H89" s="10">
        <v>13.13009989</v>
      </c>
      <c r="I89" s="10">
        <v>80.414321869999995</v>
      </c>
      <c r="J89" s="10">
        <v>24.5126597</v>
      </c>
      <c r="K89" s="10">
        <v>75.656969689999997</v>
      </c>
      <c r="L89" s="11">
        <v>9.6030092592592591E-3</v>
      </c>
      <c r="M89" s="11">
        <v>9.9560069444444444E-3</v>
      </c>
      <c r="N89" s="10">
        <v>4.4062167270000003</v>
      </c>
      <c r="O89" s="10">
        <v>11.788337769999998</v>
      </c>
      <c r="P89" s="10">
        <v>0.37377761080220567</v>
      </c>
      <c r="Q89" s="9">
        <v>0.39613520285863157</v>
      </c>
      <c r="R89">
        <v>9.7108933499999921</v>
      </c>
      <c r="S89">
        <v>0.82377121689820676</v>
      </c>
      <c r="T89" s="9">
        <v>0.91177248530060673</v>
      </c>
      <c r="U89" s="3">
        <v>13.20660391</v>
      </c>
      <c r="V89" s="3">
        <v>8.965448886499999</v>
      </c>
      <c r="W89" s="3">
        <v>0.42515567379999997</v>
      </c>
      <c r="X89" s="3">
        <v>0.49456893759999998</v>
      </c>
      <c r="Y89" s="3">
        <v>20.580616265</v>
      </c>
      <c r="Z89" s="3">
        <v>26.639798720000002</v>
      </c>
      <c r="AA89" s="3">
        <v>8.5935356064999997</v>
      </c>
      <c r="AB89" s="3">
        <v>13.029277145</v>
      </c>
      <c r="AC89" s="3">
        <v>92.969116934999988</v>
      </c>
      <c r="AD89" s="3">
        <v>81.740009904999994</v>
      </c>
      <c r="AE89" s="3">
        <v>25.746932494999999</v>
      </c>
      <c r="AF89" s="3">
        <v>25.880887819999998</v>
      </c>
      <c r="AG89" s="3">
        <v>65.015656054999994</v>
      </c>
      <c r="AH89" s="3">
        <v>75.204833864999998</v>
      </c>
      <c r="AI89" s="12">
        <v>43629</v>
      </c>
      <c r="AJ89" s="13">
        <v>639.5</v>
      </c>
      <c r="AK89" s="16">
        <v>3.0000800000000001</v>
      </c>
      <c r="AL89" s="10">
        <v>8.0000000000080007E-5</v>
      </c>
      <c r="AM89" s="10">
        <v>0.5160156723820698</v>
      </c>
      <c r="AN89" s="14">
        <v>12</v>
      </c>
      <c r="AO89" s="10">
        <v>285.14999999999998</v>
      </c>
      <c r="AP89" s="14">
        <v>10.5</v>
      </c>
      <c r="AQ89" s="14">
        <v>37</v>
      </c>
      <c r="AR89" s="10">
        <v>310.14999999999998</v>
      </c>
      <c r="AS89" s="14">
        <v>47.1</v>
      </c>
      <c r="AT89" s="14">
        <v>0.5</v>
      </c>
      <c r="AU89" s="10">
        <v>0.60090625925711216</v>
      </c>
      <c r="AV89" s="10">
        <v>15.320197433043059</v>
      </c>
      <c r="AW89" s="10">
        <v>0.49508553060405003</v>
      </c>
      <c r="AX89" s="10">
        <v>0.57591592910779432</v>
      </c>
      <c r="AY89" s="10">
        <v>10.017783325980245</v>
      </c>
      <c r="AZ89" s="10">
        <v>15.313679373869954</v>
      </c>
      <c r="BA89" s="10">
        <v>5.1384692829037171</v>
      </c>
      <c r="BB89" s="10">
        <v>0.43589430360407105</v>
      </c>
      <c r="BC89" s="2">
        <v>0.47349476382011757</v>
      </c>
      <c r="BD89" s="1" t="s">
        <v>59</v>
      </c>
      <c r="BE89" s="15"/>
      <c r="BF89" s="9">
        <v>0.91177248530060673</v>
      </c>
      <c r="BG89">
        <v>52</v>
      </c>
      <c r="BH89" s="19">
        <v>143.69999999999999</v>
      </c>
      <c r="BI89">
        <v>93</v>
      </c>
      <c r="BJ89" s="19">
        <v>27.3</v>
      </c>
      <c r="BK89">
        <v>82</v>
      </c>
      <c r="BL89" s="20">
        <v>14.9</v>
      </c>
      <c r="BM89">
        <v>92</v>
      </c>
      <c r="BN89">
        <v>69</v>
      </c>
      <c r="BO89" s="20">
        <v>3.94</v>
      </c>
      <c r="BP89">
        <v>85</v>
      </c>
      <c r="BQ89" s="19">
        <v>13.8</v>
      </c>
      <c r="BR89">
        <v>87</v>
      </c>
      <c r="BS89">
        <v>74</v>
      </c>
      <c r="BT89" s="20">
        <v>4.79</v>
      </c>
      <c r="BU89" s="20">
        <v>1.0999999999999996</v>
      </c>
      <c r="BV89" s="20">
        <v>5</v>
      </c>
      <c r="BW89" s="20">
        <v>-5</v>
      </c>
      <c r="BX89" s="20">
        <v>-3</v>
      </c>
      <c r="BY89" s="20">
        <v>-0.85000000000000009</v>
      </c>
      <c r="BZ89" s="25">
        <f t="shared" si="3"/>
        <v>42.184090410000003</v>
      </c>
      <c r="CA89" s="25">
        <f t="shared" si="2"/>
        <v>20.42843762303454</v>
      </c>
    </row>
    <row r="90" spans="1:79" x14ac:dyDescent="0.3">
      <c r="A90" s="2">
        <v>27</v>
      </c>
      <c r="B90" s="3" t="s">
        <v>92</v>
      </c>
      <c r="C90" s="10">
        <v>529</v>
      </c>
      <c r="D90" s="9" t="s">
        <v>58</v>
      </c>
      <c r="E90" s="10">
        <v>9.4170560240000007</v>
      </c>
      <c r="F90" s="10">
        <v>0.71378206369999997</v>
      </c>
      <c r="G90" s="10">
        <v>13.98557647</v>
      </c>
      <c r="H90" s="10">
        <v>9.9828614580000004</v>
      </c>
      <c r="I90" s="10">
        <v>75.242464420000005</v>
      </c>
      <c r="J90" s="10">
        <v>32.213548920000001</v>
      </c>
      <c r="K90" s="10">
        <v>71.852960100000004</v>
      </c>
      <c r="L90" s="11">
        <v>5.3379629629629636E-3</v>
      </c>
      <c r="M90" s="11">
        <v>6.046284722222222E-3</v>
      </c>
      <c r="N90" s="10">
        <v>1.3065240400000011</v>
      </c>
      <c r="O90" s="10">
        <v>10.77936695999999</v>
      </c>
      <c r="P90" s="10">
        <v>0.12120600818658857</v>
      </c>
      <c r="Q90" s="9">
        <v>0.13922618357685479</v>
      </c>
      <c r="R90">
        <v>9.8301563800000054</v>
      </c>
      <c r="S90">
        <v>0.91194189941558634</v>
      </c>
      <c r="T90" s="9">
        <v>0.71733174878921557</v>
      </c>
      <c r="U90" s="3">
        <v>13.156090153333333</v>
      </c>
      <c r="V90" s="3">
        <v>9.4046577523333337</v>
      </c>
      <c r="W90" s="3">
        <v>0.62504486186666675</v>
      </c>
      <c r="X90" s="3">
        <v>0.72516140220000003</v>
      </c>
      <c r="Y90" s="3">
        <v>13.103030363333334</v>
      </c>
      <c r="Z90" s="3">
        <v>13.792463046666667</v>
      </c>
      <c r="AA90" s="3">
        <v>8.1631862136666662</v>
      </c>
      <c r="AB90" s="3">
        <v>9.9454027433333341</v>
      </c>
      <c r="AC90" s="3">
        <v>85.685697876666666</v>
      </c>
      <c r="AD90" s="3">
        <v>72.977602453333333</v>
      </c>
      <c r="AE90" s="3">
        <v>31.690958496666667</v>
      </c>
      <c r="AF90" s="3">
        <v>31.945083886666669</v>
      </c>
      <c r="AG90" s="3">
        <v>62.254015743333333</v>
      </c>
      <c r="AH90" s="3">
        <v>71.179996213333339</v>
      </c>
      <c r="AI90" s="12">
        <v>43644</v>
      </c>
      <c r="AJ90" s="13">
        <v>635</v>
      </c>
      <c r="AK90" s="16">
        <v>3.0520580000000002</v>
      </c>
      <c r="AL90" s="10">
        <v>5.205800000000016E-2</v>
      </c>
      <c r="AM90" s="10">
        <v>0.70160730598828713</v>
      </c>
      <c r="AN90" s="14">
        <v>12</v>
      </c>
      <c r="AO90" s="10">
        <v>285.14999999999998</v>
      </c>
      <c r="AP90" s="14">
        <v>10.5</v>
      </c>
      <c r="AQ90" s="14">
        <v>37</v>
      </c>
      <c r="AR90" s="10">
        <v>310.14999999999998</v>
      </c>
      <c r="AS90" s="14">
        <v>47.1</v>
      </c>
      <c r="AT90" s="14">
        <v>0.5</v>
      </c>
      <c r="AU90" s="10">
        <v>0.81744252784440818</v>
      </c>
      <c r="AV90" s="10">
        <v>11.432404982998074</v>
      </c>
      <c r="AW90" s="10">
        <v>0.71581828387774182</v>
      </c>
      <c r="AX90" s="10">
        <v>0.83047445411672038</v>
      </c>
      <c r="AY90" s="10">
        <v>9.3789066106990191</v>
      </c>
      <c r="AZ90" s="10">
        <v>11.428953428676351</v>
      </c>
      <c r="BA90" s="10">
        <v>1.4801757042968546</v>
      </c>
      <c r="BB90" s="10">
        <v>0.13731564291200787</v>
      </c>
      <c r="BC90" s="2">
        <v>0.16002510862157213</v>
      </c>
      <c r="BD90" s="1" t="s">
        <v>59</v>
      </c>
      <c r="BE90" s="15"/>
      <c r="BF90" s="9">
        <v>0.71733174878921557</v>
      </c>
      <c r="BG90">
        <v>59</v>
      </c>
      <c r="BH90" s="19">
        <v>155.6</v>
      </c>
      <c r="BI90">
        <v>96</v>
      </c>
      <c r="BJ90" s="19">
        <v>32.799999999999997</v>
      </c>
      <c r="BK90" s="21" t="e">
        <v>#NULL!</v>
      </c>
      <c r="BL90" s="21" t="e">
        <v>#NULL!</v>
      </c>
      <c r="BM90" s="21" t="e">
        <v>#NULL!</v>
      </c>
      <c r="BN90" s="21" t="e">
        <v>#NULL!</v>
      </c>
      <c r="BO90" s="21" t="e">
        <v>#NULL!</v>
      </c>
      <c r="BP90" s="21" t="e">
        <v>#NULL!</v>
      </c>
      <c r="BQ90" s="21" t="e">
        <v>#NULL!</v>
      </c>
      <c r="BR90" s="21" t="e">
        <v>#NULL!</v>
      </c>
      <c r="BS90" s="21" t="e">
        <v>#NULL!</v>
      </c>
      <c r="BT90" s="21" t="e">
        <v>#NULL!</v>
      </c>
      <c r="BU90" s="21" t="e">
        <v>#NULL!</v>
      </c>
      <c r="BV90" s="21" t="e">
        <v>#NULL!</v>
      </c>
      <c r="BW90" s="21" t="e">
        <v>#NULL!</v>
      </c>
      <c r="BX90" s="21" t="e">
        <v>#NULL!</v>
      </c>
      <c r="BY90" s="21" t="e">
        <v>#NULL!</v>
      </c>
      <c r="BZ90" s="25">
        <f t="shared" si="3"/>
        <v>43.544867520000004</v>
      </c>
      <c r="CA90" s="25">
        <f t="shared" si="2"/>
        <v>17.985304220828571</v>
      </c>
    </row>
    <row r="91" spans="1:79" x14ac:dyDescent="0.3">
      <c r="A91" s="2">
        <v>29</v>
      </c>
      <c r="B91" s="3" t="s">
        <v>94</v>
      </c>
      <c r="C91" s="10">
        <v>386</v>
      </c>
      <c r="D91" s="9" t="s">
        <v>58</v>
      </c>
      <c r="E91" s="10"/>
      <c r="F91" s="10"/>
      <c r="G91" s="10"/>
      <c r="H91" s="10"/>
      <c r="I91" s="10"/>
      <c r="J91" s="10"/>
      <c r="K91" s="10"/>
      <c r="L91" s="11"/>
      <c r="M91" s="11"/>
      <c r="N91" s="10">
        <v>0</v>
      </c>
      <c r="O91" s="10">
        <v>0</v>
      </c>
      <c r="P91" s="10" t="e">
        <v>#DIV/0!</v>
      </c>
      <c r="Q91" s="9" t="e">
        <v>#DIV/0!</v>
      </c>
      <c r="R91">
        <v>0</v>
      </c>
      <c r="S91" t="e">
        <v>#DIV/0!</v>
      </c>
      <c r="T91" s="9" t="e">
        <v>#DIV/0!</v>
      </c>
      <c r="U91" s="3" t="e">
        <v>#DIV/0!</v>
      </c>
      <c r="V91" s="3" t="e">
        <v>#DIV/0!</v>
      </c>
      <c r="W91" s="3" t="e">
        <v>#DIV/0!</v>
      </c>
      <c r="X91" s="3" t="e">
        <v>#DIV/0!</v>
      </c>
      <c r="Y91" s="3" t="e">
        <v>#DIV/0!</v>
      </c>
      <c r="Z91" s="3" t="e">
        <v>#DIV/0!</v>
      </c>
      <c r="AA91" s="3" t="e">
        <v>#DIV/0!</v>
      </c>
      <c r="AB91" s="3" t="e">
        <v>#DIV/0!</v>
      </c>
      <c r="AC91" s="3" t="e">
        <v>#DIV/0!</v>
      </c>
      <c r="AD91" s="3" t="e">
        <v>#DIV/0!</v>
      </c>
      <c r="AE91" s="3" t="e">
        <v>#DIV/0!</v>
      </c>
      <c r="AF91" s="3" t="e">
        <v>#DIV/0!</v>
      </c>
      <c r="AG91" s="3" t="e">
        <v>#DIV/0!</v>
      </c>
      <c r="AH91" s="3" t="e">
        <v>#DIV/0!</v>
      </c>
      <c r="AI91" s="12">
        <v>43629</v>
      </c>
      <c r="AJ91" s="13">
        <v>639.5</v>
      </c>
      <c r="AK91" s="16">
        <v>3.00088</v>
      </c>
      <c r="AL91" s="10">
        <v>8.799999999999919E-4</v>
      </c>
      <c r="AM91" s="10" t="s">
        <v>518</v>
      </c>
      <c r="AN91" s="14">
        <v>12</v>
      </c>
      <c r="AO91" s="10">
        <v>285.14999999999998</v>
      </c>
      <c r="AP91" s="14">
        <v>10.5</v>
      </c>
      <c r="AQ91" s="14">
        <v>37</v>
      </c>
      <c r="AR91" s="10">
        <v>310.14999999999998</v>
      </c>
      <c r="AS91" s="14">
        <v>47.1</v>
      </c>
      <c r="AT91" s="14">
        <v>0.5</v>
      </c>
      <c r="AU91" s="10" t="s">
        <v>518</v>
      </c>
      <c r="AV91" s="10" t="s">
        <v>518</v>
      </c>
      <c r="AW91" s="10" t="e">
        <v>#DIV/0!</v>
      </c>
      <c r="AX91" s="10" t="e">
        <v>#DIV/0!</v>
      </c>
      <c r="AY91" s="10" t="e">
        <v>#DIV/0!</v>
      </c>
      <c r="AZ91" s="10" t="e">
        <v>#DIV/0!</v>
      </c>
      <c r="BA91" s="10" t="s">
        <v>518</v>
      </c>
      <c r="BB91" s="10" t="s">
        <v>518</v>
      </c>
      <c r="BC91" s="2" t="e">
        <v>#DIV/0!</v>
      </c>
      <c r="BD91" s="1" t="s">
        <v>59</v>
      </c>
      <c r="BE91" s="15" t="s">
        <v>95</v>
      </c>
      <c r="BF91" s="9" t="e">
        <v>#DIV/0!</v>
      </c>
      <c r="BG91">
        <v>69</v>
      </c>
      <c r="BH91" s="19">
        <v>155.5</v>
      </c>
      <c r="BI91">
        <v>91</v>
      </c>
      <c r="BJ91" s="19">
        <v>34.799999999999997</v>
      </c>
      <c r="BK91">
        <v>92</v>
      </c>
      <c r="BL91" s="20">
        <v>14.7</v>
      </c>
      <c r="BM91">
        <v>82</v>
      </c>
      <c r="BN91">
        <v>76</v>
      </c>
      <c r="BO91" s="20">
        <v>13.76</v>
      </c>
      <c r="BP91">
        <v>79</v>
      </c>
      <c r="BQ91" s="19">
        <v>14.3</v>
      </c>
      <c r="BR91">
        <v>84</v>
      </c>
      <c r="BS91">
        <v>71</v>
      </c>
      <c r="BT91" s="20">
        <v>4.55</v>
      </c>
      <c r="BU91" s="20">
        <v>0.39999999999999858</v>
      </c>
      <c r="BV91" s="20">
        <v>-2</v>
      </c>
      <c r="BW91" s="20">
        <v>5</v>
      </c>
      <c r="BX91" s="20">
        <v>13</v>
      </c>
      <c r="BY91" s="20">
        <v>9.2100000000000009</v>
      </c>
      <c r="BZ91" s="25">
        <f t="shared" si="3"/>
        <v>41.276905670000005</v>
      </c>
      <c r="CA91" s="25">
        <f t="shared" si="2"/>
        <v>17.070504097352181</v>
      </c>
    </row>
    <row r="92" spans="1:79" x14ac:dyDescent="0.3">
      <c r="A92" s="2">
        <v>30</v>
      </c>
      <c r="B92" s="3" t="s">
        <v>96</v>
      </c>
      <c r="C92" s="10">
        <v>412</v>
      </c>
      <c r="D92" s="9" t="s">
        <v>58</v>
      </c>
      <c r="E92" s="10">
        <v>8.286691866</v>
      </c>
      <c r="F92" s="10">
        <v>0.66176312609999999</v>
      </c>
      <c r="G92" s="10">
        <v>25.9170236</v>
      </c>
      <c r="H92" s="10">
        <v>17.14865043</v>
      </c>
      <c r="I92" s="10">
        <v>84.285037270000004</v>
      </c>
      <c r="J92" s="10">
        <v>24.297853539999998</v>
      </c>
      <c r="K92" s="10">
        <v>83.451017710000002</v>
      </c>
      <c r="L92" s="11">
        <v>4.9537037037037041E-3</v>
      </c>
      <c r="M92" s="11">
        <v>5.5613310185185193E-3</v>
      </c>
      <c r="N92" s="10">
        <v>4.6859371999999997</v>
      </c>
      <c r="O92" s="10">
        <v>10.865496229999991</v>
      </c>
      <c r="P92" s="10">
        <v>0.43126766608799455</v>
      </c>
      <c r="Q92" s="9">
        <v>0.43126766608799455</v>
      </c>
      <c r="R92">
        <v>7.9005216500000017</v>
      </c>
      <c r="S92">
        <v>0.7271201869442836</v>
      </c>
      <c r="T92" s="9">
        <v>0.7271201869442836</v>
      </c>
      <c r="U92" s="3">
        <v>13.221296513333334</v>
      </c>
      <c r="V92" s="3">
        <v>8.1434600713333349</v>
      </c>
      <c r="W92" s="3">
        <v>0.51377865519999999</v>
      </c>
      <c r="X92" s="3">
        <v>0.66939148230000001</v>
      </c>
      <c r="Y92" s="3">
        <v>22.260480186666666</v>
      </c>
      <c r="Z92" s="3">
        <v>25.11600142</v>
      </c>
      <c r="AA92" s="3">
        <v>11.444505493333333</v>
      </c>
      <c r="AB92" s="3">
        <v>16.74988334</v>
      </c>
      <c r="AC92" s="3">
        <v>95.157588730000001</v>
      </c>
      <c r="AD92" s="3">
        <v>83.102611493333328</v>
      </c>
      <c r="AE92" s="3">
        <v>24.995895739999998</v>
      </c>
      <c r="AF92" s="3">
        <v>24.881185720000001</v>
      </c>
      <c r="AG92" s="3">
        <v>74.217453079999999</v>
      </c>
      <c r="AH92" s="3">
        <v>82.168330839999996</v>
      </c>
      <c r="AI92" s="12">
        <v>43629</v>
      </c>
      <c r="AJ92" s="13">
        <v>639.5</v>
      </c>
      <c r="AK92" s="16">
        <v>3.00088</v>
      </c>
      <c r="AL92" s="10">
        <v>8.799999999999919E-4</v>
      </c>
      <c r="AM92" s="10">
        <v>0.66156906584068675</v>
      </c>
      <c r="AN92" s="14">
        <v>12</v>
      </c>
      <c r="AO92" s="10">
        <v>285.14999999999998</v>
      </c>
      <c r="AP92" s="14">
        <v>10.5</v>
      </c>
      <c r="AQ92" s="14">
        <v>37</v>
      </c>
      <c r="AR92" s="10">
        <v>310.14999999999998</v>
      </c>
      <c r="AS92" s="14">
        <v>47.1</v>
      </c>
      <c r="AT92" s="14">
        <v>0.5</v>
      </c>
      <c r="AU92" s="10">
        <v>0.77040488084284531</v>
      </c>
      <c r="AV92" s="10">
        <v>19.966601478359209</v>
      </c>
      <c r="AW92" s="10">
        <v>0.59812577647177745</v>
      </c>
      <c r="AX92" s="10">
        <v>0.77928558545980176</v>
      </c>
      <c r="AY92" s="10">
        <v>13.32787027498239</v>
      </c>
      <c r="AZ92" s="10">
        <v>19.571347125525282</v>
      </c>
      <c r="BA92" s="10">
        <v>5.4504528803819134</v>
      </c>
      <c r="BB92" s="10">
        <v>0.5016294483939937</v>
      </c>
      <c r="BC92" s="2">
        <v>0.51755974755526357</v>
      </c>
      <c r="BD92" s="1" t="s">
        <v>59</v>
      </c>
      <c r="BE92" s="15"/>
      <c r="BF92" s="9">
        <v>0.7271201869442836</v>
      </c>
      <c r="BG92">
        <v>50</v>
      </c>
      <c r="BH92" s="19">
        <v>157</v>
      </c>
      <c r="BI92">
        <v>118</v>
      </c>
      <c r="BJ92" s="19">
        <v>34.4</v>
      </c>
      <c r="BK92">
        <v>84</v>
      </c>
      <c r="BL92" s="20">
        <v>16.100000000000001</v>
      </c>
      <c r="BM92">
        <v>92</v>
      </c>
      <c r="BN92">
        <v>82</v>
      </c>
      <c r="BO92" s="20">
        <v>4.47</v>
      </c>
      <c r="BP92">
        <v>82</v>
      </c>
      <c r="BQ92" s="19">
        <v>15.2</v>
      </c>
      <c r="BR92">
        <v>91</v>
      </c>
      <c r="BS92">
        <v>73</v>
      </c>
      <c r="BT92" s="20">
        <v>7.24</v>
      </c>
      <c r="BU92" s="20">
        <v>0.90000000000000213</v>
      </c>
      <c r="BV92" s="20">
        <v>1</v>
      </c>
      <c r="BW92" s="20">
        <v>9</v>
      </c>
      <c r="BX92" s="20">
        <v>2</v>
      </c>
      <c r="BY92" s="20">
        <v>-2.7700000000000005</v>
      </c>
      <c r="BZ92" s="25">
        <f t="shared" si="3"/>
        <v>53.523899660000005</v>
      </c>
      <c r="CA92" s="25">
        <f t="shared" si="2"/>
        <v>21.714430467767457</v>
      </c>
    </row>
    <row r="93" spans="1:79" x14ac:dyDescent="0.3">
      <c r="A93" s="2">
        <v>31</v>
      </c>
      <c r="B93" s="3" t="s">
        <v>97</v>
      </c>
      <c r="C93" s="10">
        <v>533</v>
      </c>
      <c r="D93" s="9" t="s">
        <v>58</v>
      </c>
      <c r="E93" s="10">
        <v>7.6772451400000001</v>
      </c>
      <c r="F93" s="10">
        <v>0.82660344060000002</v>
      </c>
      <c r="G93" s="10">
        <v>19.89705154</v>
      </c>
      <c r="H93" s="10">
        <v>16.379632900000001</v>
      </c>
      <c r="I93" s="10">
        <v>72.427977339999998</v>
      </c>
      <c r="J93" s="10">
        <v>30.327421600000001</v>
      </c>
      <c r="K93" s="10">
        <v>85.325242650000007</v>
      </c>
      <c r="L93" s="11">
        <v>1.5057870370370369E-2</v>
      </c>
      <c r="M93" s="11">
        <v>1.5572905092592593E-2</v>
      </c>
      <c r="N93" s="10">
        <v>4.0460135200000007</v>
      </c>
      <c r="O93" s="10">
        <v>18.649698170000008</v>
      </c>
      <c r="P93" s="10">
        <v>0.21694793573165902</v>
      </c>
      <c r="Q93" s="9">
        <v>0.204439993390301</v>
      </c>
      <c r="R93">
        <v>14.535384650000012</v>
      </c>
      <c r="S93">
        <v>0.77938980660725654</v>
      </c>
      <c r="T93" s="9">
        <v>0.71946511310658656</v>
      </c>
      <c r="U93" s="3">
        <v>13.226705150000001</v>
      </c>
      <c r="V93" s="3">
        <v>7.8330053314999999</v>
      </c>
      <c r="W93" s="3">
        <v>0.57359800260000005</v>
      </c>
      <c r="X93" s="3">
        <v>0.84192963720000003</v>
      </c>
      <c r="Y93" s="3">
        <v>20.631970420000002</v>
      </c>
      <c r="Z93" s="3">
        <v>19.267556275</v>
      </c>
      <c r="AA93" s="3">
        <v>11.792735855</v>
      </c>
      <c r="AB93" s="3">
        <v>15.812764659999999</v>
      </c>
      <c r="AC93" s="3">
        <v>92.689892374999999</v>
      </c>
      <c r="AD93" s="3">
        <v>72.960204524999995</v>
      </c>
      <c r="AE93" s="3">
        <v>28.899480449999999</v>
      </c>
      <c r="AF93" s="3">
        <v>29.772504035000001</v>
      </c>
      <c r="AG93" s="3">
        <v>69.299828599999998</v>
      </c>
      <c r="AH93" s="3">
        <v>83.429932650000012</v>
      </c>
      <c r="AI93" s="12">
        <v>43630</v>
      </c>
      <c r="AJ93" s="13">
        <v>639.4</v>
      </c>
      <c r="AK93" s="16">
        <v>3.0000800000000001</v>
      </c>
      <c r="AL93" s="10">
        <v>8.0000000000080007E-5</v>
      </c>
      <c r="AM93" s="10">
        <v>0.82658139842937517</v>
      </c>
      <c r="AN93" s="14">
        <v>12</v>
      </c>
      <c r="AO93" s="10">
        <v>285.14999999999998</v>
      </c>
      <c r="AP93" s="14">
        <v>10.5</v>
      </c>
      <c r="AQ93" s="14">
        <v>37</v>
      </c>
      <c r="AR93" s="10">
        <v>310.14999999999998</v>
      </c>
      <c r="AS93" s="14">
        <v>47.1</v>
      </c>
      <c r="AT93" s="14">
        <v>0.5</v>
      </c>
      <c r="AU93" s="10">
        <v>0.96257438679435037</v>
      </c>
      <c r="AV93" s="10">
        <v>19.152392185131085</v>
      </c>
      <c r="AW93" s="10">
        <v>0.6679511825143003</v>
      </c>
      <c r="AX93" s="10">
        <v>0.98042164410001353</v>
      </c>
      <c r="AY93" s="10">
        <v>13.738015316977034</v>
      </c>
      <c r="AZ93" s="10">
        <v>18.879094436957882</v>
      </c>
      <c r="BA93" s="10">
        <v>4.7896295702639229</v>
      </c>
      <c r="BB93" s="10">
        <v>0.25682075530683618</v>
      </c>
      <c r="BC93" s="2">
        <v>0.26038091544237574</v>
      </c>
      <c r="BD93" s="1" t="s">
        <v>59</v>
      </c>
      <c r="BE93" s="15"/>
      <c r="BF93" s="9">
        <v>0.71946511310658656</v>
      </c>
      <c r="BG93">
        <v>64</v>
      </c>
      <c r="BH93" s="19">
        <v>145.19999999999999</v>
      </c>
      <c r="BI93">
        <v>90</v>
      </c>
      <c r="BJ93" s="19">
        <v>30.4</v>
      </c>
      <c r="BK93">
        <v>91</v>
      </c>
      <c r="BL93" s="20">
        <v>12.3</v>
      </c>
      <c r="BM93">
        <v>86</v>
      </c>
      <c r="BN93">
        <v>68</v>
      </c>
      <c r="BO93" s="20">
        <v>13.67</v>
      </c>
      <c r="BP93">
        <v>88</v>
      </c>
      <c r="BQ93" s="19">
        <v>12.8</v>
      </c>
      <c r="BR93">
        <v>85</v>
      </c>
      <c r="BS93">
        <v>80</v>
      </c>
      <c r="BT93" s="20">
        <v>11.69</v>
      </c>
      <c r="BU93" s="20">
        <v>-0.5</v>
      </c>
      <c r="BV93" s="20">
        <v>1</v>
      </c>
      <c r="BW93" s="20">
        <v>-12</v>
      </c>
      <c r="BX93" s="20">
        <v>3</v>
      </c>
      <c r="BY93" s="20">
        <v>1.9800000000000004</v>
      </c>
      <c r="BZ93" s="25">
        <f t="shared" si="3"/>
        <v>40.823313300000002</v>
      </c>
      <c r="CA93" s="25">
        <f t="shared" si="2"/>
        <v>19.36310574755823</v>
      </c>
    </row>
    <row r="94" spans="1:79" x14ac:dyDescent="0.3">
      <c r="A94" s="2">
        <v>32</v>
      </c>
      <c r="B94" s="3" t="s">
        <v>98</v>
      </c>
      <c r="C94" s="10">
        <v>524</v>
      </c>
      <c r="D94" s="9" t="s">
        <v>58</v>
      </c>
      <c r="E94" s="10">
        <v>7.8454519280000001</v>
      </c>
      <c r="F94" s="10">
        <v>0.89901293839999996</v>
      </c>
      <c r="G94" s="10">
        <v>14.270207709999999</v>
      </c>
      <c r="H94" s="10">
        <v>12.817177989999999</v>
      </c>
      <c r="I94" s="10">
        <v>77.977359660000005</v>
      </c>
      <c r="J94" s="10">
        <v>32.170371850000002</v>
      </c>
      <c r="K94" s="10">
        <v>84.110970260000002</v>
      </c>
      <c r="L94" s="11">
        <v>5.4224537037037036E-3</v>
      </c>
      <c r="M94" s="11">
        <v>6.0185069444444452E-3</v>
      </c>
      <c r="N94" s="10">
        <v>3.2386443759999999</v>
      </c>
      <c r="O94" s="10">
        <v>15.404359029999995</v>
      </c>
      <c r="P94" s="10">
        <v>0.21024207301924985</v>
      </c>
      <c r="Q94" s="9">
        <v>0.21498246290007317</v>
      </c>
      <c r="R94">
        <v>13.171569930000004</v>
      </c>
      <c r="S94">
        <v>0.85505472213081812</v>
      </c>
      <c r="T94" s="9">
        <v>0.83257600573195456</v>
      </c>
      <c r="U94" s="3">
        <v>13.258107526666668</v>
      </c>
      <c r="V94" s="3">
        <v>7.845699408333334</v>
      </c>
      <c r="W94" s="3">
        <v>0.69512981076666669</v>
      </c>
      <c r="X94" s="3">
        <v>0.8764585536666667</v>
      </c>
      <c r="Y94" s="3">
        <v>13.789541523333334</v>
      </c>
      <c r="Z94" s="3">
        <v>14.672055016666667</v>
      </c>
      <c r="AA94" s="3">
        <v>9.5709605839999998</v>
      </c>
      <c r="AB94" s="3">
        <v>12.807714343333332</v>
      </c>
      <c r="AC94" s="3">
        <v>93.262734683333335</v>
      </c>
      <c r="AD94" s="3">
        <v>78.175909066666676</v>
      </c>
      <c r="AE94" s="3">
        <v>31.335933356666668</v>
      </c>
      <c r="AF94" s="3">
        <v>31.619574759999995</v>
      </c>
      <c r="AG94" s="3">
        <v>70.787346086666659</v>
      </c>
      <c r="AH94" s="3">
        <v>83.344725113333325</v>
      </c>
      <c r="AI94" s="12">
        <v>43630</v>
      </c>
      <c r="AJ94" s="13">
        <v>639.4</v>
      </c>
      <c r="AK94" s="16">
        <v>3.0000800000000001</v>
      </c>
      <c r="AL94" s="10">
        <v>8.0000000000080007E-5</v>
      </c>
      <c r="AM94" s="10">
        <v>0.89898896536092365</v>
      </c>
      <c r="AN94" s="14">
        <v>12</v>
      </c>
      <c r="AO94" s="10">
        <v>285.14999999999998</v>
      </c>
      <c r="AP94" s="14">
        <v>10.5</v>
      </c>
      <c r="AQ94" s="14">
        <v>37</v>
      </c>
      <c r="AR94" s="10">
        <v>310.14999999999998</v>
      </c>
      <c r="AS94" s="14">
        <v>47.1</v>
      </c>
      <c r="AT94" s="14">
        <v>0.5</v>
      </c>
      <c r="AU94" s="10">
        <v>1.0468947809755427</v>
      </c>
      <c r="AV94" s="10">
        <v>14.93940597503595</v>
      </c>
      <c r="AW94" s="10">
        <v>0.80947419098027529</v>
      </c>
      <c r="AX94" s="10">
        <v>1.0206303451071734</v>
      </c>
      <c r="AY94" s="10">
        <v>11.143521270146804</v>
      </c>
      <c r="AZ94" s="10">
        <v>14.966114632417325</v>
      </c>
      <c r="BA94" s="10">
        <v>3.8051819587047113</v>
      </c>
      <c r="BB94" s="10">
        <v>0.24701981765642556</v>
      </c>
      <c r="BC94" s="2">
        <v>0.25377787512147049</v>
      </c>
      <c r="BD94" s="1" t="s">
        <v>59</v>
      </c>
      <c r="BE94" s="15"/>
      <c r="BF94" s="9">
        <v>0.83257600573195456</v>
      </c>
      <c r="BG94">
        <v>62</v>
      </c>
      <c r="BH94" s="19">
        <v>154.1</v>
      </c>
      <c r="BI94">
        <v>122</v>
      </c>
      <c r="BJ94" s="19">
        <v>32.1</v>
      </c>
      <c r="BK94">
        <v>88</v>
      </c>
      <c r="BL94" s="20">
        <v>12.2</v>
      </c>
      <c r="BM94">
        <v>90</v>
      </c>
      <c r="BN94">
        <v>78</v>
      </c>
      <c r="BO94" s="20">
        <v>4.13</v>
      </c>
      <c r="BP94">
        <v>91</v>
      </c>
      <c r="BQ94" s="19">
        <v>13.6</v>
      </c>
      <c r="BR94">
        <v>87</v>
      </c>
      <c r="BS94">
        <v>78</v>
      </c>
      <c r="BT94" s="20">
        <v>11.47</v>
      </c>
      <c r="BU94" s="20">
        <v>-1.4000000000000004</v>
      </c>
      <c r="BV94" s="20">
        <v>3</v>
      </c>
      <c r="BW94" s="20">
        <v>0</v>
      </c>
      <c r="BX94" s="20">
        <v>-3</v>
      </c>
      <c r="BY94" s="20">
        <v>-7.3400000000000007</v>
      </c>
      <c r="BZ94" s="25">
        <f t="shared" si="3"/>
        <v>55.338269140000001</v>
      </c>
      <c r="CA94" s="25">
        <f t="shared" si="2"/>
        <v>23.303453870225098</v>
      </c>
    </row>
    <row r="95" spans="1:79" x14ac:dyDescent="0.3">
      <c r="A95" s="2">
        <v>33</v>
      </c>
      <c r="B95" s="3" t="s">
        <v>99</v>
      </c>
      <c r="C95" s="10">
        <v>558</v>
      </c>
      <c r="D95" s="9" t="s">
        <v>58</v>
      </c>
      <c r="E95" s="10"/>
      <c r="F95" s="10"/>
      <c r="G95" s="10"/>
      <c r="H95" s="10"/>
      <c r="I95" s="10"/>
      <c r="J95" s="10"/>
      <c r="K95" s="10"/>
      <c r="L95" s="11"/>
      <c r="M95" s="11"/>
      <c r="N95" s="10">
        <v>0</v>
      </c>
      <c r="O95" s="10">
        <v>0</v>
      </c>
      <c r="P95" s="10" t="e">
        <v>#DIV/0!</v>
      </c>
      <c r="Q95" s="9" t="e">
        <v>#DIV/0!</v>
      </c>
      <c r="R95">
        <v>0</v>
      </c>
      <c r="S95" t="e">
        <v>#DIV/0!</v>
      </c>
      <c r="T95" s="9" t="e">
        <v>#DIV/0!</v>
      </c>
      <c r="U95" s="3" t="e">
        <v>#DIV/0!</v>
      </c>
      <c r="V95" s="3" t="e">
        <v>#DIV/0!</v>
      </c>
      <c r="W95" s="3" t="e">
        <v>#DIV/0!</v>
      </c>
      <c r="X95" s="3" t="e">
        <v>#DIV/0!</v>
      </c>
      <c r="Y95" s="3" t="e">
        <v>#DIV/0!</v>
      </c>
      <c r="Z95" s="3" t="e">
        <v>#DIV/0!</v>
      </c>
      <c r="AA95" s="3" t="e">
        <v>#DIV/0!</v>
      </c>
      <c r="AB95" s="3" t="e">
        <v>#DIV/0!</v>
      </c>
      <c r="AC95" s="3" t="e">
        <v>#DIV/0!</v>
      </c>
      <c r="AD95" s="3" t="e">
        <v>#DIV/0!</v>
      </c>
      <c r="AE95" s="3" t="e">
        <v>#DIV/0!</v>
      </c>
      <c r="AF95" s="3" t="e">
        <v>#DIV/0!</v>
      </c>
      <c r="AG95" s="3" t="e">
        <v>#DIV/0!</v>
      </c>
      <c r="AH95" s="3" t="e">
        <v>#DIV/0!</v>
      </c>
      <c r="AI95" s="12">
        <v>43630</v>
      </c>
      <c r="AJ95" s="13">
        <v>639.4</v>
      </c>
      <c r="AK95" s="16">
        <v>3.0000800000000001</v>
      </c>
      <c r="AL95" s="10">
        <v>8.0000000000080007E-5</v>
      </c>
      <c r="AM95" s="10" t="s">
        <v>518</v>
      </c>
      <c r="AN95" s="14">
        <v>12</v>
      </c>
      <c r="AO95" s="10">
        <v>285.14999999999998</v>
      </c>
      <c r="AP95" s="14">
        <v>10.5</v>
      </c>
      <c r="AQ95" s="14">
        <v>37</v>
      </c>
      <c r="AR95" s="10">
        <v>310.14999999999998</v>
      </c>
      <c r="AS95" s="14">
        <v>47.1</v>
      </c>
      <c r="AT95" s="14">
        <v>0.5</v>
      </c>
      <c r="AU95" s="10" t="s">
        <v>518</v>
      </c>
      <c r="AV95" s="10" t="s">
        <v>518</v>
      </c>
      <c r="AW95" s="10" t="e">
        <v>#DIV/0!</v>
      </c>
      <c r="AX95" s="10" t="e">
        <v>#DIV/0!</v>
      </c>
      <c r="AY95" s="10" t="e">
        <v>#DIV/0!</v>
      </c>
      <c r="AZ95" s="10" t="e">
        <v>#DIV/0!</v>
      </c>
      <c r="BA95" s="10" t="s">
        <v>518</v>
      </c>
      <c r="BB95" s="10" t="s">
        <v>518</v>
      </c>
      <c r="BC95" s="2" t="e">
        <v>#DIV/0!</v>
      </c>
      <c r="BD95" s="1" t="s">
        <v>59</v>
      </c>
      <c r="BE95" s="17" t="s">
        <v>100</v>
      </c>
      <c r="BF95" s="9" t="e">
        <v>#DIV/0!</v>
      </c>
      <c r="BG95">
        <v>57</v>
      </c>
      <c r="BH95" s="19">
        <v>150.30000000000001</v>
      </c>
      <c r="BI95">
        <v>110</v>
      </c>
      <c r="BJ95" s="19">
        <v>32.6</v>
      </c>
      <c r="BK95">
        <v>95</v>
      </c>
      <c r="BL95" s="20">
        <v>12.2</v>
      </c>
      <c r="BM95">
        <v>65</v>
      </c>
      <c r="BN95">
        <v>80</v>
      </c>
      <c r="BO95" s="20">
        <v>15.97</v>
      </c>
      <c r="BP95">
        <v>85</v>
      </c>
      <c r="BQ95" s="19">
        <v>13.7</v>
      </c>
      <c r="BR95">
        <v>79</v>
      </c>
      <c r="BS95">
        <v>69</v>
      </c>
      <c r="BT95" s="20">
        <v>13.41</v>
      </c>
      <c r="BU95" s="20">
        <v>-1.5</v>
      </c>
      <c r="BV95" s="20">
        <v>-14</v>
      </c>
      <c r="BW95" s="20">
        <v>11</v>
      </c>
      <c r="BX95" s="20">
        <v>10</v>
      </c>
      <c r="BY95" s="20">
        <v>2.5600000000000005</v>
      </c>
      <c r="BZ95" s="25">
        <f t="shared" si="3"/>
        <v>49.895160700000005</v>
      </c>
      <c r="CA95" s="25">
        <f t="shared" si="2"/>
        <v>22.08718986954014</v>
      </c>
    </row>
    <row r="96" spans="1:79" x14ac:dyDescent="0.3">
      <c r="A96" s="2">
        <v>34</v>
      </c>
      <c r="B96" s="3" t="s">
        <v>101</v>
      </c>
      <c r="C96" s="10">
        <v>654</v>
      </c>
      <c r="D96" s="9" t="s">
        <v>58</v>
      </c>
      <c r="E96" s="10">
        <v>9.2597906919999993</v>
      </c>
      <c r="F96" s="10">
        <v>0.4523501237</v>
      </c>
      <c r="G96" s="10">
        <v>20.29349075</v>
      </c>
      <c r="H96" s="10">
        <v>9.1926839739999995</v>
      </c>
      <c r="I96" s="10">
        <v>69.937536690000002</v>
      </c>
      <c r="J96" s="10">
        <v>30.45368264</v>
      </c>
      <c r="K96" s="10">
        <v>77.121190720000001</v>
      </c>
      <c r="L96" s="11">
        <v>1.1631944444444445E-2</v>
      </c>
      <c r="M96" s="11">
        <v>1.2135405092592593E-2</v>
      </c>
      <c r="N96" s="10">
        <v>1.2226024749999995</v>
      </c>
      <c r="O96" s="10">
        <v>11.162543679999999</v>
      </c>
      <c r="P96" s="10">
        <v>0.10952722874361909</v>
      </c>
      <c r="Q96" s="9">
        <v>0.10952722874361909</v>
      </c>
      <c r="R96">
        <v>8.8519422600000013</v>
      </c>
      <c r="S96">
        <v>0.7930040422471164</v>
      </c>
      <c r="T96" s="9">
        <v>0.7930040422471164</v>
      </c>
      <c r="U96" s="3">
        <v>13.2839467</v>
      </c>
      <c r="V96" s="3">
        <v>9.2597906919999993</v>
      </c>
      <c r="W96" s="3">
        <v>0.4180541666</v>
      </c>
      <c r="X96" s="3">
        <v>0.4523501237</v>
      </c>
      <c r="Y96" s="3">
        <v>19.08613154</v>
      </c>
      <c r="Z96" s="3">
        <v>20.29349075</v>
      </c>
      <c r="AA96" s="3">
        <v>7.970081499</v>
      </c>
      <c r="AB96" s="3">
        <v>9.1926839739999995</v>
      </c>
      <c r="AC96" s="3">
        <v>81.100080370000001</v>
      </c>
      <c r="AD96" s="3">
        <v>69.937536690000002</v>
      </c>
      <c r="AE96" s="3">
        <v>32.027313900000003</v>
      </c>
      <c r="AF96" s="3">
        <v>30.45368264</v>
      </c>
      <c r="AG96" s="3">
        <v>68.26924846</v>
      </c>
      <c r="AH96" s="3">
        <v>77.121190720000001</v>
      </c>
      <c r="AI96" s="12">
        <v>43630</v>
      </c>
      <c r="AJ96" s="13">
        <v>639.4</v>
      </c>
      <c r="AK96" s="16">
        <v>3.0000800000000001</v>
      </c>
      <c r="AL96" s="10">
        <v>8.0000000000080007E-5</v>
      </c>
      <c r="AM96" s="10">
        <v>0.45233806135169724</v>
      </c>
      <c r="AN96" s="14">
        <v>12</v>
      </c>
      <c r="AO96" s="10">
        <v>285.14999999999998</v>
      </c>
      <c r="AP96" s="14">
        <v>10.5</v>
      </c>
      <c r="AQ96" s="14">
        <v>37</v>
      </c>
      <c r="AR96" s="10">
        <v>310.14999999999998</v>
      </c>
      <c r="AS96" s="14">
        <v>47.1</v>
      </c>
      <c r="AT96" s="14">
        <v>0.5</v>
      </c>
      <c r="AU96" s="10">
        <v>0.52675880785207074</v>
      </c>
      <c r="AV96" s="10">
        <v>10.689774994627024</v>
      </c>
      <c r="AW96" s="10">
        <v>0.48682138652813423</v>
      </c>
      <c r="AX96" s="10">
        <v>0.52675880785207074</v>
      </c>
      <c r="AY96" s="10">
        <v>9.2915370197611544</v>
      </c>
      <c r="AZ96" s="10">
        <v>10.689774994627024</v>
      </c>
      <c r="BA96" s="10">
        <v>1.3982379748658698</v>
      </c>
      <c r="BB96" s="10">
        <v>0.12526159045371546</v>
      </c>
      <c r="BC96" s="2">
        <v>0.12526159045371546</v>
      </c>
      <c r="BD96" s="1" t="s">
        <v>59</v>
      </c>
      <c r="BE96" s="15"/>
      <c r="BF96" s="9">
        <v>0.7930040422471164</v>
      </c>
      <c r="BG96">
        <v>59</v>
      </c>
      <c r="BH96" s="19">
        <v>145.9</v>
      </c>
      <c r="BI96">
        <v>87</v>
      </c>
      <c r="BJ96" s="19">
        <v>28.9</v>
      </c>
      <c r="BK96">
        <v>85</v>
      </c>
      <c r="BL96" s="20">
        <v>14.5</v>
      </c>
      <c r="BM96">
        <v>85</v>
      </c>
      <c r="BN96">
        <v>73</v>
      </c>
      <c r="BO96" s="20">
        <v>6.11</v>
      </c>
      <c r="BP96" s="21" t="e">
        <v>#NULL!</v>
      </c>
      <c r="BQ96" s="21" t="e">
        <v>#NULL!</v>
      </c>
      <c r="BR96" s="21" t="e">
        <v>#NULL!</v>
      </c>
      <c r="BS96" s="21" t="e">
        <v>#NULL!</v>
      </c>
      <c r="BT96" s="21" t="e">
        <v>#NULL!</v>
      </c>
      <c r="BU96" s="21" t="e">
        <v>#NULL!</v>
      </c>
      <c r="BV96" s="21" t="e">
        <v>#NULL!</v>
      </c>
      <c r="BW96" s="21" t="e">
        <v>#NULL!</v>
      </c>
      <c r="BX96" s="21" t="e">
        <v>#NULL!</v>
      </c>
      <c r="BY96" s="21" t="e">
        <v>#NULL!</v>
      </c>
      <c r="BZ96" s="25">
        <f t="shared" si="3"/>
        <v>39.462536190000002</v>
      </c>
      <c r="CA96" s="25">
        <f t="shared" si="2"/>
        <v>18.538492235332583</v>
      </c>
    </row>
    <row r="97" spans="1:79" x14ac:dyDescent="0.3">
      <c r="A97" s="2">
        <v>35</v>
      </c>
      <c r="B97" s="3" t="s">
        <v>102</v>
      </c>
      <c r="C97" s="10">
        <v>647</v>
      </c>
      <c r="D97" s="9" t="s">
        <v>58</v>
      </c>
      <c r="E97" s="10">
        <v>8.7638958319999993</v>
      </c>
      <c r="F97" s="10">
        <v>0.7317319404</v>
      </c>
      <c r="G97" s="10">
        <v>18.584573079999998</v>
      </c>
      <c r="H97" s="10">
        <v>13.594443650000001</v>
      </c>
      <c r="I97" s="10">
        <v>79.7110859</v>
      </c>
      <c r="J97" s="10">
        <v>33.454870530000001</v>
      </c>
      <c r="K97" s="10">
        <v>91.170091979999995</v>
      </c>
      <c r="L97" s="11">
        <v>4.8148148148148152E-3</v>
      </c>
      <c r="M97" s="11">
        <v>5.3240624999999998E-3</v>
      </c>
      <c r="N97" s="10">
        <v>2.8809396100000004</v>
      </c>
      <c r="O97" s="10">
        <v>12.893549669999999</v>
      </c>
      <c r="P97" s="10">
        <v>0.22344037784282261</v>
      </c>
      <c r="Q97" s="9">
        <v>0.20241206425029765</v>
      </c>
      <c r="R97">
        <v>8.8890601199999963</v>
      </c>
      <c r="S97">
        <v>0.68941915512084095</v>
      </c>
      <c r="T97" s="9">
        <v>0.69650129755145951</v>
      </c>
      <c r="U97" s="3">
        <v>13.293627000000001</v>
      </c>
      <c r="V97" s="3">
        <v>9.0481616083333325</v>
      </c>
      <c r="W97" s="3">
        <v>0.65381605776666663</v>
      </c>
      <c r="X97" s="3">
        <v>0.72470317480000013</v>
      </c>
      <c r="Y97" s="3">
        <v>16.154885530000001</v>
      </c>
      <c r="Z97" s="3">
        <v>18.183337229999996</v>
      </c>
      <c r="AA97" s="3">
        <v>10.550541619999999</v>
      </c>
      <c r="AB97" s="3">
        <v>13.191612900000001</v>
      </c>
      <c r="AC97" s="3">
        <v>92.164735269999994</v>
      </c>
      <c r="AD97" s="3">
        <v>78.788775686666668</v>
      </c>
      <c r="AE97" s="3">
        <v>32.971502863333335</v>
      </c>
      <c r="AF97" s="3">
        <v>33.211830560000003</v>
      </c>
      <c r="AG97" s="3">
        <v>80.463034496666666</v>
      </c>
      <c r="AH97" s="3">
        <v>89.816295413333322</v>
      </c>
      <c r="AI97" s="12">
        <v>43630</v>
      </c>
      <c r="AJ97" s="13">
        <v>639.4</v>
      </c>
      <c r="AK97" s="16">
        <v>3.0000800000000001</v>
      </c>
      <c r="AL97" s="10">
        <v>8.0000000000080007E-5</v>
      </c>
      <c r="AM97" s="10">
        <v>0.73171242806858483</v>
      </c>
      <c r="AN97" s="14">
        <v>12</v>
      </c>
      <c r="AO97" s="10">
        <v>285.14999999999998</v>
      </c>
      <c r="AP97" s="14">
        <v>10.5</v>
      </c>
      <c r="AQ97" s="14">
        <v>37</v>
      </c>
      <c r="AR97" s="10">
        <v>310.14999999999998</v>
      </c>
      <c r="AS97" s="14">
        <v>47.1</v>
      </c>
      <c r="AT97" s="14">
        <v>0.5</v>
      </c>
      <c r="AU97" s="10">
        <v>0.85209713537740883</v>
      </c>
      <c r="AV97" s="10">
        <v>15.835861483680107</v>
      </c>
      <c r="AW97" s="10">
        <v>0.76136459149532454</v>
      </c>
      <c r="AX97" s="10">
        <v>0.84391218307134253</v>
      </c>
      <c r="AY97" s="10">
        <v>12.295414542304988</v>
      </c>
      <c r="AZ97" s="10">
        <v>15.347089793381175</v>
      </c>
      <c r="BA97" s="10">
        <v>3.3015155493576653</v>
      </c>
      <c r="BB97" s="10">
        <v>0.25605947422217251</v>
      </c>
      <c r="BC97" s="2">
        <v>0.23388508564779567</v>
      </c>
      <c r="BD97" s="1" t="s">
        <v>59</v>
      </c>
      <c r="BE97" s="15"/>
      <c r="BF97" s="9">
        <v>0.69650129755145951</v>
      </c>
      <c r="BG97">
        <v>63</v>
      </c>
      <c r="BH97" s="19">
        <v>150.6</v>
      </c>
      <c r="BI97">
        <v>109</v>
      </c>
      <c r="BJ97" s="19">
        <v>31.2</v>
      </c>
      <c r="BK97">
        <v>85</v>
      </c>
      <c r="BL97" s="20">
        <v>13.7</v>
      </c>
      <c r="BM97">
        <v>89</v>
      </c>
      <c r="BN97">
        <v>69</v>
      </c>
      <c r="BO97" s="20">
        <v>5.3</v>
      </c>
      <c r="BP97" s="21" t="e">
        <v>#NULL!</v>
      </c>
      <c r="BQ97" s="19">
        <v>14.8</v>
      </c>
      <c r="BR97">
        <v>85</v>
      </c>
      <c r="BS97">
        <v>82</v>
      </c>
      <c r="BT97" s="20">
        <v>8.75</v>
      </c>
      <c r="BU97" s="20">
        <v>-1.1000000000000014</v>
      </c>
      <c r="BV97" s="20">
        <v>4</v>
      </c>
      <c r="BW97" s="20">
        <v>-13</v>
      </c>
      <c r="BX97" s="21" t="e">
        <v>#NULL!</v>
      </c>
      <c r="BY97" s="20">
        <v>-3.45</v>
      </c>
      <c r="BZ97" s="25">
        <f t="shared" si="3"/>
        <v>49.441568330000003</v>
      </c>
      <c r="CA97" s="25">
        <f t="shared" si="2"/>
        <v>21.79928728203609</v>
      </c>
    </row>
    <row r="98" spans="1:79" x14ac:dyDescent="0.3">
      <c r="A98" s="2">
        <v>36</v>
      </c>
      <c r="B98" s="3" t="s">
        <v>103</v>
      </c>
      <c r="C98" s="10">
        <v>532</v>
      </c>
      <c r="D98" s="9" t="s">
        <v>58</v>
      </c>
      <c r="E98" s="10">
        <v>8.4477689189999996</v>
      </c>
      <c r="F98" s="10">
        <v>0.77454270280000004</v>
      </c>
      <c r="G98" s="10">
        <v>12.815869879999999</v>
      </c>
      <c r="H98" s="10">
        <v>9.8742355160000006</v>
      </c>
      <c r="I98" s="10">
        <v>68.891508229999999</v>
      </c>
      <c r="J98" s="10">
        <v>35.463828640000003</v>
      </c>
      <c r="K98" s="10">
        <v>70.849471300000005</v>
      </c>
      <c r="L98" s="11">
        <v>5.9895833333333329E-3</v>
      </c>
      <c r="M98" s="11">
        <v>6.5451273148148144E-3</v>
      </c>
      <c r="N98" s="10">
        <v>1.9132678660000009</v>
      </c>
      <c r="O98" s="10">
        <v>21.669939229999997</v>
      </c>
      <c r="P98" s="10">
        <v>8.8291335092959611E-2</v>
      </c>
      <c r="Q98" s="9">
        <v>0.13722975800062828</v>
      </c>
      <c r="R98">
        <v>10.648466120000002</v>
      </c>
      <c r="S98">
        <v>0.49139344633039855</v>
      </c>
      <c r="T98" s="9">
        <v>0.44295719885143808</v>
      </c>
      <c r="U98" s="3">
        <v>13.312253800000001</v>
      </c>
      <c r="V98" s="3">
        <v>8.6499394293333332</v>
      </c>
      <c r="W98" s="3">
        <v>0.66484509400000003</v>
      </c>
      <c r="X98" s="3">
        <v>0.7322603950333334</v>
      </c>
      <c r="Y98" s="3">
        <v>12.811746133333335</v>
      </c>
      <c r="Z98" s="3">
        <v>14.270199556666666</v>
      </c>
      <c r="AA98" s="3">
        <v>7.9561748833333334</v>
      </c>
      <c r="AB98" s="3">
        <v>10.406085488666667</v>
      </c>
      <c r="AC98" s="3">
        <v>89.463734723333332</v>
      </c>
      <c r="AD98" s="3">
        <v>70.743626096666659</v>
      </c>
      <c r="AE98" s="3">
        <v>36.542003470000004</v>
      </c>
      <c r="AF98" s="3">
        <v>36.098981869999996</v>
      </c>
      <c r="AG98" s="3">
        <v>60.177164683333331</v>
      </c>
      <c r="AH98" s="3">
        <v>68.476744826666675</v>
      </c>
      <c r="AI98" s="12">
        <v>43630</v>
      </c>
      <c r="AJ98" s="13">
        <v>639.4</v>
      </c>
      <c r="AK98" s="16">
        <v>3.0000800000000001</v>
      </c>
      <c r="AL98" s="10">
        <v>8.0000000000080007E-5</v>
      </c>
      <c r="AM98" s="10">
        <v>0.77452204887869669</v>
      </c>
      <c r="AN98" s="14">
        <v>12</v>
      </c>
      <c r="AO98" s="10">
        <v>285.14999999999998</v>
      </c>
      <c r="AP98" s="14">
        <v>10.5</v>
      </c>
      <c r="AQ98" s="14">
        <v>37</v>
      </c>
      <c r="AR98" s="10">
        <v>310.14999999999998</v>
      </c>
      <c r="AS98" s="14">
        <v>47.1</v>
      </c>
      <c r="AT98" s="14">
        <v>0.5</v>
      </c>
      <c r="AU98" s="10">
        <v>0.90194999267433351</v>
      </c>
      <c r="AV98" s="10">
        <v>11.55927374438121</v>
      </c>
      <c r="AW98" s="10">
        <v>0.77420783320930475</v>
      </c>
      <c r="AX98" s="10">
        <v>0.85271251739694209</v>
      </c>
      <c r="AY98" s="10">
        <v>9.8599742170256874</v>
      </c>
      <c r="AZ98" s="10">
        <v>12.134520265930936</v>
      </c>
      <c r="BA98" s="10">
        <v>1.3969304868876193</v>
      </c>
      <c r="BB98" s="10">
        <v>6.4463978050925963E-2</v>
      </c>
      <c r="BC98" s="2">
        <v>0.12798219499824709</v>
      </c>
      <c r="BD98" s="1" t="s">
        <v>59</v>
      </c>
      <c r="BE98" s="15"/>
      <c r="BF98" s="9">
        <v>0.44295719885143808</v>
      </c>
      <c r="BG98">
        <v>69</v>
      </c>
      <c r="BH98" s="19">
        <v>147.30000000000001</v>
      </c>
      <c r="BI98">
        <v>100</v>
      </c>
      <c r="BJ98" s="19">
        <v>30.6</v>
      </c>
      <c r="BK98">
        <v>88</v>
      </c>
      <c r="BL98" s="20">
        <v>14.7</v>
      </c>
      <c r="BM98">
        <v>85</v>
      </c>
      <c r="BN98">
        <v>67</v>
      </c>
      <c r="BO98" s="20">
        <v>19.95</v>
      </c>
      <c r="BP98">
        <v>91</v>
      </c>
      <c r="BQ98" s="19">
        <v>11.7</v>
      </c>
      <c r="BR98">
        <v>86</v>
      </c>
      <c r="BS98">
        <v>107</v>
      </c>
      <c r="BT98" s="20">
        <v>0.46</v>
      </c>
      <c r="BU98" s="20">
        <v>3</v>
      </c>
      <c r="BV98" s="20">
        <v>-1</v>
      </c>
      <c r="BW98" s="20">
        <v>-40</v>
      </c>
      <c r="BX98" s="20">
        <v>-3</v>
      </c>
      <c r="BY98" s="20">
        <v>19.489999999999998</v>
      </c>
      <c r="BZ98" s="25">
        <f t="shared" si="3"/>
        <v>45.359237</v>
      </c>
      <c r="CA98" s="25">
        <f t="shared" si="2"/>
        <v>20.905484970703711</v>
      </c>
    </row>
    <row r="99" spans="1:79" x14ac:dyDescent="0.3">
      <c r="A99" s="2">
        <v>37</v>
      </c>
      <c r="B99" s="3" t="s">
        <v>104</v>
      </c>
      <c r="C99" s="10">
        <v>536</v>
      </c>
      <c r="D99" s="9" t="s">
        <v>58</v>
      </c>
      <c r="E99" s="10">
        <v>9.3132136259999996</v>
      </c>
      <c r="F99" s="10">
        <v>0.66105416520000004</v>
      </c>
      <c r="G99" s="10">
        <v>19.954525400000001</v>
      </c>
      <c r="H99" s="10">
        <v>13.175691479999999</v>
      </c>
      <c r="I99" s="10">
        <v>63.990691400000003</v>
      </c>
      <c r="J99" s="10">
        <v>33.533859290000002</v>
      </c>
      <c r="K99" s="10">
        <v>98.65108798</v>
      </c>
      <c r="L99" s="11">
        <v>3.859953703703704E-3</v>
      </c>
      <c r="M99" s="11">
        <v>4.4617939814814815E-3</v>
      </c>
      <c r="N99" s="10">
        <v>1.9553317400000001</v>
      </c>
      <c r="O99" s="10">
        <v>15.635439030000001</v>
      </c>
      <c r="P99" s="10">
        <v>0.12505768058372199</v>
      </c>
      <c r="Q99" s="9">
        <v>0.14728500104725589</v>
      </c>
      <c r="R99">
        <v>11.392517400000003</v>
      </c>
      <c r="S99">
        <v>0.72863431453002203</v>
      </c>
      <c r="T99" s="9">
        <v>0.69459583038856176</v>
      </c>
      <c r="U99" s="3">
        <v>13.329080635</v>
      </c>
      <c r="V99" s="3">
        <v>9.3554967419999997</v>
      </c>
      <c r="W99" s="3">
        <v>0.61055444010000004</v>
      </c>
      <c r="X99" s="3">
        <v>0.67764243810000002</v>
      </c>
      <c r="Y99" s="3">
        <v>18.374130739999998</v>
      </c>
      <c r="Z99" s="3">
        <v>20.278255305000002</v>
      </c>
      <c r="AA99" s="3">
        <v>11.22671667</v>
      </c>
      <c r="AB99" s="3">
        <v>13.513006369999999</v>
      </c>
      <c r="AC99" s="3">
        <v>79.878743894999999</v>
      </c>
      <c r="AD99" s="3">
        <v>64.341090995000002</v>
      </c>
      <c r="AE99" s="3">
        <v>32.805391119999996</v>
      </c>
      <c r="AF99" s="3">
        <v>33.138653454999996</v>
      </c>
      <c r="AG99" s="3">
        <v>86.436434805000005</v>
      </c>
      <c r="AH99" s="3">
        <v>97.232152214999999</v>
      </c>
      <c r="AI99" s="12">
        <v>43630</v>
      </c>
      <c r="AJ99" s="13">
        <v>639.4</v>
      </c>
      <c r="AK99" s="16">
        <v>3.0000800000000001</v>
      </c>
      <c r="AL99" s="10">
        <v>8.0000000000080007E-5</v>
      </c>
      <c r="AM99" s="10">
        <v>0.66103653755899849</v>
      </c>
      <c r="AN99" s="14">
        <v>12</v>
      </c>
      <c r="AO99" s="10">
        <v>285.14999999999998</v>
      </c>
      <c r="AP99" s="14">
        <v>10.5</v>
      </c>
      <c r="AQ99" s="14">
        <v>37</v>
      </c>
      <c r="AR99" s="10">
        <v>310.14999999999998</v>
      </c>
      <c r="AS99" s="14">
        <v>47.1</v>
      </c>
      <c r="AT99" s="14">
        <v>0.5</v>
      </c>
      <c r="AU99" s="10">
        <v>0.76979332101904296</v>
      </c>
      <c r="AV99" s="10">
        <v>15.360860377024848</v>
      </c>
      <c r="AW99" s="10">
        <v>0.71098671614194275</v>
      </c>
      <c r="AX99" s="10">
        <v>0.7891102580536925</v>
      </c>
      <c r="AY99" s="10">
        <v>13.063742957024505</v>
      </c>
      <c r="AZ99" s="10">
        <v>16.008032746798328</v>
      </c>
      <c r="BA99" s="10">
        <v>2.280144846996043</v>
      </c>
      <c r="BB99" s="10">
        <v>0.14583184025860021</v>
      </c>
      <c r="BC99" s="2">
        <v>0.18977038481816877</v>
      </c>
      <c r="BD99" s="1" t="s">
        <v>59</v>
      </c>
      <c r="BE99" s="15"/>
      <c r="BF99" s="9">
        <v>0.69459583038856176</v>
      </c>
      <c r="BG99">
        <v>53</v>
      </c>
      <c r="BH99" s="19">
        <v>154</v>
      </c>
      <c r="BI99">
        <v>112</v>
      </c>
      <c r="BJ99" s="19">
        <v>34.1</v>
      </c>
      <c r="BK99">
        <v>86</v>
      </c>
      <c r="BL99" s="20">
        <v>17.100000000000001</v>
      </c>
      <c r="BM99">
        <v>71</v>
      </c>
      <c r="BN99">
        <v>80</v>
      </c>
      <c r="BO99" s="20">
        <v>9.19</v>
      </c>
      <c r="BP99" s="21" t="e">
        <v>#NULL!</v>
      </c>
      <c r="BQ99" s="21" t="e">
        <v>#NULL!</v>
      </c>
      <c r="BR99" s="21" t="e">
        <v>#NULL!</v>
      </c>
      <c r="BS99" s="21" t="e">
        <v>#NULL!</v>
      </c>
      <c r="BT99" s="21" t="e">
        <v>#NULL!</v>
      </c>
      <c r="BU99" s="21" t="e">
        <v>#NULL!</v>
      </c>
      <c r="BV99" s="21" t="e">
        <v>#NULL!</v>
      </c>
      <c r="BW99" s="21" t="e">
        <v>#NULL!</v>
      </c>
      <c r="BX99" s="21" t="e">
        <v>#NULL!</v>
      </c>
      <c r="BY99" s="21" t="e">
        <v>#NULL!</v>
      </c>
      <c r="BZ99" s="25">
        <f t="shared" si="3"/>
        <v>50.802345440000003</v>
      </c>
      <c r="CA99" s="25">
        <f t="shared" si="2"/>
        <v>21.421127272727276</v>
      </c>
    </row>
    <row r="100" spans="1:79" x14ac:dyDescent="0.3">
      <c r="A100" s="2">
        <v>38</v>
      </c>
      <c r="B100" s="3" t="s">
        <v>105</v>
      </c>
      <c r="C100" s="10">
        <v>433</v>
      </c>
      <c r="D100" s="9" t="s">
        <v>58</v>
      </c>
      <c r="E100" s="10">
        <v>8.322204589</v>
      </c>
      <c r="F100" s="10">
        <v>0.75510403650000002</v>
      </c>
      <c r="G100" s="10">
        <v>19.570013929999998</v>
      </c>
      <c r="H100" s="10">
        <v>14.776779169999999</v>
      </c>
      <c r="I100" s="10">
        <v>74.111034799999999</v>
      </c>
      <c r="J100" s="10">
        <v>34.528819230000003</v>
      </c>
      <c r="K100" s="10">
        <v>91.854410569999999</v>
      </c>
      <c r="L100" s="11">
        <v>4.2418981481481483E-3</v>
      </c>
      <c r="M100" s="11">
        <v>4.8263773148148155E-3</v>
      </c>
      <c r="N100" s="10">
        <v>4.7011215799999988</v>
      </c>
      <c r="O100" s="10">
        <v>11.926101540000005</v>
      </c>
      <c r="P100" s="10">
        <v>0.39418761983809142</v>
      </c>
      <c r="Q100" s="9">
        <v>0.35848429999059994</v>
      </c>
      <c r="R100">
        <v>3.4315970699999951</v>
      </c>
      <c r="S100">
        <v>0.28773837439589617</v>
      </c>
      <c r="T100" s="9">
        <v>0.42881536606394721</v>
      </c>
      <c r="U100" s="3">
        <v>13.28702339</v>
      </c>
      <c r="V100" s="3">
        <v>8.2829225035</v>
      </c>
      <c r="W100" s="3">
        <v>0.58452897535000004</v>
      </c>
      <c r="X100" s="3">
        <v>0.77504476040000003</v>
      </c>
      <c r="Y100" s="3">
        <v>17.325815105</v>
      </c>
      <c r="Z100" s="3">
        <v>19.038463864999997</v>
      </c>
      <c r="AA100" s="3">
        <v>10.126407454999999</v>
      </c>
      <c r="AB100" s="3">
        <v>14.706161004999998</v>
      </c>
      <c r="AC100" s="3">
        <v>86.443755159999995</v>
      </c>
      <c r="AD100" s="3">
        <v>73.574495855000009</v>
      </c>
      <c r="AE100" s="3">
        <v>33.356183444999999</v>
      </c>
      <c r="AF100" s="3">
        <v>33.800423535</v>
      </c>
      <c r="AG100" s="3">
        <v>86.413010944999996</v>
      </c>
      <c r="AH100" s="3">
        <v>92.064604944999999</v>
      </c>
      <c r="AI100" s="12">
        <v>43630</v>
      </c>
      <c r="AJ100" s="13">
        <v>639.4</v>
      </c>
      <c r="AK100" s="16">
        <v>3.0000800000000001</v>
      </c>
      <c r="AL100" s="10">
        <v>8.0000000000080007E-5</v>
      </c>
      <c r="AM100" s="10">
        <v>0.75508390092930855</v>
      </c>
      <c r="AN100" s="14">
        <v>12</v>
      </c>
      <c r="AO100" s="10">
        <v>285.14999999999998</v>
      </c>
      <c r="AP100" s="14">
        <v>10.5</v>
      </c>
      <c r="AQ100" s="14">
        <v>37</v>
      </c>
      <c r="AR100" s="10">
        <v>310.14999999999998</v>
      </c>
      <c r="AS100" s="14">
        <v>47.1</v>
      </c>
      <c r="AT100" s="14">
        <v>0.5</v>
      </c>
      <c r="AU100" s="10">
        <v>0.87931379086970407</v>
      </c>
      <c r="AV100" s="10">
        <v>17.208183136161214</v>
      </c>
      <c r="AW100" s="10">
        <v>0.68068022993304755</v>
      </c>
      <c r="AX100" s="10">
        <v>0.9025346355184336</v>
      </c>
      <c r="AY100" s="10">
        <v>11.78826310096991</v>
      </c>
      <c r="AZ100" s="10">
        <v>17.170530003746258</v>
      </c>
      <c r="BA100" s="10">
        <v>5.4821352340368037</v>
      </c>
      <c r="BB100" s="10">
        <v>0.4596753780478714</v>
      </c>
      <c r="BC100" s="2">
        <v>0.42105688493820631</v>
      </c>
      <c r="BD100" s="1" t="s">
        <v>59</v>
      </c>
      <c r="BE100" s="15"/>
      <c r="BF100" s="9">
        <v>0.42881536606394721</v>
      </c>
      <c r="BG100">
        <v>52</v>
      </c>
      <c r="BH100" s="19">
        <v>156.80000000000001</v>
      </c>
      <c r="BI100">
        <v>127</v>
      </c>
      <c r="BJ100" s="19">
        <v>32.5</v>
      </c>
      <c r="BK100">
        <v>84</v>
      </c>
      <c r="BL100" s="20">
        <v>15.1</v>
      </c>
      <c r="BM100">
        <v>88</v>
      </c>
      <c r="BN100">
        <v>87</v>
      </c>
      <c r="BO100" s="20">
        <v>5.23</v>
      </c>
      <c r="BP100">
        <v>90</v>
      </c>
      <c r="BQ100" s="19">
        <v>14.7</v>
      </c>
      <c r="BR100">
        <v>90</v>
      </c>
      <c r="BS100">
        <v>110</v>
      </c>
      <c r="BT100" s="20">
        <v>9.7799999999999994</v>
      </c>
      <c r="BU100" s="20">
        <v>0.40000000000000036</v>
      </c>
      <c r="BV100" s="20">
        <v>-2</v>
      </c>
      <c r="BW100" s="20">
        <v>-23</v>
      </c>
      <c r="BX100" s="20">
        <v>-6</v>
      </c>
      <c r="BY100" s="20">
        <v>-4.5499999999999989</v>
      </c>
      <c r="BZ100" s="25">
        <f t="shared" si="3"/>
        <v>57.60623099</v>
      </c>
      <c r="CA100" s="25">
        <f t="shared" si="2"/>
        <v>23.430272782662168</v>
      </c>
    </row>
    <row r="101" spans="1:79" x14ac:dyDescent="0.3">
      <c r="A101" s="2">
        <v>40</v>
      </c>
      <c r="B101" s="3" t="s">
        <v>107</v>
      </c>
      <c r="C101" s="10">
        <v>531</v>
      </c>
      <c r="D101" s="9" t="s">
        <v>58</v>
      </c>
      <c r="E101" s="10">
        <v>7.66194343</v>
      </c>
      <c r="F101" s="10">
        <v>0.75917091790000002</v>
      </c>
      <c r="G101" s="10">
        <v>18.99210128</v>
      </c>
      <c r="H101" s="10">
        <v>14.29960936</v>
      </c>
      <c r="I101" s="10">
        <v>78.155479549999995</v>
      </c>
      <c r="J101" s="10">
        <v>33.680489739999999</v>
      </c>
      <c r="K101" s="10">
        <v>82.254618649999998</v>
      </c>
      <c r="L101" s="11">
        <v>5.4398148148148149E-3</v>
      </c>
      <c r="M101" s="11">
        <v>6.024293981481482E-3</v>
      </c>
      <c r="N101" s="10">
        <v>4.7565996980000005</v>
      </c>
      <c r="O101" s="10">
        <v>13.2703676</v>
      </c>
      <c r="P101" s="10">
        <v>0.35843767417565736</v>
      </c>
      <c r="Q101" s="9">
        <v>0.43680520777531151</v>
      </c>
      <c r="R101">
        <v>18.580891250000001</v>
      </c>
      <c r="S101">
        <v>1.4001790914970584</v>
      </c>
      <c r="T101" s="9">
        <v>1.2295660110040856</v>
      </c>
      <c r="U101" s="3">
        <v>13.308297183333332</v>
      </c>
      <c r="V101" s="3">
        <v>7.9882324283333332</v>
      </c>
      <c r="W101" s="3">
        <v>0.54374633149999996</v>
      </c>
      <c r="X101" s="3">
        <v>0.73160015789999999</v>
      </c>
      <c r="Y101" s="3">
        <v>17.82263965666667</v>
      </c>
      <c r="Z101" s="3">
        <v>20.970614999999999</v>
      </c>
      <c r="AA101" s="3">
        <v>9.7053832326666676</v>
      </c>
      <c r="AB101" s="3">
        <v>15.378952669999999</v>
      </c>
      <c r="AC101" s="3">
        <v>92.752732813333338</v>
      </c>
      <c r="AD101" s="3">
        <v>79.748755669999994</v>
      </c>
      <c r="AE101" s="3">
        <v>32.029431379999998</v>
      </c>
      <c r="AF101" s="3">
        <v>32.478358219999997</v>
      </c>
      <c r="AG101" s="3">
        <v>64.83069012</v>
      </c>
      <c r="AH101" s="3">
        <v>80.794829073333332</v>
      </c>
      <c r="AI101" s="12">
        <v>43630</v>
      </c>
      <c r="AJ101" s="13">
        <v>639.4</v>
      </c>
      <c r="AK101" s="16">
        <v>3.0000800000000001</v>
      </c>
      <c r="AL101" s="10">
        <v>8.0000000000080007E-5</v>
      </c>
      <c r="AM101" s="10">
        <v>0.75915067388202973</v>
      </c>
      <c r="AN101" s="14">
        <v>12</v>
      </c>
      <c r="AO101" s="10">
        <v>285.14999999999998</v>
      </c>
      <c r="AP101" s="14">
        <v>10.5</v>
      </c>
      <c r="AQ101" s="14">
        <v>37</v>
      </c>
      <c r="AR101" s="10">
        <v>310.14999999999998</v>
      </c>
      <c r="AS101" s="14">
        <v>47.1</v>
      </c>
      <c r="AT101" s="14">
        <v>0.5</v>
      </c>
      <c r="AU101" s="10">
        <v>0.88404964808671338</v>
      </c>
      <c r="AV101" s="10">
        <v>16.789960453011219</v>
      </c>
      <c r="AW101" s="10">
        <v>0.63318910363520464</v>
      </c>
      <c r="AX101" s="10">
        <v>0.85194367550427363</v>
      </c>
      <c r="AY101" s="10">
        <v>11.251376801322168</v>
      </c>
      <c r="AZ101" s="10">
        <v>17.79239138393941</v>
      </c>
      <c r="BA101" s="10">
        <v>5.6968004464852893</v>
      </c>
      <c r="BB101" s="10">
        <v>0.42928731277084509</v>
      </c>
      <c r="BC101" s="2">
        <v>0.50405281789411516</v>
      </c>
      <c r="BD101" s="1" t="s">
        <v>59</v>
      </c>
      <c r="BE101" s="15"/>
      <c r="BF101" s="9">
        <v>1.2295660110040856</v>
      </c>
      <c r="BG101">
        <v>54</v>
      </c>
      <c r="BH101" s="19">
        <v>150.9</v>
      </c>
      <c r="BI101">
        <v>113</v>
      </c>
      <c r="BJ101" s="19">
        <v>29.9</v>
      </c>
      <c r="BK101">
        <v>90</v>
      </c>
      <c r="BL101" s="20">
        <v>9.8000000000000007</v>
      </c>
      <c r="BM101">
        <v>90</v>
      </c>
      <c r="BN101">
        <v>74</v>
      </c>
      <c r="BO101" s="20">
        <v>6.06</v>
      </c>
      <c r="BP101">
        <v>86</v>
      </c>
      <c r="BQ101" s="19">
        <v>12.6</v>
      </c>
      <c r="BR101">
        <v>91</v>
      </c>
      <c r="BS101">
        <v>64</v>
      </c>
      <c r="BT101" s="20">
        <v>1.94</v>
      </c>
      <c r="BU101" s="20">
        <v>-2.7999999999999989</v>
      </c>
      <c r="BV101" s="20">
        <v>-1</v>
      </c>
      <c r="BW101" s="20">
        <v>10</v>
      </c>
      <c r="BX101" s="20">
        <v>4</v>
      </c>
      <c r="BY101" s="20">
        <v>4.1199999999999992</v>
      </c>
      <c r="BZ101" s="25">
        <f t="shared" si="3"/>
        <v>51.255937810000006</v>
      </c>
      <c r="CA101" s="25">
        <f t="shared" si="2"/>
        <v>22.509492552087519</v>
      </c>
    </row>
    <row r="102" spans="1:79" x14ac:dyDescent="0.3">
      <c r="A102" s="2">
        <v>42</v>
      </c>
      <c r="B102" s="3" t="s">
        <v>109</v>
      </c>
      <c r="C102" s="10">
        <v>399</v>
      </c>
      <c r="D102" s="9" t="s">
        <v>58</v>
      </c>
      <c r="E102" s="10">
        <v>8.2139199539999996</v>
      </c>
      <c r="F102" s="10">
        <v>0.51847629809999995</v>
      </c>
      <c r="G102" s="10">
        <v>22.048520679999999</v>
      </c>
      <c r="H102" s="10">
        <v>11.44410963</v>
      </c>
      <c r="I102" s="10">
        <v>71.967236560000003</v>
      </c>
      <c r="J102" s="10">
        <v>35.055552329999998</v>
      </c>
      <c r="K102" s="10">
        <v>95.891673560000001</v>
      </c>
      <c r="L102" s="11">
        <v>4.9363425925925929E-3</v>
      </c>
      <c r="M102" s="11">
        <v>5.5208217592592592E-3</v>
      </c>
      <c r="N102" s="10">
        <v>2.4750651349999995</v>
      </c>
      <c r="O102" s="10">
        <v>14.735451389999994</v>
      </c>
      <c r="P102" s="10">
        <v>0.16796669945785764</v>
      </c>
      <c r="Q102" s="9">
        <v>0.15398412123093722</v>
      </c>
      <c r="R102">
        <v>14.263385360000001</v>
      </c>
      <c r="S102">
        <v>0.96796392472100623</v>
      </c>
      <c r="T102" s="9">
        <v>0.78714820229295235</v>
      </c>
      <c r="U102" s="3">
        <v>13.312900076666665</v>
      </c>
      <c r="V102" s="3">
        <v>8.2459445583333331</v>
      </c>
      <c r="W102" s="3">
        <v>0.47623186056666666</v>
      </c>
      <c r="X102" s="3">
        <v>0.53052591513333336</v>
      </c>
      <c r="Y102" s="3">
        <v>19.18583959</v>
      </c>
      <c r="Z102" s="3">
        <v>21.723950206666668</v>
      </c>
      <c r="AA102" s="3">
        <v>9.1506937210000014</v>
      </c>
      <c r="AB102" s="3">
        <v>11.528403426666666</v>
      </c>
      <c r="AC102" s="3">
        <v>85.96765594</v>
      </c>
      <c r="AD102" s="3">
        <v>69.708839923333329</v>
      </c>
      <c r="AE102" s="3">
        <v>34.838934176666669</v>
      </c>
      <c r="AF102" s="3">
        <v>34.822773713333333</v>
      </c>
      <c r="AG102" s="3">
        <v>82.389552420000001</v>
      </c>
      <c r="AH102" s="3">
        <v>94.943917373333349</v>
      </c>
      <c r="AI102" s="12">
        <v>43630</v>
      </c>
      <c r="AJ102" s="13">
        <v>639.4</v>
      </c>
      <c r="AK102" s="16">
        <v>3.0000800000000001</v>
      </c>
      <c r="AL102" s="10">
        <v>8.0000000000080007E-5</v>
      </c>
      <c r="AM102" s="10">
        <v>0.5184624724340684</v>
      </c>
      <c r="AN102" s="14">
        <v>12</v>
      </c>
      <c r="AO102" s="10">
        <v>285.14999999999998</v>
      </c>
      <c r="AP102" s="14">
        <v>10.5</v>
      </c>
      <c r="AQ102" s="14">
        <v>37</v>
      </c>
      <c r="AR102" s="10">
        <v>310.14999999999998</v>
      </c>
      <c r="AS102" s="14">
        <v>47.1</v>
      </c>
      <c r="AT102" s="14">
        <v>0.5</v>
      </c>
      <c r="AU102" s="10">
        <v>0.60376231237164324</v>
      </c>
      <c r="AV102" s="10">
        <v>13.312065830130795</v>
      </c>
      <c r="AW102" s="10">
        <v>0.5545689367372465</v>
      </c>
      <c r="AX102" s="10">
        <v>0.61779401385905619</v>
      </c>
      <c r="AY102" s="10">
        <v>10.63836784221081</v>
      </c>
      <c r="AZ102" s="10">
        <v>13.417203108695015</v>
      </c>
      <c r="BA102" s="10">
        <v>2.874306720896934</v>
      </c>
      <c r="BB102" s="10">
        <v>0.1950606496416894</v>
      </c>
      <c r="BC102" s="2">
        <v>0.17986302632729001</v>
      </c>
      <c r="BD102" s="1" t="s">
        <v>59</v>
      </c>
      <c r="BE102" s="15"/>
      <c r="BF102" s="9">
        <v>0.78714820229295235</v>
      </c>
      <c r="BG102">
        <v>64</v>
      </c>
      <c r="BH102" s="19">
        <v>154.19999999999999</v>
      </c>
      <c r="BI102">
        <v>141</v>
      </c>
      <c r="BJ102" s="19">
        <v>29.8</v>
      </c>
      <c r="BK102">
        <v>89</v>
      </c>
      <c r="BL102" s="20">
        <v>17.2</v>
      </c>
      <c r="BM102">
        <v>83</v>
      </c>
      <c r="BN102">
        <v>80</v>
      </c>
      <c r="BO102" s="20">
        <v>8.98</v>
      </c>
      <c r="BP102">
        <v>84</v>
      </c>
      <c r="BQ102" s="19">
        <v>17.100000000000001</v>
      </c>
      <c r="BR102">
        <v>88</v>
      </c>
      <c r="BS102">
        <v>73</v>
      </c>
      <c r="BT102" s="20">
        <v>8.8000000000000007</v>
      </c>
      <c r="BU102" s="20">
        <v>9.9999999999997868E-2</v>
      </c>
      <c r="BV102" s="20">
        <v>-5</v>
      </c>
      <c r="BW102" s="20">
        <v>7</v>
      </c>
      <c r="BX102" s="20">
        <v>5</v>
      </c>
      <c r="BY102" s="20">
        <v>0.17999999999999972</v>
      </c>
      <c r="BZ102" s="25">
        <f t="shared" si="3"/>
        <v>63.956524170000002</v>
      </c>
      <c r="CA102" s="25">
        <f t="shared" si="2"/>
        <v>26.897759479073624</v>
      </c>
    </row>
    <row r="103" spans="1:79" x14ac:dyDescent="0.3">
      <c r="A103" s="2">
        <v>43</v>
      </c>
      <c r="B103" s="3" t="s">
        <v>110</v>
      </c>
      <c r="C103" s="10">
        <v>436</v>
      </c>
      <c r="D103" s="9" t="s">
        <v>58</v>
      </c>
      <c r="E103" s="10">
        <v>8.3715545989999995</v>
      </c>
      <c r="F103" s="10">
        <v>0.744456059</v>
      </c>
      <c r="G103" s="10">
        <v>19.490073750000001</v>
      </c>
      <c r="H103" s="10">
        <v>14.4902797</v>
      </c>
      <c r="I103" s="10">
        <v>77.94575854</v>
      </c>
      <c r="J103" s="10">
        <v>33.29882344</v>
      </c>
      <c r="K103" s="10">
        <v>92.847383859999994</v>
      </c>
      <c r="L103" s="11">
        <v>4.8495370370370368E-3</v>
      </c>
      <c r="M103" s="11">
        <v>5.3992939814814815E-3</v>
      </c>
      <c r="N103" s="10">
        <v>2.5074106599999997</v>
      </c>
      <c r="O103" s="10">
        <v>16.572759099999999</v>
      </c>
      <c r="P103" s="10">
        <v>0.15129711624179704</v>
      </c>
      <c r="Q103" s="9">
        <v>9.6515118839299432E-2</v>
      </c>
      <c r="R103">
        <v>11.070377629999996</v>
      </c>
      <c r="S103">
        <v>0.66798639642327251</v>
      </c>
      <c r="T103" s="9">
        <v>0.76699114598438667</v>
      </c>
      <c r="U103" s="3">
        <v>13.308486650000001</v>
      </c>
      <c r="V103" s="3">
        <v>8.8715329916666672</v>
      </c>
      <c r="W103" s="3">
        <v>0.54413199649999999</v>
      </c>
      <c r="X103" s="3">
        <v>0.68769402000000002</v>
      </c>
      <c r="Y103" s="3">
        <v>20.782317686666669</v>
      </c>
      <c r="Z103" s="3">
        <v>18.611914303333332</v>
      </c>
      <c r="AA103" s="3">
        <v>11.285537306666667</v>
      </c>
      <c r="AB103" s="3">
        <v>12.806051183333333</v>
      </c>
      <c r="AC103" s="3">
        <v>94.584100840000005</v>
      </c>
      <c r="AD103" s="3">
        <v>79.135028606666665</v>
      </c>
      <c r="AE103" s="3">
        <v>32.64325801333333</v>
      </c>
      <c r="AF103" s="3">
        <v>32.500626070000003</v>
      </c>
      <c r="AG103" s="3">
        <v>79.641462019999992</v>
      </c>
      <c r="AH103" s="3">
        <v>91.434057773333336</v>
      </c>
      <c r="AI103" s="12">
        <v>43630</v>
      </c>
      <c r="AJ103" s="13">
        <v>639.4</v>
      </c>
      <c r="AK103" s="16">
        <v>3.0000800000000001</v>
      </c>
      <c r="AL103" s="10">
        <v>8.0000000000080007E-5</v>
      </c>
      <c r="AM103" s="10">
        <v>0.74443620736780347</v>
      </c>
      <c r="AN103" s="14">
        <v>12</v>
      </c>
      <c r="AO103" s="10">
        <v>285.14999999999998</v>
      </c>
      <c r="AP103" s="14">
        <v>10.5</v>
      </c>
      <c r="AQ103" s="14">
        <v>37</v>
      </c>
      <c r="AR103" s="10">
        <v>310.14999999999998</v>
      </c>
      <c r="AS103" s="14">
        <v>47.1</v>
      </c>
      <c r="AT103" s="14">
        <v>0.5</v>
      </c>
      <c r="AU103" s="10">
        <v>0.86691428959830497</v>
      </c>
      <c r="AV103" s="10">
        <v>16.896223439199822</v>
      </c>
      <c r="AW103" s="10">
        <v>0.6336382080456745</v>
      </c>
      <c r="AX103" s="10">
        <v>0.80081526048712359</v>
      </c>
      <c r="AY103" s="10">
        <v>13.155941262834743</v>
      </c>
      <c r="AZ103" s="10">
        <v>14.931894492007251</v>
      </c>
      <c r="BA103" s="10">
        <v>2.9211149042756706</v>
      </c>
      <c r="BB103" s="10">
        <v>0.17626002324957893</v>
      </c>
      <c r="BC103" s="2">
        <v>0.11274436447185486</v>
      </c>
      <c r="BD103" s="1" t="s">
        <v>59</v>
      </c>
      <c r="BE103" s="15"/>
      <c r="BF103" s="9">
        <v>0.76699114598438667</v>
      </c>
      <c r="BG103">
        <v>55</v>
      </c>
      <c r="BH103" s="19">
        <v>150.4</v>
      </c>
      <c r="BI103">
        <v>148</v>
      </c>
      <c r="BJ103" s="19">
        <v>30.3</v>
      </c>
      <c r="BK103">
        <v>90</v>
      </c>
      <c r="BL103" s="20">
        <v>14.4</v>
      </c>
      <c r="BM103">
        <v>86</v>
      </c>
      <c r="BN103">
        <v>89</v>
      </c>
      <c r="BO103" s="20">
        <v>10.67</v>
      </c>
      <c r="BP103">
        <v>89</v>
      </c>
      <c r="BQ103" s="19">
        <v>13.8</v>
      </c>
      <c r="BR103">
        <v>92</v>
      </c>
      <c r="BS103">
        <v>76</v>
      </c>
      <c r="BT103" s="20">
        <v>6.19</v>
      </c>
      <c r="BU103" s="20">
        <v>0.59999999999999964</v>
      </c>
      <c r="BV103" s="20">
        <v>-6</v>
      </c>
      <c r="BW103" s="20">
        <v>13</v>
      </c>
      <c r="BX103" s="20">
        <v>1</v>
      </c>
      <c r="BY103" s="20">
        <v>4.4799999999999995</v>
      </c>
      <c r="BZ103" s="25">
        <f t="shared" si="3"/>
        <v>67.131670760000006</v>
      </c>
      <c r="CA103" s="25">
        <f t="shared" si="2"/>
        <v>29.677805444346991</v>
      </c>
    </row>
    <row r="104" spans="1:79" x14ac:dyDescent="0.3">
      <c r="A104" s="2">
        <v>44</v>
      </c>
      <c r="B104" s="3" t="s">
        <v>111</v>
      </c>
      <c r="C104" s="10">
        <v>389</v>
      </c>
      <c r="D104" s="9" t="s">
        <v>58</v>
      </c>
      <c r="E104" s="10">
        <v>9.0687627170000003</v>
      </c>
      <c r="F104" s="10">
        <v>0.53240998129999995</v>
      </c>
      <c r="G104" s="10">
        <v>18.35486397</v>
      </c>
      <c r="H104" s="10">
        <v>9.7798648890000006</v>
      </c>
      <c r="I104" s="10">
        <v>72.727256639999993</v>
      </c>
      <c r="J104" s="10">
        <v>33.63307605</v>
      </c>
      <c r="K104" s="10">
        <v>57.37710087</v>
      </c>
      <c r="L104" s="11">
        <v>4.890046296296296E-3</v>
      </c>
      <c r="M104" s="11">
        <v>5.5381828703703695E-3</v>
      </c>
      <c r="N104" s="10">
        <v>1.5122388369999999</v>
      </c>
      <c r="O104" s="10">
        <v>17.657417260000003</v>
      </c>
      <c r="P104" s="10">
        <v>8.5643263379505119E-2</v>
      </c>
      <c r="Q104" s="9">
        <v>6.8314526527929548E-2</v>
      </c>
      <c r="R104">
        <v>5.9798836399999971</v>
      </c>
      <c r="S104">
        <v>0.33866128618631264</v>
      </c>
      <c r="T104" s="9">
        <v>0.32450163257499814</v>
      </c>
      <c r="U104" s="3">
        <v>13.32347189</v>
      </c>
      <c r="V104" s="3">
        <v>9.2995384664999996</v>
      </c>
      <c r="W104" s="3">
        <v>0.45943817370000001</v>
      </c>
      <c r="X104" s="3">
        <v>0.50685767659999992</v>
      </c>
      <c r="Y104" s="3">
        <v>18.028851244999998</v>
      </c>
      <c r="Z104" s="3">
        <v>18.668250895</v>
      </c>
      <c r="AA104" s="3">
        <v>8.2799833935000002</v>
      </c>
      <c r="AB104" s="3">
        <v>9.4576626284999996</v>
      </c>
      <c r="AC104" s="3">
        <v>90.647429705000008</v>
      </c>
      <c r="AD104" s="3">
        <v>73.550538524999993</v>
      </c>
      <c r="AE104" s="3">
        <v>32.897970700000002</v>
      </c>
      <c r="AF104" s="3">
        <v>32.588085714999998</v>
      </c>
      <c r="AG104" s="3">
        <v>51.573871754999999</v>
      </c>
      <c r="AH104" s="3">
        <v>57.129777709999999</v>
      </c>
      <c r="AI104" s="12">
        <v>43630</v>
      </c>
      <c r="AJ104" s="13">
        <v>639.4</v>
      </c>
      <c r="AK104" s="16">
        <v>3.0000800000000001</v>
      </c>
      <c r="AL104" s="10">
        <v>8.0000000000080007E-5</v>
      </c>
      <c r="AM104" s="10">
        <v>0.53239578407909116</v>
      </c>
      <c r="AN104" s="14">
        <v>12</v>
      </c>
      <c r="AO104" s="10">
        <v>285.14999999999998</v>
      </c>
      <c r="AP104" s="14">
        <v>10.5</v>
      </c>
      <c r="AQ104" s="14">
        <v>37</v>
      </c>
      <c r="AR104" s="10">
        <v>310.14999999999998</v>
      </c>
      <c r="AS104" s="14">
        <v>47.1</v>
      </c>
      <c r="AT104" s="14">
        <v>0.5</v>
      </c>
      <c r="AU104" s="10">
        <v>0.61998799678482608</v>
      </c>
      <c r="AV104" s="10">
        <v>11.37979534401828</v>
      </c>
      <c r="AW104" s="10">
        <v>0.53501279646039945</v>
      </c>
      <c r="AX104" s="10">
        <v>0.59023250240903258</v>
      </c>
      <c r="AY104" s="10">
        <v>9.6436751313846614</v>
      </c>
      <c r="AZ104" s="10">
        <v>11.009283458471227</v>
      </c>
      <c r="BA104" s="10">
        <v>1.7489274699920259</v>
      </c>
      <c r="BB104" s="10">
        <v>9.9047751108761281E-2</v>
      </c>
      <c r="BC104" s="2">
        <v>7.9224755349938211E-2</v>
      </c>
      <c r="BD104" s="1" t="s">
        <v>59</v>
      </c>
      <c r="BE104" s="15"/>
      <c r="BF104" s="9">
        <v>0.32450163257499814</v>
      </c>
      <c r="BG104">
        <v>52</v>
      </c>
      <c r="BH104" s="19">
        <v>149.80000000000001</v>
      </c>
      <c r="BI104">
        <v>120</v>
      </c>
      <c r="BJ104" s="19">
        <v>30</v>
      </c>
      <c r="BK104">
        <v>90</v>
      </c>
      <c r="BL104" s="20">
        <v>13.9</v>
      </c>
      <c r="BM104">
        <v>90</v>
      </c>
      <c r="BN104">
        <v>60</v>
      </c>
      <c r="BO104" s="20">
        <v>11.22</v>
      </c>
      <c r="BP104">
        <v>90</v>
      </c>
      <c r="BQ104" s="19">
        <v>6.6</v>
      </c>
      <c r="BR104">
        <v>85</v>
      </c>
      <c r="BS104">
        <v>63</v>
      </c>
      <c r="BT104" s="20">
        <v>9.84</v>
      </c>
      <c r="BU104" s="20">
        <v>7.3000000000000007</v>
      </c>
      <c r="BV104" s="20">
        <v>5</v>
      </c>
      <c r="BW104" s="20">
        <v>-3</v>
      </c>
      <c r="BX104" s="20">
        <v>0</v>
      </c>
      <c r="BY104" s="20">
        <v>1.3800000000000008</v>
      </c>
      <c r="BZ104" s="25">
        <f t="shared" si="3"/>
        <v>54.431084400000003</v>
      </c>
      <c r="CA104" s="25">
        <f t="shared" si="2"/>
        <v>24.256233233095834</v>
      </c>
    </row>
    <row r="105" spans="1:79" x14ac:dyDescent="0.3">
      <c r="A105" s="2">
        <v>45</v>
      </c>
      <c r="B105" s="3" t="s">
        <v>112</v>
      </c>
      <c r="C105" s="10">
        <v>417</v>
      </c>
      <c r="D105" s="9" t="s">
        <v>58</v>
      </c>
      <c r="E105" s="10"/>
      <c r="F105" s="10"/>
      <c r="G105" s="10"/>
      <c r="H105" s="10"/>
      <c r="I105" s="10"/>
      <c r="J105" s="10"/>
      <c r="K105" s="10"/>
      <c r="L105" s="11"/>
      <c r="M105" s="11"/>
      <c r="N105" s="10">
        <v>0</v>
      </c>
      <c r="O105" s="10">
        <v>0</v>
      </c>
      <c r="P105" s="10" t="e">
        <v>#DIV/0!</v>
      </c>
      <c r="Q105" s="9" t="e">
        <v>#DIV/0!</v>
      </c>
      <c r="R105">
        <v>0</v>
      </c>
      <c r="S105" t="e">
        <v>#DIV/0!</v>
      </c>
      <c r="T105" s="9" t="e">
        <v>#DIV/0!</v>
      </c>
      <c r="U105" s="3" t="e">
        <v>#DIV/0!</v>
      </c>
      <c r="V105" s="3" t="e">
        <v>#DIV/0!</v>
      </c>
      <c r="W105" s="3" t="e">
        <v>#DIV/0!</v>
      </c>
      <c r="X105" s="3" t="e">
        <v>#DIV/0!</v>
      </c>
      <c r="Y105" s="3" t="e">
        <v>#DIV/0!</v>
      </c>
      <c r="Z105" s="3" t="e">
        <v>#DIV/0!</v>
      </c>
      <c r="AA105" s="3" t="e">
        <v>#DIV/0!</v>
      </c>
      <c r="AB105" s="3" t="e">
        <v>#DIV/0!</v>
      </c>
      <c r="AC105" s="3" t="e">
        <v>#DIV/0!</v>
      </c>
      <c r="AD105" s="3" t="e">
        <v>#DIV/0!</v>
      </c>
      <c r="AE105" s="3" t="e">
        <v>#DIV/0!</v>
      </c>
      <c r="AF105" s="3" t="e">
        <v>#DIV/0!</v>
      </c>
      <c r="AG105" s="3" t="e">
        <v>#DIV/0!</v>
      </c>
      <c r="AH105" s="3" t="e">
        <v>#DIV/0!</v>
      </c>
      <c r="AI105" s="12">
        <v>43631</v>
      </c>
      <c r="AJ105" s="13">
        <v>638.9</v>
      </c>
      <c r="AK105" s="16">
        <v>3.0051000000000001</v>
      </c>
      <c r="AL105" s="10">
        <v>5.1000000000001044E-3</v>
      </c>
      <c r="AM105" s="10" t="s">
        <v>518</v>
      </c>
      <c r="AN105" s="14">
        <v>12</v>
      </c>
      <c r="AO105" s="10">
        <v>285.14999999999998</v>
      </c>
      <c r="AP105" s="14">
        <v>10.5</v>
      </c>
      <c r="AQ105" s="14">
        <v>37</v>
      </c>
      <c r="AR105" s="10">
        <v>310.14999999999998</v>
      </c>
      <c r="AS105" s="14">
        <v>47.1</v>
      </c>
      <c r="AT105" s="14">
        <v>0.5</v>
      </c>
      <c r="AU105" s="10" t="s">
        <v>518</v>
      </c>
      <c r="AV105" s="10" t="s">
        <v>518</v>
      </c>
      <c r="AW105" s="10" t="e">
        <v>#DIV/0!</v>
      </c>
      <c r="AX105" s="10" t="e">
        <v>#DIV/0!</v>
      </c>
      <c r="AY105" s="10" t="e">
        <v>#DIV/0!</v>
      </c>
      <c r="AZ105" s="10" t="e">
        <v>#DIV/0!</v>
      </c>
      <c r="BA105" s="10" t="s">
        <v>518</v>
      </c>
      <c r="BB105" s="10" t="s">
        <v>518</v>
      </c>
      <c r="BC105" s="2" t="e">
        <v>#DIV/0!</v>
      </c>
      <c r="BD105" s="1" t="s">
        <v>59</v>
      </c>
      <c r="BE105" s="17" t="s">
        <v>113</v>
      </c>
      <c r="BF105" s="9" t="e">
        <v>#DIV/0!</v>
      </c>
      <c r="BG105">
        <v>73</v>
      </c>
      <c r="BH105" s="19">
        <v>147.19999999999999</v>
      </c>
      <c r="BI105">
        <v>88</v>
      </c>
      <c r="BJ105" s="19">
        <v>31.2</v>
      </c>
      <c r="BK105">
        <v>83</v>
      </c>
      <c r="BL105" s="20">
        <v>15.3</v>
      </c>
      <c r="BM105">
        <v>87</v>
      </c>
      <c r="BN105">
        <v>94</v>
      </c>
      <c r="BO105" s="20">
        <v>4.51</v>
      </c>
      <c r="BP105">
        <v>85</v>
      </c>
      <c r="BQ105" s="19">
        <v>12.9</v>
      </c>
      <c r="BR105">
        <v>84</v>
      </c>
      <c r="BS105">
        <v>77</v>
      </c>
      <c r="BT105" s="20">
        <v>7.44</v>
      </c>
      <c r="BU105" s="20">
        <v>2.4000000000000004</v>
      </c>
      <c r="BV105" s="20">
        <v>3</v>
      </c>
      <c r="BW105" s="20">
        <v>17</v>
      </c>
      <c r="BX105" s="20">
        <v>-2</v>
      </c>
      <c r="BY105" s="20">
        <v>-2.9300000000000006</v>
      </c>
      <c r="BZ105" s="25">
        <f t="shared" si="3"/>
        <v>39.916128560000004</v>
      </c>
      <c r="CA105" s="25">
        <f t="shared" si="2"/>
        <v>18.42183095315454</v>
      </c>
    </row>
    <row r="106" spans="1:79" x14ac:dyDescent="0.3">
      <c r="A106" s="2">
        <v>46</v>
      </c>
      <c r="B106" s="3" t="s">
        <v>115</v>
      </c>
      <c r="C106" s="10">
        <v>650</v>
      </c>
      <c r="D106" s="9" t="s">
        <v>58</v>
      </c>
      <c r="E106" s="10"/>
      <c r="F106" s="10"/>
      <c r="G106" s="10"/>
      <c r="H106" s="10"/>
      <c r="I106" s="10"/>
      <c r="J106" s="10"/>
      <c r="K106" s="10"/>
      <c r="L106" s="11"/>
      <c r="M106" s="11"/>
      <c r="N106" s="10">
        <v>0</v>
      </c>
      <c r="O106" s="10">
        <v>0</v>
      </c>
      <c r="P106" s="10" t="e">
        <v>#DIV/0!</v>
      </c>
      <c r="Q106" s="9">
        <v>-4.6293738588373476E-3</v>
      </c>
      <c r="R106">
        <v>0</v>
      </c>
      <c r="S106" t="e">
        <v>#DIV/0!</v>
      </c>
      <c r="T106" s="9">
        <v>0.50228403354134832</v>
      </c>
      <c r="U106" s="3">
        <v>13.338948905000001</v>
      </c>
      <c r="V106" s="3">
        <v>8.2667849645000011</v>
      </c>
      <c r="W106" s="3">
        <v>0.50356693775000005</v>
      </c>
      <c r="X106" s="3">
        <v>0.56894341915000002</v>
      </c>
      <c r="Y106" s="3">
        <v>22.963023489999998</v>
      </c>
      <c r="Z106" s="3">
        <v>20.44171437</v>
      </c>
      <c r="AA106" s="3">
        <v>11.44114751</v>
      </c>
      <c r="AB106" s="3">
        <v>11.466947316500001</v>
      </c>
      <c r="AC106" s="3">
        <v>89.378679265000002</v>
      </c>
      <c r="AD106" s="3">
        <v>71.150732675</v>
      </c>
      <c r="AE106" s="3">
        <v>32.051036764999999</v>
      </c>
      <c r="AF106" s="3">
        <v>31.987417465</v>
      </c>
      <c r="AG106" s="3">
        <v>75.000070600000001</v>
      </c>
      <c r="AH106" s="3">
        <v>84.296338114999998</v>
      </c>
      <c r="AI106" s="12">
        <v>43631</v>
      </c>
      <c r="AJ106" s="13">
        <v>638.9</v>
      </c>
      <c r="AK106" s="16">
        <v>3.0051000000000001</v>
      </c>
      <c r="AL106" s="10">
        <v>5.1000000000001044E-3</v>
      </c>
      <c r="AM106" s="10" t="s">
        <v>518</v>
      </c>
      <c r="AN106" s="14">
        <v>12</v>
      </c>
      <c r="AO106" s="10">
        <v>285.14999999999998</v>
      </c>
      <c r="AP106" s="14">
        <v>10.5</v>
      </c>
      <c r="AQ106" s="14">
        <v>37</v>
      </c>
      <c r="AR106" s="10">
        <v>310.14999999999998</v>
      </c>
      <c r="AS106" s="14">
        <v>47.1</v>
      </c>
      <c r="AT106" s="14">
        <v>0.5</v>
      </c>
      <c r="AU106" s="10" t="s">
        <v>518</v>
      </c>
      <c r="AV106" s="10" t="s">
        <v>518</v>
      </c>
      <c r="AW106" s="10">
        <v>0.58545352129109451</v>
      </c>
      <c r="AX106" s="10">
        <v>0.66146107535385479</v>
      </c>
      <c r="AY106" s="10">
        <v>13.382585817341926</v>
      </c>
      <c r="AZ106" s="10">
        <v>13.349172541087007</v>
      </c>
      <c r="BA106" s="10" t="s">
        <v>518</v>
      </c>
      <c r="BB106" s="10" t="s">
        <v>518</v>
      </c>
      <c r="BC106" s="2">
        <v>-9.1791079677156218E-3</v>
      </c>
      <c r="BD106" s="1" t="s">
        <v>59</v>
      </c>
      <c r="BE106" s="15"/>
      <c r="BF106" s="9">
        <v>0.50228403354134832</v>
      </c>
      <c r="BG106">
        <v>55</v>
      </c>
      <c r="BH106" s="19">
        <v>161.19999999999999</v>
      </c>
      <c r="BI106">
        <v>100</v>
      </c>
      <c r="BJ106" s="19">
        <v>36.700000000000003</v>
      </c>
      <c r="BK106">
        <v>92</v>
      </c>
      <c r="BL106" s="20">
        <v>13.3</v>
      </c>
      <c r="BM106">
        <v>82</v>
      </c>
      <c r="BN106">
        <v>72</v>
      </c>
      <c r="BO106" s="20">
        <v>5.81</v>
      </c>
      <c r="BP106">
        <v>78</v>
      </c>
      <c r="BQ106" s="19">
        <v>11.9</v>
      </c>
      <c r="BR106">
        <v>84</v>
      </c>
      <c r="BS106">
        <v>68</v>
      </c>
      <c r="BT106" s="20">
        <v>4.04</v>
      </c>
      <c r="BU106" s="20">
        <v>1.4000000000000004</v>
      </c>
      <c r="BV106" s="20">
        <v>-2</v>
      </c>
      <c r="BW106" s="20">
        <v>4</v>
      </c>
      <c r="BX106" s="20">
        <v>14</v>
      </c>
      <c r="BY106" s="20">
        <v>1.7699999999999996</v>
      </c>
      <c r="BZ106" s="25">
        <f t="shared" si="3"/>
        <v>45.359237</v>
      </c>
      <c r="CA106" s="25">
        <f t="shared" si="2"/>
        <v>17.455635540518077</v>
      </c>
    </row>
    <row r="107" spans="1:79" x14ac:dyDescent="0.3">
      <c r="A107" s="2">
        <v>47</v>
      </c>
      <c r="B107" s="3" t="s">
        <v>116</v>
      </c>
      <c r="C107" s="10">
        <v>443</v>
      </c>
      <c r="D107" s="9" t="s">
        <v>58</v>
      </c>
      <c r="E107" s="10">
        <v>9.0514005520000005</v>
      </c>
      <c r="F107" s="10">
        <v>0.75932027440000005</v>
      </c>
      <c r="G107" s="10">
        <v>15.058264960000001</v>
      </c>
      <c r="H107" s="10">
        <v>11.4139629</v>
      </c>
      <c r="I107" s="10">
        <v>78.513549370000007</v>
      </c>
      <c r="J107" s="10">
        <v>33.507462990000001</v>
      </c>
      <c r="K107" s="10">
        <v>78.957072069999995</v>
      </c>
      <c r="L107" s="11">
        <v>3.2118055555555559E-3</v>
      </c>
      <c r="M107" s="11">
        <v>3.8946643518518523E-3</v>
      </c>
      <c r="N107" s="10">
        <v>3.0795923710000004</v>
      </c>
      <c r="O107" s="10">
        <v>10.971783099999996</v>
      </c>
      <c r="P107" s="10">
        <v>0.28068294304870112</v>
      </c>
      <c r="Q107" s="9">
        <v>0.51252673355269185</v>
      </c>
      <c r="R107">
        <v>9.6570972600000005</v>
      </c>
      <c r="S107">
        <v>0.88017573551923423</v>
      </c>
      <c r="T107" s="9">
        <v>0.87813656662809125</v>
      </c>
      <c r="U107" s="3">
        <v>13.328002963333333</v>
      </c>
      <c r="V107" s="3">
        <v>8.3998829579999992</v>
      </c>
      <c r="W107" s="3">
        <v>0.60391976236666667</v>
      </c>
      <c r="X107" s="3">
        <v>0.81550329366666663</v>
      </c>
      <c r="Y107" s="3">
        <v>14.133129689999999</v>
      </c>
      <c r="Z107" s="3">
        <v>16.85343207</v>
      </c>
      <c r="AA107" s="3">
        <v>8.438933935333333</v>
      </c>
      <c r="AB107" s="3">
        <v>13.785422196666666</v>
      </c>
      <c r="AC107" s="3">
        <v>88.08343812666665</v>
      </c>
      <c r="AD107" s="3">
        <v>77.537760340000005</v>
      </c>
      <c r="AE107" s="3">
        <v>33.171901319999996</v>
      </c>
      <c r="AF107" s="3">
        <v>33.36895415</v>
      </c>
      <c r="AG107" s="3">
        <v>70.687862300000006</v>
      </c>
      <c r="AH107" s="3">
        <v>79.941288180000001</v>
      </c>
      <c r="AI107" s="12">
        <v>43631</v>
      </c>
      <c r="AJ107" s="13">
        <v>638.9</v>
      </c>
      <c r="AK107" s="16">
        <v>3.0051000000000001</v>
      </c>
      <c r="AL107" s="10">
        <v>5.1000000000001044E-3</v>
      </c>
      <c r="AM107" s="10">
        <v>0.75803162064490359</v>
      </c>
      <c r="AN107" s="14">
        <v>12</v>
      </c>
      <c r="AO107" s="10">
        <v>285.14999999999998</v>
      </c>
      <c r="AP107" s="14">
        <v>10.5</v>
      </c>
      <c r="AQ107" s="14">
        <v>37</v>
      </c>
      <c r="AR107" s="10">
        <v>310.14999999999998</v>
      </c>
      <c r="AS107" s="14">
        <v>47.1</v>
      </c>
      <c r="AT107" s="14">
        <v>0.5</v>
      </c>
      <c r="AU107" s="10">
        <v>0.8827957022386943</v>
      </c>
      <c r="AV107" s="10">
        <v>13.293371589859525</v>
      </c>
      <c r="AW107" s="10">
        <v>0.70212503035768659</v>
      </c>
      <c r="AX107" s="10">
        <v>0.94811481674093601</v>
      </c>
      <c r="AY107" s="10">
        <v>9.81333885965363</v>
      </c>
      <c r="AZ107" s="10">
        <v>16.028160741366506</v>
      </c>
      <c r="BA107" s="10">
        <v>3.6425833313025233</v>
      </c>
      <c r="BB107" s="10">
        <v>0.33199556517869228</v>
      </c>
      <c r="BC107" s="2">
        <v>0.59562307725552244</v>
      </c>
      <c r="BD107" s="1" t="s">
        <v>59</v>
      </c>
      <c r="BE107" s="15"/>
      <c r="BF107" s="9">
        <v>0.87813656662809125</v>
      </c>
      <c r="BG107">
        <v>60</v>
      </c>
      <c r="BH107" s="19">
        <v>151.30000000000001</v>
      </c>
      <c r="BI107">
        <v>116</v>
      </c>
      <c r="BJ107" s="19">
        <v>31.6</v>
      </c>
      <c r="BK107">
        <v>92</v>
      </c>
      <c r="BL107" s="20">
        <v>13.4</v>
      </c>
      <c r="BM107">
        <v>87</v>
      </c>
      <c r="BN107">
        <v>69</v>
      </c>
      <c r="BO107" s="20">
        <v>6.28</v>
      </c>
      <c r="BP107">
        <v>83</v>
      </c>
      <c r="BQ107" s="19">
        <v>12.5</v>
      </c>
      <c r="BR107">
        <v>88</v>
      </c>
      <c r="BS107">
        <v>67</v>
      </c>
      <c r="BT107" s="20">
        <v>3.86</v>
      </c>
      <c r="BU107" s="20">
        <v>0.90000000000000036</v>
      </c>
      <c r="BV107" s="20">
        <v>-1</v>
      </c>
      <c r="BW107" s="20">
        <v>2</v>
      </c>
      <c r="BX107" s="20">
        <v>9</v>
      </c>
      <c r="BY107" s="20">
        <v>2.4200000000000004</v>
      </c>
      <c r="BZ107" s="25">
        <f t="shared" si="3"/>
        <v>52.61671492</v>
      </c>
      <c r="CA107" s="25">
        <f t="shared" si="2"/>
        <v>22.985072277319848</v>
      </c>
    </row>
    <row r="108" spans="1:79" x14ac:dyDescent="0.3">
      <c r="A108" s="2">
        <v>48</v>
      </c>
      <c r="B108" s="3" t="s">
        <v>117</v>
      </c>
      <c r="C108" s="10">
        <v>649</v>
      </c>
      <c r="D108" s="9" t="s">
        <v>58</v>
      </c>
      <c r="E108" s="10">
        <v>8.2590875260000001</v>
      </c>
      <c r="F108" s="10">
        <v>0.94315980420000001</v>
      </c>
      <c r="G108" s="10">
        <v>12.737666490000001</v>
      </c>
      <c r="H108" s="10">
        <v>11.84466529</v>
      </c>
      <c r="I108" s="10">
        <v>74.69546837</v>
      </c>
      <c r="J108" s="10">
        <v>29.647783310000001</v>
      </c>
      <c r="K108" s="10">
        <v>92.120302879999997</v>
      </c>
      <c r="L108" s="11">
        <v>5.0636574074074073E-3</v>
      </c>
      <c r="M108" s="11">
        <v>5.8333217592592586E-3</v>
      </c>
      <c r="N108" s="10">
        <v>1.7957427100000007</v>
      </c>
      <c r="O108" s="10">
        <v>19.442094400000002</v>
      </c>
      <c r="P108" s="10">
        <v>9.2363645245956652E-2</v>
      </c>
      <c r="Q108" s="9">
        <v>9.2363645245956652E-2</v>
      </c>
      <c r="R108">
        <v>12.901900330000004</v>
      </c>
      <c r="S108">
        <v>0.66360650578880032</v>
      </c>
      <c r="T108" s="9">
        <v>0.66360650578880032</v>
      </c>
      <c r="U108" s="3">
        <v>13.36627223</v>
      </c>
      <c r="V108" s="3">
        <v>8.2590875260000001</v>
      </c>
      <c r="W108" s="3">
        <v>0.60588255319999995</v>
      </c>
      <c r="X108" s="3">
        <v>0.94315980420000001</v>
      </c>
      <c r="Y108" s="3">
        <v>16.56852743</v>
      </c>
      <c r="Z108" s="3">
        <v>12.737666490000001</v>
      </c>
      <c r="AA108" s="3">
        <v>10.048922579999999</v>
      </c>
      <c r="AB108" s="3">
        <v>11.84466529</v>
      </c>
      <c r="AC108" s="3">
        <v>94.137562770000002</v>
      </c>
      <c r="AD108" s="3">
        <v>74.69546837</v>
      </c>
      <c r="AE108" s="3">
        <v>31.01430483</v>
      </c>
      <c r="AF108" s="3">
        <v>29.647783310000001</v>
      </c>
      <c r="AG108" s="3">
        <v>79.218402549999993</v>
      </c>
      <c r="AH108" s="3">
        <v>92.120302879999997</v>
      </c>
      <c r="AI108" s="12">
        <v>43631</v>
      </c>
      <c r="AJ108" s="13">
        <v>638.9</v>
      </c>
      <c r="AK108" s="16">
        <v>3.0051000000000001</v>
      </c>
      <c r="AL108" s="10">
        <v>5.1000000000001044E-3</v>
      </c>
      <c r="AM108" s="10">
        <v>0.94155915363881404</v>
      </c>
      <c r="AN108" s="14">
        <v>12</v>
      </c>
      <c r="AO108" s="10">
        <v>285.14999999999998</v>
      </c>
      <c r="AP108" s="14">
        <v>10.5</v>
      </c>
      <c r="AQ108" s="14">
        <v>37</v>
      </c>
      <c r="AR108" s="10">
        <v>310.14999999999998</v>
      </c>
      <c r="AS108" s="14">
        <v>47.1</v>
      </c>
      <c r="AT108" s="14">
        <v>0.5</v>
      </c>
      <c r="AU108" s="10">
        <v>1.0965299488808811</v>
      </c>
      <c r="AV108" s="10">
        <v>13.967232785141412</v>
      </c>
      <c r="AW108" s="10">
        <v>0.7044069967037444</v>
      </c>
      <c r="AX108" s="10">
        <v>1.0965299488808811</v>
      </c>
      <c r="AY108" s="10">
        <v>11.670986646769908</v>
      </c>
      <c r="AZ108" s="10">
        <v>13.967232785141412</v>
      </c>
      <c r="BA108" s="10">
        <v>2.2962461383715045</v>
      </c>
      <c r="BB108" s="10">
        <v>0.11810693288123857</v>
      </c>
      <c r="BC108" s="2">
        <v>0.11810693288123857</v>
      </c>
      <c r="BD108" s="1" t="s">
        <v>59</v>
      </c>
      <c r="BE108" s="15"/>
      <c r="BF108" s="9">
        <v>0.66360650578880032</v>
      </c>
      <c r="BG108">
        <v>55</v>
      </c>
      <c r="BH108" s="19">
        <v>155.69999999999999</v>
      </c>
      <c r="BI108">
        <v>110</v>
      </c>
      <c r="BJ108" s="19">
        <v>34.299999999999997</v>
      </c>
      <c r="BK108">
        <v>87</v>
      </c>
      <c r="BL108" s="20">
        <v>14.1</v>
      </c>
      <c r="BM108">
        <v>88</v>
      </c>
      <c r="BN108">
        <v>80</v>
      </c>
      <c r="BO108" s="20">
        <v>5.37</v>
      </c>
      <c r="BP108">
        <v>81</v>
      </c>
      <c r="BQ108" s="19">
        <v>15.1</v>
      </c>
      <c r="BR108">
        <v>90</v>
      </c>
      <c r="BS108">
        <v>78</v>
      </c>
      <c r="BT108" s="20">
        <v>2.3199999999999998</v>
      </c>
      <c r="BU108" s="20">
        <v>-1</v>
      </c>
      <c r="BV108" s="20">
        <v>-2</v>
      </c>
      <c r="BW108" s="20">
        <v>2</v>
      </c>
      <c r="BX108" s="20">
        <v>6</v>
      </c>
      <c r="BY108" s="20">
        <v>3.0500000000000003</v>
      </c>
      <c r="BZ108" s="25">
        <f t="shared" si="3"/>
        <v>49.895160700000005</v>
      </c>
      <c r="CA108" s="25">
        <f t="shared" si="2"/>
        <v>20.581697960894285</v>
      </c>
    </row>
    <row r="109" spans="1:79" x14ac:dyDescent="0.3">
      <c r="A109" s="2">
        <v>49</v>
      </c>
      <c r="B109" s="3" t="s">
        <v>118</v>
      </c>
      <c r="C109" s="10">
        <v>662</v>
      </c>
      <c r="D109" s="9" t="s">
        <v>58</v>
      </c>
      <c r="E109" s="10">
        <v>10.09812895</v>
      </c>
      <c r="F109" s="10">
        <v>0.48155831129999999</v>
      </c>
      <c r="G109" s="10">
        <v>17.97452994</v>
      </c>
      <c r="H109" s="10">
        <v>8.5617697190000008</v>
      </c>
      <c r="I109" s="10">
        <v>75.916126120000001</v>
      </c>
      <c r="J109" s="10">
        <v>30.458317650000001</v>
      </c>
      <c r="K109" s="10">
        <v>60.063384620000001</v>
      </c>
      <c r="L109" s="11">
        <v>1.9890046296296295E-2</v>
      </c>
      <c r="M109" s="11">
        <v>2.0642349537037037E-2</v>
      </c>
      <c r="N109" s="10">
        <v>0.15639059700000146</v>
      </c>
      <c r="O109" s="10">
        <v>14.713870630000002</v>
      </c>
      <c r="P109" s="10">
        <v>1.0628787008711211E-2</v>
      </c>
      <c r="Q109" s="9">
        <v>4.4823615459871506E-2</v>
      </c>
      <c r="R109">
        <v>2.3666939000000013</v>
      </c>
      <c r="S109">
        <v>0.16084781221159894</v>
      </c>
      <c r="T109" s="9">
        <v>0.22492596521818436</v>
      </c>
      <c r="U109" s="3">
        <v>13.3091428</v>
      </c>
      <c r="V109" s="3">
        <v>10.147940915</v>
      </c>
      <c r="W109" s="3">
        <v>0.53475141225</v>
      </c>
      <c r="X109" s="3">
        <v>0.52490921989999995</v>
      </c>
      <c r="Y109" s="3">
        <v>16.072473890000001</v>
      </c>
      <c r="Z109" s="3">
        <v>17.56643965</v>
      </c>
      <c r="AA109" s="3">
        <v>8.564129853499999</v>
      </c>
      <c r="AB109" s="3">
        <v>9.1138705689999995</v>
      </c>
      <c r="AC109" s="3">
        <v>89.845952310000001</v>
      </c>
      <c r="AD109" s="3">
        <v>76.521480889999992</v>
      </c>
      <c r="AE109" s="3">
        <v>30.019750564999999</v>
      </c>
      <c r="AF109" s="3">
        <v>30.295288644999999</v>
      </c>
      <c r="AG109" s="3">
        <v>57.558252109999998</v>
      </c>
      <c r="AH109" s="3">
        <v>60.466241570000001</v>
      </c>
      <c r="AI109" s="12">
        <v>43631</v>
      </c>
      <c r="AJ109" s="13">
        <v>638.9</v>
      </c>
      <c r="AK109" s="16">
        <v>3.0051000000000001</v>
      </c>
      <c r="AL109" s="10">
        <v>5.1000000000001044E-3</v>
      </c>
      <c r="AM109" s="10">
        <v>0.48074105151242885</v>
      </c>
      <c r="AN109" s="14">
        <v>12</v>
      </c>
      <c r="AO109" s="10">
        <v>285.14999999999998</v>
      </c>
      <c r="AP109" s="14">
        <v>10.5</v>
      </c>
      <c r="AQ109" s="14">
        <v>37</v>
      </c>
      <c r="AR109" s="10">
        <v>310.14999999999998</v>
      </c>
      <c r="AS109" s="14">
        <v>47.1</v>
      </c>
      <c r="AT109" s="14">
        <v>0.5</v>
      </c>
      <c r="AU109" s="10">
        <v>0.55986600374773721</v>
      </c>
      <c r="AV109" s="10">
        <v>10.063328246751855</v>
      </c>
      <c r="AW109" s="10">
        <v>0.62170900003084695</v>
      </c>
      <c r="AX109" s="10">
        <v>0.61026633821854093</v>
      </c>
      <c r="AY109" s="10">
        <v>9.9621853536079215</v>
      </c>
      <c r="AZ109" s="10">
        <v>10.699638913632199</v>
      </c>
      <c r="BA109" s="10">
        <v>0.29112610142119877</v>
      </c>
      <c r="BB109" s="10">
        <v>1.9785827179126064E-2</v>
      </c>
      <c r="BC109" s="2">
        <v>5.94854505176391E-2</v>
      </c>
      <c r="BD109" s="1" t="s">
        <v>59</v>
      </c>
      <c r="BE109" s="15"/>
      <c r="BF109" s="9">
        <v>0.22492596521818436</v>
      </c>
      <c r="BG109">
        <v>78</v>
      </c>
      <c r="BH109" s="19">
        <v>144.6</v>
      </c>
      <c r="BI109">
        <v>98</v>
      </c>
      <c r="BJ109" s="19">
        <v>30.1</v>
      </c>
      <c r="BK109">
        <v>85</v>
      </c>
      <c r="BL109" s="20">
        <v>14.8</v>
      </c>
      <c r="BM109">
        <v>87</v>
      </c>
      <c r="BN109">
        <v>61</v>
      </c>
      <c r="BO109" s="20">
        <v>7.26</v>
      </c>
      <c r="BP109">
        <v>83</v>
      </c>
      <c r="BQ109" s="19">
        <v>13.9</v>
      </c>
      <c r="BR109">
        <v>89</v>
      </c>
      <c r="BS109">
        <v>72</v>
      </c>
      <c r="BT109" s="20">
        <v>2.4</v>
      </c>
      <c r="BU109" s="20">
        <v>0.90000000000000036</v>
      </c>
      <c r="BV109" s="20">
        <v>-2</v>
      </c>
      <c r="BW109" s="20">
        <v>-11</v>
      </c>
      <c r="BX109" s="20">
        <v>2</v>
      </c>
      <c r="BY109" s="20">
        <v>4.8599999999999994</v>
      </c>
      <c r="BZ109" s="25">
        <f t="shared" si="3"/>
        <v>44.452052260000002</v>
      </c>
      <c r="CA109" s="25">
        <f t="shared" si="2"/>
        <v>21.259606918690181</v>
      </c>
    </row>
    <row r="110" spans="1:79" x14ac:dyDescent="0.3">
      <c r="A110" s="2">
        <v>51</v>
      </c>
      <c r="B110" s="3" t="s">
        <v>120</v>
      </c>
      <c r="C110" s="10">
        <v>673</v>
      </c>
      <c r="D110" s="9" t="s">
        <v>58</v>
      </c>
      <c r="E110" s="10">
        <v>7.9508372359999999</v>
      </c>
      <c r="F110" s="10">
        <v>0.79694817650000005</v>
      </c>
      <c r="G110" s="10">
        <v>24.767218740000001</v>
      </c>
      <c r="H110" s="10">
        <v>19.723637740000001</v>
      </c>
      <c r="I110" s="10">
        <v>80.302900359999995</v>
      </c>
      <c r="J110" s="10">
        <v>29.89300471</v>
      </c>
      <c r="K110" s="10">
        <v>98.281830819999996</v>
      </c>
      <c r="L110" s="11">
        <v>9.571759259259259E-3</v>
      </c>
      <c r="M110" s="11">
        <v>1.0127303240740741E-2</v>
      </c>
      <c r="N110" s="10">
        <v>6.6326823900000011</v>
      </c>
      <c r="O110" s="10">
        <v>13.85411083000001</v>
      </c>
      <c r="P110" s="10">
        <v>0.47875193661923349</v>
      </c>
      <c r="Q110" s="9">
        <v>0.35841598203068514</v>
      </c>
      <c r="R110">
        <v>17.542502189999993</v>
      </c>
      <c r="S110">
        <v>1.2662308252950494</v>
      </c>
      <c r="T110" s="9">
        <v>1.2247921066926695</v>
      </c>
      <c r="U110" s="3">
        <v>13.32505269</v>
      </c>
      <c r="V110" s="3">
        <v>8.0213258219999997</v>
      </c>
      <c r="W110" s="3">
        <v>0.57239681954999999</v>
      </c>
      <c r="X110" s="3">
        <v>0.78984163870000001</v>
      </c>
      <c r="Y110" s="3">
        <v>23.237564679999998</v>
      </c>
      <c r="Z110" s="3">
        <v>23.44839215</v>
      </c>
      <c r="AA110" s="3">
        <v>13.27972471</v>
      </c>
      <c r="AB110" s="3">
        <v>18.506415654999998</v>
      </c>
      <c r="AC110" s="3">
        <v>94.331693395000002</v>
      </c>
      <c r="AD110" s="3">
        <v>79.380656420000008</v>
      </c>
      <c r="AE110" s="3">
        <v>29.132028984999998</v>
      </c>
      <c r="AF110" s="3">
        <v>29.663176440000001</v>
      </c>
      <c r="AG110" s="3">
        <v>81.160006899999999</v>
      </c>
      <c r="AH110" s="3">
        <v>99.42646375999999</v>
      </c>
      <c r="AI110" s="12">
        <v>43631</v>
      </c>
      <c r="AJ110" s="13">
        <v>638.9</v>
      </c>
      <c r="AK110" s="16">
        <v>3.0051000000000001</v>
      </c>
      <c r="AL110" s="10">
        <v>5.1000000000001044E-3</v>
      </c>
      <c r="AM110" s="10">
        <v>0.79559566387141867</v>
      </c>
      <c r="AN110" s="14">
        <v>12</v>
      </c>
      <c r="AO110" s="10">
        <v>285.14999999999998</v>
      </c>
      <c r="AP110" s="14">
        <v>10.5</v>
      </c>
      <c r="AQ110" s="14">
        <v>37</v>
      </c>
      <c r="AR110" s="10">
        <v>310.14999999999998</v>
      </c>
      <c r="AS110" s="14">
        <v>47.1</v>
      </c>
      <c r="AT110" s="14">
        <v>0.5</v>
      </c>
      <c r="AU110" s="10">
        <v>0.92654239435011787</v>
      </c>
      <c r="AV110" s="10">
        <v>22.947878152752711</v>
      </c>
      <c r="AW110" s="10">
        <v>0.66547604391720361</v>
      </c>
      <c r="AX110" s="10">
        <v>0.91828024036958023</v>
      </c>
      <c r="AY110" s="10">
        <v>15.452152938628391</v>
      </c>
      <c r="AZ110" s="10">
        <v>21.543091528142384</v>
      </c>
      <c r="BA110" s="10">
        <v>7.7154963650708535</v>
      </c>
      <c r="BB110" s="10">
        <v>0.55691025283005102</v>
      </c>
      <c r="BC110" s="2">
        <v>0.41761237586031014</v>
      </c>
      <c r="BD110" s="1" t="s">
        <v>59</v>
      </c>
      <c r="BE110" s="15"/>
      <c r="BF110" s="9">
        <v>1.2247921066926695</v>
      </c>
      <c r="BG110">
        <v>48</v>
      </c>
      <c r="BH110" s="19">
        <v>159.1</v>
      </c>
      <c r="BI110">
        <v>147</v>
      </c>
      <c r="BJ110" s="19">
        <v>32.6</v>
      </c>
      <c r="BK110">
        <v>86</v>
      </c>
      <c r="BL110" s="20">
        <v>14</v>
      </c>
      <c r="BM110">
        <v>88</v>
      </c>
      <c r="BN110">
        <v>75</v>
      </c>
      <c r="BO110" s="20">
        <v>4.6900000000000004</v>
      </c>
      <c r="BP110">
        <v>92</v>
      </c>
      <c r="BQ110" s="19">
        <v>13.1</v>
      </c>
      <c r="BR110">
        <v>87</v>
      </c>
      <c r="BS110">
        <v>91</v>
      </c>
      <c r="BT110" s="20">
        <v>12.03</v>
      </c>
      <c r="BU110" s="20">
        <v>0.90000000000000036</v>
      </c>
      <c r="BV110" s="20">
        <v>1</v>
      </c>
      <c r="BW110" s="20">
        <v>-16</v>
      </c>
      <c r="BX110" s="20">
        <v>-6</v>
      </c>
      <c r="BY110" s="20">
        <v>-7.339999999999999</v>
      </c>
      <c r="BZ110" s="25">
        <f t="shared" si="3"/>
        <v>66.67807839000001</v>
      </c>
      <c r="CA110" s="25">
        <f t="shared" si="2"/>
        <v>26.341634291096096</v>
      </c>
    </row>
    <row r="111" spans="1:79" x14ac:dyDescent="0.3">
      <c r="A111" s="2">
        <v>52</v>
      </c>
      <c r="B111" s="3" t="s">
        <v>121</v>
      </c>
      <c r="C111" s="10">
        <v>544</v>
      </c>
      <c r="D111" s="9" t="s">
        <v>58</v>
      </c>
      <c r="E111" s="10">
        <v>9.0799250199999992</v>
      </c>
      <c r="F111" s="10">
        <v>0.58410352180000003</v>
      </c>
      <c r="G111" s="10">
        <v>25.421623499999999</v>
      </c>
      <c r="H111" s="10">
        <v>14.783959339999999</v>
      </c>
      <c r="I111" s="10">
        <v>82.920031660000006</v>
      </c>
      <c r="J111" s="10">
        <v>28.640743919999998</v>
      </c>
      <c r="K111" s="10">
        <v>68.803831520000003</v>
      </c>
      <c r="L111" s="11">
        <v>5.115740740740741E-3</v>
      </c>
      <c r="M111" s="11">
        <v>5.7870254629629634E-3</v>
      </c>
      <c r="N111" s="10">
        <v>2.3839901799999996</v>
      </c>
      <c r="O111" s="10">
        <v>11.010385749999998</v>
      </c>
      <c r="P111" s="10">
        <v>0.21652194883362738</v>
      </c>
      <c r="Q111" s="9">
        <v>0.23202284532181669</v>
      </c>
      <c r="R111">
        <v>5.4149443900000023</v>
      </c>
      <c r="S111">
        <v>0.49180333123205999</v>
      </c>
      <c r="T111" s="9">
        <v>0.48568883318891271</v>
      </c>
      <c r="U111" s="3">
        <v>13.287464780000001</v>
      </c>
      <c r="V111" s="3">
        <v>8.9907820813333341</v>
      </c>
      <c r="W111" s="3">
        <v>0.49145542143333332</v>
      </c>
      <c r="X111" s="3">
        <v>0.59444766090000012</v>
      </c>
      <c r="Y111" s="3">
        <v>25.457548533333334</v>
      </c>
      <c r="Z111" s="3">
        <v>26.064775103333332</v>
      </c>
      <c r="AA111" s="3">
        <v>12.48604795</v>
      </c>
      <c r="AB111" s="3">
        <v>15.473669813333336</v>
      </c>
      <c r="AC111" s="3">
        <v>93.879944093333336</v>
      </c>
      <c r="AD111" s="3">
        <v>81.011864599999996</v>
      </c>
      <c r="AE111" s="3">
        <v>28.902651023333334</v>
      </c>
      <c r="AF111" s="3">
        <v>28.722499379999999</v>
      </c>
      <c r="AG111" s="3">
        <v>64.64886541333334</v>
      </c>
      <c r="AH111" s="3">
        <v>70.797477119999996</v>
      </c>
      <c r="AI111" s="12">
        <v>43631</v>
      </c>
      <c r="AJ111" s="13">
        <v>638.9</v>
      </c>
      <c r="AK111" s="16">
        <v>3.0051000000000001</v>
      </c>
      <c r="AL111" s="10">
        <v>5.1000000000001044E-3</v>
      </c>
      <c r="AM111" s="10">
        <v>0.58311223100728771</v>
      </c>
      <c r="AN111" s="14">
        <v>12</v>
      </c>
      <c r="AO111" s="10">
        <v>285.14999999999998</v>
      </c>
      <c r="AP111" s="14">
        <v>10.5</v>
      </c>
      <c r="AQ111" s="14">
        <v>37</v>
      </c>
      <c r="AR111" s="10">
        <v>310.14999999999998</v>
      </c>
      <c r="AS111" s="14">
        <v>47.1</v>
      </c>
      <c r="AT111" s="14">
        <v>0.5</v>
      </c>
      <c r="AU111" s="10">
        <v>0.67908640937445985</v>
      </c>
      <c r="AV111" s="10">
        <v>17.26347902308439</v>
      </c>
      <c r="AW111" s="10">
        <v>0.57137251369466791</v>
      </c>
      <c r="AX111" s="10">
        <v>0.69111264105654546</v>
      </c>
      <c r="AY111" s="10">
        <v>14.536887434990922</v>
      </c>
      <c r="AZ111" s="10">
        <v>18.013868699655863</v>
      </c>
      <c r="BA111" s="10">
        <v>2.8050026259527812</v>
      </c>
      <c r="BB111" s="10">
        <v>0.25475970503147738</v>
      </c>
      <c r="BC111" s="2">
        <v>0.27021351401809524</v>
      </c>
      <c r="BD111" s="1" t="s">
        <v>59</v>
      </c>
      <c r="BE111" s="15"/>
      <c r="BF111" s="9">
        <v>0.48568883318891271</v>
      </c>
      <c r="BG111">
        <v>68</v>
      </c>
      <c r="BH111" s="19">
        <v>142.5</v>
      </c>
      <c r="BI111">
        <v>91</v>
      </c>
      <c r="BJ111" s="19">
        <v>32.4</v>
      </c>
      <c r="BK111">
        <v>92</v>
      </c>
      <c r="BL111" s="20">
        <v>12.8</v>
      </c>
      <c r="BM111">
        <v>86</v>
      </c>
      <c r="BN111">
        <v>71</v>
      </c>
      <c r="BO111" s="20">
        <v>6.27</v>
      </c>
      <c r="BP111" s="21" t="e">
        <v>#NULL!</v>
      </c>
      <c r="BQ111" s="19">
        <v>13</v>
      </c>
      <c r="BR111">
        <v>87</v>
      </c>
      <c r="BS111">
        <v>66</v>
      </c>
      <c r="BT111" s="20">
        <v>10.41</v>
      </c>
      <c r="BU111" s="20">
        <v>-0.19999999999999929</v>
      </c>
      <c r="BV111" s="20">
        <v>-1</v>
      </c>
      <c r="BW111" s="20">
        <v>5</v>
      </c>
      <c r="BX111" s="21" t="e">
        <v>#NULL!</v>
      </c>
      <c r="BY111" s="20">
        <v>-4.1400000000000006</v>
      </c>
      <c r="BZ111" s="25">
        <f t="shared" si="3"/>
        <v>41.276905670000005</v>
      </c>
      <c r="CA111" s="25">
        <f t="shared" si="2"/>
        <v>20.327192696829794</v>
      </c>
    </row>
    <row r="112" spans="1:79" x14ac:dyDescent="0.3">
      <c r="A112" s="2">
        <v>53</v>
      </c>
      <c r="B112" s="3" t="s">
        <v>122</v>
      </c>
      <c r="C112" s="10">
        <v>637</v>
      </c>
      <c r="D112" s="9" t="s">
        <v>58</v>
      </c>
      <c r="E112" s="10">
        <v>7.8977862480000001</v>
      </c>
      <c r="F112" s="10">
        <v>0.83827610269999997</v>
      </c>
      <c r="G112" s="10">
        <v>20.753982189999999</v>
      </c>
      <c r="H112" s="10">
        <v>17.38509942</v>
      </c>
      <c r="I112" s="10">
        <v>78.626172539999999</v>
      </c>
      <c r="J112" s="10">
        <v>28.531969419999999</v>
      </c>
      <c r="K112" s="10">
        <v>76.807437300000004</v>
      </c>
      <c r="L112" s="11">
        <v>7.2280092592592595E-3</v>
      </c>
      <c r="M112" s="11">
        <v>7.7951273148148155E-3</v>
      </c>
      <c r="N112" s="10">
        <v>5.8193281599999995</v>
      </c>
      <c r="O112" s="10">
        <v>14.208024140000006</v>
      </c>
      <c r="P112" s="10">
        <v>0.40958039644772148</v>
      </c>
      <c r="Q112" s="9">
        <v>0.37765903203708207</v>
      </c>
      <c r="R112">
        <v>11.613945319999999</v>
      </c>
      <c r="S112">
        <v>0.81742156443154768</v>
      </c>
      <c r="T112" s="9">
        <v>0.7798514186425054</v>
      </c>
      <c r="U112" s="3">
        <v>13.305880616666665</v>
      </c>
      <c r="V112" s="3">
        <v>8.2857923373333335</v>
      </c>
      <c r="W112" s="3">
        <v>0.63122338433333336</v>
      </c>
      <c r="X112" s="3">
        <v>0.81814444976666667</v>
      </c>
      <c r="Y112" s="3">
        <v>19.199958666666664</v>
      </c>
      <c r="Z112" s="3">
        <v>21.189216900000002</v>
      </c>
      <c r="AA112" s="3">
        <v>12.022941243333333</v>
      </c>
      <c r="AB112" s="3">
        <v>17.314969613333336</v>
      </c>
      <c r="AC112" s="3">
        <v>93.485937509999999</v>
      </c>
      <c r="AD112" s="3">
        <v>79.468038483333331</v>
      </c>
      <c r="AE112" s="3">
        <v>27.577222296666665</v>
      </c>
      <c r="AF112" s="3">
        <v>27.68537929</v>
      </c>
      <c r="AG112" s="3">
        <v>65.732886296666663</v>
      </c>
      <c r="AH112" s="3">
        <v>76.705252060000007</v>
      </c>
      <c r="AI112" s="12">
        <v>43631</v>
      </c>
      <c r="AJ112" s="13">
        <v>638.9</v>
      </c>
      <c r="AK112" s="16">
        <v>3.0051000000000001</v>
      </c>
      <c r="AL112" s="10">
        <v>5.1000000000001044E-3</v>
      </c>
      <c r="AM112" s="10">
        <v>0.83685345183188575</v>
      </c>
      <c r="AN112" s="14">
        <v>12</v>
      </c>
      <c r="AO112" s="10">
        <v>285.14999999999998</v>
      </c>
      <c r="AP112" s="14">
        <v>10.5</v>
      </c>
      <c r="AQ112" s="14">
        <v>37</v>
      </c>
      <c r="AR112" s="10">
        <v>310.14999999999998</v>
      </c>
      <c r="AS112" s="14">
        <v>47.1</v>
      </c>
      <c r="AT112" s="14">
        <v>0.5</v>
      </c>
      <c r="AU112" s="10">
        <v>0.97459078297062041</v>
      </c>
      <c r="AV112" s="10">
        <v>20.226639752310408</v>
      </c>
      <c r="AW112" s="10">
        <v>0.73386857908193137</v>
      </c>
      <c r="AX112" s="10">
        <v>0.95118545943629107</v>
      </c>
      <c r="AY112" s="10">
        <v>14.062968897717994</v>
      </c>
      <c r="AZ112" s="10">
        <v>20.144267804417648</v>
      </c>
      <c r="BA112" s="10">
        <v>6.5520282155855512</v>
      </c>
      <c r="BB112" s="10">
        <v>0.46114985102957096</v>
      </c>
      <c r="BC112" s="2">
        <v>0.434045492135815</v>
      </c>
      <c r="BD112" s="1" t="s">
        <v>59</v>
      </c>
      <c r="BE112" s="15"/>
      <c r="BF112" s="9">
        <v>0.7798514186425054</v>
      </c>
      <c r="BG112">
        <v>59</v>
      </c>
      <c r="BH112" s="19">
        <v>141.6</v>
      </c>
      <c r="BI112">
        <v>94</v>
      </c>
      <c r="BJ112" s="19">
        <v>31.3</v>
      </c>
      <c r="BK112">
        <v>87</v>
      </c>
      <c r="BL112" s="20">
        <v>15.1</v>
      </c>
      <c r="BM112">
        <v>89</v>
      </c>
      <c r="BN112">
        <v>60</v>
      </c>
      <c r="BO112" s="20">
        <v>4.8</v>
      </c>
      <c r="BP112">
        <v>83</v>
      </c>
      <c r="BQ112" s="19">
        <v>13.9</v>
      </c>
      <c r="BR112">
        <v>87</v>
      </c>
      <c r="BS112">
        <v>68</v>
      </c>
      <c r="BT112" s="20">
        <v>8.7899999999999991</v>
      </c>
      <c r="BU112" s="20">
        <v>1.1999999999999993</v>
      </c>
      <c r="BV112" s="20">
        <v>2</v>
      </c>
      <c r="BW112" s="20">
        <v>-8</v>
      </c>
      <c r="BX112" s="20">
        <v>4</v>
      </c>
      <c r="BY112" s="20">
        <v>-3.9899999999999993</v>
      </c>
      <c r="BZ112" s="25">
        <f t="shared" si="3"/>
        <v>42.637682779999999</v>
      </c>
      <c r="CA112" s="25">
        <f t="shared" si="2"/>
        <v>21.265083259519937</v>
      </c>
    </row>
    <row r="113" spans="1:79" x14ac:dyDescent="0.3">
      <c r="A113" s="2">
        <v>56</v>
      </c>
      <c r="B113" s="3" t="s">
        <v>125</v>
      </c>
      <c r="C113" s="10">
        <v>563</v>
      </c>
      <c r="D113" s="9" t="s">
        <v>58</v>
      </c>
      <c r="E113" s="10">
        <v>8.9649025519999999</v>
      </c>
      <c r="F113" s="10">
        <v>0.71650938109999995</v>
      </c>
      <c r="G113" s="10">
        <v>13.959672619999999</v>
      </c>
      <c r="H113" s="10">
        <v>10.01817844</v>
      </c>
      <c r="I113" s="10">
        <v>76.204892090000001</v>
      </c>
      <c r="J113" s="10">
        <v>32.798171160000003</v>
      </c>
      <c r="K113" s="10">
        <v>68.447611719999998</v>
      </c>
      <c r="L113" s="11">
        <v>4.890046296296296E-3</v>
      </c>
      <c r="M113" s="11">
        <v>5.5844791666666673E-3</v>
      </c>
      <c r="N113" s="10">
        <v>-0.49274869999999993</v>
      </c>
      <c r="O113" s="10">
        <v>15.075672109999999</v>
      </c>
      <c r="P113" s="10">
        <v>-3.2685023686151261E-2</v>
      </c>
      <c r="Q113" s="9">
        <v>6.7309777854823909E-3</v>
      </c>
      <c r="R113">
        <v>4.2988207799999998</v>
      </c>
      <c r="S113">
        <v>0.28514952757220718</v>
      </c>
      <c r="T113" s="9">
        <v>0.40157458698489162</v>
      </c>
      <c r="U113" s="3">
        <v>13.330424586666666</v>
      </c>
      <c r="V113" s="3">
        <v>8.9739495310000006</v>
      </c>
      <c r="W113" s="3">
        <v>0.64094278920000003</v>
      </c>
      <c r="X113" s="3">
        <v>0.71135305633333334</v>
      </c>
      <c r="Y113" s="3">
        <v>16.426261356666668</v>
      </c>
      <c r="Z113" s="3">
        <v>14.96740844</v>
      </c>
      <c r="AA113" s="3">
        <v>10.522012246666668</v>
      </c>
      <c r="AB113" s="3">
        <v>10.630131856666667</v>
      </c>
      <c r="AC113" s="3">
        <v>91.940720056666677</v>
      </c>
      <c r="AD113" s="3">
        <v>76.672396566666677</v>
      </c>
      <c r="AE113" s="3">
        <v>32.747428676666665</v>
      </c>
      <c r="AF113" s="3">
        <v>32.281536860000003</v>
      </c>
      <c r="AG113" s="3">
        <v>64.19280332000001</v>
      </c>
      <c r="AH113" s="3">
        <v>70.338276280000002</v>
      </c>
      <c r="AI113" s="12">
        <v>43631</v>
      </c>
      <c r="AJ113" s="13">
        <v>638.9</v>
      </c>
      <c r="AK113" s="16">
        <v>3.0051000000000001</v>
      </c>
      <c r="AL113" s="10">
        <v>5.1000000000001044E-3</v>
      </c>
      <c r="AM113" s="10">
        <v>0.71529338235000495</v>
      </c>
      <c r="AN113" s="14">
        <v>12</v>
      </c>
      <c r="AO113" s="10">
        <v>285.14999999999998</v>
      </c>
      <c r="AP113" s="14">
        <v>10.5</v>
      </c>
      <c r="AQ113" s="14">
        <v>37</v>
      </c>
      <c r="AR113" s="10">
        <v>310.14999999999998</v>
      </c>
      <c r="AS113" s="14">
        <v>47.1</v>
      </c>
      <c r="AT113" s="14">
        <v>0.5</v>
      </c>
      <c r="AU113" s="10">
        <v>0.83302319663280511</v>
      </c>
      <c r="AV113" s="10">
        <v>11.628731109859846</v>
      </c>
      <c r="AW113" s="10">
        <v>0.74516848655693091</v>
      </c>
      <c r="AX113" s="10">
        <v>0.82702838588320793</v>
      </c>
      <c r="AY113" s="10">
        <v>12.235881419968416</v>
      </c>
      <c r="AZ113" s="10">
        <v>12.378083659136456</v>
      </c>
      <c r="BA113" s="10">
        <v>-0.59871330403498213</v>
      </c>
      <c r="BB113" s="10">
        <v>-3.9713871439127642E-2</v>
      </c>
      <c r="BC113" s="2">
        <v>8.8944681550678934E-3</v>
      </c>
      <c r="BD113" s="1" t="s">
        <v>59</v>
      </c>
      <c r="BE113" s="15"/>
      <c r="BF113" s="9">
        <v>0.40157458698489162</v>
      </c>
      <c r="BG113">
        <v>56</v>
      </c>
      <c r="BH113" s="19">
        <v>157.19999999999999</v>
      </c>
      <c r="BI113">
        <v>96</v>
      </c>
      <c r="BJ113" s="19">
        <v>33.799999999999997</v>
      </c>
      <c r="BK113">
        <v>87</v>
      </c>
      <c r="BL113" s="20">
        <v>14.7</v>
      </c>
      <c r="BM113">
        <v>87</v>
      </c>
      <c r="BN113">
        <v>65</v>
      </c>
      <c r="BO113" s="20">
        <v>4.49</v>
      </c>
      <c r="BP113">
        <v>86</v>
      </c>
      <c r="BQ113" s="19">
        <v>8.1</v>
      </c>
      <c r="BR113">
        <v>84</v>
      </c>
      <c r="BS113">
        <v>64</v>
      </c>
      <c r="BT113" s="20">
        <v>5.26</v>
      </c>
      <c r="BU113" s="20">
        <v>6.6</v>
      </c>
      <c r="BV113" s="20">
        <v>3</v>
      </c>
      <c r="BW113" s="20">
        <v>1</v>
      </c>
      <c r="BX113" s="20">
        <v>1</v>
      </c>
      <c r="BY113" s="20">
        <v>-0.76999999999999957</v>
      </c>
      <c r="BZ113" s="25">
        <f t="shared" si="3"/>
        <v>43.544867520000004</v>
      </c>
      <c r="CA113" s="25">
        <f t="shared" si="2"/>
        <v>17.621054328613333</v>
      </c>
    </row>
    <row r="114" spans="1:79" x14ac:dyDescent="0.3">
      <c r="A114" s="2">
        <v>57</v>
      </c>
      <c r="B114" s="3" t="s">
        <v>126</v>
      </c>
      <c r="C114" s="10">
        <v>457</v>
      </c>
      <c r="D114" s="9" t="s">
        <v>58</v>
      </c>
      <c r="E114" s="10">
        <v>9.3557735290000004</v>
      </c>
      <c r="F114" s="10">
        <v>0.65481947890000003</v>
      </c>
      <c r="G114" s="10">
        <v>19.588727989999999</v>
      </c>
      <c r="H114" s="10">
        <v>12.79763992</v>
      </c>
      <c r="I114" s="10">
        <v>75.301714399999994</v>
      </c>
      <c r="J114" s="10">
        <v>29.730905849999999</v>
      </c>
      <c r="K114" s="10">
        <v>88.259143159999994</v>
      </c>
      <c r="L114" s="11">
        <v>4.4328703703703709E-3</v>
      </c>
      <c r="M114" s="11">
        <v>5.0752199074074076E-3</v>
      </c>
      <c r="N114" s="10">
        <v>2.6144636499999994</v>
      </c>
      <c r="O114" s="10">
        <v>10.701985239999999</v>
      </c>
      <c r="P114" s="10">
        <v>0.244297071185271</v>
      </c>
      <c r="Q114" s="9">
        <v>0.21072544194379716</v>
      </c>
      <c r="R114">
        <v>6.6985598899999985</v>
      </c>
      <c r="S114">
        <v>0.6259175040686189</v>
      </c>
      <c r="T114" s="9">
        <v>0.51232570677760259</v>
      </c>
      <c r="U114" s="3">
        <v>13.284630816666665</v>
      </c>
      <c r="V114" s="3">
        <v>9.3611747386666675</v>
      </c>
      <c r="W114" s="3">
        <v>0.51532537026666669</v>
      </c>
      <c r="X114" s="3">
        <v>0.61176829753333328</v>
      </c>
      <c r="Y114" s="3">
        <v>19.475775203333331</v>
      </c>
      <c r="Z114" s="3">
        <v>20.552910713333333</v>
      </c>
      <c r="AA114" s="3">
        <v>10.009122924666668</v>
      </c>
      <c r="AB114" s="3">
        <v>12.53011581</v>
      </c>
      <c r="AC114" s="3">
        <v>87.942000326666673</v>
      </c>
      <c r="AD114" s="3">
        <v>75.825889959999998</v>
      </c>
      <c r="AE114" s="3">
        <v>28.775873520000001</v>
      </c>
      <c r="AF114" s="3">
        <v>29.241393026666668</v>
      </c>
      <c r="AG114" s="3">
        <v>78.522611190000006</v>
      </c>
      <c r="AH114" s="3">
        <v>84.740239286666664</v>
      </c>
      <c r="AI114" s="12">
        <v>43632</v>
      </c>
      <c r="AJ114" s="13">
        <v>638.1</v>
      </c>
      <c r="AK114" s="16">
        <v>2.9333</v>
      </c>
      <c r="AL114" s="10">
        <v>6.6699999999999982E-2</v>
      </c>
      <c r="AM114" s="10">
        <v>0.66970935011761501</v>
      </c>
      <c r="AN114" s="14">
        <v>12</v>
      </c>
      <c r="AO114" s="10">
        <v>285.14999999999998</v>
      </c>
      <c r="AP114" s="14">
        <v>10.5</v>
      </c>
      <c r="AQ114" s="14">
        <v>37</v>
      </c>
      <c r="AR114" s="10">
        <v>310.14999999999998</v>
      </c>
      <c r="AS114" s="14">
        <v>47.1</v>
      </c>
      <c r="AT114" s="14">
        <v>0.5</v>
      </c>
      <c r="AU114" s="10">
        <v>0.78000623724404494</v>
      </c>
      <c r="AV114" s="10">
        <v>15.279330011877002</v>
      </c>
      <c r="AW114" s="10">
        <v>0.61384399207751927</v>
      </c>
      <c r="AX114" s="10">
        <v>0.72872463816404442</v>
      </c>
      <c r="AY114" s="10">
        <v>11.933980989894623</v>
      </c>
      <c r="AZ114" s="10">
        <v>14.952306318462268</v>
      </c>
      <c r="BA114" s="10">
        <v>3.1366954532687448</v>
      </c>
      <c r="BB114" s="10">
        <v>0.29309472802718473</v>
      </c>
      <c r="BC114" s="2">
        <v>0.25234464570687204</v>
      </c>
      <c r="BD114" s="1" t="s">
        <v>59</v>
      </c>
      <c r="BE114" s="15"/>
      <c r="BF114" s="9">
        <v>0.51232570677760259</v>
      </c>
      <c r="BG114">
        <v>68</v>
      </c>
      <c r="BH114" s="19">
        <v>147.69999999999999</v>
      </c>
      <c r="BI114">
        <v>110</v>
      </c>
      <c r="BJ114" s="19">
        <v>30.8</v>
      </c>
      <c r="BK114">
        <v>95</v>
      </c>
      <c r="BL114" s="20">
        <v>10.5</v>
      </c>
      <c r="BM114">
        <v>82</v>
      </c>
      <c r="BN114">
        <v>83</v>
      </c>
      <c r="BO114" s="20">
        <v>9.67</v>
      </c>
      <c r="BP114">
        <v>87</v>
      </c>
      <c r="BQ114" s="19">
        <v>12.7</v>
      </c>
      <c r="BR114">
        <v>82</v>
      </c>
      <c r="BS114">
        <v>91</v>
      </c>
      <c r="BT114" s="20">
        <v>10.55</v>
      </c>
      <c r="BU114" s="20">
        <v>-2.1999999999999993</v>
      </c>
      <c r="BV114" s="20">
        <v>0</v>
      </c>
      <c r="BW114" s="20">
        <v>-8</v>
      </c>
      <c r="BX114" s="20">
        <v>8</v>
      </c>
      <c r="BY114" s="20">
        <v>-0.88000000000000078</v>
      </c>
      <c r="BZ114" s="25">
        <f t="shared" si="3"/>
        <v>49.895160700000005</v>
      </c>
      <c r="CA114" s="25">
        <f t="shared" si="2"/>
        <v>22.87164676701525</v>
      </c>
    </row>
    <row r="115" spans="1:79" x14ac:dyDescent="0.3">
      <c r="A115" s="2">
        <v>58</v>
      </c>
      <c r="B115" s="3" t="s">
        <v>127</v>
      </c>
      <c r="C115" s="10">
        <v>456</v>
      </c>
      <c r="D115" s="9" t="s">
        <v>58</v>
      </c>
      <c r="E115" s="10">
        <v>9.9001130160000006</v>
      </c>
      <c r="F115" s="10">
        <v>0.51779305880000004</v>
      </c>
      <c r="G115" s="10">
        <v>18.527511870000001</v>
      </c>
      <c r="H115" s="10">
        <v>9.4449158660000005</v>
      </c>
      <c r="I115" s="10">
        <v>70.853080680000005</v>
      </c>
      <c r="J115" s="10">
        <v>29.105543579999999</v>
      </c>
      <c r="K115" s="10">
        <v>75.123903909999996</v>
      </c>
      <c r="L115" s="11">
        <v>4.7916666666666672E-3</v>
      </c>
      <c r="M115" s="11">
        <v>5.5323958333333327E-3</v>
      </c>
      <c r="N115" s="10">
        <v>-2.1347525139999988</v>
      </c>
      <c r="O115" s="10">
        <v>16.281323659999998</v>
      </c>
      <c r="P115" s="10">
        <v>-0.1311166437434485</v>
      </c>
      <c r="Q115" s="9">
        <v>-6.9428800163870888E-2</v>
      </c>
      <c r="R115">
        <v>9.6195810899999969</v>
      </c>
      <c r="S115">
        <v>0.59083532094097546</v>
      </c>
      <c r="T115" s="9">
        <v>0.51261782325794958</v>
      </c>
      <c r="U115" s="3">
        <v>13.306383669999999</v>
      </c>
      <c r="V115" s="3">
        <v>9.7848267395000015</v>
      </c>
      <c r="W115" s="3">
        <v>0.63463186380000003</v>
      </c>
      <c r="X115" s="3">
        <v>0.57871169890000007</v>
      </c>
      <c r="Y115" s="3">
        <v>17.954160190000003</v>
      </c>
      <c r="Z115" s="3">
        <v>17.691601380000002</v>
      </c>
      <c r="AA115" s="3">
        <v>11.239434455</v>
      </c>
      <c r="AB115" s="3">
        <v>10.110915433000001</v>
      </c>
      <c r="AC115" s="3">
        <v>84.670397225000002</v>
      </c>
      <c r="AD115" s="3">
        <v>68.631129540000003</v>
      </c>
      <c r="AE115" s="3">
        <v>29.74896802</v>
      </c>
      <c r="AF115" s="3">
        <v>29.670360334999998</v>
      </c>
      <c r="AG115" s="3">
        <v>66.143948100000003</v>
      </c>
      <c r="AH115" s="3">
        <v>74.384895599999993</v>
      </c>
      <c r="AI115" s="12">
        <v>43632</v>
      </c>
      <c r="AJ115" s="13">
        <v>638.1</v>
      </c>
      <c r="AK115" s="16">
        <v>2.9333</v>
      </c>
      <c r="AL115" s="10">
        <v>6.6699999999999982E-2</v>
      </c>
      <c r="AM115" s="10">
        <v>0.52956710067159851</v>
      </c>
      <c r="AN115" s="14">
        <v>12</v>
      </c>
      <c r="AO115" s="10">
        <v>285.14999999999998</v>
      </c>
      <c r="AP115" s="14">
        <v>10.5</v>
      </c>
      <c r="AQ115" s="14">
        <v>37</v>
      </c>
      <c r="AR115" s="10">
        <v>310.14999999999998</v>
      </c>
      <c r="AS115" s="14">
        <v>47.1</v>
      </c>
      <c r="AT115" s="14">
        <v>0.5</v>
      </c>
      <c r="AU115" s="10">
        <v>0.61678344716338351</v>
      </c>
      <c r="AV115" s="10">
        <v>11.427462638539106</v>
      </c>
      <c r="AW115" s="10">
        <v>0.75595920412961504</v>
      </c>
      <c r="AX115" s="10">
        <v>0.68934836127108023</v>
      </c>
      <c r="AY115" s="10">
        <v>13.515527498426842</v>
      </c>
      <c r="AZ115" s="10">
        <v>12.13501864665561</v>
      </c>
      <c r="BA115" s="10">
        <v>-2.6110190827903743</v>
      </c>
      <c r="BB115" s="10">
        <v>-0.16036896859959449</v>
      </c>
      <c r="BC115" s="2">
        <v>-8.4932113929181111E-2</v>
      </c>
      <c r="BD115" s="1" t="s">
        <v>59</v>
      </c>
      <c r="BE115" s="15"/>
      <c r="BF115" s="9">
        <v>0.51261782325794958</v>
      </c>
      <c r="BG115">
        <v>65</v>
      </c>
      <c r="BH115" s="19">
        <v>153.6</v>
      </c>
      <c r="BI115">
        <v>129</v>
      </c>
      <c r="BJ115" s="19">
        <v>31.4</v>
      </c>
      <c r="BK115">
        <v>93</v>
      </c>
      <c r="BL115" s="20">
        <v>15.9</v>
      </c>
      <c r="BM115">
        <v>76</v>
      </c>
      <c r="BN115">
        <v>76</v>
      </c>
      <c r="BO115" s="20">
        <v>9.9700000000000006</v>
      </c>
      <c r="BP115">
        <v>87</v>
      </c>
      <c r="BQ115" s="19">
        <v>15.8</v>
      </c>
      <c r="BR115">
        <v>78</v>
      </c>
      <c r="BS115">
        <v>73</v>
      </c>
      <c r="BT115" s="20">
        <v>8.01</v>
      </c>
      <c r="BU115" s="20">
        <v>9.9999999999999645E-2</v>
      </c>
      <c r="BV115" s="20">
        <v>-2</v>
      </c>
      <c r="BW115" s="20">
        <v>3</v>
      </c>
      <c r="BX115" s="20">
        <v>6</v>
      </c>
      <c r="BY115" s="20">
        <v>1.9600000000000009</v>
      </c>
      <c r="BZ115" s="25">
        <f t="shared" si="3"/>
        <v>58.513415730000006</v>
      </c>
      <c r="CA115" s="25">
        <f t="shared" si="2"/>
        <v>24.801218554178874</v>
      </c>
    </row>
    <row r="116" spans="1:79" x14ac:dyDescent="0.3">
      <c r="A116" s="2">
        <v>60</v>
      </c>
      <c r="B116" s="3" t="s">
        <v>129</v>
      </c>
      <c r="C116" s="10">
        <v>636</v>
      </c>
      <c r="D116" s="9" t="s">
        <v>58</v>
      </c>
      <c r="E116" s="10"/>
      <c r="F116" s="10"/>
      <c r="G116" s="10"/>
      <c r="H116" s="10"/>
      <c r="I116" s="10"/>
      <c r="J116" s="10"/>
      <c r="K116" s="10"/>
      <c r="L116" s="11"/>
      <c r="M116" s="11"/>
      <c r="N116" s="10">
        <v>0</v>
      </c>
      <c r="O116" s="10">
        <v>0</v>
      </c>
      <c r="P116" s="10" t="e">
        <v>#DIV/0!</v>
      </c>
      <c r="Q116" s="9">
        <v>7.7135217395270711E-2</v>
      </c>
      <c r="R116">
        <v>0</v>
      </c>
      <c r="S116" t="e">
        <v>#DIV/0!</v>
      </c>
      <c r="T116" s="9">
        <v>0.4210467224290606</v>
      </c>
      <c r="U116" s="3">
        <v>13.356463075000001</v>
      </c>
      <c r="V116" s="3">
        <v>9.528023417</v>
      </c>
      <c r="W116" s="3">
        <v>0.53021863415000003</v>
      </c>
      <c r="X116" s="3">
        <v>0.52716176310000007</v>
      </c>
      <c r="Y116" s="3">
        <v>20.931711695000001</v>
      </c>
      <c r="Z116" s="3">
        <v>22.411843019999999</v>
      </c>
      <c r="AA116" s="3">
        <v>10.684667104999999</v>
      </c>
      <c r="AB116" s="3">
        <v>11.774272764999999</v>
      </c>
      <c r="AC116" s="3">
        <v>87.40643209000001</v>
      </c>
      <c r="AD116" s="3">
        <v>73.302861895000007</v>
      </c>
      <c r="AE116" s="3">
        <v>29.183167770000001</v>
      </c>
      <c r="AF116" s="3">
        <v>29.510305705</v>
      </c>
      <c r="AG116" s="3">
        <v>69.818590159999999</v>
      </c>
      <c r="AH116" s="3">
        <v>75.781849555000008</v>
      </c>
      <c r="AI116" s="12">
        <v>43632</v>
      </c>
      <c r="AJ116" s="13">
        <v>638.1</v>
      </c>
      <c r="AK116" s="16">
        <v>2.9333</v>
      </c>
      <c r="AL116" s="10">
        <v>6.6699999999999982E-2</v>
      </c>
      <c r="AM116" s="10" t="s">
        <v>518</v>
      </c>
      <c r="AN116" s="14">
        <v>12</v>
      </c>
      <c r="AO116" s="10">
        <v>285.14999999999998</v>
      </c>
      <c r="AP116" s="14">
        <v>10.5</v>
      </c>
      <c r="AQ116" s="14">
        <v>37</v>
      </c>
      <c r="AR116" s="10">
        <v>310.14999999999998</v>
      </c>
      <c r="AS116" s="14">
        <v>47.1</v>
      </c>
      <c r="AT116" s="14">
        <v>0.5</v>
      </c>
      <c r="AU116" s="10" t="s">
        <v>518</v>
      </c>
      <c r="AV116" s="10" t="s">
        <v>518</v>
      </c>
      <c r="AW116" s="10">
        <v>0.63158451308559327</v>
      </c>
      <c r="AX116" s="10">
        <v>0.62794323703580912</v>
      </c>
      <c r="AY116" s="10">
        <v>13.1755076390074</v>
      </c>
      <c r="AZ116" s="10">
        <v>14.070371451944144</v>
      </c>
      <c r="BA116" s="10" t="s">
        <v>518</v>
      </c>
      <c r="BB116" s="10" t="s">
        <v>518</v>
      </c>
      <c r="BC116" s="2">
        <v>6.4682577168582722E-2</v>
      </c>
      <c r="BD116" s="1" t="s">
        <v>59</v>
      </c>
      <c r="BE116" s="15"/>
      <c r="BF116" s="9">
        <v>0.4210467224290606</v>
      </c>
      <c r="BG116">
        <v>66</v>
      </c>
      <c r="BH116" s="19">
        <v>151.6</v>
      </c>
      <c r="BI116">
        <v>97</v>
      </c>
      <c r="BJ116" s="19">
        <v>30.9</v>
      </c>
      <c r="BK116">
        <v>95</v>
      </c>
      <c r="BL116" s="20">
        <v>14.8</v>
      </c>
      <c r="BM116">
        <v>83</v>
      </c>
      <c r="BN116">
        <v>79</v>
      </c>
      <c r="BO116" s="20">
        <v>10.96</v>
      </c>
      <c r="BP116">
        <v>88</v>
      </c>
      <c r="BQ116" s="19">
        <v>13.9</v>
      </c>
      <c r="BR116">
        <v>90</v>
      </c>
      <c r="BS116">
        <v>64</v>
      </c>
      <c r="BT116" s="20">
        <v>6.08</v>
      </c>
      <c r="BU116" s="20">
        <v>0.90000000000000036</v>
      </c>
      <c r="BV116" s="20">
        <v>-7</v>
      </c>
      <c r="BW116" s="20">
        <v>15</v>
      </c>
      <c r="BX116" s="20">
        <v>7</v>
      </c>
      <c r="BY116" s="20">
        <v>4.8800000000000008</v>
      </c>
      <c r="BZ116" s="25">
        <f t="shared" si="3"/>
        <v>43.998459889999999</v>
      </c>
      <c r="CA116" s="25">
        <f t="shared" si="2"/>
        <v>19.144281529124694</v>
      </c>
    </row>
    <row r="117" spans="1:79" x14ac:dyDescent="0.3">
      <c r="A117" s="2">
        <v>61</v>
      </c>
      <c r="B117" s="3" t="s">
        <v>130</v>
      </c>
      <c r="C117" s="10">
        <v>672</v>
      </c>
      <c r="D117" s="9" t="s">
        <v>58</v>
      </c>
      <c r="E117" s="10">
        <v>10.40583346</v>
      </c>
      <c r="F117" s="10">
        <v>0.3908522244</v>
      </c>
      <c r="G117" s="10">
        <v>29.975323329999998</v>
      </c>
      <c r="H117" s="10">
        <v>11.67335647</v>
      </c>
      <c r="I117" s="10">
        <v>77.70522244</v>
      </c>
      <c r="J117" s="10">
        <v>21.67685054</v>
      </c>
      <c r="K117" s="10">
        <v>71.700740699999997</v>
      </c>
      <c r="L117" s="11">
        <v>1.2291666666666666E-2</v>
      </c>
      <c r="M117" s="11">
        <v>1.2905081018518519E-2</v>
      </c>
      <c r="N117" s="10">
        <v>-0.22920348999999973</v>
      </c>
      <c r="O117" s="10">
        <v>11.929060179999993</v>
      </c>
      <c r="P117" s="10">
        <v>-1.9213876578833711E-2</v>
      </c>
      <c r="Q117" s="9">
        <v>-3.485540278707612E-2</v>
      </c>
      <c r="R117">
        <v>1.5083027399999906</v>
      </c>
      <c r="S117">
        <v>0.12643936045597109</v>
      </c>
      <c r="T117" s="9">
        <v>0.27112499781010407</v>
      </c>
      <c r="U117" s="3">
        <v>13.311633114999999</v>
      </c>
      <c r="V117" s="3">
        <v>10.472360145</v>
      </c>
      <c r="W117" s="3">
        <v>0.43263292214999999</v>
      </c>
      <c r="X117" s="3">
        <v>0.40223606405000001</v>
      </c>
      <c r="Y117" s="3">
        <v>28.512172120000002</v>
      </c>
      <c r="Z117" s="3">
        <v>29.603537294999999</v>
      </c>
      <c r="AA117" s="3">
        <v>12.318711584999999</v>
      </c>
      <c r="AB117" s="3">
        <v>11.865028165</v>
      </c>
      <c r="AC117" s="3">
        <v>89.434893824999989</v>
      </c>
      <c r="AD117" s="3">
        <v>76.755466775000002</v>
      </c>
      <c r="AE117" s="3">
        <v>21.611437305000003</v>
      </c>
      <c r="AF117" s="3">
        <v>22.875998750000001</v>
      </c>
      <c r="AG117" s="3">
        <v>68.695738094999996</v>
      </c>
      <c r="AH117" s="3">
        <v>72.242015035000009</v>
      </c>
      <c r="AI117" s="12">
        <v>43632</v>
      </c>
      <c r="AJ117" s="13">
        <v>638.1</v>
      </c>
      <c r="AK117" s="16">
        <v>2.9333</v>
      </c>
      <c r="AL117" s="10">
        <v>6.6699999999999982E-2</v>
      </c>
      <c r="AM117" s="10">
        <v>0.39973977199740901</v>
      </c>
      <c r="AN117" s="14">
        <v>12</v>
      </c>
      <c r="AO117" s="10">
        <v>285.14999999999998</v>
      </c>
      <c r="AP117" s="14">
        <v>10.5</v>
      </c>
      <c r="AQ117" s="14">
        <v>37</v>
      </c>
      <c r="AR117" s="10">
        <v>310.14999999999998</v>
      </c>
      <c r="AS117" s="14">
        <v>47.1</v>
      </c>
      <c r="AT117" s="14">
        <v>0.5</v>
      </c>
      <c r="AU117" s="10">
        <v>0.46557437995711559</v>
      </c>
      <c r="AV117" s="10">
        <v>13.95574257337881</v>
      </c>
      <c r="AW117" s="10">
        <v>0.51534260752443428</v>
      </c>
      <c r="AX117" s="10">
        <v>0.4791345537407396</v>
      </c>
      <c r="AY117" s="10">
        <v>14.691292397323885</v>
      </c>
      <c r="AZ117" s="10">
        <v>14.179036147742242</v>
      </c>
      <c r="BA117" s="10">
        <v>-0.21746885986575393</v>
      </c>
      <c r="BB117" s="10">
        <v>-1.8230175435811579E-2</v>
      </c>
      <c r="BC117" s="2">
        <v>-3.9161849570880466E-2</v>
      </c>
      <c r="BD117" s="1" t="s">
        <v>59</v>
      </c>
      <c r="BE117" s="15"/>
      <c r="BF117" s="9">
        <v>0.27112499781010407</v>
      </c>
      <c r="BG117">
        <v>67</v>
      </c>
      <c r="BH117" s="19">
        <v>152.9</v>
      </c>
      <c r="BI117">
        <v>102</v>
      </c>
      <c r="BJ117" s="19">
        <v>30.2</v>
      </c>
      <c r="BK117">
        <v>89</v>
      </c>
      <c r="BL117" s="20">
        <v>15.4</v>
      </c>
      <c r="BM117">
        <v>80</v>
      </c>
      <c r="BN117">
        <v>81</v>
      </c>
      <c r="BO117" s="20">
        <v>14.9</v>
      </c>
      <c r="BP117">
        <v>87</v>
      </c>
      <c r="BQ117" s="19">
        <v>15</v>
      </c>
      <c r="BR117">
        <v>73</v>
      </c>
      <c r="BS117">
        <v>89</v>
      </c>
      <c r="BT117" s="20">
        <v>7.57</v>
      </c>
      <c r="BU117" s="20">
        <v>0.40000000000000036</v>
      </c>
      <c r="BV117" s="20">
        <v>7</v>
      </c>
      <c r="BW117" s="20">
        <v>-8</v>
      </c>
      <c r="BX117" s="20">
        <v>2</v>
      </c>
      <c r="BY117" s="20">
        <v>7.33</v>
      </c>
      <c r="BZ117" s="25">
        <f t="shared" si="3"/>
        <v>46.266421740000006</v>
      </c>
      <c r="CA117" s="25">
        <f t="shared" si="2"/>
        <v>19.790234554017999</v>
      </c>
    </row>
    <row r="118" spans="1:79" x14ac:dyDescent="0.3">
      <c r="A118" s="2">
        <v>62</v>
      </c>
      <c r="B118" s="3" t="s">
        <v>131</v>
      </c>
      <c r="C118" s="10">
        <v>676</v>
      </c>
      <c r="D118" s="9" t="s">
        <v>58</v>
      </c>
      <c r="E118" s="10">
        <v>9.1866742650000006</v>
      </c>
      <c r="F118" s="10">
        <v>0.59427110699999997</v>
      </c>
      <c r="G118" s="10">
        <v>29.573747350000001</v>
      </c>
      <c r="H118" s="10">
        <v>17.56512442</v>
      </c>
      <c r="I118" s="10">
        <v>81.929019960000005</v>
      </c>
      <c r="J118" s="10">
        <v>24.309343689999999</v>
      </c>
      <c r="K118" s="10">
        <v>74.200980060000006</v>
      </c>
      <c r="L118" s="11">
        <v>5.5150462962962957E-3</v>
      </c>
      <c r="M118" s="11">
        <v>6.0590162037037045E-3</v>
      </c>
      <c r="N118" s="10">
        <v>4.0373138700000002</v>
      </c>
      <c r="O118" s="10">
        <v>9.786459619999988</v>
      </c>
      <c r="P118" s="10">
        <v>0.41254079889617989</v>
      </c>
      <c r="Q118" s="9">
        <v>0.267273134308252</v>
      </c>
      <c r="R118">
        <v>2.7007124100000084</v>
      </c>
      <c r="S118">
        <v>0.27596419081735418</v>
      </c>
      <c r="T118" s="9">
        <v>0.35166523693552049</v>
      </c>
      <c r="U118" s="3">
        <v>13.306048523333333</v>
      </c>
      <c r="V118" s="3">
        <v>9.1198100683333347</v>
      </c>
      <c r="W118" s="3">
        <v>0.47282960453333334</v>
      </c>
      <c r="X118" s="3">
        <v>0.54531690220000006</v>
      </c>
      <c r="Y118" s="3">
        <v>28.770331126666665</v>
      </c>
      <c r="Z118" s="3">
        <v>29.831662166666664</v>
      </c>
      <c r="AA118" s="3">
        <v>13.585022763333333</v>
      </c>
      <c r="AB118" s="3">
        <v>16.268053080000001</v>
      </c>
      <c r="AC118" s="3">
        <v>90.496624816666667</v>
      </c>
      <c r="AD118" s="3">
        <v>80.420662383333323</v>
      </c>
      <c r="AE118" s="3">
        <v>23.696672703333334</v>
      </c>
      <c r="AF118" s="3">
        <v>23.758716466666666</v>
      </c>
      <c r="AG118" s="3">
        <v>72.255928016666658</v>
      </c>
      <c r="AH118" s="3">
        <v>75.785233219999995</v>
      </c>
      <c r="AI118" s="12">
        <v>43632</v>
      </c>
      <c r="AJ118" s="13">
        <v>638.1</v>
      </c>
      <c r="AK118" s="16">
        <v>2.9333</v>
      </c>
      <c r="AL118" s="10">
        <v>6.6699999999999982E-2</v>
      </c>
      <c r="AM118" s="10">
        <v>0.6077841751610813</v>
      </c>
      <c r="AN118" s="14">
        <v>12</v>
      </c>
      <c r="AO118" s="10">
        <v>285.14999999999998</v>
      </c>
      <c r="AP118" s="14">
        <v>10.5</v>
      </c>
      <c r="AQ118" s="14">
        <v>37</v>
      </c>
      <c r="AR118" s="10">
        <v>310.14999999999998</v>
      </c>
      <c r="AS118" s="14">
        <v>47.1</v>
      </c>
      <c r="AT118" s="14">
        <v>0.5</v>
      </c>
      <c r="AU118" s="10">
        <v>0.70788237828934741</v>
      </c>
      <c r="AV118" s="10">
        <v>20.934734609046288</v>
      </c>
      <c r="AW118" s="10">
        <v>0.56322399160938452</v>
      </c>
      <c r="AX118" s="10">
        <v>0.64956923044672854</v>
      </c>
      <c r="AY118" s="10">
        <v>16.206271104022992</v>
      </c>
      <c r="AZ118" s="10">
        <v>19.373394638660198</v>
      </c>
      <c r="BA118" s="10">
        <v>4.80552906691128</v>
      </c>
      <c r="BB118" s="10">
        <v>0.49103856282107522</v>
      </c>
      <c r="BC118" s="2">
        <v>0.3154051546115843</v>
      </c>
      <c r="BD118" s="1" t="s">
        <v>59</v>
      </c>
      <c r="BE118" s="15"/>
      <c r="BF118" s="9">
        <v>0.35166523693552049</v>
      </c>
      <c r="BG118">
        <v>72</v>
      </c>
      <c r="BH118" s="19">
        <v>152</v>
      </c>
      <c r="BI118">
        <v>97</v>
      </c>
      <c r="BJ118" s="19">
        <v>31.2</v>
      </c>
      <c r="BK118">
        <v>88</v>
      </c>
      <c r="BL118" s="20">
        <v>13.9</v>
      </c>
      <c r="BM118">
        <v>85</v>
      </c>
      <c r="BN118">
        <v>72</v>
      </c>
      <c r="BO118" s="20">
        <v>6.92</v>
      </c>
      <c r="BP118">
        <v>83</v>
      </c>
      <c r="BQ118" s="19">
        <v>13.6</v>
      </c>
      <c r="BR118">
        <v>90</v>
      </c>
      <c r="BS118">
        <v>69</v>
      </c>
      <c r="BT118" s="20">
        <v>3.61</v>
      </c>
      <c r="BU118" s="20">
        <v>0.30000000000000071</v>
      </c>
      <c r="BV118" s="20">
        <v>-5</v>
      </c>
      <c r="BW118" s="20">
        <v>3</v>
      </c>
      <c r="BX118" s="20">
        <v>5</v>
      </c>
      <c r="BY118" s="20">
        <v>3.31</v>
      </c>
      <c r="BZ118" s="25">
        <f t="shared" si="3"/>
        <v>43.998459889999999</v>
      </c>
      <c r="CA118" s="25">
        <f t="shared" si="2"/>
        <v>19.043654730782549</v>
      </c>
    </row>
    <row r="119" spans="1:79" x14ac:dyDescent="0.3">
      <c r="A119" s="2">
        <v>63</v>
      </c>
      <c r="B119" s="3" t="s">
        <v>132</v>
      </c>
      <c r="C119" s="10">
        <v>653</v>
      </c>
      <c r="D119" s="9" t="s">
        <v>58</v>
      </c>
      <c r="E119" s="10">
        <v>8.2113636939999992</v>
      </c>
      <c r="F119" s="10">
        <v>0.81367108690000001</v>
      </c>
      <c r="G119" s="10">
        <v>20.683500930000001</v>
      </c>
      <c r="H119" s="10">
        <v>16.838155929999999</v>
      </c>
      <c r="I119" s="10">
        <v>80.942812029999999</v>
      </c>
      <c r="J119" s="10">
        <v>31.327154520000001</v>
      </c>
      <c r="K119" s="10">
        <v>85.380086120000001</v>
      </c>
      <c r="L119" s="11">
        <v>4.6759259259259263E-3</v>
      </c>
      <c r="M119" s="11">
        <v>5.364571759259259E-3</v>
      </c>
      <c r="N119" s="10">
        <v>5.1628923799999988</v>
      </c>
      <c r="O119" s="10">
        <v>13.285667740000008</v>
      </c>
      <c r="P119" s="10">
        <v>0.38860616425441297</v>
      </c>
      <c r="Q119" s="9">
        <v>0.38683018904687766</v>
      </c>
      <c r="R119">
        <v>10.608847339999997</v>
      </c>
      <c r="S119">
        <v>0.79851818874404501</v>
      </c>
      <c r="T119" s="9">
        <v>0.65658853356862501</v>
      </c>
      <c r="U119" s="3">
        <v>13.316597676666667</v>
      </c>
      <c r="V119" s="3">
        <v>8.2614551590000005</v>
      </c>
      <c r="W119" s="3">
        <v>0.61275730933333339</v>
      </c>
      <c r="X119" s="3">
        <v>0.82401732643333325</v>
      </c>
      <c r="Y119" s="3">
        <v>18.814913263333334</v>
      </c>
      <c r="Z119" s="3">
        <v>20.161192563333334</v>
      </c>
      <c r="AA119" s="3">
        <v>11.524849400000001</v>
      </c>
      <c r="AB119" s="3">
        <v>16.606710036666666</v>
      </c>
      <c r="AC119" s="3">
        <v>94.080287353333347</v>
      </c>
      <c r="AD119" s="3">
        <v>80.937271896666672</v>
      </c>
      <c r="AE119" s="3">
        <v>31.211691003333339</v>
      </c>
      <c r="AF119" s="3">
        <v>31.222021943333331</v>
      </c>
      <c r="AG119" s="3">
        <v>77.95919438333334</v>
      </c>
      <c r="AH119" s="3">
        <v>86.596383166666669</v>
      </c>
      <c r="AI119" s="12">
        <v>43632</v>
      </c>
      <c r="AJ119" s="13">
        <v>638.1</v>
      </c>
      <c r="AK119" s="16">
        <v>2.9333</v>
      </c>
      <c r="AL119" s="10">
        <v>6.6699999999999982E-2</v>
      </c>
      <c r="AM119" s="10">
        <v>0.83217306811441039</v>
      </c>
      <c r="AN119" s="14">
        <v>12</v>
      </c>
      <c r="AO119" s="10">
        <v>285.14999999999998</v>
      </c>
      <c r="AP119" s="14">
        <v>10.5</v>
      </c>
      <c r="AQ119" s="14">
        <v>37</v>
      </c>
      <c r="AR119" s="10">
        <v>310.14999999999998</v>
      </c>
      <c r="AS119" s="14">
        <v>47.1</v>
      </c>
      <c r="AT119" s="14">
        <v>0.5</v>
      </c>
      <c r="AU119" s="10">
        <v>0.96922670033165581</v>
      </c>
      <c r="AV119" s="10">
        <v>20.047001357690636</v>
      </c>
      <c r="AW119" s="10">
        <v>0.72990272677864088</v>
      </c>
      <c r="AX119" s="10">
        <v>0.9815509081905569</v>
      </c>
      <c r="AY119" s="10">
        <v>13.726010545852242</v>
      </c>
      <c r="AZ119" s="10">
        <v>19.780914671965451</v>
      </c>
      <c r="BA119" s="10">
        <v>6.148406200815872</v>
      </c>
      <c r="BB119" s="10">
        <v>0.46278488376647209</v>
      </c>
      <c r="BC119" s="2">
        <v>0.4608997229649785</v>
      </c>
      <c r="BD119" s="1" t="s">
        <v>59</v>
      </c>
      <c r="BE119" s="15"/>
      <c r="BF119" s="9">
        <v>0.65658853356862501</v>
      </c>
      <c r="BG119">
        <v>51</v>
      </c>
      <c r="BH119" s="19">
        <v>151.6</v>
      </c>
      <c r="BI119">
        <v>96</v>
      </c>
      <c r="BJ119" s="19">
        <v>31.9</v>
      </c>
      <c r="BK119">
        <v>91</v>
      </c>
      <c r="BL119" s="20">
        <v>10.6</v>
      </c>
      <c r="BM119">
        <v>94</v>
      </c>
      <c r="BN119">
        <v>67</v>
      </c>
      <c r="BO119" s="20">
        <v>1.49</v>
      </c>
      <c r="BP119">
        <v>85</v>
      </c>
      <c r="BQ119" s="19">
        <v>13.2</v>
      </c>
      <c r="BR119">
        <v>92</v>
      </c>
      <c r="BS119">
        <v>67</v>
      </c>
      <c r="BT119" s="20">
        <v>3.93</v>
      </c>
      <c r="BU119" s="20">
        <v>-2.5999999999999996</v>
      </c>
      <c r="BV119" s="20">
        <v>2</v>
      </c>
      <c r="BW119" s="20">
        <v>0</v>
      </c>
      <c r="BX119" s="20">
        <v>6</v>
      </c>
      <c r="BY119" s="20">
        <v>-2.4400000000000004</v>
      </c>
      <c r="BZ119" s="25">
        <f t="shared" si="3"/>
        <v>43.544867520000004</v>
      </c>
      <c r="CA119" s="25">
        <f t="shared" si="2"/>
        <v>18.946917802020316</v>
      </c>
    </row>
    <row r="120" spans="1:79" x14ac:dyDescent="0.3">
      <c r="A120" s="2">
        <v>64</v>
      </c>
      <c r="B120" s="3" t="s">
        <v>133</v>
      </c>
      <c r="C120" s="10">
        <v>704</v>
      </c>
      <c r="D120" s="9" t="s">
        <v>58</v>
      </c>
      <c r="E120" s="10"/>
      <c r="F120" s="10"/>
      <c r="G120" s="10"/>
      <c r="H120" s="10"/>
      <c r="I120" s="10"/>
      <c r="J120" s="10"/>
      <c r="K120" s="10"/>
      <c r="L120" s="11"/>
      <c r="M120" s="11"/>
      <c r="N120" s="10">
        <v>0</v>
      </c>
      <c r="O120" s="10">
        <v>0</v>
      </c>
      <c r="P120" s="10" t="e">
        <v>#DIV/0!</v>
      </c>
      <c r="Q120" s="9">
        <v>-1.0179700003054154E-3</v>
      </c>
      <c r="R120">
        <v>0</v>
      </c>
      <c r="S120" t="e">
        <v>#DIV/0!</v>
      </c>
      <c r="T120" s="9">
        <v>0.8514973451787814</v>
      </c>
      <c r="U120" s="3">
        <v>13.30750937</v>
      </c>
      <c r="V120" s="3">
        <v>8.8701664304999994</v>
      </c>
      <c r="W120" s="3">
        <v>0.47299025279999996</v>
      </c>
      <c r="X120" s="3">
        <v>0.5277135476</v>
      </c>
      <c r="Y120" s="3">
        <v>23.231182425</v>
      </c>
      <c r="Z120" s="3">
        <v>20.885669204999999</v>
      </c>
      <c r="AA120" s="3">
        <v>10.993993939999999</v>
      </c>
      <c r="AB120" s="3">
        <v>10.853376355</v>
      </c>
      <c r="AC120" s="3">
        <v>93.581530289999989</v>
      </c>
      <c r="AD120" s="3">
        <v>79.198388959999988</v>
      </c>
      <c r="AE120" s="3">
        <v>33.624024094999996</v>
      </c>
      <c r="AF120" s="3">
        <v>33.834868669999999</v>
      </c>
      <c r="AG120" s="3">
        <v>63.096789569999999</v>
      </c>
      <c r="AH120" s="3">
        <v>75.192433870000002</v>
      </c>
      <c r="AI120" s="12">
        <v>43632</v>
      </c>
      <c r="AJ120" s="13">
        <v>638.1</v>
      </c>
      <c r="AK120" s="16">
        <v>2.9333</v>
      </c>
      <c r="AL120" s="10">
        <v>6.6699999999999982E-2</v>
      </c>
      <c r="AM120" s="10" t="s">
        <v>518</v>
      </c>
      <c r="AN120" s="14">
        <v>12</v>
      </c>
      <c r="AO120" s="10">
        <v>285.14999999999998</v>
      </c>
      <c r="AP120" s="14">
        <v>10.5</v>
      </c>
      <c r="AQ120" s="14">
        <v>37</v>
      </c>
      <c r="AR120" s="10">
        <v>310.14999999999998</v>
      </c>
      <c r="AS120" s="14">
        <v>47.1</v>
      </c>
      <c r="AT120" s="14">
        <v>0.5</v>
      </c>
      <c r="AU120" s="10" t="s">
        <v>518</v>
      </c>
      <c r="AV120" s="10" t="s">
        <v>518</v>
      </c>
      <c r="AW120" s="10">
        <v>0.56341535221187145</v>
      </c>
      <c r="AX120" s="10">
        <v>0.62860051032330744</v>
      </c>
      <c r="AY120" s="10">
        <v>13.091315106803808</v>
      </c>
      <c r="AZ120" s="10">
        <v>12.952979058222294</v>
      </c>
      <c r="BA120" s="10" t="s">
        <v>518</v>
      </c>
      <c r="BB120" s="10" t="s">
        <v>518</v>
      </c>
      <c r="BC120" s="2">
        <v>6.1563034248086901E-4</v>
      </c>
      <c r="BD120" s="1" t="s">
        <v>59</v>
      </c>
      <c r="BE120" s="15"/>
      <c r="BF120" s="9">
        <v>0.8514973451787814</v>
      </c>
      <c r="BG120">
        <v>61</v>
      </c>
      <c r="BH120" s="19">
        <v>142.1</v>
      </c>
      <c r="BI120">
        <v>103</v>
      </c>
      <c r="BJ120" s="19">
        <v>28</v>
      </c>
      <c r="BK120">
        <v>89</v>
      </c>
      <c r="BL120" s="20">
        <v>13.6</v>
      </c>
      <c r="BM120">
        <v>86</v>
      </c>
      <c r="BN120">
        <v>61</v>
      </c>
      <c r="BO120" s="20">
        <v>4.9000000000000004</v>
      </c>
      <c r="BP120">
        <v>85</v>
      </c>
      <c r="BQ120" s="19">
        <v>12.3</v>
      </c>
      <c r="BR120">
        <v>89</v>
      </c>
      <c r="BS120">
        <v>58</v>
      </c>
      <c r="BT120" s="20">
        <v>4.16</v>
      </c>
      <c r="BU120" s="20">
        <v>1.2999999999999989</v>
      </c>
      <c r="BV120" s="20">
        <v>-3</v>
      </c>
      <c r="BW120" s="20">
        <v>3</v>
      </c>
      <c r="BX120" s="20">
        <v>4</v>
      </c>
      <c r="BY120" s="20">
        <v>0.74000000000000021</v>
      </c>
      <c r="BZ120" s="25">
        <f t="shared" si="3"/>
        <v>46.720014110000001</v>
      </c>
      <c r="CA120" s="25">
        <f t="shared" si="2"/>
        <v>23.137413567771258</v>
      </c>
    </row>
    <row r="121" spans="1:79" x14ac:dyDescent="0.3">
      <c r="A121" s="2">
        <v>65</v>
      </c>
      <c r="B121" s="3" t="s">
        <v>134</v>
      </c>
      <c r="C121" s="10">
        <v>666</v>
      </c>
      <c r="D121" s="9" t="s">
        <v>58</v>
      </c>
      <c r="E121" s="10">
        <v>8.6220340289999999</v>
      </c>
      <c r="F121" s="10">
        <v>0.83566477299999997</v>
      </c>
      <c r="G121" s="10">
        <v>16.496617409999999</v>
      </c>
      <c r="H121" s="10">
        <v>13.6561839</v>
      </c>
      <c r="I121" s="10">
        <v>80.610263029999999</v>
      </c>
      <c r="J121" s="10">
        <v>34.103144380000003</v>
      </c>
      <c r="K121" s="10">
        <v>99.775869610000001</v>
      </c>
      <c r="L121" s="11">
        <v>4.4675925925925933E-3</v>
      </c>
      <c r="M121" s="11">
        <v>5.1446643518518525E-3</v>
      </c>
      <c r="N121" s="10">
        <v>3.9860821210000008</v>
      </c>
      <c r="O121" s="10">
        <v>10.431390800000003</v>
      </c>
      <c r="P121" s="10">
        <v>0.38212374528236442</v>
      </c>
      <c r="Q121" s="9">
        <v>0.39481357574434933</v>
      </c>
      <c r="R121">
        <v>5.0826329700000059</v>
      </c>
      <c r="S121">
        <v>0.48724403748731232</v>
      </c>
      <c r="T121" s="9">
        <v>0.59926794783141724</v>
      </c>
      <c r="U121" s="3">
        <v>13.248235146666667</v>
      </c>
      <c r="V121" s="3">
        <v>8.9686716376666666</v>
      </c>
      <c r="W121" s="3">
        <v>0.58173285143333331</v>
      </c>
      <c r="X121" s="3">
        <v>0.75414820626666668</v>
      </c>
      <c r="Y121" s="3">
        <v>15.427478396666666</v>
      </c>
      <c r="Z121" s="3">
        <v>17.45324587333333</v>
      </c>
      <c r="AA121" s="3">
        <v>8.9770908469999995</v>
      </c>
      <c r="AB121" s="3">
        <v>13.046711806666666</v>
      </c>
      <c r="AC121" s="3">
        <v>91.488039593333326</v>
      </c>
      <c r="AD121" s="3">
        <v>81.016514663333339</v>
      </c>
      <c r="AE121" s="3">
        <v>32.981800056666664</v>
      </c>
      <c r="AF121" s="3">
        <v>33.456476800000004</v>
      </c>
      <c r="AG121" s="3">
        <v>94.313280413333317</v>
      </c>
      <c r="AH121" s="3">
        <v>100.40054140333332</v>
      </c>
      <c r="AI121" s="12">
        <v>43632</v>
      </c>
      <c r="AJ121" s="13">
        <v>638.1</v>
      </c>
      <c r="AK121" s="16">
        <v>2.9333</v>
      </c>
      <c r="AL121" s="10">
        <v>6.6699999999999982E-2</v>
      </c>
      <c r="AM121" s="10">
        <v>0.85466686632802646</v>
      </c>
      <c r="AN121" s="14">
        <v>12</v>
      </c>
      <c r="AO121" s="10">
        <v>285.14999999999998</v>
      </c>
      <c r="AP121" s="14">
        <v>10.5</v>
      </c>
      <c r="AQ121" s="14">
        <v>37</v>
      </c>
      <c r="AR121" s="10">
        <v>310.14999999999998</v>
      </c>
      <c r="AS121" s="14">
        <v>47.1</v>
      </c>
      <c r="AT121" s="14">
        <v>0.5</v>
      </c>
      <c r="AU121" s="10">
        <v>0.99542508460514423</v>
      </c>
      <c r="AV121" s="10">
        <v>16.421146781047945</v>
      </c>
      <c r="AW121" s="10">
        <v>0.69294709022707313</v>
      </c>
      <c r="AX121" s="10">
        <v>0.89832438351187316</v>
      </c>
      <c r="AY121" s="10">
        <v>10.695726874045638</v>
      </c>
      <c r="AZ121" s="10">
        <v>15.621380137545719</v>
      </c>
      <c r="BA121" s="10">
        <v>4.8944487168845541</v>
      </c>
      <c r="BB121" s="10">
        <v>0.46920384929731068</v>
      </c>
      <c r="BC121" s="2">
        <v>0.47808827070263099</v>
      </c>
      <c r="BD121" s="1" t="s">
        <v>59</v>
      </c>
      <c r="BE121" s="15"/>
      <c r="BF121" s="9">
        <v>0.59926794783141724</v>
      </c>
      <c r="BG121">
        <v>66</v>
      </c>
      <c r="BH121" s="19">
        <v>142.19999999999999</v>
      </c>
      <c r="BI121">
        <v>132</v>
      </c>
      <c r="BJ121" s="19">
        <v>31.2</v>
      </c>
      <c r="BK121">
        <v>90</v>
      </c>
      <c r="BL121" s="20">
        <v>12.5</v>
      </c>
      <c r="BM121">
        <v>83</v>
      </c>
      <c r="BN121">
        <v>91</v>
      </c>
      <c r="BO121" s="20">
        <v>11.01</v>
      </c>
      <c r="BP121">
        <v>87</v>
      </c>
      <c r="BQ121" s="19">
        <v>11.8</v>
      </c>
      <c r="BR121">
        <v>84</v>
      </c>
      <c r="BS121">
        <v>82</v>
      </c>
      <c r="BT121" s="20">
        <v>11.61</v>
      </c>
      <c r="BU121" s="20">
        <v>0.69999999999999929</v>
      </c>
      <c r="BV121" s="20">
        <v>-1</v>
      </c>
      <c r="BW121" s="20">
        <v>9</v>
      </c>
      <c r="BX121" s="20">
        <v>3</v>
      </c>
      <c r="BY121" s="20">
        <v>-0.59999999999999964</v>
      </c>
      <c r="BZ121" s="25">
        <f t="shared" si="3"/>
        <v>59.874192840000006</v>
      </c>
      <c r="CA121" s="25">
        <f t="shared" si="2"/>
        <v>29.61014124042325</v>
      </c>
    </row>
    <row r="122" spans="1:79" x14ac:dyDescent="0.3">
      <c r="A122" s="2">
        <v>66</v>
      </c>
      <c r="B122" s="3" t="s">
        <v>135</v>
      </c>
      <c r="C122" s="10">
        <v>683</v>
      </c>
      <c r="D122" s="9" t="s">
        <v>58</v>
      </c>
      <c r="E122" s="10">
        <v>9.4374013819999991</v>
      </c>
      <c r="F122" s="10">
        <v>0.60582427559999996</v>
      </c>
      <c r="G122" s="10">
        <v>23.09073351</v>
      </c>
      <c r="H122" s="10">
        <v>13.992135790000001</v>
      </c>
      <c r="I122" s="10">
        <v>80.110331529999996</v>
      </c>
      <c r="J122" s="10">
        <v>27.930790649999999</v>
      </c>
      <c r="K122" s="10">
        <v>67.202301809999994</v>
      </c>
      <c r="L122" s="11">
        <v>5.2546296296296299E-3</v>
      </c>
      <c r="M122" s="11">
        <v>5.8564699074074066E-3</v>
      </c>
      <c r="N122" s="10">
        <v>1.3021857800000003</v>
      </c>
      <c r="O122" s="10">
        <v>12.561421980000006</v>
      </c>
      <c r="P122" s="10">
        <v>0.10366547529995483</v>
      </c>
      <c r="Q122" s="9">
        <v>0.16059223292406635</v>
      </c>
      <c r="R122">
        <v>5.651623789999995</v>
      </c>
      <c r="S122">
        <v>0.44991910939687996</v>
      </c>
      <c r="T122" s="9">
        <v>0.41107846160828393</v>
      </c>
      <c r="U122" s="3">
        <v>13.278623940000001</v>
      </c>
      <c r="V122" s="3">
        <v>9.2306450803333338</v>
      </c>
      <c r="W122" s="3">
        <v>0.55036771103333326</v>
      </c>
      <c r="X122" s="3">
        <v>0.60285264626666668</v>
      </c>
      <c r="Y122" s="3">
        <v>23.129350833333334</v>
      </c>
      <c r="Z122" s="3">
        <v>24.571767653333335</v>
      </c>
      <c r="AA122" s="3">
        <v>12.708879266666665</v>
      </c>
      <c r="AB122" s="3">
        <v>14.811433943333334</v>
      </c>
      <c r="AC122" s="3">
        <v>93.963574636666678</v>
      </c>
      <c r="AD122" s="3">
        <v>80.961287599999991</v>
      </c>
      <c r="AE122" s="3">
        <v>26.983955986666668</v>
      </c>
      <c r="AF122" s="3">
        <v>27.674508843333331</v>
      </c>
      <c r="AG122" s="3">
        <v>61.061579020000003</v>
      </c>
      <c r="AH122" s="3">
        <v>66.408963706666654</v>
      </c>
      <c r="AI122" s="12">
        <v>43632</v>
      </c>
      <c r="AJ122" s="13">
        <v>638.1</v>
      </c>
      <c r="AK122" s="16">
        <v>2.9333</v>
      </c>
      <c r="AL122" s="10">
        <v>6.6699999999999982E-2</v>
      </c>
      <c r="AM122" s="10">
        <v>0.61960005004602325</v>
      </c>
      <c r="AN122" s="14">
        <v>12</v>
      </c>
      <c r="AO122" s="10">
        <v>285.14999999999998</v>
      </c>
      <c r="AP122" s="14">
        <v>10.5</v>
      </c>
      <c r="AQ122" s="14">
        <v>37</v>
      </c>
      <c r="AR122" s="10">
        <v>310.14999999999998</v>
      </c>
      <c r="AS122" s="14">
        <v>47.1</v>
      </c>
      <c r="AT122" s="14">
        <v>0.5</v>
      </c>
      <c r="AU122" s="10">
        <v>0.72164425291022793</v>
      </c>
      <c r="AV122" s="10">
        <v>16.663295132973115</v>
      </c>
      <c r="AW122" s="10">
        <v>0.65558564034300326</v>
      </c>
      <c r="AX122" s="10">
        <v>0.71810451487636395</v>
      </c>
      <c r="AY122" s="10">
        <v>15.141426364471</v>
      </c>
      <c r="AZ122" s="10">
        <v>17.638650258607612</v>
      </c>
      <c r="BA122" s="10">
        <v>1.5288359689865292</v>
      </c>
      <c r="BB122" s="10">
        <v>0.1217088297344604</v>
      </c>
      <c r="BC122" s="2">
        <v>0.19070622492369602</v>
      </c>
      <c r="BD122" s="1" t="s">
        <v>59</v>
      </c>
      <c r="BE122" s="15"/>
      <c r="BF122" s="9">
        <v>0.41107846160828393</v>
      </c>
      <c r="BG122">
        <v>67</v>
      </c>
      <c r="BH122" s="19">
        <v>142.1</v>
      </c>
      <c r="BI122">
        <v>85</v>
      </c>
      <c r="BJ122" s="19">
        <v>31.7</v>
      </c>
      <c r="BK122">
        <v>93</v>
      </c>
      <c r="BL122" s="20">
        <v>13.2</v>
      </c>
      <c r="BM122">
        <v>86</v>
      </c>
      <c r="BN122">
        <v>60</v>
      </c>
      <c r="BO122" s="20">
        <v>6.46</v>
      </c>
      <c r="BP122">
        <v>87</v>
      </c>
      <c r="BQ122" s="19">
        <v>11.3</v>
      </c>
      <c r="BR122">
        <v>83</v>
      </c>
      <c r="BS122">
        <v>60</v>
      </c>
      <c r="BT122" s="20">
        <v>6.25</v>
      </c>
      <c r="BU122" s="20">
        <v>1.8999999999999986</v>
      </c>
      <c r="BV122" s="20">
        <v>3</v>
      </c>
      <c r="BW122" s="20">
        <v>0</v>
      </c>
      <c r="BX122" s="20">
        <v>6</v>
      </c>
      <c r="BY122" s="20">
        <v>0.20999999999999996</v>
      </c>
      <c r="BZ122" s="25">
        <f t="shared" si="3"/>
        <v>38.555351450000003</v>
      </c>
      <c r="CA122" s="25">
        <f t="shared" si="2"/>
        <v>19.093982070490846</v>
      </c>
    </row>
    <row r="123" spans="1:79" x14ac:dyDescent="0.3">
      <c r="A123" s="2">
        <v>67</v>
      </c>
      <c r="B123" s="3" t="s">
        <v>136</v>
      </c>
      <c r="C123" s="10">
        <v>681</v>
      </c>
      <c r="D123" s="9" t="s">
        <v>58</v>
      </c>
      <c r="E123" s="10">
        <v>9.8362062689999998</v>
      </c>
      <c r="F123" s="10">
        <v>0.58731845859999998</v>
      </c>
      <c r="G123" s="10">
        <v>23.24087703</v>
      </c>
      <c r="H123" s="10">
        <v>13.58014449</v>
      </c>
      <c r="I123" s="10">
        <v>73.563227879999999</v>
      </c>
      <c r="J123" s="10">
        <v>29.60029067</v>
      </c>
      <c r="K123" s="10">
        <v>65.910290739999994</v>
      </c>
      <c r="L123" s="11">
        <v>1.4467592592592593E-2</v>
      </c>
      <c r="M123" s="11">
        <v>1.499420138888889E-2</v>
      </c>
      <c r="N123" s="10">
        <v>2.2703617999999999</v>
      </c>
      <c r="O123" s="10">
        <v>11.303178459999998</v>
      </c>
      <c r="P123" s="10">
        <v>0.20086047548788327</v>
      </c>
      <c r="Q123" s="9">
        <v>0.20086047548788327</v>
      </c>
      <c r="R123">
        <v>2.2603576599999968</v>
      </c>
      <c r="S123">
        <v>0.1999754023170574</v>
      </c>
      <c r="T123" s="9">
        <v>0.1999754023170574</v>
      </c>
      <c r="U123" s="3">
        <v>13.313357979999999</v>
      </c>
      <c r="V123" s="3">
        <v>9.8362062689999998</v>
      </c>
      <c r="W123" s="3">
        <v>0.50013636760000002</v>
      </c>
      <c r="X123" s="3">
        <v>0.58731845859999998</v>
      </c>
      <c r="Y123" s="3">
        <v>22.98106014</v>
      </c>
      <c r="Z123" s="3">
        <v>23.24087703</v>
      </c>
      <c r="AA123" s="3">
        <v>11.30978269</v>
      </c>
      <c r="AB123" s="3">
        <v>13.58014449</v>
      </c>
      <c r="AC123" s="3">
        <v>84.866406339999997</v>
      </c>
      <c r="AD123" s="3">
        <v>73.563227879999999</v>
      </c>
      <c r="AE123" s="3">
        <v>30.58349845</v>
      </c>
      <c r="AF123" s="3">
        <v>29.60029067</v>
      </c>
      <c r="AG123" s="3">
        <v>63.649933079999997</v>
      </c>
      <c r="AH123" s="3">
        <v>65.910290739999994</v>
      </c>
      <c r="AI123" s="12">
        <v>43632</v>
      </c>
      <c r="AJ123" s="13">
        <v>638.1</v>
      </c>
      <c r="AK123" s="16">
        <v>2.9333</v>
      </c>
      <c r="AL123" s="10">
        <v>6.6699999999999982E-2</v>
      </c>
      <c r="AM123" s="10">
        <v>0.6006734312208093</v>
      </c>
      <c r="AN123" s="14">
        <v>12</v>
      </c>
      <c r="AO123" s="10">
        <v>285.14999999999998</v>
      </c>
      <c r="AP123" s="14">
        <v>10.5</v>
      </c>
      <c r="AQ123" s="14">
        <v>37</v>
      </c>
      <c r="AR123" s="10">
        <v>310.14999999999998</v>
      </c>
      <c r="AS123" s="14">
        <v>47.1</v>
      </c>
      <c r="AT123" s="14">
        <v>0.5</v>
      </c>
      <c r="AU123" s="10">
        <v>0.69960053987110915</v>
      </c>
      <c r="AV123" s="10">
        <v>16.25933011726606</v>
      </c>
      <c r="AW123" s="10">
        <v>0.59575119368151164</v>
      </c>
      <c r="AX123" s="10">
        <v>0.69960053987110915</v>
      </c>
      <c r="AY123" s="10">
        <v>13.690994010471607</v>
      </c>
      <c r="AZ123" s="10">
        <v>16.25933011726606</v>
      </c>
      <c r="BA123" s="10">
        <v>2.5683361067944528</v>
      </c>
      <c r="BB123" s="10">
        <v>0.22722246807686458</v>
      </c>
      <c r="BC123" s="2">
        <v>0.22722246807686458</v>
      </c>
      <c r="BD123" s="1" t="s">
        <v>59</v>
      </c>
      <c r="BE123" s="15"/>
      <c r="BF123" s="9">
        <v>0.1999754023170574</v>
      </c>
      <c r="BG123">
        <v>75</v>
      </c>
      <c r="BH123" s="19">
        <v>154.5</v>
      </c>
      <c r="BI123">
        <v>110</v>
      </c>
      <c r="BJ123" s="19">
        <v>34</v>
      </c>
      <c r="BK123">
        <v>94</v>
      </c>
      <c r="BL123" s="20">
        <v>11</v>
      </c>
      <c r="BM123">
        <v>81</v>
      </c>
      <c r="BN123">
        <v>71</v>
      </c>
      <c r="BO123" s="20">
        <v>5.32</v>
      </c>
      <c r="BP123">
        <v>88</v>
      </c>
      <c r="BQ123" s="19">
        <v>13</v>
      </c>
      <c r="BR123">
        <v>76</v>
      </c>
      <c r="BS123">
        <v>73</v>
      </c>
      <c r="BT123" s="20">
        <v>8.1199999999999992</v>
      </c>
      <c r="BU123" s="20">
        <v>-2</v>
      </c>
      <c r="BV123" s="20">
        <v>5</v>
      </c>
      <c r="BW123" s="20">
        <v>-2</v>
      </c>
      <c r="BX123" s="20">
        <v>6</v>
      </c>
      <c r="BY123" s="20">
        <v>-2.7999999999999989</v>
      </c>
      <c r="BZ123" s="25">
        <f t="shared" si="3"/>
        <v>49.895160700000005</v>
      </c>
      <c r="CA123" s="25">
        <f t="shared" si="2"/>
        <v>20.902655271729458</v>
      </c>
    </row>
    <row r="124" spans="1:79" x14ac:dyDescent="0.3">
      <c r="A124" s="2">
        <v>68</v>
      </c>
      <c r="B124" s="3" t="s">
        <v>137</v>
      </c>
      <c r="C124" s="10">
        <v>545</v>
      </c>
      <c r="D124" s="9" t="s">
        <v>58</v>
      </c>
      <c r="E124" s="10">
        <v>9.0983205700000003</v>
      </c>
      <c r="F124" s="10">
        <v>0.6364495872</v>
      </c>
      <c r="G124" s="10">
        <v>19.345224600000002</v>
      </c>
      <c r="H124" s="10">
        <v>12.29587033</v>
      </c>
      <c r="I124" s="10">
        <v>74.419347239999993</v>
      </c>
      <c r="J124" s="10">
        <v>38.377050300000001</v>
      </c>
      <c r="K124" s="10">
        <v>100.71232500000001</v>
      </c>
      <c r="L124" s="11">
        <v>4.4328703703703709E-3</v>
      </c>
      <c r="M124" s="11">
        <v>4.8784606481481483E-3</v>
      </c>
      <c r="N124" s="10">
        <v>1.57083321</v>
      </c>
      <c r="O124" s="10">
        <v>16.727119470000005</v>
      </c>
      <c r="P124" s="10">
        <v>9.3909367528418775E-2</v>
      </c>
      <c r="Q124" s="9">
        <v>8.6126764373997175E-2</v>
      </c>
      <c r="R124">
        <v>8.0609705400000138</v>
      </c>
      <c r="S124">
        <v>0.48191026281944832</v>
      </c>
      <c r="T124" s="9">
        <v>0.47295959112576863</v>
      </c>
      <c r="U124" s="3">
        <v>13.295717349999999</v>
      </c>
      <c r="V124" s="3">
        <v>9.254334119666666</v>
      </c>
      <c r="W124" s="3">
        <v>0.51870861489999998</v>
      </c>
      <c r="X124" s="3">
        <v>0.60069464520000004</v>
      </c>
      <c r="Y124" s="3">
        <v>20.832774959999998</v>
      </c>
      <c r="Z124" s="3">
        <v>20.420592696666667</v>
      </c>
      <c r="AA124" s="3">
        <v>10.783429419999999</v>
      </c>
      <c r="AB124" s="3">
        <v>12.220965493333333</v>
      </c>
      <c r="AC124" s="3">
        <v>91.729767723333339</v>
      </c>
      <c r="AD124" s="3">
        <v>74.913524923333327</v>
      </c>
      <c r="AE124" s="3">
        <v>37.230868673333333</v>
      </c>
      <c r="AF124" s="3">
        <v>37.603287993333332</v>
      </c>
      <c r="AG124" s="3">
        <v>89.437125820000006</v>
      </c>
      <c r="AH124" s="3">
        <v>97.321974773333338</v>
      </c>
      <c r="AI124" s="12">
        <v>43632</v>
      </c>
      <c r="AJ124" s="13">
        <v>638.1</v>
      </c>
      <c r="AK124" s="16">
        <v>2.9333</v>
      </c>
      <c r="AL124" s="10">
        <v>6.6699999999999982E-2</v>
      </c>
      <c r="AM124" s="10">
        <v>0.65092174738349295</v>
      </c>
      <c r="AN124" s="14">
        <v>12</v>
      </c>
      <c r="AO124" s="10">
        <v>285.14999999999998</v>
      </c>
      <c r="AP124" s="14">
        <v>10.5</v>
      </c>
      <c r="AQ124" s="14">
        <v>37</v>
      </c>
      <c r="AR124" s="10">
        <v>310.14999999999998</v>
      </c>
      <c r="AS124" s="14">
        <v>47.1</v>
      </c>
      <c r="AT124" s="14">
        <v>0.5</v>
      </c>
      <c r="AU124" s="10">
        <v>0.75812443536550644</v>
      </c>
      <c r="AV124" s="10">
        <v>14.666087476893907</v>
      </c>
      <c r="AW124" s="10">
        <v>0.61787403700006116</v>
      </c>
      <c r="AX124" s="10">
        <v>0.71553395253633256</v>
      </c>
      <c r="AY124" s="10">
        <v>12.84874263525028</v>
      </c>
      <c r="AZ124" s="10">
        <v>14.580076567635446</v>
      </c>
      <c r="BA124" s="10">
        <v>1.8721157282633065</v>
      </c>
      <c r="BB124" s="10">
        <v>0.11192098744920999</v>
      </c>
      <c r="BC124" s="2">
        <v>0.10376104402192983</v>
      </c>
      <c r="BD124" s="1" t="s">
        <v>59</v>
      </c>
      <c r="BE124" s="15"/>
      <c r="BF124" s="9">
        <v>0.47295959112576863</v>
      </c>
      <c r="BG124">
        <v>56</v>
      </c>
      <c r="BH124" s="19">
        <v>155</v>
      </c>
      <c r="BI124">
        <v>106</v>
      </c>
      <c r="BJ124" s="19">
        <v>33.1</v>
      </c>
      <c r="BK124">
        <v>78</v>
      </c>
      <c r="BL124" s="20">
        <v>13.6</v>
      </c>
      <c r="BM124">
        <v>84</v>
      </c>
      <c r="BN124">
        <v>85</v>
      </c>
      <c r="BO124" s="20">
        <v>1.81</v>
      </c>
      <c r="BP124">
        <v>91</v>
      </c>
      <c r="BQ124" s="19">
        <v>13.4</v>
      </c>
      <c r="BR124">
        <v>82</v>
      </c>
      <c r="BS124">
        <v>85</v>
      </c>
      <c r="BT124" s="20">
        <v>8.31</v>
      </c>
      <c r="BU124" s="20">
        <v>0.19999999999999929</v>
      </c>
      <c r="BV124" s="20">
        <v>2</v>
      </c>
      <c r="BW124" s="20">
        <v>0</v>
      </c>
      <c r="BX124" s="20">
        <v>-13</v>
      </c>
      <c r="BY124" s="20">
        <v>-6.5</v>
      </c>
      <c r="BZ124" s="25">
        <f t="shared" si="3"/>
        <v>48.080791220000002</v>
      </c>
      <c r="CA124" s="25">
        <f t="shared" si="2"/>
        <v>20.012816324661809</v>
      </c>
    </row>
    <row r="125" spans="1:79" x14ac:dyDescent="0.3">
      <c r="A125" s="2">
        <v>69</v>
      </c>
      <c r="B125" s="3" t="s">
        <v>138</v>
      </c>
      <c r="C125" s="10">
        <v>453</v>
      </c>
      <c r="D125" s="9" t="s">
        <v>58</v>
      </c>
      <c r="E125" s="10">
        <v>8.6015049179999998</v>
      </c>
      <c r="F125" s="10">
        <v>0.62227808309999999</v>
      </c>
      <c r="G125" s="10">
        <v>16.518793540000001</v>
      </c>
      <c r="H125" s="10">
        <v>10.276523640000001</v>
      </c>
      <c r="I125" s="10">
        <v>82.851624909999998</v>
      </c>
      <c r="J125" s="10">
        <v>30.51115252</v>
      </c>
      <c r="K125" s="10">
        <v>84.644606899999999</v>
      </c>
      <c r="L125" s="11">
        <v>1.0248842592592592E-2</v>
      </c>
      <c r="M125" s="11">
        <v>1.086804398148148E-2</v>
      </c>
      <c r="N125" s="10">
        <v>2.5406227050000005</v>
      </c>
      <c r="O125" s="10">
        <v>9.1883852899999994</v>
      </c>
      <c r="P125" s="10">
        <v>0.27650371907728311</v>
      </c>
      <c r="Q125" s="9">
        <v>0.27650371907728311</v>
      </c>
      <c r="R125">
        <v>12.889633959999998</v>
      </c>
      <c r="S125">
        <v>1.4028181833023676</v>
      </c>
      <c r="T125" s="9">
        <v>1.4028181833023676</v>
      </c>
      <c r="U125" s="3">
        <v>13.139697119999999</v>
      </c>
      <c r="V125" s="3">
        <v>8.6015049179999998</v>
      </c>
      <c r="W125" s="3">
        <v>0.46606820160000001</v>
      </c>
      <c r="X125" s="3">
        <v>0.62227808309999999</v>
      </c>
      <c r="Y125" s="3">
        <v>16.580928969999999</v>
      </c>
      <c r="Z125" s="3">
        <v>16.518793540000001</v>
      </c>
      <c r="AA125" s="3">
        <v>7.7359009350000001</v>
      </c>
      <c r="AB125" s="3">
        <v>10.276523640000001</v>
      </c>
      <c r="AC125" s="3">
        <v>92.040010199999998</v>
      </c>
      <c r="AD125" s="3">
        <v>82.851624909999998</v>
      </c>
      <c r="AE125" s="3">
        <v>31.10791008</v>
      </c>
      <c r="AF125" s="3">
        <v>30.51115252</v>
      </c>
      <c r="AG125" s="3">
        <v>71.754972940000002</v>
      </c>
      <c r="AH125" s="3">
        <v>84.644606899999999</v>
      </c>
      <c r="AI125" s="12">
        <v>43633</v>
      </c>
      <c r="AJ125" s="13">
        <v>636.70000000000005</v>
      </c>
      <c r="AK125" s="16">
        <v>2.919</v>
      </c>
      <c r="AL125" s="10">
        <v>8.0999999999999961E-2</v>
      </c>
      <c r="AM125" s="10">
        <v>0.63954582024665985</v>
      </c>
      <c r="AN125" s="14">
        <v>12</v>
      </c>
      <c r="AO125" s="10">
        <v>285.14999999999998</v>
      </c>
      <c r="AP125" s="14">
        <v>10.5</v>
      </c>
      <c r="AQ125" s="14">
        <v>37</v>
      </c>
      <c r="AR125" s="10">
        <v>310.14999999999998</v>
      </c>
      <c r="AS125" s="14">
        <v>47.1</v>
      </c>
      <c r="AT125" s="14">
        <v>0.5</v>
      </c>
      <c r="AU125" s="10">
        <v>0.74499192813134574</v>
      </c>
      <c r="AV125" s="10">
        <v>12.306367849768218</v>
      </c>
      <c r="AW125" s="10">
        <v>0.55797730561385528</v>
      </c>
      <c r="AX125" s="10">
        <v>0.74499192813134574</v>
      </c>
      <c r="AY125" s="10">
        <v>9.2517820712553167</v>
      </c>
      <c r="AZ125" s="10">
        <v>12.306367849768218</v>
      </c>
      <c r="BA125" s="10">
        <v>3.0545857785129016</v>
      </c>
      <c r="BB125" s="10">
        <v>0.33243988819638426</v>
      </c>
      <c r="BC125" s="2">
        <v>0.33243988819638426</v>
      </c>
      <c r="BD125" s="1" t="s">
        <v>59</v>
      </c>
      <c r="BE125" s="15"/>
      <c r="BF125" s="9">
        <v>1.4028181833023676</v>
      </c>
      <c r="BG125">
        <v>53</v>
      </c>
      <c r="BH125" s="19">
        <v>145.9</v>
      </c>
      <c r="BI125">
        <v>93</v>
      </c>
      <c r="BJ125" s="19">
        <v>29.5</v>
      </c>
      <c r="BK125">
        <v>79</v>
      </c>
      <c r="BL125" s="20">
        <v>14.5</v>
      </c>
      <c r="BM125">
        <v>84</v>
      </c>
      <c r="BN125">
        <v>77</v>
      </c>
      <c r="BO125" s="20">
        <v>8.02</v>
      </c>
      <c r="BP125">
        <v>85</v>
      </c>
      <c r="BQ125" s="19">
        <v>12.9</v>
      </c>
      <c r="BR125">
        <v>85</v>
      </c>
      <c r="BS125">
        <v>72</v>
      </c>
      <c r="BT125" s="20">
        <v>10.88</v>
      </c>
      <c r="BU125" s="20">
        <v>1.5999999999999996</v>
      </c>
      <c r="BV125" s="20">
        <v>-1</v>
      </c>
      <c r="BW125" s="20">
        <v>5</v>
      </c>
      <c r="BX125" s="20">
        <v>-6</v>
      </c>
      <c r="BY125" s="20">
        <v>-2.8600000000000012</v>
      </c>
      <c r="BZ125" s="25">
        <f t="shared" si="3"/>
        <v>42.184090410000003</v>
      </c>
      <c r="CA125" s="25">
        <f t="shared" si="2"/>
        <v>19.817008941217587</v>
      </c>
    </row>
    <row r="126" spans="1:79" x14ac:dyDescent="0.3">
      <c r="A126" s="2">
        <v>70</v>
      </c>
      <c r="B126" s="3" t="s">
        <v>139</v>
      </c>
      <c r="C126" s="10">
        <v>648</v>
      </c>
      <c r="D126" s="9" t="s">
        <v>58</v>
      </c>
      <c r="E126" s="10">
        <v>8.3436686469999994</v>
      </c>
      <c r="F126" s="10">
        <v>0.68750789960000003</v>
      </c>
      <c r="G126" s="10">
        <v>17.663449580000002</v>
      </c>
      <c r="H126" s="10">
        <v>12.130118469999999</v>
      </c>
      <c r="I126" s="10">
        <v>80.996861859999996</v>
      </c>
      <c r="J126" s="10">
        <v>31.40376461</v>
      </c>
      <c r="K126" s="10">
        <v>67.984796889999998</v>
      </c>
      <c r="L126" s="11">
        <v>5.7638888888888887E-3</v>
      </c>
      <c r="M126" s="11">
        <v>6.2094791666666661E-3</v>
      </c>
      <c r="N126" s="10">
        <v>3.4436141679999999</v>
      </c>
      <c r="O126" s="10">
        <v>15.406340670000006</v>
      </c>
      <c r="P126" s="10">
        <v>0.2235192796109966</v>
      </c>
      <c r="Q126" s="9">
        <v>0.213427709943219</v>
      </c>
      <c r="R126">
        <v>12.858916100000002</v>
      </c>
      <c r="S126">
        <v>0.8346508996156059</v>
      </c>
      <c r="T126" s="9">
        <v>0.75393085187742936</v>
      </c>
      <c r="U126" s="3">
        <v>13.224208620000001</v>
      </c>
      <c r="V126" s="3">
        <v>8.3288816853333341</v>
      </c>
      <c r="W126" s="3">
        <v>0.54015977153333339</v>
      </c>
      <c r="X126" s="3">
        <v>0.69475408429999996</v>
      </c>
      <c r="Y126" s="3">
        <v>16.363746379999998</v>
      </c>
      <c r="Z126" s="3">
        <v>16.972006733333334</v>
      </c>
      <c r="AA126" s="3">
        <v>8.8201793293333335</v>
      </c>
      <c r="AB126" s="3">
        <v>11.729010673333335</v>
      </c>
      <c r="AC126" s="3">
        <v>95.645287643333333</v>
      </c>
      <c r="AD126" s="3">
        <v>82.12351065</v>
      </c>
      <c r="AE126" s="3">
        <v>30.913490146666664</v>
      </c>
      <c r="AF126" s="3">
        <v>31.108163166666667</v>
      </c>
      <c r="AG126" s="3">
        <v>56.226217626666674</v>
      </c>
      <c r="AH126" s="3">
        <v>66.478936416666656</v>
      </c>
      <c r="AI126" s="12">
        <v>43633</v>
      </c>
      <c r="AJ126" s="13">
        <v>636.70000000000005</v>
      </c>
      <c r="AK126" s="16">
        <v>2.919</v>
      </c>
      <c r="AL126" s="10">
        <v>8.0999999999999961E-2</v>
      </c>
      <c r="AM126" s="10">
        <v>0.70658571387461466</v>
      </c>
      <c r="AN126" s="14">
        <v>12</v>
      </c>
      <c r="AO126" s="10">
        <v>285.14999999999998</v>
      </c>
      <c r="AP126" s="14">
        <v>10.5</v>
      </c>
      <c r="AQ126" s="14">
        <v>37</v>
      </c>
      <c r="AR126" s="10">
        <v>310.14999999999998</v>
      </c>
      <c r="AS126" s="14">
        <v>47.1</v>
      </c>
      <c r="AT126" s="14">
        <v>0.5</v>
      </c>
      <c r="AU126" s="10">
        <v>0.823085128078064</v>
      </c>
      <c r="AV126" s="10">
        <v>14.538522659854728</v>
      </c>
      <c r="AW126" s="10">
        <v>0.64667980541576808</v>
      </c>
      <c r="AX126" s="10">
        <v>0.83176026746969389</v>
      </c>
      <c r="AY126" s="10">
        <v>10.570711328451866</v>
      </c>
      <c r="AZ126" s="10">
        <v>14.107205265496523</v>
      </c>
      <c r="BA126" s="10">
        <v>4.0999947509730923</v>
      </c>
      <c r="BB126" s="10">
        <v>0.26612385372970537</v>
      </c>
      <c r="BC126" s="2">
        <v>0.25990628782253067</v>
      </c>
      <c r="BD126" s="1" t="s">
        <v>59</v>
      </c>
      <c r="BE126" s="15"/>
      <c r="BF126" s="9">
        <v>0.75393085187742936</v>
      </c>
      <c r="BG126">
        <v>47</v>
      </c>
      <c r="BH126" s="19">
        <v>149.5</v>
      </c>
      <c r="BI126">
        <v>121</v>
      </c>
      <c r="BJ126" s="19">
        <v>29.4</v>
      </c>
      <c r="BK126">
        <v>87</v>
      </c>
      <c r="BL126" s="20">
        <v>9.6999999999999993</v>
      </c>
      <c r="BM126">
        <v>89</v>
      </c>
      <c r="BN126">
        <v>64</v>
      </c>
      <c r="BO126" s="20">
        <v>0.99</v>
      </c>
      <c r="BP126">
        <v>79</v>
      </c>
      <c r="BQ126" s="19">
        <v>13.3</v>
      </c>
      <c r="BR126">
        <v>89</v>
      </c>
      <c r="BS126">
        <v>57</v>
      </c>
      <c r="BT126" s="20">
        <v>3.46</v>
      </c>
      <c r="BU126" s="20">
        <v>-3.6000000000000014</v>
      </c>
      <c r="BV126" s="20">
        <v>0</v>
      </c>
      <c r="BW126" s="20">
        <v>7</v>
      </c>
      <c r="BX126" s="20">
        <v>8</v>
      </c>
      <c r="BY126" s="20">
        <v>-2.4699999999999998</v>
      </c>
      <c r="BZ126" s="25">
        <f t="shared" si="3"/>
        <v>54.884676770000006</v>
      </c>
      <c r="CA126" s="25">
        <f t="shared" si="2"/>
        <v>24.556627675305645</v>
      </c>
    </row>
    <row r="127" spans="1:79" x14ac:dyDescent="0.3">
      <c r="A127" s="2">
        <v>71</v>
      </c>
      <c r="B127" s="3" t="s">
        <v>140</v>
      </c>
      <c r="C127" s="10">
        <v>466</v>
      </c>
      <c r="D127" s="9" t="s">
        <v>58</v>
      </c>
      <c r="E127" s="10">
        <v>8.5349127090000003</v>
      </c>
      <c r="F127" s="10">
        <v>0.78119102939999996</v>
      </c>
      <c r="G127" s="10">
        <v>15.74069851</v>
      </c>
      <c r="H127" s="10">
        <v>12.28894734</v>
      </c>
      <c r="I127" s="10">
        <v>76.935849300000001</v>
      </c>
      <c r="J127" s="10">
        <v>34.276983649999998</v>
      </c>
      <c r="K127" s="10">
        <v>73.493076669999994</v>
      </c>
      <c r="L127" s="11">
        <v>4.6064814814814814E-3</v>
      </c>
      <c r="M127" s="11">
        <v>5.2604050925925926E-3</v>
      </c>
      <c r="N127" s="10">
        <v>3.3231009979999993</v>
      </c>
      <c r="O127" s="10">
        <v>13.689964720000006</v>
      </c>
      <c r="P127" s="10">
        <v>0.2427399241683362</v>
      </c>
      <c r="Q127" s="9">
        <v>0.15348135981940259</v>
      </c>
      <c r="R127">
        <v>8.8626896699999946</v>
      </c>
      <c r="S127">
        <v>0.64738586630922967</v>
      </c>
      <c r="T127" s="9">
        <v>0.50578019608306846</v>
      </c>
      <c r="U127" s="3">
        <v>13.209666439999999</v>
      </c>
      <c r="V127" s="3">
        <v>8.9579045453333332</v>
      </c>
      <c r="W127" s="3">
        <v>0.58688979746666659</v>
      </c>
      <c r="X127" s="3">
        <v>0.65848979653333339</v>
      </c>
      <c r="Y127" s="3">
        <v>15.01407751</v>
      </c>
      <c r="Z127" s="3">
        <v>16.739903093333336</v>
      </c>
      <c r="AA127" s="3">
        <v>8.7980285363333337</v>
      </c>
      <c r="AB127" s="3">
        <v>10.94572848</v>
      </c>
      <c r="AC127" s="3">
        <v>90.72329266666668</v>
      </c>
      <c r="AD127" s="3">
        <v>76.64887061333333</v>
      </c>
      <c r="AE127" s="3">
        <v>33.541906056666669</v>
      </c>
      <c r="AF127" s="3">
        <v>33.939432543333332</v>
      </c>
      <c r="AG127" s="3">
        <v>65.135967753333333</v>
      </c>
      <c r="AH127" s="3">
        <v>72.199891819999991</v>
      </c>
      <c r="AI127" s="12">
        <v>43633</v>
      </c>
      <c r="AJ127" s="13">
        <v>636.70000000000005</v>
      </c>
      <c r="AK127" s="16">
        <v>2.919</v>
      </c>
      <c r="AL127" s="10">
        <v>8.0999999999999961E-2</v>
      </c>
      <c r="AM127" s="10">
        <v>0.80286847831449126</v>
      </c>
      <c r="AN127" s="14">
        <v>12</v>
      </c>
      <c r="AO127" s="10">
        <v>285.14999999999998</v>
      </c>
      <c r="AP127" s="14">
        <v>10.5</v>
      </c>
      <c r="AQ127" s="14">
        <v>37</v>
      </c>
      <c r="AR127" s="10">
        <v>310.14999999999998</v>
      </c>
      <c r="AS127" s="14">
        <v>47.1</v>
      </c>
      <c r="AT127" s="14">
        <v>0.5</v>
      </c>
      <c r="AU127" s="10">
        <v>0.93524266246428678</v>
      </c>
      <c r="AV127" s="10">
        <v>14.721372783540032</v>
      </c>
      <c r="AW127" s="10">
        <v>0.70262503804917775</v>
      </c>
      <c r="AX127" s="10">
        <v>0.78834462677894279</v>
      </c>
      <c r="AY127" s="10">
        <v>10.537049079311247</v>
      </c>
      <c r="AZ127" s="10">
        <v>13.123018174239272</v>
      </c>
      <c r="BA127" s="10">
        <v>4.0060539716120545</v>
      </c>
      <c r="BB127" s="10">
        <v>0.29262704861171129</v>
      </c>
      <c r="BC127" s="2">
        <v>0.18488195423209333</v>
      </c>
      <c r="BD127" s="1" t="s">
        <v>59</v>
      </c>
      <c r="BE127" s="15"/>
      <c r="BF127" s="9">
        <v>0.50578019608306846</v>
      </c>
      <c r="BG127">
        <v>48</v>
      </c>
      <c r="BH127" s="19">
        <v>162.80000000000001</v>
      </c>
      <c r="BI127">
        <v>90</v>
      </c>
      <c r="BJ127" s="19">
        <v>33.9</v>
      </c>
      <c r="BK127">
        <v>90</v>
      </c>
      <c r="BL127" s="20">
        <v>15.8</v>
      </c>
      <c r="BM127">
        <v>84</v>
      </c>
      <c r="BN127">
        <v>75</v>
      </c>
      <c r="BO127" s="20">
        <v>16.63</v>
      </c>
      <c r="BP127">
        <v>88</v>
      </c>
      <c r="BQ127" s="19">
        <v>15.7</v>
      </c>
      <c r="BR127">
        <v>88</v>
      </c>
      <c r="BS127">
        <v>75</v>
      </c>
      <c r="BT127" s="20">
        <v>2.2599999999999998</v>
      </c>
      <c r="BU127" s="20">
        <v>0.10000000000000142</v>
      </c>
      <c r="BV127" s="20">
        <v>-4</v>
      </c>
      <c r="BW127" s="20">
        <v>0</v>
      </c>
      <c r="BX127" s="20">
        <v>2</v>
      </c>
      <c r="BY127" s="20">
        <v>14.37</v>
      </c>
      <c r="BZ127" s="25">
        <f t="shared" si="3"/>
        <v>40.823313300000002</v>
      </c>
      <c r="CA127" s="25">
        <f t="shared" si="2"/>
        <v>15.402791935055447</v>
      </c>
    </row>
    <row r="128" spans="1:79" x14ac:dyDescent="0.3">
      <c r="A128" s="2">
        <v>72</v>
      </c>
      <c r="B128" s="3" t="s">
        <v>141</v>
      </c>
      <c r="C128" s="10">
        <v>700</v>
      </c>
      <c r="D128" s="9" t="s">
        <v>58</v>
      </c>
      <c r="E128" s="10">
        <v>9.1064710919999996</v>
      </c>
      <c r="F128" s="10">
        <v>0.54272071799999999</v>
      </c>
      <c r="G128" s="10">
        <v>22.311078999999999</v>
      </c>
      <c r="H128" s="10">
        <v>12.06880982</v>
      </c>
      <c r="I128" s="10">
        <v>80.698444969999997</v>
      </c>
      <c r="J128" s="10">
        <v>30.62332597</v>
      </c>
      <c r="K128" s="10">
        <v>80.339752219999994</v>
      </c>
      <c r="L128" s="11">
        <v>1.1664351851851851E-2</v>
      </c>
      <c r="M128" s="11">
        <v>1.2276608796296296E-2</v>
      </c>
      <c r="N128" s="10">
        <v>2.5231271409999998</v>
      </c>
      <c r="O128" s="10">
        <v>12.022457080000009</v>
      </c>
      <c r="P128" s="10">
        <v>0.20986784350408327</v>
      </c>
      <c r="Q128" s="9">
        <v>0.20124409491552833</v>
      </c>
      <c r="R128">
        <v>10.630597449999996</v>
      </c>
      <c r="S128">
        <v>0.88422835525730881</v>
      </c>
      <c r="T128" s="9">
        <v>0.79145931790861157</v>
      </c>
      <c r="U128" s="3">
        <v>13.236146759999999</v>
      </c>
      <c r="V128" s="3">
        <v>9.021133738333333</v>
      </c>
      <c r="W128" s="3">
        <v>0.50372039916666667</v>
      </c>
      <c r="X128" s="3">
        <v>0.57340766359999995</v>
      </c>
      <c r="Y128" s="3">
        <v>18.848243373333332</v>
      </c>
      <c r="Z128" s="3">
        <v>21.855804456666664</v>
      </c>
      <c r="AA128" s="3">
        <v>9.4863189670000008</v>
      </c>
      <c r="AB128" s="3">
        <v>12.307253293333332</v>
      </c>
      <c r="AC128" s="3">
        <v>93.703022823333342</v>
      </c>
      <c r="AD128" s="3">
        <v>79.094916903333328</v>
      </c>
      <c r="AE128" s="3">
        <v>29.949478893333332</v>
      </c>
      <c r="AF128" s="3">
        <v>30.124447083333333</v>
      </c>
      <c r="AG128" s="3">
        <v>70.120726306666668</v>
      </c>
      <c r="AH128" s="3">
        <v>81.68684867333333</v>
      </c>
      <c r="AI128" s="12">
        <v>43633</v>
      </c>
      <c r="AJ128" s="13">
        <v>636.70000000000005</v>
      </c>
      <c r="AK128" s="16">
        <v>2.919</v>
      </c>
      <c r="AL128" s="10">
        <v>8.0999999999999961E-2</v>
      </c>
      <c r="AM128" s="10">
        <v>0.55778079958890026</v>
      </c>
      <c r="AN128" s="14">
        <v>12</v>
      </c>
      <c r="AO128" s="10">
        <v>285.14999999999998</v>
      </c>
      <c r="AP128" s="14">
        <v>10.5</v>
      </c>
      <c r="AQ128" s="14">
        <v>37</v>
      </c>
      <c r="AR128" s="10">
        <v>310.14999999999998</v>
      </c>
      <c r="AS128" s="14">
        <v>47.1</v>
      </c>
      <c r="AT128" s="14">
        <v>0.5</v>
      </c>
      <c r="AU128" s="10">
        <v>0.64974577302391301</v>
      </c>
      <c r="AV128" s="10">
        <v>14.496529271852591</v>
      </c>
      <c r="AW128" s="10">
        <v>0.60305455327109858</v>
      </c>
      <c r="AX128" s="10">
        <v>0.68648421423192818</v>
      </c>
      <c r="AY128" s="10">
        <v>11.353037671064561</v>
      </c>
      <c r="AZ128" s="10">
        <v>14.982859586024732</v>
      </c>
      <c r="BA128" s="10">
        <v>3.0588946685825871</v>
      </c>
      <c r="BB128" s="10">
        <v>0.25443173955440601</v>
      </c>
      <c r="BC128" s="2">
        <v>0.25911108262211968</v>
      </c>
      <c r="BD128" s="1" t="s">
        <v>59</v>
      </c>
      <c r="BE128" s="15"/>
      <c r="BF128" s="9">
        <v>0.79145931790861157</v>
      </c>
      <c r="BG128">
        <v>54</v>
      </c>
      <c r="BH128" s="19">
        <v>147.5</v>
      </c>
      <c r="BI128">
        <v>98</v>
      </c>
      <c r="BJ128" s="19">
        <v>30.4</v>
      </c>
      <c r="BK128">
        <v>91</v>
      </c>
      <c r="BL128" s="20">
        <v>12.6</v>
      </c>
      <c r="BM128">
        <v>87</v>
      </c>
      <c r="BN128">
        <v>88</v>
      </c>
      <c r="BO128" s="20">
        <v>1.84</v>
      </c>
      <c r="BP128">
        <v>87</v>
      </c>
      <c r="BQ128" s="19">
        <v>13.1</v>
      </c>
      <c r="BR128">
        <v>81</v>
      </c>
      <c r="BS128">
        <v>91</v>
      </c>
      <c r="BT128" s="20">
        <v>8.35</v>
      </c>
      <c r="BU128" s="20">
        <v>-0.5</v>
      </c>
      <c r="BV128" s="20">
        <v>6</v>
      </c>
      <c r="BW128" s="20">
        <v>-3</v>
      </c>
      <c r="BX128" s="20">
        <v>4</v>
      </c>
      <c r="BY128" s="20">
        <v>-6.51</v>
      </c>
      <c r="BZ128" s="25">
        <f t="shared" si="3"/>
        <v>44.452052260000002</v>
      </c>
      <c r="CA128" s="25">
        <f t="shared" si="2"/>
        <v>20.431853954610744</v>
      </c>
    </row>
    <row r="129" spans="1:79" x14ac:dyDescent="0.3">
      <c r="A129" s="2">
        <v>73</v>
      </c>
      <c r="B129" s="3" t="s">
        <v>142</v>
      </c>
      <c r="C129" s="10">
        <v>440</v>
      </c>
      <c r="D129" s="9" t="s">
        <v>58</v>
      </c>
      <c r="E129" s="10">
        <v>9.1889467010000008</v>
      </c>
      <c r="F129" s="10">
        <v>0.67592948559999999</v>
      </c>
      <c r="G129" s="10">
        <v>18.212392779999998</v>
      </c>
      <c r="H129" s="10">
        <v>12.183918569999999</v>
      </c>
      <c r="I129" s="10">
        <v>64.904926459999999</v>
      </c>
      <c r="J129" s="10">
        <v>37.373052039999997</v>
      </c>
      <c r="K129" s="10">
        <v>77.618771289999998</v>
      </c>
      <c r="L129" s="11">
        <v>5.4166666666666669E-3</v>
      </c>
      <c r="M129" s="11">
        <v>5.9490624999999986E-3</v>
      </c>
      <c r="N129" s="10">
        <v>1.8929294199999998</v>
      </c>
      <c r="O129" s="10">
        <v>18.564278959999996</v>
      </c>
      <c r="P129" s="10">
        <v>0.10196622363188192</v>
      </c>
      <c r="Q129" s="9">
        <v>0.12521369443520688</v>
      </c>
      <c r="R129">
        <v>10.658144010000001</v>
      </c>
      <c r="S129">
        <v>0.5741210866829165</v>
      </c>
      <c r="T129" s="9">
        <v>0.54358724295614957</v>
      </c>
      <c r="U129" s="3">
        <v>13.200035153333333</v>
      </c>
      <c r="V129" s="3">
        <v>9.0732595813333337</v>
      </c>
      <c r="W129" s="3">
        <v>0.56719317199999997</v>
      </c>
      <c r="X129" s="3">
        <v>0.65868843316666659</v>
      </c>
      <c r="Y129" s="3">
        <v>17.801693546666666</v>
      </c>
      <c r="Z129" s="3">
        <v>18.547223203333331</v>
      </c>
      <c r="AA129" s="3">
        <v>10.049896289333333</v>
      </c>
      <c r="AB129" s="3">
        <v>12.174610066666666</v>
      </c>
      <c r="AC129" s="3">
        <v>83.690886579999997</v>
      </c>
      <c r="AD129" s="3">
        <v>66.638901933333329</v>
      </c>
      <c r="AE129" s="3">
        <v>36.952197140000003</v>
      </c>
      <c r="AF129" s="3">
        <v>37.079023823333337</v>
      </c>
      <c r="AG129" s="3">
        <v>63.698501786666668</v>
      </c>
      <c r="AH129" s="3">
        <v>72.990207326666663</v>
      </c>
      <c r="AI129" s="12">
        <v>43633</v>
      </c>
      <c r="AJ129" s="13">
        <v>636.70000000000005</v>
      </c>
      <c r="AK129" s="16">
        <v>2.919</v>
      </c>
      <c r="AL129" s="10">
        <v>8.0999999999999961E-2</v>
      </c>
      <c r="AM129" s="10">
        <v>0.69468600781089407</v>
      </c>
      <c r="AN129" s="14">
        <v>12</v>
      </c>
      <c r="AO129" s="10">
        <v>285.14999999999998</v>
      </c>
      <c r="AP129" s="14">
        <v>10.5</v>
      </c>
      <c r="AQ129" s="14">
        <v>37</v>
      </c>
      <c r="AR129" s="10">
        <v>310.14999999999998</v>
      </c>
      <c r="AS129" s="14">
        <v>47.1</v>
      </c>
      <c r="AT129" s="14">
        <v>0.5</v>
      </c>
      <c r="AU129" s="10">
        <v>0.80922343954230225</v>
      </c>
      <c r="AV129" s="10">
        <v>14.73789512772699</v>
      </c>
      <c r="AW129" s="10">
        <v>0.67904421882605426</v>
      </c>
      <c r="AX129" s="10">
        <v>0.78858243475014334</v>
      </c>
      <c r="AY129" s="10">
        <v>12.071028496608314</v>
      </c>
      <c r="AZ129" s="10">
        <v>14.625039990888586</v>
      </c>
      <c r="BA129" s="10">
        <v>2.3519776122197573</v>
      </c>
      <c r="BB129" s="10">
        <v>0.12669372278274349</v>
      </c>
      <c r="BC129" s="2">
        <v>0.15031703218673423</v>
      </c>
      <c r="BD129" s="1" t="s">
        <v>59</v>
      </c>
      <c r="BE129" s="15"/>
      <c r="BF129" s="9">
        <v>0.54358724295614957</v>
      </c>
      <c r="BG129">
        <v>56</v>
      </c>
      <c r="BH129" s="19">
        <v>159.5</v>
      </c>
      <c r="BI129">
        <v>177</v>
      </c>
      <c r="BJ129" s="19">
        <v>31</v>
      </c>
      <c r="BK129">
        <v>93</v>
      </c>
      <c r="BL129" s="20">
        <v>12.2</v>
      </c>
      <c r="BM129">
        <v>83</v>
      </c>
      <c r="BN129">
        <v>58</v>
      </c>
      <c r="BO129" s="20">
        <v>1.51</v>
      </c>
      <c r="BP129">
        <v>87</v>
      </c>
      <c r="BQ129" s="19">
        <v>13.4</v>
      </c>
      <c r="BR129">
        <v>80</v>
      </c>
      <c r="BS129">
        <v>60</v>
      </c>
      <c r="BT129" s="20">
        <v>6.39</v>
      </c>
      <c r="BU129" s="20">
        <v>-1.2000000000000011</v>
      </c>
      <c r="BV129" s="20">
        <v>3</v>
      </c>
      <c r="BW129" s="20">
        <v>-2</v>
      </c>
      <c r="BX129" s="20">
        <v>6</v>
      </c>
      <c r="BY129" s="20">
        <v>-4.88</v>
      </c>
      <c r="BZ129" s="25">
        <f t="shared" si="3"/>
        <v>80.285849490000004</v>
      </c>
      <c r="CA129" s="25">
        <f t="shared" si="2"/>
        <v>31.558592973732573</v>
      </c>
    </row>
    <row r="130" spans="1:79" x14ac:dyDescent="0.3">
      <c r="A130" s="2">
        <v>74</v>
      </c>
      <c r="B130" s="3" t="s">
        <v>143</v>
      </c>
      <c r="C130" s="10">
        <v>660</v>
      </c>
      <c r="D130" s="9" t="s">
        <v>58</v>
      </c>
      <c r="E130" s="10">
        <v>8.7430179189999997</v>
      </c>
      <c r="F130" s="10">
        <v>0.67160046090000003</v>
      </c>
      <c r="G130" s="10">
        <v>22.030010749999999</v>
      </c>
      <c r="H130" s="10">
        <v>14.78602515</v>
      </c>
      <c r="I130" s="10">
        <v>81.658529540000004</v>
      </c>
      <c r="J130" s="10">
        <v>28.581635630000001</v>
      </c>
      <c r="K130" s="10">
        <v>97.935141329999993</v>
      </c>
      <c r="L130" s="11">
        <v>4.3749999999999995E-3</v>
      </c>
      <c r="M130" s="11">
        <v>4.999988425925926E-3</v>
      </c>
      <c r="N130" s="10">
        <v>3.0990778500000005</v>
      </c>
      <c r="O130" s="10">
        <v>11.37912274</v>
      </c>
      <c r="P130" s="10">
        <v>0.27234769505614809</v>
      </c>
      <c r="Q130" s="9">
        <v>0.29127686797737989</v>
      </c>
      <c r="R130">
        <v>8.8566805099999897</v>
      </c>
      <c r="S130">
        <v>0.77832717972773968</v>
      </c>
      <c r="T130" s="9">
        <v>0.69082059554387443</v>
      </c>
      <c r="U130" s="3">
        <v>13.239852039999999</v>
      </c>
      <c r="V130" s="3">
        <v>8.6838288070000011</v>
      </c>
      <c r="W130" s="3">
        <v>0.54908907974999999</v>
      </c>
      <c r="X130" s="3">
        <v>0.67825281085</v>
      </c>
      <c r="Y130" s="3">
        <v>20.924603364999999</v>
      </c>
      <c r="Z130" s="3">
        <v>21.787975330000002</v>
      </c>
      <c r="AA130" s="3">
        <v>11.429728855</v>
      </c>
      <c r="AB130" s="3">
        <v>14.741251335000001</v>
      </c>
      <c r="AC130" s="3">
        <v>92.353058985000004</v>
      </c>
      <c r="AD130" s="3">
        <v>80.983454925000004</v>
      </c>
      <c r="AE130" s="3">
        <v>28.334674825</v>
      </c>
      <c r="AF130" s="3">
        <v>28.517547045000001</v>
      </c>
      <c r="AG130" s="3">
        <v>89.299261165000004</v>
      </c>
      <c r="AH130" s="3">
        <v>97.154450760000003</v>
      </c>
      <c r="AI130" s="12">
        <v>43633</v>
      </c>
      <c r="AJ130" s="13">
        <v>636.70000000000005</v>
      </c>
      <c r="AK130" s="16">
        <v>2.919</v>
      </c>
      <c r="AL130" s="10">
        <v>8.0999999999999961E-2</v>
      </c>
      <c r="AM130" s="10">
        <v>0.69023685601233298</v>
      </c>
      <c r="AN130" s="14">
        <v>12</v>
      </c>
      <c r="AO130" s="10">
        <v>285.14999999999998</v>
      </c>
      <c r="AP130" s="14">
        <v>10.5</v>
      </c>
      <c r="AQ130" s="14">
        <v>37</v>
      </c>
      <c r="AR130" s="10">
        <v>310.14999999999998</v>
      </c>
      <c r="AS130" s="14">
        <v>47.1</v>
      </c>
      <c r="AT130" s="14">
        <v>0.5</v>
      </c>
      <c r="AU130" s="10">
        <v>0.80404072694841688</v>
      </c>
      <c r="AV130" s="10">
        <v>17.713025858111436</v>
      </c>
      <c r="AW130" s="10">
        <v>0.65736998192347018</v>
      </c>
      <c r="AX130" s="10">
        <v>0.81200492679804992</v>
      </c>
      <c r="AY130" s="10">
        <v>13.693642067251314</v>
      </c>
      <c r="AZ130" s="10">
        <v>17.690015694458797</v>
      </c>
      <c r="BA130" s="10">
        <v>3.7101947640798478</v>
      </c>
      <c r="BB130" s="10">
        <v>0.32605279412601257</v>
      </c>
      <c r="BC130" s="2">
        <v>0.35151760760772471</v>
      </c>
      <c r="BD130" s="1" t="s">
        <v>59</v>
      </c>
      <c r="BE130" s="15"/>
      <c r="BF130" s="9">
        <v>0.69082059554387443</v>
      </c>
      <c r="BG130">
        <v>57</v>
      </c>
      <c r="BH130" s="19">
        <v>151.5</v>
      </c>
      <c r="BI130">
        <v>119</v>
      </c>
      <c r="BJ130" s="19">
        <v>31.8</v>
      </c>
      <c r="BK130">
        <v>91</v>
      </c>
      <c r="BL130" s="20">
        <v>13.4</v>
      </c>
      <c r="BM130">
        <v>83</v>
      </c>
      <c r="BN130">
        <v>95</v>
      </c>
      <c r="BO130" s="20">
        <v>10.9</v>
      </c>
      <c r="BP130">
        <v>79</v>
      </c>
      <c r="BQ130" s="19">
        <v>15</v>
      </c>
      <c r="BR130">
        <v>85</v>
      </c>
      <c r="BS130">
        <v>101</v>
      </c>
      <c r="BT130" s="20">
        <v>4.62</v>
      </c>
      <c r="BU130" s="20">
        <v>-1.5999999999999996</v>
      </c>
      <c r="BV130" s="20">
        <v>-2</v>
      </c>
      <c r="BW130" s="20">
        <v>-6</v>
      </c>
      <c r="BX130" s="20">
        <v>12</v>
      </c>
      <c r="BY130" s="20">
        <v>6.28</v>
      </c>
      <c r="BZ130" s="25">
        <f t="shared" si="3"/>
        <v>53.977492030000001</v>
      </c>
      <c r="CA130" s="25">
        <f t="shared" ref="CA130:CA184" si="4">(BZ130/((BH130/100)*(BH130/100)))</f>
        <v>23.517298752845583</v>
      </c>
    </row>
    <row r="131" spans="1:79" x14ac:dyDescent="0.3">
      <c r="A131" s="2">
        <v>75</v>
      </c>
      <c r="B131" s="3" t="s">
        <v>144</v>
      </c>
      <c r="C131" s="10">
        <v>671</v>
      </c>
      <c r="D131" s="9" t="s">
        <v>58</v>
      </c>
      <c r="E131" s="10"/>
      <c r="F131" s="10"/>
      <c r="G131" s="10"/>
      <c r="H131" s="10"/>
      <c r="I131" s="10"/>
      <c r="J131" s="10"/>
      <c r="K131" s="10"/>
      <c r="L131" s="11"/>
      <c r="M131" s="11"/>
      <c r="N131" s="10">
        <v>0</v>
      </c>
      <c r="O131" s="10">
        <v>0</v>
      </c>
      <c r="P131" s="10" t="e">
        <v>#DIV/0!</v>
      </c>
      <c r="Q131" s="9">
        <v>0.20950254860407602</v>
      </c>
      <c r="R131">
        <v>0</v>
      </c>
      <c r="S131" t="e">
        <v>#DIV/0!</v>
      </c>
      <c r="T131" s="9">
        <v>0.79345171628682887</v>
      </c>
      <c r="U131" s="3">
        <v>13.164772865</v>
      </c>
      <c r="V131" s="3">
        <v>9.2260621409999999</v>
      </c>
      <c r="W131" s="3">
        <v>0.48989804025</v>
      </c>
      <c r="X131" s="3">
        <v>0.60777363205000001</v>
      </c>
      <c r="Y131" s="3">
        <v>19.920685685000002</v>
      </c>
      <c r="Z131" s="3">
        <v>20.620742225000001</v>
      </c>
      <c r="AA131" s="3">
        <v>9.7441542969999997</v>
      </c>
      <c r="AB131" s="3">
        <v>12.492585890000001</v>
      </c>
      <c r="AC131" s="3">
        <v>85.651891030000002</v>
      </c>
      <c r="AD131" s="3">
        <v>72.533728424999993</v>
      </c>
      <c r="AE131" s="3">
        <v>34.76701963</v>
      </c>
      <c r="AF131" s="3">
        <v>35.207086590000003</v>
      </c>
      <c r="AG131" s="3">
        <v>87.592676824999998</v>
      </c>
      <c r="AH131" s="3">
        <v>98.134035839999996</v>
      </c>
      <c r="AI131" s="12">
        <v>43633</v>
      </c>
      <c r="AJ131" s="13">
        <v>636.70000000000005</v>
      </c>
      <c r="AK131" s="16">
        <v>2.919</v>
      </c>
      <c r="AL131" s="10">
        <v>8.0999999999999961E-2</v>
      </c>
      <c r="AM131" s="10" t="s">
        <v>518</v>
      </c>
      <c r="AN131" s="14">
        <v>12</v>
      </c>
      <c r="AO131" s="10">
        <v>285.14999999999998</v>
      </c>
      <c r="AP131" s="14">
        <v>10.5</v>
      </c>
      <c r="AQ131" s="14">
        <v>37</v>
      </c>
      <c r="AR131" s="10">
        <v>310.14999999999998</v>
      </c>
      <c r="AS131" s="14">
        <v>47.1</v>
      </c>
      <c r="AT131" s="14">
        <v>0.5</v>
      </c>
      <c r="AU131" s="10" t="s">
        <v>518</v>
      </c>
      <c r="AV131" s="10" t="s">
        <v>518</v>
      </c>
      <c r="AW131" s="10">
        <v>0.58650641169209305</v>
      </c>
      <c r="AX131" s="10">
        <v>0.72762718518491964</v>
      </c>
      <c r="AY131" s="10">
        <v>11.680689526450607</v>
      </c>
      <c r="AZ131" s="10">
        <v>15.004223749659538</v>
      </c>
      <c r="BA131" s="10" t="s">
        <v>518</v>
      </c>
      <c r="BB131" s="10" t="s">
        <v>518</v>
      </c>
      <c r="BC131" s="2">
        <v>0.25346782634249848</v>
      </c>
      <c r="BD131" s="1" t="s">
        <v>59</v>
      </c>
      <c r="BE131" s="15"/>
      <c r="BF131" s="9">
        <v>0.79345171628682887</v>
      </c>
      <c r="BG131">
        <v>69</v>
      </c>
      <c r="BH131" s="19">
        <v>147.5</v>
      </c>
      <c r="BI131">
        <v>106</v>
      </c>
      <c r="BJ131" s="19">
        <v>30.5</v>
      </c>
      <c r="BK131">
        <v>87</v>
      </c>
      <c r="BL131" s="20">
        <v>16.600000000000001</v>
      </c>
      <c r="BM131">
        <v>82</v>
      </c>
      <c r="BN131">
        <v>91</v>
      </c>
      <c r="BO131" s="20">
        <v>3.81</v>
      </c>
      <c r="BP131">
        <v>89</v>
      </c>
      <c r="BQ131" s="19">
        <v>14</v>
      </c>
      <c r="BR131">
        <v>78</v>
      </c>
      <c r="BS131">
        <v>89</v>
      </c>
      <c r="BT131" s="20">
        <v>4.3499999999999996</v>
      </c>
      <c r="BU131" s="20">
        <v>2.6000000000000014</v>
      </c>
      <c r="BV131" s="20">
        <v>4</v>
      </c>
      <c r="BW131" s="20">
        <v>2</v>
      </c>
      <c r="BX131" s="20">
        <v>-2</v>
      </c>
      <c r="BY131" s="20">
        <v>-0.53999999999999959</v>
      </c>
      <c r="BZ131" s="25">
        <f t="shared" ref="BZ131:BZ194" si="5">BI131*0.45359237</f>
        <v>48.080791220000002</v>
      </c>
      <c r="CA131" s="25">
        <f t="shared" si="4"/>
        <v>22.099760399885088</v>
      </c>
    </row>
    <row r="132" spans="1:79" x14ac:dyDescent="0.3">
      <c r="A132" s="2">
        <v>76</v>
      </c>
      <c r="B132" s="3" t="s">
        <v>145</v>
      </c>
      <c r="C132" s="10">
        <v>682</v>
      </c>
      <c r="D132" s="9" t="s">
        <v>58</v>
      </c>
      <c r="E132" s="10">
        <v>8.6400501670000001</v>
      </c>
      <c r="F132" s="10">
        <v>0.60879909180000003</v>
      </c>
      <c r="G132" s="10">
        <v>18.264108969999999</v>
      </c>
      <c r="H132" s="10">
        <v>11.188942020000001</v>
      </c>
      <c r="I132" s="10">
        <v>84.880736799999994</v>
      </c>
      <c r="J132" s="10">
        <v>32.504425400000002</v>
      </c>
      <c r="K132" s="10">
        <v>96.541031540000006</v>
      </c>
      <c r="L132" s="11">
        <v>5.9375000000000009E-3</v>
      </c>
      <c r="M132" s="11">
        <v>6.6666550925925929E-3</v>
      </c>
      <c r="N132" s="10">
        <v>1.0741747200000002</v>
      </c>
      <c r="O132" s="10">
        <v>10.960792120000008</v>
      </c>
      <c r="P132" s="10">
        <v>9.8001559398245341E-2</v>
      </c>
      <c r="Q132" s="9">
        <v>0.13024831428675701</v>
      </c>
      <c r="R132">
        <v>10.543610670000007</v>
      </c>
      <c r="S132">
        <v>0.96193874991582262</v>
      </c>
      <c r="T132" s="9">
        <v>0.74657139457980859</v>
      </c>
      <c r="U132" s="3">
        <v>13.184051126666667</v>
      </c>
      <c r="V132" s="3">
        <v>8.6297897086666655</v>
      </c>
      <c r="W132" s="3">
        <v>0.54939997363333337</v>
      </c>
      <c r="X132" s="3">
        <v>0.61528959280000006</v>
      </c>
      <c r="Y132" s="3">
        <v>17.499557613333334</v>
      </c>
      <c r="Z132" s="3">
        <v>18.634208009999998</v>
      </c>
      <c r="AA132" s="3">
        <v>9.6307903863333326</v>
      </c>
      <c r="AB132" s="3">
        <v>11.487061943333332</v>
      </c>
      <c r="AC132" s="3">
        <v>95.310933303333343</v>
      </c>
      <c r="AD132" s="3">
        <v>81.659828496666663</v>
      </c>
      <c r="AE132" s="3">
        <v>31.872650093333334</v>
      </c>
      <c r="AF132" s="3">
        <v>31.231215613333333</v>
      </c>
      <c r="AG132" s="3">
        <v>82.261131969999994</v>
      </c>
      <c r="AH132" s="3">
        <v>92.294305953333335</v>
      </c>
      <c r="AI132" s="12">
        <v>43633</v>
      </c>
      <c r="AJ132" s="13">
        <v>636.70000000000005</v>
      </c>
      <c r="AK132" s="16">
        <v>2.919</v>
      </c>
      <c r="AL132" s="10">
        <v>8.0999999999999961E-2</v>
      </c>
      <c r="AM132" s="10">
        <v>0.6256927973278521</v>
      </c>
      <c r="AN132" s="14">
        <v>12</v>
      </c>
      <c r="AO132" s="10">
        <v>285.14999999999998</v>
      </c>
      <c r="AP132" s="14">
        <v>10.5</v>
      </c>
      <c r="AQ132" s="14">
        <v>37</v>
      </c>
      <c r="AR132" s="10">
        <v>310.14999999999998</v>
      </c>
      <c r="AS132" s="14">
        <v>47.1</v>
      </c>
      <c r="AT132" s="14">
        <v>0.5</v>
      </c>
      <c r="AU132" s="10">
        <v>0.72885486659797516</v>
      </c>
      <c r="AV132" s="10">
        <v>13.31188470686023</v>
      </c>
      <c r="AW132" s="10">
        <v>0.65774218438387977</v>
      </c>
      <c r="AX132" s="10">
        <v>0.73662530072678134</v>
      </c>
      <c r="AY132" s="10">
        <v>11.509775783886306</v>
      </c>
      <c r="AZ132" s="10">
        <v>13.735136454067851</v>
      </c>
      <c r="BA132" s="10">
        <v>1.2171776874062434</v>
      </c>
      <c r="BB132" s="10">
        <v>0.11104833246360689</v>
      </c>
      <c r="BC132" s="2">
        <v>0.15558977973972865</v>
      </c>
      <c r="BD132" s="1" t="s">
        <v>59</v>
      </c>
      <c r="BE132" s="15"/>
      <c r="BF132" s="9">
        <v>0.74657139457980859</v>
      </c>
      <c r="BG132">
        <v>48</v>
      </c>
      <c r="BH132" s="19">
        <v>153.5</v>
      </c>
      <c r="BI132">
        <v>108</v>
      </c>
      <c r="BJ132" s="19">
        <v>33.200000000000003</v>
      </c>
      <c r="BK132">
        <v>91</v>
      </c>
      <c r="BL132" s="20">
        <v>13.6</v>
      </c>
      <c r="BM132">
        <v>90</v>
      </c>
      <c r="BN132">
        <v>89</v>
      </c>
      <c r="BO132" s="20">
        <v>1.58</v>
      </c>
      <c r="BP132">
        <v>87</v>
      </c>
      <c r="BQ132" s="19">
        <v>13.7</v>
      </c>
      <c r="BR132">
        <v>87</v>
      </c>
      <c r="BS132">
        <v>77</v>
      </c>
      <c r="BT132" s="20">
        <v>10.82</v>
      </c>
      <c r="BU132" s="20">
        <v>-9.9999999999999645E-2</v>
      </c>
      <c r="BV132" s="20">
        <v>3</v>
      </c>
      <c r="BW132" s="20">
        <v>12</v>
      </c>
      <c r="BX132" s="20">
        <v>4</v>
      </c>
      <c r="BY132" s="20">
        <v>-9.24</v>
      </c>
      <c r="BZ132" s="25">
        <f t="shared" si="5"/>
        <v>48.98797596</v>
      </c>
      <c r="CA132" s="25">
        <f t="shared" si="4"/>
        <v>20.790873520143453</v>
      </c>
    </row>
    <row r="133" spans="1:79" x14ac:dyDescent="0.3">
      <c r="A133" s="2">
        <v>77</v>
      </c>
      <c r="B133" s="3" t="s">
        <v>146</v>
      </c>
      <c r="C133" s="10">
        <v>663</v>
      </c>
      <c r="D133" s="9" t="s">
        <v>58</v>
      </c>
      <c r="E133" s="10">
        <v>9.8539772939999999</v>
      </c>
      <c r="F133" s="10">
        <v>0.45735727399999998</v>
      </c>
      <c r="G133" s="10">
        <v>19.645483540000001</v>
      </c>
      <c r="H133" s="10">
        <v>8.9129655129999996</v>
      </c>
      <c r="I133" s="10">
        <v>76.425908719999995</v>
      </c>
      <c r="J133" s="10">
        <v>28.156263299999999</v>
      </c>
      <c r="K133" s="10">
        <v>83.076005370000004</v>
      </c>
      <c r="L133" s="11">
        <v>8.6226851851851846E-3</v>
      </c>
      <c r="M133" s="11">
        <v>9.3749884259259255E-3</v>
      </c>
      <c r="N133" s="10">
        <v>1.0583903079999999</v>
      </c>
      <c r="O133" s="10">
        <v>10.97776386000001</v>
      </c>
      <c r="P133" s="10">
        <v>9.6412194823800743E-2</v>
      </c>
      <c r="Q133" s="9">
        <v>7.4557530823486609E-2</v>
      </c>
      <c r="R133">
        <v>13.345124630000001</v>
      </c>
      <c r="S133">
        <v>1.2156505459755798</v>
      </c>
      <c r="T133" s="9">
        <v>0.71383966080015115</v>
      </c>
      <c r="U133" s="3">
        <v>13.159303433333333</v>
      </c>
      <c r="V133" s="3">
        <v>9.8708826203333331</v>
      </c>
      <c r="W133" s="3">
        <v>0.41103597339999998</v>
      </c>
      <c r="X133" s="3">
        <v>0.43652703356666667</v>
      </c>
      <c r="Y133" s="3">
        <v>19.470567066666664</v>
      </c>
      <c r="Z133" s="3">
        <v>19.988933953333333</v>
      </c>
      <c r="AA133" s="3">
        <v>7.8926648823333325</v>
      </c>
      <c r="AB133" s="3">
        <v>8.6665909096666649</v>
      </c>
      <c r="AC133" s="3">
        <v>84.486890596666669</v>
      </c>
      <c r="AD133" s="3">
        <v>74.074448063333321</v>
      </c>
      <c r="AE133" s="3">
        <v>27.595627366666665</v>
      </c>
      <c r="AF133" s="3">
        <v>28.077727373333332</v>
      </c>
      <c r="AG133" s="3">
        <v>72.846981990000003</v>
      </c>
      <c r="AH133" s="3">
        <v>80.431458109999994</v>
      </c>
      <c r="AI133" s="12">
        <v>43633</v>
      </c>
      <c r="AJ133" s="13">
        <v>636.70000000000005</v>
      </c>
      <c r="AK133" s="16">
        <v>2.919</v>
      </c>
      <c r="AL133" s="10">
        <v>8.0999999999999961E-2</v>
      </c>
      <c r="AM133" s="10">
        <v>0.4700485858170606</v>
      </c>
      <c r="AN133" s="14">
        <v>12</v>
      </c>
      <c r="AO133" s="10">
        <v>285.14999999999998</v>
      </c>
      <c r="AP133" s="14">
        <v>10.5</v>
      </c>
      <c r="AQ133" s="14">
        <v>37</v>
      </c>
      <c r="AR133" s="10">
        <v>310.14999999999998</v>
      </c>
      <c r="AS133" s="14">
        <v>47.1</v>
      </c>
      <c r="AT133" s="14">
        <v>0.5</v>
      </c>
      <c r="AU133" s="10">
        <v>0.54754857459346074</v>
      </c>
      <c r="AV133" s="10">
        <v>10.756856509526296</v>
      </c>
      <c r="AW133" s="10">
        <v>0.49209266832783705</v>
      </c>
      <c r="AX133" s="10">
        <v>0.52261059042638103</v>
      </c>
      <c r="AY133" s="10">
        <v>9.5215638293259399</v>
      </c>
      <c r="AZ133" s="10">
        <v>10.441488316576461</v>
      </c>
      <c r="BA133" s="10">
        <v>1.2452340278647327</v>
      </c>
      <c r="BB133" s="10">
        <v>0.11343239331299768</v>
      </c>
      <c r="BC133" s="2">
        <v>8.888627938216255E-2</v>
      </c>
      <c r="BD133" s="1" t="s">
        <v>59</v>
      </c>
      <c r="BE133" s="15"/>
      <c r="BF133" s="9">
        <v>0.71383966080015115</v>
      </c>
      <c r="BG133">
        <v>64</v>
      </c>
      <c r="BH133" s="19">
        <v>147.30000000000001</v>
      </c>
      <c r="BI133">
        <v>84</v>
      </c>
      <c r="BJ133" s="19">
        <v>33.6</v>
      </c>
      <c r="BK133">
        <v>93</v>
      </c>
      <c r="BL133" s="20">
        <v>14.6</v>
      </c>
      <c r="BM133">
        <v>81</v>
      </c>
      <c r="BN133">
        <v>76</v>
      </c>
      <c r="BO133" s="20">
        <v>2.23</v>
      </c>
      <c r="BP133" s="21" t="e">
        <v>#NULL!</v>
      </c>
      <c r="BQ133" s="21" t="e">
        <v>#NULL!</v>
      </c>
      <c r="BR133" s="21" t="e">
        <v>#NULL!</v>
      </c>
      <c r="BS133" s="21" t="e">
        <v>#NULL!</v>
      </c>
      <c r="BT133" s="21" t="e">
        <v>#NULL!</v>
      </c>
      <c r="BU133" s="21" t="e">
        <v>#NULL!</v>
      </c>
      <c r="BV133" s="21" t="e">
        <v>#NULL!</v>
      </c>
      <c r="BW133" s="21" t="e">
        <v>#NULL!</v>
      </c>
      <c r="BX133" s="21" t="e">
        <v>#NULL!</v>
      </c>
      <c r="BY133" s="21" t="e">
        <v>#NULL!</v>
      </c>
      <c r="BZ133" s="25">
        <f t="shared" si="5"/>
        <v>38.101759080000001</v>
      </c>
      <c r="CA133" s="25">
        <f t="shared" si="4"/>
        <v>17.560607375391118</v>
      </c>
    </row>
    <row r="134" spans="1:79" x14ac:dyDescent="0.3">
      <c r="A134" s="2">
        <v>81</v>
      </c>
      <c r="B134" s="3" t="s">
        <v>150</v>
      </c>
      <c r="C134" s="10">
        <v>679</v>
      </c>
      <c r="D134" s="9" t="s">
        <v>58</v>
      </c>
      <c r="E134" s="10">
        <v>8.6741518309999996</v>
      </c>
      <c r="F134" s="10">
        <v>0.7466001028</v>
      </c>
      <c r="G134" s="10">
        <v>14.7693403</v>
      </c>
      <c r="H134" s="10">
        <v>10.971543929999999</v>
      </c>
      <c r="I134" s="10">
        <v>75.110250739999998</v>
      </c>
      <c r="J134" s="10">
        <v>35.381603009999999</v>
      </c>
      <c r="K134" s="10">
        <v>83.99219531</v>
      </c>
      <c r="L134" s="11">
        <v>5.7465277777777775E-3</v>
      </c>
      <c r="M134" s="11">
        <v>6.2731365740740742E-3</v>
      </c>
      <c r="N134" s="10">
        <v>3.1023975989999997</v>
      </c>
      <c r="O134" s="10">
        <v>15.920325910000003</v>
      </c>
      <c r="P134" s="10">
        <v>0.19487023171123002</v>
      </c>
      <c r="Q134" s="9">
        <v>0.11192748690957588</v>
      </c>
      <c r="R134">
        <v>12.989119540000004</v>
      </c>
      <c r="S134">
        <v>0.81588276605827359</v>
      </c>
      <c r="T134" s="9">
        <v>0.69146789496782823</v>
      </c>
      <c r="U134" s="3">
        <v>13.130955746666666</v>
      </c>
      <c r="V134" s="3">
        <v>9.3235654990000008</v>
      </c>
      <c r="W134" s="3">
        <v>0.61070203846666671</v>
      </c>
      <c r="X134" s="3">
        <v>0.70452310023333331</v>
      </c>
      <c r="Y134" s="3">
        <v>12.905062620000001</v>
      </c>
      <c r="Z134" s="3">
        <v>13.608328556666669</v>
      </c>
      <c r="AA134" s="3">
        <v>7.8293569263333334</v>
      </c>
      <c r="AB134" s="3">
        <v>9.5736316773333332</v>
      </c>
      <c r="AC134" s="3">
        <v>91.800922286666662</v>
      </c>
      <c r="AD134" s="3">
        <v>76.397887093333338</v>
      </c>
      <c r="AE134" s="3">
        <v>35.516233050000004</v>
      </c>
      <c r="AF134" s="3">
        <v>35.440087370000001</v>
      </c>
      <c r="AG134" s="3">
        <v>69.735674793333331</v>
      </c>
      <c r="AH134" s="3">
        <v>80.415848830000002</v>
      </c>
      <c r="AI134" s="12">
        <v>43634</v>
      </c>
      <c r="AJ134" s="13">
        <v>635.29999999999995</v>
      </c>
      <c r="AK134" s="16">
        <v>2.8748</v>
      </c>
      <c r="AL134" s="10">
        <v>0.12519999999999998</v>
      </c>
      <c r="AM134" s="10">
        <v>0.77911517615138448</v>
      </c>
      <c r="AN134" s="14">
        <v>12</v>
      </c>
      <c r="AO134" s="10">
        <v>285.14999999999998</v>
      </c>
      <c r="AP134" s="14">
        <v>10.5</v>
      </c>
      <c r="AQ134" s="14">
        <v>37</v>
      </c>
      <c r="AR134" s="10">
        <v>310.14999999999998</v>
      </c>
      <c r="AS134" s="14">
        <v>47.1</v>
      </c>
      <c r="AT134" s="14">
        <v>0.5</v>
      </c>
      <c r="AU134" s="10">
        <v>0.90771616419966072</v>
      </c>
      <c r="AV134" s="10">
        <v>13.406368924875466</v>
      </c>
      <c r="AW134" s="10">
        <v>0.74249134141142026</v>
      </c>
      <c r="AX134" s="10">
        <v>0.85655895804928139</v>
      </c>
      <c r="AY134" s="10">
        <v>9.5490165204626134</v>
      </c>
      <c r="AZ134" s="10">
        <v>11.684614897863653</v>
      </c>
      <c r="BA134" s="10">
        <v>3.8408767199963005</v>
      </c>
      <c r="BB134" s="10">
        <v>0.24125616157039462</v>
      </c>
      <c r="BC134" s="2">
        <v>0.13697943029720117</v>
      </c>
      <c r="BD134" s="1" t="s">
        <v>59</v>
      </c>
      <c r="BE134" s="15"/>
      <c r="BF134" s="9">
        <v>0.69146789496782823</v>
      </c>
      <c r="BG134">
        <v>53</v>
      </c>
      <c r="BH134" s="19">
        <v>148</v>
      </c>
      <c r="BI134">
        <v>97</v>
      </c>
      <c r="BJ134" s="19">
        <v>32.4</v>
      </c>
      <c r="BK134">
        <v>88</v>
      </c>
      <c r="BL134" s="20">
        <v>14.7</v>
      </c>
      <c r="BM134">
        <v>86</v>
      </c>
      <c r="BN134">
        <v>69</v>
      </c>
      <c r="BO134" s="20">
        <v>12.21</v>
      </c>
      <c r="BP134">
        <v>79</v>
      </c>
      <c r="BQ134" s="19">
        <v>15.2</v>
      </c>
      <c r="BR134">
        <v>86</v>
      </c>
      <c r="BS134">
        <v>77</v>
      </c>
      <c r="BT134" s="20">
        <v>6.39</v>
      </c>
      <c r="BU134" s="20">
        <v>-0.5</v>
      </c>
      <c r="BV134" s="20">
        <v>0</v>
      </c>
      <c r="BW134" s="20">
        <v>-8</v>
      </c>
      <c r="BX134" s="20">
        <v>9</v>
      </c>
      <c r="BY134" s="20">
        <v>5.8200000000000012</v>
      </c>
      <c r="BZ134" s="25">
        <f t="shared" si="5"/>
        <v>43.998459889999999</v>
      </c>
      <c r="CA134" s="25">
        <f t="shared" si="4"/>
        <v>20.086952104638424</v>
      </c>
    </row>
    <row r="135" spans="1:79" x14ac:dyDescent="0.3">
      <c r="A135" s="2">
        <v>82</v>
      </c>
      <c r="B135" s="3" t="s">
        <v>151</v>
      </c>
      <c r="C135" s="10">
        <v>423</v>
      </c>
      <c r="D135" s="9" t="s">
        <v>58</v>
      </c>
      <c r="E135" s="10">
        <v>9.4277146260000002</v>
      </c>
      <c r="F135" s="10">
        <v>0.50299974569999995</v>
      </c>
      <c r="G135" s="10">
        <v>19.038595170000001</v>
      </c>
      <c r="H135" s="10">
        <v>9.5631963169999992</v>
      </c>
      <c r="I135" s="10">
        <v>73.331860719999995</v>
      </c>
      <c r="J135" s="10">
        <v>35.128220140000003</v>
      </c>
      <c r="K135" s="10">
        <v>65.118687320000006</v>
      </c>
      <c r="L135" s="11">
        <v>1.1822916666666667E-2</v>
      </c>
      <c r="M135" s="11">
        <v>1.2418969907407406E-2</v>
      </c>
      <c r="N135" s="10">
        <v>1.3764648869999991</v>
      </c>
      <c r="O135" s="10">
        <v>15.297390680000007</v>
      </c>
      <c r="P135" s="10">
        <v>8.9980370887670802E-2</v>
      </c>
      <c r="Q135" s="9">
        <v>8.4645202168864869E-2</v>
      </c>
      <c r="R135">
        <v>4.525395070000009</v>
      </c>
      <c r="S135">
        <v>0.29582790716828361</v>
      </c>
      <c r="T135" s="9">
        <v>0.36776405129165601</v>
      </c>
      <c r="U135" s="3">
        <v>13.230269310000001</v>
      </c>
      <c r="V135" s="3">
        <v>9.4502647720000006</v>
      </c>
      <c r="W135" s="3">
        <v>0.45586525044999998</v>
      </c>
      <c r="X135" s="3">
        <v>0.48835708039999998</v>
      </c>
      <c r="Y135" s="3">
        <v>17.705095524999997</v>
      </c>
      <c r="Z135" s="3">
        <v>19.156852909999998</v>
      </c>
      <c r="AA135" s="3">
        <v>8.071056295</v>
      </c>
      <c r="AB135" s="3">
        <v>9.3551713554999996</v>
      </c>
      <c r="AC135" s="3">
        <v>89.425160035000005</v>
      </c>
      <c r="AD135" s="3">
        <v>74.263132635000005</v>
      </c>
      <c r="AE135" s="3">
        <v>36.218343524999995</v>
      </c>
      <c r="AF135" s="3">
        <v>35.296011725</v>
      </c>
      <c r="AG135" s="3">
        <v>60.03557678</v>
      </c>
      <c r="AH135" s="3">
        <v>65.60188789</v>
      </c>
      <c r="AI135" s="12">
        <v>43634</v>
      </c>
      <c r="AJ135" s="13">
        <v>635.29999999999995</v>
      </c>
      <c r="AK135" s="16">
        <v>2.8748</v>
      </c>
      <c r="AL135" s="10">
        <v>0.12519999999999998</v>
      </c>
      <c r="AM135" s="10">
        <v>0.52490581504800327</v>
      </c>
      <c r="AN135" s="14">
        <v>12</v>
      </c>
      <c r="AO135" s="10">
        <v>285.14999999999998</v>
      </c>
      <c r="AP135" s="14">
        <v>10.5</v>
      </c>
      <c r="AQ135" s="14">
        <v>37</v>
      </c>
      <c r="AR135" s="10">
        <v>310.14999999999998</v>
      </c>
      <c r="AS135" s="14">
        <v>47.1</v>
      </c>
      <c r="AT135" s="14">
        <v>0.5</v>
      </c>
      <c r="AU135" s="10">
        <v>0.61154692860056847</v>
      </c>
      <c r="AV135" s="10">
        <v>11.642994401083119</v>
      </c>
      <c r="AW135" s="10">
        <v>0.55424082447687506</v>
      </c>
      <c r="AX135" s="10">
        <v>0.59374438085120673</v>
      </c>
      <c r="AY135" s="10">
        <v>9.807125038517011</v>
      </c>
      <c r="AZ135" s="10">
        <v>11.372168481042507</v>
      </c>
      <c r="BA135" s="10">
        <v>1.7006188568974423</v>
      </c>
      <c r="BB135" s="10">
        <v>0.11117051871603514</v>
      </c>
      <c r="BC135" s="2">
        <v>0.1031496428012787</v>
      </c>
      <c r="BD135" s="1" t="s">
        <v>59</v>
      </c>
      <c r="BE135" s="15"/>
      <c r="BF135" s="9">
        <v>0.36776405129165601</v>
      </c>
      <c r="BG135">
        <v>70</v>
      </c>
      <c r="BH135" s="19">
        <v>143.5</v>
      </c>
      <c r="BI135">
        <v>112</v>
      </c>
      <c r="BJ135" s="19">
        <v>29.3</v>
      </c>
      <c r="BK135">
        <v>93</v>
      </c>
      <c r="BL135" s="20">
        <v>14.8</v>
      </c>
      <c r="BM135">
        <v>85</v>
      </c>
      <c r="BN135">
        <v>63</v>
      </c>
      <c r="BO135" s="20">
        <v>7.07</v>
      </c>
      <c r="BP135">
        <v>91</v>
      </c>
      <c r="BQ135" s="19">
        <v>15.4</v>
      </c>
      <c r="BR135">
        <v>82</v>
      </c>
      <c r="BS135">
        <v>68</v>
      </c>
      <c r="BT135" s="20">
        <v>5.87</v>
      </c>
      <c r="BU135" s="20">
        <v>-0.59999999999999964</v>
      </c>
      <c r="BV135" s="20">
        <v>3</v>
      </c>
      <c r="BW135" s="20">
        <v>-5</v>
      </c>
      <c r="BX135" s="20">
        <v>2</v>
      </c>
      <c r="BY135" s="20">
        <v>1.2000000000000002</v>
      </c>
      <c r="BZ135" s="25">
        <f t="shared" si="5"/>
        <v>50.802345440000003</v>
      </c>
      <c r="CA135" s="25">
        <f t="shared" si="4"/>
        <v>24.670614158239143</v>
      </c>
    </row>
    <row r="136" spans="1:79" x14ac:dyDescent="0.3">
      <c r="A136" s="2">
        <v>83</v>
      </c>
      <c r="B136" s="3" t="s">
        <v>152</v>
      </c>
      <c r="C136" s="10">
        <v>641</v>
      </c>
      <c r="D136" s="9" t="s">
        <v>58</v>
      </c>
      <c r="E136" s="10">
        <v>9.2633538099999999</v>
      </c>
      <c r="F136" s="10">
        <v>0.63188926670000001</v>
      </c>
      <c r="G136" s="10">
        <v>15.85405682</v>
      </c>
      <c r="H136" s="10">
        <v>10.005663419999999</v>
      </c>
      <c r="I136" s="10">
        <v>82.424379729999998</v>
      </c>
      <c r="J136" s="10">
        <v>37.339086850000001</v>
      </c>
      <c r="K136" s="10">
        <v>88.129951059999996</v>
      </c>
      <c r="L136" s="11">
        <v>4.6643518518518518E-3</v>
      </c>
      <c r="M136" s="11">
        <v>5.1215162037037036E-3</v>
      </c>
      <c r="N136" s="10">
        <v>1.2673963739999987</v>
      </c>
      <c r="O136" s="10">
        <v>12.416740610000005</v>
      </c>
      <c r="P136" s="10">
        <v>0.10207158334122582</v>
      </c>
      <c r="Q136" s="9">
        <v>0.178905052126068</v>
      </c>
      <c r="R136">
        <v>10.385832780000001</v>
      </c>
      <c r="S136">
        <v>0.83643792732817646</v>
      </c>
      <c r="T136" s="9">
        <v>0.87564063173248974</v>
      </c>
      <c r="U136" s="3">
        <v>13.242460243333333</v>
      </c>
      <c r="V136" s="3">
        <v>9.0327255163333326</v>
      </c>
      <c r="W136" s="3">
        <v>0.55387090800000005</v>
      </c>
      <c r="X136" s="3">
        <v>0.62610751893333338</v>
      </c>
      <c r="Y136" s="3">
        <v>15.481141969999998</v>
      </c>
      <c r="Z136" s="3">
        <v>17.000583996666666</v>
      </c>
      <c r="AA136" s="3">
        <v>8.562884583333334</v>
      </c>
      <c r="AB136" s="3">
        <v>10.626714653333334</v>
      </c>
      <c r="AC136" s="3">
        <v>95.612098469999992</v>
      </c>
      <c r="AD136" s="3">
        <v>83.735399579999992</v>
      </c>
      <c r="AE136" s="3">
        <v>37.209826723333329</v>
      </c>
      <c r="AF136" s="3">
        <v>37.116386940000005</v>
      </c>
      <c r="AG136" s="3">
        <v>74.021090753333326</v>
      </c>
      <c r="AH136" s="3">
        <v>84.221667413333321</v>
      </c>
      <c r="AI136" s="12">
        <v>43634</v>
      </c>
      <c r="AJ136" s="13">
        <v>635.29999999999995</v>
      </c>
      <c r="AK136" s="16">
        <v>2.8748</v>
      </c>
      <c r="AL136" s="10">
        <v>0.12519999999999998</v>
      </c>
      <c r="AM136" s="10">
        <v>0.65940858497982469</v>
      </c>
      <c r="AN136" s="14">
        <v>12</v>
      </c>
      <c r="AO136" s="10">
        <v>285.14999999999998</v>
      </c>
      <c r="AP136" s="14">
        <v>10.5</v>
      </c>
      <c r="AQ136" s="14">
        <v>37</v>
      </c>
      <c r="AR136" s="10">
        <v>310.14999999999998</v>
      </c>
      <c r="AS136" s="14">
        <v>47.1</v>
      </c>
      <c r="AT136" s="14">
        <v>0.5</v>
      </c>
      <c r="AU136" s="10">
        <v>0.76825076666445435</v>
      </c>
      <c r="AV136" s="10">
        <v>12.179891306706821</v>
      </c>
      <c r="AW136" s="10">
        <v>0.67339607131854695</v>
      </c>
      <c r="AX136" s="10">
        <v>0.76122131959440154</v>
      </c>
      <c r="AY136" s="10">
        <v>10.412748363571184</v>
      </c>
      <c r="AZ136" s="10">
        <v>12.934207148475702</v>
      </c>
      <c r="BA136" s="10">
        <v>1.5460582571771173</v>
      </c>
      <c r="BB136" s="10">
        <v>0.12451401746541894</v>
      </c>
      <c r="BC136" s="2">
        <v>0.21854965973792609</v>
      </c>
      <c r="BD136" s="1" t="s">
        <v>59</v>
      </c>
      <c r="BE136" s="15"/>
      <c r="BF136" s="9">
        <v>0.87564063173248974</v>
      </c>
      <c r="BG136">
        <v>49</v>
      </c>
      <c r="BH136" s="19">
        <v>150.5</v>
      </c>
      <c r="BI136">
        <v>93</v>
      </c>
      <c r="BJ136" s="19">
        <v>30.1</v>
      </c>
      <c r="BK136">
        <v>90</v>
      </c>
      <c r="BL136" s="20">
        <v>14.5</v>
      </c>
      <c r="BM136">
        <v>90</v>
      </c>
      <c r="BN136">
        <v>81</v>
      </c>
      <c r="BO136" s="20">
        <v>8.2799999999999994</v>
      </c>
      <c r="BP136">
        <v>90</v>
      </c>
      <c r="BQ136" s="19">
        <v>12.1</v>
      </c>
      <c r="BR136">
        <v>88</v>
      </c>
      <c r="BS136">
        <v>89</v>
      </c>
      <c r="BT136" s="20">
        <v>3.73</v>
      </c>
      <c r="BU136" s="20">
        <v>2.4000000000000004</v>
      </c>
      <c r="BV136" s="20">
        <v>2</v>
      </c>
      <c r="BW136" s="20">
        <v>-8</v>
      </c>
      <c r="BX136" s="20">
        <v>0</v>
      </c>
      <c r="BY136" s="20">
        <v>4.5499999999999989</v>
      </c>
      <c r="BZ136" s="25">
        <f t="shared" si="5"/>
        <v>42.184090410000003</v>
      </c>
      <c r="CA136" s="25">
        <f t="shared" si="4"/>
        <v>18.624116912616863</v>
      </c>
    </row>
    <row r="137" spans="1:79" x14ac:dyDescent="0.3">
      <c r="A137" s="2">
        <v>84</v>
      </c>
      <c r="B137" s="3" t="s">
        <v>153</v>
      </c>
      <c r="C137" s="10">
        <v>657</v>
      </c>
      <c r="D137" s="9" t="s">
        <v>58</v>
      </c>
      <c r="E137" s="10"/>
      <c r="F137" s="10"/>
      <c r="G137" s="10"/>
      <c r="H137" s="10"/>
      <c r="I137" s="10"/>
      <c r="J137" s="10"/>
      <c r="K137" s="10"/>
      <c r="L137" s="11"/>
      <c r="M137" s="11"/>
      <c r="N137" s="10">
        <v>0</v>
      </c>
      <c r="O137" s="10">
        <v>0</v>
      </c>
      <c r="P137" s="10" t="e">
        <v>#DIV/0!</v>
      </c>
      <c r="Q137" s="9">
        <v>7.6641832961384174E-2</v>
      </c>
      <c r="R137">
        <v>0</v>
      </c>
      <c r="S137" t="e">
        <v>#DIV/0!</v>
      </c>
      <c r="T137" s="9">
        <v>0.56667495270959978</v>
      </c>
      <c r="U137" s="3">
        <v>13.331394405000001</v>
      </c>
      <c r="V137" s="3">
        <v>9.1565383774999987</v>
      </c>
      <c r="W137" s="3">
        <v>0.46103460629999998</v>
      </c>
      <c r="X137" s="3">
        <v>0.50038472994999994</v>
      </c>
      <c r="Y137" s="3">
        <v>20.140143739999999</v>
      </c>
      <c r="Z137" s="3">
        <v>20.5502319</v>
      </c>
      <c r="AA137" s="3">
        <v>9.2878496889999997</v>
      </c>
      <c r="AB137" s="3">
        <v>10.26529506</v>
      </c>
      <c r="AC137" s="3">
        <v>90.567416769999994</v>
      </c>
      <c r="AD137" s="3">
        <v>77.87349227</v>
      </c>
      <c r="AE137" s="3">
        <v>32.606167354999997</v>
      </c>
      <c r="AF137" s="3">
        <v>33.337503999999996</v>
      </c>
      <c r="AG137" s="3">
        <v>74.388514885000006</v>
      </c>
      <c r="AH137" s="3">
        <v>81.629161185000001</v>
      </c>
      <c r="AI137" s="12">
        <v>43634</v>
      </c>
      <c r="AJ137" s="13">
        <v>635.29999999999995</v>
      </c>
      <c r="AK137" s="16">
        <v>2.8748</v>
      </c>
      <c r="AL137" s="10">
        <v>0.12519999999999998</v>
      </c>
      <c r="AM137" s="10" t="s">
        <v>518</v>
      </c>
      <c r="AN137" s="14">
        <v>12</v>
      </c>
      <c r="AO137" s="10">
        <v>285.14999999999998</v>
      </c>
      <c r="AP137" s="14">
        <v>10.5</v>
      </c>
      <c r="AQ137" s="14">
        <v>37</v>
      </c>
      <c r="AR137" s="10">
        <v>310.14999999999998</v>
      </c>
      <c r="AS137" s="14">
        <v>47.1</v>
      </c>
      <c r="AT137" s="14">
        <v>0.5</v>
      </c>
      <c r="AU137" s="10" t="s">
        <v>518</v>
      </c>
      <c r="AV137" s="10" t="s">
        <v>518</v>
      </c>
      <c r="AW137" s="10">
        <v>0.56052572565214587</v>
      </c>
      <c r="AX137" s="10">
        <v>0.60836759329508228</v>
      </c>
      <c r="AY137" s="10">
        <v>11.290195254737696</v>
      </c>
      <c r="AZ137" s="10">
        <v>12.498618433196913</v>
      </c>
      <c r="BA137" s="10" t="s">
        <v>518</v>
      </c>
      <c r="BB137" s="10" t="s">
        <v>518</v>
      </c>
      <c r="BC137" s="2">
        <v>9.4749522074880965E-2</v>
      </c>
      <c r="BD137" s="1" t="s">
        <v>59</v>
      </c>
      <c r="BE137" s="15"/>
      <c r="BF137" s="9">
        <v>0.56667495270959978</v>
      </c>
      <c r="BG137">
        <v>72</v>
      </c>
      <c r="BH137" s="19">
        <v>144.80000000000001</v>
      </c>
      <c r="BI137">
        <v>98</v>
      </c>
      <c r="BJ137" s="19">
        <v>29.7</v>
      </c>
      <c r="BK137">
        <v>88</v>
      </c>
      <c r="BL137" s="20">
        <v>14.3</v>
      </c>
      <c r="BM137">
        <v>79</v>
      </c>
      <c r="BN137">
        <v>85</v>
      </c>
      <c r="BO137" s="20">
        <v>6.89</v>
      </c>
      <c r="BP137">
        <v>92</v>
      </c>
      <c r="BQ137" s="19">
        <v>13.7</v>
      </c>
      <c r="BR137">
        <v>83</v>
      </c>
      <c r="BS137">
        <v>78</v>
      </c>
      <c r="BT137" s="20">
        <v>8.77</v>
      </c>
      <c r="BU137" s="20">
        <v>0.60000000000000142</v>
      </c>
      <c r="BV137" s="20">
        <v>-4</v>
      </c>
      <c r="BW137" s="20">
        <v>7</v>
      </c>
      <c r="BX137" s="20">
        <v>-4</v>
      </c>
      <c r="BY137" s="20">
        <v>-1.88</v>
      </c>
      <c r="BZ137" s="25">
        <f t="shared" si="5"/>
        <v>44.452052260000002</v>
      </c>
      <c r="CA137" s="25">
        <f t="shared" si="4"/>
        <v>21.200919280928542</v>
      </c>
    </row>
    <row r="138" spans="1:79" x14ac:dyDescent="0.3">
      <c r="A138" s="2">
        <v>85</v>
      </c>
      <c r="B138" s="3" t="s">
        <v>154</v>
      </c>
      <c r="C138" s="10">
        <v>670</v>
      </c>
      <c r="D138" s="9" t="s">
        <v>58</v>
      </c>
      <c r="E138" s="10">
        <v>9.1616092400000007</v>
      </c>
      <c r="F138" s="10">
        <v>0.59931131940000004</v>
      </c>
      <c r="G138" s="10">
        <v>19.993179130000001</v>
      </c>
      <c r="H138" s="10">
        <v>11.934781839999999</v>
      </c>
      <c r="I138" s="10">
        <v>72.513313699999998</v>
      </c>
      <c r="J138" s="10">
        <v>36.429875610000003</v>
      </c>
      <c r="K138" s="10">
        <v>67.283818780000004</v>
      </c>
      <c r="L138" s="11">
        <v>4.4849537037037037E-3</v>
      </c>
      <c r="M138" s="11">
        <v>5.1388773148148149E-3</v>
      </c>
      <c r="N138" s="10">
        <v>2.8048830519999992</v>
      </c>
      <c r="O138" s="10">
        <v>12.036706340000009</v>
      </c>
      <c r="P138" s="10">
        <v>0.23302745558217192</v>
      </c>
      <c r="Q138" s="9">
        <v>0.18692791358973357</v>
      </c>
      <c r="R138">
        <v>7.1195538400000018</v>
      </c>
      <c r="S138">
        <v>0.59148687679955447</v>
      </c>
      <c r="T138" s="9">
        <v>0.49001949473770551</v>
      </c>
      <c r="U138" s="3">
        <v>13.306987923333333</v>
      </c>
      <c r="V138" s="3">
        <v>9.4890075040000017</v>
      </c>
      <c r="W138" s="3">
        <v>0.52359238183333334</v>
      </c>
      <c r="X138" s="3">
        <v>0.58744688570000003</v>
      </c>
      <c r="Y138" s="3">
        <v>17.250821733333336</v>
      </c>
      <c r="Z138" s="3">
        <v>19.298718326666666</v>
      </c>
      <c r="AA138" s="3">
        <v>9.0297095439999993</v>
      </c>
      <c r="AB138" s="3">
        <v>11.293292146666666</v>
      </c>
      <c r="AC138" s="3">
        <v>85.451983983333335</v>
      </c>
      <c r="AD138" s="3">
        <v>73.31324596666667</v>
      </c>
      <c r="AE138" s="3">
        <v>36.189956933333328</v>
      </c>
      <c r="AF138" s="3">
        <v>36.223669720000004</v>
      </c>
      <c r="AG138" s="3">
        <v>58.595817436666664</v>
      </c>
      <c r="AH138" s="3">
        <v>64.59422623333333</v>
      </c>
      <c r="AI138" s="12">
        <v>43634</v>
      </c>
      <c r="AJ138" s="13">
        <v>635.29999999999995</v>
      </c>
      <c r="AK138" s="16">
        <v>2.8748</v>
      </c>
      <c r="AL138" s="10">
        <v>0.12519999999999998</v>
      </c>
      <c r="AM138" s="10">
        <v>0.62541184019757901</v>
      </c>
      <c r="AN138" s="14">
        <v>12</v>
      </c>
      <c r="AO138" s="10">
        <v>285.14999999999998</v>
      </c>
      <c r="AP138" s="14">
        <v>10.5</v>
      </c>
      <c r="AQ138" s="14">
        <v>37</v>
      </c>
      <c r="AR138" s="10">
        <v>310.14999999999998</v>
      </c>
      <c r="AS138" s="14">
        <v>47.1</v>
      </c>
      <c r="AT138" s="14">
        <v>0.5</v>
      </c>
      <c r="AU138" s="10">
        <v>0.72864250884376613</v>
      </c>
      <c r="AV138" s="10">
        <v>14.567880201046027</v>
      </c>
      <c r="AW138" s="10">
        <v>0.63658344897018349</v>
      </c>
      <c r="AX138" s="10">
        <v>0.71421773417768197</v>
      </c>
      <c r="AY138" s="10">
        <v>10.981669680995433</v>
      </c>
      <c r="AZ138" s="10">
        <v>13.788400499868317</v>
      </c>
      <c r="BA138" s="10">
        <v>3.4687352009842023</v>
      </c>
      <c r="BB138" s="10">
        <v>0.28817976471329282</v>
      </c>
      <c r="BC138" s="2">
        <v>0.23199561660869392</v>
      </c>
      <c r="BD138" s="1" t="s">
        <v>59</v>
      </c>
      <c r="BE138" s="15"/>
      <c r="BF138" s="9">
        <v>0.49001949473770551</v>
      </c>
      <c r="BG138">
        <v>71</v>
      </c>
      <c r="BH138" s="19">
        <v>150.6</v>
      </c>
      <c r="BI138">
        <v>110</v>
      </c>
      <c r="BJ138" s="19">
        <v>35.6</v>
      </c>
      <c r="BK138">
        <v>87</v>
      </c>
      <c r="BL138" s="20">
        <v>14.3</v>
      </c>
      <c r="BM138">
        <v>89</v>
      </c>
      <c r="BN138">
        <v>59</v>
      </c>
      <c r="BO138" s="20">
        <v>2.23</v>
      </c>
      <c r="BP138">
        <v>93</v>
      </c>
      <c r="BQ138" s="19">
        <v>14.7</v>
      </c>
      <c r="BR138">
        <v>87</v>
      </c>
      <c r="BS138">
        <v>70</v>
      </c>
      <c r="BT138" s="20">
        <v>11.21</v>
      </c>
      <c r="BU138" s="20">
        <v>-0.39999999999999858</v>
      </c>
      <c r="BV138" s="20">
        <v>2</v>
      </c>
      <c r="BW138" s="20">
        <v>-11</v>
      </c>
      <c r="BX138" s="20">
        <v>-6</v>
      </c>
      <c r="BY138" s="20">
        <v>-8.98</v>
      </c>
      <c r="BZ138" s="25">
        <f t="shared" si="5"/>
        <v>49.895160700000005</v>
      </c>
      <c r="CA138" s="25">
        <f t="shared" si="4"/>
        <v>21.999280743339174</v>
      </c>
    </row>
    <row r="139" spans="1:79" x14ac:dyDescent="0.3">
      <c r="A139" s="2">
        <v>86</v>
      </c>
      <c r="B139" s="3" t="s">
        <v>155</v>
      </c>
      <c r="C139" s="10">
        <v>543</v>
      </c>
      <c r="D139" s="9" t="s">
        <v>58</v>
      </c>
      <c r="E139" s="10">
        <v>9.2121465049999998</v>
      </c>
      <c r="F139" s="10">
        <v>0.6321763359</v>
      </c>
      <c r="G139" s="10">
        <v>22.28529752</v>
      </c>
      <c r="H139" s="10">
        <v>14.060863729999999</v>
      </c>
      <c r="I139" s="10">
        <v>80.443266710000003</v>
      </c>
      <c r="J139" s="10">
        <v>33.17104595</v>
      </c>
      <c r="K139" s="10">
        <v>81.866111480000001</v>
      </c>
      <c r="L139" s="11">
        <v>5.3125000000000004E-3</v>
      </c>
      <c r="M139" s="11">
        <v>6.0069328703703699E-3</v>
      </c>
      <c r="N139" s="10">
        <v>3.2066341699999992</v>
      </c>
      <c r="O139" s="10">
        <v>13.484007800000001</v>
      </c>
      <c r="P139" s="10">
        <v>0.23781016872446478</v>
      </c>
      <c r="Q139" s="9">
        <v>0.19314267075033797</v>
      </c>
      <c r="R139">
        <v>5.9932828499999999</v>
      </c>
      <c r="S139">
        <v>0.44447340426486548</v>
      </c>
      <c r="T139" s="9">
        <v>0.45180898318643847</v>
      </c>
      <c r="U139" s="3">
        <v>13.312310776666665</v>
      </c>
      <c r="V139" s="3">
        <v>9.1066756126666668</v>
      </c>
      <c r="W139" s="3">
        <v>0.56510804356666666</v>
      </c>
      <c r="X139" s="3">
        <v>0.63620226990000006</v>
      </c>
      <c r="Y139" s="3">
        <v>18.819179516666665</v>
      </c>
      <c r="Z139" s="3">
        <v>21.241927913333331</v>
      </c>
      <c r="AA139" s="3">
        <v>10.585164506666667</v>
      </c>
      <c r="AB139" s="3">
        <v>13.486355823333334</v>
      </c>
      <c r="AC139" s="3">
        <v>92.37000664</v>
      </c>
      <c r="AD139" s="3">
        <v>77.157995619999994</v>
      </c>
      <c r="AE139" s="3">
        <v>33.002429619999994</v>
      </c>
      <c r="AF139" s="3">
        <v>33.309571963333333</v>
      </c>
      <c r="AG139" s="3">
        <v>75.179332993333347</v>
      </c>
      <c r="AH139" s="3">
        <v>82.028570176666662</v>
      </c>
      <c r="AI139" s="12">
        <v>43634</v>
      </c>
      <c r="AJ139" s="13">
        <v>635.29999999999995</v>
      </c>
      <c r="AK139" s="16">
        <v>2.8748</v>
      </c>
      <c r="AL139" s="10">
        <v>0.12519999999999998</v>
      </c>
      <c r="AM139" s="10">
        <v>0.65970815628913315</v>
      </c>
      <c r="AN139" s="14">
        <v>12</v>
      </c>
      <c r="AO139" s="10">
        <v>285.14999999999998</v>
      </c>
      <c r="AP139" s="14">
        <v>10.5</v>
      </c>
      <c r="AQ139" s="14">
        <v>37</v>
      </c>
      <c r="AR139" s="10">
        <v>310.14999999999998</v>
      </c>
      <c r="AS139" s="14">
        <v>47.1</v>
      </c>
      <c r="AT139" s="14">
        <v>0.5</v>
      </c>
      <c r="AU139" s="10">
        <v>0.76859978530523221</v>
      </c>
      <c r="AV139" s="10">
        <v>17.128474889335223</v>
      </c>
      <c r="AW139" s="10">
        <v>0.68705817711643291</v>
      </c>
      <c r="AX139" s="10">
        <v>0.77349451456403584</v>
      </c>
      <c r="AY139" s="10">
        <v>12.911812019677969</v>
      </c>
      <c r="AZ139" s="10">
        <v>16.431063109354156</v>
      </c>
      <c r="BA139" s="10">
        <v>3.9210843846335912</v>
      </c>
      <c r="BB139" s="10">
        <v>0.2907951732743429</v>
      </c>
      <c r="BC139" s="2">
        <v>0.23438500303332563</v>
      </c>
      <c r="BD139" s="1" t="s">
        <v>59</v>
      </c>
      <c r="BE139" s="15"/>
      <c r="BF139" s="9">
        <v>0.45180898318643847</v>
      </c>
      <c r="BG139">
        <v>63</v>
      </c>
      <c r="BH139" s="19">
        <v>152</v>
      </c>
      <c r="BI139">
        <v>87</v>
      </c>
      <c r="BJ139" s="19">
        <v>30.5</v>
      </c>
      <c r="BK139">
        <v>84</v>
      </c>
      <c r="BL139" s="20">
        <v>14.2</v>
      </c>
      <c r="BM139">
        <v>88</v>
      </c>
      <c r="BN139">
        <v>71</v>
      </c>
      <c r="BO139" s="20">
        <v>2.83</v>
      </c>
      <c r="BP139">
        <v>91</v>
      </c>
      <c r="BQ139" s="19">
        <v>13.9</v>
      </c>
      <c r="BR139">
        <v>87</v>
      </c>
      <c r="BS139">
        <v>68</v>
      </c>
      <c r="BT139" s="20">
        <v>4.3899999999999997</v>
      </c>
      <c r="BU139" s="20">
        <v>0.29999999999999893</v>
      </c>
      <c r="BV139" s="20">
        <v>1</v>
      </c>
      <c r="BW139" s="20">
        <v>3</v>
      </c>
      <c r="BX139" s="20">
        <v>-7</v>
      </c>
      <c r="BY139" s="20">
        <v>-1.5599999999999996</v>
      </c>
      <c r="BZ139" s="25">
        <f t="shared" si="5"/>
        <v>39.462536190000002</v>
      </c>
      <c r="CA139" s="25">
        <f t="shared" si="4"/>
        <v>17.080391356475069</v>
      </c>
    </row>
    <row r="140" spans="1:79" x14ac:dyDescent="0.3">
      <c r="A140" s="2">
        <v>87</v>
      </c>
      <c r="B140" s="3" t="s">
        <v>156</v>
      </c>
      <c r="C140" s="10">
        <v>694</v>
      </c>
      <c r="D140" s="9" t="s">
        <v>58</v>
      </c>
      <c r="E140" s="10">
        <v>9.7073033259999999</v>
      </c>
      <c r="F140" s="10">
        <v>0.40763915020000002</v>
      </c>
      <c r="G140" s="10">
        <v>27.856516880000001</v>
      </c>
      <c r="H140" s="10">
        <v>11.3185453</v>
      </c>
      <c r="I140" s="10">
        <v>73.641196489999999</v>
      </c>
      <c r="J140" s="10">
        <v>34.182963950000001</v>
      </c>
      <c r="K140" s="10">
        <v>89.665581829999994</v>
      </c>
      <c r="L140" s="11">
        <v>4.5659722222222221E-3</v>
      </c>
      <c r="M140" s="11">
        <v>5.1330902777777781E-3</v>
      </c>
      <c r="N140" s="10">
        <v>0.37506295000000023</v>
      </c>
      <c r="O140" s="10">
        <v>17.370413459999995</v>
      </c>
      <c r="P140" s="10">
        <v>2.1592056565819955E-2</v>
      </c>
      <c r="Q140" s="9">
        <v>4.254488129193356E-2</v>
      </c>
      <c r="R140">
        <v>5.4149618799999928</v>
      </c>
      <c r="S140">
        <v>0.31173477202885153</v>
      </c>
      <c r="T140" s="9">
        <v>0.45906612141923125</v>
      </c>
      <c r="U140" s="3">
        <v>13.276055863333333</v>
      </c>
      <c r="V140" s="3">
        <v>9.9509333786666669</v>
      </c>
      <c r="W140" s="3">
        <v>0.38864389390000004</v>
      </c>
      <c r="X140" s="3">
        <v>0.40317241590000003</v>
      </c>
      <c r="Y140" s="3">
        <v>27.214249870000003</v>
      </c>
      <c r="Z140" s="3">
        <v>27.79107248</v>
      </c>
      <c r="AA140" s="3">
        <v>10.55974499</v>
      </c>
      <c r="AB140" s="3">
        <v>11.160864233333333</v>
      </c>
      <c r="AC140" s="3">
        <v>89.79200634</v>
      </c>
      <c r="AD140" s="3">
        <v>75.007903176666659</v>
      </c>
      <c r="AE140" s="3">
        <v>33.567861603333334</v>
      </c>
      <c r="AF140" s="3">
        <v>34.036610780000004</v>
      </c>
      <c r="AG140" s="3">
        <v>84.695912423333326</v>
      </c>
      <c r="AH140" s="3">
        <v>91.287159443333337</v>
      </c>
      <c r="AI140" s="12">
        <v>43634</v>
      </c>
      <c r="AJ140" s="13">
        <v>635.29999999999995</v>
      </c>
      <c r="AK140" s="16">
        <v>2.8748</v>
      </c>
      <c r="AL140" s="10">
        <v>0.12519999999999998</v>
      </c>
      <c r="AM140" s="10">
        <v>0.42539218401280088</v>
      </c>
      <c r="AN140" s="14">
        <v>12</v>
      </c>
      <c r="AO140" s="10">
        <v>285.14999999999998</v>
      </c>
      <c r="AP140" s="14">
        <v>10.5</v>
      </c>
      <c r="AQ140" s="14">
        <v>37</v>
      </c>
      <c r="AR140" s="10">
        <v>310.14999999999998</v>
      </c>
      <c r="AS140" s="14">
        <v>47.1</v>
      </c>
      <c r="AT140" s="14">
        <v>0.5</v>
      </c>
      <c r="AU140" s="10">
        <v>0.49560754734623291</v>
      </c>
      <c r="AV140" s="10">
        <v>13.805900008505736</v>
      </c>
      <c r="AW140" s="10">
        <v>0.47251312086281683</v>
      </c>
      <c r="AX140" s="10">
        <v>0.49017689322485092</v>
      </c>
      <c r="AY140" s="10">
        <v>12.8429045690928</v>
      </c>
      <c r="AZ140" s="10">
        <v>13.621871472762558</v>
      </c>
      <c r="BA140" s="10">
        <v>0.49921340514931423</v>
      </c>
      <c r="BB140" s="10">
        <v>2.8739293183716444E-2</v>
      </c>
      <c r="BC140" s="2">
        <v>5.5087960270337001E-2</v>
      </c>
      <c r="BD140" s="1" t="s">
        <v>59</v>
      </c>
      <c r="BE140" s="15"/>
      <c r="BF140" s="9">
        <v>0.45906612141923125</v>
      </c>
      <c r="BG140">
        <v>70</v>
      </c>
      <c r="BH140" s="19">
        <v>148</v>
      </c>
      <c r="BI140">
        <v>112</v>
      </c>
      <c r="BJ140" s="19">
        <v>31.9</v>
      </c>
      <c r="BK140">
        <v>91</v>
      </c>
      <c r="BL140" s="20">
        <v>14.7</v>
      </c>
      <c r="BM140">
        <v>83</v>
      </c>
      <c r="BN140">
        <v>91</v>
      </c>
      <c r="BO140" s="20">
        <v>6.14</v>
      </c>
      <c r="BP140">
        <v>95</v>
      </c>
      <c r="BQ140" s="19">
        <v>13.3</v>
      </c>
      <c r="BR140">
        <v>89</v>
      </c>
      <c r="BS140">
        <v>83</v>
      </c>
      <c r="BT140" s="20">
        <v>11.64</v>
      </c>
      <c r="BU140" s="20">
        <v>1.3999999999999986</v>
      </c>
      <c r="BV140" s="20">
        <v>-6</v>
      </c>
      <c r="BW140" s="20">
        <v>8</v>
      </c>
      <c r="BX140" s="20">
        <v>-4</v>
      </c>
      <c r="BY140" s="20">
        <v>-5.5000000000000009</v>
      </c>
      <c r="BZ140" s="25">
        <f t="shared" si="5"/>
        <v>50.802345440000003</v>
      </c>
      <c r="CA140" s="25">
        <f t="shared" si="4"/>
        <v>23.193181811541272</v>
      </c>
    </row>
    <row r="141" spans="1:79" x14ac:dyDescent="0.3">
      <c r="A141" s="2">
        <v>88</v>
      </c>
      <c r="B141" s="3" t="s">
        <v>157</v>
      </c>
      <c r="C141" s="10">
        <v>632</v>
      </c>
      <c r="D141" s="9" t="s">
        <v>58</v>
      </c>
      <c r="E141" s="10">
        <v>7.502460417</v>
      </c>
      <c r="F141" s="10">
        <v>0.86195771580000002</v>
      </c>
      <c r="G141" s="10">
        <v>17.500688100000001</v>
      </c>
      <c r="H141" s="10">
        <v>15.12547462</v>
      </c>
      <c r="I141" s="10">
        <v>86.790242629999995</v>
      </c>
      <c r="J141" s="10">
        <v>28.35627414</v>
      </c>
      <c r="K141" s="10">
        <v>70.696545119999996</v>
      </c>
      <c r="L141" s="11">
        <v>5.0520833333333338E-3</v>
      </c>
      <c r="M141" s="11">
        <v>5.9143402777777779E-3</v>
      </c>
      <c r="N141" s="10">
        <v>6.0590233449999999</v>
      </c>
      <c r="O141" s="10">
        <v>10.367345260000008</v>
      </c>
      <c r="P141" s="10">
        <v>0.58443344878050252</v>
      </c>
      <c r="Q141" s="9">
        <v>0.58443344878050252</v>
      </c>
      <c r="R141">
        <v>9.4222715699999995</v>
      </c>
      <c r="S141">
        <v>0.90884130254189999</v>
      </c>
      <c r="T141" s="9">
        <v>0.90884130254189999</v>
      </c>
      <c r="U141" s="3">
        <v>13.023081579999999</v>
      </c>
      <c r="V141" s="3">
        <v>7.502460417</v>
      </c>
      <c r="W141" s="3">
        <v>0.58582147900000003</v>
      </c>
      <c r="X141" s="3">
        <v>0.86195771580000002</v>
      </c>
      <c r="Y141" s="3">
        <v>15.49274374</v>
      </c>
      <c r="Z141" s="3">
        <v>17.500688100000001</v>
      </c>
      <c r="AA141" s="3">
        <v>9.0664512750000004</v>
      </c>
      <c r="AB141" s="3">
        <v>15.12547462</v>
      </c>
      <c r="AC141" s="3">
        <v>97.157587890000002</v>
      </c>
      <c r="AD141" s="3">
        <v>86.790242629999995</v>
      </c>
      <c r="AE141" s="3">
        <v>28.775017640000002</v>
      </c>
      <c r="AF141" s="3">
        <v>28.35627414</v>
      </c>
      <c r="AG141" s="3">
        <v>61.274273549999997</v>
      </c>
      <c r="AH141" s="3">
        <v>70.696545119999996</v>
      </c>
      <c r="AI141" s="12">
        <v>43634</v>
      </c>
      <c r="AJ141" s="13">
        <v>635.29999999999995</v>
      </c>
      <c r="AK141" s="16">
        <v>2.8748</v>
      </c>
      <c r="AL141" s="10">
        <v>0.12519999999999998</v>
      </c>
      <c r="AM141" s="10">
        <v>0.89949671191039382</v>
      </c>
      <c r="AN141" s="14">
        <v>12</v>
      </c>
      <c r="AO141" s="10">
        <v>285.14999999999998</v>
      </c>
      <c r="AP141" s="14">
        <v>10.5</v>
      </c>
      <c r="AQ141" s="14">
        <v>37</v>
      </c>
      <c r="AR141" s="10">
        <v>310.14999999999998</v>
      </c>
      <c r="AS141" s="14">
        <v>47.1</v>
      </c>
      <c r="AT141" s="14">
        <v>0.5</v>
      </c>
      <c r="AU141" s="10">
        <v>1.0479679128812964</v>
      </c>
      <c r="AV141" s="10">
        <v>18.340159582143542</v>
      </c>
      <c r="AW141" s="10">
        <v>0.71224156523602888</v>
      </c>
      <c r="AX141" s="10">
        <v>1.0479679128812964</v>
      </c>
      <c r="AY141" s="10">
        <v>11.034576051178288</v>
      </c>
      <c r="AZ141" s="10">
        <v>18.340159582143542</v>
      </c>
      <c r="BA141" s="10">
        <v>7.3055835309652544</v>
      </c>
      <c r="BB141" s="10">
        <v>0.70467254130641821</v>
      </c>
      <c r="BC141" s="2">
        <v>0.70467254130641821</v>
      </c>
      <c r="BD141" s="1" t="s">
        <v>59</v>
      </c>
      <c r="BE141" s="15"/>
      <c r="BF141" s="9">
        <v>0.90884130254189999</v>
      </c>
      <c r="BG141">
        <v>68</v>
      </c>
      <c r="BH141" s="19">
        <v>146</v>
      </c>
      <c r="BI141">
        <v>94</v>
      </c>
      <c r="BJ141" s="19">
        <v>29.3</v>
      </c>
      <c r="BK141">
        <v>93</v>
      </c>
      <c r="BL141" s="20">
        <v>12.8</v>
      </c>
      <c r="BM141">
        <v>93</v>
      </c>
      <c r="BN141">
        <v>72</v>
      </c>
      <c r="BO141" s="20">
        <v>5.74</v>
      </c>
      <c r="BP141">
        <v>93</v>
      </c>
      <c r="BQ141" s="19">
        <v>14.9</v>
      </c>
      <c r="BR141">
        <v>84</v>
      </c>
      <c r="BS141">
        <v>91</v>
      </c>
      <c r="BT141" s="20">
        <v>9.4</v>
      </c>
      <c r="BU141" s="20">
        <v>-2.0999999999999996</v>
      </c>
      <c r="BV141" s="20">
        <v>9</v>
      </c>
      <c r="BW141" s="20">
        <v>-19</v>
      </c>
      <c r="BX141" s="20">
        <v>0</v>
      </c>
      <c r="BY141" s="20">
        <v>-3.66</v>
      </c>
      <c r="BZ141" s="25">
        <f t="shared" si="5"/>
        <v>42.637682779999999</v>
      </c>
      <c r="CA141" s="25">
        <f t="shared" si="4"/>
        <v>20.002665969224996</v>
      </c>
    </row>
    <row r="142" spans="1:79" x14ac:dyDescent="0.3">
      <c r="A142" s="2">
        <v>89</v>
      </c>
      <c r="B142" s="3" t="s">
        <v>158</v>
      </c>
      <c r="C142" s="10">
        <v>638</v>
      </c>
      <c r="D142" s="9" t="s">
        <v>58</v>
      </c>
      <c r="E142" s="10">
        <v>8.8044970780000007</v>
      </c>
      <c r="F142" s="10">
        <v>0.70424226069999996</v>
      </c>
      <c r="G142" s="10">
        <v>19.84932268</v>
      </c>
      <c r="H142" s="10">
        <v>13.95065769</v>
      </c>
      <c r="I142" s="10">
        <v>85.527484090000002</v>
      </c>
      <c r="J142" s="10">
        <v>28.664823089999999</v>
      </c>
      <c r="K142" s="10">
        <v>64.924421179999996</v>
      </c>
      <c r="L142" s="11">
        <v>4.820601851851852E-3</v>
      </c>
      <c r="M142" s="11">
        <v>5.5323958333333327E-3</v>
      </c>
      <c r="N142" s="10">
        <v>2.8221677599999992</v>
      </c>
      <c r="O142" s="10">
        <v>11.758686479999994</v>
      </c>
      <c r="P142" s="10">
        <v>0.24000705901974184</v>
      </c>
      <c r="Q142" s="9">
        <v>0.25999449665369606</v>
      </c>
      <c r="R142">
        <v>5.426594939999994</v>
      </c>
      <c r="S142">
        <v>0.46149669431444834</v>
      </c>
      <c r="T142" s="9">
        <v>0.53035497400586584</v>
      </c>
      <c r="U142" s="3">
        <v>13.177107586666667</v>
      </c>
      <c r="V142" s="3">
        <v>8.8545546083333324</v>
      </c>
      <c r="W142" s="3">
        <v>0.55378959569999997</v>
      </c>
      <c r="X142" s="3">
        <v>0.68559533279999985</v>
      </c>
      <c r="Y142" s="3">
        <v>20.26384224666667</v>
      </c>
      <c r="Z142" s="3">
        <v>21.400952569999998</v>
      </c>
      <c r="AA142" s="3">
        <v>11.210663199999999</v>
      </c>
      <c r="AB142" s="3">
        <v>14.585821666666668</v>
      </c>
      <c r="AC142" s="3">
        <v>96.485408043333337</v>
      </c>
      <c r="AD142" s="3">
        <v>83.600304316666666</v>
      </c>
      <c r="AE142" s="3">
        <v>27.783965690000002</v>
      </c>
      <c r="AF142" s="3">
        <v>28.130818313333332</v>
      </c>
      <c r="AG142" s="3">
        <v>59.594446296666668</v>
      </c>
      <c r="AH142" s="3">
        <v>66.47552326666667</v>
      </c>
      <c r="AI142" s="12">
        <v>43634</v>
      </c>
      <c r="AJ142" s="13">
        <v>635.29999999999995</v>
      </c>
      <c r="AK142" s="16">
        <v>2.8748</v>
      </c>
      <c r="AL142" s="10">
        <v>0.12519999999999998</v>
      </c>
      <c r="AM142" s="10">
        <v>0.73491261378182826</v>
      </c>
      <c r="AN142" s="14">
        <v>12</v>
      </c>
      <c r="AO142" s="10">
        <v>285.14999999999998</v>
      </c>
      <c r="AP142" s="14">
        <v>10.5</v>
      </c>
      <c r="AQ142" s="14">
        <v>37</v>
      </c>
      <c r="AR142" s="10">
        <v>310.14999999999998</v>
      </c>
      <c r="AS142" s="14">
        <v>47.1</v>
      </c>
      <c r="AT142" s="14">
        <v>0.5</v>
      </c>
      <c r="AU142" s="10">
        <v>0.85621751343522778</v>
      </c>
      <c r="AV142" s="10">
        <v>16.995337708443071</v>
      </c>
      <c r="AW142" s="10">
        <v>0.67329721185043068</v>
      </c>
      <c r="AX142" s="10">
        <v>0.83354658450819308</v>
      </c>
      <c r="AY142" s="10">
        <v>13.646008287083569</v>
      </c>
      <c r="AZ142" s="10">
        <v>17.814711855682855</v>
      </c>
      <c r="BA142" s="10">
        <v>3.4465069717333101</v>
      </c>
      <c r="BB142" s="10">
        <v>0.29310305854275243</v>
      </c>
      <c r="BC142" s="2">
        <v>0.32069611551701716</v>
      </c>
      <c r="BD142" s="1" t="s">
        <v>59</v>
      </c>
      <c r="BE142" s="15"/>
      <c r="BF142" s="9">
        <v>0.53035497400586584</v>
      </c>
      <c r="BG142">
        <v>58</v>
      </c>
      <c r="BH142" s="19">
        <v>156.69999999999999</v>
      </c>
      <c r="BI142">
        <v>114</v>
      </c>
      <c r="BJ142" s="19">
        <v>32.6</v>
      </c>
      <c r="BK142">
        <v>85</v>
      </c>
      <c r="BL142" s="20">
        <v>13.1</v>
      </c>
      <c r="BM142">
        <v>88</v>
      </c>
      <c r="BN142">
        <v>63</v>
      </c>
      <c r="BO142" s="20">
        <v>1.69</v>
      </c>
      <c r="BP142">
        <v>89</v>
      </c>
      <c r="BQ142" s="19">
        <v>13.8</v>
      </c>
      <c r="BR142">
        <v>91</v>
      </c>
      <c r="BS142">
        <v>63</v>
      </c>
      <c r="BT142" s="20">
        <v>3.82</v>
      </c>
      <c r="BU142" s="20">
        <v>-0.70000000000000107</v>
      </c>
      <c r="BV142" s="20">
        <v>-3</v>
      </c>
      <c r="BW142" s="20">
        <v>0</v>
      </c>
      <c r="BX142" s="20">
        <v>-4</v>
      </c>
      <c r="BY142" s="20">
        <v>-2.13</v>
      </c>
      <c r="BZ142" s="25">
        <f t="shared" si="5"/>
        <v>51.709530180000002</v>
      </c>
      <c r="CA142" s="25">
        <f t="shared" si="4"/>
        <v>21.058750489210091</v>
      </c>
    </row>
    <row r="143" spans="1:79" x14ac:dyDescent="0.3">
      <c r="A143" s="2">
        <v>90</v>
      </c>
      <c r="B143" s="3" t="s">
        <v>159</v>
      </c>
      <c r="C143" s="10">
        <v>701</v>
      </c>
      <c r="D143" s="9" t="s">
        <v>58</v>
      </c>
      <c r="E143" s="10">
        <v>8.9113674520000004</v>
      </c>
      <c r="F143" s="10">
        <v>0.58788268430000001</v>
      </c>
      <c r="G143" s="10">
        <v>21.430069029999999</v>
      </c>
      <c r="H143" s="10">
        <v>12.51200983</v>
      </c>
      <c r="I143" s="10">
        <v>67.951255770000003</v>
      </c>
      <c r="J143" s="10">
        <v>31.313226109999999</v>
      </c>
      <c r="K143" s="10">
        <v>93.350045249999994</v>
      </c>
      <c r="L143" s="11">
        <v>5.1099537037037042E-3</v>
      </c>
      <c r="M143" s="11">
        <v>5.7233680555555553E-3</v>
      </c>
      <c r="N143" s="10">
        <v>1.6486218099999999</v>
      </c>
      <c r="O143" s="10">
        <v>18.999973969999999</v>
      </c>
      <c r="P143" s="10">
        <v>8.6769687821840732E-2</v>
      </c>
      <c r="Q143" s="9">
        <v>7.9603175437236121E-2</v>
      </c>
      <c r="R143">
        <v>14.545591029999997</v>
      </c>
      <c r="S143">
        <v>0.76555847144668476</v>
      </c>
      <c r="T143" s="9">
        <v>0.6138125832728949</v>
      </c>
      <c r="U143" s="3">
        <v>13.146450003333333</v>
      </c>
      <c r="V143" s="3">
        <v>9.3250763016666678</v>
      </c>
      <c r="W143" s="3">
        <v>0.54227338149999993</v>
      </c>
      <c r="X143" s="3">
        <v>0.5433338468333333</v>
      </c>
      <c r="Y143" s="3">
        <v>20.507955913333333</v>
      </c>
      <c r="Z143" s="3">
        <v>23.239436620000003</v>
      </c>
      <c r="AA143" s="3">
        <v>11.061969456666667</v>
      </c>
      <c r="AB143" s="3">
        <v>12.537184033333332</v>
      </c>
      <c r="AC143" s="3">
        <v>83.870515910000009</v>
      </c>
      <c r="AD143" s="3">
        <v>65.44910171333332</v>
      </c>
      <c r="AE143" s="3">
        <v>31.048710233333335</v>
      </c>
      <c r="AF143" s="3">
        <v>31.073482446666663</v>
      </c>
      <c r="AG143" s="3">
        <v>78.845421569999999</v>
      </c>
      <c r="AH143" s="3">
        <v>90.232057756666677</v>
      </c>
      <c r="AI143" s="12">
        <v>43634</v>
      </c>
      <c r="AJ143" s="13">
        <v>635.29999999999995</v>
      </c>
      <c r="AK143" s="16">
        <v>2.8748</v>
      </c>
      <c r="AL143" s="10">
        <v>0.12519999999999998</v>
      </c>
      <c r="AM143" s="10">
        <v>0.61348547825935718</v>
      </c>
      <c r="AN143" s="14">
        <v>12</v>
      </c>
      <c r="AO143" s="10">
        <v>285.14999999999998</v>
      </c>
      <c r="AP143" s="14">
        <v>10.5</v>
      </c>
      <c r="AQ143" s="14">
        <v>37</v>
      </c>
      <c r="AR143" s="10">
        <v>310.14999999999998</v>
      </c>
      <c r="AS143" s="14">
        <v>47.1</v>
      </c>
      <c r="AT143" s="14">
        <v>0.5</v>
      </c>
      <c r="AU143" s="10">
        <v>0.71474757797501354</v>
      </c>
      <c r="AV143" s="10">
        <v>15.317089935029847</v>
      </c>
      <c r="AW143" s="10">
        <v>0.65929580234014307</v>
      </c>
      <c r="AX143" s="10">
        <v>0.66058511575040102</v>
      </c>
      <c r="AY143" s="10">
        <v>13.492730751561879</v>
      </c>
      <c r="AZ143" s="10">
        <v>15.304573723457972</v>
      </c>
      <c r="BA143" s="10">
        <v>2.0457135731470792</v>
      </c>
      <c r="BB143" s="10">
        <v>0.10766928293571128</v>
      </c>
      <c r="BC143" s="2">
        <v>9.7811998597018349E-2</v>
      </c>
      <c r="BD143" s="1" t="s">
        <v>59</v>
      </c>
      <c r="BE143" s="15"/>
      <c r="BF143" s="9">
        <v>0.6138125832728949</v>
      </c>
      <c r="BG143">
        <v>51</v>
      </c>
      <c r="BH143" s="19">
        <v>150.30000000000001</v>
      </c>
      <c r="BI143">
        <v>85</v>
      </c>
      <c r="BJ143" s="19">
        <v>34.200000000000003</v>
      </c>
      <c r="BK143">
        <v>92</v>
      </c>
      <c r="BL143" s="20">
        <v>12.8</v>
      </c>
      <c r="BM143">
        <v>72</v>
      </c>
      <c r="BN143">
        <v>81</v>
      </c>
      <c r="BO143" s="20">
        <v>16.18</v>
      </c>
      <c r="BP143">
        <v>93</v>
      </c>
      <c r="BQ143" s="19">
        <v>14.3</v>
      </c>
      <c r="BR143">
        <v>75</v>
      </c>
      <c r="BS143">
        <v>96</v>
      </c>
      <c r="BT143" s="20">
        <v>12.44</v>
      </c>
      <c r="BU143" s="20">
        <v>-1.5</v>
      </c>
      <c r="BV143" s="20">
        <v>-3</v>
      </c>
      <c r="BW143" s="20">
        <v>-15</v>
      </c>
      <c r="BX143" s="20">
        <v>-1</v>
      </c>
      <c r="BY143" s="20">
        <v>3.74</v>
      </c>
      <c r="BZ143" s="25">
        <f t="shared" si="5"/>
        <v>38.555351450000003</v>
      </c>
      <c r="CA143" s="25">
        <f t="shared" si="4"/>
        <v>17.067373990099199</v>
      </c>
    </row>
    <row r="144" spans="1:79" x14ac:dyDescent="0.3">
      <c r="A144" s="2">
        <v>91</v>
      </c>
      <c r="B144" s="3" t="s">
        <v>160</v>
      </c>
      <c r="C144" s="10">
        <v>705</v>
      </c>
      <c r="D144" s="9" t="s">
        <v>58</v>
      </c>
      <c r="E144" s="10">
        <v>9.191365459</v>
      </c>
      <c r="F144" s="10">
        <v>0.63527342220000005</v>
      </c>
      <c r="G144" s="10">
        <v>15.12906298</v>
      </c>
      <c r="H144" s="10">
        <v>9.5991402309999998</v>
      </c>
      <c r="I144" s="10">
        <v>78.360573380000005</v>
      </c>
      <c r="J144" s="10">
        <v>33.301616709999998</v>
      </c>
      <c r="K144" s="10">
        <v>73.077241659999999</v>
      </c>
      <c r="L144" s="11">
        <v>4.0509259259259257E-3</v>
      </c>
      <c r="M144" s="11">
        <v>4.6759143518518521E-3</v>
      </c>
      <c r="N144" s="10">
        <v>0.4003026829999996</v>
      </c>
      <c r="O144" s="10">
        <v>15.51067368999999</v>
      </c>
      <c r="P144" s="10">
        <v>2.5808207367426079E-2</v>
      </c>
      <c r="Q144" s="9">
        <v>2.4125251273122556E-2</v>
      </c>
      <c r="R144">
        <v>13.456697749999996</v>
      </c>
      <c r="S144">
        <v>0.86757661330183045</v>
      </c>
      <c r="T144" s="9">
        <v>0.72361833290906985</v>
      </c>
      <c r="U144" s="3">
        <v>13.137686483333333</v>
      </c>
      <c r="V144" s="3">
        <v>9.2915067386666674</v>
      </c>
      <c r="W144" s="3">
        <v>0.55046283233333326</v>
      </c>
      <c r="X144" s="3">
        <v>0.61211211703333335</v>
      </c>
      <c r="Y144" s="3">
        <v>16.850136126666669</v>
      </c>
      <c r="Z144" s="3">
        <v>15.722749460000001</v>
      </c>
      <c r="AA144" s="3">
        <v>9.2633888150000008</v>
      </c>
      <c r="AB144" s="3">
        <v>9.5875054640000013</v>
      </c>
      <c r="AC144" s="3">
        <v>93.693728930000006</v>
      </c>
      <c r="AD144" s="3">
        <v>79.455285860000004</v>
      </c>
      <c r="AE144" s="3">
        <v>33.002135333333335</v>
      </c>
      <c r="AF144" s="3">
        <v>32.965682243333333</v>
      </c>
      <c r="AG144" s="3">
        <v>61.205535529999999</v>
      </c>
      <c r="AH144" s="3">
        <v>71.552376996666666</v>
      </c>
      <c r="AI144" s="12">
        <v>43634</v>
      </c>
      <c r="AJ144" s="13">
        <v>635.29999999999995</v>
      </c>
      <c r="AK144" s="16">
        <v>2.8748</v>
      </c>
      <c r="AL144" s="10">
        <v>0.12519999999999998</v>
      </c>
      <c r="AM144" s="10">
        <v>0.66294012334771124</v>
      </c>
      <c r="AN144" s="14">
        <v>12</v>
      </c>
      <c r="AO144" s="10">
        <v>285.14999999999998</v>
      </c>
      <c r="AP144" s="14">
        <v>10.5</v>
      </c>
      <c r="AQ144" s="14">
        <v>37</v>
      </c>
      <c r="AR144" s="10">
        <v>310.14999999999998</v>
      </c>
      <c r="AS144" s="14">
        <v>47.1</v>
      </c>
      <c r="AT144" s="14">
        <v>0.5</v>
      </c>
      <c r="AU144" s="10">
        <v>0.77236522182993683</v>
      </c>
      <c r="AV144" s="10">
        <v>11.685162084626786</v>
      </c>
      <c r="AW144" s="10">
        <v>0.66925253402214535</v>
      </c>
      <c r="AX144" s="10">
        <v>0.74420571447801187</v>
      </c>
      <c r="AY144" s="10">
        <v>11.256993486658876</v>
      </c>
      <c r="AZ144" s="10">
        <v>11.692496314309174</v>
      </c>
      <c r="BA144" s="10">
        <v>0.5370581625322739</v>
      </c>
      <c r="BB144" s="10">
        <v>3.4625070017334253E-2</v>
      </c>
      <c r="BC144" s="2">
        <v>3.2117839665474969E-2</v>
      </c>
      <c r="BD144" s="1" t="s">
        <v>59</v>
      </c>
      <c r="BE144" s="15"/>
      <c r="BF144" s="9">
        <v>0.72361833290906985</v>
      </c>
      <c r="BG144">
        <v>55</v>
      </c>
      <c r="BH144" s="19">
        <v>154.5</v>
      </c>
      <c r="BI144">
        <v>136</v>
      </c>
      <c r="BJ144" s="19">
        <v>32.200000000000003</v>
      </c>
      <c r="BK144">
        <v>87</v>
      </c>
      <c r="BL144" s="20">
        <v>14.4</v>
      </c>
      <c r="BM144">
        <v>85</v>
      </c>
      <c r="BN144">
        <v>67</v>
      </c>
      <c r="BO144" s="20">
        <v>7.68</v>
      </c>
      <c r="BP144">
        <v>92</v>
      </c>
      <c r="BQ144" s="19">
        <v>14.4</v>
      </c>
      <c r="BR144">
        <v>84</v>
      </c>
      <c r="BS144">
        <v>64</v>
      </c>
      <c r="BT144" s="20">
        <v>8.82</v>
      </c>
      <c r="BU144" s="20">
        <v>0</v>
      </c>
      <c r="BV144" s="20">
        <v>1</v>
      </c>
      <c r="BW144" s="20">
        <v>3</v>
      </c>
      <c r="BX144" s="20">
        <v>-5</v>
      </c>
      <c r="BY144" s="20">
        <v>-1.1400000000000006</v>
      </c>
      <c r="BZ144" s="25">
        <f t="shared" si="5"/>
        <v>61.688562320000003</v>
      </c>
      <c r="CA144" s="25">
        <f t="shared" si="4"/>
        <v>25.843282881410964</v>
      </c>
    </row>
    <row r="145" spans="1:79" x14ac:dyDescent="0.3">
      <c r="A145" s="2">
        <v>92</v>
      </c>
      <c r="B145" s="3" t="s">
        <v>161</v>
      </c>
      <c r="C145" s="10">
        <v>693</v>
      </c>
      <c r="D145" s="9" t="s">
        <v>58</v>
      </c>
      <c r="E145" s="10"/>
      <c r="F145" s="10"/>
      <c r="G145" s="10"/>
      <c r="H145" s="10"/>
      <c r="I145" s="10"/>
      <c r="J145" s="10"/>
      <c r="K145" s="10"/>
      <c r="L145" s="11"/>
      <c r="M145" s="11"/>
      <c r="N145" s="10">
        <v>0</v>
      </c>
      <c r="O145" s="10">
        <v>0</v>
      </c>
      <c r="P145" s="10" t="e">
        <v>#DIV/0!</v>
      </c>
      <c r="Q145" s="9">
        <v>0.18814340683469935</v>
      </c>
      <c r="R145">
        <v>0</v>
      </c>
      <c r="S145" t="e">
        <v>#DIV/0!</v>
      </c>
      <c r="T145" s="9">
        <v>0.48132000407480141</v>
      </c>
      <c r="U145" s="3">
        <v>13.13830598</v>
      </c>
      <c r="V145" s="3">
        <v>8.6504840489999992</v>
      </c>
      <c r="W145" s="3">
        <v>0.6968324105</v>
      </c>
      <c r="X145" s="3">
        <v>0.81158075954999997</v>
      </c>
      <c r="Y145" s="3">
        <v>15.412900175000001</v>
      </c>
      <c r="Z145" s="3">
        <v>16.851032189999998</v>
      </c>
      <c r="AA145" s="3">
        <v>10.72906388</v>
      </c>
      <c r="AB145" s="3">
        <v>13.685484389999999</v>
      </c>
      <c r="AC145" s="3">
        <v>91.227917445000003</v>
      </c>
      <c r="AD145" s="3">
        <v>75.599854205000014</v>
      </c>
      <c r="AE145" s="3">
        <v>31.744905785</v>
      </c>
      <c r="AF145" s="3">
        <v>31.798469834999999</v>
      </c>
      <c r="AG145" s="3">
        <v>62.583919054999996</v>
      </c>
      <c r="AH145" s="3">
        <v>70.125491705000002</v>
      </c>
      <c r="AI145" s="12">
        <v>43634</v>
      </c>
      <c r="AJ145" s="13">
        <v>635.29999999999995</v>
      </c>
      <c r="AK145" s="16">
        <v>2.8748</v>
      </c>
      <c r="AL145" s="10">
        <v>0.12519999999999998</v>
      </c>
      <c r="AM145" s="10" t="s">
        <v>518</v>
      </c>
      <c r="AN145" s="14">
        <v>12</v>
      </c>
      <c r="AO145" s="10">
        <v>285.14999999999998</v>
      </c>
      <c r="AP145" s="14">
        <v>10.5</v>
      </c>
      <c r="AQ145" s="14">
        <v>37</v>
      </c>
      <c r="AR145" s="10">
        <v>310.14999999999998</v>
      </c>
      <c r="AS145" s="14">
        <v>47.1</v>
      </c>
      <c r="AT145" s="14">
        <v>0.5</v>
      </c>
      <c r="AU145" s="10" t="s">
        <v>518</v>
      </c>
      <c r="AV145" s="10" t="s">
        <v>518</v>
      </c>
      <c r="AW145" s="10">
        <v>0.84720861995180452</v>
      </c>
      <c r="AX145" s="10">
        <v>0.98671962571952265</v>
      </c>
      <c r="AY145" s="10">
        <v>13.045540896014794</v>
      </c>
      <c r="AZ145" s="10">
        <v>16.641938799266509</v>
      </c>
      <c r="BA145" s="10" t="s">
        <v>518</v>
      </c>
      <c r="BB145" s="10" t="s">
        <v>518</v>
      </c>
      <c r="BC145" s="2">
        <v>0.22891335892872314</v>
      </c>
      <c r="BD145" s="1" t="s">
        <v>59</v>
      </c>
      <c r="BE145" s="15"/>
      <c r="BF145" s="9">
        <v>0.48132000407480141</v>
      </c>
      <c r="BG145">
        <v>56</v>
      </c>
      <c r="BH145" s="19">
        <v>157.4</v>
      </c>
      <c r="BI145">
        <v>111</v>
      </c>
      <c r="BJ145" s="19">
        <v>32.299999999999997</v>
      </c>
      <c r="BK145">
        <v>89</v>
      </c>
      <c r="BL145" s="20">
        <v>14.6</v>
      </c>
      <c r="BM145">
        <v>84</v>
      </c>
      <c r="BN145">
        <v>63</v>
      </c>
      <c r="BO145" s="20">
        <v>19.97</v>
      </c>
      <c r="BP145">
        <v>95</v>
      </c>
      <c r="BQ145" s="19">
        <v>14.4</v>
      </c>
      <c r="BR145">
        <v>87</v>
      </c>
      <c r="BS145">
        <v>57</v>
      </c>
      <c r="BT145" s="20">
        <v>12.86</v>
      </c>
      <c r="BU145" s="20">
        <v>0.19999999999999929</v>
      </c>
      <c r="BV145" s="20">
        <v>-3</v>
      </c>
      <c r="BW145" s="20">
        <v>6</v>
      </c>
      <c r="BX145" s="20">
        <v>-6</v>
      </c>
      <c r="BY145" s="20">
        <v>7.1099999999999994</v>
      </c>
      <c r="BZ145" s="25">
        <f t="shared" si="5"/>
        <v>50.348753070000001</v>
      </c>
      <c r="CA145" s="25">
        <f t="shared" si="4"/>
        <v>20.322599722459469</v>
      </c>
    </row>
    <row r="146" spans="1:79" x14ac:dyDescent="0.3">
      <c r="A146" s="2">
        <v>93</v>
      </c>
      <c r="B146" s="3" t="s">
        <v>162</v>
      </c>
      <c r="C146" s="10">
        <v>708</v>
      </c>
      <c r="D146" s="9" t="s">
        <v>58</v>
      </c>
      <c r="E146" s="10">
        <v>8.2968014290000003</v>
      </c>
      <c r="F146" s="10">
        <v>0.76972028800000003</v>
      </c>
      <c r="G146" s="10">
        <v>21.29413796</v>
      </c>
      <c r="H146" s="10">
        <v>16.23319326</v>
      </c>
      <c r="I146" s="10">
        <v>79.604454480000001</v>
      </c>
      <c r="J146" s="10">
        <v>28.302220899999998</v>
      </c>
      <c r="K146" s="10">
        <v>84.607627190000002</v>
      </c>
      <c r="L146" s="11">
        <v>1.1440972222222222E-2</v>
      </c>
      <c r="M146" s="11">
        <v>1.241318287037037E-2</v>
      </c>
      <c r="N146" s="10">
        <v>5.9159210699999996</v>
      </c>
      <c r="O146" s="10">
        <v>10.591699359999993</v>
      </c>
      <c r="P146" s="10">
        <v>0.55854314486509404</v>
      </c>
      <c r="Q146" s="9">
        <v>0.55854314486509404</v>
      </c>
      <c r="R146">
        <v>10.96193538</v>
      </c>
      <c r="S146">
        <v>1.0349552991843991</v>
      </c>
      <c r="T146" s="9">
        <v>1.0349552991843991</v>
      </c>
      <c r="U146" s="3">
        <v>13.132016849999999</v>
      </c>
      <c r="V146" s="3">
        <v>8.2968014290000003</v>
      </c>
      <c r="W146" s="3">
        <v>0.60643991259999996</v>
      </c>
      <c r="X146" s="3">
        <v>0.76972028800000003</v>
      </c>
      <c r="Y146" s="3">
        <v>17.054909290000001</v>
      </c>
      <c r="Z146" s="3">
        <v>21.29413796</v>
      </c>
      <c r="AA146" s="3">
        <v>10.317272190000001</v>
      </c>
      <c r="AB146" s="3">
        <v>16.23319326</v>
      </c>
      <c r="AC146" s="3">
        <v>90.196153839999994</v>
      </c>
      <c r="AD146" s="3">
        <v>79.604454480000001</v>
      </c>
      <c r="AE146" s="3">
        <v>28.574662010000001</v>
      </c>
      <c r="AF146" s="3">
        <v>28.302220899999998</v>
      </c>
      <c r="AG146" s="3">
        <v>73.645691810000002</v>
      </c>
      <c r="AH146" s="3">
        <v>84.607627190000002</v>
      </c>
      <c r="AI146" s="12">
        <v>43634</v>
      </c>
      <c r="AJ146" s="13">
        <v>635.29999999999995</v>
      </c>
      <c r="AK146" s="16">
        <v>2.8748</v>
      </c>
      <c r="AL146" s="10">
        <v>0.12519999999999998</v>
      </c>
      <c r="AM146" s="10">
        <v>0.80324226520105746</v>
      </c>
      <c r="AN146" s="14">
        <v>12</v>
      </c>
      <c r="AO146" s="10">
        <v>285.14999999999998</v>
      </c>
      <c r="AP146" s="14">
        <v>10.5</v>
      </c>
      <c r="AQ146" s="14">
        <v>37</v>
      </c>
      <c r="AR146" s="10">
        <v>310.14999999999998</v>
      </c>
      <c r="AS146" s="14">
        <v>47.1</v>
      </c>
      <c r="AT146" s="14">
        <v>0.5</v>
      </c>
      <c r="AU146" s="10">
        <v>0.93582567790937377</v>
      </c>
      <c r="AV146" s="10">
        <v>19.927601091912731</v>
      </c>
      <c r="AW146" s="10">
        <v>0.7373094501572971</v>
      </c>
      <c r="AX146" s="10">
        <v>0.93582567790937377</v>
      </c>
      <c r="AY146" s="10">
        <v>12.574745791092479</v>
      </c>
      <c r="AZ146" s="10">
        <v>19.927601091912731</v>
      </c>
      <c r="BA146" s="10">
        <v>7.3528553008202522</v>
      </c>
      <c r="BB146" s="10">
        <v>0.69420921524534829</v>
      </c>
      <c r="BC146" s="2">
        <v>0.69420921524534829</v>
      </c>
      <c r="BD146" s="1" t="s">
        <v>59</v>
      </c>
      <c r="BE146" s="15"/>
      <c r="BF146" s="9">
        <v>1.0349552991843991</v>
      </c>
      <c r="BG146">
        <v>55</v>
      </c>
      <c r="BH146" s="19">
        <v>152.30000000000001</v>
      </c>
      <c r="BI146">
        <v>98</v>
      </c>
      <c r="BJ146" s="19">
        <v>33.700000000000003</v>
      </c>
      <c r="BK146">
        <v>93</v>
      </c>
      <c r="BL146" s="20">
        <v>16.100000000000001</v>
      </c>
      <c r="BM146">
        <v>86</v>
      </c>
      <c r="BN146">
        <v>72</v>
      </c>
      <c r="BO146" s="20">
        <v>7.81</v>
      </c>
      <c r="BP146">
        <v>92</v>
      </c>
      <c r="BQ146" s="19">
        <v>13.7</v>
      </c>
      <c r="BR146">
        <v>89</v>
      </c>
      <c r="BS146">
        <v>85</v>
      </c>
      <c r="BT146" s="20">
        <v>8.2200000000000006</v>
      </c>
      <c r="BU146" s="20">
        <v>2.4000000000000021</v>
      </c>
      <c r="BV146" s="20">
        <v>-3</v>
      </c>
      <c r="BW146" s="20">
        <v>-13</v>
      </c>
      <c r="BX146" s="20">
        <v>1</v>
      </c>
      <c r="BY146" s="20">
        <v>-0.41000000000000103</v>
      </c>
      <c r="BZ146" s="25">
        <f t="shared" si="5"/>
        <v>44.452052260000002</v>
      </c>
      <c r="CA146" s="25">
        <f t="shared" si="4"/>
        <v>19.164258028246248</v>
      </c>
    </row>
    <row r="147" spans="1:79" ht="15.6" x14ac:dyDescent="0.3">
      <c r="A147" s="2">
        <v>94</v>
      </c>
      <c r="B147" s="3" t="s">
        <v>163</v>
      </c>
      <c r="C147" s="10">
        <v>382</v>
      </c>
      <c r="D147" s="9" t="s">
        <v>58</v>
      </c>
      <c r="E147" s="10">
        <v>8.7931500099999997</v>
      </c>
      <c r="F147" s="10">
        <v>0.56674375440000002</v>
      </c>
      <c r="G147" s="10">
        <v>24.693006690000001</v>
      </c>
      <c r="H147" s="10">
        <v>13.86788069</v>
      </c>
      <c r="I147" s="10">
        <v>83.021014429999994</v>
      </c>
      <c r="J147" s="10">
        <v>27.461683539999999</v>
      </c>
      <c r="K147" s="10">
        <v>81.942120540000005</v>
      </c>
      <c r="L147" s="11">
        <v>4.7453703703703703E-3</v>
      </c>
      <c r="M147" s="11">
        <v>5.3819328703703711E-3</v>
      </c>
      <c r="N147" s="10">
        <v>2.5250156999999991</v>
      </c>
      <c r="O147" s="10">
        <v>12.559530580000001</v>
      </c>
      <c r="P147" s="10">
        <v>0.20104379569893122</v>
      </c>
      <c r="Q147" s="9">
        <v>0.18902042419155474</v>
      </c>
      <c r="R147">
        <v>14.859117879999999</v>
      </c>
      <c r="S147">
        <v>1.1830950038580184</v>
      </c>
      <c r="T147" s="9">
        <v>1.0411469838860483</v>
      </c>
      <c r="U147" s="3">
        <v>13.219725936666668</v>
      </c>
      <c r="V147" s="3">
        <v>8.6317635173333347</v>
      </c>
      <c r="W147" s="3">
        <v>0.42284167396666666</v>
      </c>
      <c r="X147" s="3">
        <v>0.54559453960000004</v>
      </c>
      <c r="Y147" s="3">
        <v>25.486698590000003</v>
      </c>
      <c r="Z147" s="3">
        <v>24.536854669999997</v>
      </c>
      <c r="AA147" s="3">
        <v>10.717621139999999</v>
      </c>
      <c r="AB147" s="3">
        <v>13.330458563333332</v>
      </c>
      <c r="AC147" s="3">
        <v>95.216655623333338</v>
      </c>
      <c r="AD147" s="3">
        <v>80.979400143333336</v>
      </c>
      <c r="AE147" s="3">
        <v>27.238948329999999</v>
      </c>
      <c r="AF147" s="3">
        <v>27.263674643333331</v>
      </c>
      <c r="AG147" s="3">
        <v>67.926041086666672</v>
      </c>
      <c r="AH147" s="3">
        <v>82.697273956666677</v>
      </c>
      <c r="AI147" s="18">
        <v>43635</v>
      </c>
      <c r="AJ147" s="13">
        <v>638.4</v>
      </c>
      <c r="AK147" s="16">
        <v>3.0015999999999998</v>
      </c>
      <c r="AL147" s="10">
        <v>1.5999999999998238E-3</v>
      </c>
      <c r="AM147" s="10">
        <v>0.56644165218550113</v>
      </c>
      <c r="AN147" s="14">
        <v>12</v>
      </c>
      <c r="AO147" s="10">
        <v>285.14999999999998</v>
      </c>
      <c r="AP147" s="14">
        <v>10.5</v>
      </c>
      <c r="AQ147" s="14">
        <v>37</v>
      </c>
      <c r="AR147" s="10">
        <v>310.14999999999998</v>
      </c>
      <c r="AS147" s="14">
        <v>47.1</v>
      </c>
      <c r="AT147" s="14">
        <v>0.5</v>
      </c>
      <c r="AU147" s="10">
        <v>0.65970886893208713</v>
      </c>
      <c r="AV147" s="10">
        <v>16.290195513992362</v>
      </c>
      <c r="AW147" s="10">
        <v>0.49220198776644869</v>
      </c>
      <c r="AX147" s="10">
        <v>0.63509046870060892</v>
      </c>
      <c r="AY147" s="10">
        <v>12.535050043956771</v>
      </c>
      <c r="AZ147" s="10">
        <v>15.587112935036046</v>
      </c>
      <c r="BA147" s="10">
        <v>3.0888848098292332</v>
      </c>
      <c r="BB147" s="10">
        <v>0.2459395110473335</v>
      </c>
      <c r="BC147" s="2">
        <v>0.22126587799755928</v>
      </c>
      <c r="BD147" s="1" t="s">
        <v>59</v>
      </c>
      <c r="BE147" s="15"/>
      <c r="BF147" s="9">
        <v>1.0411469838860483</v>
      </c>
      <c r="BG147">
        <v>55</v>
      </c>
      <c r="BH147" s="19">
        <v>146.9</v>
      </c>
      <c r="BI147">
        <v>120</v>
      </c>
      <c r="BJ147" s="19">
        <v>31.5</v>
      </c>
      <c r="BK147" s="21" t="e">
        <v>#NULL!</v>
      </c>
      <c r="BL147" s="20">
        <v>13.5</v>
      </c>
      <c r="BM147">
        <v>90</v>
      </c>
      <c r="BN147">
        <v>71</v>
      </c>
      <c r="BO147" s="20">
        <v>5.46</v>
      </c>
      <c r="BP147">
        <v>85</v>
      </c>
      <c r="BQ147" s="19">
        <v>14.1</v>
      </c>
      <c r="BR147">
        <v>90</v>
      </c>
      <c r="BS147">
        <v>74</v>
      </c>
      <c r="BT147" s="20">
        <v>5.65</v>
      </c>
      <c r="BU147" s="20">
        <v>-0.59999999999999964</v>
      </c>
      <c r="BV147" s="20">
        <v>0</v>
      </c>
      <c r="BW147" s="20">
        <v>-3</v>
      </c>
      <c r="BX147" s="21" t="e">
        <v>#NULL!</v>
      </c>
      <c r="BY147" s="20">
        <v>-0.19000000000000039</v>
      </c>
      <c r="BZ147" s="25">
        <f t="shared" si="5"/>
        <v>54.431084400000003</v>
      </c>
      <c r="CA147" s="25">
        <f t="shared" si="4"/>
        <v>25.223386520887075</v>
      </c>
    </row>
    <row r="148" spans="1:79" ht="15.6" x14ac:dyDescent="0.3">
      <c r="A148" s="2">
        <v>95</v>
      </c>
      <c r="B148" s="3" t="s">
        <v>164</v>
      </c>
      <c r="C148" s="10">
        <v>680</v>
      </c>
      <c r="D148" s="9" t="s">
        <v>58</v>
      </c>
      <c r="E148" s="10">
        <v>9.3877681230000007</v>
      </c>
      <c r="F148" s="10">
        <v>0.58465424929999998</v>
      </c>
      <c r="G148" s="10">
        <v>18.295919959999999</v>
      </c>
      <c r="H148" s="10">
        <v>10.6935518</v>
      </c>
      <c r="I148" s="10">
        <v>72.249902860000006</v>
      </c>
      <c r="J148" s="10">
        <v>32.849036890000001</v>
      </c>
      <c r="K148" s="10">
        <v>77.070436799999996</v>
      </c>
      <c r="L148" s="11">
        <v>3.6921296296296298E-3</v>
      </c>
      <c r="M148" s="11">
        <v>4.357627314814815E-3</v>
      </c>
      <c r="N148" s="10">
        <v>1.2319661409999991</v>
      </c>
      <c r="O148" s="10">
        <v>15.201644709999997</v>
      </c>
      <c r="P148" s="10">
        <v>8.1041634935039825E-2</v>
      </c>
      <c r="Q148" s="9">
        <v>9.9185931471228825E-2</v>
      </c>
      <c r="R148">
        <v>9.7286960400000027</v>
      </c>
      <c r="S148">
        <v>0.63997654369597523</v>
      </c>
      <c r="T148" s="9">
        <v>0.5501779345940897</v>
      </c>
      <c r="U148" s="3">
        <v>13.30260887</v>
      </c>
      <c r="V148" s="3">
        <v>9.4221043399999989</v>
      </c>
      <c r="W148" s="3">
        <v>0.48915933083333335</v>
      </c>
      <c r="X148" s="3">
        <v>0.54938277879999997</v>
      </c>
      <c r="Y148" s="3">
        <v>18.563379430000001</v>
      </c>
      <c r="Z148" s="3">
        <v>19.417797989999997</v>
      </c>
      <c r="AA148" s="3">
        <v>9.0730864590000007</v>
      </c>
      <c r="AB148" s="3">
        <v>10.647400553333334</v>
      </c>
      <c r="AC148" s="3">
        <v>87.455864253333331</v>
      </c>
      <c r="AD148" s="3">
        <v>71.72874005333334</v>
      </c>
      <c r="AE148" s="3">
        <v>32.595231873333333</v>
      </c>
      <c r="AF148" s="3">
        <v>32.611075169999999</v>
      </c>
      <c r="AG148" s="3">
        <v>63.545329799999998</v>
      </c>
      <c r="AH148" s="3">
        <v>72.233922120000003</v>
      </c>
      <c r="AI148" s="18">
        <v>43635</v>
      </c>
      <c r="AJ148" s="13">
        <v>638.4</v>
      </c>
      <c r="AK148" s="16">
        <v>3.0015999999999998</v>
      </c>
      <c r="AL148" s="10">
        <v>1.5999999999998238E-3</v>
      </c>
      <c r="AM148" s="10">
        <v>0.58434259991337956</v>
      </c>
      <c r="AN148" s="14">
        <v>12</v>
      </c>
      <c r="AO148" s="10">
        <v>285.14999999999998</v>
      </c>
      <c r="AP148" s="14">
        <v>10.5</v>
      </c>
      <c r="AQ148" s="14">
        <v>37</v>
      </c>
      <c r="AR148" s="10">
        <v>310.14999999999998</v>
      </c>
      <c r="AS148" s="14">
        <v>47.1</v>
      </c>
      <c r="AT148" s="14">
        <v>0.5</v>
      </c>
      <c r="AU148" s="10">
        <v>0.68055728982911479</v>
      </c>
      <c r="AV148" s="10">
        <v>12.451421702908005</v>
      </c>
      <c r="AW148" s="10">
        <v>0.56939797989176555</v>
      </c>
      <c r="AX148" s="10">
        <v>0.6395001070574039</v>
      </c>
      <c r="AY148" s="10">
        <v>10.568620106522275</v>
      </c>
      <c r="AZ148" s="10">
        <v>12.394228274451729</v>
      </c>
      <c r="BA148" s="10">
        <v>1.4342844766004426</v>
      </c>
      <c r="BB148" s="10">
        <v>9.4350611658285677E-2</v>
      </c>
      <c r="BC148" s="2">
        <v>0.11505156315025067</v>
      </c>
      <c r="BD148" s="1" t="s">
        <v>59</v>
      </c>
      <c r="BE148" s="15"/>
      <c r="BF148" s="9">
        <v>0.5501779345940897</v>
      </c>
      <c r="BG148">
        <v>65</v>
      </c>
      <c r="BH148" s="19">
        <v>150.69999999999999</v>
      </c>
      <c r="BI148">
        <v>85</v>
      </c>
      <c r="BJ148" s="19">
        <v>33.299999999999997</v>
      </c>
      <c r="BK148">
        <v>90</v>
      </c>
      <c r="BL148" s="20">
        <v>14.1</v>
      </c>
      <c r="BM148">
        <v>85</v>
      </c>
      <c r="BN148">
        <v>82</v>
      </c>
      <c r="BO148" s="20">
        <v>6.18</v>
      </c>
      <c r="BP148">
        <v>92</v>
      </c>
      <c r="BQ148" s="19">
        <v>14.3</v>
      </c>
      <c r="BR148">
        <v>88</v>
      </c>
      <c r="BS148">
        <v>68</v>
      </c>
      <c r="BT148" s="20">
        <v>5.64</v>
      </c>
      <c r="BU148" s="20">
        <v>-0.20000000000000107</v>
      </c>
      <c r="BV148" s="20">
        <v>-3</v>
      </c>
      <c r="BW148" s="20">
        <v>14</v>
      </c>
      <c r="BX148" s="20">
        <v>-2</v>
      </c>
      <c r="BY148" s="20">
        <v>0.54</v>
      </c>
      <c r="BZ148" s="25">
        <f t="shared" si="5"/>
        <v>38.555351450000003</v>
      </c>
      <c r="CA148" s="25">
        <f t="shared" si="4"/>
        <v>16.976891053429497</v>
      </c>
    </row>
    <row r="149" spans="1:79" ht="15.6" x14ac:dyDescent="0.3">
      <c r="A149" s="2">
        <v>96</v>
      </c>
      <c r="B149" s="3" t="s">
        <v>165</v>
      </c>
      <c r="C149" s="10">
        <v>652</v>
      </c>
      <c r="D149" s="9" t="s">
        <v>58</v>
      </c>
      <c r="E149" s="10"/>
      <c r="F149" s="10"/>
      <c r="G149" s="10"/>
      <c r="H149" s="10"/>
      <c r="I149" s="10"/>
      <c r="J149" s="10"/>
      <c r="K149" s="10"/>
      <c r="L149" s="11"/>
      <c r="M149" s="11"/>
      <c r="N149" s="10">
        <v>0</v>
      </c>
      <c r="O149" s="10">
        <v>0</v>
      </c>
      <c r="P149" s="10" t="e">
        <v>#DIV/0!</v>
      </c>
      <c r="Q149" s="9" t="e">
        <v>#DIV/0!</v>
      </c>
      <c r="R149">
        <v>0</v>
      </c>
      <c r="S149" t="e">
        <v>#DIV/0!</v>
      </c>
      <c r="T149" s="9" t="e">
        <v>#DIV/0!</v>
      </c>
      <c r="U149" s="3" t="e">
        <v>#DIV/0!</v>
      </c>
      <c r="V149" s="3" t="e">
        <v>#DIV/0!</v>
      </c>
      <c r="W149" s="3" t="e">
        <v>#DIV/0!</v>
      </c>
      <c r="X149" s="3" t="e">
        <v>#DIV/0!</v>
      </c>
      <c r="Y149" s="3" t="e">
        <v>#DIV/0!</v>
      </c>
      <c r="Z149" s="3" t="e">
        <v>#DIV/0!</v>
      </c>
      <c r="AA149" s="3" t="e">
        <v>#DIV/0!</v>
      </c>
      <c r="AB149" s="3" t="e">
        <v>#DIV/0!</v>
      </c>
      <c r="AC149" s="3" t="e">
        <v>#DIV/0!</v>
      </c>
      <c r="AD149" s="3" t="e">
        <v>#DIV/0!</v>
      </c>
      <c r="AE149" s="3" t="e">
        <v>#DIV/0!</v>
      </c>
      <c r="AF149" s="3" t="e">
        <v>#DIV/0!</v>
      </c>
      <c r="AG149" s="3" t="e">
        <v>#DIV/0!</v>
      </c>
      <c r="AH149" s="3" t="e">
        <v>#DIV/0!</v>
      </c>
      <c r="AI149" s="18">
        <v>43635</v>
      </c>
      <c r="AJ149" s="13">
        <v>638.4</v>
      </c>
      <c r="AK149" s="16">
        <v>3.0015999999999998</v>
      </c>
      <c r="AL149" s="10">
        <v>1.5999999999998238E-3</v>
      </c>
      <c r="AM149" s="10" t="s">
        <v>518</v>
      </c>
      <c r="AN149" s="14">
        <v>12</v>
      </c>
      <c r="AO149" s="10">
        <v>285.14999999999998</v>
      </c>
      <c r="AP149" s="14">
        <v>10.5</v>
      </c>
      <c r="AQ149" s="14">
        <v>37</v>
      </c>
      <c r="AR149" s="10">
        <v>310.14999999999998</v>
      </c>
      <c r="AS149" s="14">
        <v>47.1</v>
      </c>
      <c r="AT149" s="14">
        <v>0.5</v>
      </c>
      <c r="AU149" s="10" t="s">
        <v>518</v>
      </c>
      <c r="AV149" s="10" t="s">
        <v>518</v>
      </c>
      <c r="AW149" s="10" t="e">
        <v>#DIV/0!</v>
      </c>
      <c r="AX149" s="10" t="e">
        <v>#DIV/0!</v>
      </c>
      <c r="AY149" s="10" t="e">
        <v>#DIV/0!</v>
      </c>
      <c r="AZ149" s="10" t="e">
        <v>#DIV/0!</v>
      </c>
      <c r="BA149" s="10" t="s">
        <v>518</v>
      </c>
      <c r="BB149" s="10" t="s">
        <v>518</v>
      </c>
      <c r="BC149" s="2" t="e">
        <v>#DIV/0!</v>
      </c>
      <c r="BD149" s="1" t="s">
        <v>59</v>
      </c>
      <c r="BE149" s="17" t="s">
        <v>166</v>
      </c>
      <c r="BF149" s="9" t="e">
        <v>#DIV/0!</v>
      </c>
      <c r="BG149">
        <v>62</v>
      </c>
      <c r="BH149" s="19">
        <v>140.80000000000001</v>
      </c>
      <c r="BI149">
        <v>100</v>
      </c>
      <c r="BJ149" s="19">
        <v>28.3</v>
      </c>
      <c r="BK149">
        <v>94</v>
      </c>
      <c r="BL149" s="20">
        <v>14.6</v>
      </c>
      <c r="BM149">
        <v>86</v>
      </c>
      <c r="BN149">
        <v>85</v>
      </c>
      <c r="BO149" s="20">
        <v>4.54</v>
      </c>
      <c r="BP149">
        <v>89</v>
      </c>
      <c r="BQ149" s="19">
        <v>14.7</v>
      </c>
      <c r="BR149">
        <v>89</v>
      </c>
      <c r="BS149">
        <v>66</v>
      </c>
      <c r="BT149" s="20">
        <v>5.54</v>
      </c>
      <c r="BU149" s="20">
        <v>-9.9999999999999645E-2</v>
      </c>
      <c r="BV149" s="20">
        <v>-3</v>
      </c>
      <c r="BW149" s="20">
        <v>19</v>
      </c>
      <c r="BX149" s="20">
        <v>5</v>
      </c>
      <c r="BY149" s="20">
        <v>-1</v>
      </c>
      <c r="BZ149" s="25">
        <f t="shared" si="5"/>
        <v>45.359237</v>
      </c>
      <c r="CA149" s="25">
        <f t="shared" si="4"/>
        <v>22.88023237748579</v>
      </c>
    </row>
    <row r="150" spans="1:79" ht="15.6" x14ac:dyDescent="0.3">
      <c r="A150" s="2">
        <v>98</v>
      </c>
      <c r="B150" s="3" t="s">
        <v>168</v>
      </c>
      <c r="C150" s="10">
        <v>539</v>
      </c>
      <c r="D150" s="9" t="s">
        <v>58</v>
      </c>
      <c r="E150" s="10">
        <v>8.3536500670000002</v>
      </c>
      <c r="F150" s="10">
        <v>0.87692616990000005</v>
      </c>
      <c r="G150" s="10">
        <v>15.25680751</v>
      </c>
      <c r="H150" s="10">
        <v>13.34184065</v>
      </c>
      <c r="I150" s="10">
        <v>76.525984350000002</v>
      </c>
      <c r="J150" s="10">
        <v>37.71137873</v>
      </c>
      <c r="K150" s="10">
        <v>89.042962399999993</v>
      </c>
      <c r="L150" s="11">
        <v>4.2766203703703707E-3</v>
      </c>
      <c r="M150" s="11">
        <v>4.9826273148148147E-3</v>
      </c>
      <c r="N150" s="10">
        <v>3.8947524110000007</v>
      </c>
      <c r="O150" s="10">
        <v>12.978118809999998</v>
      </c>
      <c r="P150" s="10">
        <v>0.30010146062147208</v>
      </c>
      <c r="Q150" s="9">
        <v>0.28976656659049305</v>
      </c>
      <c r="R150">
        <v>8.8194774799999891</v>
      </c>
      <c r="S150">
        <v>0.67956516727249705</v>
      </c>
      <c r="T150" s="9">
        <v>0.68227434689086963</v>
      </c>
      <c r="U150" s="3">
        <v>13.350552575</v>
      </c>
      <c r="V150" s="3">
        <v>8.5712822104999997</v>
      </c>
      <c r="W150" s="3">
        <v>0.72386232230000003</v>
      </c>
      <c r="X150" s="3">
        <v>0.83826470924999996</v>
      </c>
      <c r="Y150" s="3">
        <v>12.94882904</v>
      </c>
      <c r="Z150" s="3">
        <v>16.127405769999999</v>
      </c>
      <c r="AA150" s="3">
        <v>9.3733180259999997</v>
      </c>
      <c r="AB150" s="3">
        <v>13.43199605</v>
      </c>
      <c r="AC150" s="3">
        <v>90.492411914999991</v>
      </c>
      <c r="AD150" s="3">
        <v>76.447652760000011</v>
      </c>
      <c r="AE150" s="3">
        <v>37.072359640000002</v>
      </c>
      <c r="AF150" s="3">
        <v>36.405255574999998</v>
      </c>
      <c r="AG150" s="3">
        <v>78.541308665000003</v>
      </c>
      <c r="AH150" s="3">
        <v>88.126577264999995</v>
      </c>
      <c r="AI150" s="18">
        <v>43635</v>
      </c>
      <c r="AJ150" s="13">
        <v>638.4</v>
      </c>
      <c r="AK150" s="16">
        <v>3.0015999999999998</v>
      </c>
      <c r="AL150" s="10">
        <v>1.5999999999998238E-3</v>
      </c>
      <c r="AM150" s="10">
        <v>0.87645872524653534</v>
      </c>
      <c r="AN150" s="14">
        <v>12</v>
      </c>
      <c r="AO150" s="10">
        <v>285.14999999999998</v>
      </c>
      <c r="AP150" s="14">
        <v>10.5</v>
      </c>
      <c r="AQ150" s="14">
        <v>37</v>
      </c>
      <c r="AR150" s="10">
        <v>310.14999999999998</v>
      </c>
      <c r="AS150" s="14">
        <v>47.1</v>
      </c>
      <c r="AT150" s="14">
        <v>0.5</v>
      </c>
      <c r="AU150" s="10">
        <v>1.0207716753652438</v>
      </c>
      <c r="AV150" s="10">
        <v>15.573716962707733</v>
      </c>
      <c r="AW150" s="10">
        <v>0.8426001878267666</v>
      </c>
      <c r="AX150" s="10">
        <v>0.97576842957971976</v>
      </c>
      <c r="AY150" s="10">
        <v>10.907943056468461</v>
      </c>
      <c r="AZ150" s="10">
        <v>15.697433653912579</v>
      </c>
      <c r="BA150" s="10">
        <v>4.5833923420977865</v>
      </c>
      <c r="BB150" s="10">
        <v>0.35316307464885871</v>
      </c>
      <c r="BC150" s="2">
        <v>0.34187360219209617</v>
      </c>
      <c r="BD150" s="1" t="s">
        <v>59</v>
      </c>
      <c r="BE150" s="15"/>
      <c r="BF150" s="9">
        <v>0.68227434689086963</v>
      </c>
      <c r="BG150">
        <v>50</v>
      </c>
      <c r="BH150" s="19">
        <v>160.69999999999999</v>
      </c>
      <c r="BI150">
        <v>100</v>
      </c>
      <c r="BJ150" s="19">
        <v>35.5</v>
      </c>
      <c r="BK150">
        <v>94</v>
      </c>
      <c r="BL150" s="20">
        <v>13.2</v>
      </c>
      <c r="BM150">
        <v>83</v>
      </c>
      <c r="BN150">
        <v>77</v>
      </c>
      <c r="BO150" s="20">
        <v>3.4</v>
      </c>
      <c r="BP150">
        <v>94</v>
      </c>
      <c r="BQ150" s="19">
        <v>15</v>
      </c>
      <c r="BR150">
        <v>84</v>
      </c>
      <c r="BS150">
        <v>89</v>
      </c>
      <c r="BT150" s="20">
        <v>9.51</v>
      </c>
      <c r="BU150" s="20">
        <v>-1.8000000000000007</v>
      </c>
      <c r="BV150" s="20">
        <v>-1</v>
      </c>
      <c r="BW150" s="20">
        <v>-12</v>
      </c>
      <c r="BX150" s="20">
        <v>0</v>
      </c>
      <c r="BY150" s="20">
        <v>-6.1099999999999994</v>
      </c>
      <c r="BZ150" s="25">
        <f t="shared" si="5"/>
        <v>45.359237</v>
      </c>
      <c r="CA150" s="25">
        <f t="shared" si="4"/>
        <v>17.564427022566562</v>
      </c>
    </row>
    <row r="151" spans="1:79" ht="15.6" x14ac:dyDescent="0.3">
      <c r="A151" s="2">
        <v>100</v>
      </c>
      <c r="B151" s="3" t="s">
        <v>171</v>
      </c>
      <c r="C151" s="10">
        <v>702</v>
      </c>
      <c r="D151" s="9" t="s">
        <v>58</v>
      </c>
      <c r="E151" s="10"/>
      <c r="F151" s="10"/>
      <c r="G151" s="10"/>
      <c r="H151" s="10"/>
      <c r="I151" s="10"/>
      <c r="J151" s="10"/>
      <c r="K151" s="10"/>
      <c r="L151" s="11"/>
      <c r="M151" s="11"/>
      <c r="N151" s="10">
        <v>0</v>
      </c>
      <c r="O151" s="10">
        <v>0</v>
      </c>
      <c r="P151" s="10" t="e">
        <v>#DIV/0!</v>
      </c>
      <c r="Q151" s="9">
        <v>9.1231665451516897E-2</v>
      </c>
      <c r="R151">
        <v>0</v>
      </c>
      <c r="S151" t="e">
        <v>#DIV/0!</v>
      </c>
      <c r="T151" s="9">
        <v>0.46624964396643165</v>
      </c>
      <c r="U151" s="3">
        <v>13.37397917</v>
      </c>
      <c r="V151" s="3">
        <v>9.8692591840000006</v>
      </c>
      <c r="W151" s="3">
        <v>0.42547105969999999</v>
      </c>
      <c r="X151" s="3">
        <v>0.45323028840000001</v>
      </c>
      <c r="Y151" s="3">
        <v>23.628654090000001</v>
      </c>
      <c r="Z151" s="3">
        <v>24.200355120000001</v>
      </c>
      <c r="AA151" s="3">
        <v>10.03191103</v>
      </c>
      <c r="AB151" s="3">
        <v>10.877357930000001</v>
      </c>
      <c r="AC151" s="3">
        <v>76.549087060000005</v>
      </c>
      <c r="AD151" s="3">
        <v>67.282053559999994</v>
      </c>
      <c r="AE151" s="3">
        <v>32.301819719999997</v>
      </c>
      <c r="AF151" s="3">
        <v>31.997630170000001</v>
      </c>
      <c r="AG151" s="3">
        <v>76.520494630000002</v>
      </c>
      <c r="AH151" s="3">
        <v>80.841245700000002</v>
      </c>
      <c r="AI151" s="18">
        <v>43635</v>
      </c>
      <c r="AJ151" s="13">
        <v>638.4</v>
      </c>
      <c r="AK151" s="16">
        <v>3.0015999999999998</v>
      </c>
      <c r="AL151" s="10">
        <v>1.5999999999998238E-3</v>
      </c>
      <c r="AM151" s="10" t="s">
        <v>518</v>
      </c>
      <c r="AN151" s="14">
        <v>12</v>
      </c>
      <c r="AO151" s="10">
        <v>285.14999999999998</v>
      </c>
      <c r="AP151" s="14">
        <v>10.5</v>
      </c>
      <c r="AQ151" s="14">
        <v>37</v>
      </c>
      <c r="AR151" s="10">
        <v>310.14999999999998</v>
      </c>
      <c r="AS151" s="14">
        <v>47.1</v>
      </c>
      <c r="AT151" s="14">
        <v>0.5</v>
      </c>
      <c r="AU151" s="10" t="s">
        <v>518</v>
      </c>
      <c r="AV151" s="10" t="s">
        <v>518</v>
      </c>
      <c r="AW151" s="10">
        <v>0.49526268155381986</v>
      </c>
      <c r="AX151" s="10">
        <v>0.52757536118359682</v>
      </c>
      <c r="AY151" s="10">
        <v>11.702390586121034</v>
      </c>
      <c r="AZ151" s="10">
        <v>12.767511093205307</v>
      </c>
      <c r="BA151" s="10" t="s">
        <v>518</v>
      </c>
      <c r="BB151" s="10" t="s">
        <v>518</v>
      </c>
      <c r="BC151" s="2">
        <v>0.11493651200076835</v>
      </c>
      <c r="BD151" s="1" t="s">
        <v>59</v>
      </c>
      <c r="BE151" s="15"/>
      <c r="BF151" s="9">
        <v>0.46624964396643165</v>
      </c>
      <c r="BG151">
        <v>71</v>
      </c>
      <c r="BH151" s="19">
        <v>148.5</v>
      </c>
      <c r="BI151">
        <v>107</v>
      </c>
      <c r="BJ151" s="19">
        <v>32.299999999999997</v>
      </c>
      <c r="BK151">
        <v>93</v>
      </c>
      <c r="BL151" s="20">
        <v>11.7</v>
      </c>
      <c r="BM151">
        <v>67</v>
      </c>
      <c r="BN151">
        <v>71</v>
      </c>
      <c r="BO151" s="20">
        <v>14.17</v>
      </c>
      <c r="BP151" s="21" t="e">
        <v>#NULL!</v>
      </c>
      <c r="BQ151" s="19">
        <v>13.9</v>
      </c>
      <c r="BR151">
        <v>82</v>
      </c>
      <c r="BS151">
        <v>85</v>
      </c>
      <c r="BT151" s="20">
        <v>7.69</v>
      </c>
      <c r="BU151" s="20">
        <v>-2.2000000000000011</v>
      </c>
      <c r="BV151" s="20">
        <v>-15</v>
      </c>
      <c r="BW151" s="20">
        <v>-14</v>
      </c>
      <c r="BX151" s="21" t="e">
        <v>#NULL!</v>
      </c>
      <c r="BY151" s="20">
        <v>6.4799999999999995</v>
      </c>
      <c r="BZ151" s="25">
        <f t="shared" si="5"/>
        <v>48.534383590000004</v>
      </c>
      <c r="CA151" s="25">
        <f t="shared" si="4"/>
        <v>22.008812520264371</v>
      </c>
    </row>
    <row r="152" spans="1:79" ht="15.6" x14ac:dyDescent="0.3">
      <c r="A152" s="2">
        <v>101</v>
      </c>
      <c r="B152" s="3" t="s">
        <v>172</v>
      </c>
      <c r="C152" s="10">
        <v>695</v>
      </c>
      <c r="D152" s="9" t="s">
        <v>58</v>
      </c>
      <c r="E152" s="10">
        <v>9.1337552439999996</v>
      </c>
      <c r="F152" s="10">
        <v>0.67112745210000002</v>
      </c>
      <c r="G152" s="10">
        <v>21.42695281</v>
      </c>
      <c r="H152" s="10">
        <v>14.36405205</v>
      </c>
      <c r="I152" s="10">
        <v>81.405609979999994</v>
      </c>
      <c r="J152" s="10">
        <v>30.55054651</v>
      </c>
      <c r="K152" s="10">
        <v>80.35353714</v>
      </c>
      <c r="L152" s="11">
        <v>4.2939814814814811E-3</v>
      </c>
      <c r="M152" s="11">
        <v>4.8668865740740738E-3</v>
      </c>
      <c r="N152" s="10">
        <v>3.0739352800000006</v>
      </c>
      <c r="O152" s="10">
        <v>12.626807429999999</v>
      </c>
      <c r="P152" s="10">
        <v>0.24344516989279852</v>
      </c>
      <c r="Q152" s="9">
        <v>0.20580663120775725</v>
      </c>
      <c r="R152">
        <v>15.183845379999994</v>
      </c>
      <c r="S152">
        <v>1.2025086677036616</v>
      </c>
      <c r="T152" s="9">
        <v>0.93601310793137793</v>
      </c>
      <c r="U152" s="3">
        <v>13.37205763</v>
      </c>
      <c r="V152" s="3">
        <v>9.1727304413333339</v>
      </c>
      <c r="W152" s="3">
        <v>0.5299610159</v>
      </c>
      <c r="X152" s="3">
        <v>0.61412068723333346</v>
      </c>
      <c r="Y152" s="3">
        <v>21.284739683333331</v>
      </c>
      <c r="Z152" s="3">
        <v>22.609878120000001</v>
      </c>
      <c r="AA152" s="3">
        <v>11.270085416666667</v>
      </c>
      <c r="AB152" s="3">
        <v>13.842649246666667</v>
      </c>
      <c r="AC152" s="3">
        <v>93.984621006666657</v>
      </c>
      <c r="AD152" s="3">
        <v>81.46068416</v>
      </c>
      <c r="AE152" s="3">
        <v>29.47903565</v>
      </c>
      <c r="AF152" s="3">
        <v>29.602913709999999</v>
      </c>
      <c r="AG152" s="3">
        <v>65.582730866666665</v>
      </c>
      <c r="AH152" s="3">
        <v>77.341814823333337</v>
      </c>
      <c r="AI152" s="18">
        <v>43635</v>
      </c>
      <c r="AJ152" s="13">
        <v>638.4</v>
      </c>
      <c r="AK152" s="16">
        <v>3.0015999999999998</v>
      </c>
      <c r="AL152" s="10">
        <v>1.5999999999998238E-3</v>
      </c>
      <c r="AM152" s="10">
        <v>0.67076970825559712</v>
      </c>
      <c r="AN152" s="14">
        <v>12</v>
      </c>
      <c r="AO152" s="10">
        <v>285.14999999999998</v>
      </c>
      <c r="AP152" s="14">
        <v>10.5</v>
      </c>
      <c r="AQ152" s="14">
        <v>37</v>
      </c>
      <c r="AR152" s="10">
        <v>310.14999999999998</v>
      </c>
      <c r="AS152" s="14">
        <v>47.1</v>
      </c>
      <c r="AT152" s="14">
        <v>0.5</v>
      </c>
      <c r="AU152" s="10">
        <v>0.7812150180691334</v>
      </c>
      <c r="AV152" s="10">
        <v>16.739057326630618</v>
      </c>
      <c r="AW152" s="10">
        <v>0.61689251917319199</v>
      </c>
      <c r="AX152" s="10">
        <v>0.71485721865856766</v>
      </c>
      <c r="AY152" s="10">
        <v>13.118106352179369</v>
      </c>
      <c r="AZ152" s="10">
        <v>16.120789394016153</v>
      </c>
      <c r="BA152" s="10">
        <v>3.6077047146850365</v>
      </c>
      <c r="BB152" s="10">
        <v>0.28571788511746049</v>
      </c>
      <c r="BC152" s="2">
        <v>0.24024310653304962</v>
      </c>
      <c r="BD152" s="1" t="s">
        <v>59</v>
      </c>
      <c r="BE152" s="15"/>
      <c r="BF152" s="9">
        <v>0.93601310793137793</v>
      </c>
      <c r="BG152">
        <v>68</v>
      </c>
      <c r="BH152" s="19">
        <v>157.4</v>
      </c>
      <c r="BI152">
        <v>110</v>
      </c>
      <c r="BJ152" s="19">
        <v>33.9</v>
      </c>
      <c r="BK152">
        <v>88</v>
      </c>
      <c r="BL152" s="20">
        <v>12.9</v>
      </c>
      <c r="BM152">
        <v>92</v>
      </c>
      <c r="BN152">
        <v>77</v>
      </c>
      <c r="BO152" s="20">
        <v>1.83</v>
      </c>
      <c r="BP152">
        <v>87</v>
      </c>
      <c r="BQ152" s="19">
        <v>12.9</v>
      </c>
      <c r="BR152">
        <v>87</v>
      </c>
      <c r="BS152">
        <v>83</v>
      </c>
      <c r="BT152" s="20">
        <v>3.28</v>
      </c>
      <c r="BU152" s="20">
        <v>0</v>
      </c>
      <c r="BV152" s="20">
        <v>5</v>
      </c>
      <c r="BW152" s="20">
        <v>-6</v>
      </c>
      <c r="BX152" s="20">
        <v>1</v>
      </c>
      <c r="BY152" s="20">
        <v>-1.4499999999999997</v>
      </c>
      <c r="BZ152" s="25">
        <f t="shared" si="5"/>
        <v>49.895160700000005</v>
      </c>
      <c r="CA152" s="25">
        <f t="shared" si="4"/>
        <v>20.139513238473349</v>
      </c>
    </row>
    <row r="153" spans="1:79" ht="15.6" x14ac:dyDescent="0.3">
      <c r="A153" s="2">
        <v>104</v>
      </c>
      <c r="B153" s="3" t="s">
        <v>175</v>
      </c>
      <c r="C153" s="10">
        <v>658</v>
      </c>
      <c r="D153" s="9" t="s">
        <v>58</v>
      </c>
      <c r="E153" s="10">
        <v>8.9940696930000001</v>
      </c>
      <c r="F153" s="10">
        <v>0.92298244620000003</v>
      </c>
      <c r="G153" s="10">
        <v>13.39220012</v>
      </c>
      <c r="H153" s="10">
        <v>12.30489925</v>
      </c>
      <c r="I153" s="10">
        <v>82.972236359999997</v>
      </c>
      <c r="J153" s="10">
        <v>29.113084489999999</v>
      </c>
      <c r="K153" s="10">
        <v>76.837739889999995</v>
      </c>
      <c r="L153" s="11">
        <v>5.1099537037037042E-3</v>
      </c>
      <c r="M153" s="11">
        <v>5.7754513888888881E-3</v>
      </c>
      <c r="N153" s="10">
        <v>2.2062147000000003</v>
      </c>
      <c r="O153" s="10">
        <v>12.091911160000009</v>
      </c>
      <c r="P153" s="10">
        <v>0.18245376357859369</v>
      </c>
      <c r="Q153" s="9">
        <v>0.11057655526444811</v>
      </c>
      <c r="R153">
        <v>8.469643259999998</v>
      </c>
      <c r="S153">
        <v>0.70043876008761474</v>
      </c>
      <c r="T153" s="9">
        <v>0.68857917827880655</v>
      </c>
      <c r="U153" s="3">
        <v>13.414096876666667</v>
      </c>
      <c r="V153" s="3">
        <v>9.4462222520000001</v>
      </c>
      <c r="W153" s="3">
        <v>0.62596508653333327</v>
      </c>
      <c r="X153" s="3">
        <v>0.74748487919999995</v>
      </c>
      <c r="Y153" s="3">
        <v>14.737420623333334</v>
      </c>
      <c r="Z153" s="3">
        <v>14.3447526</v>
      </c>
      <c r="AA153" s="3">
        <v>9.0592527433333334</v>
      </c>
      <c r="AB153" s="3">
        <v>10.498396573999999</v>
      </c>
      <c r="AC153" s="3">
        <v>94.366677403333327</v>
      </c>
      <c r="AD153" s="3">
        <v>80.271088030000001</v>
      </c>
      <c r="AE153" s="3">
        <v>28.766072566666669</v>
      </c>
      <c r="AF153" s="3">
        <v>28.950325116666665</v>
      </c>
      <c r="AG153" s="3">
        <v>68.546067306666671</v>
      </c>
      <c r="AH153" s="3">
        <v>78.350876183333341</v>
      </c>
      <c r="AI153" s="18">
        <v>43635</v>
      </c>
      <c r="AJ153" s="13">
        <v>638.4</v>
      </c>
      <c r="AK153" s="16">
        <v>3.0015999999999998</v>
      </c>
      <c r="AL153" s="10">
        <v>1.5999999999998238E-3</v>
      </c>
      <c r="AM153" s="10">
        <v>0.92249045129264406</v>
      </c>
      <c r="AN153" s="14">
        <v>12</v>
      </c>
      <c r="AO153" s="10">
        <v>285.14999999999998</v>
      </c>
      <c r="AP153" s="14">
        <v>10.5</v>
      </c>
      <c r="AQ153" s="14">
        <v>37</v>
      </c>
      <c r="AR153" s="10">
        <v>310.14999999999998</v>
      </c>
      <c r="AS153" s="14">
        <v>47.1</v>
      </c>
      <c r="AT153" s="14">
        <v>0.5</v>
      </c>
      <c r="AU153" s="10">
        <v>1.0743827362886471</v>
      </c>
      <c r="AV153" s="10">
        <v>14.388348609850748</v>
      </c>
      <c r="AW153" s="10">
        <v>0.72864449942649656</v>
      </c>
      <c r="AX153" s="10">
        <v>0.87009764178685722</v>
      </c>
      <c r="AY153" s="10">
        <v>10.58505930237772</v>
      </c>
      <c r="AZ153" s="10">
        <v>12.369438394118831</v>
      </c>
      <c r="BA153" s="10">
        <v>2.5550811646140996</v>
      </c>
      <c r="BB153" s="10">
        <v>0.21130498982380033</v>
      </c>
      <c r="BC153" s="2">
        <v>0.13526342095589763</v>
      </c>
      <c r="BD153" s="1" t="s">
        <v>59</v>
      </c>
      <c r="BE153" s="15"/>
      <c r="BF153" s="9">
        <v>0.68857917827880655</v>
      </c>
      <c r="BG153">
        <v>66</v>
      </c>
      <c r="BH153" s="19">
        <v>144.1</v>
      </c>
      <c r="BI153">
        <v>99</v>
      </c>
      <c r="BJ153" s="19">
        <v>30.7</v>
      </c>
      <c r="BK153">
        <v>92</v>
      </c>
      <c r="BL153" s="20">
        <v>14.1</v>
      </c>
      <c r="BM153">
        <v>85</v>
      </c>
      <c r="BN153">
        <v>83</v>
      </c>
      <c r="BO153" s="20">
        <v>10.54</v>
      </c>
      <c r="BP153">
        <v>92</v>
      </c>
      <c r="BQ153" s="19">
        <v>15.3</v>
      </c>
      <c r="BR153">
        <v>85</v>
      </c>
      <c r="BS153">
        <v>76</v>
      </c>
      <c r="BT153" s="20">
        <v>9.59</v>
      </c>
      <c r="BU153" s="20">
        <v>-1.2000000000000011</v>
      </c>
      <c r="BV153" s="20">
        <v>0</v>
      </c>
      <c r="BW153" s="20">
        <v>-67.7</v>
      </c>
      <c r="BX153" s="20">
        <v>0</v>
      </c>
      <c r="BY153" s="20">
        <v>0.94999999999999929</v>
      </c>
      <c r="BZ153" s="25">
        <f t="shared" si="5"/>
        <v>44.905644630000005</v>
      </c>
      <c r="CA153" s="25">
        <f t="shared" si="4"/>
        <v>21.625839403298183</v>
      </c>
    </row>
    <row r="154" spans="1:79" ht="15.6" x14ac:dyDescent="0.3">
      <c r="A154" s="2">
        <v>105</v>
      </c>
      <c r="B154" s="3" t="s">
        <v>176</v>
      </c>
      <c r="C154" s="10">
        <v>630</v>
      </c>
      <c r="D154" s="9" t="s">
        <v>58</v>
      </c>
      <c r="E154" s="10">
        <v>8.7913767969999999</v>
      </c>
      <c r="F154" s="10">
        <v>0.80879443849999999</v>
      </c>
      <c r="G154" s="10">
        <v>17.118013730000001</v>
      </c>
      <c r="H154" s="10">
        <v>13.612782360000001</v>
      </c>
      <c r="I154" s="10">
        <v>77.022587419999994</v>
      </c>
      <c r="J154" s="10">
        <v>32.05888195</v>
      </c>
      <c r="K154" s="10">
        <v>92.070266480000001</v>
      </c>
      <c r="L154" s="11">
        <v>4.2245370370370371E-3</v>
      </c>
      <c r="M154" s="11">
        <v>4.8668865740740738E-3</v>
      </c>
      <c r="N154" s="10">
        <v>2.6338594300000011</v>
      </c>
      <c r="O154" s="10">
        <v>14.736847530000006</v>
      </c>
      <c r="P154" s="10">
        <v>0.17872610981678522</v>
      </c>
      <c r="Q154" s="9">
        <v>0.17865869542407145</v>
      </c>
      <c r="R154">
        <v>13.155695600000001</v>
      </c>
      <c r="S154">
        <v>0.89270758710224618</v>
      </c>
      <c r="T154" s="9">
        <v>0.79934065646292307</v>
      </c>
      <c r="U154" s="3">
        <v>13.383131946666666</v>
      </c>
      <c r="V154" s="3">
        <v>8.9354327760000007</v>
      </c>
      <c r="W154" s="3">
        <v>0.65909701683333333</v>
      </c>
      <c r="X154" s="3">
        <v>0.77191184373333332</v>
      </c>
      <c r="Y154" s="3">
        <v>15.336509016666668</v>
      </c>
      <c r="Z154" s="3">
        <v>17.115276013333332</v>
      </c>
      <c r="AA154" s="3">
        <v>10.063478301666667</v>
      </c>
      <c r="AB154" s="3">
        <v>13.070764983333333</v>
      </c>
      <c r="AC154" s="3">
        <v>93.242770090000008</v>
      </c>
      <c r="AD154" s="3">
        <v>76.116894826666666</v>
      </c>
      <c r="AE154" s="3">
        <v>31.377570039999998</v>
      </c>
      <c r="AF154" s="3">
        <v>31.322530166666667</v>
      </c>
      <c r="AG154" s="3">
        <v>77.406775136666667</v>
      </c>
      <c r="AH154" s="3">
        <v>90.990593730000001</v>
      </c>
      <c r="AI154" s="18">
        <v>43635</v>
      </c>
      <c r="AJ154" s="13">
        <v>638.4</v>
      </c>
      <c r="AK154" s="16">
        <v>3.0015999999999998</v>
      </c>
      <c r="AL154" s="10">
        <v>1.5999999999998238E-3</v>
      </c>
      <c r="AM154" s="10">
        <v>0.80836331140058637</v>
      </c>
      <c r="AN154" s="14">
        <v>12</v>
      </c>
      <c r="AO154" s="10">
        <v>285.14999999999998</v>
      </c>
      <c r="AP154" s="14">
        <v>10.5</v>
      </c>
      <c r="AQ154" s="14">
        <v>37</v>
      </c>
      <c r="AR154" s="10">
        <v>310.14999999999998</v>
      </c>
      <c r="AS154" s="14">
        <v>47.1</v>
      </c>
      <c r="AT154" s="14">
        <v>0.5</v>
      </c>
      <c r="AU154" s="10">
        <v>0.94146403922223343</v>
      </c>
      <c r="AV154" s="10">
        <v>16.115994349707453</v>
      </c>
      <c r="AW154" s="10">
        <v>0.76721118515361109</v>
      </c>
      <c r="AX154" s="10">
        <v>0.89853145339681451</v>
      </c>
      <c r="AY154" s="10">
        <v>11.725353295737513</v>
      </c>
      <c r="AZ154" s="10">
        <v>15.39410223545287</v>
      </c>
      <c r="BA154" s="10">
        <v>3.3450668073230077</v>
      </c>
      <c r="BB154" s="10">
        <v>0.22698659265581791</v>
      </c>
      <c r="BC154" s="2">
        <v>0.21824405420740792</v>
      </c>
      <c r="BD154" s="1" t="s">
        <v>59</v>
      </c>
      <c r="BE154" s="15"/>
      <c r="BF154" s="9">
        <v>0.79934065646292307</v>
      </c>
      <c r="BG154">
        <v>51</v>
      </c>
      <c r="BH154" s="19">
        <v>153.30000000000001</v>
      </c>
      <c r="BI154">
        <v>93</v>
      </c>
      <c r="BJ154" s="19">
        <v>33.700000000000003</v>
      </c>
      <c r="BK154">
        <v>92</v>
      </c>
      <c r="BL154" s="20">
        <v>11.2</v>
      </c>
      <c r="BM154">
        <v>89</v>
      </c>
      <c r="BN154">
        <v>64</v>
      </c>
      <c r="BO154" s="20">
        <v>4.74</v>
      </c>
      <c r="BP154">
        <v>94</v>
      </c>
      <c r="BQ154" s="19">
        <v>13.8</v>
      </c>
      <c r="BR154">
        <v>89</v>
      </c>
      <c r="BS154">
        <v>85</v>
      </c>
      <c r="BT154" s="20">
        <v>12.45</v>
      </c>
      <c r="BU154" s="20">
        <v>-2.6000000000000014</v>
      </c>
      <c r="BV154" s="20">
        <v>0</v>
      </c>
      <c r="BW154" s="20">
        <v>-21</v>
      </c>
      <c r="BX154" s="20">
        <v>-2</v>
      </c>
      <c r="BY154" s="20">
        <v>-7.7099999999999991</v>
      </c>
      <c r="BZ154" s="25">
        <f t="shared" si="5"/>
        <v>42.184090410000003</v>
      </c>
      <c r="CA154" s="25">
        <f t="shared" si="4"/>
        <v>17.949996961817188</v>
      </c>
    </row>
    <row r="155" spans="1:79" ht="15.6" x14ac:dyDescent="0.3">
      <c r="A155" s="2">
        <v>106</v>
      </c>
      <c r="B155" s="3" t="s">
        <v>177</v>
      </c>
      <c r="C155" s="10">
        <v>737</v>
      </c>
      <c r="D155" s="9" t="s">
        <v>58</v>
      </c>
      <c r="E155" s="10">
        <v>8.8118218929999994</v>
      </c>
      <c r="F155" s="10">
        <v>0.6609399614</v>
      </c>
      <c r="G155" s="10">
        <v>19.666712390000001</v>
      </c>
      <c r="H155" s="10">
        <v>12.99109747</v>
      </c>
      <c r="I155" s="10">
        <v>74.449042300000002</v>
      </c>
      <c r="J155" s="10">
        <v>32.844932210000003</v>
      </c>
      <c r="K155" s="10">
        <v>106.2840923</v>
      </c>
      <c r="L155" s="11">
        <v>5.8275462962962968E-3</v>
      </c>
      <c r="M155" s="11">
        <v>6.412025462962964E-3</v>
      </c>
      <c r="N155" s="10">
        <v>3.0319990150000002</v>
      </c>
      <c r="O155" s="10">
        <v>15.942566799999994</v>
      </c>
      <c r="P155" s="10">
        <v>0.19018261319124605</v>
      </c>
      <c r="Q155" s="9">
        <v>0.16160681844659977</v>
      </c>
      <c r="R155">
        <v>14.222165539999992</v>
      </c>
      <c r="S155">
        <v>0.89208756145842194</v>
      </c>
      <c r="T155" s="9">
        <v>0.71141219989116955</v>
      </c>
      <c r="U155" s="3">
        <v>13.19317802</v>
      </c>
      <c r="V155" s="3">
        <v>8.9939057643333324</v>
      </c>
      <c r="W155" s="3">
        <v>0.54635810266666673</v>
      </c>
      <c r="X155" s="3">
        <v>0.61881842283333333</v>
      </c>
      <c r="Y155" s="3">
        <v>18.540931213333334</v>
      </c>
      <c r="Z155" s="3">
        <v>20.461243046666667</v>
      </c>
      <c r="AA155" s="3">
        <v>10.115244344333334</v>
      </c>
      <c r="AB155" s="3">
        <v>12.638135043333333</v>
      </c>
      <c r="AC155" s="3">
        <v>90.032503313333336</v>
      </c>
      <c r="AD155" s="3">
        <v>74.488934773333327</v>
      </c>
      <c r="AE155" s="3">
        <v>32.541638086666666</v>
      </c>
      <c r="AF155" s="3">
        <v>32.463988423333333</v>
      </c>
      <c r="AG155" s="3">
        <v>89.106113380000011</v>
      </c>
      <c r="AH155" s="3">
        <v>100.17941419333333</v>
      </c>
      <c r="AI155" s="18">
        <v>43636</v>
      </c>
      <c r="AJ155" s="13">
        <v>637.9</v>
      </c>
      <c r="AK155" s="16">
        <v>2.948</v>
      </c>
      <c r="AL155" s="10">
        <v>5.2000000000000046E-2</v>
      </c>
      <c r="AM155" s="10">
        <v>0.67259833249660783</v>
      </c>
      <c r="AN155" s="14">
        <v>12</v>
      </c>
      <c r="AO155" s="10">
        <v>285.14999999999998</v>
      </c>
      <c r="AP155" s="14">
        <v>10.5</v>
      </c>
      <c r="AQ155" s="14">
        <v>37</v>
      </c>
      <c r="AR155" s="10">
        <v>310.14999999999998</v>
      </c>
      <c r="AS155" s="14">
        <v>47.1</v>
      </c>
      <c r="AT155" s="14">
        <v>0.5</v>
      </c>
      <c r="AU155" s="10">
        <v>0.78338855357216497</v>
      </c>
      <c r="AV155" s="10">
        <v>15.406677372721877</v>
      </c>
      <c r="AW155" s="10">
        <v>0.6475787647547625</v>
      </c>
      <c r="AX155" s="10">
        <v>0.73346339682709549</v>
      </c>
      <c r="AY155" s="10">
        <v>11.991443166588823</v>
      </c>
      <c r="AZ155" s="10">
        <v>14.986204097189303</v>
      </c>
      <c r="BA155" s="10">
        <v>3.6137691090767561</v>
      </c>
      <c r="BB155" s="10">
        <v>0.2266742334789375</v>
      </c>
      <c r="BC155" s="2">
        <v>0.1918241000559823</v>
      </c>
      <c r="BD155" s="1" t="s">
        <v>59</v>
      </c>
      <c r="BE155" s="15"/>
      <c r="BF155" s="9">
        <v>0.71141219989116955</v>
      </c>
      <c r="BG155">
        <v>48</v>
      </c>
      <c r="BH155" s="19">
        <v>144.4</v>
      </c>
      <c r="BI155">
        <v>85</v>
      </c>
      <c r="BJ155" s="19">
        <v>31.3</v>
      </c>
      <c r="BK155">
        <v>83</v>
      </c>
      <c r="BL155" s="20">
        <v>18.100000000000001</v>
      </c>
      <c r="BM155">
        <v>85</v>
      </c>
      <c r="BN155">
        <v>107</v>
      </c>
      <c r="BO155" s="20">
        <v>7.66</v>
      </c>
      <c r="BP155">
        <v>93</v>
      </c>
      <c r="BQ155" s="19">
        <v>13.6</v>
      </c>
      <c r="BR155">
        <v>82</v>
      </c>
      <c r="BS155">
        <v>87</v>
      </c>
      <c r="BT155" s="20">
        <v>6.17</v>
      </c>
      <c r="BU155" s="20">
        <v>4.5000000000000018</v>
      </c>
      <c r="BV155" s="20">
        <v>3</v>
      </c>
      <c r="BW155" s="20">
        <v>20</v>
      </c>
      <c r="BX155" s="20">
        <v>-10</v>
      </c>
      <c r="BY155" s="20">
        <v>1.4900000000000002</v>
      </c>
      <c r="BZ155" s="25">
        <f t="shared" si="5"/>
        <v>38.555351450000003</v>
      </c>
      <c r="CA155" s="25">
        <f t="shared" si="4"/>
        <v>18.490569176303133</v>
      </c>
    </row>
    <row r="156" spans="1:79" ht="15.6" x14ac:dyDescent="0.3">
      <c r="A156" s="2">
        <v>107</v>
      </c>
      <c r="B156" s="3" t="s">
        <v>178</v>
      </c>
      <c r="C156" s="10">
        <v>696</v>
      </c>
      <c r="D156" s="9" t="s">
        <v>58</v>
      </c>
      <c r="E156" s="10">
        <v>9.7142246140000008</v>
      </c>
      <c r="F156" s="10">
        <v>0.51289150530000005</v>
      </c>
      <c r="G156" s="10">
        <v>22.812486740000001</v>
      </c>
      <c r="H156" s="10">
        <v>11.69457274</v>
      </c>
      <c r="I156" s="10">
        <v>72.129691210000004</v>
      </c>
      <c r="J156" s="10">
        <v>31.406148720000001</v>
      </c>
      <c r="K156" s="10">
        <v>74.716067150000001</v>
      </c>
      <c r="L156" s="11">
        <v>4.5601851851851853E-3</v>
      </c>
      <c r="M156" s="11">
        <v>5.225682870370371E-3</v>
      </c>
      <c r="N156" s="10">
        <v>1.0869420899999991</v>
      </c>
      <c r="O156" s="10">
        <v>14.972073959999989</v>
      </c>
      <c r="P156" s="10">
        <v>7.2597964243558938E-2</v>
      </c>
      <c r="Q156" s="9">
        <v>6.7968183298252313E-2</v>
      </c>
      <c r="R156">
        <v>2.6153300200000018</v>
      </c>
      <c r="S156">
        <v>0.17468054372341638</v>
      </c>
      <c r="T156" s="9">
        <v>0.17059122113762615</v>
      </c>
      <c r="U156" s="3">
        <v>13.318641373333334</v>
      </c>
      <c r="V156" s="3">
        <v>9.985366715333333</v>
      </c>
      <c r="W156" s="3">
        <v>0.45434775263333327</v>
      </c>
      <c r="X156" s="3">
        <v>0.46614535460000006</v>
      </c>
      <c r="Y156" s="3">
        <v>21.825581316666668</v>
      </c>
      <c r="Z156" s="3">
        <v>23.340383959999997</v>
      </c>
      <c r="AA156" s="3">
        <v>9.9051548333333344</v>
      </c>
      <c r="AB156" s="3">
        <v>10.867558729666667</v>
      </c>
      <c r="AC156" s="3">
        <v>87.955775800000012</v>
      </c>
      <c r="AD156" s="3">
        <v>73.775926313333329</v>
      </c>
      <c r="AE156" s="3">
        <v>30.512748313333333</v>
      </c>
      <c r="AF156" s="3">
        <v>30.922530839999997</v>
      </c>
      <c r="AG156" s="3">
        <v>69.968849566666663</v>
      </c>
      <c r="AH156" s="3">
        <v>72.406384833333334</v>
      </c>
      <c r="AI156" s="18">
        <v>43636</v>
      </c>
      <c r="AJ156" s="13">
        <v>637.9</v>
      </c>
      <c r="AK156" s="16">
        <v>2.948</v>
      </c>
      <c r="AL156" s="10">
        <v>5.2000000000000046E-2</v>
      </c>
      <c r="AM156" s="10">
        <v>0.52193843822930808</v>
      </c>
      <c r="AN156" s="14">
        <v>12</v>
      </c>
      <c r="AO156" s="10">
        <v>285.14999999999998</v>
      </c>
      <c r="AP156" s="14">
        <v>10.5</v>
      </c>
      <c r="AQ156" s="14">
        <v>37</v>
      </c>
      <c r="AR156" s="10">
        <v>310.14999999999998</v>
      </c>
      <c r="AS156" s="14">
        <v>47.1</v>
      </c>
      <c r="AT156" s="14">
        <v>0.5</v>
      </c>
      <c r="AU156" s="10">
        <v>0.60791200100133247</v>
      </c>
      <c r="AV156" s="10">
        <v>13.867984461929764</v>
      </c>
      <c r="AW156" s="10">
        <v>0.53852217983651607</v>
      </c>
      <c r="AX156" s="10">
        <v>0.55250545650314498</v>
      </c>
      <c r="AY156" s="10">
        <v>11.738887493440069</v>
      </c>
      <c r="AZ156" s="10">
        <v>12.888222208078943</v>
      </c>
      <c r="BA156" s="10">
        <v>1.290181793169376</v>
      </c>
      <c r="BB156" s="10">
        <v>8.6172550083327068E-2</v>
      </c>
      <c r="BC156" s="2">
        <v>8.1192344709723072E-2</v>
      </c>
      <c r="BD156" s="1" t="s">
        <v>59</v>
      </c>
      <c r="BE156" s="15"/>
      <c r="BF156" s="9">
        <v>0.17059122113762615</v>
      </c>
      <c r="BG156">
        <v>64</v>
      </c>
      <c r="BH156" s="19">
        <v>142.4</v>
      </c>
      <c r="BI156">
        <v>86</v>
      </c>
      <c r="BJ156" s="19">
        <v>30.6</v>
      </c>
      <c r="BK156">
        <v>87</v>
      </c>
      <c r="BL156" s="20">
        <v>14.7</v>
      </c>
      <c r="BM156">
        <v>79</v>
      </c>
      <c r="BN156">
        <v>80</v>
      </c>
      <c r="BO156" s="20">
        <v>13.99</v>
      </c>
      <c r="BP156">
        <v>89</v>
      </c>
      <c r="BQ156" s="19">
        <v>14.5</v>
      </c>
      <c r="BR156">
        <v>84</v>
      </c>
      <c r="BS156">
        <v>62</v>
      </c>
      <c r="BT156" s="20">
        <v>5.08</v>
      </c>
      <c r="BU156" s="20">
        <v>0.19999999999999929</v>
      </c>
      <c r="BV156" s="20">
        <v>-5</v>
      </c>
      <c r="BW156" s="20">
        <v>18</v>
      </c>
      <c r="BX156" s="20">
        <v>-2</v>
      </c>
      <c r="BY156" s="20">
        <v>8.91</v>
      </c>
      <c r="BZ156" s="25">
        <f t="shared" si="5"/>
        <v>39.008943819999999</v>
      </c>
      <c r="CA156" s="25">
        <f t="shared" si="4"/>
        <v>19.237304228869458</v>
      </c>
    </row>
    <row r="157" spans="1:79" ht="15.6" x14ac:dyDescent="0.3">
      <c r="A157" s="2">
        <v>108</v>
      </c>
      <c r="B157" s="3" t="s">
        <v>179</v>
      </c>
      <c r="C157" s="10">
        <v>716</v>
      </c>
      <c r="D157" s="9" t="s">
        <v>58</v>
      </c>
      <c r="E157" s="10">
        <v>8.0810448420000007</v>
      </c>
      <c r="F157" s="10">
        <v>0.73973011740000005</v>
      </c>
      <c r="G157" s="10">
        <v>22.266990029999999</v>
      </c>
      <c r="H157" s="10">
        <v>16.40464575</v>
      </c>
      <c r="I157" s="10">
        <v>78.753711249999995</v>
      </c>
      <c r="J157" s="10">
        <v>30.394376619999999</v>
      </c>
      <c r="K157" s="10">
        <v>82.335484690000001</v>
      </c>
      <c r="L157" s="11">
        <v>4.8032407407407407E-3</v>
      </c>
      <c r="M157" s="11">
        <v>5.5323958333333327E-3</v>
      </c>
      <c r="N157" s="10">
        <v>5.8274094000000005</v>
      </c>
      <c r="O157" s="10">
        <v>10.323310849999999</v>
      </c>
      <c r="P157" s="10">
        <v>0.56449035437114647</v>
      </c>
      <c r="Q157" s="9">
        <v>0.37189829478302777</v>
      </c>
      <c r="R157">
        <v>4.5325745899999959</v>
      </c>
      <c r="S157">
        <v>0.43906210477038926</v>
      </c>
      <c r="T157" s="9">
        <v>0.31914291596532335</v>
      </c>
      <c r="U157" s="3">
        <v>13.341788276666668</v>
      </c>
      <c r="V157" s="3">
        <v>8.2761323946666661</v>
      </c>
      <c r="W157" s="3">
        <v>0.50205300853333334</v>
      </c>
      <c r="X157" s="3">
        <v>0.6554821979333334</v>
      </c>
      <c r="Y157" s="3">
        <v>20.482093520000003</v>
      </c>
      <c r="Z157" s="3">
        <v>22.591548983333336</v>
      </c>
      <c r="AA157" s="3">
        <v>10.297147934</v>
      </c>
      <c r="AB157" s="3">
        <v>14.735071236666668</v>
      </c>
      <c r="AC157" s="3">
        <v>91.76271397666666</v>
      </c>
      <c r="AD157" s="3">
        <v>79.282362673333338</v>
      </c>
      <c r="AE157" s="3">
        <v>29.143337239999997</v>
      </c>
      <c r="AF157" s="3">
        <v>29.383997543333333</v>
      </c>
      <c r="AG157" s="3">
        <v>73.302595550000007</v>
      </c>
      <c r="AH157" s="3">
        <v>77.096490029999998</v>
      </c>
      <c r="AI157" s="18">
        <v>43636</v>
      </c>
      <c r="AJ157" s="13">
        <v>637.9</v>
      </c>
      <c r="AK157" s="16">
        <v>2.948</v>
      </c>
      <c r="AL157" s="10">
        <v>5.2000000000000046E-2</v>
      </c>
      <c r="AM157" s="10">
        <v>0.75277827415196752</v>
      </c>
      <c r="AN157" s="14">
        <v>12</v>
      </c>
      <c r="AO157" s="10">
        <v>285.14999999999998</v>
      </c>
      <c r="AP157" s="14">
        <v>10.5</v>
      </c>
      <c r="AQ157" s="14">
        <v>37</v>
      </c>
      <c r="AR157" s="10">
        <v>310.14999999999998</v>
      </c>
      <c r="AS157" s="14">
        <v>47.1</v>
      </c>
      <c r="AT157" s="14">
        <v>0.5</v>
      </c>
      <c r="AU157" s="10">
        <v>0.876775714205974</v>
      </c>
      <c r="AV157" s="10">
        <v>19.523156086770552</v>
      </c>
      <c r="AW157" s="10">
        <v>0.59506551750690051</v>
      </c>
      <c r="AX157" s="10">
        <v>0.77691966127091183</v>
      </c>
      <c r="AY157" s="10">
        <v>12.189493232096536</v>
      </c>
      <c r="AZ157" s="10">
        <v>17.519691706133191</v>
      </c>
      <c r="BA157" s="10">
        <v>6.99351003697263</v>
      </c>
      <c r="BB157" s="10">
        <v>0.67744836308718059</v>
      </c>
      <c r="BC157" s="2">
        <v>0.44675395571946613</v>
      </c>
      <c r="BD157" s="1" t="s">
        <v>59</v>
      </c>
      <c r="BE157" s="15"/>
      <c r="BF157" s="9">
        <v>0.31914291596532335</v>
      </c>
      <c r="BG157">
        <v>65</v>
      </c>
      <c r="BH157" s="19">
        <v>155.4</v>
      </c>
      <c r="BI157">
        <v>117</v>
      </c>
      <c r="BJ157" s="19">
        <v>31.9</v>
      </c>
      <c r="BK157">
        <v>88</v>
      </c>
      <c r="BL157" s="20">
        <v>14.9</v>
      </c>
      <c r="BM157">
        <v>86</v>
      </c>
      <c r="BN157">
        <v>77</v>
      </c>
      <c r="BO157" s="20">
        <v>12.03</v>
      </c>
      <c r="BP157">
        <v>92</v>
      </c>
      <c r="BQ157" s="19">
        <v>14.7</v>
      </c>
      <c r="BR157">
        <v>88</v>
      </c>
      <c r="BS157">
        <v>75</v>
      </c>
      <c r="BT157" s="20">
        <v>8.64</v>
      </c>
      <c r="BU157" s="20">
        <v>0.20000000000000107</v>
      </c>
      <c r="BV157" s="20">
        <v>-2</v>
      </c>
      <c r="BW157" s="20">
        <v>2</v>
      </c>
      <c r="BX157" s="20">
        <v>-4</v>
      </c>
      <c r="BY157" s="20">
        <v>3.3899999999999988</v>
      </c>
      <c r="BZ157" s="25">
        <f t="shared" si="5"/>
        <v>53.070307290000002</v>
      </c>
      <c r="CA157" s="25">
        <f t="shared" si="4"/>
        <v>21.976046905979338</v>
      </c>
    </row>
    <row r="158" spans="1:79" ht="15.6" x14ac:dyDescent="0.3">
      <c r="A158" s="2">
        <v>109</v>
      </c>
      <c r="B158" s="3" t="s">
        <v>180</v>
      </c>
      <c r="C158" s="10">
        <v>759</v>
      </c>
      <c r="D158" s="9" t="s">
        <v>58</v>
      </c>
      <c r="E158" s="10">
        <v>9.3211738480000008</v>
      </c>
      <c r="F158" s="10">
        <v>0.44318881199999999</v>
      </c>
      <c r="G158" s="10">
        <v>26.76852083</v>
      </c>
      <c r="H158" s="10">
        <v>11.88482099</v>
      </c>
      <c r="I158" s="10">
        <v>75.220864789999993</v>
      </c>
      <c r="J158" s="10">
        <v>28.751596249999999</v>
      </c>
      <c r="K158" s="10">
        <v>84.671960429999999</v>
      </c>
      <c r="L158" s="11">
        <v>5.9664351851851857E-3</v>
      </c>
      <c r="M158" s="11">
        <v>6.6029976851851857E-3</v>
      </c>
      <c r="N158" s="10">
        <v>1.8471550400000005</v>
      </c>
      <c r="O158" s="10">
        <v>12.870209310000007</v>
      </c>
      <c r="P158" s="10">
        <v>0.14352175597989553</v>
      </c>
      <c r="Q158" s="9">
        <v>0.24955555789504527</v>
      </c>
      <c r="R158">
        <v>5.8558774499999942</v>
      </c>
      <c r="S158">
        <v>0.45499473310430494</v>
      </c>
      <c r="T158" s="9">
        <v>0.44146194920145249</v>
      </c>
      <c r="U158" s="3">
        <v>13.419407586666667</v>
      </c>
      <c r="V158" s="3">
        <v>9.040690494333333</v>
      </c>
      <c r="W158" s="3">
        <v>0.37893694886666668</v>
      </c>
      <c r="X158" s="3">
        <v>0.45719947276666667</v>
      </c>
      <c r="Y158" s="3">
        <v>25.877180769999999</v>
      </c>
      <c r="Z158" s="3">
        <v>27.968649853333332</v>
      </c>
      <c r="AA158" s="3">
        <v>9.8177412496666658</v>
      </c>
      <c r="AB158" s="3">
        <v>12.764859873333334</v>
      </c>
      <c r="AC158" s="3">
        <v>87.215079360000004</v>
      </c>
      <c r="AD158" s="3">
        <v>75.208988349999998</v>
      </c>
      <c r="AE158" s="3">
        <v>28.818298966666664</v>
      </c>
      <c r="AF158" s="3">
        <v>29.473846569999996</v>
      </c>
      <c r="AG158" s="3">
        <v>79.710321493333325</v>
      </c>
      <c r="AH158" s="3">
        <v>85.067350709999985</v>
      </c>
      <c r="AI158" s="18">
        <v>43636</v>
      </c>
      <c r="AJ158" s="13">
        <v>637.9</v>
      </c>
      <c r="AK158" s="16">
        <v>2.948</v>
      </c>
      <c r="AL158" s="10">
        <v>5.2000000000000046E-2</v>
      </c>
      <c r="AM158" s="10">
        <v>0.45100625373134323</v>
      </c>
      <c r="AN158" s="14">
        <v>12</v>
      </c>
      <c r="AO158" s="10">
        <v>285.14999999999998</v>
      </c>
      <c r="AP158" s="14">
        <v>10.5</v>
      </c>
      <c r="AQ158" s="14">
        <v>37</v>
      </c>
      <c r="AR158" s="10">
        <v>310.14999999999998</v>
      </c>
      <c r="AS158" s="14">
        <v>47.1</v>
      </c>
      <c r="AT158" s="14">
        <v>0.5</v>
      </c>
      <c r="AU158" s="10">
        <v>0.52529588566052487</v>
      </c>
      <c r="AV158" s="10">
        <v>14.061393857217059</v>
      </c>
      <c r="AW158" s="10">
        <v>0.44914044482786436</v>
      </c>
      <c r="AX158" s="10">
        <v>0.54190222195972593</v>
      </c>
      <c r="AY158" s="10">
        <v>11.618246407989409</v>
      </c>
      <c r="AZ158" s="10">
        <v>15.160022319685368</v>
      </c>
      <c r="BA158" s="10">
        <v>2.1745212450220652</v>
      </c>
      <c r="BB158" s="10">
        <v>0.16895772187111882</v>
      </c>
      <c r="BC158" s="2">
        <v>0.30030853296176502</v>
      </c>
      <c r="BD158" s="1" t="s">
        <v>59</v>
      </c>
      <c r="BE158" s="15"/>
      <c r="BF158" s="9">
        <v>0.44146194920145249</v>
      </c>
      <c r="BG158">
        <v>65</v>
      </c>
      <c r="BH158" s="19">
        <v>147.6</v>
      </c>
      <c r="BI158">
        <v>80</v>
      </c>
      <c r="BJ158" s="19">
        <v>31.3</v>
      </c>
      <c r="BK158">
        <v>88</v>
      </c>
      <c r="BL158" s="20">
        <v>15.7</v>
      </c>
      <c r="BM158">
        <v>82</v>
      </c>
      <c r="BN158">
        <v>90</v>
      </c>
      <c r="BO158" s="20">
        <v>6.96</v>
      </c>
      <c r="BP158">
        <v>88</v>
      </c>
      <c r="BQ158" s="19">
        <v>14.7</v>
      </c>
      <c r="BR158">
        <v>80</v>
      </c>
      <c r="BS158">
        <v>99</v>
      </c>
      <c r="BT158" s="20">
        <v>3.58</v>
      </c>
      <c r="BU158" s="20">
        <v>1</v>
      </c>
      <c r="BV158" s="20">
        <v>2</v>
      </c>
      <c r="BW158" s="20">
        <v>-9</v>
      </c>
      <c r="BX158" s="20">
        <v>0</v>
      </c>
      <c r="BY158" s="20">
        <v>3.38</v>
      </c>
      <c r="BZ158" s="25">
        <f t="shared" si="5"/>
        <v>36.287389600000004</v>
      </c>
      <c r="CA158" s="25">
        <f t="shared" si="4"/>
        <v>16.65647175035436</v>
      </c>
    </row>
    <row r="159" spans="1:79" ht="15.6" x14ac:dyDescent="0.3">
      <c r="A159" s="2">
        <v>110</v>
      </c>
      <c r="B159" s="3" t="s">
        <v>181</v>
      </c>
      <c r="C159" s="10">
        <v>745</v>
      </c>
      <c r="D159" s="9" t="s">
        <v>58</v>
      </c>
      <c r="E159" s="10">
        <v>8.3945697189999997</v>
      </c>
      <c r="F159" s="10">
        <v>0.74917468099999995</v>
      </c>
      <c r="G159" s="10">
        <v>18.479390500000001</v>
      </c>
      <c r="H159" s="10">
        <v>13.862997050000001</v>
      </c>
      <c r="I159" s="10">
        <v>81.626375929999995</v>
      </c>
      <c r="J159" s="10">
        <v>31.51278984</v>
      </c>
      <c r="K159" s="10">
        <v>89.769287289999994</v>
      </c>
      <c r="L159" s="11">
        <v>4.7858796296296295E-3</v>
      </c>
      <c r="M159" s="11">
        <v>5.5323958333333327E-3</v>
      </c>
      <c r="N159" s="10">
        <v>4.8476890610000005</v>
      </c>
      <c r="O159" s="10">
        <v>9.9158709000000016</v>
      </c>
      <c r="P159" s="10">
        <v>0.48888182489346443</v>
      </c>
      <c r="Q159" s="9">
        <v>0.38387527337354349</v>
      </c>
      <c r="R159">
        <v>7.8180127899999974</v>
      </c>
      <c r="S159">
        <v>0.78843430585607932</v>
      </c>
      <c r="T159" s="9">
        <v>0.76179766814244676</v>
      </c>
      <c r="U159" s="3">
        <v>13.422909486666667</v>
      </c>
      <c r="V159" s="3">
        <v>8.5917983236666657</v>
      </c>
      <c r="W159" s="3">
        <v>0.55094552416666664</v>
      </c>
      <c r="X159" s="3">
        <v>0.76333083503333332</v>
      </c>
      <c r="Y159" s="3">
        <v>16.248090383333331</v>
      </c>
      <c r="Z159" s="3">
        <v>17.714828186666669</v>
      </c>
      <c r="AA159" s="3">
        <v>8.9272448399999984</v>
      </c>
      <c r="AB159" s="3">
        <v>13.509797226666668</v>
      </c>
      <c r="AC159" s="3">
        <v>92.567421210000006</v>
      </c>
      <c r="AD159" s="3">
        <v>80.207607769999996</v>
      </c>
      <c r="AE159" s="3">
        <v>30.83877588333333</v>
      </c>
      <c r="AF159" s="3">
        <v>31.158396246666666</v>
      </c>
      <c r="AG159" s="3">
        <v>82.960440160000005</v>
      </c>
      <c r="AH159" s="3">
        <v>92.300861996666683</v>
      </c>
      <c r="AI159" s="18">
        <v>43636</v>
      </c>
      <c r="AJ159" s="13">
        <v>637.9</v>
      </c>
      <c r="AK159" s="16">
        <v>2.948</v>
      </c>
      <c r="AL159" s="10">
        <v>5.2000000000000046E-2</v>
      </c>
      <c r="AM159" s="10">
        <v>0.76238943113975577</v>
      </c>
      <c r="AN159" s="14">
        <v>12</v>
      </c>
      <c r="AO159" s="10">
        <v>285.14999999999998</v>
      </c>
      <c r="AP159" s="14">
        <v>10.5</v>
      </c>
      <c r="AQ159" s="14">
        <v>37</v>
      </c>
      <c r="AR159" s="10">
        <v>310.14999999999998</v>
      </c>
      <c r="AS159" s="14">
        <v>47.1</v>
      </c>
      <c r="AT159" s="14">
        <v>0.5</v>
      </c>
      <c r="AU159" s="10">
        <v>0.88797001845420287</v>
      </c>
      <c r="AV159" s="10">
        <v>16.409144723307421</v>
      </c>
      <c r="AW159" s="10">
        <v>0.65301607177717147</v>
      </c>
      <c r="AX159" s="10">
        <v>0.9047488027311098</v>
      </c>
      <c r="AY159" s="10">
        <v>10.588266909429338</v>
      </c>
      <c r="AZ159" s="10">
        <v>16.015271915837232</v>
      </c>
      <c r="BA159" s="10">
        <v>5.7305197784843909</v>
      </c>
      <c r="BB159" s="10">
        <v>0.57791391560819838</v>
      </c>
      <c r="BC159" s="2">
        <v>0.4544295219658499</v>
      </c>
      <c r="BD159" s="1" t="s">
        <v>59</v>
      </c>
      <c r="BE159" s="15"/>
      <c r="BF159" s="9">
        <v>0.76179766814244676</v>
      </c>
      <c r="BG159">
        <v>59</v>
      </c>
      <c r="BH159" s="19">
        <v>151.9</v>
      </c>
      <c r="BI159">
        <v>86</v>
      </c>
      <c r="BJ159" s="19">
        <v>31.1</v>
      </c>
      <c r="BK159">
        <v>87</v>
      </c>
      <c r="BL159" s="20">
        <v>13.8</v>
      </c>
      <c r="BM159">
        <v>90</v>
      </c>
      <c r="BN159">
        <v>70</v>
      </c>
      <c r="BO159" s="20">
        <v>11.16</v>
      </c>
      <c r="BP159">
        <v>87</v>
      </c>
      <c r="BQ159" s="19">
        <v>14.2</v>
      </c>
      <c r="BR159">
        <v>91</v>
      </c>
      <c r="BS159">
        <v>91</v>
      </c>
      <c r="BT159" s="20">
        <v>6.92</v>
      </c>
      <c r="BU159" s="20">
        <v>-0.39999999999999858</v>
      </c>
      <c r="BV159" s="20">
        <v>-1</v>
      </c>
      <c r="BW159" s="20">
        <v>-21</v>
      </c>
      <c r="BX159" s="20">
        <v>0</v>
      </c>
      <c r="BY159" s="20">
        <v>4.24</v>
      </c>
      <c r="BZ159" s="25">
        <f t="shared" si="5"/>
        <v>39.008943819999999</v>
      </c>
      <c r="CA159" s="25">
        <f t="shared" si="4"/>
        <v>16.906302836877281</v>
      </c>
    </row>
    <row r="160" spans="1:79" ht="15.6" x14ac:dyDescent="0.3">
      <c r="A160" s="2">
        <v>111</v>
      </c>
      <c r="B160" s="3" t="s">
        <v>182</v>
      </c>
      <c r="C160" s="10">
        <v>714</v>
      </c>
      <c r="D160" s="9" t="s">
        <v>58</v>
      </c>
      <c r="E160" s="10">
        <v>8.9687738380000006</v>
      </c>
      <c r="F160" s="10">
        <v>0.60233044810000003</v>
      </c>
      <c r="G160" s="10">
        <v>18.767969950000001</v>
      </c>
      <c r="H160" s="10">
        <v>11.298749490000001</v>
      </c>
      <c r="I160" s="10">
        <v>67.874579400000002</v>
      </c>
      <c r="J160" s="10">
        <v>32.280653059999999</v>
      </c>
      <c r="K160" s="10">
        <v>92.273157920000003</v>
      </c>
      <c r="L160" s="11">
        <v>5.0115740740740737E-3</v>
      </c>
      <c r="M160" s="11">
        <v>5.7696643518518513E-3</v>
      </c>
      <c r="N160" s="10">
        <v>0.44916525000000007</v>
      </c>
      <c r="O160" s="10">
        <v>19.153427890000003</v>
      </c>
      <c r="P160" s="10">
        <v>2.3450906677363433E-2</v>
      </c>
      <c r="Q160" s="9">
        <v>2.9897721926034043E-2</v>
      </c>
      <c r="R160">
        <v>8.9540048200000086</v>
      </c>
      <c r="S160">
        <v>0.46748837186866643</v>
      </c>
      <c r="T160" s="9">
        <v>0.42715095963595806</v>
      </c>
      <c r="U160" s="3">
        <v>13.442100365</v>
      </c>
      <c r="V160" s="3">
        <v>9.0648707655000003</v>
      </c>
      <c r="W160" s="3">
        <v>0.55256388980000004</v>
      </c>
      <c r="X160" s="3">
        <v>0.60182189824999999</v>
      </c>
      <c r="Y160" s="3">
        <v>19.476261350000001</v>
      </c>
      <c r="Z160" s="3">
        <v>18.833376655000002</v>
      </c>
      <c r="AA160" s="3">
        <v>10.753050210000001</v>
      </c>
      <c r="AB160" s="3">
        <v>11.318138695</v>
      </c>
      <c r="AC160" s="3">
        <v>86.946383340000011</v>
      </c>
      <c r="AD160" s="3">
        <v>68.000837474999997</v>
      </c>
      <c r="AE160" s="3">
        <v>32.143645984999999</v>
      </c>
      <c r="AF160" s="3">
        <v>32.172632094999997</v>
      </c>
      <c r="AG160" s="3">
        <v>83.165816614999997</v>
      </c>
      <c r="AH160" s="3">
        <v>91.266810135</v>
      </c>
      <c r="AI160" s="18">
        <v>43636</v>
      </c>
      <c r="AJ160" s="13">
        <v>637.9</v>
      </c>
      <c r="AK160" s="16">
        <v>2.948</v>
      </c>
      <c r="AL160" s="10">
        <v>5.2000000000000046E-2</v>
      </c>
      <c r="AM160" s="10">
        <v>0.61295500145861603</v>
      </c>
      <c r="AN160" s="14">
        <v>12</v>
      </c>
      <c r="AO160" s="10">
        <v>285.14999999999998</v>
      </c>
      <c r="AP160" s="14">
        <v>10.5</v>
      </c>
      <c r="AQ160" s="14">
        <v>37</v>
      </c>
      <c r="AR160" s="10">
        <v>310.14999999999998</v>
      </c>
      <c r="AS160" s="14">
        <v>47.1</v>
      </c>
      <c r="AT160" s="14">
        <v>0.5</v>
      </c>
      <c r="AU160" s="10">
        <v>0.71392078867503173</v>
      </c>
      <c r="AV160" s="10">
        <v>13.398843908533296</v>
      </c>
      <c r="AW160" s="10">
        <v>0.65493426281824929</v>
      </c>
      <c r="AX160" s="10">
        <v>0.71331802268314493</v>
      </c>
      <c r="AY160" s="10">
        <v>12.755593217353709</v>
      </c>
      <c r="AZ160" s="10">
        <v>13.434147571054087</v>
      </c>
      <c r="BA160" s="10">
        <v>0.52762300895259706</v>
      </c>
      <c r="BB160" s="10">
        <v>2.7547184346467236E-2</v>
      </c>
      <c r="BC160" s="2">
        <v>3.5907773507979891E-2</v>
      </c>
      <c r="BD160" s="1" t="s">
        <v>59</v>
      </c>
      <c r="BE160" s="15"/>
      <c r="BF160" s="9">
        <v>0.42715095963595806</v>
      </c>
      <c r="BG160">
        <v>49</v>
      </c>
      <c r="BH160" s="19">
        <v>158.69999999999999</v>
      </c>
      <c r="BI160">
        <v>103</v>
      </c>
      <c r="BJ160" s="19">
        <v>32.6</v>
      </c>
      <c r="BK160" s="21" t="e">
        <v>#NULL!</v>
      </c>
      <c r="BL160" s="20">
        <v>13.8</v>
      </c>
      <c r="BM160">
        <v>81</v>
      </c>
      <c r="BN160">
        <v>83</v>
      </c>
      <c r="BO160" s="20">
        <v>13.5</v>
      </c>
      <c r="BP160">
        <v>90</v>
      </c>
      <c r="BQ160" s="19">
        <v>12.9</v>
      </c>
      <c r="BR160">
        <v>88</v>
      </c>
      <c r="BS160">
        <v>77</v>
      </c>
      <c r="BT160" s="20">
        <v>8.82</v>
      </c>
      <c r="BU160" s="20">
        <v>0.90000000000000036</v>
      </c>
      <c r="BV160" s="20">
        <v>-7</v>
      </c>
      <c r="BW160" s="20">
        <v>6</v>
      </c>
      <c r="BX160" s="21" t="e">
        <v>#NULL!</v>
      </c>
      <c r="BY160" s="20">
        <v>4.68</v>
      </c>
      <c r="BZ160" s="25">
        <f t="shared" si="5"/>
        <v>46.720014110000001</v>
      </c>
      <c r="CA160" s="25">
        <f t="shared" si="4"/>
        <v>18.550222014961673</v>
      </c>
    </row>
    <row r="161" spans="1:79" ht="15.6" x14ac:dyDescent="0.3">
      <c r="A161" s="2">
        <v>112</v>
      </c>
      <c r="B161" s="3" t="s">
        <v>183</v>
      </c>
      <c r="C161" s="10">
        <v>541</v>
      </c>
      <c r="D161" s="9" t="s">
        <v>58</v>
      </c>
      <c r="E161" s="10">
        <v>7.9493750009999999</v>
      </c>
      <c r="F161" s="10">
        <v>0.59938930499999998</v>
      </c>
      <c r="G161" s="10">
        <v>20.208808529999999</v>
      </c>
      <c r="H161" s="10">
        <v>12.139669019999999</v>
      </c>
      <c r="I161" s="10">
        <v>81.657148289999995</v>
      </c>
      <c r="J161" s="10">
        <v>28.23744258</v>
      </c>
      <c r="K161" s="10">
        <v>87.471086310000004</v>
      </c>
      <c r="L161" s="11">
        <v>6.0706018518518522E-3</v>
      </c>
      <c r="M161" s="11">
        <v>6.7071643518518513E-3</v>
      </c>
      <c r="N161" s="10">
        <v>3.060668978999999</v>
      </c>
      <c r="O161" s="10">
        <v>10.408902900000001</v>
      </c>
      <c r="P161" s="10">
        <v>0.29404337886560539</v>
      </c>
      <c r="Q161" s="9">
        <v>0.28006571647161926</v>
      </c>
      <c r="R161">
        <v>10.17889215000001</v>
      </c>
      <c r="S161">
        <v>0.97790249825464404</v>
      </c>
      <c r="T161" s="9">
        <v>0.90631673965403348</v>
      </c>
      <c r="U161" s="3">
        <v>13.392414016666669</v>
      </c>
      <c r="V161" s="3">
        <v>8.7481290746666662</v>
      </c>
      <c r="W161" s="3">
        <v>0.54110983733333329</v>
      </c>
      <c r="X161" s="3">
        <v>0.62925769500000006</v>
      </c>
      <c r="Y161" s="3">
        <v>17.631727836666666</v>
      </c>
      <c r="Z161" s="3">
        <v>20.465438580000001</v>
      </c>
      <c r="AA161" s="3">
        <v>9.5237593929999989</v>
      </c>
      <c r="AB161" s="3">
        <v>12.88936331</v>
      </c>
      <c r="AC161" s="3">
        <v>92.463680139999994</v>
      </c>
      <c r="AD161" s="3">
        <v>80.438972083333326</v>
      </c>
      <c r="AE161" s="3">
        <v>28.560539593333331</v>
      </c>
      <c r="AF161" s="3">
        <v>28.598891899999998</v>
      </c>
      <c r="AG161" s="3">
        <v>77.295861806666665</v>
      </c>
      <c r="AH161" s="3">
        <v>88.207854263333331</v>
      </c>
      <c r="AI161" s="18">
        <v>43636</v>
      </c>
      <c r="AJ161" s="13">
        <v>637.9</v>
      </c>
      <c r="AK161" s="16">
        <v>2.948</v>
      </c>
      <c r="AL161" s="10">
        <v>5.2000000000000046E-2</v>
      </c>
      <c r="AM161" s="10">
        <v>0.60996197930800544</v>
      </c>
      <c r="AN161" s="14">
        <v>12</v>
      </c>
      <c r="AO161" s="10">
        <v>285.14999999999998</v>
      </c>
      <c r="AP161" s="14">
        <v>10.5</v>
      </c>
      <c r="AQ161" s="14">
        <v>37</v>
      </c>
      <c r="AR161" s="10">
        <v>310.14999999999998</v>
      </c>
      <c r="AS161" s="14">
        <v>47.1</v>
      </c>
      <c r="AT161" s="14">
        <v>0.5</v>
      </c>
      <c r="AU161" s="10">
        <v>0.71043475670008904</v>
      </c>
      <c r="AV161" s="10">
        <v>14.357039971209232</v>
      </c>
      <c r="AW161" s="10">
        <v>0.64135818311594905</v>
      </c>
      <c r="AX161" s="10">
        <v>0.74583669364768512</v>
      </c>
      <c r="AY161" s="10">
        <v>11.310858415627722</v>
      </c>
      <c r="AZ161" s="10">
        <v>15.277166035902587</v>
      </c>
      <c r="BA161" s="10">
        <v>3.5929187434001761</v>
      </c>
      <c r="BB161" s="10">
        <v>0.34517746758884416</v>
      </c>
      <c r="BC161" s="2">
        <v>0.33007279626990016</v>
      </c>
      <c r="BD161" s="1" t="s">
        <v>59</v>
      </c>
      <c r="BE161" s="15"/>
      <c r="BF161" s="9">
        <v>0.90631673965403348</v>
      </c>
      <c r="BG161">
        <v>64</v>
      </c>
      <c r="BH161" s="19">
        <v>150.4</v>
      </c>
      <c r="BI161">
        <v>79</v>
      </c>
      <c r="BJ161" s="19">
        <v>30.2</v>
      </c>
      <c r="BK161">
        <v>87</v>
      </c>
      <c r="BL161" s="20">
        <v>13.3</v>
      </c>
      <c r="BM161">
        <v>86</v>
      </c>
      <c r="BN161">
        <v>73</v>
      </c>
      <c r="BO161" s="20">
        <v>15.22</v>
      </c>
      <c r="BP161">
        <v>88</v>
      </c>
      <c r="BQ161" s="19">
        <v>12.1</v>
      </c>
      <c r="BR161">
        <v>86</v>
      </c>
      <c r="BS161">
        <v>91</v>
      </c>
      <c r="BT161" s="20">
        <v>3.55</v>
      </c>
      <c r="BU161" s="20">
        <v>1.2000000000000011</v>
      </c>
      <c r="BV161" s="20">
        <v>0</v>
      </c>
      <c r="BW161" s="20">
        <v>-18</v>
      </c>
      <c r="BX161" s="20">
        <v>-1</v>
      </c>
      <c r="BY161" s="20">
        <v>11.670000000000002</v>
      </c>
      <c r="BZ161" s="25">
        <f t="shared" si="5"/>
        <v>35.833797230000002</v>
      </c>
      <c r="CA161" s="25">
        <f t="shared" si="4"/>
        <v>15.841531284482516</v>
      </c>
    </row>
    <row r="162" spans="1:79" ht="15.6" x14ac:dyDescent="0.3">
      <c r="A162" s="2">
        <v>113</v>
      </c>
      <c r="B162" s="3" t="s">
        <v>184</v>
      </c>
      <c r="C162" s="10">
        <v>755</v>
      </c>
      <c r="D162" s="9" t="s">
        <v>58</v>
      </c>
      <c r="E162" s="10">
        <v>8.7258272449999996</v>
      </c>
      <c r="F162" s="10">
        <v>0.66713138549999995</v>
      </c>
      <c r="G162" s="10">
        <v>19.966137830000001</v>
      </c>
      <c r="H162" s="10">
        <v>13.30526244</v>
      </c>
      <c r="I162" s="10">
        <v>75.117874189999995</v>
      </c>
      <c r="J162" s="10">
        <v>33.611089159999999</v>
      </c>
      <c r="K162" s="10">
        <v>79.070547550000001</v>
      </c>
      <c r="L162" s="11">
        <v>4.0798611111111114E-3</v>
      </c>
      <c r="M162" s="11">
        <v>4.7222106481481481E-3</v>
      </c>
      <c r="N162" s="10">
        <v>2.2448370699999991</v>
      </c>
      <c r="O162" s="10">
        <v>16.412074029999999</v>
      </c>
      <c r="P162" s="10">
        <v>0.13677960907906039</v>
      </c>
      <c r="Q162" s="9">
        <v>9.8716498731535471E-2</v>
      </c>
      <c r="R162">
        <v>6.9979459099999985</v>
      </c>
      <c r="S162">
        <v>0.42639010140999217</v>
      </c>
      <c r="T162" s="9">
        <v>0.34784413631440642</v>
      </c>
      <c r="U162" s="3">
        <v>13.365881526666664</v>
      </c>
      <c r="V162" s="3">
        <v>9.2184751006666659</v>
      </c>
      <c r="W162" s="3">
        <v>0.58008388213333328</v>
      </c>
      <c r="X162" s="3">
        <v>0.63937745289999992</v>
      </c>
      <c r="Y162" s="3">
        <v>17.839056483333334</v>
      </c>
      <c r="Z162" s="3">
        <v>19.094848893333335</v>
      </c>
      <c r="AA162" s="3">
        <v>10.292460162666666</v>
      </c>
      <c r="AB162" s="3">
        <v>12.099143773333333</v>
      </c>
      <c r="AC162" s="3">
        <v>90.48564125</v>
      </c>
      <c r="AD162" s="3">
        <v>71.877669999999995</v>
      </c>
      <c r="AE162" s="3">
        <v>33.166603496666667</v>
      </c>
      <c r="AF162" s="3">
        <v>33.426309903333333</v>
      </c>
      <c r="AG162" s="3">
        <v>70.975885829999996</v>
      </c>
      <c r="AH162" s="3">
        <v>77.355342899999997</v>
      </c>
      <c r="AI162" s="18">
        <v>43636</v>
      </c>
      <c r="AJ162" s="13">
        <v>637.9</v>
      </c>
      <c r="AK162" s="16">
        <v>2.948</v>
      </c>
      <c r="AL162" s="10">
        <v>5.2000000000000046E-2</v>
      </c>
      <c r="AM162" s="10">
        <v>0.678898967605156</v>
      </c>
      <c r="AN162" s="14">
        <v>12</v>
      </c>
      <c r="AO162" s="10">
        <v>285.14999999999998</v>
      </c>
      <c r="AP162" s="14">
        <v>10.5</v>
      </c>
      <c r="AQ162" s="14">
        <v>37</v>
      </c>
      <c r="AR162" s="10">
        <v>310.14999999999998</v>
      </c>
      <c r="AS162" s="14">
        <v>47.1</v>
      </c>
      <c r="AT162" s="14">
        <v>0.5</v>
      </c>
      <c r="AU162" s="10">
        <v>0.79072702764472214</v>
      </c>
      <c r="AV162" s="10">
        <v>15.787764819860744</v>
      </c>
      <c r="AW162" s="10">
        <v>0.68755272780357313</v>
      </c>
      <c r="AX162" s="10">
        <v>0.75783128160842672</v>
      </c>
      <c r="AY162" s="10">
        <v>12.230797809708342</v>
      </c>
      <c r="AZ162" s="10">
        <v>14.484314927283462</v>
      </c>
      <c r="BA162" s="10">
        <v>2.6681969169504498</v>
      </c>
      <c r="BB162" s="10">
        <v>0.16257524259719963</v>
      </c>
      <c r="BC162" s="2">
        <v>0.12253381256121909</v>
      </c>
      <c r="BD162" s="1" t="s">
        <v>59</v>
      </c>
      <c r="BE162" s="15"/>
      <c r="BF162" s="9">
        <v>0.34784413631440642</v>
      </c>
      <c r="BG162">
        <v>55</v>
      </c>
      <c r="BH162" s="19">
        <v>156</v>
      </c>
      <c r="BI162">
        <v>107</v>
      </c>
      <c r="BJ162" s="19">
        <v>33.9</v>
      </c>
      <c r="BK162">
        <v>89</v>
      </c>
      <c r="BL162" s="20">
        <v>12.5</v>
      </c>
      <c r="BM162">
        <v>86</v>
      </c>
      <c r="BN162">
        <v>77</v>
      </c>
      <c r="BO162" s="20">
        <v>2.1</v>
      </c>
      <c r="BP162">
        <v>88</v>
      </c>
      <c r="BQ162" s="19">
        <v>15.2</v>
      </c>
      <c r="BR162">
        <v>83</v>
      </c>
      <c r="BS162">
        <v>74</v>
      </c>
      <c r="BT162" s="20">
        <v>7.73</v>
      </c>
      <c r="BU162" s="20">
        <v>-2.6999999999999993</v>
      </c>
      <c r="BV162" s="20">
        <v>3</v>
      </c>
      <c r="BW162" s="20">
        <v>3</v>
      </c>
      <c r="BX162" s="20">
        <v>1</v>
      </c>
      <c r="BY162" s="20">
        <v>-5.6300000000000008</v>
      </c>
      <c r="BZ162" s="25">
        <f t="shared" si="5"/>
        <v>48.534383590000004</v>
      </c>
      <c r="CA162" s="25">
        <f t="shared" si="4"/>
        <v>19.943451508053911</v>
      </c>
    </row>
    <row r="163" spans="1:79" ht="15.6" x14ac:dyDescent="0.3">
      <c r="A163" s="2">
        <v>114</v>
      </c>
      <c r="B163" s="3" t="s">
        <v>185</v>
      </c>
      <c r="C163" s="10">
        <v>542</v>
      </c>
      <c r="D163" s="9" t="s">
        <v>58</v>
      </c>
      <c r="E163" s="10"/>
      <c r="F163" s="10"/>
      <c r="G163" s="10"/>
      <c r="H163" s="10"/>
      <c r="I163" s="10"/>
      <c r="J163" s="10"/>
      <c r="K163" s="10"/>
      <c r="L163" s="11"/>
      <c r="M163" s="11"/>
      <c r="N163" s="10">
        <v>0</v>
      </c>
      <c r="O163" s="10">
        <v>0</v>
      </c>
      <c r="P163" s="10" t="e">
        <v>#DIV/0!</v>
      </c>
      <c r="Q163" s="9">
        <v>0.30360191001405212</v>
      </c>
      <c r="R163">
        <v>0</v>
      </c>
      <c r="S163" t="e">
        <v>#DIV/0!</v>
      </c>
      <c r="T163" s="9">
        <v>1.0075622666543358</v>
      </c>
      <c r="U163" s="3">
        <v>13.376811459999999</v>
      </c>
      <c r="V163" s="3">
        <v>8.3755794315000003</v>
      </c>
      <c r="W163" s="3">
        <v>0.60696691650000001</v>
      </c>
      <c r="X163" s="3">
        <v>0.81541631159999994</v>
      </c>
      <c r="Y163" s="3">
        <v>15.473866095</v>
      </c>
      <c r="Z163" s="3">
        <v>17.211458520000001</v>
      </c>
      <c r="AA163" s="3">
        <v>9.4023069059999997</v>
      </c>
      <c r="AB163" s="3">
        <v>14.01144472</v>
      </c>
      <c r="AC163" s="3">
        <v>94.544614155000005</v>
      </c>
      <c r="AD163" s="3">
        <v>79.360990099999995</v>
      </c>
      <c r="AE163" s="3">
        <v>34.662505674999998</v>
      </c>
      <c r="AF163" s="3">
        <v>34.547028740000002</v>
      </c>
      <c r="AG163" s="3">
        <v>66.17139573</v>
      </c>
      <c r="AH163" s="3">
        <v>81.474267475000005</v>
      </c>
      <c r="AI163" s="18">
        <v>43636</v>
      </c>
      <c r="AJ163" s="13">
        <v>637.9</v>
      </c>
      <c r="AK163" s="16">
        <v>2.948</v>
      </c>
      <c r="AL163" s="10">
        <v>5.2000000000000046E-2</v>
      </c>
      <c r="AM163" s="10" t="s">
        <v>518</v>
      </c>
      <c r="AN163" s="14">
        <v>12</v>
      </c>
      <c r="AO163" s="10">
        <v>285.14999999999998</v>
      </c>
      <c r="AP163" s="14">
        <v>10.5</v>
      </c>
      <c r="AQ163" s="14">
        <v>37</v>
      </c>
      <c r="AR163" s="10">
        <v>310.14999999999998</v>
      </c>
      <c r="AS163" s="14">
        <v>47.1</v>
      </c>
      <c r="AT163" s="14">
        <v>0.5</v>
      </c>
      <c r="AU163" s="10" t="s">
        <v>518</v>
      </c>
      <c r="AV163" s="10" t="s">
        <v>518</v>
      </c>
      <c r="AW163" s="10">
        <v>0.7194162292379922</v>
      </c>
      <c r="AX163" s="10">
        <v>0.96648385966918449</v>
      </c>
      <c r="AY163" s="10">
        <v>11.130778231740775</v>
      </c>
      <c r="AZ163" s="10">
        <v>16.62284755096271</v>
      </c>
      <c r="BA163" s="10" t="s">
        <v>518</v>
      </c>
      <c r="BB163" s="10" t="s">
        <v>518</v>
      </c>
      <c r="BC163" s="2">
        <v>0.36175298944076562</v>
      </c>
      <c r="BD163" s="1" t="s">
        <v>59</v>
      </c>
      <c r="BE163" s="15"/>
      <c r="BF163" s="9">
        <v>1.0075622666543358</v>
      </c>
      <c r="BG163">
        <v>55</v>
      </c>
      <c r="BH163" s="19">
        <v>152.69999999999999</v>
      </c>
      <c r="BI163">
        <v>108</v>
      </c>
      <c r="BJ163" s="19">
        <v>31.2</v>
      </c>
      <c r="BK163">
        <v>88</v>
      </c>
      <c r="BL163" s="20">
        <v>13.7</v>
      </c>
      <c r="BM163">
        <v>86</v>
      </c>
      <c r="BN163">
        <v>73</v>
      </c>
      <c r="BO163" s="20">
        <v>9.43</v>
      </c>
      <c r="BP163">
        <v>88</v>
      </c>
      <c r="BQ163" s="19">
        <v>12.3</v>
      </c>
      <c r="BR163">
        <v>84</v>
      </c>
      <c r="BS163">
        <v>83</v>
      </c>
      <c r="BT163" s="20">
        <v>7.6</v>
      </c>
      <c r="BU163" s="20">
        <v>1.3999999999999986</v>
      </c>
      <c r="BV163" s="20">
        <v>2</v>
      </c>
      <c r="BW163" s="20">
        <v>-10</v>
      </c>
      <c r="BX163" s="20">
        <v>0</v>
      </c>
      <c r="BY163" s="20">
        <v>1.83</v>
      </c>
      <c r="BZ163" s="25">
        <f t="shared" si="5"/>
        <v>48.98797596</v>
      </c>
      <c r="CA163" s="25">
        <f t="shared" si="4"/>
        <v>21.009292229071221</v>
      </c>
    </row>
    <row r="164" spans="1:79" ht="15.6" x14ac:dyDescent="0.3">
      <c r="A164" s="2">
        <v>115</v>
      </c>
      <c r="B164" s="3" t="s">
        <v>186</v>
      </c>
      <c r="C164" s="10">
        <v>644</v>
      </c>
      <c r="D164" s="9" t="s">
        <v>58</v>
      </c>
      <c r="E164" s="10">
        <v>8.9749196799999993</v>
      </c>
      <c r="F164" s="10">
        <v>0.65579603500000005</v>
      </c>
      <c r="G164" s="10">
        <v>18.79445934</v>
      </c>
      <c r="H164" s="10">
        <v>12.32273524</v>
      </c>
      <c r="I164" s="10">
        <v>78.90756064</v>
      </c>
      <c r="J164" s="10">
        <v>35.058442200000002</v>
      </c>
      <c r="K164" s="10">
        <v>78.443933090000002</v>
      </c>
      <c r="L164" s="11">
        <v>4.9710648148148144E-3</v>
      </c>
      <c r="M164" s="11">
        <v>5.6597106481481481E-3</v>
      </c>
      <c r="N164" s="10">
        <v>3.2457835980000009</v>
      </c>
      <c r="O164" s="10">
        <v>13.008776580000003</v>
      </c>
      <c r="P164" s="10">
        <v>0.24950721369065132</v>
      </c>
      <c r="Q164" s="9">
        <v>0.17800132159970436</v>
      </c>
      <c r="R164">
        <v>10.549729350000007</v>
      </c>
      <c r="S164">
        <v>0.81097013889987224</v>
      </c>
      <c r="T164" s="9">
        <v>0.69461257439863167</v>
      </c>
      <c r="U164" s="3">
        <v>13.417220296666665</v>
      </c>
      <c r="V164" s="3">
        <v>8.9619106619999993</v>
      </c>
      <c r="W164" s="3">
        <v>0.56136676299999999</v>
      </c>
      <c r="X164" s="3">
        <v>0.68425810896666661</v>
      </c>
      <c r="Y164" s="3">
        <v>17.593646710000002</v>
      </c>
      <c r="Z164" s="3">
        <v>18.661691196666666</v>
      </c>
      <c r="AA164" s="3">
        <v>9.8884323460000001</v>
      </c>
      <c r="AB164" s="3">
        <v>12.755887186666667</v>
      </c>
      <c r="AC164" s="3">
        <v>91.686344376666668</v>
      </c>
      <c r="AD164" s="3">
        <v>74.903840939999995</v>
      </c>
      <c r="AE164" s="3">
        <v>35.097326723333332</v>
      </c>
      <c r="AF164" s="3">
        <v>35.411017696666669</v>
      </c>
      <c r="AG164" s="3">
        <v>68.30906061333333</v>
      </c>
      <c r="AH164" s="3">
        <v>79.770249693333326</v>
      </c>
      <c r="AI164" s="18">
        <v>43636</v>
      </c>
      <c r="AJ164" s="13">
        <v>637.9</v>
      </c>
      <c r="AK164" s="16">
        <v>2.948</v>
      </c>
      <c r="AL164" s="10">
        <v>5.2000000000000046E-2</v>
      </c>
      <c r="AM164" s="10">
        <v>0.6673636719810041</v>
      </c>
      <c r="AN164" s="14">
        <v>12</v>
      </c>
      <c r="AO164" s="10">
        <v>285.14999999999998</v>
      </c>
      <c r="AP164" s="14">
        <v>10.5</v>
      </c>
      <c r="AQ164" s="14">
        <v>37</v>
      </c>
      <c r="AR164" s="10">
        <v>310.14999999999998</v>
      </c>
      <c r="AS164" s="14">
        <v>47.1</v>
      </c>
      <c r="AT164" s="14">
        <v>0.5</v>
      </c>
      <c r="AU164" s="10">
        <v>0.77729164114816518</v>
      </c>
      <c r="AV164" s="10">
        <v>14.608776144881061</v>
      </c>
      <c r="AW164" s="10">
        <v>0.66536799433119942</v>
      </c>
      <c r="AX164" s="10">
        <v>0.81102672187952518</v>
      </c>
      <c r="AY164" s="10">
        <v>11.711698423629569</v>
      </c>
      <c r="AZ164" s="10">
        <v>15.121210328191248</v>
      </c>
      <c r="BA164" s="10">
        <v>3.857844295635795</v>
      </c>
      <c r="BB164" s="10">
        <v>0.29655704146437067</v>
      </c>
      <c r="BC164" s="2">
        <v>0.21165064673824363</v>
      </c>
      <c r="BD164" s="1" t="s">
        <v>59</v>
      </c>
      <c r="BE164" s="15"/>
      <c r="BF164" s="9">
        <v>0.69461257439863167</v>
      </c>
      <c r="BG164">
        <v>63</v>
      </c>
      <c r="BH164" s="19">
        <v>153.80000000000001</v>
      </c>
      <c r="BI164">
        <v>110</v>
      </c>
      <c r="BJ164" s="19">
        <v>33.6</v>
      </c>
      <c r="BK164">
        <v>88</v>
      </c>
      <c r="BL164" s="20">
        <v>14.2</v>
      </c>
      <c r="BM164">
        <v>87</v>
      </c>
      <c r="BN164">
        <v>62</v>
      </c>
      <c r="BO164" s="20">
        <v>16.87</v>
      </c>
      <c r="BP164">
        <v>87</v>
      </c>
      <c r="BQ164" s="19">
        <v>14.8</v>
      </c>
      <c r="BR164">
        <v>82</v>
      </c>
      <c r="BS164">
        <v>68</v>
      </c>
      <c r="BT164" s="20">
        <v>5.25</v>
      </c>
      <c r="BU164" s="20">
        <v>-0.60000000000000142</v>
      </c>
      <c r="BV164" s="20">
        <v>5</v>
      </c>
      <c r="BW164" s="20">
        <v>-6</v>
      </c>
      <c r="BX164" s="20">
        <v>1</v>
      </c>
      <c r="BY164" s="20">
        <v>11.620000000000001</v>
      </c>
      <c r="BZ164" s="25">
        <f t="shared" si="5"/>
        <v>49.895160700000005</v>
      </c>
      <c r="CA164" s="25">
        <f t="shared" si="4"/>
        <v>21.093359513055479</v>
      </c>
    </row>
    <row r="165" spans="1:79" ht="15.6" x14ac:dyDescent="0.3">
      <c r="A165" s="2">
        <v>116</v>
      </c>
      <c r="B165" s="3" t="s">
        <v>187</v>
      </c>
      <c r="C165" s="10">
        <v>699</v>
      </c>
      <c r="D165" s="9" t="s">
        <v>58</v>
      </c>
      <c r="E165" s="10">
        <v>9.5654091159999997</v>
      </c>
      <c r="F165" s="10">
        <v>0.55339095199999999</v>
      </c>
      <c r="G165" s="10">
        <v>19.751848299999999</v>
      </c>
      <c r="H165" s="10">
        <v>10.929505689999999</v>
      </c>
      <c r="I165" s="10">
        <v>81.351212899999993</v>
      </c>
      <c r="J165" s="10">
        <v>32.671595420000003</v>
      </c>
      <c r="K165" s="10">
        <v>60.415045300000003</v>
      </c>
      <c r="L165" s="11">
        <v>4.5486111111111109E-3</v>
      </c>
      <c r="M165" s="11">
        <v>5.1388773148148149E-3</v>
      </c>
      <c r="N165" s="10">
        <v>1.6131896639999983</v>
      </c>
      <c r="O165" s="10">
        <v>12.78011764</v>
      </c>
      <c r="P165" s="10">
        <v>0.12622651132341206</v>
      </c>
      <c r="Q165" s="9">
        <v>6.7988273892790427E-2</v>
      </c>
      <c r="R165">
        <v>6.7358866699999993</v>
      </c>
      <c r="S165">
        <v>0.52705983307364912</v>
      </c>
      <c r="T165" s="9">
        <v>0.32322047607234922</v>
      </c>
      <c r="U165" s="3">
        <v>13.46640401</v>
      </c>
      <c r="V165" s="3">
        <v>9.5315453613333343</v>
      </c>
      <c r="W165" s="3">
        <v>0.58753515456666661</v>
      </c>
      <c r="X165" s="3">
        <v>0.61721188846666664</v>
      </c>
      <c r="Y165" s="3">
        <v>17.208251650000001</v>
      </c>
      <c r="Z165" s="3">
        <v>17.950204836666668</v>
      </c>
      <c r="AA165" s="3">
        <v>10.073822819666667</v>
      </c>
      <c r="AB165" s="3">
        <v>11.000994089999999</v>
      </c>
      <c r="AC165" s="3">
        <v>94.301248883333344</v>
      </c>
      <c r="AD165" s="3">
        <v>79.997349049999983</v>
      </c>
      <c r="AE165" s="3">
        <v>32.267417993333332</v>
      </c>
      <c r="AF165" s="3">
        <v>32.403243143333334</v>
      </c>
      <c r="AG165" s="3">
        <v>54.39810395333334</v>
      </c>
      <c r="AH165" s="3">
        <v>58.866190016666671</v>
      </c>
      <c r="AI165" s="18">
        <v>43636</v>
      </c>
      <c r="AJ165" s="13">
        <v>637.9</v>
      </c>
      <c r="AK165" s="16">
        <v>2.948</v>
      </c>
      <c r="AL165" s="10">
        <v>5.2000000000000046E-2</v>
      </c>
      <c r="AM165" s="10">
        <v>0.56315225780189959</v>
      </c>
      <c r="AN165" s="14">
        <v>12</v>
      </c>
      <c r="AO165" s="10">
        <v>285.14999999999998</v>
      </c>
      <c r="AP165" s="14">
        <v>10.5</v>
      </c>
      <c r="AQ165" s="14">
        <v>37</v>
      </c>
      <c r="AR165" s="10">
        <v>310.14999999999998</v>
      </c>
      <c r="AS165" s="14">
        <v>47.1</v>
      </c>
      <c r="AT165" s="14">
        <v>0.5</v>
      </c>
      <c r="AU165" s="10">
        <v>0.65591455013390787</v>
      </c>
      <c r="AV165" s="10">
        <v>12.955524692007693</v>
      </c>
      <c r="AW165" s="10">
        <v>0.69638445515359848</v>
      </c>
      <c r="AX165" s="10">
        <v>0.73155922896425185</v>
      </c>
      <c r="AY165" s="10">
        <v>11.973485351665074</v>
      </c>
      <c r="AZ165" s="10">
        <v>13.063234709996001</v>
      </c>
      <c r="BA165" s="10">
        <v>1.9005084675480983</v>
      </c>
      <c r="BB165" s="10">
        <v>0.14870821388996996</v>
      </c>
      <c r="BC165" s="2">
        <v>7.9929080314661546E-2</v>
      </c>
      <c r="BD165" s="1" t="s">
        <v>59</v>
      </c>
      <c r="BE165" s="15"/>
      <c r="BF165" s="9">
        <v>0.32322047607234922</v>
      </c>
      <c r="BG165">
        <v>52</v>
      </c>
      <c r="BH165" s="19">
        <v>155.1</v>
      </c>
      <c r="BI165">
        <v>115</v>
      </c>
      <c r="BJ165" s="19">
        <v>32.6</v>
      </c>
      <c r="BK165">
        <v>68</v>
      </c>
      <c r="BL165" s="20">
        <v>14.3</v>
      </c>
      <c r="BM165">
        <v>90</v>
      </c>
      <c r="BN165">
        <v>54</v>
      </c>
      <c r="BO165" s="20">
        <v>1.64</v>
      </c>
      <c r="BP165">
        <v>91</v>
      </c>
      <c r="BQ165" s="19">
        <v>8.8000000000000007</v>
      </c>
      <c r="BR165">
        <v>94</v>
      </c>
      <c r="BS165">
        <v>66</v>
      </c>
      <c r="BT165" s="20">
        <v>0.6</v>
      </c>
      <c r="BU165" s="20">
        <v>5.5</v>
      </c>
      <c r="BV165" s="20">
        <v>-4</v>
      </c>
      <c r="BW165" s="20">
        <v>-12</v>
      </c>
      <c r="BX165" s="20">
        <v>-23</v>
      </c>
      <c r="BY165" s="20">
        <v>1.04</v>
      </c>
      <c r="BZ165" s="25">
        <f t="shared" si="5"/>
        <v>52.163122550000004</v>
      </c>
      <c r="CA165" s="25">
        <f t="shared" si="4"/>
        <v>21.684029292472029</v>
      </c>
    </row>
    <row r="166" spans="1:79" x14ac:dyDescent="0.3">
      <c r="A166" s="2">
        <v>117</v>
      </c>
      <c r="B166" s="3" t="s">
        <v>188</v>
      </c>
      <c r="C166" s="10">
        <v>378</v>
      </c>
      <c r="D166" s="9" t="s">
        <v>58</v>
      </c>
      <c r="E166" s="10"/>
      <c r="F166" s="10"/>
      <c r="G166" s="10"/>
      <c r="H166" s="10"/>
      <c r="I166" s="10"/>
      <c r="J166" s="10"/>
      <c r="K166" s="10"/>
      <c r="L166" s="11"/>
      <c r="M166" s="11"/>
      <c r="N166" s="10">
        <v>0</v>
      </c>
      <c r="O166" s="10">
        <v>0</v>
      </c>
      <c r="P166" s="10" t="e">
        <v>#DIV/0!</v>
      </c>
      <c r="Q166" s="9" t="e">
        <v>#DIV/0!</v>
      </c>
      <c r="R166">
        <v>0</v>
      </c>
      <c r="S166" t="e">
        <v>#DIV/0!</v>
      </c>
      <c r="T166" s="9" t="e">
        <v>#DIV/0!</v>
      </c>
      <c r="U166" s="3" t="e">
        <v>#DIV/0!</v>
      </c>
      <c r="V166" s="3" t="e">
        <v>#DIV/0!</v>
      </c>
      <c r="W166" s="3" t="e">
        <v>#DIV/0!</v>
      </c>
      <c r="X166" s="3" t="e">
        <v>#DIV/0!</v>
      </c>
      <c r="Y166" s="3" t="e">
        <v>#DIV/0!</v>
      </c>
      <c r="Z166" s="3" t="e">
        <v>#DIV/0!</v>
      </c>
      <c r="AA166" s="3" t="e">
        <v>#DIV/0!</v>
      </c>
      <c r="AB166" s="3" t="e">
        <v>#DIV/0!</v>
      </c>
      <c r="AC166" s="3" t="e">
        <v>#DIV/0!</v>
      </c>
      <c r="AD166" s="3" t="e">
        <v>#DIV/0!</v>
      </c>
      <c r="AE166" s="3" t="e">
        <v>#DIV/0!</v>
      </c>
      <c r="AF166" s="3" t="e">
        <v>#DIV/0!</v>
      </c>
      <c r="AG166" s="3" t="e">
        <v>#DIV/0!</v>
      </c>
      <c r="AH166" s="3" t="e">
        <v>#DIV/0!</v>
      </c>
      <c r="AI166" s="12">
        <v>43638</v>
      </c>
      <c r="AJ166" s="13">
        <v>640</v>
      </c>
      <c r="AK166" s="16">
        <v>3.00949</v>
      </c>
      <c r="AL166" s="10">
        <v>9.4899999999999984E-3</v>
      </c>
      <c r="AM166" s="10" t="s">
        <v>518</v>
      </c>
      <c r="AN166" s="14">
        <v>12</v>
      </c>
      <c r="AO166" s="10">
        <v>285.14999999999998</v>
      </c>
      <c r="AP166" s="14">
        <v>10.5</v>
      </c>
      <c r="AQ166" s="14">
        <v>37</v>
      </c>
      <c r="AR166" s="10">
        <v>310.14999999999998</v>
      </c>
      <c r="AS166" s="14">
        <v>47.1</v>
      </c>
      <c r="AT166" s="14">
        <v>0.5</v>
      </c>
      <c r="AU166" s="10" t="s">
        <v>518</v>
      </c>
      <c r="AV166" s="10" t="s">
        <v>518</v>
      </c>
      <c r="AW166" s="10" t="e">
        <v>#DIV/0!</v>
      </c>
      <c r="AX166" s="10" t="e">
        <v>#DIV/0!</v>
      </c>
      <c r="AY166" s="10" t="e">
        <v>#DIV/0!</v>
      </c>
      <c r="AZ166" s="10" t="e">
        <v>#DIV/0!</v>
      </c>
      <c r="BA166" s="10" t="s">
        <v>518</v>
      </c>
      <c r="BB166" s="10" t="s">
        <v>518</v>
      </c>
      <c r="BC166" s="2" t="e">
        <v>#DIV/0!</v>
      </c>
      <c r="BD166" s="1" t="s">
        <v>59</v>
      </c>
      <c r="BE166" s="17" t="s">
        <v>189</v>
      </c>
      <c r="BF166" s="9" t="e">
        <v>#DIV/0!</v>
      </c>
      <c r="BG166">
        <v>60</v>
      </c>
      <c r="BH166" s="19">
        <v>153.69999999999999</v>
      </c>
      <c r="BI166">
        <v>95</v>
      </c>
      <c r="BJ166" s="19">
        <v>32.1</v>
      </c>
      <c r="BK166">
        <v>92</v>
      </c>
      <c r="BL166" s="20">
        <v>10.6</v>
      </c>
      <c r="BM166">
        <v>83</v>
      </c>
      <c r="BN166">
        <v>65</v>
      </c>
      <c r="BO166" s="20">
        <v>4.6900000000000004</v>
      </c>
      <c r="BP166">
        <v>94</v>
      </c>
      <c r="BQ166" s="19">
        <v>13</v>
      </c>
      <c r="BR166">
        <v>82</v>
      </c>
      <c r="BS166">
        <v>78</v>
      </c>
      <c r="BT166" s="20">
        <v>6.27</v>
      </c>
      <c r="BU166" s="20">
        <v>-2.4000000000000004</v>
      </c>
      <c r="BV166" s="20">
        <v>1</v>
      </c>
      <c r="BW166" s="20">
        <v>-13</v>
      </c>
      <c r="BX166" s="20">
        <v>-2</v>
      </c>
      <c r="BY166" s="20">
        <v>-1.5799999999999992</v>
      </c>
      <c r="BZ166" s="25">
        <f t="shared" si="5"/>
        <v>43.091275150000001</v>
      </c>
      <c r="CA166" s="25">
        <f t="shared" si="4"/>
        <v>18.240704627431196</v>
      </c>
    </row>
    <row r="167" spans="1:79" x14ac:dyDescent="0.3">
      <c r="A167" s="2">
        <v>118</v>
      </c>
      <c r="B167" s="3" t="s">
        <v>190</v>
      </c>
      <c r="C167" s="10">
        <v>387</v>
      </c>
      <c r="D167" s="9" t="s">
        <v>58</v>
      </c>
      <c r="E167" s="10">
        <v>8.4611564739999992</v>
      </c>
      <c r="F167" s="10">
        <v>0.69199639560000004</v>
      </c>
      <c r="G167" s="10">
        <v>22.11746582</v>
      </c>
      <c r="H167" s="10">
        <v>15.29224045</v>
      </c>
      <c r="I167" s="10">
        <v>82.104441050000005</v>
      </c>
      <c r="J167" s="10">
        <v>29.117370059999999</v>
      </c>
      <c r="K167" s="10">
        <v>90.033930799999993</v>
      </c>
      <c r="L167" s="11">
        <v>4.363425925925926E-3</v>
      </c>
      <c r="M167" s="11">
        <v>4.9768402777777771E-3</v>
      </c>
      <c r="N167" s="10">
        <v>4.6624162499999997</v>
      </c>
      <c r="O167" s="10">
        <v>12.684964159999993</v>
      </c>
      <c r="P167" s="10">
        <v>0.36755454656325987</v>
      </c>
      <c r="Q167" s="9">
        <v>0.3151698846438637</v>
      </c>
      <c r="R167">
        <v>17.847513949999993</v>
      </c>
      <c r="S167">
        <v>1.4069818191744896</v>
      </c>
      <c r="T167" s="9">
        <v>1.1978171560946778</v>
      </c>
      <c r="U167" s="3">
        <v>13.265331466666668</v>
      </c>
      <c r="V167" s="3">
        <v>8.4359969396666674</v>
      </c>
      <c r="W167" s="3">
        <v>0.54399235749999997</v>
      </c>
      <c r="X167" s="3">
        <v>0.66245928629999995</v>
      </c>
      <c r="Y167" s="3">
        <v>18.537229616666664</v>
      </c>
      <c r="Z167" s="3">
        <v>21.796281063333335</v>
      </c>
      <c r="AA167" s="3">
        <v>10.053909998</v>
      </c>
      <c r="AB167" s="3">
        <v>14.413261346666665</v>
      </c>
      <c r="AC167" s="3">
        <v>95.004015936666676</v>
      </c>
      <c r="AD167" s="3">
        <v>80.98429020333333</v>
      </c>
      <c r="AE167" s="3">
        <v>29.142672349999998</v>
      </c>
      <c r="AF167" s="3">
        <v>28.973781743333333</v>
      </c>
      <c r="AG167" s="3">
        <v>71.502077543333328</v>
      </c>
      <c r="AH167" s="3">
        <v>88.116777559999989</v>
      </c>
      <c r="AI167" s="12">
        <v>43638</v>
      </c>
      <c r="AJ167" s="13">
        <v>640</v>
      </c>
      <c r="AK167" s="16">
        <v>3.00949</v>
      </c>
      <c r="AL167" s="10">
        <v>9.4899999999999984E-3</v>
      </c>
      <c r="AM167" s="10">
        <v>0.68981428308450943</v>
      </c>
      <c r="AN167" s="14">
        <v>12</v>
      </c>
      <c r="AO167" s="10">
        <v>285.14999999999998</v>
      </c>
      <c r="AP167" s="14">
        <v>10.5</v>
      </c>
      <c r="AQ167" s="14">
        <v>37</v>
      </c>
      <c r="AR167" s="10">
        <v>310.14999999999998</v>
      </c>
      <c r="AS167" s="14">
        <v>47.1</v>
      </c>
      <c r="AT167" s="14">
        <v>0.5</v>
      </c>
      <c r="AU167" s="10">
        <v>0.80325206604575816</v>
      </c>
      <c r="AV167" s="10">
        <v>17.765900115611437</v>
      </c>
      <c r="AW167" s="10">
        <v>0.63145268942637489</v>
      </c>
      <c r="AX167" s="10">
        <v>0.76896613013467174</v>
      </c>
      <c r="AY167" s="10">
        <v>11.679958421120341</v>
      </c>
      <c r="AZ167" s="10">
        <v>16.764804793437893</v>
      </c>
      <c r="BA167" s="10">
        <v>5.4188776996793635</v>
      </c>
      <c r="BB167" s="10">
        <v>0.42718904297474708</v>
      </c>
      <c r="BC167" s="2">
        <v>0.36759136939674347</v>
      </c>
      <c r="BD167" s="1" t="s">
        <v>59</v>
      </c>
      <c r="BE167" s="15"/>
      <c r="BF167" s="9">
        <v>1.1978171560946778</v>
      </c>
      <c r="BG167">
        <v>52</v>
      </c>
      <c r="BH167" s="19">
        <v>144.9</v>
      </c>
      <c r="BI167">
        <v>130</v>
      </c>
      <c r="BJ167" s="19">
        <v>30.9</v>
      </c>
      <c r="BK167">
        <v>93</v>
      </c>
      <c r="BL167" s="20">
        <v>14.8</v>
      </c>
      <c r="BM167">
        <v>92</v>
      </c>
      <c r="BN167">
        <v>82</v>
      </c>
      <c r="BO167" s="20">
        <v>7.19</v>
      </c>
      <c r="BP167">
        <v>90</v>
      </c>
      <c r="BQ167" s="19">
        <v>13.5</v>
      </c>
      <c r="BR167">
        <v>85</v>
      </c>
      <c r="BS167">
        <v>81</v>
      </c>
      <c r="BT167" s="20">
        <v>7.49</v>
      </c>
      <c r="BU167" s="20">
        <v>1.3000000000000007</v>
      </c>
      <c r="BV167" s="20">
        <v>7</v>
      </c>
      <c r="BW167" s="20">
        <v>1</v>
      </c>
      <c r="BX167" s="20">
        <v>3</v>
      </c>
      <c r="BY167" s="20">
        <v>-0.29999999999999982</v>
      </c>
      <c r="BZ167" s="25">
        <f t="shared" si="5"/>
        <v>58.967008100000001</v>
      </c>
      <c r="CA167" s="25">
        <f t="shared" si="4"/>
        <v>28.084863790786912</v>
      </c>
    </row>
    <row r="168" spans="1:79" x14ac:dyDescent="0.3">
      <c r="A168" s="2">
        <v>119</v>
      </c>
      <c r="B168" s="3" t="s">
        <v>191</v>
      </c>
      <c r="C168" s="10">
        <v>430</v>
      </c>
      <c r="D168" s="9" t="s">
        <v>58</v>
      </c>
      <c r="E168" s="10">
        <v>9.1235258819999991</v>
      </c>
      <c r="F168" s="10">
        <v>0.60107858130000003</v>
      </c>
      <c r="G168" s="10">
        <v>18.986357569999999</v>
      </c>
      <c r="H168" s="10">
        <v>11.390112</v>
      </c>
      <c r="I168" s="10">
        <v>78.026011639999993</v>
      </c>
      <c r="J168" s="10">
        <v>33.578428500000001</v>
      </c>
      <c r="K168" s="10">
        <v>69.583196999999998</v>
      </c>
      <c r="L168" s="11">
        <v>5.4340277777777781E-3</v>
      </c>
      <c r="M168" s="11">
        <v>6.0358680555555556E-3</v>
      </c>
      <c r="N168" s="10">
        <v>1.94142218</v>
      </c>
      <c r="O168" s="10">
        <v>13.955914650000011</v>
      </c>
      <c r="P168" s="10">
        <v>0.1391110671488664</v>
      </c>
      <c r="Q168" s="9">
        <v>0.21330806003331823</v>
      </c>
      <c r="R168">
        <v>6.5038449699999958</v>
      </c>
      <c r="S168">
        <v>0.46602785507863442</v>
      </c>
      <c r="T168" s="9">
        <v>0.46670517252127208</v>
      </c>
      <c r="U168" s="3">
        <v>13.2722952</v>
      </c>
      <c r="V168" s="3">
        <v>9.0028360666666671</v>
      </c>
      <c r="W168" s="3">
        <v>0.53222599910000001</v>
      </c>
      <c r="X168" s="3">
        <v>0.60284710236666672</v>
      </c>
      <c r="Y168" s="3">
        <v>17.09532007</v>
      </c>
      <c r="Z168" s="3">
        <v>19.547837700000002</v>
      </c>
      <c r="AA168" s="3">
        <v>9.0717269193333347</v>
      </c>
      <c r="AB168" s="3">
        <v>11.786687676666666</v>
      </c>
      <c r="AC168" s="3">
        <v>89.792240763333325</v>
      </c>
      <c r="AD168" s="3">
        <v>76.849647103333325</v>
      </c>
      <c r="AE168" s="3">
        <v>33.987347806666662</v>
      </c>
      <c r="AF168" s="3">
        <v>33.577201160000008</v>
      </c>
      <c r="AG168" s="3">
        <v>64.169370479999998</v>
      </c>
      <c r="AH168" s="3">
        <v>70.209583330000001</v>
      </c>
      <c r="AI168" s="12">
        <v>43638</v>
      </c>
      <c r="AJ168" s="13">
        <v>640</v>
      </c>
      <c r="AK168" s="16">
        <v>3.00949</v>
      </c>
      <c r="AL168" s="10">
        <v>9.4899999999999984E-3</v>
      </c>
      <c r="AM168" s="10">
        <v>0.59918316522068527</v>
      </c>
      <c r="AN168" s="14">
        <v>12</v>
      </c>
      <c r="AO168" s="10">
        <v>285.14999999999998</v>
      </c>
      <c r="AP168" s="14">
        <v>10.5</v>
      </c>
      <c r="AQ168" s="14">
        <v>37</v>
      </c>
      <c r="AR168" s="10">
        <v>310.14999999999998</v>
      </c>
      <c r="AS168" s="14">
        <v>47.1</v>
      </c>
      <c r="AT168" s="14">
        <v>0.5</v>
      </c>
      <c r="AU168" s="10">
        <v>0.69771694672838291</v>
      </c>
      <c r="AV168" s="10">
        <v>13.247103433233718</v>
      </c>
      <c r="AW168" s="10">
        <v>0.61779459560575589</v>
      </c>
      <c r="AX168" s="10">
        <v>0.69976980164161373</v>
      </c>
      <c r="AY168" s="10">
        <v>10.51741592879335</v>
      </c>
      <c r="AZ168" s="10">
        <v>13.68281698535475</v>
      </c>
      <c r="BA168" s="10">
        <v>2.2860799517592802</v>
      </c>
      <c r="BB168" s="10">
        <v>0.16380724653967976</v>
      </c>
      <c r="BC168" s="2">
        <v>0.24864112377520764</v>
      </c>
      <c r="BD168" s="1" t="s">
        <v>59</v>
      </c>
      <c r="BE168" s="15"/>
      <c r="BF168" s="9">
        <v>0.46670517252127208</v>
      </c>
      <c r="BG168">
        <v>54</v>
      </c>
      <c r="BH168" s="19">
        <v>154.5</v>
      </c>
      <c r="BI168">
        <v>111</v>
      </c>
      <c r="BJ168" s="19">
        <v>31.5</v>
      </c>
      <c r="BK168">
        <v>91</v>
      </c>
      <c r="BL168" s="20">
        <v>14.4</v>
      </c>
      <c r="BM168">
        <v>86</v>
      </c>
      <c r="BN168">
        <v>67</v>
      </c>
      <c r="BO168" s="20">
        <v>3.4</v>
      </c>
      <c r="BP168">
        <v>79</v>
      </c>
      <c r="BQ168" s="19">
        <v>12.8</v>
      </c>
      <c r="BR168">
        <v>87</v>
      </c>
      <c r="BS168">
        <v>61</v>
      </c>
      <c r="BT168" s="20">
        <v>3.35</v>
      </c>
      <c r="BU168" s="20">
        <v>1.5999999999999996</v>
      </c>
      <c r="BV168" s="20">
        <v>-1</v>
      </c>
      <c r="BW168" s="20">
        <v>6</v>
      </c>
      <c r="BX168" s="20">
        <v>12</v>
      </c>
      <c r="BY168" s="20">
        <v>4.9999999999999822E-2</v>
      </c>
      <c r="BZ168" s="25">
        <f t="shared" si="5"/>
        <v>50.348753070000001</v>
      </c>
      <c r="CA168" s="25">
        <f t="shared" si="4"/>
        <v>21.09267941056336</v>
      </c>
    </row>
    <row r="169" spans="1:79" x14ac:dyDescent="0.3">
      <c r="A169" s="2">
        <v>120</v>
      </c>
      <c r="B169" s="3" t="s">
        <v>192</v>
      </c>
      <c r="C169" s="10">
        <v>415</v>
      </c>
      <c r="D169" s="9" t="s">
        <v>58</v>
      </c>
      <c r="E169" s="10">
        <v>10.022066669999999</v>
      </c>
      <c r="F169" s="10">
        <v>0.49472855449999997</v>
      </c>
      <c r="G169" s="10">
        <v>24.549601030000002</v>
      </c>
      <c r="H169" s="10">
        <v>12.153259889999999</v>
      </c>
      <c r="I169" s="10">
        <v>82.124536460000002</v>
      </c>
      <c r="J169" s="10">
        <v>25.496125370000001</v>
      </c>
      <c r="K169" s="10">
        <v>76.331225369999999</v>
      </c>
      <c r="L169" s="11">
        <v>6.0995370370370361E-3</v>
      </c>
      <c r="M169" s="11">
        <v>6.6087847222222225E-3</v>
      </c>
      <c r="N169" s="10">
        <v>1.1140298999999985</v>
      </c>
      <c r="O169" s="10">
        <v>10.697759669999996</v>
      </c>
      <c r="P169" s="10">
        <v>0.10413674772710602</v>
      </c>
      <c r="Q169" s="9">
        <v>3.7879084556850018E-2</v>
      </c>
      <c r="R169">
        <v>5.4961252599999995</v>
      </c>
      <c r="S169">
        <v>0.51376413656150133</v>
      </c>
      <c r="T169" s="9">
        <v>0.58710505957913572</v>
      </c>
      <c r="U169" s="3">
        <v>13.314471106666666</v>
      </c>
      <c r="V169" s="3">
        <v>9.8749353656666656</v>
      </c>
      <c r="W169" s="3">
        <v>0.47123305453333336</v>
      </c>
      <c r="X169" s="3">
        <v>0.45642700463333336</v>
      </c>
      <c r="Y169" s="3">
        <v>23.755458176666668</v>
      </c>
      <c r="Z169" s="3">
        <v>25.39969829</v>
      </c>
      <c r="AA169" s="3">
        <v>11.148593613333333</v>
      </c>
      <c r="AB169" s="3">
        <v>11.571096846666665</v>
      </c>
      <c r="AC169" s="3">
        <v>92.726497126666644</v>
      </c>
      <c r="AD169" s="3">
        <v>79.738988546666675</v>
      </c>
      <c r="AE169" s="3">
        <v>25.348349519999999</v>
      </c>
      <c r="AF169" s="3">
        <v>25.623602503333334</v>
      </c>
      <c r="AG169" s="3">
        <v>70.314847513333333</v>
      </c>
      <c r="AH169" s="3">
        <v>78.053696663333326</v>
      </c>
      <c r="AI169" s="12">
        <v>43638</v>
      </c>
      <c r="AJ169" s="13">
        <v>640</v>
      </c>
      <c r="AK169" s="16">
        <v>3.00949</v>
      </c>
      <c r="AL169" s="10">
        <v>9.4899999999999984E-3</v>
      </c>
      <c r="AM169" s="10">
        <v>0.49316849815084945</v>
      </c>
      <c r="AN169" s="14">
        <v>12</v>
      </c>
      <c r="AO169" s="10">
        <v>285.14999999999998</v>
      </c>
      <c r="AP169" s="14">
        <v>10.5</v>
      </c>
      <c r="AQ169" s="14">
        <v>37</v>
      </c>
      <c r="AR169" s="10">
        <v>310.14999999999998</v>
      </c>
      <c r="AS169" s="14">
        <v>47.1</v>
      </c>
      <c r="AT169" s="14">
        <v>0.5</v>
      </c>
      <c r="AU169" s="10">
        <v>0.57426850206263758</v>
      </c>
      <c r="AV169" s="10">
        <v>14.098062609733486</v>
      </c>
      <c r="AW169" s="10">
        <v>0.54699551478842035</v>
      </c>
      <c r="AX169" s="10">
        <v>0.5298090232867706</v>
      </c>
      <c r="AY169" s="10">
        <v>12.98548287788782</v>
      </c>
      <c r="AZ169" s="10">
        <v>13.428969843445335</v>
      </c>
      <c r="BA169" s="10">
        <v>1.2437874281111032</v>
      </c>
      <c r="BB169" s="10">
        <v>0.11626615912854056</v>
      </c>
      <c r="BC169" s="2">
        <v>4.0356067322662829E-2</v>
      </c>
      <c r="BD169" s="1" t="s">
        <v>59</v>
      </c>
      <c r="BE169" s="15"/>
      <c r="BF169" s="9">
        <v>0.58710505957913572</v>
      </c>
      <c r="BG169">
        <v>74</v>
      </c>
      <c r="BH169" s="19">
        <v>135.30000000000001</v>
      </c>
      <c r="BI169">
        <v>90</v>
      </c>
      <c r="BJ169" s="19">
        <v>28.9</v>
      </c>
      <c r="BK169">
        <v>90</v>
      </c>
      <c r="BL169" s="20">
        <v>13.2</v>
      </c>
      <c r="BM169">
        <v>83</v>
      </c>
      <c r="BN169">
        <v>83</v>
      </c>
      <c r="BO169" s="20">
        <v>4.55</v>
      </c>
      <c r="BP169">
        <v>88</v>
      </c>
      <c r="BQ169" s="19">
        <v>13.8</v>
      </c>
      <c r="BR169">
        <v>87</v>
      </c>
      <c r="BS169">
        <v>83</v>
      </c>
      <c r="BT169" s="20">
        <v>5.0199999999999996</v>
      </c>
      <c r="BU169" s="20">
        <v>-0.60000000000000142</v>
      </c>
      <c r="BV169" s="20">
        <v>-4</v>
      </c>
      <c r="BW169" s="20">
        <v>0</v>
      </c>
      <c r="BX169" s="20">
        <v>2</v>
      </c>
      <c r="BY169" s="20">
        <v>-0.46999999999999975</v>
      </c>
      <c r="BZ169" s="25">
        <f t="shared" si="5"/>
        <v>40.823313300000002</v>
      </c>
      <c r="CA169" s="25">
        <f t="shared" si="4"/>
        <v>22.300400194689303</v>
      </c>
    </row>
    <row r="170" spans="1:79" x14ac:dyDescent="0.3">
      <c r="A170" s="2">
        <v>121</v>
      </c>
      <c r="B170" s="3" t="s">
        <v>193</v>
      </c>
      <c r="C170" s="10">
        <v>396</v>
      </c>
      <c r="D170" s="9" t="s">
        <v>58</v>
      </c>
      <c r="E170" s="10">
        <v>9.3740346930000005</v>
      </c>
      <c r="F170" s="10">
        <v>0.55864251170000001</v>
      </c>
      <c r="G170" s="10">
        <v>18.503236080000001</v>
      </c>
      <c r="H170" s="10">
        <v>10.32200972</v>
      </c>
      <c r="I170" s="10">
        <v>73.739872090000006</v>
      </c>
      <c r="J170" s="10">
        <v>31.27592336</v>
      </c>
      <c r="K170" s="10">
        <v>95.364040489999994</v>
      </c>
      <c r="L170" s="11">
        <v>6.9444444444444441E-3</v>
      </c>
      <c r="M170" s="11">
        <v>7.7256828703703697E-3</v>
      </c>
      <c r="N170" s="10">
        <v>0.85598549000000013</v>
      </c>
      <c r="O170" s="10">
        <v>13.516347589999995</v>
      </c>
      <c r="P170" s="10">
        <v>6.3329644661794346E-2</v>
      </c>
      <c r="Q170" s="9">
        <v>6.3329644661794346E-2</v>
      </c>
      <c r="R170">
        <v>6.6109985299999892</v>
      </c>
      <c r="S170">
        <v>0.48911131398330598</v>
      </c>
      <c r="T170" s="9">
        <v>0.48911131398330598</v>
      </c>
      <c r="U170" s="3">
        <v>13.244726330000001</v>
      </c>
      <c r="V170" s="3">
        <v>9.3740346930000005</v>
      </c>
      <c r="W170" s="3">
        <v>0.51109057250000001</v>
      </c>
      <c r="X170" s="3">
        <v>0.55864251170000001</v>
      </c>
      <c r="Y170" s="3">
        <v>18.551369609999998</v>
      </c>
      <c r="Z170" s="3">
        <v>18.503236080000001</v>
      </c>
      <c r="AA170" s="3">
        <v>9.4660242300000004</v>
      </c>
      <c r="AB170" s="3">
        <v>10.32200972</v>
      </c>
      <c r="AC170" s="3">
        <v>87.256219680000001</v>
      </c>
      <c r="AD170" s="3">
        <v>73.739872090000006</v>
      </c>
      <c r="AE170" s="3">
        <v>31.192279549999999</v>
      </c>
      <c r="AF170" s="3">
        <v>31.27592336</v>
      </c>
      <c r="AG170" s="3">
        <v>88.753041960000004</v>
      </c>
      <c r="AH170" s="3">
        <v>95.364040489999994</v>
      </c>
      <c r="AI170" s="12">
        <v>43638</v>
      </c>
      <c r="AJ170" s="13">
        <v>640</v>
      </c>
      <c r="AK170" s="16">
        <v>3.00949</v>
      </c>
      <c r="AL170" s="10">
        <v>9.4899999999999984E-3</v>
      </c>
      <c r="AM170" s="10">
        <v>0.55688091174916676</v>
      </c>
      <c r="AN170" s="14">
        <v>12</v>
      </c>
      <c r="AO170" s="10">
        <v>285.14999999999998</v>
      </c>
      <c r="AP170" s="14">
        <v>10.5</v>
      </c>
      <c r="AQ170" s="14">
        <v>37</v>
      </c>
      <c r="AR170" s="10">
        <v>310.14999999999998</v>
      </c>
      <c r="AS170" s="14">
        <v>47.1</v>
      </c>
      <c r="AT170" s="14">
        <v>0.5</v>
      </c>
      <c r="AU170" s="10">
        <v>0.64845822110813389</v>
      </c>
      <c r="AV170" s="10">
        <v>11.998575553180642</v>
      </c>
      <c r="AW170" s="10">
        <v>0.59326112232301098</v>
      </c>
      <c r="AX170" s="10">
        <v>0.64845822110813389</v>
      </c>
      <c r="AY170" s="10">
        <v>11.005806355457597</v>
      </c>
      <c r="AZ170" s="10">
        <v>11.998575553180642</v>
      </c>
      <c r="BA170" s="10">
        <v>0.99276919772304417</v>
      </c>
      <c r="BB170" s="10">
        <v>7.3449516676941606E-2</v>
      </c>
      <c r="BC170" s="2">
        <v>7.3449516676941606E-2</v>
      </c>
      <c r="BD170" s="1" t="s">
        <v>59</v>
      </c>
      <c r="BE170" s="15"/>
      <c r="BF170" s="9">
        <v>0.48911131398330598</v>
      </c>
      <c r="BG170">
        <v>75</v>
      </c>
      <c r="BH170" s="19">
        <v>138.69999999999999</v>
      </c>
      <c r="BI170">
        <v>78</v>
      </c>
      <c r="BJ170" s="19">
        <v>33.1</v>
      </c>
      <c r="BK170">
        <v>84</v>
      </c>
      <c r="BL170" s="20">
        <v>15.1</v>
      </c>
      <c r="BM170">
        <v>88</v>
      </c>
      <c r="BN170">
        <v>91</v>
      </c>
      <c r="BO170" s="20">
        <v>2.89</v>
      </c>
      <c r="BP170">
        <v>93</v>
      </c>
      <c r="BQ170" s="19">
        <v>13.4</v>
      </c>
      <c r="BR170">
        <v>86</v>
      </c>
      <c r="BS170">
        <v>101</v>
      </c>
      <c r="BT170" s="20">
        <v>6.39</v>
      </c>
      <c r="BU170" s="20">
        <v>1.6999999999999993</v>
      </c>
      <c r="BV170" s="20">
        <v>2</v>
      </c>
      <c r="BW170" s="20">
        <v>-10</v>
      </c>
      <c r="BX170" s="20">
        <v>-9</v>
      </c>
      <c r="BY170" s="20">
        <v>-3.4999999999999996</v>
      </c>
      <c r="BZ170" s="25">
        <f t="shared" si="5"/>
        <v>35.380204859999999</v>
      </c>
      <c r="CA170" s="25">
        <f t="shared" si="4"/>
        <v>18.39108794247127</v>
      </c>
    </row>
    <row r="171" spans="1:79" x14ac:dyDescent="0.3">
      <c r="A171" s="2">
        <v>122</v>
      </c>
      <c r="B171" s="3" t="s">
        <v>194</v>
      </c>
      <c r="C171" s="10">
        <v>697</v>
      </c>
      <c r="D171" s="9" t="s">
        <v>58</v>
      </c>
      <c r="E171" s="10">
        <v>9.3612978719999997</v>
      </c>
      <c r="F171" s="10">
        <v>0.60115548780000005</v>
      </c>
      <c r="G171" s="10">
        <v>19.210838519999999</v>
      </c>
      <c r="H171" s="10">
        <v>11.42216683</v>
      </c>
      <c r="I171" s="10">
        <v>75.500902760000002</v>
      </c>
      <c r="J171" s="10">
        <v>30.791284359999999</v>
      </c>
      <c r="K171" s="10">
        <v>56.552178779999998</v>
      </c>
      <c r="L171" s="11">
        <v>4.635416666666667E-3</v>
      </c>
      <c r="M171" s="11">
        <v>5.2546180555555558E-3</v>
      </c>
      <c r="N171" s="10">
        <v>1.2320749000000006</v>
      </c>
      <c r="O171" s="10">
        <v>15.208979169999992</v>
      </c>
      <c r="P171" s="10">
        <v>8.1009703953720466E-2</v>
      </c>
      <c r="Q171" s="9">
        <v>0.13873992611965369</v>
      </c>
      <c r="R171">
        <v>6.6338309899999999</v>
      </c>
      <c r="S171">
        <v>0.43617858344400662</v>
      </c>
      <c r="T171" s="9">
        <v>0.50796141757004076</v>
      </c>
      <c r="U171" s="3">
        <v>13.269705003333334</v>
      </c>
      <c r="V171" s="3">
        <v>9.4377210460000001</v>
      </c>
      <c r="W171" s="3">
        <v>0.51925303766666675</v>
      </c>
      <c r="X171" s="3">
        <v>0.57000759883333341</v>
      </c>
      <c r="Y171" s="3">
        <v>19.937438686666667</v>
      </c>
      <c r="Z171" s="3">
        <v>21.261724606666665</v>
      </c>
      <c r="AA171" s="3">
        <v>10.296219473333332</v>
      </c>
      <c r="AB171" s="3">
        <v>12.020155676666667</v>
      </c>
      <c r="AC171" s="3">
        <v>89.834060513333341</v>
      </c>
      <c r="AD171" s="3">
        <v>76.91894928666666</v>
      </c>
      <c r="AE171" s="3">
        <v>30.158829313333332</v>
      </c>
      <c r="AF171" s="3">
        <v>30.207397523333331</v>
      </c>
      <c r="AG171" s="3">
        <v>52.608273773333337</v>
      </c>
      <c r="AH171" s="3">
        <v>59.080940306666669</v>
      </c>
      <c r="AI171" s="12">
        <v>43638</v>
      </c>
      <c r="AJ171" s="13">
        <v>640</v>
      </c>
      <c r="AK171" s="16">
        <v>3.00949</v>
      </c>
      <c r="AL171" s="10">
        <v>9.4899999999999984E-3</v>
      </c>
      <c r="AM171" s="10">
        <v>0.5992598292069421</v>
      </c>
      <c r="AN171" s="14">
        <v>12</v>
      </c>
      <c r="AO171" s="10">
        <v>285.14999999999998</v>
      </c>
      <c r="AP171" s="14">
        <v>10.5</v>
      </c>
      <c r="AQ171" s="14">
        <v>37</v>
      </c>
      <c r="AR171" s="10">
        <v>310.14999999999998</v>
      </c>
      <c r="AS171" s="14">
        <v>47.1</v>
      </c>
      <c r="AT171" s="14">
        <v>0.5</v>
      </c>
      <c r="AU171" s="10">
        <v>0.69780621786535724</v>
      </c>
      <c r="AV171" s="10">
        <v>13.405442569663316</v>
      </c>
      <c r="AW171" s="10">
        <v>0.60273590723640158</v>
      </c>
      <c r="AX171" s="10">
        <v>0.66165052930321455</v>
      </c>
      <c r="AY171" s="10">
        <v>11.959905891055918</v>
      </c>
      <c r="AZ171" s="10">
        <v>14.024749331226474</v>
      </c>
      <c r="BA171" s="10">
        <v>1.4165086872150212</v>
      </c>
      <c r="BB171" s="10">
        <v>9.313634211618306E-2</v>
      </c>
      <c r="BC171" s="2">
        <v>0.16631589898075813</v>
      </c>
      <c r="BD171" s="1" t="s">
        <v>59</v>
      </c>
      <c r="BE171" s="15"/>
      <c r="BF171" s="9">
        <v>0.50796141757004076</v>
      </c>
      <c r="BG171">
        <v>68</v>
      </c>
      <c r="BH171" s="19">
        <v>153.30000000000001</v>
      </c>
      <c r="BI171">
        <v>111</v>
      </c>
      <c r="BJ171" s="19">
        <v>31.6</v>
      </c>
      <c r="BK171">
        <v>83</v>
      </c>
      <c r="BL171" s="20">
        <v>15.4</v>
      </c>
      <c r="BM171">
        <v>85</v>
      </c>
      <c r="BN171">
        <v>87</v>
      </c>
      <c r="BO171" s="20">
        <v>4.97</v>
      </c>
      <c r="BP171" s="21" t="e">
        <v>#NULL!</v>
      </c>
      <c r="BQ171" s="19">
        <v>13.9</v>
      </c>
      <c r="BR171">
        <v>82</v>
      </c>
      <c r="BS171">
        <v>85</v>
      </c>
      <c r="BT171" s="20">
        <v>7.69</v>
      </c>
      <c r="BU171" s="20">
        <v>1.5</v>
      </c>
      <c r="BV171" s="20">
        <v>3</v>
      </c>
      <c r="BW171" s="20">
        <v>2</v>
      </c>
      <c r="BX171" s="21" t="e">
        <v>#NULL!</v>
      </c>
      <c r="BY171" s="20">
        <v>-2.7200000000000006</v>
      </c>
      <c r="BZ171" s="25">
        <f t="shared" si="5"/>
        <v>50.348753070000001</v>
      </c>
      <c r="CA171" s="25">
        <f t="shared" si="4"/>
        <v>21.4241899221689</v>
      </c>
    </row>
    <row r="172" spans="1:79" x14ac:dyDescent="0.3">
      <c r="A172" s="2">
        <v>123</v>
      </c>
      <c r="B172" s="3" t="s">
        <v>195</v>
      </c>
      <c r="C172" s="10">
        <v>710</v>
      </c>
      <c r="D172" s="9" t="s">
        <v>58</v>
      </c>
      <c r="E172" s="10">
        <v>9.4982991180000003</v>
      </c>
      <c r="F172" s="10">
        <v>0.50555808170000005</v>
      </c>
      <c r="G172" s="10">
        <v>21.033889980000001</v>
      </c>
      <c r="H172" s="10">
        <v>10.6336832</v>
      </c>
      <c r="I172" s="10">
        <v>72.727768280000006</v>
      </c>
      <c r="J172" s="10">
        <v>33.692558650000002</v>
      </c>
      <c r="K172" s="10">
        <v>77.815803779999996</v>
      </c>
      <c r="L172" s="11">
        <v>3.975694444444444E-3</v>
      </c>
      <c r="M172" s="11">
        <v>4.7453587962962961E-3</v>
      </c>
      <c r="N172" s="10">
        <v>2.2477776200000008</v>
      </c>
      <c r="O172" s="10">
        <v>15.354363819999989</v>
      </c>
      <c r="P172" s="10">
        <v>0.14639340622319594</v>
      </c>
      <c r="Q172" s="9">
        <v>0.1069136516620544</v>
      </c>
      <c r="R172">
        <v>8.7347116999999912</v>
      </c>
      <c r="S172">
        <v>0.56887486856488967</v>
      </c>
      <c r="T172" s="9">
        <v>0.59767818059211841</v>
      </c>
      <c r="U172" s="3">
        <v>13.255684506666668</v>
      </c>
      <c r="V172" s="3">
        <v>9.6479579316666655</v>
      </c>
      <c r="W172" s="3">
        <v>0.42928121706666666</v>
      </c>
      <c r="X172" s="3">
        <v>0.48353732059999999</v>
      </c>
      <c r="Y172" s="3">
        <v>20.952681063333333</v>
      </c>
      <c r="Z172" s="3">
        <v>21.755517699999999</v>
      </c>
      <c r="AA172" s="3">
        <v>8.9306937376666671</v>
      </c>
      <c r="AB172" s="3">
        <v>10.491882696333333</v>
      </c>
      <c r="AC172" s="3">
        <v>87.915260769999989</v>
      </c>
      <c r="AD172" s="3">
        <v>73.342494889999998</v>
      </c>
      <c r="AE172" s="3">
        <v>33.064309623333337</v>
      </c>
      <c r="AF172" s="3">
        <v>33.399127666666665</v>
      </c>
      <c r="AG172" s="3">
        <v>69.759718809999995</v>
      </c>
      <c r="AH172" s="3">
        <v>78.449518703333339</v>
      </c>
      <c r="AI172" s="12">
        <v>43638</v>
      </c>
      <c r="AJ172" s="13">
        <v>640</v>
      </c>
      <c r="AK172" s="16">
        <v>3.00949</v>
      </c>
      <c r="AL172" s="10">
        <v>9.4899999999999984E-3</v>
      </c>
      <c r="AM172" s="10">
        <v>0.50396387597234082</v>
      </c>
      <c r="AN172" s="14">
        <v>12</v>
      </c>
      <c r="AO172" s="10">
        <v>285.14999999999998</v>
      </c>
      <c r="AP172" s="14">
        <v>10.5</v>
      </c>
      <c r="AQ172" s="14">
        <v>37</v>
      </c>
      <c r="AR172" s="10">
        <v>310.14999999999998</v>
      </c>
      <c r="AS172" s="14">
        <v>47.1</v>
      </c>
      <c r="AT172" s="14">
        <v>0.5</v>
      </c>
      <c r="AU172" s="10">
        <v>0.58683914571484386</v>
      </c>
      <c r="AV172" s="10">
        <v>12.343510026923216</v>
      </c>
      <c r="AW172" s="10">
        <v>0.49829887368771358</v>
      </c>
      <c r="AX172" s="10">
        <v>0.56127799834190373</v>
      </c>
      <c r="AY172" s="10">
        <v>10.385760065691747</v>
      </c>
      <c r="AZ172" s="10">
        <v>12.20481314904977</v>
      </c>
      <c r="BA172" s="10">
        <v>2.6128247399501543</v>
      </c>
      <c r="BB172" s="10">
        <v>0.17016821866281376</v>
      </c>
      <c r="BC172" s="2">
        <v>0.12462427315135845</v>
      </c>
      <c r="BD172" s="1" t="s">
        <v>59</v>
      </c>
      <c r="BE172" s="15"/>
      <c r="BF172" s="9">
        <v>0.59767818059211841</v>
      </c>
      <c r="BG172">
        <v>64</v>
      </c>
      <c r="BH172" s="19">
        <v>147.30000000000001</v>
      </c>
      <c r="BI172">
        <v>98</v>
      </c>
      <c r="BJ172" s="19">
        <v>31.7</v>
      </c>
      <c r="BK172">
        <v>86</v>
      </c>
      <c r="BL172" s="20">
        <v>14.7</v>
      </c>
      <c r="BM172">
        <v>79</v>
      </c>
      <c r="BN172">
        <v>69</v>
      </c>
      <c r="BO172" s="20">
        <v>12.09</v>
      </c>
      <c r="BP172">
        <v>90</v>
      </c>
      <c r="BQ172" s="19">
        <v>14.8</v>
      </c>
      <c r="BR172">
        <v>81</v>
      </c>
      <c r="BS172">
        <v>71</v>
      </c>
      <c r="BT172" s="20">
        <v>9.57</v>
      </c>
      <c r="BU172" s="20">
        <v>-0.10000000000000142</v>
      </c>
      <c r="BV172" s="20">
        <v>-2</v>
      </c>
      <c r="BW172" s="20">
        <v>-2</v>
      </c>
      <c r="BX172" s="20">
        <v>-4</v>
      </c>
      <c r="BY172" s="20">
        <v>2.5199999999999996</v>
      </c>
      <c r="BZ172" s="25">
        <f t="shared" si="5"/>
        <v>44.452052260000002</v>
      </c>
      <c r="CA172" s="25">
        <f t="shared" si="4"/>
        <v>20.48737527128964</v>
      </c>
    </row>
    <row r="173" spans="1:79" x14ac:dyDescent="0.3">
      <c r="A173" s="2">
        <v>124</v>
      </c>
      <c r="B173" s="3" t="s">
        <v>196</v>
      </c>
      <c r="C173" s="10">
        <v>758</v>
      </c>
      <c r="D173" s="9" t="s">
        <v>58</v>
      </c>
      <c r="E173" s="10"/>
      <c r="F173" s="10"/>
      <c r="G173" s="10"/>
      <c r="H173" s="10"/>
      <c r="I173" s="10"/>
      <c r="J173" s="10"/>
      <c r="K173" s="10"/>
      <c r="L173" s="11"/>
      <c r="M173" s="11"/>
      <c r="N173" s="10">
        <v>0</v>
      </c>
      <c r="O173" s="10">
        <v>0</v>
      </c>
      <c r="P173" s="10" t="e">
        <v>#DIV/0!</v>
      </c>
      <c r="Q173" s="9">
        <v>0.13916225301217341</v>
      </c>
      <c r="R173">
        <v>0</v>
      </c>
      <c r="S173" t="e">
        <v>#DIV/0!</v>
      </c>
      <c r="T173" s="9">
        <v>0.7069354115641282</v>
      </c>
      <c r="U173" s="3">
        <v>13.373944305</v>
      </c>
      <c r="V173" s="3">
        <v>9.3175299840000001</v>
      </c>
      <c r="W173" s="3">
        <v>0.50513761455000006</v>
      </c>
      <c r="X173" s="3">
        <v>0.55928940090000001</v>
      </c>
      <c r="Y173" s="3">
        <v>18.345678095</v>
      </c>
      <c r="Z173" s="3">
        <v>19.824268805000003</v>
      </c>
      <c r="AA173" s="3">
        <v>9.2168525804999994</v>
      </c>
      <c r="AB173" s="3">
        <v>11.095093869999999</v>
      </c>
      <c r="AC173" s="3">
        <v>90.710299684999995</v>
      </c>
      <c r="AD173" s="3">
        <v>76.658225705000007</v>
      </c>
      <c r="AE173" s="3">
        <v>29.161776685</v>
      </c>
      <c r="AF173" s="3">
        <v>28.888345399999999</v>
      </c>
      <c r="AG173" s="3">
        <v>84.836258970000003</v>
      </c>
      <c r="AH173" s="3">
        <v>94.747250809999997</v>
      </c>
      <c r="AI173" s="12">
        <v>43638</v>
      </c>
      <c r="AJ173" s="13">
        <v>640</v>
      </c>
      <c r="AK173" s="16">
        <v>3.00949</v>
      </c>
      <c r="AL173" s="10">
        <v>9.4899999999999984E-3</v>
      </c>
      <c r="AM173" s="10" t="s">
        <v>518</v>
      </c>
      <c r="AN173" s="14">
        <v>12</v>
      </c>
      <c r="AO173" s="10">
        <v>285.14999999999998</v>
      </c>
      <c r="AP173" s="14">
        <v>10.5</v>
      </c>
      <c r="AQ173" s="14">
        <v>37</v>
      </c>
      <c r="AR173" s="10">
        <v>310.14999999999998</v>
      </c>
      <c r="AS173" s="14">
        <v>47.1</v>
      </c>
      <c r="AT173" s="14">
        <v>0.5</v>
      </c>
      <c r="AU173" s="10" t="s">
        <v>518</v>
      </c>
      <c r="AV173" s="10" t="s">
        <v>518</v>
      </c>
      <c r="AW173" s="10">
        <v>0.58635107798921804</v>
      </c>
      <c r="AX173" s="10">
        <v>0.64920911387247016</v>
      </c>
      <c r="AY173" s="10">
        <v>10.728313964987919</v>
      </c>
      <c r="AZ173" s="10">
        <v>12.870002337497294</v>
      </c>
      <c r="BA173" s="10" t="s">
        <v>518</v>
      </c>
      <c r="BB173" s="10" t="s">
        <v>518</v>
      </c>
      <c r="BC173" s="2">
        <v>0.15887892987670663</v>
      </c>
      <c r="BD173" s="1" t="s">
        <v>59</v>
      </c>
      <c r="BE173" s="15"/>
      <c r="BF173" s="9">
        <v>0.7069354115641282</v>
      </c>
      <c r="BG173">
        <v>62</v>
      </c>
      <c r="BH173" s="19">
        <v>150.5</v>
      </c>
      <c r="BI173">
        <v>109</v>
      </c>
      <c r="BJ173" s="19">
        <v>31.3</v>
      </c>
      <c r="BK173">
        <v>86</v>
      </c>
      <c r="BL173" s="20">
        <v>15</v>
      </c>
      <c r="BM173">
        <v>86</v>
      </c>
      <c r="BN173">
        <v>62</v>
      </c>
      <c r="BO173" s="20">
        <v>12.18</v>
      </c>
      <c r="BP173">
        <v>89</v>
      </c>
      <c r="BQ173" s="19">
        <v>13.4</v>
      </c>
      <c r="BR173">
        <v>81</v>
      </c>
      <c r="BS173">
        <v>69</v>
      </c>
      <c r="BT173" s="20">
        <v>12.84</v>
      </c>
      <c r="BU173" s="20">
        <v>1.5999999999999996</v>
      </c>
      <c r="BV173" s="20">
        <v>5</v>
      </c>
      <c r="BW173" s="20">
        <v>-7</v>
      </c>
      <c r="BX173" s="20">
        <v>-3</v>
      </c>
      <c r="BY173" s="20">
        <v>-0.66000000000000014</v>
      </c>
      <c r="BZ173" s="25">
        <f t="shared" si="5"/>
        <v>49.441568330000003</v>
      </c>
      <c r="CA173" s="25">
        <f t="shared" si="4"/>
        <v>21.828266058873528</v>
      </c>
    </row>
    <row r="174" spans="1:79" x14ac:dyDescent="0.3">
      <c r="A174" s="2">
        <v>125</v>
      </c>
      <c r="B174" s="3" t="s">
        <v>197</v>
      </c>
      <c r="C174" s="10">
        <v>726</v>
      </c>
      <c r="D174" s="9" t="s">
        <v>58</v>
      </c>
      <c r="E174" s="10">
        <v>9.2105662200000005</v>
      </c>
      <c r="F174" s="10">
        <v>0.59540615569999999</v>
      </c>
      <c r="G174" s="10">
        <v>19.852988369999998</v>
      </c>
      <c r="H174" s="10">
        <v>11.828112969999999</v>
      </c>
      <c r="I174" s="10">
        <v>72.897448900000001</v>
      </c>
      <c r="J174" s="10">
        <v>34.563062950000003</v>
      </c>
      <c r="K174" s="10">
        <v>85.504717389999996</v>
      </c>
      <c r="L174" s="11">
        <v>3.8657407407407408E-3</v>
      </c>
      <c r="M174" s="11">
        <v>4.6701273148148153E-3</v>
      </c>
      <c r="N174" s="10">
        <v>1.8047521199999998</v>
      </c>
      <c r="O174" s="10">
        <v>12.957325560000001</v>
      </c>
      <c r="P174" s="10">
        <v>0.13928430767930783</v>
      </c>
      <c r="Q174" s="9">
        <v>0.14607259668540487</v>
      </c>
      <c r="R174">
        <v>7.9878679799999901</v>
      </c>
      <c r="S174">
        <v>0.6164750544401687</v>
      </c>
      <c r="T174" s="9">
        <v>0.65253730119381326</v>
      </c>
      <c r="U174" s="3">
        <v>13.347330343333333</v>
      </c>
      <c r="V174" s="3">
        <v>9.1791598506666663</v>
      </c>
      <c r="W174" s="3">
        <v>0.52249802013333335</v>
      </c>
      <c r="X174" s="3">
        <v>0.5977257658666667</v>
      </c>
      <c r="Y174" s="3">
        <v>19.061100026666669</v>
      </c>
      <c r="Z174" s="3">
        <v>19.941992986666666</v>
      </c>
      <c r="AA174" s="3">
        <v>9.955575301333333</v>
      </c>
      <c r="AB174" s="3">
        <v>11.97591064</v>
      </c>
      <c r="AC174" s="3">
        <v>87.105767049999997</v>
      </c>
      <c r="AD174" s="3">
        <v>73.161387906666661</v>
      </c>
      <c r="AE174" s="3">
        <v>34.204796170000002</v>
      </c>
      <c r="AF174" s="3">
        <v>34.607577633333335</v>
      </c>
      <c r="AG174" s="3">
        <v>75.763189893333333</v>
      </c>
      <c r="AH174" s="3">
        <v>84.806372316666668</v>
      </c>
      <c r="AI174" s="12">
        <v>43638</v>
      </c>
      <c r="AJ174" s="13">
        <v>640</v>
      </c>
      <c r="AK174" s="16">
        <v>3.00949</v>
      </c>
      <c r="AL174" s="10">
        <v>9.4899999999999984E-3</v>
      </c>
      <c r="AM174" s="10">
        <v>0.59352862681052265</v>
      </c>
      <c r="AN174" s="14">
        <v>12</v>
      </c>
      <c r="AO174" s="10">
        <v>285.14999999999998</v>
      </c>
      <c r="AP174" s="14">
        <v>10.5</v>
      </c>
      <c r="AQ174" s="14">
        <v>37</v>
      </c>
      <c r="AR174" s="10">
        <v>310.14999999999998</v>
      </c>
      <c r="AS174" s="14">
        <v>47.1</v>
      </c>
      <c r="AT174" s="14">
        <v>0.5</v>
      </c>
      <c r="AU174" s="10">
        <v>0.69113253731286817</v>
      </c>
      <c r="AV174" s="10">
        <v>13.721046225400961</v>
      </c>
      <c r="AW174" s="10">
        <v>0.60650260152441471</v>
      </c>
      <c r="AX174" s="10">
        <v>0.69382508263628739</v>
      </c>
      <c r="AY174" s="10">
        <v>11.551598264201404</v>
      </c>
      <c r="AZ174" s="10">
        <v>13.83771064368347</v>
      </c>
      <c r="BA174" s="10">
        <v>2.127394488820963</v>
      </c>
      <c r="BB174" s="10">
        <v>0.16418469065779673</v>
      </c>
      <c r="BC174" s="2">
        <v>0.16564050382814174</v>
      </c>
      <c r="BD174" s="1" t="s">
        <v>59</v>
      </c>
      <c r="BE174" s="15"/>
      <c r="BF174" s="9">
        <v>0.65253730119381326</v>
      </c>
      <c r="BG174">
        <v>52</v>
      </c>
      <c r="BH174" s="19">
        <v>149.69999999999999</v>
      </c>
      <c r="BI174">
        <v>102</v>
      </c>
      <c r="BJ174" s="19">
        <v>31.2</v>
      </c>
      <c r="BK174">
        <v>85</v>
      </c>
      <c r="BL174" s="20">
        <v>15.4</v>
      </c>
      <c r="BM174">
        <v>79</v>
      </c>
      <c r="BN174">
        <v>74</v>
      </c>
      <c r="BO174" s="20">
        <v>16.399999999999999</v>
      </c>
      <c r="BP174">
        <v>88</v>
      </c>
      <c r="BQ174" s="19">
        <v>15</v>
      </c>
      <c r="BR174">
        <v>85</v>
      </c>
      <c r="BS174">
        <v>94</v>
      </c>
      <c r="BT174" s="20">
        <v>6.11</v>
      </c>
      <c r="BU174" s="20">
        <v>0.40000000000000036</v>
      </c>
      <c r="BV174" s="20">
        <v>-6</v>
      </c>
      <c r="BW174" s="20">
        <v>-20</v>
      </c>
      <c r="BX174" s="20">
        <v>-3</v>
      </c>
      <c r="BY174" s="20">
        <v>10.29</v>
      </c>
      <c r="BZ174" s="25">
        <f t="shared" si="5"/>
        <v>46.266421740000006</v>
      </c>
      <c r="CA174" s="25">
        <f t="shared" si="4"/>
        <v>20.645352937002936</v>
      </c>
    </row>
    <row r="175" spans="1:79" x14ac:dyDescent="0.3">
      <c r="A175" s="2">
        <v>126</v>
      </c>
      <c r="B175" s="3" t="s">
        <v>198</v>
      </c>
      <c r="C175" s="10">
        <v>540</v>
      </c>
      <c r="D175" s="9" t="s">
        <v>58</v>
      </c>
      <c r="E175" s="10">
        <v>9.6042045389999995</v>
      </c>
      <c r="F175" s="10">
        <v>0.62579226860000003</v>
      </c>
      <c r="G175" s="10">
        <v>18.221864879999998</v>
      </c>
      <c r="H175" s="10">
        <v>11.437423920000001</v>
      </c>
      <c r="I175" s="10">
        <v>78.053241380000003</v>
      </c>
      <c r="J175" s="10">
        <v>33.34252163</v>
      </c>
      <c r="K175" s="10">
        <v>69.551524499999999</v>
      </c>
      <c r="L175" s="11">
        <v>4.7337962962962958E-3</v>
      </c>
      <c r="M175" s="11">
        <v>5.5092476851851847E-3</v>
      </c>
      <c r="N175" s="10">
        <v>0.18573017000000114</v>
      </c>
      <c r="O175" s="10">
        <v>13.464887279999999</v>
      </c>
      <c r="P175" s="10">
        <v>1.3793666901012568E-2</v>
      </c>
      <c r="Q175" s="9">
        <v>2.6808711880006404E-2</v>
      </c>
      <c r="R175">
        <v>11.753251519999999</v>
      </c>
      <c r="S175">
        <v>0.87288153815127967</v>
      </c>
      <c r="T175" s="9">
        <v>0.69212692447873814</v>
      </c>
      <c r="U175" s="3">
        <v>13.24582288</v>
      </c>
      <c r="V175" s="3">
        <v>9.5067408130000004</v>
      </c>
      <c r="W175" s="3">
        <v>0.5504159041333333</v>
      </c>
      <c r="X175" s="3">
        <v>0.55053733173333341</v>
      </c>
      <c r="Y175" s="3">
        <v>18.904291260000001</v>
      </c>
      <c r="Z175" s="3">
        <v>19.525769060000002</v>
      </c>
      <c r="AA175" s="3">
        <v>10.410746951333332</v>
      </c>
      <c r="AB175" s="3">
        <v>10.708951733666666</v>
      </c>
      <c r="AC175" s="3">
        <v>92.470471536666665</v>
      </c>
      <c r="AD175" s="3">
        <v>79.418978506666676</v>
      </c>
      <c r="AE175" s="3">
        <v>33.020936370000001</v>
      </c>
      <c r="AF175" s="3">
        <v>33.127994253333334</v>
      </c>
      <c r="AG175" s="3">
        <v>60.179646143333336</v>
      </c>
      <c r="AH175" s="3">
        <v>69.147545233333332</v>
      </c>
      <c r="AI175" s="12">
        <v>43638</v>
      </c>
      <c r="AJ175" s="13">
        <v>640</v>
      </c>
      <c r="AK175" s="16">
        <v>3.00949</v>
      </c>
      <c r="AL175" s="10">
        <v>9.4899999999999984E-3</v>
      </c>
      <c r="AM175" s="10">
        <v>0.62381892141193362</v>
      </c>
      <c r="AN175" s="14">
        <v>12</v>
      </c>
      <c r="AO175" s="10">
        <v>285.14999999999998</v>
      </c>
      <c r="AP175" s="14">
        <v>10.5</v>
      </c>
      <c r="AQ175" s="14">
        <v>37</v>
      </c>
      <c r="AR175" s="10">
        <v>310.14999999999998</v>
      </c>
      <c r="AS175" s="14">
        <v>47.1</v>
      </c>
      <c r="AT175" s="14">
        <v>0.5</v>
      </c>
      <c r="AU175" s="10">
        <v>0.72640397531633039</v>
      </c>
      <c r="AV175" s="10">
        <v>13.236435086509026</v>
      </c>
      <c r="AW175" s="10">
        <v>0.63890898130502338</v>
      </c>
      <c r="AX175" s="10">
        <v>0.63904993141862965</v>
      </c>
      <c r="AY175" s="10">
        <v>12.079119743177571</v>
      </c>
      <c r="AZ175" s="10">
        <v>12.425172449297918</v>
      </c>
      <c r="BA175" s="10">
        <v>0.1829664202221668</v>
      </c>
      <c r="BB175" s="10">
        <v>1.3588410836081415E-2</v>
      </c>
      <c r="BC175" s="2">
        <v>3.1153967161945365E-2</v>
      </c>
      <c r="BD175" s="1" t="s">
        <v>59</v>
      </c>
      <c r="BE175" s="15"/>
      <c r="BF175" s="9">
        <v>0.69212692447873814</v>
      </c>
      <c r="BG175">
        <v>53</v>
      </c>
      <c r="BH175" s="19">
        <v>153.5</v>
      </c>
      <c r="BI175">
        <v>118</v>
      </c>
      <c r="BJ175" s="19">
        <v>31</v>
      </c>
      <c r="BK175">
        <v>88</v>
      </c>
      <c r="BL175" s="20">
        <v>14</v>
      </c>
      <c r="BM175">
        <v>78</v>
      </c>
      <c r="BN175">
        <v>89</v>
      </c>
      <c r="BO175" s="20">
        <v>4.72</v>
      </c>
      <c r="BP175">
        <v>89</v>
      </c>
      <c r="BQ175" s="19">
        <v>13.7</v>
      </c>
      <c r="BR175">
        <v>85</v>
      </c>
      <c r="BS175">
        <v>77</v>
      </c>
      <c r="BT175" s="20">
        <v>6.63</v>
      </c>
      <c r="BU175" s="20">
        <v>0.30000000000000071</v>
      </c>
      <c r="BV175" s="20">
        <v>-7</v>
      </c>
      <c r="BW175" s="20">
        <v>12</v>
      </c>
      <c r="BX175" s="20">
        <v>-1</v>
      </c>
      <c r="BY175" s="20">
        <v>-1.9100000000000001</v>
      </c>
      <c r="BZ175" s="25">
        <f t="shared" si="5"/>
        <v>53.523899660000005</v>
      </c>
      <c r="CA175" s="25">
        <f t="shared" si="4"/>
        <v>22.715954401638218</v>
      </c>
    </row>
    <row r="176" spans="1:79" x14ac:dyDescent="0.3">
      <c r="A176" s="2">
        <v>127</v>
      </c>
      <c r="B176" s="3" t="s">
        <v>200</v>
      </c>
      <c r="C176" s="10">
        <v>485</v>
      </c>
      <c r="D176" s="9" t="s">
        <v>58</v>
      </c>
      <c r="E176" s="10">
        <v>8.6109543889999998</v>
      </c>
      <c r="F176" s="10">
        <v>0.49773873320000001</v>
      </c>
      <c r="G176" s="10">
        <v>16.330961240000001</v>
      </c>
      <c r="H176" s="10">
        <v>8.1749484169999995</v>
      </c>
      <c r="I176" s="10">
        <v>77.737961720000001</v>
      </c>
      <c r="J176" s="10">
        <v>37.686879920000003</v>
      </c>
      <c r="K176" s="10">
        <v>85.397633159999998</v>
      </c>
      <c r="L176" s="11">
        <v>2.6556712962962966E-2</v>
      </c>
      <c r="M176" s="11">
        <v>2.690971064814815E-2</v>
      </c>
      <c r="N176" s="10">
        <v>-4.0332196999999681E-2</v>
      </c>
      <c r="O176" s="10">
        <v>11.060152209999998</v>
      </c>
      <c r="P176" s="10">
        <v>-3.6466222375794669E-3</v>
      </c>
      <c r="Q176" s="9">
        <v>-3.6466222375794669E-3</v>
      </c>
      <c r="R176">
        <v>16.0202898</v>
      </c>
      <c r="S176">
        <v>1.4484691978755329</v>
      </c>
      <c r="T176" s="9">
        <v>1.4484691978755329</v>
      </c>
      <c r="U176" s="3">
        <v>13.261133320000001</v>
      </c>
      <c r="V176" s="3">
        <v>8.6109543889999998</v>
      </c>
      <c r="W176" s="3">
        <v>0.5119548035</v>
      </c>
      <c r="X176" s="3">
        <v>0.49773873320000001</v>
      </c>
      <c r="Y176" s="3">
        <v>16.104842619999999</v>
      </c>
      <c r="Z176" s="3">
        <v>16.330961240000001</v>
      </c>
      <c r="AA176" s="3">
        <v>8.2152806139999992</v>
      </c>
      <c r="AB176" s="3">
        <v>8.1749484169999995</v>
      </c>
      <c r="AC176" s="3">
        <v>88.79811393</v>
      </c>
      <c r="AD176" s="3">
        <v>77.737961720000001</v>
      </c>
      <c r="AE176" s="3">
        <v>35.716877140000001</v>
      </c>
      <c r="AF176" s="3">
        <v>37.686879920000003</v>
      </c>
      <c r="AG176" s="3">
        <v>69.377343359999998</v>
      </c>
      <c r="AH176" s="3">
        <v>85.397633159999998</v>
      </c>
      <c r="AI176" s="12">
        <v>43638</v>
      </c>
      <c r="AJ176" s="13">
        <v>640</v>
      </c>
      <c r="AK176" s="16">
        <v>3.00949</v>
      </c>
      <c r="AL176" s="10">
        <v>9.4899999999999984E-3</v>
      </c>
      <c r="AM176" s="10">
        <v>0.49616918467913168</v>
      </c>
      <c r="AN176" s="14">
        <v>12</v>
      </c>
      <c r="AO176" s="10">
        <v>285.14999999999998</v>
      </c>
      <c r="AP176" s="14">
        <v>10.5</v>
      </c>
      <c r="AQ176" s="14">
        <v>37</v>
      </c>
      <c r="AR176" s="10">
        <v>310.14999999999998</v>
      </c>
      <c r="AS176" s="14">
        <v>47.1</v>
      </c>
      <c r="AT176" s="14">
        <v>0.5</v>
      </c>
      <c r="AU176" s="10">
        <v>0.5777626420253833</v>
      </c>
      <c r="AV176" s="10">
        <v>9.4354193128365296</v>
      </c>
      <c r="AW176" s="10">
        <v>0.59426429999952013</v>
      </c>
      <c r="AX176" s="10">
        <v>0.5777626420253833</v>
      </c>
      <c r="AY176" s="10">
        <v>9.5705330261767383</v>
      </c>
      <c r="AZ176" s="10">
        <v>9.4354193128365296</v>
      </c>
      <c r="BA176" s="10">
        <v>-0.13511371334020872</v>
      </c>
      <c r="BB176" s="10">
        <v>-1.221626165488447E-2</v>
      </c>
      <c r="BC176" s="2">
        <v>-1.221626165488447E-2</v>
      </c>
      <c r="BD176" s="1" t="s">
        <v>59</v>
      </c>
      <c r="BE176" s="15"/>
      <c r="BF176" s="9">
        <v>1.4484691978755329</v>
      </c>
      <c r="BG176">
        <v>52</v>
      </c>
      <c r="BH176" s="19">
        <v>146.30000000000001</v>
      </c>
      <c r="BI176">
        <v>83</v>
      </c>
      <c r="BJ176" s="19">
        <v>30.8</v>
      </c>
      <c r="BK176">
        <v>92</v>
      </c>
      <c r="BL176" s="20">
        <v>16.2</v>
      </c>
      <c r="BM176">
        <v>79</v>
      </c>
      <c r="BN176">
        <v>78</v>
      </c>
      <c r="BO176" s="20">
        <v>5.74</v>
      </c>
      <c r="BP176">
        <v>87</v>
      </c>
      <c r="BQ176" s="19">
        <v>13.7</v>
      </c>
      <c r="BR176">
        <v>86</v>
      </c>
      <c r="BS176">
        <v>72</v>
      </c>
      <c r="BT176" s="20">
        <v>10.56</v>
      </c>
      <c r="BU176" s="20">
        <v>2.5</v>
      </c>
      <c r="BV176" s="20">
        <v>-7</v>
      </c>
      <c r="BW176" s="20">
        <v>6</v>
      </c>
      <c r="BX176" s="20">
        <v>5</v>
      </c>
      <c r="BY176" s="20">
        <v>-4.82</v>
      </c>
      <c r="BZ176" s="25">
        <f t="shared" si="5"/>
        <v>37.648166710000005</v>
      </c>
      <c r="CA176" s="25">
        <f t="shared" si="4"/>
        <v>17.589568298737273</v>
      </c>
    </row>
    <row r="177" spans="1:79" x14ac:dyDescent="0.3">
      <c r="A177" s="2">
        <v>128</v>
      </c>
      <c r="B177" s="3" t="s">
        <v>201</v>
      </c>
      <c r="C177" s="10">
        <v>659</v>
      </c>
      <c r="D177" s="9" t="s">
        <v>58</v>
      </c>
      <c r="E177" s="10"/>
      <c r="F177" s="10"/>
      <c r="G177" s="10"/>
      <c r="H177" s="10"/>
      <c r="I177" s="10"/>
      <c r="J177" s="10"/>
      <c r="K177" s="10"/>
      <c r="L177" s="11"/>
      <c r="M177" s="11"/>
      <c r="N177" s="10">
        <v>0</v>
      </c>
      <c r="O177" s="10">
        <v>0</v>
      </c>
      <c r="P177" s="10" t="e">
        <v>#DIV/0!</v>
      </c>
      <c r="Q177" s="9">
        <v>0.56355417923559969</v>
      </c>
      <c r="R177">
        <v>0</v>
      </c>
      <c r="S177" t="e">
        <v>#DIV/0!</v>
      </c>
      <c r="T177" s="9">
        <v>1.2851657048482985</v>
      </c>
      <c r="U177" s="3">
        <v>13.284300980000001</v>
      </c>
      <c r="V177" s="3">
        <v>7.4314868900000004</v>
      </c>
      <c r="W177" s="3">
        <v>0.4870912013</v>
      </c>
      <c r="X177" s="3">
        <v>0.75576754925</v>
      </c>
      <c r="Y177" s="3">
        <v>23.175533995000002</v>
      </c>
      <c r="Z177" s="3">
        <v>23.703341049999999</v>
      </c>
      <c r="AA177" s="3">
        <v>11.252828165</v>
      </c>
      <c r="AB177" s="3">
        <v>17.930512</v>
      </c>
      <c r="AC177" s="3">
        <v>96.968435314999994</v>
      </c>
      <c r="AD177" s="3">
        <v>85.31583793499999</v>
      </c>
      <c r="AE177" s="3">
        <v>29.337494055000001</v>
      </c>
      <c r="AF177" s="3">
        <v>29.679787265000002</v>
      </c>
      <c r="AG177" s="3">
        <v>67.952077630000005</v>
      </c>
      <c r="AH177" s="3">
        <v>82.893989610000006</v>
      </c>
      <c r="AI177" s="12">
        <v>43638</v>
      </c>
      <c r="AJ177" s="13">
        <v>640</v>
      </c>
      <c r="AK177" s="16">
        <v>3.00949</v>
      </c>
      <c r="AL177" s="10">
        <v>9.4899999999999984E-3</v>
      </c>
      <c r="AM177" s="10" t="s">
        <v>518</v>
      </c>
      <c r="AN177" s="14">
        <v>12</v>
      </c>
      <c r="AO177" s="10">
        <v>285.14999999999998</v>
      </c>
      <c r="AP177" s="14">
        <v>10.5</v>
      </c>
      <c r="AQ177" s="14">
        <v>37</v>
      </c>
      <c r="AR177" s="10">
        <v>310.14999999999998</v>
      </c>
      <c r="AS177" s="14">
        <v>47.1</v>
      </c>
      <c r="AT177" s="14">
        <v>0.5</v>
      </c>
      <c r="AU177" s="10" t="s">
        <v>518</v>
      </c>
      <c r="AV177" s="10" t="s">
        <v>518</v>
      </c>
      <c r="AW177" s="10">
        <v>0.56540325395436963</v>
      </c>
      <c r="AX177" s="10">
        <v>0.87727602231083313</v>
      </c>
      <c r="AY177" s="10">
        <v>13.107744836747379</v>
      </c>
      <c r="AZ177" s="10">
        <v>20.804837191454013</v>
      </c>
      <c r="BA177" s="10" t="s">
        <v>518</v>
      </c>
      <c r="BB177" s="10" t="s">
        <v>518</v>
      </c>
      <c r="BC177" s="2">
        <v>0.64942982149298989</v>
      </c>
      <c r="BD177" s="1" t="s">
        <v>59</v>
      </c>
      <c r="BE177" s="15"/>
      <c r="BF177" s="9">
        <v>1.2851657048482985</v>
      </c>
      <c r="BG177">
        <v>48</v>
      </c>
      <c r="BH177" s="19">
        <v>156.80000000000001</v>
      </c>
      <c r="BI177">
        <v>115</v>
      </c>
      <c r="BJ177" s="19">
        <v>30.4</v>
      </c>
      <c r="BK177">
        <v>85</v>
      </c>
      <c r="BL177" s="20">
        <v>15.5</v>
      </c>
      <c r="BM177">
        <v>91</v>
      </c>
      <c r="BN177">
        <v>69</v>
      </c>
      <c r="BO177" s="20">
        <v>7.68</v>
      </c>
      <c r="BP177">
        <v>88</v>
      </c>
      <c r="BQ177" s="19">
        <v>15.1</v>
      </c>
      <c r="BR177">
        <v>90</v>
      </c>
      <c r="BS177">
        <v>76</v>
      </c>
      <c r="BT177" s="20">
        <v>7.75</v>
      </c>
      <c r="BU177" s="20">
        <v>0.40000000000000036</v>
      </c>
      <c r="BV177" s="20">
        <v>1</v>
      </c>
      <c r="BW177" s="20">
        <v>-7</v>
      </c>
      <c r="BX177" s="20">
        <v>-3</v>
      </c>
      <c r="BY177" s="20">
        <v>-7.0000000000000284E-2</v>
      </c>
      <c r="BZ177" s="25">
        <f t="shared" si="5"/>
        <v>52.163122550000004</v>
      </c>
      <c r="CA177" s="25">
        <f t="shared" si="4"/>
        <v>21.216388740205904</v>
      </c>
    </row>
    <row r="178" spans="1:79" x14ac:dyDescent="0.3">
      <c r="A178" s="2">
        <v>129</v>
      </c>
      <c r="B178" s="3" t="s">
        <v>202</v>
      </c>
      <c r="C178" s="10">
        <v>718</v>
      </c>
      <c r="D178" s="9" t="s">
        <v>58</v>
      </c>
      <c r="E178" s="10">
        <v>8.0269263140000007</v>
      </c>
      <c r="F178" s="10">
        <v>0.78262647510000005</v>
      </c>
      <c r="G178" s="10">
        <v>21.996720939999999</v>
      </c>
      <c r="H178" s="10">
        <v>16.493242540000001</v>
      </c>
      <c r="I178" s="10">
        <v>88.178186740000001</v>
      </c>
      <c r="J178" s="10">
        <v>26.20520951</v>
      </c>
      <c r="K178" s="10">
        <v>84.607459629999994</v>
      </c>
      <c r="L178" s="11">
        <v>1.2378472222222221E-2</v>
      </c>
      <c r="M178" s="11">
        <v>1.2893506944444444E-2</v>
      </c>
      <c r="N178" s="10">
        <v>3.6798113600000004</v>
      </c>
      <c r="O178" s="10">
        <v>11.373041759999992</v>
      </c>
      <c r="P178" s="10">
        <v>0.32355560083690427</v>
      </c>
      <c r="Q178" s="9">
        <v>0.32355560083690427</v>
      </c>
      <c r="R178">
        <v>12.698367359999992</v>
      </c>
      <c r="S178">
        <v>1.1165322020236739</v>
      </c>
      <c r="T178" s="9">
        <v>1.1165322020236739</v>
      </c>
      <c r="U178" s="3">
        <v>13.28265234</v>
      </c>
      <c r="V178" s="3">
        <v>8.0269263140000007</v>
      </c>
      <c r="W178" s="3">
        <v>0.67145288920000001</v>
      </c>
      <c r="X178" s="3">
        <v>0.78262647510000005</v>
      </c>
      <c r="Y178" s="3">
        <v>19.227694540000002</v>
      </c>
      <c r="Z178" s="3">
        <v>21.996720939999999</v>
      </c>
      <c r="AA178" s="3">
        <v>12.81343118</v>
      </c>
      <c r="AB178" s="3">
        <v>16.493242540000001</v>
      </c>
      <c r="AC178" s="3">
        <v>99.551228499999993</v>
      </c>
      <c r="AD178" s="3">
        <v>88.178186740000001</v>
      </c>
      <c r="AE178" s="3">
        <v>24.96455229</v>
      </c>
      <c r="AF178" s="3">
        <v>26.20520951</v>
      </c>
      <c r="AG178" s="3">
        <v>71.909092270000002</v>
      </c>
      <c r="AH178" s="3">
        <v>84.607459629999994</v>
      </c>
      <c r="AI178" s="12">
        <v>43638</v>
      </c>
      <c r="AJ178" s="13">
        <v>640</v>
      </c>
      <c r="AK178" s="16">
        <v>3.00949</v>
      </c>
      <c r="AL178" s="10">
        <v>9.4899999999999984E-3</v>
      </c>
      <c r="AM178" s="10">
        <v>0.78015857347922746</v>
      </c>
      <c r="AN178" s="14">
        <v>12</v>
      </c>
      <c r="AO178" s="10">
        <v>285.14999999999998</v>
      </c>
      <c r="AP178" s="14">
        <v>10.5</v>
      </c>
      <c r="AQ178" s="14">
        <v>37</v>
      </c>
      <c r="AR178" s="10">
        <v>310.14999999999998</v>
      </c>
      <c r="AS178" s="14">
        <v>47.1</v>
      </c>
      <c r="AT178" s="14">
        <v>0.5</v>
      </c>
      <c r="AU178" s="10">
        <v>0.90845319002147717</v>
      </c>
      <c r="AV178" s="10">
        <v>19.982991307955224</v>
      </c>
      <c r="AW178" s="10">
        <v>0.77940567889035028</v>
      </c>
      <c r="AX178" s="10">
        <v>0.90845319002147717</v>
      </c>
      <c r="AY178" s="10">
        <v>14.986174316444982</v>
      </c>
      <c r="AZ178" s="10">
        <v>19.982991307955224</v>
      </c>
      <c r="BA178" s="10">
        <v>4.9968169915102418</v>
      </c>
      <c r="BB178" s="10">
        <v>0.43935625112047816</v>
      </c>
      <c r="BC178" s="2">
        <v>0.43935625112047816</v>
      </c>
      <c r="BD178" s="1" t="s">
        <v>59</v>
      </c>
      <c r="BE178" s="15"/>
      <c r="BF178" s="9">
        <v>1.1165322020236739</v>
      </c>
      <c r="BG178">
        <v>50</v>
      </c>
      <c r="BH178" s="19">
        <v>147.5</v>
      </c>
      <c r="BI178">
        <v>115</v>
      </c>
      <c r="BJ178" s="19">
        <v>28.6</v>
      </c>
      <c r="BK178">
        <v>83</v>
      </c>
      <c r="BL178" s="20">
        <v>14</v>
      </c>
      <c r="BM178">
        <v>82</v>
      </c>
      <c r="BN178">
        <v>94</v>
      </c>
      <c r="BO178" s="20">
        <v>4.26</v>
      </c>
      <c r="BP178">
        <v>90</v>
      </c>
      <c r="BQ178" s="19">
        <v>15.3</v>
      </c>
      <c r="BR178">
        <v>85</v>
      </c>
      <c r="BS178">
        <v>94</v>
      </c>
      <c r="BT178" s="20">
        <v>20</v>
      </c>
      <c r="BU178" s="20">
        <v>-1.3000000000000007</v>
      </c>
      <c r="BV178" s="20">
        <v>-3</v>
      </c>
      <c r="BW178" s="20">
        <v>0</v>
      </c>
      <c r="BX178" s="20">
        <v>-7</v>
      </c>
      <c r="BY178" s="20">
        <v>-15.74</v>
      </c>
      <c r="BZ178" s="25">
        <f t="shared" si="5"/>
        <v>52.163122550000004</v>
      </c>
      <c r="CA178" s="25">
        <f t="shared" si="4"/>
        <v>23.97615515081873</v>
      </c>
    </row>
    <row r="179" spans="1:79" x14ac:dyDescent="0.3">
      <c r="A179" s="2">
        <v>131</v>
      </c>
      <c r="B179" s="3" t="s">
        <v>204</v>
      </c>
      <c r="C179" s="10">
        <v>742</v>
      </c>
      <c r="D179" s="9" t="s">
        <v>58</v>
      </c>
      <c r="E179" s="10">
        <v>9.1029517480000006</v>
      </c>
      <c r="F179" s="10">
        <v>0.5028435349</v>
      </c>
      <c r="G179" s="10">
        <v>27.75534442</v>
      </c>
      <c r="H179" s="10">
        <v>13.95993404</v>
      </c>
      <c r="I179" s="10">
        <v>77.421915769999998</v>
      </c>
      <c r="J179" s="10">
        <v>28.083763220000002</v>
      </c>
      <c r="K179" s="10">
        <v>84.282174350000005</v>
      </c>
      <c r="L179" s="11">
        <v>1.3084490740740739E-2</v>
      </c>
      <c r="M179" s="11">
        <v>1.3871516203703705E-2</v>
      </c>
      <c r="N179" s="10">
        <v>2.9709466100000004</v>
      </c>
      <c r="O179" s="10">
        <v>15.962711280000008</v>
      </c>
      <c r="P179" s="10">
        <v>0.1861179193112612</v>
      </c>
      <c r="Q179" s="9">
        <v>0.21332294402275717</v>
      </c>
      <c r="R179">
        <v>10.534183800000008</v>
      </c>
      <c r="S179">
        <v>0.65992447117667863</v>
      </c>
      <c r="T179" s="9">
        <v>0.36135107582113807</v>
      </c>
      <c r="U179" s="3">
        <v>13.335817013333333</v>
      </c>
      <c r="V179" s="3">
        <v>8.8583177473333325</v>
      </c>
      <c r="W179" s="3">
        <v>0.42966272086666663</v>
      </c>
      <c r="X179" s="3">
        <v>0.49808817570000002</v>
      </c>
      <c r="Y179" s="3">
        <v>25.812108066666667</v>
      </c>
      <c r="Z179" s="3">
        <v>28.342182863333335</v>
      </c>
      <c r="AA179" s="3">
        <v>11.102120396666669</v>
      </c>
      <c r="AB179" s="3">
        <v>14.106952440000001</v>
      </c>
      <c r="AC179" s="3">
        <v>91.799357999999998</v>
      </c>
      <c r="AD179" s="3">
        <v>77.646323413333334</v>
      </c>
      <c r="AE179" s="3">
        <v>28.316119736666668</v>
      </c>
      <c r="AF179" s="3">
        <v>28.177039056666668</v>
      </c>
      <c r="AG179" s="3">
        <v>76.519323310000004</v>
      </c>
      <c r="AH179" s="3">
        <v>81.906329823333337</v>
      </c>
      <c r="AI179" s="12">
        <v>43639</v>
      </c>
      <c r="AJ179" s="13">
        <v>640.1</v>
      </c>
      <c r="AK179" s="16">
        <v>2.9548800000000002</v>
      </c>
      <c r="AL179" s="10">
        <v>4.5119999999999827E-2</v>
      </c>
      <c r="AM179" s="10">
        <v>0.51052178250893432</v>
      </c>
      <c r="AN179" s="14">
        <v>12</v>
      </c>
      <c r="AO179" s="10">
        <v>285.14999999999998</v>
      </c>
      <c r="AP179" s="14">
        <v>10.5</v>
      </c>
      <c r="AQ179" s="14">
        <v>37</v>
      </c>
      <c r="AR179" s="10">
        <v>310.14999999999998</v>
      </c>
      <c r="AS179" s="14">
        <v>47.1</v>
      </c>
      <c r="AT179" s="14">
        <v>0.5</v>
      </c>
      <c r="AU179" s="10">
        <v>0.59446886974395552</v>
      </c>
      <c r="AV179" s="10">
        <v>16.499688226711601</v>
      </c>
      <c r="AW179" s="10">
        <v>0.50795345732249564</v>
      </c>
      <c r="AX179" s="10">
        <v>0.58884701560315866</v>
      </c>
      <c r="AY179" s="10">
        <v>13.094859949109802</v>
      </c>
      <c r="AZ179" s="10">
        <v>16.697874801108966</v>
      </c>
      <c r="BA179" s="10">
        <v>3.5178934935993684</v>
      </c>
      <c r="BB179" s="10">
        <v>0.22038195340956931</v>
      </c>
      <c r="BC179" s="2">
        <v>0.25603884382654957</v>
      </c>
      <c r="BD179" s="1" t="s">
        <v>59</v>
      </c>
      <c r="BE179" s="15"/>
      <c r="BF179" s="9">
        <v>0.36135107582113807</v>
      </c>
      <c r="BG179">
        <v>72</v>
      </c>
      <c r="BH179" s="19">
        <v>154</v>
      </c>
      <c r="BI179">
        <v>119</v>
      </c>
      <c r="BJ179" s="19">
        <v>33.1</v>
      </c>
      <c r="BK179">
        <v>90</v>
      </c>
      <c r="BL179" s="20">
        <v>14.6</v>
      </c>
      <c r="BM179">
        <v>81</v>
      </c>
      <c r="BN179">
        <v>83</v>
      </c>
      <c r="BO179" s="20">
        <v>4.5</v>
      </c>
      <c r="BP179">
        <v>86</v>
      </c>
      <c r="BQ179" s="19">
        <v>14.1</v>
      </c>
      <c r="BR179">
        <v>80</v>
      </c>
      <c r="BS179">
        <v>80</v>
      </c>
      <c r="BT179" s="20">
        <v>9.2799999999999994</v>
      </c>
      <c r="BU179" s="20">
        <v>0.5</v>
      </c>
      <c r="BV179" s="20">
        <v>1</v>
      </c>
      <c r="BW179" s="20">
        <v>3</v>
      </c>
      <c r="BX179" s="20">
        <v>4</v>
      </c>
      <c r="BY179" s="20">
        <v>-4.7799999999999994</v>
      </c>
      <c r="BZ179" s="25">
        <f t="shared" si="5"/>
        <v>53.977492030000001</v>
      </c>
      <c r="CA179" s="25">
        <f t="shared" si="4"/>
        <v>22.759947727272728</v>
      </c>
    </row>
    <row r="180" spans="1:79" x14ac:dyDescent="0.3">
      <c r="A180" s="2">
        <v>132</v>
      </c>
      <c r="B180" s="3" t="s">
        <v>205</v>
      </c>
      <c r="C180" s="10">
        <v>749</v>
      </c>
      <c r="D180" s="9" t="s">
        <v>58</v>
      </c>
      <c r="E180" s="10">
        <v>9.3073595630000003</v>
      </c>
      <c r="F180" s="10">
        <v>0.54106262989999998</v>
      </c>
      <c r="G180" s="10">
        <v>21.30976729</v>
      </c>
      <c r="H180" s="10">
        <v>11.53197561</v>
      </c>
      <c r="I180" s="10">
        <v>80.640603339999998</v>
      </c>
      <c r="J180" s="10">
        <v>29.542752029999999</v>
      </c>
      <c r="K180" s="10">
        <v>66.452472279999995</v>
      </c>
      <c r="L180" s="11">
        <v>4.0798611111111114E-3</v>
      </c>
      <c r="M180" s="11">
        <v>4.8032291666666666E-3</v>
      </c>
      <c r="N180" s="10">
        <v>1.3073292799999994</v>
      </c>
      <c r="O180" s="10">
        <v>10.999942180000005</v>
      </c>
      <c r="P180" s="10">
        <v>0.11884874107583707</v>
      </c>
      <c r="Q180" s="9">
        <v>0.18054395712727525</v>
      </c>
      <c r="R180">
        <v>2.9942449199999928</v>
      </c>
      <c r="S180">
        <v>0.27220551444753061</v>
      </c>
      <c r="T180" s="9">
        <v>0.31331609943341276</v>
      </c>
      <c r="U180" s="3">
        <v>13.208862516666665</v>
      </c>
      <c r="V180" s="3">
        <v>9.0356799293333339</v>
      </c>
      <c r="W180" s="3">
        <v>0.50427200630000002</v>
      </c>
      <c r="X180" s="3">
        <v>0.56814004600000001</v>
      </c>
      <c r="Y180" s="3">
        <v>20.026711713333331</v>
      </c>
      <c r="Z180" s="3">
        <v>21.346937216666664</v>
      </c>
      <c r="AA180" s="3">
        <v>10.114382221</v>
      </c>
      <c r="AB180" s="3">
        <v>12.117905906666669</v>
      </c>
      <c r="AC180" s="3">
        <v>92.015569733333336</v>
      </c>
      <c r="AD180" s="3">
        <v>80.923890213333337</v>
      </c>
      <c r="AE180" s="3">
        <v>29.509263146666665</v>
      </c>
      <c r="AF180" s="3">
        <v>29.120910103333333</v>
      </c>
      <c r="AG180" s="3">
        <v>62.594833630000004</v>
      </c>
      <c r="AH180" s="3">
        <v>66.085075869999997</v>
      </c>
      <c r="AI180" s="12">
        <v>43639</v>
      </c>
      <c r="AJ180" s="13">
        <v>640.1</v>
      </c>
      <c r="AK180" s="16">
        <v>2.9548800000000002</v>
      </c>
      <c r="AL180" s="10">
        <v>4.5119999999999827E-2</v>
      </c>
      <c r="AM180" s="10">
        <v>0.54932446992771278</v>
      </c>
      <c r="AN180" s="14">
        <v>12</v>
      </c>
      <c r="AO180" s="10">
        <v>285.14999999999998</v>
      </c>
      <c r="AP180" s="14">
        <v>10.5</v>
      </c>
      <c r="AQ180" s="14">
        <v>37</v>
      </c>
      <c r="AR180" s="10">
        <v>310.14999999999998</v>
      </c>
      <c r="AS180" s="14">
        <v>47.1</v>
      </c>
      <c r="AT180" s="14">
        <v>0.5</v>
      </c>
      <c r="AU180" s="10">
        <v>0.63965203434764317</v>
      </c>
      <c r="AV180" s="10">
        <v>13.630835998523363</v>
      </c>
      <c r="AW180" s="10">
        <v>0.59615762920824578</v>
      </c>
      <c r="AX180" s="10">
        <v>0.67166334567484343</v>
      </c>
      <c r="AY180" s="10">
        <v>11.934334534286988</v>
      </c>
      <c r="AZ180" s="10">
        <v>14.334340550282457</v>
      </c>
      <c r="BA180" s="10">
        <v>1.5537432512172522</v>
      </c>
      <c r="BB180" s="10">
        <v>0.14125012893633695</v>
      </c>
      <c r="BC180" s="2">
        <v>0.21622207779850947</v>
      </c>
      <c r="BD180" s="1" t="s">
        <v>59</v>
      </c>
      <c r="BE180" s="15"/>
      <c r="BF180" s="9">
        <v>0.31331609943341276</v>
      </c>
      <c r="BG180">
        <v>73</v>
      </c>
      <c r="BH180" s="19">
        <v>157.30000000000001</v>
      </c>
      <c r="BI180">
        <v>112</v>
      </c>
      <c r="BJ180" s="19">
        <v>33.9</v>
      </c>
      <c r="BK180">
        <v>88</v>
      </c>
      <c r="BL180" s="20">
        <v>14.5</v>
      </c>
      <c r="BM180">
        <v>86</v>
      </c>
      <c r="BN180">
        <v>67</v>
      </c>
      <c r="BO180" s="20">
        <v>10.08</v>
      </c>
      <c r="BP180">
        <v>84</v>
      </c>
      <c r="BQ180" s="19">
        <v>14.2</v>
      </c>
      <c r="BR180">
        <v>84</v>
      </c>
      <c r="BS180">
        <v>65</v>
      </c>
      <c r="BT180" s="20">
        <v>6.58</v>
      </c>
      <c r="BU180" s="20">
        <v>0.30000000000000071</v>
      </c>
      <c r="BV180" s="20">
        <v>2</v>
      </c>
      <c r="BW180" s="20">
        <v>2</v>
      </c>
      <c r="BX180" s="20">
        <v>4</v>
      </c>
      <c r="BY180" s="20">
        <v>3.5</v>
      </c>
      <c r="BZ180" s="25">
        <f t="shared" si="5"/>
        <v>50.802345440000003</v>
      </c>
      <c r="CA180" s="25">
        <f t="shared" si="4"/>
        <v>20.531766567825052</v>
      </c>
    </row>
    <row r="181" spans="1:79" x14ac:dyDescent="0.3">
      <c r="A181" s="2">
        <v>133</v>
      </c>
      <c r="B181" s="3" t="s">
        <v>206</v>
      </c>
      <c r="C181" s="10">
        <v>635</v>
      </c>
      <c r="D181" s="9" t="s">
        <v>58</v>
      </c>
      <c r="E181" s="10">
        <v>9.9241243000000008</v>
      </c>
      <c r="F181" s="10">
        <v>0.31560628190000001</v>
      </c>
      <c r="G181" s="10">
        <v>22.12545059</v>
      </c>
      <c r="H181" s="10">
        <v>6.9450700530000002</v>
      </c>
      <c r="I181" s="10">
        <v>82.359824889999999</v>
      </c>
      <c r="J181" s="10">
        <v>26.442853929999998</v>
      </c>
      <c r="K181" s="10">
        <v>76.993457280000001</v>
      </c>
      <c r="L181" s="11">
        <v>5.4571759259259252E-3</v>
      </c>
      <c r="M181" s="11">
        <v>6.1516087962962965E-3</v>
      </c>
      <c r="N181" s="10">
        <v>-0.62658924700000007</v>
      </c>
      <c r="O181" s="10">
        <v>11.564124550000003</v>
      </c>
      <c r="P181" s="10">
        <v>-5.4183889518900068E-2</v>
      </c>
      <c r="Q181" s="9">
        <v>9.2596094789635819E-2</v>
      </c>
      <c r="R181">
        <v>8.6568613299999981</v>
      </c>
      <c r="S181">
        <v>0.74859634143252085</v>
      </c>
      <c r="T181" s="9">
        <v>0.72335871934828155</v>
      </c>
      <c r="U181" s="3">
        <v>13.263339456666666</v>
      </c>
      <c r="V181" s="3">
        <v>9.2971108860000005</v>
      </c>
      <c r="W181" s="3">
        <v>0.4593933484333334</v>
      </c>
      <c r="X181" s="3">
        <v>0.50995469946666672</v>
      </c>
      <c r="Y181" s="3">
        <v>21.023044246666668</v>
      </c>
      <c r="Z181" s="3">
        <v>22.048163226666663</v>
      </c>
      <c r="AA181" s="3">
        <v>9.671801893333333</v>
      </c>
      <c r="AB181" s="3">
        <v>11.102061587666668</v>
      </c>
      <c r="AC181" s="3">
        <v>89.941532603333329</v>
      </c>
      <c r="AD181" s="3">
        <v>75.890575990000002</v>
      </c>
      <c r="AE181" s="3">
        <v>27.541304536666669</v>
      </c>
      <c r="AF181" s="3">
        <v>27.706014763333332</v>
      </c>
      <c r="AG181" s="3">
        <v>71.091565966666664</v>
      </c>
      <c r="AH181" s="3">
        <v>81.257191736666655</v>
      </c>
      <c r="AI181" s="12">
        <v>43639</v>
      </c>
      <c r="AJ181" s="13">
        <v>640.1</v>
      </c>
      <c r="AK181" s="16">
        <v>2.9548800000000002</v>
      </c>
      <c r="AL181" s="10">
        <v>4.5119999999999827E-2</v>
      </c>
      <c r="AM181" s="10">
        <v>0.32042548113628977</v>
      </c>
      <c r="AN181" s="14">
        <v>12</v>
      </c>
      <c r="AO181" s="10">
        <v>285.14999999999998</v>
      </c>
      <c r="AP181" s="14">
        <v>10.5</v>
      </c>
      <c r="AQ181" s="14">
        <v>37</v>
      </c>
      <c r="AR181" s="10">
        <v>310.14999999999998</v>
      </c>
      <c r="AS181" s="14">
        <v>47.1</v>
      </c>
      <c r="AT181" s="14">
        <v>0.5</v>
      </c>
      <c r="AU181" s="10">
        <v>0.37311429234641874</v>
      </c>
      <c r="AV181" s="10">
        <v>8.2553218397335026</v>
      </c>
      <c r="AW181" s="10">
        <v>0.54310143346153383</v>
      </c>
      <c r="AX181" s="10">
        <v>0.60287579092143539</v>
      </c>
      <c r="AY181" s="10">
        <v>11.468324089229496</v>
      </c>
      <c r="AZ181" s="10">
        <v>13.210808051501834</v>
      </c>
      <c r="BA181" s="10">
        <v>-0.72618867242724328</v>
      </c>
      <c r="BB181" s="10">
        <v>-6.2796683768616371E-2</v>
      </c>
      <c r="BC181" s="2">
        <v>0.11329149326175576</v>
      </c>
      <c r="BD181" s="1" t="s">
        <v>59</v>
      </c>
      <c r="BE181" s="15"/>
      <c r="BF181" s="9">
        <v>0.72335871934828155</v>
      </c>
      <c r="BG181">
        <v>80</v>
      </c>
      <c r="BH181" s="19">
        <v>150.4</v>
      </c>
      <c r="BI181">
        <v>111</v>
      </c>
      <c r="BJ181" s="19">
        <v>33</v>
      </c>
      <c r="BK181">
        <v>89</v>
      </c>
      <c r="BL181" s="20">
        <v>14.5</v>
      </c>
      <c r="BM181">
        <v>78</v>
      </c>
      <c r="BN181">
        <v>89</v>
      </c>
      <c r="BO181" s="20">
        <v>8.81</v>
      </c>
      <c r="BP181">
        <v>86</v>
      </c>
      <c r="BQ181" s="19">
        <v>16.100000000000001</v>
      </c>
      <c r="BR181">
        <v>86</v>
      </c>
      <c r="BS181">
        <v>76</v>
      </c>
      <c r="BT181" s="20">
        <v>6.78</v>
      </c>
      <c r="BU181" s="20">
        <v>-1.6000000000000014</v>
      </c>
      <c r="BV181" s="20">
        <v>-8</v>
      </c>
      <c r="BW181" s="20">
        <v>13</v>
      </c>
      <c r="BX181" s="20">
        <v>3</v>
      </c>
      <c r="BY181" s="20">
        <v>2.0300000000000002</v>
      </c>
      <c r="BZ181" s="25">
        <f t="shared" si="5"/>
        <v>50.348753070000001</v>
      </c>
      <c r="CA181" s="25">
        <f t="shared" si="4"/>
        <v>22.258354083260244</v>
      </c>
    </row>
    <row r="182" spans="1:79" x14ac:dyDescent="0.3">
      <c r="A182" s="2">
        <v>134</v>
      </c>
      <c r="B182" s="3" t="s">
        <v>207</v>
      </c>
      <c r="C182" s="10">
        <v>751</v>
      </c>
      <c r="D182" s="9" t="s">
        <v>58</v>
      </c>
      <c r="E182" s="10"/>
      <c r="F182" s="10"/>
      <c r="G182" s="10"/>
      <c r="H182" s="10"/>
      <c r="I182" s="10"/>
      <c r="J182" s="10"/>
      <c r="K182" s="10"/>
      <c r="L182" s="11"/>
      <c r="M182" s="11"/>
      <c r="N182" s="10">
        <v>0</v>
      </c>
      <c r="O182" s="10">
        <v>0</v>
      </c>
      <c r="P182" s="10" t="e">
        <v>#DIV/0!</v>
      </c>
      <c r="Q182" s="9">
        <v>0.54284068011625441</v>
      </c>
      <c r="R182">
        <v>0</v>
      </c>
      <c r="S182" t="e">
        <v>#DIV/0!</v>
      </c>
      <c r="T182" s="9">
        <v>1.1409420519327822</v>
      </c>
      <c r="U182" s="3">
        <v>13.282408895</v>
      </c>
      <c r="V182" s="3">
        <v>8.2788020529999997</v>
      </c>
      <c r="W182" s="3">
        <v>0.62675417165000002</v>
      </c>
      <c r="X182" s="3">
        <v>0.94018913510000002</v>
      </c>
      <c r="Y182" s="3">
        <v>15.472951625</v>
      </c>
      <c r="Z182" s="3">
        <v>16.959727469999997</v>
      </c>
      <c r="AA182" s="3">
        <v>9.7100578515000002</v>
      </c>
      <c r="AB182" s="3">
        <v>15.948322539999999</v>
      </c>
      <c r="AC182" s="3">
        <v>94.138838094999997</v>
      </c>
      <c r="AD182" s="3">
        <v>82.52384308500001</v>
      </c>
      <c r="AE182" s="3">
        <v>28.07300025</v>
      </c>
      <c r="AF182" s="3">
        <v>27.972721454999999</v>
      </c>
      <c r="AG182" s="3">
        <v>72.176125210000009</v>
      </c>
      <c r="AH182" s="3">
        <v>85.464317155000003</v>
      </c>
      <c r="AI182" s="12">
        <v>43639</v>
      </c>
      <c r="AJ182" s="13">
        <v>640.1</v>
      </c>
      <c r="AK182" s="16">
        <v>2.9548800000000002</v>
      </c>
      <c r="AL182" s="10">
        <v>4.5119999999999827E-2</v>
      </c>
      <c r="AM182" s="10" t="s">
        <v>518</v>
      </c>
      <c r="AN182" s="14">
        <v>12</v>
      </c>
      <c r="AO182" s="10">
        <v>285.14999999999998</v>
      </c>
      <c r="AP182" s="14">
        <v>10.5</v>
      </c>
      <c r="AQ182" s="14">
        <v>37</v>
      </c>
      <c r="AR182" s="10">
        <v>310.14999999999998</v>
      </c>
      <c r="AS182" s="14">
        <v>47.1</v>
      </c>
      <c r="AT182" s="14">
        <v>0.5</v>
      </c>
      <c r="AU182" s="10" t="s">
        <v>518</v>
      </c>
      <c r="AV182" s="10" t="s">
        <v>518</v>
      </c>
      <c r="AW182" s="10">
        <v>0.74095780927596167</v>
      </c>
      <c r="AX182" s="10">
        <v>1.1115051376758669</v>
      </c>
      <c r="AY182" s="10">
        <v>11.462107251025962</v>
      </c>
      <c r="AZ182" s="10">
        <v>18.846976664234017</v>
      </c>
      <c r="BA182" s="10" t="s">
        <v>518</v>
      </c>
      <c r="BB182" s="10" t="s">
        <v>518</v>
      </c>
      <c r="BC182" s="2">
        <v>0.64255025341995942</v>
      </c>
      <c r="BD182" s="1" t="s">
        <v>59</v>
      </c>
      <c r="BE182" s="15"/>
      <c r="BF182" s="9">
        <v>1.1409420519327822</v>
      </c>
      <c r="BG182">
        <v>51</v>
      </c>
      <c r="BH182" s="19">
        <v>159</v>
      </c>
      <c r="BI182">
        <v>120</v>
      </c>
      <c r="BJ182" s="19">
        <v>34.700000000000003</v>
      </c>
      <c r="BK182">
        <v>87</v>
      </c>
      <c r="BL182" s="20">
        <v>14.9</v>
      </c>
      <c r="BM182">
        <v>87</v>
      </c>
      <c r="BN182">
        <v>63</v>
      </c>
      <c r="BO182" s="20">
        <v>11.42</v>
      </c>
      <c r="BP182">
        <v>84</v>
      </c>
      <c r="BQ182" s="19">
        <v>14.1</v>
      </c>
      <c r="BR182">
        <v>90</v>
      </c>
      <c r="BS182">
        <v>59</v>
      </c>
      <c r="BT182" s="20">
        <v>9.5500000000000007</v>
      </c>
      <c r="BU182" s="20">
        <v>0.80000000000000071</v>
      </c>
      <c r="BV182" s="20">
        <v>-3</v>
      </c>
      <c r="BW182" s="20">
        <v>4</v>
      </c>
      <c r="BX182" s="20">
        <v>3</v>
      </c>
      <c r="BY182" s="20">
        <v>1.8699999999999992</v>
      </c>
      <c r="BZ182" s="25">
        <f t="shared" si="5"/>
        <v>54.431084400000003</v>
      </c>
      <c r="CA182" s="25">
        <f t="shared" si="4"/>
        <v>21.530431707606503</v>
      </c>
    </row>
    <row r="183" spans="1:79" x14ac:dyDescent="0.3">
      <c r="A183" s="2">
        <v>136</v>
      </c>
      <c r="B183" s="3" t="s">
        <v>209</v>
      </c>
      <c r="C183" s="10">
        <v>740</v>
      </c>
      <c r="D183" s="9" t="s">
        <v>58</v>
      </c>
      <c r="E183" s="10"/>
      <c r="F183" s="10"/>
      <c r="G183" s="10"/>
      <c r="H183" s="10"/>
      <c r="I183" s="10"/>
      <c r="J183" s="10"/>
      <c r="K183" s="10"/>
      <c r="L183" s="11"/>
      <c r="M183" s="11"/>
      <c r="N183" s="10">
        <v>0</v>
      </c>
      <c r="O183" s="10">
        <v>0</v>
      </c>
      <c r="P183" s="10" t="e">
        <v>#DIV/0!</v>
      </c>
      <c r="Q183" s="9">
        <v>8.1874717173228126E-2</v>
      </c>
      <c r="R183">
        <v>0</v>
      </c>
      <c r="S183" t="e">
        <v>#DIV/0!</v>
      </c>
      <c r="T183" s="9">
        <v>0.27961390991007257</v>
      </c>
      <c r="U183" s="3">
        <v>13.3021704</v>
      </c>
      <c r="V183" s="3">
        <v>9.5765531235000001</v>
      </c>
      <c r="W183" s="3">
        <v>0.39763229820000001</v>
      </c>
      <c r="X183" s="3">
        <v>0.43303587315000003</v>
      </c>
      <c r="Y183" s="3">
        <v>23.801954180000003</v>
      </c>
      <c r="Z183" s="3">
        <v>24.67063418</v>
      </c>
      <c r="AA183" s="3">
        <v>9.4465116145000003</v>
      </c>
      <c r="AB183" s="3">
        <v>10.642807065</v>
      </c>
      <c r="AC183" s="3">
        <v>86.754086029999996</v>
      </c>
      <c r="AD183" s="3">
        <v>72.175559890000002</v>
      </c>
      <c r="AE183" s="3">
        <v>32.996400019999996</v>
      </c>
      <c r="AF183" s="3">
        <v>33.188169119999998</v>
      </c>
      <c r="AG183" s="3">
        <v>72.635013385000008</v>
      </c>
      <c r="AH183" s="3">
        <v>76.563425810000012</v>
      </c>
      <c r="AI183" s="12">
        <v>43639</v>
      </c>
      <c r="AJ183" s="13">
        <v>640.1</v>
      </c>
      <c r="AK183" s="16">
        <v>2.9548800000000002</v>
      </c>
      <c r="AL183" s="10">
        <v>4.5119999999999827E-2</v>
      </c>
      <c r="AM183" s="10" t="s">
        <v>518</v>
      </c>
      <c r="AN183" s="14">
        <v>12</v>
      </c>
      <c r="AO183" s="10">
        <v>285.14999999999998</v>
      </c>
      <c r="AP183" s="14">
        <v>10.5</v>
      </c>
      <c r="AQ183" s="14">
        <v>37</v>
      </c>
      <c r="AR183" s="10">
        <v>310.14999999999998</v>
      </c>
      <c r="AS183" s="14">
        <v>47.1</v>
      </c>
      <c r="AT183" s="14">
        <v>0.5</v>
      </c>
      <c r="AU183" s="10" t="s">
        <v>518</v>
      </c>
      <c r="AV183" s="10" t="s">
        <v>518</v>
      </c>
      <c r="AW183" s="10">
        <v>0.47008663029078046</v>
      </c>
      <c r="AX183" s="10">
        <v>0.51194124653757656</v>
      </c>
      <c r="AY183" s="10">
        <v>11.189851575145731</v>
      </c>
      <c r="AZ183" s="10">
        <v>12.623799285275046</v>
      </c>
      <c r="BA183" s="10" t="s">
        <v>518</v>
      </c>
      <c r="BB183" s="10" t="s">
        <v>518</v>
      </c>
      <c r="BC183" s="2">
        <v>9.8121778179419472E-2</v>
      </c>
      <c r="BD183" s="1" t="s">
        <v>59</v>
      </c>
      <c r="BE183" s="15"/>
      <c r="BF183" s="9">
        <v>0.27961390991007257</v>
      </c>
      <c r="BG183">
        <v>69</v>
      </c>
      <c r="BH183" s="19">
        <v>142.9</v>
      </c>
      <c r="BI183">
        <v>108</v>
      </c>
      <c r="BJ183" s="19">
        <v>29.7</v>
      </c>
      <c r="BK183">
        <v>86</v>
      </c>
      <c r="BL183" s="20">
        <v>14.5</v>
      </c>
      <c r="BM183">
        <v>75</v>
      </c>
      <c r="BN183">
        <v>85</v>
      </c>
      <c r="BO183" s="20">
        <v>7.7</v>
      </c>
      <c r="BP183">
        <v>85</v>
      </c>
      <c r="BQ183" s="19">
        <v>13.6</v>
      </c>
      <c r="BR183">
        <v>75</v>
      </c>
      <c r="BS183">
        <v>69</v>
      </c>
      <c r="BT183" s="20">
        <v>6.38</v>
      </c>
      <c r="BU183" s="20">
        <v>0.90000000000000036</v>
      </c>
      <c r="BV183" s="20">
        <v>0</v>
      </c>
      <c r="BW183" s="20">
        <v>16</v>
      </c>
      <c r="BX183" s="20">
        <v>1</v>
      </c>
      <c r="BY183" s="20">
        <v>1.3200000000000003</v>
      </c>
      <c r="BZ183" s="25">
        <f t="shared" si="5"/>
        <v>48.98797596</v>
      </c>
      <c r="CA183" s="25">
        <f t="shared" si="4"/>
        <v>23.989712233985504</v>
      </c>
    </row>
    <row r="184" spans="1:79" x14ac:dyDescent="0.3">
      <c r="A184" s="2">
        <v>137</v>
      </c>
      <c r="B184" s="3" t="s">
        <v>210</v>
      </c>
      <c r="C184" s="10">
        <v>747</v>
      </c>
      <c r="D184" s="9" t="s">
        <v>58</v>
      </c>
      <c r="E184" s="10">
        <v>7.7634086140000003</v>
      </c>
      <c r="F184" s="10">
        <v>0.73733744300000004</v>
      </c>
      <c r="G184" s="10">
        <v>20.48875709</v>
      </c>
      <c r="H184" s="10">
        <v>15.102794530000001</v>
      </c>
      <c r="I184" s="10">
        <v>81.551519099999993</v>
      </c>
      <c r="J184" s="10">
        <v>28.723145120000002</v>
      </c>
      <c r="K184" s="10">
        <v>70.548163509999995</v>
      </c>
      <c r="L184" s="11">
        <v>5.0057870370370369E-3</v>
      </c>
      <c r="M184" s="11">
        <v>5.8969791666666667E-3</v>
      </c>
      <c r="N184" s="10">
        <v>5.2299747800000009</v>
      </c>
      <c r="O184" s="10">
        <v>11.785403530000011</v>
      </c>
      <c r="P184" s="10">
        <v>0.44376713675411977</v>
      </c>
      <c r="Q184" s="9">
        <v>0.38441418808338979</v>
      </c>
      <c r="R184">
        <v>8.4629208999999932</v>
      </c>
      <c r="S184">
        <v>0.71808494961224167</v>
      </c>
      <c r="T184" s="9">
        <v>0.72660453532016711</v>
      </c>
      <c r="U184" s="3">
        <v>13.47439864</v>
      </c>
      <c r="V184" s="3">
        <v>8.0799518429999999</v>
      </c>
      <c r="W184" s="3">
        <v>0.55124617130000009</v>
      </c>
      <c r="X184" s="3">
        <v>0.71353549824999996</v>
      </c>
      <c r="Y184" s="3">
        <v>18.065245429999997</v>
      </c>
      <c r="Z184" s="3">
        <v>20.24162377</v>
      </c>
      <c r="AA184" s="3">
        <v>9.9488067549999997</v>
      </c>
      <c r="AB184" s="3">
        <v>14.412910849999999</v>
      </c>
      <c r="AC184" s="3">
        <v>93.904685740000005</v>
      </c>
      <c r="AD184" s="3">
        <v>82.323465994999992</v>
      </c>
      <c r="AE184" s="3">
        <v>28.732982030000002</v>
      </c>
      <c r="AF184" s="3">
        <v>28.614239285</v>
      </c>
      <c r="AG184" s="3">
        <v>62.478619035000001</v>
      </c>
      <c r="AH184" s="3">
        <v>70.891846264999998</v>
      </c>
      <c r="AI184" s="12">
        <v>43639</v>
      </c>
      <c r="AJ184" s="13">
        <v>640.1</v>
      </c>
      <c r="AK184" s="16">
        <v>2.9548800000000002</v>
      </c>
      <c r="AL184" s="10">
        <v>4.5119999999999827E-2</v>
      </c>
      <c r="AM184" s="10">
        <v>0.74859633183073426</v>
      </c>
      <c r="AN184" s="14">
        <v>12</v>
      </c>
      <c r="AO184" s="10">
        <v>285.14999999999998</v>
      </c>
      <c r="AP184" s="14">
        <v>10.5</v>
      </c>
      <c r="AQ184" s="14">
        <v>37</v>
      </c>
      <c r="AR184" s="10">
        <v>310.14999999999998</v>
      </c>
      <c r="AS184" s="14">
        <v>47.1</v>
      </c>
      <c r="AT184" s="14">
        <v>0.5</v>
      </c>
      <c r="AU184" s="10">
        <v>0.87169094546930459</v>
      </c>
      <c r="AV184" s="10">
        <v>17.859864039273017</v>
      </c>
      <c r="AW184" s="10">
        <v>0.65169116367094793</v>
      </c>
      <c r="AX184" s="10">
        <v>0.84355194355083607</v>
      </c>
      <c r="AY184" s="10">
        <v>11.77127511244379</v>
      </c>
      <c r="AZ184" s="10">
        <v>17.081815156773899</v>
      </c>
      <c r="BA184" s="10">
        <v>6.1933786118113527</v>
      </c>
      <c r="BB184" s="10">
        <v>0.52551264757680705</v>
      </c>
      <c r="BC184" s="2">
        <v>0.45734573584687016</v>
      </c>
      <c r="BD184" s="1" t="s">
        <v>59</v>
      </c>
      <c r="BE184" s="15"/>
      <c r="BF184" s="9">
        <v>0.72660453532016711</v>
      </c>
      <c r="BG184">
        <v>66</v>
      </c>
      <c r="BH184" s="19">
        <v>155.9</v>
      </c>
      <c r="BI184">
        <v>107</v>
      </c>
      <c r="BJ184" s="19">
        <v>31</v>
      </c>
      <c r="BK184">
        <v>89</v>
      </c>
      <c r="BL184" s="20">
        <v>14.1</v>
      </c>
      <c r="BM184">
        <v>86</v>
      </c>
      <c r="BN184">
        <v>71</v>
      </c>
      <c r="BO184" s="20">
        <v>13.7</v>
      </c>
      <c r="BP184">
        <v>86</v>
      </c>
      <c r="BQ184" s="19">
        <v>14.3</v>
      </c>
      <c r="BR184">
        <v>88</v>
      </c>
      <c r="BS184">
        <v>66</v>
      </c>
      <c r="BT184" s="20">
        <v>5.21</v>
      </c>
      <c r="BU184" s="20">
        <v>-0.20000000000000107</v>
      </c>
      <c r="BV184" s="20">
        <v>-2</v>
      </c>
      <c r="BW184" s="20">
        <v>5</v>
      </c>
      <c r="BX184" s="20">
        <v>3</v>
      </c>
      <c r="BY184" s="20">
        <v>8.4899999999999984</v>
      </c>
      <c r="BZ184" s="25">
        <f t="shared" si="5"/>
        <v>48.534383590000004</v>
      </c>
      <c r="CA184" s="25">
        <f t="shared" si="4"/>
        <v>19.969044641780783</v>
      </c>
    </row>
    <row r="185" spans="1:79" x14ac:dyDescent="0.3">
      <c r="A185" s="2">
        <v>138</v>
      </c>
      <c r="B185" s="3" t="s">
        <v>211</v>
      </c>
      <c r="C185" s="10">
        <v>761</v>
      </c>
      <c r="D185" s="9" t="s">
        <v>58</v>
      </c>
      <c r="E185" s="10">
        <v>8.6699106740000005</v>
      </c>
      <c r="F185" s="10">
        <v>0.67541436320000003</v>
      </c>
      <c r="G185" s="10">
        <v>19.159513100000002</v>
      </c>
      <c r="H185" s="10">
        <v>12.84742818</v>
      </c>
      <c r="I185" s="10">
        <v>77.200385229999995</v>
      </c>
      <c r="J185" s="10">
        <v>30.984529009999999</v>
      </c>
      <c r="K185" s="10">
        <v>66.321550450000004</v>
      </c>
      <c r="L185" s="11">
        <v>4.9305555555555552E-3</v>
      </c>
      <c r="M185" s="11">
        <v>5.6886458333333329E-3</v>
      </c>
      <c r="N185" s="10">
        <v>3.9140314659999991</v>
      </c>
      <c r="O185" s="10">
        <v>15.611430200000001</v>
      </c>
      <c r="P185" s="10">
        <v>0.25071575223133619</v>
      </c>
      <c r="Q185" s="9">
        <v>0.21091768239573297</v>
      </c>
      <c r="R185">
        <v>9.1888453000000041</v>
      </c>
      <c r="S185">
        <v>0.5885972766287616</v>
      </c>
      <c r="T185" s="9">
        <v>0.44319909107846911</v>
      </c>
      <c r="U185" s="3">
        <v>13.447412636666664</v>
      </c>
      <c r="V185" s="3">
        <v>8.9493980299999993</v>
      </c>
      <c r="W185" s="3">
        <v>0.56599955439999994</v>
      </c>
      <c r="X185" s="3">
        <v>0.64942563416666665</v>
      </c>
      <c r="Y185" s="3">
        <v>16.200305439999998</v>
      </c>
      <c r="Z185" s="3">
        <v>18.635835203333333</v>
      </c>
      <c r="AA185" s="3">
        <v>9.063841497666667</v>
      </c>
      <c r="AB185" s="3">
        <v>11.981408033333333</v>
      </c>
      <c r="AC185" s="3">
        <v>92.303702196666663</v>
      </c>
      <c r="AD185" s="3">
        <v>78.692454369999993</v>
      </c>
      <c r="AE185" s="3">
        <v>30.891887990000001</v>
      </c>
      <c r="AF185" s="3">
        <v>30.974661260000001</v>
      </c>
      <c r="AG185" s="3">
        <v>59.70062952</v>
      </c>
      <c r="AH185" s="3">
        <v>65.854706336666666</v>
      </c>
      <c r="AI185" s="12">
        <v>43639</v>
      </c>
      <c r="AJ185" s="13">
        <v>640.1</v>
      </c>
      <c r="AK185" s="16">
        <v>2.9548800000000002</v>
      </c>
      <c r="AL185" s="10">
        <v>4.5119999999999827E-2</v>
      </c>
      <c r="AM185" s="10">
        <v>0.68572770792722559</v>
      </c>
      <c r="AN185" s="14">
        <v>12</v>
      </c>
      <c r="AO185" s="10">
        <v>285.14999999999998</v>
      </c>
      <c r="AP185" s="14">
        <v>10.5</v>
      </c>
      <c r="AQ185" s="14">
        <v>37</v>
      </c>
      <c r="AR185" s="10">
        <v>310.14999999999998</v>
      </c>
      <c r="AS185" s="14">
        <v>47.1</v>
      </c>
      <c r="AT185" s="14">
        <v>0.5</v>
      </c>
      <c r="AU185" s="10">
        <v>0.79848458861102001</v>
      </c>
      <c r="AV185" s="10">
        <v>15.298575935640949</v>
      </c>
      <c r="AW185" s="10">
        <v>0.66913282567441923</v>
      </c>
      <c r="AX185" s="10">
        <v>0.76776033881510664</v>
      </c>
      <c r="AY185" s="10">
        <v>10.812499013047562</v>
      </c>
      <c r="AZ185" s="10">
        <v>14.263371384786021</v>
      </c>
      <c r="BA185" s="10">
        <v>4.6335276915585464</v>
      </c>
      <c r="BB185" s="10">
        <v>0.29680353639595086</v>
      </c>
      <c r="BC185" s="2">
        <v>0.2496482458419309</v>
      </c>
      <c r="BD185" s="1" t="s">
        <v>59</v>
      </c>
      <c r="BE185" s="15"/>
      <c r="BF185" s="9">
        <v>0.44319909107846911</v>
      </c>
      <c r="BG185">
        <v>66</v>
      </c>
      <c r="BH185" s="19">
        <v>145.30000000000001</v>
      </c>
      <c r="BI185">
        <v>111</v>
      </c>
      <c r="BJ185" s="19">
        <v>30.5</v>
      </c>
      <c r="BK185">
        <v>91</v>
      </c>
      <c r="BL185" s="20">
        <v>14.3</v>
      </c>
      <c r="BM185">
        <v>89</v>
      </c>
      <c r="BN185">
        <v>66</v>
      </c>
      <c r="BO185" s="20">
        <v>6.86</v>
      </c>
      <c r="BP185">
        <v>84</v>
      </c>
      <c r="BQ185" s="19">
        <v>15.7</v>
      </c>
      <c r="BR185">
        <v>88</v>
      </c>
      <c r="BS185">
        <v>68</v>
      </c>
      <c r="BT185" s="20">
        <v>4.07</v>
      </c>
      <c r="BU185" s="20">
        <v>-1.3999999999999986</v>
      </c>
      <c r="BV185" s="20">
        <v>1</v>
      </c>
      <c r="BW185" s="20">
        <v>-2</v>
      </c>
      <c r="BX185" s="20">
        <v>7</v>
      </c>
      <c r="BY185" s="20">
        <v>2.79</v>
      </c>
      <c r="BZ185" s="25">
        <f t="shared" si="5"/>
        <v>50.348753070000001</v>
      </c>
      <c r="CA185" s="25">
        <f t="shared" ref="CA185:CA192" si="6">(BZ185/((BH185/100)*(BH185/100)))</f>
        <v>23.848303540767397</v>
      </c>
    </row>
    <row r="186" spans="1:79" x14ac:dyDescent="0.3">
      <c r="A186" s="2">
        <v>139</v>
      </c>
      <c r="B186" s="3" t="s">
        <v>212</v>
      </c>
      <c r="C186" s="10">
        <v>631</v>
      </c>
      <c r="D186" s="9" t="s">
        <v>58</v>
      </c>
      <c r="E186" s="10">
        <v>8.6111051330000006</v>
      </c>
      <c r="F186" s="10">
        <v>0.57231997810000002</v>
      </c>
      <c r="G186" s="10">
        <v>27.807111379999998</v>
      </c>
      <c r="H186" s="10">
        <v>15.897117720000001</v>
      </c>
      <c r="I186" s="10">
        <v>80.228501069999993</v>
      </c>
      <c r="J186" s="10">
        <v>31.022857299999998</v>
      </c>
      <c r="K186" s="10">
        <v>75.731659620000002</v>
      </c>
      <c r="L186" s="11">
        <v>4.5081018518518517E-3</v>
      </c>
      <c r="M186" s="11">
        <v>5.2835532407407406E-3</v>
      </c>
      <c r="N186" s="10">
        <v>3.2124639100000003</v>
      </c>
      <c r="O186" s="10">
        <v>12.216946620000002</v>
      </c>
      <c r="P186" s="10">
        <v>0.26295145668730113</v>
      </c>
      <c r="Q186" s="9">
        <v>0.23551315407851076</v>
      </c>
      <c r="R186">
        <v>13.087659200000004</v>
      </c>
      <c r="S186">
        <v>1.0712708835589562</v>
      </c>
      <c r="T186" s="9">
        <v>1.091689990468844</v>
      </c>
      <c r="U186" s="3">
        <v>13.3771193</v>
      </c>
      <c r="V186" s="3">
        <v>8.5253392639999994</v>
      </c>
      <c r="W186" s="3">
        <v>0.45715603495000001</v>
      </c>
      <c r="X186" s="3">
        <v>0.54714564165000001</v>
      </c>
      <c r="Y186" s="3">
        <v>26.08110903</v>
      </c>
      <c r="Z186" s="3">
        <v>26.905983589999998</v>
      </c>
      <c r="AA186" s="3">
        <v>11.920740795</v>
      </c>
      <c r="AB186" s="3">
        <v>14.732727855</v>
      </c>
      <c r="AC186" s="3">
        <v>93.026697934999987</v>
      </c>
      <c r="AD186" s="3">
        <v>81.123410419999999</v>
      </c>
      <c r="AE186" s="3">
        <v>30.899204600000001</v>
      </c>
      <c r="AF186" s="3">
        <v>31.111365874999997</v>
      </c>
      <c r="AG186" s="3">
        <v>63.647038670000001</v>
      </c>
      <c r="AH186" s="3">
        <v>76.635333865000007</v>
      </c>
      <c r="AI186" s="12">
        <v>43639</v>
      </c>
      <c r="AJ186" s="13">
        <v>640.1</v>
      </c>
      <c r="AK186" s="16">
        <v>2.9548800000000002</v>
      </c>
      <c r="AL186" s="10">
        <v>4.5119999999999827E-2</v>
      </c>
      <c r="AM186" s="10">
        <v>0.58105910707033792</v>
      </c>
      <c r="AN186" s="14">
        <v>12</v>
      </c>
      <c r="AO186" s="10">
        <v>285.14999999999998</v>
      </c>
      <c r="AP186" s="14">
        <v>10.5</v>
      </c>
      <c r="AQ186" s="14">
        <v>37</v>
      </c>
      <c r="AR186" s="10">
        <v>310.14999999999998</v>
      </c>
      <c r="AS186" s="14">
        <v>47.1</v>
      </c>
      <c r="AT186" s="14">
        <v>0.5</v>
      </c>
      <c r="AU186" s="10">
        <v>0.6766049216097666</v>
      </c>
      <c r="AV186" s="10">
        <v>18.814428415458949</v>
      </c>
      <c r="AW186" s="10">
        <v>0.54045644923604397</v>
      </c>
      <c r="AX186" s="10">
        <v>0.64684345845610047</v>
      </c>
      <c r="AY186" s="10">
        <v>14.109525408076557</v>
      </c>
      <c r="AZ186" s="10">
        <v>17.430778360037515</v>
      </c>
      <c r="BA186" s="10">
        <v>3.8002531732882758</v>
      </c>
      <c r="BB186" s="10">
        <v>0.31106407284018034</v>
      </c>
      <c r="BC186" s="2">
        <v>0.27815256531389121</v>
      </c>
      <c r="BD186" s="1" t="s">
        <v>59</v>
      </c>
      <c r="BE186" s="15"/>
      <c r="BF186" s="9">
        <v>1.091689990468844</v>
      </c>
      <c r="BG186">
        <v>62</v>
      </c>
      <c r="BH186" s="19">
        <v>147</v>
      </c>
      <c r="BI186">
        <v>83</v>
      </c>
      <c r="BJ186" s="19">
        <v>29.8</v>
      </c>
      <c r="BK186">
        <v>86</v>
      </c>
      <c r="BL186" s="20">
        <v>14.6</v>
      </c>
      <c r="BM186">
        <v>85</v>
      </c>
      <c r="BN186">
        <v>78</v>
      </c>
      <c r="BO186" s="20">
        <v>12.56</v>
      </c>
      <c r="BP186">
        <v>83</v>
      </c>
      <c r="BQ186" s="19">
        <v>12.5</v>
      </c>
      <c r="BR186">
        <v>87</v>
      </c>
      <c r="BS186">
        <v>69</v>
      </c>
      <c r="BT186" s="20">
        <v>6.36</v>
      </c>
      <c r="BU186" s="20">
        <v>2.0999999999999996</v>
      </c>
      <c r="BV186" s="20">
        <v>-2</v>
      </c>
      <c r="BW186" s="20">
        <v>9</v>
      </c>
      <c r="BX186" s="20">
        <v>3</v>
      </c>
      <c r="BY186" s="20">
        <v>6.2</v>
      </c>
      <c r="BZ186" s="25">
        <f t="shared" si="5"/>
        <v>37.648166710000005</v>
      </c>
      <c r="CA186" s="25">
        <f t="shared" si="6"/>
        <v>17.422447457078075</v>
      </c>
    </row>
    <row r="187" spans="1:79" x14ac:dyDescent="0.3">
      <c r="A187" s="2">
        <v>140</v>
      </c>
      <c r="B187" s="3" t="s">
        <v>213</v>
      </c>
      <c r="C187" s="10">
        <v>459</v>
      </c>
      <c r="D187" s="9" t="s">
        <v>58</v>
      </c>
      <c r="E187" s="10">
        <v>11.1404478</v>
      </c>
      <c r="F187" s="10">
        <v>0.48748675930000002</v>
      </c>
      <c r="G187" s="10">
        <v>22.542609120000002</v>
      </c>
      <c r="H187" s="10">
        <v>10.98396786</v>
      </c>
      <c r="I187" s="10">
        <v>72.010012059999994</v>
      </c>
      <c r="J187" s="10">
        <v>28.309829149999999</v>
      </c>
      <c r="K187" s="10">
        <v>94.721790889999994</v>
      </c>
      <c r="L187" s="11">
        <v>6.3599537037037036E-3</v>
      </c>
      <c r="M187" s="11">
        <v>6.9386458333333331E-3</v>
      </c>
      <c r="N187" s="10">
        <v>-4.8324640000000585E-2</v>
      </c>
      <c r="O187" s="10">
        <v>13.942507270000007</v>
      </c>
      <c r="P187" s="10">
        <v>-3.465993530731762E-3</v>
      </c>
      <c r="Q187" s="9">
        <v>-6.6294277025889942E-3</v>
      </c>
      <c r="R187">
        <v>10.906180629999994</v>
      </c>
      <c r="S187">
        <v>0.78222520661450501</v>
      </c>
      <c r="T187" s="9">
        <v>0.79511603846964163</v>
      </c>
      <c r="U187" s="3">
        <v>13.291128725</v>
      </c>
      <c r="V187" s="3">
        <v>11.083456824999999</v>
      </c>
      <c r="W187" s="3">
        <v>0.51473855175000005</v>
      </c>
      <c r="X187" s="3">
        <v>0.51199263184999999</v>
      </c>
      <c r="Y187" s="3">
        <v>21.22549562</v>
      </c>
      <c r="Z187" s="3">
        <v>21.106060554999999</v>
      </c>
      <c r="AA187" s="3">
        <v>10.861241235000001</v>
      </c>
      <c r="AB187" s="3">
        <v>10.748864025</v>
      </c>
      <c r="AC187" s="3">
        <v>86.333043520000004</v>
      </c>
      <c r="AD187" s="3">
        <v>70.353709189999989</v>
      </c>
      <c r="AE187" s="3">
        <v>28.157236375</v>
      </c>
      <c r="AF187" s="3">
        <v>28.300172374999999</v>
      </c>
      <c r="AG187" s="3">
        <v>82.527262559999997</v>
      </c>
      <c r="AH187" s="3">
        <v>95.258943965</v>
      </c>
      <c r="AI187" s="12">
        <v>43640</v>
      </c>
      <c r="AJ187" s="13">
        <v>640.93333333333328</v>
      </c>
      <c r="AK187" s="16">
        <v>2.9428999999999998</v>
      </c>
      <c r="AL187" s="10">
        <v>5.7100000000000151E-2</v>
      </c>
      <c r="AM187" s="10">
        <v>0.49694528454925418</v>
      </c>
      <c r="AN187" s="14">
        <v>12</v>
      </c>
      <c r="AO187" s="10">
        <v>285.14999999999998</v>
      </c>
      <c r="AP187" s="14">
        <v>10.5</v>
      </c>
      <c r="AQ187" s="14">
        <v>37</v>
      </c>
      <c r="AR187" s="10">
        <v>310.14999999999998</v>
      </c>
      <c r="AS187" s="14">
        <v>47.1</v>
      </c>
      <c r="AT187" s="14">
        <v>0.5</v>
      </c>
      <c r="AU187" s="10">
        <v>0.57860640471144276</v>
      </c>
      <c r="AV187" s="10">
        <v>13.043298015738582</v>
      </c>
      <c r="AW187" s="10">
        <v>0.61095202508086333</v>
      </c>
      <c r="AX187" s="10">
        <v>0.60769284560438686</v>
      </c>
      <c r="AY187" s="10">
        <v>12.968319085740244</v>
      </c>
      <c r="AZ187" s="10">
        <v>12.784217913240742</v>
      </c>
      <c r="BA187" s="10">
        <v>-0.13458372047054468</v>
      </c>
      <c r="BB187" s="10">
        <v>-9.6527631554568019E-3</v>
      </c>
      <c r="BC187" s="2">
        <v>-1.1309966495493845E-2</v>
      </c>
      <c r="BD187" s="1" t="s">
        <v>59</v>
      </c>
      <c r="BE187" s="15"/>
      <c r="BF187" s="9">
        <v>0.79511603846964163</v>
      </c>
      <c r="BG187">
        <v>65</v>
      </c>
      <c r="BH187" s="19">
        <v>141.9</v>
      </c>
      <c r="BI187">
        <v>94</v>
      </c>
      <c r="BJ187" s="19">
        <v>29.3</v>
      </c>
      <c r="BK187">
        <v>89</v>
      </c>
      <c r="BL187" s="20">
        <v>16.7</v>
      </c>
      <c r="BM187">
        <v>79</v>
      </c>
      <c r="BN187">
        <v>87</v>
      </c>
      <c r="BO187" s="20">
        <v>13.14</v>
      </c>
      <c r="BP187">
        <v>86</v>
      </c>
      <c r="BQ187" s="19">
        <v>16.5</v>
      </c>
      <c r="BR187">
        <v>84</v>
      </c>
      <c r="BS187">
        <v>77</v>
      </c>
      <c r="BT187" s="20">
        <v>8.23</v>
      </c>
      <c r="BU187" s="20">
        <v>0.19999999999999929</v>
      </c>
      <c r="BV187" s="20">
        <v>-5</v>
      </c>
      <c r="BW187" s="20">
        <v>10</v>
      </c>
      <c r="BX187" s="20">
        <v>3</v>
      </c>
      <c r="BY187" s="20">
        <v>4.91</v>
      </c>
      <c r="BZ187" s="25">
        <f t="shared" si="5"/>
        <v>42.637682779999999</v>
      </c>
      <c r="CA187" s="25">
        <f t="shared" si="6"/>
        <v>21.175262522466415</v>
      </c>
    </row>
    <row r="188" spans="1:79" x14ac:dyDescent="0.3">
      <c r="A188" s="2">
        <v>141</v>
      </c>
      <c r="B188" s="3" t="s">
        <v>214</v>
      </c>
      <c r="C188" s="10">
        <v>388</v>
      </c>
      <c r="D188" s="9" t="s">
        <v>58</v>
      </c>
      <c r="E188" s="10">
        <v>9.7599502979999997</v>
      </c>
      <c r="F188" s="10">
        <v>0.42066113350000001</v>
      </c>
      <c r="G188" s="10">
        <v>24.546545890000001</v>
      </c>
      <c r="H188" s="10">
        <v>10.325884569999999</v>
      </c>
      <c r="I188" s="10">
        <v>65.815967689999994</v>
      </c>
      <c r="J188" s="10">
        <v>34.656245460000001</v>
      </c>
      <c r="K188" s="10">
        <v>76.437266399999999</v>
      </c>
      <c r="L188" s="11">
        <v>4.0162037037037033E-3</v>
      </c>
      <c r="M188" s="11">
        <v>4.565960648148148E-3</v>
      </c>
      <c r="N188" s="10">
        <v>0.84791199899999903</v>
      </c>
      <c r="O188" s="10">
        <v>13.007596890000002</v>
      </c>
      <c r="P188" s="10">
        <v>6.5185906833556476E-2</v>
      </c>
      <c r="Q188" s="9">
        <v>5.081385074039315E-2</v>
      </c>
      <c r="R188">
        <v>2.3907472799999994</v>
      </c>
      <c r="S188">
        <v>0.18379623078863716</v>
      </c>
      <c r="T188" s="9">
        <v>0.23191396104124817</v>
      </c>
      <c r="U188" s="3">
        <v>13.510011146666669</v>
      </c>
      <c r="V188" s="3">
        <v>10.236214622666667</v>
      </c>
      <c r="W188" s="3">
        <v>0.38692416726666662</v>
      </c>
      <c r="X188" s="3">
        <v>0.41291919633333335</v>
      </c>
      <c r="Y188" s="3">
        <v>24.511788143333334</v>
      </c>
      <c r="Z188" s="3">
        <v>24.651523703333329</v>
      </c>
      <c r="AA188" s="3">
        <v>9.4791385859999995</v>
      </c>
      <c r="AB188" s="3">
        <v>10.147421571999999</v>
      </c>
      <c r="AC188" s="3">
        <v>81.101021763333335</v>
      </c>
      <c r="AD188" s="3">
        <v>66.873816899999994</v>
      </c>
      <c r="AE188" s="3">
        <v>32.676150450000002</v>
      </c>
      <c r="AF188" s="3">
        <v>33.711273949999999</v>
      </c>
      <c r="AG188" s="3">
        <v>71.727641616666673</v>
      </c>
      <c r="AH188" s="3">
        <v>74.908995933333344</v>
      </c>
      <c r="AI188" s="12">
        <v>43640</v>
      </c>
      <c r="AJ188" s="13">
        <v>640.93333333333328</v>
      </c>
      <c r="AK188" s="16">
        <v>2.9428999999999998</v>
      </c>
      <c r="AL188" s="10">
        <v>5.7100000000000151E-2</v>
      </c>
      <c r="AM188" s="10">
        <v>0.42882306585340996</v>
      </c>
      <c r="AN188" s="14">
        <v>12</v>
      </c>
      <c r="AO188" s="10">
        <v>285.14999999999998</v>
      </c>
      <c r="AP188" s="14">
        <v>10.5</v>
      </c>
      <c r="AQ188" s="14">
        <v>37</v>
      </c>
      <c r="AR188" s="10">
        <v>310.14999999999998</v>
      </c>
      <c r="AS188" s="14">
        <v>47.1</v>
      </c>
      <c r="AT188" s="14">
        <v>0.5</v>
      </c>
      <c r="AU188" s="10">
        <v>0.49928992206019757</v>
      </c>
      <c r="AV188" s="10">
        <v>12.255842984265163</v>
      </c>
      <c r="AW188" s="10">
        <v>0.45924693757756163</v>
      </c>
      <c r="AX188" s="10">
        <v>0.49010088390880407</v>
      </c>
      <c r="AY188" s="10">
        <v>11.241359424990906</v>
      </c>
      <c r="AZ188" s="10">
        <v>12.051335619836406</v>
      </c>
      <c r="BA188" s="10">
        <v>1.0039358895293979</v>
      </c>
      <c r="BB188" s="10">
        <v>7.7180735074993373E-2</v>
      </c>
      <c r="BC188" s="2">
        <v>6.1763474993003414E-2</v>
      </c>
      <c r="BD188" s="1" t="s">
        <v>59</v>
      </c>
      <c r="BE188" s="15"/>
      <c r="BF188" s="9">
        <v>0.23191396104124817</v>
      </c>
      <c r="BG188">
        <v>79</v>
      </c>
      <c r="BH188" s="19">
        <v>141.19999999999999</v>
      </c>
      <c r="BI188">
        <v>88</v>
      </c>
      <c r="BJ188" s="19">
        <v>31.2</v>
      </c>
      <c r="BK188">
        <v>94</v>
      </c>
      <c r="BL188" s="20">
        <v>10.8</v>
      </c>
      <c r="BM188">
        <v>82</v>
      </c>
      <c r="BN188">
        <v>74</v>
      </c>
      <c r="BO188" s="20">
        <v>4.9800000000000004</v>
      </c>
      <c r="BP188">
        <v>87</v>
      </c>
      <c r="BQ188" s="19">
        <v>13.9</v>
      </c>
      <c r="BR188">
        <v>82</v>
      </c>
      <c r="BS188">
        <v>72</v>
      </c>
      <c r="BT188" s="20">
        <v>7.52</v>
      </c>
      <c r="BU188" s="20">
        <v>-3.0999999999999996</v>
      </c>
      <c r="BV188" s="20">
        <v>0</v>
      </c>
      <c r="BW188" s="20">
        <v>2</v>
      </c>
      <c r="BX188" s="20">
        <v>7</v>
      </c>
      <c r="BY188" s="20">
        <v>-2.5399999999999991</v>
      </c>
      <c r="BZ188" s="25">
        <f t="shared" si="5"/>
        <v>39.916128560000004</v>
      </c>
      <c r="CA188" s="25">
        <f t="shared" si="6"/>
        <v>20.020688995176918</v>
      </c>
    </row>
    <row r="189" spans="1:79" x14ac:dyDescent="0.3">
      <c r="A189" s="2">
        <v>142</v>
      </c>
      <c r="B189" s="3" t="s">
        <v>215</v>
      </c>
      <c r="C189" s="10">
        <v>434</v>
      </c>
      <c r="D189" s="9" t="s">
        <v>58</v>
      </c>
      <c r="E189" s="10"/>
      <c r="F189" s="10"/>
      <c r="G189" s="10"/>
      <c r="H189" s="10"/>
      <c r="I189" s="10"/>
      <c r="J189" s="10"/>
      <c r="K189" s="10"/>
      <c r="L189" s="11"/>
      <c r="M189" s="11"/>
      <c r="N189" s="10">
        <v>0</v>
      </c>
      <c r="O189" s="10">
        <v>0</v>
      </c>
      <c r="P189" s="10" t="e">
        <v>#DIV/0!</v>
      </c>
      <c r="Q189" s="9">
        <v>0.12562717277055085</v>
      </c>
      <c r="R189">
        <v>0</v>
      </c>
      <c r="S189" t="e">
        <v>#DIV/0!</v>
      </c>
      <c r="T189" s="9">
        <v>1.0625179054028555</v>
      </c>
      <c r="U189" s="3">
        <v>13.419166089999999</v>
      </c>
      <c r="V189" s="3">
        <v>9.7034566959999999</v>
      </c>
      <c r="W189" s="3">
        <v>0.50725383319999995</v>
      </c>
      <c r="X189" s="3">
        <v>0.55121550620000004</v>
      </c>
      <c r="Y189" s="3">
        <v>18.596449610000001</v>
      </c>
      <c r="Z189" s="3">
        <v>19.911680239999999</v>
      </c>
      <c r="AA189" s="3">
        <v>9.4043004739999994</v>
      </c>
      <c r="AB189" s="3">
        <v>10.966391509999999</v>
      </c>
      <c r="AC189" s="3">
        <v>91.208796960000001</v>
      </c>
      <c r="AD189" s="3">
        <v>78.774456509999993</v>
      </c>
      <c r="AE189" s="3">
        <v>29.256382370000001</v>
      </c>
      <c r="AF189" s="3">
        <v>28.623228999999998</v>
      </c>
      <c r="AG189" s="3">
        <v>68.367163349999998</v>
      </c>
      <c r="AH189" s="3">
        <v>81.578872720000007</v>
      </c>
      <c r="AI189" s="12">
        <v>43640</v>
      </c>
      <c r="AJ189" s="13">
        <v>640.93333333333328</v>
      </c>
      <c r="AK189" s="16">
        <v>2.9428999999999998</v>
      </c>
      <c r="AL189" s="10">
        <v>5.7100000000000151E-2</v>
      </c>
      <c r="AM189" s="10" t="s">
        <v>518</v>
      </c>
      <c r="AN189" s="14">
        <v>12</v>
      </c>
      <c r="AO189" s="10">
        <v>285.14999999999998</v>
      </c>
      <c r="AP189" s="14">
        <v>10.5</v>
      </c>
      <c r="AQ189" s="14">
        <v>37</v>
      </c>
      <c r="AR189" s="10">
        <v>310.14999999999998</v>
      </c>
      <c r="AS189" s="14">
        <v>47.1</v>
      </c>
      <c r="AT189" s="14">
        <v>0.5</v>
      </c>
      <c r="AU189" s="10" t="s">
        <v>518</v>
      </c>
      <c r="AV189" s="10" t="s">
        <v>518</v>
      </c>
      <c r="AW189" s="10">
        <v>0.60206828412200897</v>
      </c>
      <c r="AX189" s="10">
        <v>0.65424714862318112</v>
      </c>
      <c r="AY189" s="10">
        <v>11.196332507454104</v>
      </c>
      <c r="AZ189" s="10">
        <v>13.027160021316538</v>
      </c>
      <c r="BA189" s="10" t="s">
        <v>518</v>
      </c>
      <c r="BB189" s="10" t="s">
        <v>518</v>
      </c>
      <c r="BC189" s="2">
        <v>0.14723961606362751</v>
      </c>
      <c r="BD189" s="1" t="s">
        <v>59</v>
      </c>
      <c r="BE189" s="15"/>
      <c r="BF189" s="9">
        <v>1.0625179054028555</v>
      </c>
      <c r="BG189">
        <v>67</v>
      </c>
      <c r="BH189" s="19">
        <v>146.6</v>
      </c>
      <c r="BI189">
        <v>103</v>
      </c>
      <c r="BJ189" s="19">
        <v>30.4</v>
      </c>
      <c r="BK189">
        <v>88</v>
      </c>
      <c r="BL189" s="20">
        <v>12</v>
      </c>
      <c r="BM189">
        <v>85</v>
      </c>
      <c r="BN189">
        <v>87</v>
      </c>
      <c r="BO189" s="20">
        <v>2.15</v>
      </c>
      <c r="BP189">
        <v>86</v>
      </c>
      <c r="BQ189" s="19">
        <v>14.7</v>
      </c>
      <c r="BR189">
        <v>91</v>
      </c>
      <c r="BS189">
        <v>73</v>
      </c>
      <c r="BT189" s="20">
        <v>10.62</v>
      </c>
      <c r="BU189" s="20">
        <v>-2.6999999999999993</v>
      </c>
      <c r="BV189" s="20">
        <v>-6</v>
      </c>
      <c r="BW189" s="20">
        <v>14</v>
      </c>
      <c r="BX189" s="20">
        <v>2</v>
      </c>
      <c r="BY189" s="20">
        <v>-8.4699999999999989</v>
      </c>
      <c r="BZ189" s="25">
        <f t="shared" si="5"/>
        <v>46.720014110000001</v>
      </c>
      <c r="CA189" s="25">
        <f t="shared" si="6"/>
        <v>21.73877285315724</v>
      </c>
    </row>
    <row r="190" spans="1:79" x14ac:dyDescent="0.3">
      <c r="A190" s="2">
        <v>143</v>
      </c>
      <c r="B190" s="3" t="s">
        <v>216</v>
      </c>
      <c r="C190" s="10">
        <v>391</v>
      </c>
      <c r="D190" s="9" t="s">
        <v>58</v>
      </c>
      <c r="E190" s="10">
        <v>10.051774330000001</v>
      </c>
      <c r="F190" s="10">
        <v>0.43128470270000002</v>
      </c>
      <c r="G190" s="10">
        <v>25.984446429999998</v>
      </c>
      <c r="H190" s="10">
        <v>11.03693781</v>
      </c>
      <c r="I190" s="10">
        <v>71.299271669999996</v>
      </c>
      <c r="J190" s="10">
        <v>32.415629359999997</v>
      </c>
      <c r="K190" s="10">
        <v>75.095611230000003</v>
      </c>
      <c r="L190" s="11">
        <v>4.9131944444444449E-3</v>
      </c>
      <c r="M190" s="11">
        <v>5.7002199074074082E-3</v>
      </c>
      <c r="N190" s="10">
        <v>-0.812755000000001</v>
      </c>
      <c r="O190" s="10">
        <v>14.823807430000002</v>
      </c>
      <c r="P190" s="10">
        <v>-5.482768201340571E-2</v>
      </c>
      <c r="Q190" s="9">
        <v>0.11317649369710037</v>
      </c>
      <c r="R190">
        <v>4.9421076400000032</v>
      </c>
      <c r="S190">
        <v>0.33338989752378362</v>
      </c>
      <c r="T190" s="9">
        <v>0.44665587565750203</v>
      </c>
      <c r="U190" s="3">
        <v>13.428203823333334</v>
      </c>
      <c r="V190" s="3">
        <v>9.819589981</v>
      </c>
      <c r="W190" s="3">
        <v>0.42987280136666667</v>
      </c>
      <c r="X190" s="3">
        <v>0.42588487036666667</v>
      </c>
      <c r="Y190" s="3">
        <v>24.203147043333335</v>
      </c>
      <c r="Z190" s="3">
        <v>27.975467893333331</v>
      </c>
      <c r="AA190" s="3">
        <v>10.398790389</v>
      </c>
      <c r="AB190" s="3">
        <v>11.813410599999999</v>
      </c>
      <c r="AC190" s="3">
        <v>84.089485429999982</v>
      </c>
      <c r="AD190" s="3">
        <v>70.332897013333323</v>
      </c>
      <c r="AE190" s="3">
        <v>33.072340306666668</v>
      </c>
      <c r="AF190" s="3">
        <v>33.294843759999999</v>
      </c>
      <c r="AG190" s="3">
        <v>70.492881499999996</v>
      </c>
      <c r="AH190" s="3">
        <v>76.595494976666657</v>
      </c>
      <c r="AI190" s="12">
        <v>43640</v>
      </c>
      <c r="AJ190" s="13">
        <v>640.93333333333328</v>
      </c>
      <c r="AK190" s="16">
        <v>2.9428999999999998</v>
      </c>
      <c r="AL190" s="10">
        <v>5.7100000000000151E-2</v>
      </c>
      <c r="AM190" s="10">
        <v>0.43965276023650146</v>
      </c>
      <c r="AN190" s="14">
        <v>12</v>
      </c>
      <c r="AO190" s="10">
        <v>285.14999999999998</v>
      </c>
      <c r="AP190" s="14">
        <v>10.5</v>
      </c>
      <c r="AQ190" s="14">
        <v>37</v>
      </c>
      <c r="AR190" s="10">
        <v>310.14999999999998</v>
      </c>
      <c r="AS190" s="14">
        <v>47.1</v>
      </c>
      <c r="AT190" s="14">
        <v>0.5</v>
      </c>
      <c r="AU190" s="10">
        <v>0.51189921874928446</v>
      </c>
      <c r="AV190" s="10">
        <v>13.301417827149633</v>
      </c>
      <c r="AW190" s="10">
        <v>0.51022340881454831</v>
      </c>
      <c r="AX190" s="10">
        <v>0.50549006503827698</v>
      </c>
      <c r="AY190" s="10">
        <v>12.366878002319256</v>
      </c>
      <c r="AZ190" s="10">
        <v>14.115031576637884</v>
      </c>
      <c r="BA190" s="10">
        <v>-0.7828459824262346</v>
      </c>
      <c r="BB190" s="10">
        <v>-5.2810048034078821E-2</v>
      </c>
      <c r="BC190" s="2">
        <v>0.13906393454947127</v>
      </c>
      <c r="BD190" s="1" t="s">
        <v>59</v>
      </c>
      <c r="BE190" s="15"/>
      <c r="BF190" s="9">
        <v>0.44665587565750203</v>
      </c>
      <c r="BG190">
        <v>68</v>
      </c>
      <c r="BH190" s="19">
        <v>152.19999999999999</v>
      </c>
      <c r="BI190">
        <v>108</v>
      </c>
      <c r="BJ190" s="19">
        <v>32.700000000000003</v>
      </c>
      <c r="BK190">
        <v>89</v>
      </c>
      <c r="BL190" s="20">
        <v>14</v>
      </c>
      <c r="BM190">
        <v>84</v>
      </c>
      <c r="BN190">
        <v>80</v>
      </c>
      <c r="BO190" s="20">
        <v>8</v>
      </c>
      <c r="BP190">
        <v>91</v>
      </c>
      <c r="BQ190" s="19">
        <v>13.3</v>
      </c>
      <c r="BR190">
        <v>81</v>
      </c>
      <c r="BS190">
        <v>74</v>
      </c>
      <c r="BT190" s="20">
        <v>9.99</v>
      </c>
      <c r="BU190" s="20">
        <v>0.69999999999999929</v>
      </c>
      <c r="BV190" s="20">
        <v>3</v>
      </c>
      <c r="BW190" s="20">
        <v>6</v>
      </c>
      <c r="BX190" s="20">
        <v>-2</v>
      </c>
      <c r="BY190" s="20">
        <v>-1.9900000000000002</v>
      </c>
      <c r="BZ190" s="25">
        <f t="shared" si="5"/>
        <v>48.98797596</v>
      </c>
      <c r="CA190" s="25">
        <f t="shared" si="6"/>
        <v>21.147556365595449</v>
      </c>
    </row>
    <row r="191" spans="1:79" x14ac:dyDescent="0.3">
      <c r="A191" s="2">
        <v>144</v>
      </c>
      <c r="B191" s="3" t="s">
        <v>217</v>
      </c>
      <c r="C191" s="10">
        <v>376</v>
      </c>
      <c r="D191" s="9" t="s">
        <v>58</v>
      </c>
      <c r="E191" s="10"/>
      <c r="F191" s="10"/>
      <c r="G191" s="10"/>
      <c r="H191" s="10"/>
      <c r="I191" s="10"/>
      <c r="J191" s="10"/>
      <c r="K191" s="10"/>
      <c r="L191" s="11"/>
      <c r="M191" s="11"/>
      <c r="N191" s="10">
        <v>0</v>
      </c>
      <c r="O191" s="10">
        <v>0</v>
      </c>
      <c r="P191" s="10" t="e">
        <v>#DIV/0!</v>
      </c>
      <c r="Q191" s="9" t="e">
        <v>#DIV/0!</v>
      </c>
      <c r="R191">
        <v>0</v>
      </c>
      <c r="S191" t="e">
        <v>#DIV/0!</v>
      </c>
      <c r="T191" s="9" t="e">
        <v>#DIV/0!</v>
      </c>
      <c r="U191" s="3" t="e">
        <v>#DIV/0!</v>
      </c>
      <c r="V191" s="3" t="e">
        <v>#DIV/0!</v>
      </c>
      <c r="W191" s="3" t="e">
        <v>#DIV/0!</v>
      </c>
      <c r="X191" s="3" t="e">
        <v>#DIV/0!</v>
      </c>
      <c r="Y191" s="3" t="e">
        <v>#DIV/0!</v>
      </c>
      <c r="Z191" s="3" t="e">
        <v>#DIV/0!</v>
      </c>
      <c r="AA191" s="3" t="e">
        <v>#DIV/0!</v>
      </c>
      <c r="AB191" s="3" t="e">
        <v>#DIV/0!</v>
      </c>
      <c r="AC191" s="3" t="e">
        <v>#DIV/0!</v>
      </c>
      <c r="AD191" s="3" t="e">
        <v>#DIV/0!</v>
      </c>
      <c r="AE191" s="3" t="e">
        <v>#DIV/0!</v>
      </c>
      <c r="AF191" s="3" t="e">
        <v>#DIV/0!</v>
      </c>
      <c r="AG191" s="3" t="e">
        <v>#DIV/0!</v>
      </c>
      <c r="AH191" s="3" t="e">
        <v>#DIV/0!</v>
      </c>
      <c r="AI191" s="12">
        <v>43640</v>
      </c>
      <c r="AJ191" s="13">
        <v>640.93333333333328</v>
      </c>
      <c r="AK191" s="16">
        <v>2.9428999999999998</v>
      </c>
      <c r="AL191" s="10">
        <v>5.7100000000000151E-2</v>
      </c>
      <c r="AM191" s="10" t="s">
        <v>518</v>
      </c>
      <c r="AN191" s="14">
        <v>12</v>
      </c>
      <c r="AO191" s="10">
        <v>285.14999999999998</v>
      </c>
      <c r="AP191" s="14">
        <v>10.5</v>
      </c>
      <c r="AQ191" s="14">
        <v>37</v>
      </c>
      <c r="AR191" s="10">
        <v>310.14999999999998</v>
      </c>
      <c r="AS191" s="14">
        <v>47.1</v>
      </c>
      <c r="AT191" s="14">
        <v>0.5</v>
      </c>
      <c r="AU191" s="10" t="s">
        <v>518</v>
      </c>
      <c r="AV191" s="10" t="s">
        <v>518</v>
      </c>
      <c r="AW191" s="10" t="e">
        <v>#DIV/0!</v>
      </c>
      <c r="AX191" s="10" t="e">
        <v>#DIV/0!</v>
      </c>
      <c r="AY191" s="10" t="e">
        <v>#DIV/0!</v>
      </c>
      <c r="AZ191" s="10" t="e">
        <v>#DIV/0!</v>
      </c>
      <c r="BA191" s="10" t="s">
        <v>518</v>
      </c>
      <c r="BB191" s="10" t="s">
        <v>518</v>
      </c>
      <c r="BC191" s="2" t="e">
        <v>#DIV/0!</v>
      </c>
      <c r="BD191" s="1" t="s">
        <v>59</v>
      </c>
      <c r="BE191" s="17" t="s">
        <v>218</v>
      </c>
      <c r="BF191" s="9" t="e">
        <v>#DIV/0!</v>
      </c>
      <c r="BG191">
        <v>76</v>
      </c>
      <c r="BH191" s="19">
        <v>148.5</v>
      </c>
      <c r="BI191">
        <v>104</v>
      </c>
      <c r="BJ191" s="19">
        <v>32.1</v>
      </c>
      <c r="BK191">
        <v>94</v>
      </c>
      <c r="BL191" s="20">
        <v>13.3</v>
      </c>
      <c r="BM191">
        <v>83</v>
      </c>
      <c r="BN191">
        <v>85</v>
      </c>
      <c r="BO191" s="20">
        <v>1.1200000000000001</v>
      </c>
      <c r="BP191">
        <v>85</v>
      </c>
      <c r="BQ191" s="19">
        <v>16.600000000000001</v>
      </c>
      <c r="BR191">
        <v>87</v>
      </c>
      <c r="BS191">
        <v>75</v>
      </c>
      <c r="BT191" s="20">
        <v>11.45</v>
      </c>
      <c r="BU191" s="20">
        <v>-3.3000000000000007</v>
      </c>
      <c r="BV191" s="20">
        <v>-4</v>
      </c>
      <c r="BW191" s="20">
        <v>10</v>
      </c>
      <c r="BX191" s="20">
        <v>9</v>
      </c>
      <c r="BY191" s="20">
        <v>-10.329999999999998</v>
      </c>
      <c r="BZ191" s="25">
        <f t="shared" si="5"/>
        <v>47.173606480000004</v>
      </c>
      <c r="CA191" s="25">
        <f t="shared" si="6"/>
        <v>21.391743010350414</v>
      </c>
    </row>
    <row r="192" spans="1:79" x14ac:dyDescent="0.3">
      <c r="A192" s="2">
        <v>145</v>
      </c>
      <c r="B192" s="3" t="s">
        <v>219</v>
      </c>
      <c r="C192" s="10">
        <v>461</v>
      </c>
      <c r="D192" s="9" t="s">
        <v>58</v>
      </c>
      <c r="E192" s="10">
        <v>9.2263625050000009</v>
      </c>
      <c r="F192" s="10">
        <v>0.64211629179999996</v>
      </c>
      <c r="G192" s="10">
        <v>18.819762820000001</v>
      </c>
      <c r="H192" s="10">
        <v>12.08425285</v>
      </c>
      <c r="I192" s="10">
        <v>78.467684360000007</v>
      </c>
      <c r="J192" s="10">
        <v>30.757176739999998</v>
      </c>
      <c r="K192" s="10">
        <v>84.296666340000002</v>
      </c>
      <c r="L192" s="11">
        <v>5.3067129629629636E-3</v>
      </c>
      <c r="M192" s="11">
        <v>6.1053125000000005E-3</v>
      </c>
      <c r="N192" s="10">
        <v>2.227006062000001</v>
      </c>
      <c r="O192" s="10">
        <v>12.497762349999988</v>
      </c>
      <c r="P192" s="10">
        <v>0.17819238353496161</v>
      </c>
      <c r="Q192" s="9">
        <v>0.25289407042355455</v>
      </c>
      <c r="R192">
        <v>14.477511079999999</v>
      </c>
      <c r="S192">
        <v>1.1584082553786128</v>
      </c>
      <c r="T192" s="9">
        <v>1.458725924600687</v>
      </c>
      <c r="U192" s="3">
        <v>13.492493229999999</v>
      </c>
      <c r="V192" s="3">
        <v>8.8119389896666664</v>
      </c>
      <c r="W192" s="3">
        <v>0.55243525983333341</v>
      </c>
      <c r="X192" s="3">
        <v>0.62715349570000001</v>
      </c>
      <c r="Y192" s="3">
        <v>15.948932076666665</v>
      </c>
      <c r="Z192" s="3">
        <v>18.993941226666667</v>
      </c>
      <c r="AA192" s="3">
        <v>8.8376571960000003</v>
      </c>
      <c r="AB192" s="3">
        <v>11.897560166666665</v>
      </c>
      <c r="AC192" s="3">
        <v>89.865649723333334</v>
      </c>
      <c r="AD192" s="3">
        <v>77.696489363333342</v>
      </c>
      <c r="AE192" s="3">
        <v>30.421842233333333</v>
      </c>
      <c r="AF192" s="3">
        <v>30.735547423333333</v>
      </c>
      <c r="AG192" s="3">
        <v>68.209914563333328</v>
      </c>
      <c r="AH192" s="3">
        <v>85.898149756666669</v>
      </c>
      <c r="AI192" s="12">
        <v>43640</v>
      </c>
      <c r="AJ192" s="13">
        <v>640.93333333333328</v>
      </c>
      <c r="AK192" s="16">
        <v>2.9428999999999998</v>
      </c>
      <c r="AL192" s="10">
        <v>5.7100000000000151E-2</v>
      </c>
      <c r="AM192" s="10">
        <v>0.65457503666451466</v>
      </c>
      <c r="AN192" s="14">
        <v>12</v>
      </c>
      <c r="AO192" s="10">
        <v>285.14999999999998</v>
      </c>
      <c r="AP192" s="14">
        <v>10.5</v>
      </c>
      <c r="AQ192" s="14">
        <v>37</v>
      </c>
      <c r="AR192" s="10">
        <v>310.14999999999998</v>
      </c>
      <c r="AS192" s="14">
        <v>47.1</v>
      </c>
      <c r="AT192" s="14">
        <v>0.5</v>
      </c>
      <c r="AU192" s="10">
        <v>0.76213885180910124</v>
      </c>
      <c r="AV192" s="10">
        <v>14.343272426954414</v>
      </c>
      <c r="AW192" s="10">
        <v>0.65569489515363077</v>
      </c>
      <c r="AX192" s="10">
        <v>0.74437925220831802</v>
      </c>
      <c r="AY192" s="10">
        <v>10.458490147043202</v>
      </c>
      <c r="AZ192" s="10">
        <v>14.119359786054716</v>
      </c>
      <c r="BA192" s="10">
        <v>2.6339302673736942</v>
      </c>
      <c r="BB192" s="10">
        <v>0.2107521485535126</v>
      </c>
      <c r="BC192" s="2">
        <v>0.30237004823134866</v>
      </c>
      <c r="BD192" s="1" t="s">
        <v>59</v>
      </c>
      <c r="BE192" s="15"/>
      <c r="BF192" s="9">
        <v>1.458725924600687</v>
      </c>
      <c r="BG192">
        <v>74</v>
      </c>
      <c r="BH192" s="19">
        <v>141.5</v>
      </c>
      <c r="BI192">
        <v>88</v>
      </c>
      <c r="BJ192" s="19">
        <v>31.3</v>
      </c>
      <c r="BK192">
        <v>95</v>
      </c>
      <c r="BL192" s="20">
        <v>10.9</v>
      </c>
      <c r="BM192">
        <v>83</v>
      </c>
      <c r="BN192">
        <v>82</v>
      </c>
      <c r="BO192" s="20">
        <v>9.9</v>
      </c>
      <c r="BP192">
        <v>86</v>
      </c>
      <c r="BQ192" s="19">
        <v>14.1</v>
      </c>
      <c r="BR192">
        <v>85</v>
      </c>
      <c r="BS192">
        <v>80</v>
      </c>
      <c r="BT192" s="20">
        <v>10.1</v>
      </c>
      <c r="BU192" s="20">
        <v>-3.1999999999999993</v>
      </c>
      <c r="BV192" s="20">
        <v>-2</v>
      </c>
      <c r="BW192" s="20">
        <v>2</v>
      </c>
      <c r="BX192" s="20">
        <v>9</v>
      </c>
      <c r="BY192" s="20">
        <v>-0.19999999999999929</v>
      </c>
      <c r="BZ192" s="25">
        <f t="shared" si="5"/>
        <v>39.916128560000004</v>
      </c>
      <c r="CA192" s="25">
        <f t="shared" si="6"/>
        <v>19.935885607261923</v>
      </c>
    </row>
    <row r="193" spans="1:79" x14ac:dyDescent="0.3">
      <c r="A193" s="2">
        <v>146</v>
      </c>
      <c r="B193" s="3" t="s">
        <v>220</v>
      </c>
      <c r="C193" s="10">
        <v>401</v>
      </c>
      <c r="D193" s="9" t="s">
        <v>58</v>
      </c>
      <c r="E193" s="10">
        <v>8.4959362669999994</v>
      </c>
      <c r="F193" s="10">
        <v>0.59463193800000003</v>
      </c>
      <c r="G193" s="10">
        <v>19.11827134</v>
      </c>
      <c r="H193" s="10">
        <v>11.354785140000001</v>
      </c>
      <c r="I193" s="10">
        <v>76.543473129999995</v>
      </c>
      <c r="J193" s="10">
        <v>33.961385540000002</v>
      </c>
      <c r="K193" s="10">
        <v>82.04716664</v>
      </c>
      <c r="L193" s="11">
        <v>1.0075231481481482E-2</v>
      </c>
      <c r="M193" s="11">
        <v>1.0769664351851851E-2</v>
      </c>
      <c r="N193" s="10">
        <v>2.3883043720000003</v>
      </c>
      <c r="O193" s="10">
        <v>13.626273160000011</v>
      </c>
      <c r="P193" s="10">
        <v>0.17527201634346207</v>
      </c>
      <c r="Q193" s="9">
        <v>0.16383731445132874</v>
      </c>
      <c r="R193">
        <v>9.8970883500000042</v>
      </c>
      <c r="S193">
        <v>0.72632393566371134</v>
      </c>
      <c r="T193" s="9">
        <v>0.53126390203446761</v>
      </c>
      <c r="U193" s="3">
        <v>13.519805826666667</v>
      </c>
      <c r="V193" s="3">
        <v>8.903664066666666</v>
      </c>
      <c r="W193" s="3">
        <v>0.45602757419999995</v>
      </c>
      <c r="X193" s="3">
        <v>0.54923666483333333</v>
      </c>
      <c r="Y193" s="3">
        <v>18.809600746666668</v>
      </c>
      <c r="Z193" s="3">
        <v>19.617162140000001</v>
      </c>
      <c r="AA193" s="3">
        <v>8.5846878929999999</v>
      </c>
      <c r="AB193" s="3">
        <v>10.763370256666667</v>
      </c>
      <c r="AC193" s="3">
        <v>89.652063296666668</v>
      </c>
      <c r="AD193" s="3">
        <v>76.373742000000007</v>
      </c>
      <c r="AE193" s="3">
        <v>33.509677156666669</v>
      </c>
      <c r="AF193" s="3">
        <v>33.326827989999998</v>
      </c>
      <c r="AG193" s="3">
        <v>74.16312185999999</v>
      </c>
      <c r="AH193" s="3">
        <v>81.366276373333335</v>
      </c>
      <c r="AI193" s="12">
        <v>43640</v>
      </c>
      <c r="AJ193" s="13">
        <v>640.93333333333328</v>
      </c>
      <c r="AK193" s="16">
        <v>2.9428999999999998</v>
      </c>
      <c r="AL193" s="10">
        <v>5.7100000000000151E-2</v>
      </c>
      <c r="AM193" s="10">
        <v>0.60616936151415279</v>
      </c>
      <c r="AN193" s="14">
        <v>12</v>
      </c>
      <c r="AO193" s="10">
        <v>285.14999999999998</v>
      </c>
      <c r="AP193" s="14">
        <v>10.5</v>
      </c>
      <c r="AQ193" s="14">
        <v>37</v>
      </c>
      <c r="AR193" s="10">
        <v>310.14999999999998</v>
      </c>
      <c r="AS193" s="14">
        <v>47.1</v>
      </c>
      <c r="AT193" s="14">
        <v>0.5</v>
      </c>
      <c r="AU193" s="10">
        <v>0.70577885698233689</v>
      </c>
      <c r="AV193" s="10">
        <v>13.49327169382337</v>
      </c>
      <c r="AW193" s="10">
        <v>0.54126695776523159</v>
      </c>
      <c r="AX193" s="10">
        <v>0.65189842782857854</v>
      </c>
      <c r="AY193" s="10">
        <v>10.183572972054337</v>
      </c>
      <c r="AZ193" s="10">
        <v>12.775675945921938</v>
      </c>
      <c r="BA193" s="10">
        <v>2.8507894266473208</v>
      </c>
      <c r="BB193" s="10">
        <v>0.2092127020479691</v>
      </c>
      <c r="BC193" s="2">
        <v>0.19491808702611926</v>
      </c>
      <c r="BD193" s="1" t="s">
        <v>59</v>
      </c>
      <c r="BE193" s="15"/>
      <c r="BF193" s="9">
        <v>0.53126390203446761</v>
      </c>
      <c r="BG193">
        <v>63</v>
      </c>
      <c r="BH193" s="19">
        <v>148.5</v>
      </c>
      <c r="BI193">
        <v>108</v>
      </c>
      <c r="BJ193" s="19">
        <v>32.700000000000003</v>
      </c>
      <c r="BK193">
        <v>95</v>
      </c>
      <c r="BL193" s="20">
        <v>12.2</v>
      </c>
      <c r="BM193">
        <v>89</v>
      </c>
      <c r="BN193">
        <v>74</v>
      </c>
      <c r="BO193" s="20">
        <v>5.82</v>
      </c>
      <c r="BP193">
        <v>88</v>
      </c>
      <c r="BQ193" s="19">
        <v>14.6</v>
      </c>
      <c r="BR193">
        <v>87</v>
      </c>
      <c r="BS193">
        <v>69</v>
      </c>
      <c r="BT193" s="20">
        <v>8.0500000000000007</v>
      </c>
      <c r="BU193" s="20">
        <v>-2.4000000000000004</v>
      </c>
      <c r="BV193" s="20">
        <v>2</v>
      </c>
      <c r="BW193" s="20">
        <v>5</v>
      </c>
      <c r="BX193" s="20">
        <v>7</v>
      </c>
      <c r="BY193" s="20">
        <v>-2.2300000000000004</v>
      </c>
      <c r="BZ193" s="25">
        <f t="shared" si="5"/>
        <v>48.98797596</v>
      </c>
      <c r="CA193" s="25">
        <f>(BZ193/((BH193/100)*(BH193/100)))</f>
        <v>22.214502356902351</v>
      </c>
    </row>
    <row r="194" spans="1:79" x14ac:dyDescent="0.3">
      <c r="A194" s="2">
        <v>147</v>
      </c>
      <c r="B194" s="3" t="s">
        <v>221</v>
      </c>
      <c r="C194" s="10">
        <v>413</v>
      </c>
      <c r="D194" s="9" t="s">
        <v>58</v>
      </c>
      <c r="E194" s="10"/>
      <c r="F194" s="10"/>
      <c r="G194" s="10"/>
      <c r="H194" s="10"/>
      <c r="I194" s="10"/>
      <c r="J194" s="10"/>
      <c r="K194" s="10"/>
      <c r="L194" s="11"/>
      <c r="M194" s="11"/>
      <c r="N194" s="10">
        <v>0</v>
      </c>
      <c r="O194" s="10">
        <v>0</v>
      </c>
      <c r="P194" s="10" t="e">
        <v>#DIV/0!</v>
      </c>
      <c r="Q194" s="9">
        <v>-3.5325123903683314E-4</v>
      </c>
      <c r="R194">
        <v>0</v>
      </c>
      <c r="S194" t="e">
        <v>#DIV/0!</v>
      </c>
      <c r="T194" s="9">
        <v>0.20335217322065247</v>
      </c>
      <c r="U194" s="3">
        <v>13.409762649999999</v>
      </c>
      <c r="V194" s="3">
        <v>10.197217439999999</v>
      </c>
      <c r="W194" s="3">
        <v>0.4871156841</v>
      </c>
      <c r="X194" s="3">
        <v>0.48451404190000003</v>
      </c>
      <c r="Y194" s="3">
        <v>24.929815300000001</v>
      </c>
      <c r="Z194" s="3">
        <v>25.052061670000001</v>
      </c>
      <c r="AA194" s="3">
        <v>12.1164114</v>
      </c>
      <c r="AB194" s="3">
        <v>12.112064</v>
      </c>
      <c r="AC194" s="3">
        <v>78.530427189999997</v>
      </c>
      <c r="AD194" s="3">
        <v>66.22360553</v>
      </c>
      <c r="AE194" s="3">
        <v>24.820379620000001</v>
      </c>
      <c r="AF194" s="3">
        <v>24.780600700000001</v>
      </c>
      <c r="AG194" s="3">
        <v>82.609564480000003</v>
      </c>
      <c r="AH194" s="3">
        <v>85.11218341</v>
      </c>
      <c r="AI194" s="12">
        <v>43640</v>
      </c>
      <c r="AJ194" s="13">
        <v>640.93333333333328</v>
      </c>
      <c r="AK194" s="16">
        <v>2.9428999999999998</v>
      </c>
      <c r="AL194" s="10">
        <v>5.7100000000000151E-2</v>
      </c>
      <c r="AM194" s="10" t="s">
        <v>518</v>
      </c>
      <c r="AN194" s="14">
        <v>12</v>
      </c>
      <c r="AO194" s="10">
        <v>285.14999999999998</v>
      </c>
      <c r="AP194" s="14">
        <v>10.5</v>
      </c>
      <c r="AQ194" s="14">
        <v>37</v>
      </c>
      <c r="AR194" s="10">
        <v>310.14999999999998</v>
      </c>
      <c r="AS194" s="14">
        <v>47.1</v>
      </c>
      <c r="AT194" s="14">
        <v>0.5</v>
      </c>
      <c r="AU194" s="10" t="s">
        <v>518</v>
      </c>
      <c r="AV194" s="10" t="s">
        <v>518</v>
      </c>
      <c r="AW194" s="10">
        <v>0.57816596918523921</v>
      </c>
      <c r="AX194" s="10">
        <v>0.57507803538812619</v>
      </c>
      <c r="AY194" s="10">
        <v>14.413570824533506</v>
      </c>
      <c r="AZ194" s="10">
        <v>14.406890407605779</v>
      </c>
      <c r="BA194" s="10" t="s">
        <v>518</v>
      </c>
      <c r="BB194" s="10" t="s">
        <v>518</v>
      </c>
      <c r="BC194" s="2">
        <v>-5.4282227469340386E-4</v>
      </c>
      <c r="BD194" s="1" t="s">
        <v>59</v>
      </c>
      <c r="BE194" s="15"/>
      <c r="BF194" s="9">
        <v>0.20335217322065247</v>
      </c>
      <c r="BG194">
        <v>81</v>
      </c>
      <c r="BH194" s="19">
        <v>152</v>
      </c>
      <c r="BI194">
        <v>108</v>
      </c>
      <c r="BJ194" s="19">
        <v>35.6</v>
      </c>
      <c r="BK194">
        <v>86</v>
      </c>
      <c r="BL194" s="20">
        <v>14.4</v>
      </c>
      <c r="BM194">
        <v>74</v>
      </c>
      <c r="BN194">
        <v>83</v>
      </c>
      <c r="BO194" s="20">
        <v>9.33</v>
      </c>
      <c r="BP194">
        <v>89</v>
      </c>
      <c r="BQ194" s="19">
        <v>15.1</v>
      </c>
      <c r="BR194">
        <v>82</v>
      </c>
      <c r="BS194">
        <v>77</v>
      </c>
      <c r="BT194" s="20">
        <v>16.59</v>
      </c>
      <c r="BU194" s="20">
        <v>-0.69999999999999929</v>
      </c>
      <c r="BV194" s="20">
        <v>-8</v>
      </c>
      <c r="BW194" s="20">
        <v>6</v>
      </c>
      <c r="BX194" s="20">
        <v>-3</v>
      </c>
      <c r="BY194" s="20">
        <v>-7.26</v>
      </c>
      <c r="BZ194" s="25">
        <f t="shared" si="5"/>
        <v>48.98797596</v>
      </c>
      <c r="CA194" s="25">
        <f t="shared" ref="CA194:CA257" si="7">(BZ194/((BH194/100)*(BH194/100)))</f>
        <v>21.203244442520777</v>
      </c>
    </row>
    <row r="195" spans="1:79" x14ac:dyDescent="0.3">
      <c r="A195" s="2">
        <v>148</v>
      </c>
      <c r="B195" s="3" t="s">
        <v>223</v>
      </c>
      <c r="C195" s="10">
        <v>449</v>
      </c>
      <c r="D195" s="9" t="s">
        <v>58</v>
      </c>
      <c r="E195" s="10"/>
      <c r="F195" s="10"/>
      <c r="G195" s="10"/>
      <c r="H195" s="10"/>
      <c r="I195" s="10"/>
      <c r="J195" s="10"/>
      <c r="K195" s="10"/>
      <c r="L195" s="11"/>
      <c r="M195" s="11"/>
      <c r="N195" s="10">
        <v>0</v>
      </c>
      <c r="O195" s="10">
        <v>0</v>
      </c>
      <c r="P195" s="10" t="e">
        <v>#DIV/0!</v>
      </c>
      <c r="Q195" s="9">
        <v>0.23143415404646278</v>
      </c>
      <c r="R195">
        <v>0</v>
      </c>
      <c r="S195" t="e">
        <v>#DIV/0!</v>
      </c>
      <c r="T195" s="9">
        <v>0.70563114135190386</v>
      </c>
      <c r="U195" s="3">
        <v>13.399521095000001</v>
      </c>
      <c r="V195" s="3">
        <v>8.9829999644999994</v>
      </c>
      <c r="W195" s="3">
        <v>0.51093852294999997</v>
      </c>
      <c r="X195" s="3">
        <v>0.60944088014999998</v>
      </c>
      <c r="Y195" s="3">
        <v>21.746895785</v>
      </c>
      <c r="Z195" s="3">
        <v>23.980877024999998</v>
      </c>
      <c r="AA195" s="3">
        <v>11.054055105</v>
      </c>
      <c r="AB195" s="3">
        <v>14.2525987</v>
      </c>
      <c r="AC195" s="3">
        <v>91.343872634999997</v>
      </c>
      <c r="AD195" s="3">
        <v>77.506625530000008</v>
      </c>
      <c r="AE195" s="3">
        <v>33.173610690000004</v>
      </c>
      <c r="AF195" s="3">
        <v>33.681290684999993</v>
      </c>
      <c r="AG195" s="3">
        <v>75.933836025000005</v>
      </c>
      <c r="AH195" s="3">
        <v>85.680306094999992</v>
      </c>
      <c r="AI195" s="12">
        <v>43640</v>
      </c>
      <c r="AJ195" s="13">
        <v>640.93333333333328</v>
      </c>
      <c r="AK195" s="16">
        <v>2.9428999999999998</v>
      </c>
      <c r="AL195" s="10">
        <v>5.7100000000000151E-2</v>
      </c>
      <c r="AM195" s="10" t="s">
        <v>518</v>
      </c>
      <c r="AN195" s="14">
        <v>12</v>
      </c>
      <c r="AO195" s="10">
        <v>285.14999999999998</v>
      </c>
      <c r="AP195" s="14">
        <v>10.5</v>
      </c>
      <c r="AQ195" s="14">
        <v>37</v>
      </c>
      <c r="AR195" s="10">
        <v>310.14999999999998</v>
      </c>
      <c r="AS195" s="14">
        <v>47.1</v>
      </c>
      <c r="AT195" s="14">
        <v>0.5</v>
      </c>
      <c r="AU195" s="10" t="s">
        <v>518</v>
      </c>
      <c r="AV195" s="10" t="s">
        <v>518</v>
      </c>
      <c r="AW195" s="10">
        <v>0.60644170565203381</v>
      </c>
      <c r="AX195" s="10">
        <v>0.72335584468820824</v>
      </c>
      <c r="AY195" s="10">
        <v>13.096519473584509</v>
      </c>
      <c r="AZ195" s="10">
        <v>17.331712950438845</v>
      </c>
      <c r="BA195" s="10" t="s">
        <v>518</v>
      </c>
      <c r="BB195" s="10" t="s">
        <v>518</v>
      </c>
      <c r="BC195" s="2">
        <v>0.30610005727944312</v>
      </c>
      <c r="BD195" s="1" t="s">
        <v>59</v>
      </c>
      <c r="BE195" s="15"/>
      <c r="BF195" s="9">
        <v>0.70563114135190386</v>
      </c>
      <c r="BG195">
        <v>54</v>
      </c>
      <c r="BH195" s="19">
        <v>155.4</v>
      </c>
      <c r="BI195">
        <v>112</v>
      </c>
      <c r="BJ195" s="19">
        <v>35.5</v>
      </c>
      <c r="BK195">
        <v>94</v>
      </c>
      <c r="BL195" s="20">
        <v>14.4</v>
      </c>
      <c r="BM195">
        <v>90</v>
      </c>
      <c r="BN195">
        <v>80</v>
      </c>
      <c r="BO195" s="20">
        <v>8.0299999999999994</v>
      </c>
      <c r="BP195">
        <v>86</v>
      </c>
      <c r="BQ195" s="19">
        <v>13.8</v>
      </c>
      <c r="BR195">
        <v>88</v>
      </c>
      <c r="BS195">
        <v>85</v>
      </c>
      <c r="BT195" s="20">
        <v>7.15</v>
      </c>
      <c r="BU195" s="20">
        <v>0.59999999999999964</v>
      </c>
      <c r="BV195" s="20">
        <v>2</v>
      </c>
      <c r="BW195" s="20">
        <v>-5</v>
      </c>
      <c r="BX195" s="20">
        <v>8</v>
      </c>
      <c r="BY195" s="20">
        <v>0.87999999999999901</v>
      </c>
      <c r="BZ195" s="25">
        <f t="shared" ref="BZ195:BZ258" si="8">BI195*0.45359237</f>
        <v>50.802345440000003</v>
      </c>
      <c r="CA195" s="25">
        <f t="shared" si="7"/>
        <v>21.036899602305006</v>
      </c>
    </row>
    <row r="196" spans="1:79" x14ac:dyDescent="0.3">
      <c r="A196" s="2">
        <v>149</v>
      </c>
      <c r="B196" s="3" t="s">
        <v>224</v>
      </c>
      <c r="C196" s="10">
        <v>416</v>
      </c>
      <c r="D196" s="9" t="s">
        <v>58</v>
      </c>
      <c r="E196" s="10">
        <v>8.109491749</v>
      </c>
      <c r="F196" s="10">
        <v>0.78647933000000003</v>
      </c>
      <c r="G196" s="10">
        <v>24.237461020000001</v>
      </c>
      <c r="H196" s="10">
        <v>18.878253130000001</v>
      </c>
      <c r="I196" s="10">
        <v>77.949536780000003</v>
      </c>
      <c r="J196" s="10">
        <v>28.08664374</v>
      </c>
      <c r="K196" s="10">
        <v>80.733690559999999</v>
      </c>
      <c r="L196" s="11">
        <v>4.9131944444444449E-3</v>
      </c>
      <c r="M196" s="11">
        <v>5.5092476851851847E-3</v>
      </c>
      <c r="N196" s="10">
        <v>6.6216943400000012</v>
      </c>
      <c r="O196" s="10">
        <v>12.550538889999999</v>
      </c>
      <c r="P196" s="10">
        <v>0.52760239205951753</v>
      </c>
      <c r="Q196" s="9">
        <v>0.29489440032084996</v>
      </c>
      <c r="R196">
        <v>6.0654729700000019</v>
      </c>
      <c r="S196">
        <v>0.48328386718381006</v>
      </c>
      <c r="T196" s="9">
        <v>0.41223699553974757</v>
      </c>
      <c r="U196" s="3">
        <v>13.415419833333333</v>
      </c>
      <c r="V196" s="3">
        <v>9.111513712999999</v>
      </c>
      <c r="W196" s="3">
        <v>0.43287405309999993</v>
      </c>
      <c r="X196" s="3">
        <v>0.57946130033333343</v>
      </c>
      <c r="Y196" s="3">
        <v>25.980695546666663</v>
      </c>
      <c r="Z196" s="3">
        <v>27.156048010000003</v>
      </c>
      <c r="AA196" s="3">
        <v>11.263423779</v>
      </c>
      <c r="AB196" s="3">
        <v>15.376138446666666</v>
      </c>
      <c r="AC196" s="3">
        <v>88.690537509999999</v>
      </c>
      <c r="AD196" s="3">
        <v>72.919743116666666</v>
      </c>
      <c r="AE196" s="3">
        <v>28.355064493333334</v>
      </c>
      <c r="AF196" s="3">
        <v>28.408242529999999</v>
      </c>
      <c r="AG196" s="3">
        <v>74.567691789999984</v>
      </c>
      <c r="AH196" s="3">
        <v>81.08993644666667</v>
      </c>
      <c r="AI196" s="12">
        <v>43640</v>
      </c>
      <c r="AJ196" s="13">
        <v>640.93333333333328</v>
      </c>
      <c r="AK196" s="16">
        <v>2.9428999999999998</v>
      </c>
      <c r="AL196" s="10">
        <v>5.7100000000000151E-2</v>
      </c>
      <c r="AM196" s="10">
        <v>0.80173909748887151</v>
      </c>
      <c r="AN196" s="14">
        <v>12</v>
      </c>
      <c r="AO196" s="10">
        <v>285.14999999999998</v>
      </c>
      <c r="AP196" s="14">
        <v>10.5</v>
      </c>
      <c r="AQ196" s="14">
        <v>37</v>
      </c>
      <c r="AR196" s="10">
        <v>310.14999999999998</v>
      </c>
      <c r="AS196" s="14">
        <v>47.1</v>
      </c>
      <c r="AT196" s="14">
        <v>0.5</v>
      </c>
      <c r="AU196" s="10">
        <v>0.93348582054742246</v>
      </c>
      <c r="AV196" s="10">
        <v>22.625326188240869</v>
      </c>
      <c r="AW196" s="10">
        <v>0.51378564602802979</v>
      </c>
      <c r="AX196" s="10">
        <v>0.68777256665745823</v>
      </c>
      <c r="AY196" s="10">
        <v>13.379517162408986</v>
      </c>
      <c r="AZ196" s="10">
        <v>18.320537352259127</v>
      </c>
      <c r="BA196" s="10">
        <v>8.0719770207188386</v>
      </c>
      <c r="BB196" s="10">
        <v>0.64315780314026338</v>
      </c>
      <c r="BC196" s="2">
        <v>0.35504554505723468</v>
      </c>
      <c r="BD196" s="1" t="s">
        <v>59</v>
      </c>
      <c r="BE196" s="15"/>
      <c r="BF196" s="9">
        <v>0.41223699553974757</v>
      </c>
      <c r="BG196">
        <v>71</v>
      </c>
      <c r="BH196" s="19">
        <v>144.5</v>
      </c>
      <c r="BI196">
        <v>96</v>
      </c>
      <c r="BJ196" s="19">
        <v>32.6</v>
      </c>
      <c r="BK196">
        <v>89</v>
      </c>
      <c r="BL196" s="20">
        <v>15</v>
      </c>
      <c r="BM196">
        <v>88</v>
      </c>
      <c r="BN196">
        <v>72</v>
      </c>
      <c r="BO196" s="20">
        <v>7.7</v>
      </c>
      <c r="BP196">
        <v>89</v>
      </c>
      <c r="BQ196" s="19">
        <v>15.2</v>
      </c>
      <c r="BR196">
        <v>85</v>
      </c>
      <c r="BS196">
        <v>71</v>
      </c>
      <c r="BT196" s="20">
        <v>20</v>
      </c>
      <c r="BU196" s="20">
        <v>-0.19999999999999929</v>
      </c>
      <c r="BV196" s="20">
        <v>3</v>
      </c>
      <c r="BW196" s="20">
        <v>1</v>
      </c>
      <c r="BX196" s="20">
        <v>0</v>
      </c>
      <c r="BY196" s="20">
        <v>-12.3</v>
      </c>
      <c r="BZ196" s="25">
        <f t="shared" si="8"/>
        <v>43.544867520000004</v>
      </c>
      <c r="CA196" s="25">
        <f t="shared" si="7"/>
        <v>20.85457191365046</v>
      </c>
    </row>
    <row r="197" spans="1:79" x14ac:dyDescent="0.3">
      <c r="A197" s="2">
        <v>151</v>
      </c>
      <c r="B197" s="3" t="s">
        <v>227</v>
      </c>
      <c r="C197" s="10">
        <v>397</v>
      </c>
      <c r="D197" s="9" t="s">
        <v>58</v>
      </c>
      <c r="E197" s="10">
        <v>8.5594852199999991</v>
      </c>
      <c r="F197" s="10">
        <v>0.61418212289999996</v>
      </c>
      <c r="G197" s="10">
        <v>21.336258269999998</v>
      </c>
      <c r="H197" s="10">
        <v>13.11274384</v>
      </c>
      <c r="I197" s="10">
        <v>78.878193640000006</v>
      </c>
      <c r="J197" s="10">
        <v>34.032895869999997</v>
      </c>
      <c r="K197" s="10">
        <v>76.951390669999995</v>
      </c>
      <c r="L197" s="11">
        <v>4.7511574074074079E-3</v>
      </c>
      <c r="M197" s="11">
        <v>5.2141087962962957E-3</v>
      </c>
      <c r="N197" s="10">
        <v>3.363263701000001</v>
      </c>
      <c r="O197" s="10">
        <v>12.53674912999999</v>
      </c>
      <c r="P197" s="10">
        <v>0.26827239391365276</v>
      </c>
      <c r="Q197" s="9">
        <v>0.22630646638703336</v>
      </c>
      <c r="R197">
        <v>10.643032849999997</v>
      </c>
      <c r="S197">
        <v>0.84894678354307995</v>
      </c>
      <c r="T197" s="9">
        <v>0.52252907057740472</v>
      </c>
      <c r="U197" s="3">
        <v>13.440454293333332</v>
      </c>
      <c r="V197" s="3">
        <v>8.7522440899999996</v>
      </c>
      <c r="W197" s="3">
        <v>0.50640122876666671</v>
      </c>
      <c r="X197" s="3">
        <v>0.60226559203333341</v>
      </c>
      <c r="Y197" s="3">
        <v>18.835195339999999</v>
      </c>
      <c r="Z197" s="3">
        <v>21.050753026666666</v>
      </c>
      <c r="AA197" s="3">
        <v>9.4839877670000003</v>
      </c>
      <c r="AB197" s="3">
        <v>12.615140439999999</v>
      </c>
      <c r="AC197" s="3">
        <v>91.151156283333322</v>
      </c>
      <c r="AD197" s="3">
        <v>77.366744606666671</v>
      </c>
      <c r="AE197" s="3">
        <v>33.356959796666665</v>
      </c>
      <c r="AF197" s="3">
        <v>33.465461019999999</v>
      </c>
      <c r="AG197" s="3">
        <v>69.149231830000005</v>
      </c>
      <c r="AH197" s="3">
        <v>76.18931279666667</v>
      </c>
      <c r="AI197" s="12">
        <v>43640</v>
      </c>
      <c r="AJ197" s="13">
        <v>640.93333333333328</v>
      </c>
      <c r="AK197" s="16">
        <v>2.9428999999999998</v>
      </c>
      <c r="AL197" s="10">
        <v>5.7100000000000151E-2</v>
      </c>
      <c r="AM197" s="10">
        <v>0.62609887141934828</v>
      </c>
      <c r="AN197" s="14">
        <v>12</v>
      </c>
      <c r="AO197" s="10">
        <v>285.14999999999998</v>
      </c>
      <c r="AP197" s="14">
        <v>10.5</v>
      </c>
      <c r="AQ197" s="14">
        <v>37</v>
      </c>
      <c r="AR197" s="10">
        <v>310.14999999999998</v>
      </c>
      <c r="AS197" s="14">
        <v>47.1</v>
      </c>
      <c r="AT197" s="14">
        <v>0.5</v>
      </c>
      <c r="AU197" s="10">
        <v>0.72898330711484105</v>
      </c>
      <c r="AV197" s="10">
        <v>15.553776115120977</v>
      </c>
      <c r="AW197" s="10">
        <v>0.60105631328095421</v>
      </c>
      <c r="AX197" s="10">
        <v>0.71483937202356651</v>
      </c>
      <c r="AY197" s="10">
        <v>11.246883000246763</v>
      </c>
      <c r="AZ197" s="10">
        <v>15.067533579921395</v>
      </c>
      <c r="BA197" s="10">
        <v>3.9912674347451045</v>
      </c>
      <c r="BB197" s="10">
        <v>0.31836542259541151</v>
      </c>
      <c r="BC197" s="2">
        <v>0.27572030701084271</v>
      </c>
      <c r="BD197" s="1" t="s">
        <v>59</v>
      </c>
      <c r="BE197" s="15"/>
      <c r="BF197" s="9">
        <v>0.52252907057740472</v>
      </c>
      <c r="BG197">
        <v>54</v>
      </c>
      <c r="BH197" s="19">
        <v>157.30000000000001</v>
      </c>
      <c r="BI197">
        <v>110</v>
      </c>
      <c r="BJ197" s="19">
        <v>33</v>
      </c>
      <c r="BK197">
        <v>94</v>
      </c>
      <c r="BL197" s="20">
        <v>12.3</v>
      </c>
      <c r="BM197">
        <v>87</v>
      </c>
      <c r="BN197">
        <v>67</v>
      </c>
      <c r="BO197" s="20">
        <v>10.31</v>
      </c>
      <c r="BP197">
        <v>91</v>
      </c>
      <c r="BQ197" s="19">
        <v>13.7</v>
      </c>
      <c r="BR197">
        <v>83</v>
      </c>
      <c r="BS197">
        <v>68</v>
      </c>
      <c r="BT197" s="20">
        <v>10.68</v>
      </c>
      <c r="BU197" s="20">
        <v>-1.3999999999999986</v>
      </c>
      <c r="BV197" s="20">
        <v>4</v>
      </c>
      <c r="BW197" s="20">
        <v>-1</v>
      </c>
      <c r="BX197" s="20">
        <v>3</v>
      </c>
      <c r="BY197" s="20">
        <v>-0.36999999999999922</v>
      </c>
      <c r="BZ197" s="25">
        <f t="shared" si="8"/>
        <v>49.895160700000005</v>
      </c>
      <c r="CA197" s="25">
        <f t="shared" si="7"/>
        <v>20.165127879113893</v>
      </c>
    </row>
    <row r="198" spans="1:79" x14ac:dyDescent="0.3">
      <c r="A198" s="2">
        <v>152</v>
      </c>
      <c r="B198" s="3" t="s">
        <v>228</v>
      </c>
      <c r="C198" s="10">
        <v>495</v>
      </c>
      <c r="D198" s="9" t="s">
        <v>58</v>
      </c>
      <c r="E198" s="10">
        <v>8.3453067829999998</v>
      </c>
      <c r="F198" s="10">
        <v>0.65923390380000002</v>
      </c>
      <c r="G198" s="10">
        <v>20.60759994</v>
      </c>
      <c r="H198" s="10">
        <v>13.383280969999999</v>
      </c>
      <c r="I198" s="10">
        <v>83.643653650000005</v>
      </c>
      <c r="J198" s="10">
        <v>32.937190000000001</v>
      </c>
      <c r="K198" s="10">
        <v>80.166051060000001</v>
      </c>
      <c r="L198" s="11">
        <v>1.1302083333333332E-2</v>
      </c>
      <c r="M198" s="11">
        <v>1.190971064814815E-2</v>
      </c>
      <c r="N198" s="10">
        <v>3.1757390799999996</v>
      </c>
      <c r="O198" s="10">
        <v>10.577348319999999</v>
      </c>
      <c r="P198" s="10">
        <v>0.3002396237623382</v>
      </c>
      <c r="Q198" s="9">
        <v>0.3002396237623382</v>
      </c>
      <c r="R198">
        <v>8.7373186899999951</v>
      </c>
      <c r="S198">
        <v>0.82604055625918882</v>
      </c>
      <c r="T198" s="9">
        <v>0.82604055625918882</v>
      </c>
      <c r="U198" s="3">
        <v>13.45401517</v>
      </c>
      <c r="V198" s="3">
        <v>8.3453067829999998</v>
      </c>
      <c r="W198" s="3">
        <v>0.50069276910000005</v>
      </c>
      <c r="X198" s="3">
        <v>0.65923390380000002</v>
      </c>
      <c r="Y198" s="3">
        <v>20.378887859999999</v>
      </c>
      <c r="Z198" s="3">
        <v>20.60759994</v>
      </c>
      <c r="AA198" s="3">
        <v>10.20754189</v>
      </c>
      <c r="AB198" s="3">
        <v>13.383280969999999</v>
      </c>
      <c r="AC198" s="3">
        <v>94.221001970000003</v>
      </c>
      <c r="AD198" s="3">
        <v>83.643653650000005</v>
      </c>
      <c r="AE198" s="3">
        <v>33.046724019999999</v>
      </c>
      <c r="AF198" s="3">
        <v>32.937190000000001</v>
      </c>
      <c r="AG198" s="3">
        <v>71.428732370000006</v>
      </c>
      <c r="AH198" s="3">
        <v>80.166051060000001</v>
      </c>
      <c r="AI198" s="12">
        <v>43640</v>
      </c>
      <c r="AJ198" s="13">
        <v>640.93333333333328</v>
      </c>
      <c r="AK198" s="16">
        <v>2.9428999999999998</v>
      </c>
      <c r="AL198" s="10">
        <v>5.7100000000000151E-2</v>
      </c>
      <c r="AM198" s="10">
        <v>0.67202477535764049</v>
      </c>
      <c r="AN198" s="14">
        <v>12</v>
      </c>
      <c r="AO198" s="10">
        <v>285.14999999999998</v>
      </c>
      <c r="AP198" s="14">
        <v>10.5</v>
      </c>
      <c r="AQ198" s="14">
        <v>37</v>
      </c>
      <c r="AR198" s="10">
        <v>310.14999999999998</v>
      </c>
      <c r="AS198" s="14">
        <v>47.1</v>
      </c>
      <c r="AT198" s="14">
        <v>0.5</v>
      </c>
      <c r="AU198" s="10">
        <v>0.78245603939956521</v>
      </c>
      <c r="AV198" s="10">
        <v>16.124541030583117</v>
      </c>
      <c r="AW198" s="10">
        <v>0.59428084448891327</v>
      </c>
      <c r="AX198" s="10">
        <v>0.78245603939956521</v>
      </c>
      <c r="AY198" s="10">
        <v>12.110782687185662</v>
      </c>
      <c r="AZ198" s="10">
        <v>16.124541030583117</v>
      </c>
      <c r="BA198" s="10">
        <v>4.0137583433974555</v>
      </c>
      <c r="BB198" s="10">
        <v>0.37946735060318559</v>
      </c>
      <c r="BC198" s="2">
        <v>0.37946735060318559</v>
      </c>
      <c r="BD198" s="1" t="s">
        <v>59</v>
      </c>
      <c r="BE198" s="15"/>
      <c r="BF198" s="9">
        <v>0.82604055625918882</v>
      </c>
      <c r="BG198">
        <v>59</v>
      </c>
      <c r="BH198" s="19">
        <v>152.9</v>
      </c>
      <c r="BI198">
        <v>93</v>
      </c>
      <c r="BJ198" s="19">
        <v>34</v>
      </c>
      <c r="BK198">
        <v>92</v>
      </c>
      <c r="BL198" s="20">
        <v>13.4</v>
      </c>
      <c r="BM198">
        <v>90</v>
      </c>
      <c r="BN198">
        <v>69</v>
      </c>
      <c r="BO198" s="20">
        <v>7.81</v>
      </c>
      <c r="BP198">
        <v>84</v>
      </c>
      <c r="BQ198" s="19">
        <v>15.1</v>
      </c>
      <c r="BR198">
        <v>88</v>
      </c>
      <c r="BS198">
        <v>69</v>
      </c>
      <c r="BT198" s="20">
        <v>10.69</v>
      </c>
      <c r="BU198" s="20">
        <v>-1.6999999999999993</v>
      </c>
      <c r="BV198" s="20">
        <v>2</v>
      </c>
      <c r="BW198" s="20">
        <v>0</v>
      </c>
      <c r="BX198" s="20">
        <v>8</v>
      </c>
      <c r="BY198" s="20">
        <v>-2.88</v>
      </c>
      <c r="BZ198" s="25">
        <f t="shared" si="8"/>
        <v>42.184090410000003</v>
      </c>
      <c r="CA198" s="25">
        <f t="shared" si="7"/>
        <v>18.044037387486998</v>
      </c>
    </row>
    <row r="199" spans="1:79" x14ac:dyDescent="0.3">
      <c r="A199" s="2">
        <v>153</v>
      </c>
      <c r="B199" s="3" t="s">
        <v>229</v>
      </c>
      <c r="C199" s="10">
        <v>469</v>
      </c>
      <c r="D199" s="9" t="s">
        <v>58</v>
      </c>
      <c r="E199" s="10">
        <v>8.2782963550000002</v>
      </c>
      <c r="F199" s="10">
        <v>0.79165990949999998</v>
      </c>
      <c r="G199" s="10">
        <v>18.191200439999999</v>
      </c>
      <c r="H199" s="10">
        <v>14.35815167</v>
      </c>
      <c r="I199" s="10">
        <v>75.144329459999994</v>
      </c>
      <c r="J199" s="10">
        <v>28.536235439999999</v>
      </c>
      <c r="K199" s="10">
        <v>100.0448287</v>
      </c>
      <c r="L199" s="11">
        <v>4.8784722222222224E-3</v>
      </c>
      <c r="M199" s="11">
        <v>5.4687384259259264E-3</v>
      </c>
      <c r="N199" s="10">
        <v>4.3803117670000002</v>
      </c>
      <c r="O199" s="10">
        <v>12.077810740000004</v>
      </c>
      <c r="P199" s="10">
        <v>0.36267431749804013</v>
      </c>
      <c r="Q199" s="9">
        <v>0.35008726402039952</v>
      </c>
      <c r="R199">
        <v>12.121926590000001</v>
      </c>
      <c r="S199">
        <v>1.0036526363055096</v>
      </c>
      <c r="T199" s="9">
        <v>0.91588097785037892</v>
      </c>
      <c r="U199" s="3">
        <v>13.336185433333332</v>
      </c>
      <c r="V199" s="3">
        <v>8.4937425609999995</v>
      </c>
      <c r="W199" s="3">
        <v>0.51825660993333333</v>
      </c>
      <c r="X199" s="3">
        <v>0.70407080506666675</v>
      </c>
      <c r="Y199" s="3">
        <v>19.605083743333335</v>
      </c>
      <c r="Z199" s="3">
        <v>20.508327616666666</v>
      </c>
      <c r="AA199" s="3">
        <v>9.983451548333333</v>
      </c>
      <c r="AB199" s="3">
        <v>14.304235980000001</v>
      </c>
      <c r="AC199" s="3">
        <v>87.462379813333328</v>
      </c>
      <c r="AD199" s="3">
        <v>75.11610881</v>
      </c>
      <c r="AE199" s="3">
        <v>28.565188129999999</v>
      </c>
      <c r="AF199" s="3">
        <v>28.841801073333333</v>
      </c>
      <c r="AG199" s="3">
        <v>87.656399263333313</v>
      </c>
      <c r="AH199" s="3">
        <v>98.953134109999993</v>
      </c>
      <c r="AI199" s="12">
        <v>43641</v>
      </c>
      <c r="AJ199" s="13">
        <v>640.1</v>
      </c>
      <c r="AK199" s="16">
        <v>2.988</v>
      </c>
      <c r="AL199" s="10">
        <v>1.2000000000000011E-2</v>
      </c>
      <c r="AM199" s="10">
        <v>0.79483926656626513</v>
      </c>
      <c r="AN199" s="14">
        <v>12</v>
      </c>
      <c r="AO199" s="10">
        <v>285.14999999999998</v>
      </c>
      <c r="AP199" s="14">
        <v>10.5</v>
      </c>
      <c r="AQ199" s="14">
        <v>37</v>
      </c>
      <c r="AR199" s="10">
        <v>310.14999999999998</v>
      </c>
      <c r="AS199" s="14">
        <v>47.1</v>
      </c>
      <c r="AT199" s="14">
        <v>0.5</v>
      </c>
      <c r="AU199" s="10">
        <v>0.9255377862657469</v>
      </c>
      <c r="AV199" s="10">
        <v>16.83664338475408</v>
      </c>
      <c r="AW199" s="10">
        <v>0.60589916164661872</v>
      </c>
      <c r="AX199" s="10">
        <v>0.82313645856755979</v>
      </c>
      <c r="AY199" s="10">
        <v>11.71129931766035</v>
      </c>
      <c r="AZ199" s="10">
        <v>16.753380117331101</v>
      </c>
      <c r="BA199" s="10">
        <v>5.1393718202816956</v>
      </c>
      <c r="BB199" s="10">
        <v>0.42552180448239862</v>
      </c>
      <c r="BC199" s="2">
        <v>0.40855508594222684</v>
      </c>
      <c r="BD199" s="1" t="s">
        <v>59</v>
      </c>
      <c r="BE199" s="15"/>
      <c r="BF199" s="9">
        <v>0.91588097785037892</v>
      </c>
      <c r="BG199">
        <v>62</v>
      </c>
      <c r="BH199" s="19">
        <v>158.9</v>
      </c>
      <c r="BI199">
        <v>139</v>
      </c>
      <c r="BJ199" s="19">
        <v>32.700000000000003</v>
      </c>
      <c r="BK199">
        <v>97</v>
      </c>
      <c r="BL199" s="20">
        <v>12.8</v>
      </c>
      <c r="BM199">
        <v>83</v>
      </c>
      <c r="BN199">
        <v>94</v>
      </c>
      <c r="BO199" s="20">
        <v>5.59</v>
      </c>
      <c r="BP199">
        <v>85</v>
      </c>
      <c r="BQ199" s="19">
        <v>13.9</v>
      </c>
      <c r="BR199">
        <v>84</v>
      </c>
      <c r="BS199">
        <v>73</v>
      </c>
      <c r="BT199" s="20">
        <v>14.47</v>
      </c>
      <c r="BU199" s="20">
        <v>-1.0999999999999996</v>
      </c>
      <c r="BV199" s="20">
        <v>-1</v>
      </c>
      <c r="BW199" s="20">
        <v>21</v>
      </c>
      <c r="BX199" s="20">
        <v>12</v>
      </c>
      <c r="BY199" s="20">
        <v>-8.8800000000000008</v>
      </c>
      <c r="BZ199" s="25">
        <f t="shared" si="8"/>
        <v>63.049339430000003</v>
      </c>
      <c r="CA199" s="25">
        <f t="shared" si="7"/>
        <v>24.970816682977411</v>
      </c>
    </row>
    <row r="200" spans="1:79" x14ac:dyDescent="0.3">
      <c r="A200" s="2">
        <v>154</v>
      </c>
      <c r="B200" s="3" t="s">
        <v>230</v>
      </c>
      <c r="C200" s="10">
        <v>414</v>
      </c>
      <c r="D200" s="9" t="s">
        <v>58</v>
      </c>
      <c r="E200" s="10">
        <v>8.4791083080000007</v>
      </c>
      <c r="F200" s="10">
        <v>0.78734712529999995</v>
      </c>
      <c r="G200" s="10">
        <v>19.069387370000001</v>
      </c>
      <c r="H200" s="10">
        <v>14.98706385</v>
      </c>
      <c r="I200" s="10">
        <v>78.627941109999995</v>
      </c>
      <c r="J200" s="10">
        <v>31.001347500000001</v>
      </c>
      <c r="K200" s="10">
        <v>89.646322979999994</v>
      </c>
      <c r="L200" s="11">
        <v>4.6932870370370366E-3</v>
      </c>
      <c r="M200" s="11">
        <v>5.2488310185185181E-3</v>
      </c>
      <c r="N200" s="10">
        <v>4.9330768700000007</v>
      </c>
      <c r="O200" s="10">
        <v>13.233257770000009</v>
      </c>
      <c r="P200" s="10">
        <v>0.37277871826719489</v>
      </c>
      <c r="Q200" s="9">
        <v>0.25268623865338685</v>
      </c>
      <c r="R200">
        <v>10.002069899999995</v>
      </c>
      <c r="S200">
        <v>0.75582823775070984</v>
      </c>
      <c r="T200" s="9">
        <v>0.6924226496392244</v>
      </c>
      <c r="U200" s="3">
        <v>13.369544843333331</v>
      </c>
      <c r="V200" s="3">
        <v>9.0267921366666659</v>
      </c>
      <c r="W200" s="3">
        <v>0.62094912226666665</v>
      </c>
      <c r="X200" s="3">
        <v>0.71253830796666662</v>
      </c>
      <c r="Y200" s="3">
        <v>16.090615536666665</v>
      </c>
      <c r="Z200" s="3">
        <v>18.501686796666664</v>
      </c>
      <c r="AA200" s="3">
        <v>9.9326412936666664</v>
      </c>
      <c r="AB200" s="3">
        <v>13.193866283333334</v>
      </c>
      <c r="AC200" s="3">
        <v>91.323295486666666</v>
      </c>
      <c r="AD200" s="3">
        <v>78.495438716666669</v>
      </c>
      <c r="AE200" s="3">
        <v>30.575305913333334</v>
      </c>
      <c r="AF200" s="3">
        <v>30.565140036666666</v>
      </c>
      <c r="AG200" s="3">
        <v>78.569386593333334</v>
      </c>
      <c r="AH200" s="3">
        <v>87.465721556666665</v>
      </c>
      <c r="AI200" s="12">
        <v>43641</v>
      </c>
      <c r="AJ200" s="13">
        <v>640.1</v>
      </c>
      <c r="AK200" s="16">
        <v>2.988</v>
      </c>
      <c r="AL200" s="10">
        <v>1.2000000000000011E-2</v>
      </c>
      <c r="AM200" s="10">
        <v>0.79050916194779108</v>
      </c>
      <c r="AN200" s="14">
        <v>12</v>
      </c>
      <c r="AO200" s="10">
        <v>285.14999999999998</v>
      </c>
      <c r="AP200" s="14">
        <v>10.5</v>
      </c>
      <c r="AQ200" s="14">
        <v>37</v>
      </c>
      <c r="AR200" s="10">
        <v>310.14999999999998</v>
      </c>
      <c r="AS200" s="14">
        <v>47.1</v>
      </c>
      <c r="AT200" s="14">
        <v>0.5</v>
      </c>
      <c r="AU200" s="10">
        <v>0.92049566566167196</v>
      </c>
      <c r="AV200" s="10">
        <v>17.55328842090843</v>
      </c>
      <c r="AW200" s="10">
        <v>0.72595803969576822</v>
      </c>
      <c r="AX200" s="10">
        <v>0.83303590376520098</v>
      </c>
      <c r="AY200" s="10">
        <v>11.634367972300772</v>
      </c>
      <c r="AZ200" s="10">
        <v>15.439991432038148</v>
      </c>
      <c r="BA200" s="10">
        <v>5.7902021940739434</v>
      </c>
      <c r="BB200" s="10">
        <v>0.43754926373462</v>
      </c>
      <c r="BC200" s="2">
        <v>0.29485336319790201</v>
      </c>
      <c r="BD200" s="1" t="s">
        <v>59</v>
      </c>
      <c r="BE200" s="15"/>
      <c r="BF200" s="9">
        <v>0.6924226496392244</v>
      </c>
      <c r="BG200">
        <v>51</v>
      </c>
      <c r="BH200" s="19">
        <v>154.5</v>
      </c>
      <c r="BI200">
        <v>131</v>
      </c>
      <c r="BJ200" s="19">
        <v>31.3</v>
      </c>
      <c r="BK200">
        <v>86</v>
      </c>
      <c r="BL200" s="20">
        <v>14.6</v>
      </c>
      <c r="BM200">
        <v>85</v>
      </c>
      <c r="BN200">
        <v>75</v>
      </c>
      <c r="BO200" s="20">
        <v>14.01</v>
      </c>
      <c r="BP200">
        <v>87</v>
      </c>
      <c r="BQ200" s="19">
        <v>15.6</v>
      </c>
      <c r="BR200">
        <v>88</v>
      </c>
      <c r="BS200">
        <v>74</v>
      </c>
      <c r="BT200" s="20">
        <v>8.2100000000000009</v>
      </c>
      <c r="BU200" s="20">
        <v>-1</v>
      </c>
      <c r="BV200" s="20">
        <v>-3</v>
      </c>
      <c r="BW200" s="20">
        <v>1</v>
      </c>
      <c r="BX200" s="20">
        <v>-1</v>
      </c>
      <c r="BY200" s="20">
        <v>5.7999999999999989</v>
      </c>
      <c r="BZ200" s="25">
        <f t="shared" si="8"/>
        <v>59.420600470000004</v>
      </c>
      <c r="CA200" s="25">
        <f t="shared" si="7"/>
        <v>24.893162187241444</v>
      </c>
    </row>
    <row r="201" spans="1:79" x14ac:dyDescent="0.3">
      <c r="A201" s="2">
        <v>155</v>
      </c>
      <c r="B201" s="3" t="s">
        <v>231</v>
      </c>
      <c r="C201" s="10">
        <v>455</v>
      </c>
      <c r="D201" s="9" t="s">
        <v>58</v>
      </c>
      <c r="E201" s="10">
        <v>8.5315312829999996</v>
      </c>
      <c r="F201" s="10">
        <v>0.57408679389999995</v>
      </c>
      <c r="G201" s="10">
        <v>17.061667539999998</v>
      </c>
      <c r="H201" s="10">
        <v>9.7759749090000003</v>
      </c>
      <c r="I201" s="10">
        <v>79.66549594</v>
      </c>
      <c r="J201" s="10">
        <v>32.238227729999998</v>
      </c>
      <c r="K201" s="10">
        <v>73.066838950000005</v>
      </c>
      <c r="L201" s="11">
        <v>1.248263888888889E-2</v>
      </c>
      <c r="M201" s="11">
        <v>1.3269664351851852E-2</v>
      </c>
      <c r="N201" s="10">
        <v>2.6436225950000001</v>
      </c>
      <c r="O201" s="10">
        <v>12.555193630000005</v>
      </c>
      <c r="P201" s="10">
        <v>0.21056008158115511</v>
      </c>
      <c r="Q201" s="9">
        <v>0.13043290708609107</v>
      </c>
      <c r="R201">
        <v>12.733977940000003</v>
      </c>
      <c r="S201">
        <v>1.0142398687960337</v>
      </c>
      <c r="T201" s="9">
        <v>1.0586121444746213</v>
      </c>
      <c r="U201" s="3">
        <v>13.410654690000001</v>
      </c>
      <c r="V201" s="3">
        <v>9.3299338729999999</v>
      </c>
      <c r="W201" s="3">
        <v>0.38391164759999996</v>
      </c>
      <c r="X201" s="3">
        <v>0.47102594853333324</v>
      </c>
      <c r="Y201" s="3">
        <v>17.781223723333333</v>
      </c>
      <c r="Z201" s="3">
        <v>18.612556666666666</v>
      </c>
      <c r="AA201" s="3">
        <v>6.813776234333333</v>
      </c>
      <c r="AB201" s="3">
        <v>8.6618457416666654</v>
      </c>
      <c r="AC201" s="3">
        <v>92.440271183333337</v>
      </c>
      <c r="AD201" s="3">
        <v>80.736973219999996</v>
      </c>
      <c r="AE201" s="3">
        <v>31.591452946666664</v>
      </c>
      <c r="AF201" s="3">
        <v>31.645249410000002</v>
      </c>
      <c r="AG201" s="3">
        <v>58.100644996666666</v>
      </c>
      <c r="AH201" s="3">
        <v>70.291560560000008</v>
      </c>
      <c r="AI201" s="12">
        <v>43641</v>
      </c>
      <c r="AJ201" s="13">
        <v>640.1</v>
      </c>
      <c r="AK201" s="16">
        <v>2.988</v>
      </c>
      <c r="AL201" s="10">
        <v>1.2000000000000011E-2</v>
      </c>
      <c r="AM201" s="10">
        <v>0.57639236335341359</v>
      </c>
      <c r="AN201" s="14">
        <v>12</v>
      </c>
      <c r="AO201" s="10">
        <v>285.14999999999998</v>
      </c>
      <c r="AP201" s="14">
        <v>10.5</v>
      </c>
      <c r="AQ201" s="14">
        <v>37</v>
      </c>
      <c r="AR201" s="10">
        <v>310.14999999999998</v>
      </c>
      <c r="AS201" s="14">
        <v>47.1</v>
      </c>
      <c r="AT201" s="14">
        <v>0.5</v>
      </c>
      <c r="AU201" s="10">
        <v>0.67117080702771903</v>
      </c>
      <c r="AV201" s="10">
        <v>11.451293172060437</v>
      </c>
      <c r="AW201" s="10">
        <v>0.44883507700390818</v>
      </c>
      <c r="AX201" s="10">
        <v>0.5506813070205937</v>
      </c>
      <c r="AY201" s="10">
        <v>7.9717302246082431</v>
      </c>
      <c r="AZ201" s="10">
        <v>10.148462323215165</v>
      </c>
      <c r="BA201" s="10">
        <v>3.1317737397342409</v>
      </c>
      <c r="BB201" s="10">
        <v>0.24944049705860566</v>
      </c>
      <c r="BC201" s="2">
        <v>0.1850556329601174</v>
      </c>
      <c r="BD201" s="1" t="s">
        <v>59</v>
      </c>
      <c r="BE201" s="15"/>
      <c r="BF201" s="9">
        <v>1.0586121444746213</v>
      </c>
      <c r="BG201">
        <v>57</v>
      </c>
      <c r="BH201" s="19">
        <v>145.30000000000001</v>
      </c>
      <c r="BI201">
        <v>94</v>
      </c>
      <c r="BJ201" s="19">
        <v>32.6</v>
      </c>
      <c r="BK201">
        <v>91</v>
      </c>
      <c r="BL201" s="20">
        <v>14.8</v>
      </c>
      <c r="BM201">
        <v>87</v>
      </c>
      <c r="BN201">
        <v>64</v>
      </c>
      <c r="BO201" s="20">
        <v>4.2300000000000004</v>
      </c>
      <c r="BP201">
        <v>87</v>
      </c>
      <c r="BQ201" s="19">
        <v>15.9</v>
      </c>
      <c r="BR201">
        <v>89</v>
      </c>
      <c r="BS201">
        <v>59</v>
      </c>
      <c r="BT201" s="20">
        <v>16.059999999999999</v>
      </c>
      <c r="BU201" s="20">
        <v>-1.0999999999999996</v>
      </c>
      <c r="BV201" s="20">
        <v>-2</v>
      </c>
      <c r="BW201" s="20">
        <v>5</v>
      </c>
      <c r="BX201" s="20">
        <v>4</v>
      </c>
      <c r="BY201" s="20">
        <v>-11.829999999999998</v>
      </c>
      <c r="BZ201" s="25">
        <f t="shared" si="8"/>
        <v>42.637682779999999</v>
      </c>
      <c r="CA201" s="25">
        <f t="shared" si="7"/>
        <v>20.195860656145364</v>
      </c>
    </row>
    <row r="202" spans="1:79" x14ac:dyDescent="0.3">
      <c r="A202" s="2">
        <v>157</v>
      </c>
      <c r="B202" s="3" t="s">
        <v>233</v>
      </c>
      <c r="C202" s="10">
        <v>442</v>
      </c>
      <c r="D202" s="9" t="s">
        <v>58</v>
      </c>
      <c r="E202" s="10">
        <v>8.4962354009999999</v>
      </c>
      <c r="F202" s="10">
        <v>0.65379259899999997</v>
      </c>
      <c r="G202" s="10">
        <v>23.16432257</v>
      </c>
      <c r="H202" s="10">
        <v>15.10036667</v>
      </c>
      <c r="I202" s="10">
        <v>60.951578009999999</v>
      </c>
      <c r="J202" s="10">
        <v>34.628765629999997</v>
      </c>
      <c r="K202" s="10">
        <v>89.324372870000005</v>
      </c>
      <c r="L202" s="11">
        <v>5.6944444444444438E-3</v>
      </c>
      <c r="M202" s="11">
        <v>6.4178125000000008E-3</v>
      </c>
      <c r="N202" s="10">
        <v>1.9034473999999992</v>
      </c>
      <c r="O202" s="10">
        <v>19.866340439999995</v>
      </c>
      <c r="P202" s="10">
        <v>9.5812684059691858E-2</v>
      </c>
      <c r="Q202" s="9">
        <v>0.12991580806427611</v>
      </c>
      <c r="R202">
        <v>8.7651127800000097</v>
      </c>
      <c r="S202">
        <v>0.44120419694166946</v>
      </c>
      <c r="T202" s="9">
        <v>0.32015265626412953</v>
      </c>
      <c r="U202" s="3">
        <v>13.473954560000001</v>
      </c>
      <c r="V202" s="3">
        <v>8.7671392729999997</v>
      </c>
      <c r="W202" s="3">
        <v>0.59820113666666674</v>
      </c>
      <c r="X202" s="3">
        <v>0.6454356487666667</v>
      </c>
      <c r="Y202" s="3">
        <v>21.169701276666668</v>
      </c>
      <c r="Z202" s="3">
        <v>22.749496629999999</v>
      </c>
      <c r="AA202" s="3">
        <v>12.534533823333334</v>
      </c>
      <c r="AB202" s="3">
        <v>14.429873796666667</v>
      </c>
      <c r="AC202" s="3">
        <v>78.353434919999998</v>
      </c>
      <c r="AD202" s="3">
        <v>62.785478173333331</v>
      </c>
      <c r="AE202" s="3">
        <v>33.491361009999999</v>
      </c>
      <c r="AF202" s="3">
        <v>34.135235376666664</v>
      </c>
      <c r="AG202" s="3">
        <v>79.423184649999996</v>
      </c>
      <c r="AH202" s="3">
        <v>84.549661459999996</v>
      </c>
      <c r="AI202" s="12">
        <v>43641</v>
      </c>
      <c r="AJ202" s="13">
        <v>640.1</v>
      </c>
      <c r="AK202" s="16">
        <v>2.988</v>
      </c>
      <c r="AL202" s="10">
        <v>1.2000000000000011E-2</v>
      </c>
      <c r="AM202" s="10">
        <v>0.65641827208835335</v>
      </c>
      <c r="AN202" s="14">
        <v>12</v>
      </c>
      <c r="AO202" s="10">
        <v>285.14999999999998</v>
      </c>
      <c r="AP202" s="14">
        <v>10.5</v>
      </c>
      <c r="AQ202" s="14">
        <v>37</v>
      </c>
      <c r="AR202" s="10">
        <v>310.14999999999998</v>
      </c>
      <c r="AS202" s="14">
        <v>47.1</v>
      </c>
      <c r="AT202" s="14">
        <v>0.5</v>
      </c>
      <c r="AU202" s="10">
        <v>0.7643556879589456</v>
      </c>
      <c r="AV202" s="10">
        <v>17.705781714095281</v>
      </c>
      <c r="AW202" s="10">
        <v>0.69936313450784926</v>
      </c>
      <c r="AX202" s="10">
        <v>0.75458549102706174</v>
      </c>
      <c r="AY202" s="10">
        <v>14.742954989164424</v>
      </c>
      <c r="AZ202" s="10">
        <v>17.170811682393502</v>
      </c>
      <c r="BA202" s="10">
        <v>1.9751773066717035</v>
      </c>
      <c r="BB202" s="10">
        <v>9.9423309121128914E-2</v>
      </c>
      <c r="BC202" s="2">
        <v>0.17222616434335478</v>
      </c>
      <c r="BD202" s="1" t="s">
        <v>59</v>
      </c>
      <c r="BE202" s="15"/>
      <c r="BF202" s="9">
        <v>0.32015265626412953</v>
      </c>
      <c r="BG202">
        <v>73</v>
      </c>
      <c r="BH202" s="19">
        <v>155.4</v>
      </c>
      <c r="BI202">
        <v>151</v>
      </c>
      <c r="BJ202" s="19">
        <v>35</v>
      </c>
      <c r="BK202">
        <v>96</v>
      </c>
      <c r="BL202" s="20">
        <v>15.4</v>
      </c>
      <c r="BM202">
        <v>79</v>
      </c>
      <c r="BN202">
        <v>81</v>
      </c>
      <c r="BO202" s="20">
        <v>3.4</v>
      </c>
      <c r="BP202">
        <v>85</v>
      </c>
      <c r="BQ202" s="19">
        <v>14</v>
      </c>
      <c r="BR202">
        <v>81</v>
      </c>
      <c r="BS202">
        <v>75</v>
      </c>
      <c r="BT202" s="20">
        <v>11.45</v>
      </c>
      <c r="BU202" s="20">
        <v>1.4000000000000004</v>
      </c>
      <c r="BV202" s="20">
        <v>-2</v>
      </c>
      <c r="BW202" s="20">
        <v>6</v>
      </c>
      <c r="BX202" s="20">
        <v>11</v>
      </c>
      <c r="BY202" s="20">
        <v>-8.0499999999999989</v>
      </c>
      <c r="BZ202" s="25">
        <f t="shared" si="8"/>
        <v>68.492447870000007</v>
      </c>
      <c r="CA202" s="25">
        <f t="shared" si="7"/>
        <v>28.362248570964788</v>
      </c>
    </row>
    <row r="203" spans="1:79" x14ac:dyDescent="0.3">
      <c r="A203" s="2">
        <v>158</v>
      </c>
      <c r="B203" s="3" t="s">
        <v>234</v>
      </c>
      <c r="C203" s="10">
        <v>441</v>
      </c>
      <c r="D203" s="9" t="s">
        <v>58</v>
      </c>
      <c r="E203" s="10">
        <v>9.1014409539999992</v>
      </c>
      <c r="F203" s="10">
        <v>0.70952208100000003</v>
      </c>
      <c r="G203" s="10">
        <v>15.659118469999999</v>
      </c>
      <c r="H203" s="10">
        <v>11.09092075</v>
      </c>
      <c r="I203" s="10">
        <v>75.053742929999999</v>
      </c>
      <c r="J203" s="10">
        <v>30.200174990000001</v>
      </c>
      <c r="K203" s="10">
        <v>93.592159870000003</v>
      </c>
      <c r="L203" s="11">
        <v>4.386574074074074E-3</v>
      </c>
      <c r="M203" s="11">
        <v>5.0636458333333332E-3</v>
      </c>
      <c r="N203" s="10">
        <v>1.7952248570000009</v>
      </c>
      <c r="O203" s="10">
        <v>15.019022109999995</v>
      </c>
      <c r="P203" s="10">
        <v>0.11953007618283622</v>
      </c>
      <c r="Q203" s="9">
        <v>0.1268244943106375</v>
      </c>
      <c r="R203">
        <v>8.1010870300000022</v>
      </c>
      <c r="S203">
        <v>0.53938844824032328</v>
      </c>
      <c r="T203" s="9">
        <v>0.56253582256774293</v>
      </c>
      <c r="U203" s="3">
        <v>13.445658366666668</v>
      </c>
      <c r="V203" s="3">
        <v>9.1547455930000012</v>
      </c>
      <c r="W203" s="3">
        <v>0.56510245436666662</v>
      </c>
      <c r="X203" s="3">
        <v>0.68914866679999998</v>
      </c>
      <c r="Y203" s="3">
        <v>15.898414083333334</v>
      </c>
      <c r="Z203" s="3">
        <v>15.857109053333332</v>
      </c>
      <c r="AA203" s="3">
        <v>8.9864207786666661</v>
      </c>
      <c r="AB203" s="3">
        <v>10.868990293333333</v>
      </c>
      <c r="AC203" s="3">
        <v>89.292331970000006</v>
      </c>
      <c r="AD203" s="3">
        <v>74.557504406666666</v>
      </c>
      <c r="AE203" s="3">
        <v>29.784080736666667</v>
      </c>
      <c r="AF203" s="3">
        <v>30.026292990000002</v>
      </c>
      <c r="AG203" s="3">
        <v>84.694357060000002</v>
      </c>
      <c r="AH203" s="3">
        <v>92.974385263333332</v>
      </c>
      <c r="AI203" s="12">
        <v>43641</v>
      </c>
      <c r="AJ203" s="13">
        <v>640.1</v>
      </c>
      <c r="AK203" s="16">
        <v>2.988</v>
      </c>
      <c r="AL203" s="10">
        <v>1.2000000000000011E-2</v>
      </c>
      <c r="AM203" s="10">
        <v>0.71237156726907624</v>
      </c>
      <c r="AN203" s="14">
        <v>12</v>
      </c>
      <c r="AO203" s="10">
        <v>285.14999999999998</v>
      </c>
      <c r="AP203" s="14">
        <v>10.5</v>
      </c>
      <c r="AQ203" s="14">
        <v>37</v>
      </c>
      <c r="AR203" s="10">
        <v>310.14999999999998</v>
      </c>
      <c r="AS203" s="14">
        <v>47.1</v>
      </c>
      <c r="AT203" s="14">
        <v>0.5</v>
      </c>
      <c r="AU203" s="10">
        <v>0.8295096016295187</v>
      </c>
      <c r="AV203" s="10">
        <v>12.989389123919137</v>
      </c>
      <c r="AW203" s="10">
        <v>0.66066712277775752</v>
      </c>
      <c r="AX203" s="10">
        <v>0.80569083241932538</v>
      </c>
      <c r="AY203" s="10">
        <v>10.504772761710777</v>
      </c>
      <c r="AZ203" s="10">
        <v>12.773398440690309</v>
      </c>
      <c r="BA203" s="10">
        <v>2.1402099770664496</v>
      </c>
      <c r="BB203" s="10">
        <v>0.14249995514963992</v>
      </c>
      <c r="BC203" s="2">
        <v>0.15326266779949504</v>
      </c>
      <c r="BD203" s="1" t="s">
        <v>59</v>
      </c>
      <c r="BE203" s="15"/>
      <c r="BF203" s="9">
        <v>0.56253582256774293</v>
      </c>
      <c r="BG203">
        <v>56</v>
      </c>
      <c r="BH203" s="19">
        <v>157.80000000000001</v>
      </c>
      <c r="BI203">
        <v>106</v>
      </c>
      <c r="BJ203" s="19">
        <v>32.799999999999997</v>
      </c>
      <c r="BK203">
        <v>89</v>
      </c>
      <c r="BL203" s="20">
        <v>14.8</v>
      </c>
      <c r="BM203">
        <v>90</v>
      </c>
      <c r="BN203">
        <v>85</v>
      </c>
      <c r="BO203" s="20">
        <v>1.53</v>
      </c>
      <c r="BP203">
        <v>93</v>
      </c>
      <c r="BQ203" s="19">
        <v>15.1</v>
      </c>
      <c r="BR203">
        <v>75</v>
      </c>
      <c r="BS203">
        <v>79</v>
      </c>
      <c r="BT203" s="20">
        <v>13.73</v>
      </c>
      <c r="BU203" s="20">
        <v>-0.29999999999999893</v>
      </c>
      <c r="BV203" s="20">
        <v>15</v>
      </c>
      <c r="BW203" s="20">
        <v>6</v>
      </c>
      <c r="BX203" s="20">
        <v>-4</v>
      </c>
      <c r="BY203" s="20">
        <v>-12.200000000000001</v>
      </c>
      <c r="BZ203" s="25">
        <f t="shared" si="8"/>
        <v>48.080791220000002</v>
      </c>
      <c r="CA203" s="25">
        <f t="shared" si="7"/>
        <v>19.308903322136921</v>
      </c>
    </row>
    <row r="204" spans="1:79" x14ac:dyDescent="0.3">
      <c r="A204" s="2">
        <v>159</v>
      </c>
      <c r="B204" s="3" t="s">
        <v>235</v>
      </c>
      <c r="C204" s="10">
        <v>380</v>
      </c>
      <c r="D204" s="9" t="s">
        <v>58</v>
      </c>
      <c r="E204" s="10">
        <v>9.5578465369999996</v>
      </c>
      <c r="F204" s="10">
        <v>0.50061163509999995</v>
      </c>
      <c r="G204" s="10">
        <v>19.991695310000001</v>
      </c>
      <c r="H204" s="10">
        <v>10.005317659999999</v>
      </c>
      <c r="I204" s="10">
        <v>80.339898129999995</v>
      </c>
      <c r="J204" s="10">
        <v>29.116826369999998</v>
      </c>
      <c r="K204" s="10">
        <v>62.062242349999998</v>
      </c>
      <c r="L204" s="11">
        <v>5.0983796296296298E-3</v>
      </c>
      <c r="M204" s="11">
        <v>5.6944328703703714E-3</v>
      </c>
      <c r="N204" s="10">
        <v>1.5224306179999996</v>
      </c>
      <c r="O204" s="10">
        <v>10.938257149999998</v>
      </c>
      <c r="P204" s="10">
        <v>0.13918402146908748</v>
      </c>
      <c r="Q204" s="9">
        <v>0.16265224503337913</v>
      </c>
      <c r="R204">
        <v>8.1745484499999961</v>
      </c>
      <c r="S204">
        <v>0.74733555244676231</v>
      </c>
      <c r="T204" s="9">
        <v>0.51873482219785594</v>
      </c>
      <c r="U204" s="3">
        <v>13.466522333333335</v>
      </c>
      <c r="V204" s="3">
        <v>9.4904908763333324</v>
      </c>
      <c r="W204" s="3">
        <v>0.43075789623333333</v>
      </c>
      <c r="X204" s="3">
        <v>0.49144918646666663</v>
      </c>
      <c r="Y204" s="3">
        <v>20.353048303333335</v>
      </c>
      <c r="Z204" s="3">
        <v>21.495487246666666</v>
      </c>
      <c r="AA204" s="3">
        <v>8.7700167776666671</v>
      </c>
      <c r="AB204" s="3">
        <v>10.560906299999999</v>
      </c>
      <c r="AC204" s="3">
        <v>92.063286906666676</v>
      </c>
      <c r="AD204" s="3">
        <v>81.000155563333337</v>
      </c>
      <c r="AE204" s="3">
        <v>27.761491100000001</v>
      </c>
      <c r="AF204" s="3">
        <v>28.156774896666665</v>
      </c>
      <c r="AG204" s="3">
        <v>54.675358156666675</v>
      </c>
      <c r="AH204" s="3">
        <v>60.391040316666668</v>
      </c>
      <c r="AI204" s="12">
        <v>43641</v>
      </c>
      <c r="AJ204" s="13">
        <v>640.1</v>
      </c>
      <c r="AK204" s="16">
        <v>2.988</v>
      </c>
      <c r="AL204" s="10">
        <v>1.2000000000000011E-2</v>
      </c>
      <c r="AM204" s="10">
        <v>0.50262212359437752</v>
      </c>
      <c r="AN204" s="14">
        <v>12</v>
      </c>
      <c r="AO204" s="10">
        <v>285.14999999999998</v>
      </c>
      <c r="AP204" s="14">
        <v>10.5</v>
      </c>
      <c r="AQ204" s="14">
        <v>37</v>
      </c>
      <c r="AR204" s="10">
        <v>310.14999999999998</v>
      </c>
      <c r="AS204" s="14">
        <v>47.1</v>
      </c>
      <c r="AT204" s="14">
        <v>0.5</v>
      </c>
      <c r="AU204" s="10">
        <v>0.58527023911311227</v>
      </c>
      <c r="AV204" s="10">
        <v>11.700544294360185</v>
      </c>
      <c r="AW204" s="10">
        <v>0.50360351068944664</v>
      </c>
      <c r="AX204" s="10">
        <v>0.57455832567262377</v>
      </c>
      <c r="AY204" s="10">
        <v>10.242185231559091</v>
      </c>
      <c r="AZ204" s="10">
        <v>12.342531961243557</v>
      </c>
      <c r="BA204" s="10">
        <v>1.8005916955824972</v>
      </c>
      <c r="BB204" s="10">
        <v>0.164614131016521</v>
      </c>
      <c r="BC204" s="2">
        <v>0.19073790362523221</v>
      </c>
      <c r="BD204" s="1" t="s">
        <v>59</v>
      </c>
      <c r="BE204" s="15"/>
      <c r="BF204" s="9">
        <v>0.51873482219785594</v>
      </c>
      <c r="BG204">
        <v>74</v>
      </c>
      <c r="BH204" s="19">
        <v>140.9</v>
      </c>
      <c r="BI204">
        <v>81</v>
      </c>
      <c r="BJ204" s="19">
        <v>29.9</v>
      </c>
      <c r="BK204">
        <v>91</v>
      </c>
      <c r="BL204" s="20">
        <v>13.2</v>
      </c>
      <c r="BM204">
        <v>84</v>
      </c>
      <c r="BN204">
        <v>60</v>
      </c>
      <c r="BO204" s="20">
        <v>13.35</v>
      </c>
      <c r="BP204">
        <v>90</v>
      </c>
      <c r="BQ204" s="19">
        <v>13.3</v>
      </c>
      <c r="BR204">
        <v>86</v>
      </c>
      <c r="BS204">
        <v>56</v>
      </c>
      <c r="BT204" s="20">
        <v>11.15</v>
      </c>
      <c r="BU204" s="20">
        <v>-0.10000000000000142</v>
      </c>
      <c r="BV204" s="20">
        <v>-2</v>
      </c>
      <c r="BW204" s="20">
        <v>4</v>
      </c>
      <c r="BX204" s="20">
        <v>1</v>
      </c>
      <c r="BY204" s="20">
        <v>2.1999999999999993</v>
      </c>
      <c r="BZ204" s="25">
        <f t="shared" si="8"/>
        <v>36.74098197</v>
      </c>
      <c r="CA204" s="25">
        <f t="shared" si="7"/>
        <v>18.50669097724705</v>
      </c>
    </row>
    <row r="205" spans="1:79" x14ac:dyDescent="0.3">
      <c r="A205" s="2">
        <v>160</v>
      </c>
      <c r="B205" s="3" t="s">
        <v>236</v>
      </c>
      <c r="C205" s="10">
        <v>407</v>
      </c>
      <c r="D205" s="9" t="s">
        <v>58</v>
      </c>
      <c r="E205" s="10">
        <v>8.4775310200000007</v>
      </c>
      <c r="F205" s="10">
        <v>0.66552574730000003</v>
      </c>
      <c r="G205" s="10">
        <v>20.482551839999999</v>
      </c>
      <c r="H205" s="10">
        <v>13.631600540000001</v>
      </c>
      <c r="I205" s="10">
        <v>80.067719620000005</v>
      </c>
      <c r="J205" s="10">
        <v>35.585234739999997</v>
      </c>
      <c r="K205" s="10">
        <v>92.643395720000001</v>
      </c>
      <c r="L205" s="11">
        <v>4.681712962962963E-3</v>
      </c>
      <c r="M205" s="11">
        <v>5.4513773148148143E-3</v>
      </c>
      <c r="N205" s="10">
        <v>5.2769386970000003</v>
      </c>
      <c r="O205" s="10">
        <v>10.60811794</v>
      </c>
      <c r="P205" s="10">
        <v>0.49744344160261106</v>
      </c>
      <c r="Q205" s="9">
        <v>0.37938851068176294</v>
      </c>
      <c r="R205">
        <v>12.102779569999996</v>
      </c>
      <c r="S205">
        <v>1.1408979084182389</v>
      </c>
      <c r="T205" s="9">
        <v>1.0807667255846443</v>
      </c>
      <c r="U205" s="3">
        <v>13.456199556666666</v>
      </c>
      <c r="V205" s="3">
        <v>8.4310801966666666</v>
      </c>
      <c r="W205" s="3">
        <v>0.47361941800000001</v>
      </c>
      <c r="X205" s="3">
        <v>0.62318012243333332</v>
      </c>
      <c r="Y205" s="3">
        <v>17.613986950000001</v>
      </c>
      <c r="Z205" s="3">
        <v>21.084496063333333</v>
      </c>
      <c r="AA205" s="3">
        <v>8.3185579053333338</v>
      </c>
      <c r="AB205" s="3">
        <v>13.136930759999998</v>
      </c>
      <c r="AC205" s="3">
        <v>91.954558870000014</v>
      </c>
      <c r="AD205" s="3">
        <v>78.787336496666668</v>
      </c>
      <c r="AE205" s="3">
        <v>34.628400273333334</v>
      </c>
      <c r="AF205" s="3">
        <v>34.546847743333331</v>
      </c>
      <c r="AG205" s="3">
        <v>80.923483623333325</v>
      </c>
      <c r="AH205" s="3">
        <v>94.91615685666666</v>
      </c>
      <c r="AI205" s="12">
        <v>43641</v>
      </c>
      <c r="AJ205" s="13">
        <v>640.1</v>
      </c>
      <c r="AK205" s="16">
        <v>2.988</v>
      </c>
      <c r="AL205" s="10">
        <v>1.2000000000000011E-2</v>
      </c>
      <c r="AM205" s="10">
        <v>0.66819854146586344</v>
      </c>
      <c r="AN205" s="14">
        <v>12</v>
      </c>
      <c r="AO205" s="10">
        <v>285.14999999999998</v>
      </c>
      <c r="AP205" s="14">
        <v>10.5</v>
      </c>
      <c r="AQ205" s="14">
        <v>37</v>
      </c>
      <c r="AR205" s="10">
        <v>310.14999999999998</v>
      </c>
      <c r="AS205" s="14">
        <v>47.1</v>
      </c>
      <c r="AT205" s="14">
        <v>0.5</v>
      </c>
      <c r="AU205" s="10">
        <v>0.77807303296176178</v>
      </c>
      <c r="AV205" s="10">
        <v>15.936921232945314</v>
      </c>
      <c r="AW205" s="10">
        <v>0.55371335899154994</v>
      </c>
      <c r="AX205" s="10">
        <v>0.72856632506002172</v>
      </c>
      <c r="AY205" s="10">
        <v>9.7269656725426916</v>
      </c>
      <c r="AZ205" s="10">
        <v>15.357747707469619</v>
      </c>
      <c r="BA205" s="10">
        <v>6.1605270185981169</v>
      </c>
      <c r="BB205" s="10">
        <v>0.58073704057989739</v>
      </c>
      <c r="BC205" s="2">
        <v>0.44331248133264639</v>
      </c>
      <c r="BD205" s="1" t="s">
        <v>59</v>
      </c>
      <c r="BE205" s="15"/>
      <c r="BF205" s="9">
        <v>1.0807667255846443</v>
      </c>
      <c r="BG205">
        <v>56</v>
      </c>
      <c r="BH205" s="19">
        <v>142.4</v>
      </c>
      <c r="BI205">
        <v>89</v>
      </c>
      <c r="BJ205" s="19">
        <v>28.6</v>
      </c>
      <c r="BK205">
        <v>96</v>
      </c>
      <c r="BL205" s="20">
        <v>13.5</v>
      </c>
      <c r="BM205">
        <v>88</v>
      </c>
      <c r="BN205">
        <v>94</v>
      </c>
      <c r="BO205" s="20">
        <v>7.4</v>
      </c>
      <c r="BP205">
        <v>87</v>
      </c>
      <c r="BQ205" s="19">
        <v>15</v>
      </c>
      <c r="BR205">
        <v>87</v>
      </c>
      <c r="BS205">
        <v>87</v>
      </c>
      <c r="BT205" s="20">
        <v>9.09</v>
      </c>
      <c r="BU205" s="20">
        <v>-1.5</v>
      </c>
      <c r="BV205" s="20">
        <v>1</v>
      </c>
      <c r="BW205" s="20">
        <v>7</v>
      </c>
      <c r="BX205" s="20">
        <v>9</v>
      </c>
      <c r="BY205" s="20">
        <v>-1.6899999999999995</v>
      </c>
      <c r="BZ205" s="25">
        <f t="shared" si="8"/>
        <v>40.36972093</v>
      </c>
      <c r="CA205" s="25">
        <f t="shared" si="7"/>
        <v>19.908372981039324</v>
      </c>
    </row>
    <row r="206" spans="1:79" x14ac:dyDescent="0.3">
      <c r="A206" s="2">
        <v>161</v>
      </c>
      <c r="B206" s="3" t="s">
        <v>237</v>
      </c>
      <c r="C206" s="10">
        <v>473</v>
      </c>
      <c r="D206" s="9" t="s">
        <v>58</v>
      </c>
      <c r="E206" s="10">
        <v>8.7263135179999995</v>
      </c>
      <c r="F206" s="10">
        <v>0.58430156180000004</v>
      </c>
      <c r="G206" s="10">
        <v>29.210401009999998</v>
      </c>
      <c r="H206" s="10">
        <v>17.076376010000001</v>
      </c>
      <c r="I206" s="10">
        <v>79.682699170000006</v>
      </c>
      <c r="J206" s="10">
        <v>26.591635790000002</v>
      </c>
      <c r="K206" s="10">
        <v>87.378559440000004</v>
      </c>
      <c r="L206" s="11">
        <v>5.5150462962962957E-3</v>
      </c>
      <c r="M206" s="11">
        <v>6.1805439814814822E-3</v>
      </c>
      <c r="N206" s="10">
        <v>7.1860953740000006</v>
      </c>
      <c r="O206" s="10">
        <v>13.30259642</v>
      </c>
      <c r="P206" s="10">
        <v>0.54020246477566969</v>
      </c>
      <c r="Q206" s="9">
        <v>0.54452204822307304</v>
      </c>
      <c r="R206">
        <v>10.193099189999998</v>
      </c>
      <c r="S206">
        <v>0.76624884858380138</v>
      </c>
      <c r="T206" s="9">
        <v>0.76872364248288039</v>
      </c>
      <c r="U206" s="3">
        <v>13.470326105</v>
      </c>
      <c r="V206" s="3">
        <v>8.6668710569999998</v>
      </c>
      <c r="W206" s="3">
        <v>0.3620288196</v>
      </c>
      <c r="X206" s="3">
        <v>0.57228648739999999</v>
      </c>
      <c r="Y206" s="3">
        <v>24.817054024999997</v>
      </c>
      <c r="Z206" s="3">
        <v>28.766431255000001</v>
      </c>
      <c r="AA206" s="3">
        <v>8.986576565</v>
      </c>
      <c r="AB206" s="3">
        <v>16.467995285000001</v>
      </c>
      <c r="AC206" s="3">
        <v>92.343421905000014</v>
      </c>
      <c r="AD206" s="3">
        <v>78.607436949999993</v>
      </c>
      <c r="AE206" s="3">
        <v>27.823613760000001</v>
      </c>
      <c r="AF206" s="3">
        <v>26.861240604999999</v>
      </c>
      <c r="AG206" s="3">
        <v>76.601709139999997</v>
      </c>
      <c r="AH206" s="3">
        <v>87.161958075000001</v>
      </c>
      <c r="AI206" s="12">
        <v>43641</v>
      </c>
      <c r="AJ206" s="13">
        <v>640.1</v>
      </c>
      <c r="AK206" s="16">
        <v>2.988</v>
      </c>
      <c r="AL206" s="10">
        <v>1.2000000000000011E-2</v>
      </c>
      <c r="AM206" s="10">
        <v>0.58664815441767071</v>
      </c>
      <c r="AN206" s="14">
        <v>12</v>
      </c>
      <c r="AO206" s="10">
        <v>285.14999999999998</v>
      </c>
      <c r="AP206" s="14">
        <v>10.5</v>
      </c>
      <c r="AQ206" s="14">
        <v>37</v>
      </c>
      <c r="AR206" s="10">
        <v>310.14999999999998</v>
      </c>
      <c r="AS206" s="14">
        <v>47.1</v>
      </c>
      <c r="AT206" s="14">
        <v>0.5</v>
      </c>
      <c r="AU206" s="10">
        <v>0.68311299780425538</v>
      </c>
      <c r="AV206" s="10">
        <v>19.954004601005547</v>
      </c>
      <c r="AW206" s="10">
        <v>0.42325163651221298</v>
      </c>
      <c r="AX206" s="10">
        <v>0.66906605008270437</v>
      </c>
      <c r="AY206" s="10">
        <v>10.488657413035062</v>
      </c>
      <c r="AZ206" s="10">
        <v>19.252878954696939</v>
      </c>
      <c r="BA206" s="10">
        <v>8.4047346236198255</v>
      </c>
      <c r="BB206" s="10">
        <v>0.63181159213276539</v>
      </c>
      <c r="BC206" s="2">
        <v>0.63785752054251965</v>
      </c>
      <c r="BD206" s="1" t="s">
        <v>59</v>
      </c>
      <c r="BE206" s="15"/>
      <c r="BF206" s="9">
        <v>0.76872364248288039</v>
      </c>
      <c r="BG206">
        <v>59</v>
      </c>
      <c r="BH206" s="19">
        <v>150.9</v>
      </c>
      <c r="BI206">
        <v>93</v>
      </c>
      <c r="BJ206" s="19">
        <v>31.1</v>
      </c>
      <c r="BK206">
        <v>91</v>
      </c>
      <c r="BL206" s="20">
        <v>13</v>
      </c>
      <c r="BM206">
        <v>91</v>
      </c>
      <c r="BN206">
        <v>77</v>
      </c>
      <c r="BO206" s="20">
        <v>3.89</v>
      </c>
      <c r="BP206">
        <v>84</v>
      </c>
      <c r="BQ206" s="19">
        <v>12.5</v>
      </c>
      <c r="BR206">
        <v>91</v>
      </c>
      <c r="BS206">
        <v>68</v>
      </c>
      <c r="BT206" s="20">
        <v>3.06</v>
      </c>
      <c r="BU206" s="20">
        <v>0.5</v>
      </c>
      <c r="BV206" s="20">
        <v>0</v>
      </c>
      <c r="BW206" s="20">
        <v>9</v>
      </c>
      <c r="BX206" s="20">
        <v>7</v>
      </c>
      <c r="BY206" s="20">
        <v>0.83000000000000007</v>
      </c>
      <c r="BZ206" s="25">
        <f t="shared" si="8"/>
        <v>42.184090410000003</v>
      </c>
      <c r="CA206" s="25">
        <f t="shared" si="7"/>
        <v>18.525511569417159</v>
      </c>
    </row>
    <row r="207" spans="1:79" x14ac:dyDescent="0.3">
      <c r="A207" s="2">
        <v>162</v>
      </c>
      <c r="B207" s="3" t="s">
        <v>238</v>
      </c>
      <c r="C207" s="10">
        <v>375</v>
      </c>
      <c r="D207" s="9" t="s">
        <v>58</v>
      </c>
      <c r="E207" s="10">
        <v>8.8851061809999994</v>
      </c>
      <c r="F207" s="10">
        <v>0.6528191794</v>
      </c>
      <c r="G207" s="10">
        <v>19.217278409999999</v>
      </c>
      <c r="H207" s="10">
        <v>12.542362819999999</v>
      </c>
      <c r="I207" s="10">
        <v>76.358217170000003</v>
      </c>
      <c r="J207" s="10">
        <v>30.00166377</v>
      </c>
      <c r="K207" s="10">
        <v>82.296408189999994</v>
      </c>
      <c r="L207" s="11">
        <v>5.0694444444444441E-3</v>
      </c>
      <c r="M207" s="11">
        <v>5.5902662037037041E-3</v>
      </c>
      <c r="N207" s="10">
        <v>2.3848358799999989</v>
      </c>
      <c r="O207" s="10">
        <v>12.91065420999999</v>
      </c>
      <c r="P207" s="10">
        <v>0.1847184380596931</v>
      </c>
      <c r="Q207" s="9">
        <v>0.27845884128416359</v>
      </c>
      <c r="R207">
        <v>12.489213539999994</v>
      </c>
      <c r="S207">
        <v>0.96735714061077038</v>
      </c>
      <c r="T207" s="9">
        <v>0.73504799664701037</v>
      </c>
      <c r="U207" s="3">
        <v>13.10199911</v>
      </c>
      <c r="V207" s="3">
        <v>9.0121998363333322</v>
      </c>
      <c r="W207" s="3">
        <v>0.52878843930000008</v>
      </c>
      <c r="X207" s="3">
        <v>0.63316670706666667</v>
      </c>
      <c r="Y207" s="3">
        <v>18.63611238</v>
      </c>
      <c r="Z207" s="3">
        <v>20.486959706666667</v>
      </c>
      <c r="AA207" s="3">
        <v>9.8326974673333325</v>
      </c>
      <c r="AB207" s="3">
        <v>12.955967530000001</v>
      </c>
      <c r="AC207" s="3">
        <v>89.441672876666658</v>
      </c>
      <c r="AD207" s="3">
        <v>77.983913573333339</v>
      </c>
      <c r="AE207" s="3">
        <v>30.111608606666667</v>
      </c>
      <c r="AF207" s="3">
        <v>30.054069173333332</v>
      </c>
      <c r="AG207" s="3">
        <v>71.846534660000003</v>
      </c>
      <c r="AH207" s="3">
        <v>80.435531743333328</v>
      </c>
      <c r="AI207" s="12">
        <v>43642</v>
      </c>
      <c r="AJ207" s="13">
        <v>637.73333333333335</v>
      </c>
      <c r="AK207" s="16">
        <v>3.0668299999999999</v>
      </c>
      <c r="AL207" s="10">
        <v>6.6829999999999945E-2</v>
      </c>
      <c r="AM207" s="10">
        <v>0.63859344606645951</v>
      </c>
      <c r="AN207" s="14">
        <v>12</v>
      </c>
      <c r="AO207" s="10">
        <v>285.14999999999998</v>
      </c>
      <c r="AP207" s="14">
        <v>10.5</v>
      </c>
      <c r="AQ207" s="14">
        <v>37</v>
      </c>
      <c r="AR207" s="10">
        <v>310.14999999999998</v>
      </c>
      <c r="AS207" s="14">
        <v>47.1</v>
      </c>
      <c r="AT207" s="14">
        <v>0.5</v>
      </c>
      <c r="AU207" s="10">
        <v>0.74379627496942458</v>
      </c>
      <c r="AV207" s="10">
        <v>14.293740096408346</v>
      </c>
      <c r="AW207" s="10">
        <v>0.60248057013233591</v>
      </c>
      <c r="AX207" s="10">
        <v>0.72140502762753778</v>
      </c>
      <c r="AY207" s="10">
        <v>11.211823328862474</v>
      </c>
      <c r="AZ207" s="10">
        <v>14.765578072559094</v>
      </c>
      <c r="BA207" s="10">
        <v>2.6842344124708433</v>
      </c>
      <c r="BB207" s="10">
        <v>0.20790847379304456</v>
      </c>
      <c r="BC207" s="2">
        <v>0.31699896334377442</v>
      </c>
      <c r="BD207" s="1" t="s">
        <v>59</v>
      </c>
      <c r="BE207" s="15"/>
      <c r="BF207" s="9">
        <v>0.73504799664701037</v>
      </c>
      <c r="BG207">
        <v>63</v>
      </c>
      <c r="BH207" s="19">
        <v>153.1</v>
      </c>
      <c r="BI207">
        <v>113</v>
      </c>
      <c r="BJ207" s="19">
        <v>33</v>
      </c>
      <c r="BK207">
        <v>91</v>
      </c>
      <c r="BL207" s="20">
        <v>13.7</v>
      </c>
      <c r="BM207">
        <v>84</v>
      </c>
      <c r="BN207">
        <v>69</v>
      </c>
      <c r="BO207" s="20">
        <v>15.4</v>
      </c>
      <c r="BP207">
        <v>88</v>
      </c>
      <c r="BQ207" s="19">
        <v>16</v>
      </c>
      <c r="BR207">
        <v>86</v>
      </c>
      <c r="BS207">
        <v>63</v>
      </c>
      <c r="BT207" s="20">
        <v>7.44</v>
      </c>
      <c r="BU207" s="20">
        <v>-2.3000000000000007</v>
      </c>
      <c r="BV207" s="20">
        <v>-2</v>
      </c>
      <c r="BW207" s="20">
        <v>6</v>
      </c>
      <c r="BX207" s="20">
        <v>3</v>
      </c>
      <c r="BY207" s="20">
        <v>7.96</v>
      </c>
      <c r="BZ207" s="25">
        <f t="shared" si="8"/>
        <v>51.255937810000006</v>
      </c>
      <c r="CA207" s="25">
        <f t="shared" si="7"/>
        <v>21.867231498305649</v>
      </c>
    </row>
    <row r="208" spans="1:79" x14ac:dyDescent="0.3">
      <c r="A208" s="2">
        <v>163</v>
      </c>
      <c r="B208" s="3" t="s">
        <v>239</v>
      </c>
      <c r="C208" s="10">
        <v>435</v>
      </c>
      <c r="D208" s="9" t="s">
        <v>58</v>
      </c>
      <c r="E208" s="10">
        <v>9.5903944770000003</v>
      </c>
      <c r="F208" s="10">
        <v>0.70798212910000002</v>
      </c>
      <c r="G208" s="10">
        <v>12.43479035</v>
      </c>
      <c r="H208" s="10">
        <v>8.7788307220000004</v>
      </c>
      <c r="I208" s="10">
        <v>75.023700869999999</v>
      </c>
      <c r="J208" s="10">
        <v>29.20194695</v>
      </c>
      <c r="K208" s="10">
        <v>80.511236659999994</v>
      </c>
      <c r="L208" s="11">
        <v>5.0578703703703706E-3</v>
      </c>
      <c r="M208" s="11">
        <v>5.6481365740740745E-3</v>
      </c>
      <c r="N208" s="10">
        <v>0.69487199699999991</v>
      </c>
      <c r="O208" s="10">
        <v>14.512785739999998</v>
      </c>
      <c r="P208" s="10">
        <v>4.7879987305593612E-2</v>
      </c>
      <c r="Q208" s="9">
        <v>0.14558618796017317</v>
      </c>
      <c r="R208">
        <v>6.2322723999999994</v>
      </c>
      <c r="S208">
        <v>0.42943322609818946</v>
      </c>
      <c r="T208" s="9">
        <v>0.35023462654540172</v>
      </c>
      <c r="U208" s="3">
        <v>13.24427111</v>
      </c>
      <c r="V208" s="3">
        <v>9.162412418333334</v>
      </c>
      <c r="W208" s="3">
        <v>0.58703038176666666</v>
      </c>
      <c r="X208" s="3">
        <v>0.71047146110000003</v>
      </c>
      <c r="Y208" s="3">
        <v>13.639819473333333</v>
      </c>
      <c r="Z208" s="3">
        <v>14.000720043333333</v>
      </c>
      <c r="AA208" s="3">
        <v>7.9372792336666675</v>
      </c>
      <c r="AB208" s="3">
        <v>9.8912353206666666</v>
      </c>
      <c r="AC208" s="3">
        <v>90.218735320000008</v>
      </c>
      <c r="AD208" s="3">
        <v>76.58742574</v>
      </c>
      <c r="AE208" s="3">
        <v>29.13793072</v>
      </c>
      <c r="AF208" s="3">
        <v>29.15216276</v>
      </c>
      <c r="AG208" s="3">
        <v>72.055132263333334</v>
      </c>
      <c r="AH208" s="3">
        <v>76.507772773333343</v>
      </c>
      <c r="AI208" s="12">
        <v>43643</v>
      </c>
      <c r="AJ208" s="13">
        <v>635.4666666666667</v>
      </c>
      <c r="AK208" s="16">
        <v>3.0321150000000001</v>
      </c>
      <c r="AL208" s="10">
        <v>3.2115000000000116E-2</v>
      </c>
      <c r="AM208" s="10">
        <v>0.70048345372784349</v>
      </c>
      <c r="AN208" s="14">
        <v>12</v>
      </c>
      <c r="AO208" s="10">
        <v>285.14999999999998</v>
      </c>
      <c r="AP208" s="14">
        <v>10.5</v>
      </c>
      <c r="AQ208" s="14">
        <v>37</v>
      </c>
      <c r="AR208" s="10">
        <v>310.14999999999998</v>
      </c>
      <c r="AS208" s="14">
        <v>47.1</v>
      </c>
      <c r="AT208" s="14">
        <v>0.5</v>
      </c>
      <c r="AU208" s="10">
        <v>0.81609011012413424</v>
      </c>
      <c r="AV208" s="10">
        <v>10.147909426102022</v>
      </c>
      <c r="AW208" s="10">
        <v>0.67666918303598111</v>
      </c>
      <c r="AX208" s="10">
        <v>0.81895955999089587</v>
      </c>
      <c r="AY208" s="10">
        <v>9.2250261120734613</v>
      </c>
      <c r="AZ208" s="10">
        <v>11.469648003181769</v>
      </c>
      <c r="BA208" s="10">
        <v>0.68065168435625267</v>
      </c>
      <c r="BB208" s="10">
        <v>4.6900140093727637E-2</v>
      </c>
      <c r="BC208" s="2">
        <v>0.16740408063802814</v>
      </c>
      <c r="BD208" s="1" t="s">
        <v>59</v>
      </c>
      <c r="BE208" s="15"/>
      <c r="BF208" s="9">
        <v>0.35023462654540172</v>
      </c>
      <c r="BG208">
        <v>63</v>
      </c>
      <c r="BH208" s="19">
        <v>146.19999999999999</v>
      </c>
      <c r="BI208">
        <v>110</v>
      </c>
      <c r="BJ208" s="19">
        <v>29.3</v>
      </c>
      <c r="BK208">
        <v>92</v>
      </c>
      <c r="BL208" s="20">
        <v>12.3</v>
      </c>
      <c r="BM208">
        <v>88</v>
      </c>
      <c r="BN208">
        <v>59</v>
      </c>
      <c r="BO208" s="20">
        <v>2.91</v>
      </c>
      <c r="BP208">
        <v>87</v>
      </c>
      <c r="BQ208" s="19">
        <v>15</v>
      </c>
      <c r="BR208">
        <v>88</v>
      </c>
      <c r="BS208">
        <v>70</v>
      </c>
      <c r="BT208" s="20">
        <v>9.17</v>
      </c>
      <c r="BU208" s="20">
        <v>-2.6999999999999993</v>
      </c>
      <c r="BV208" s="20">
        <v>0</v>
      </c>
      <c r="BW208" s="20">
        <v>-11</v>
      </c>
      <c r="BX208" s="20">
        <v>5</v>
      </c>
      <c r="BY208" s="20">
        <v>-6.26</v>
      </c>
      <c r="BZ208" s="25">
        <f t="shared" si="8"/>
        <v>49.895160700000005</v>
      </c>
      <c r="CA208" s="25">
        <f t="shared" si="7"/>
        <v>23.343376808936284</v>
      </c>
    </row>
    <row r="209" spans="1:79" x14ac:dyDescent="0.3">
      <c r="A209" s="2">
        <v>164</v>
      </c>
      <c r="B209" s="3" t="s">
        <v>240</v>
      </c>
      <c r="C209" s="10">
        <v>574</v>
      </c>
      <c r="D209" s="9" t="s">
        <v>58</v>
      </c>
      <c r="E209" s="10"/>
      <c r="F209" s="10"/>
      <c r="G209" s="10"/>
      <c r="H209" s="10"/>
      <c r="I209" s="10"/>
      <c r="J209" s="10"/>
      <c r="K209" s="10"/>
      <c r="L209" s="11"/>
      <c r="M209" s="11"/>
      <c r="N209" s="10">
        <v>0</v>
      </c>
      <c r="O209" s="10">
        <v>0</v>
      </c>
      <c r="P209" s="10" t="e">
        <v>#DIV/0!</v>
      </c>
      <c r="Q209" s="9" t="e">
        <v>#DIV/0!</v>
      </c>
      <c r="R209">
        <v>0</v>
      </c>
      <c r="S209" t="e">
        <v>#DIV/0!</v>
      </c>
      <c r="T209" s="9" t="e">
        <v>#DIV/0!</v>
      </c>
      <c r="U209" s="3" t="e">
        <v>#DIV/0!</v>
      </c>
      <c r="V209" s="3" t="e">
        <v>#DIV/0!</v>
      </c>
      <c r="W209" s="3" t="e">
        <v>#DIV/0!</v>
      </c>
      <c r="X209" s="3" t="e">
        <v>#DIV/0!</v>
      </c>
      <c r="Y209" s="3" t="e">
        <v>#DIV/0!</v>
      </c>
      <c r="Z209" s="3" t="e">
        <v>#DIV/0!</v>
      </c>
      <c r="AA209" s="3" t="e">
        <v>#DIV/0!</v>
      </c>
      <c r="AB209" s="3" t="e">
        <v>#DIV/0!</v>
      </c>
      <c r="AC209" s="3" t="e">
        <v>#DIV/0!</v>
      </c>
      <c r="AD209" s="3" t="e">
        <v>#DIV/0!</v>
      </c>
      <c r="AE209" s="3" t="e">
        <v>#DIV/0!</v>
      </c>
      <c r="AF209" s="3" t="e">
        <v>#DIV/0!</v>
      </c>
      <c r="AG209" s="3" t="e">
        <v>#DIV/0!</v>
      </c>
      <c r="AH209" s="3" t="e">
        <v>#DIV/0!</v>
      </c>
      <c r="AI209" s="12">
        <v>43645</v>
      </c>
      <c r="AJ209" s="13">
        <v>635.86666666666667</v>
      </c>
      <c r="AK209" s="16">
        <v>3.0857100000000002</v>
      </c>
      <c r="AL209" s="10">
        <v>8.5710000000000175E-2</v>
      </c>
      <c r="AM209" s="10" t="s">
        <v>518</v>
      </c>
      <c r="AN209" s="14">
        <v>12</v>
      </c>
      <c r="AO209" s="10">
        <v>285.14999999999998</v>
      </c>
      <c r="AP209" s="14">
        <v>10.5</v>
      </c>
      <c r="AQ209" s="14">
        <v>37</v>
      </c>
      <c r="AR209" s="10">
        <v>310.14999999999998</v>
      </c>
      <c r="AS209" s="14">
        <v>47.1</v>
      </c>
      <c r="AT209" s="14">
        <v>0.5</v>
      </c>
      <c r="AU209" s="10" t="s">
        <v>518</v>
      </c>
      <c r="AV209" s="10" t="s">
        <v>518</v>
      </c>
      <c r="AW209" s="10" t="e">
        <v>#DIV/0!</v>
      </c>
      <c r="AX209" s="10" t="e">
        <v>#DIV/0!</v>
      </c>
      <c r="AY209" s="10" t="e">
        <v>#DIV/0!</v>
      </c>
      <c r="AZ209" s="10" t="e">
        <v>#DIV/0!</v>
      </c>
      <c r="BA209" s="10" t="s">
        <v>518</v>
      </c>
      <c r="BB209" s="10" t="s">
        <v>518</v>
      </c>
      <c r="BC209" s="2" t="e">
        <v>#DIV/0!</v>
      </c>
      <c r="BD209" s="1" t="s">
        <v>59</v>
      </c>
      <c r="BE209" s="17" t="s">
        <v>241</v>
      </c>
      <c r="BF209" s="9" t="e">
        <v>#DIV/0!</v>
      </c>
      <c r="BG209">
        <v>74</v>
      </c>
      <c r="BH209" s="19">
        <v>145.19999999999999</v>
      </c>
      <c r="BI209">
        <v>98</v>
      </c>
      <c r="BJ209" s="19">
        <v>31.7</v>
      </c>
      <c r="BK209">
        <v>94</v>
      </c>
      <c r="BL209" s="20">
        <v>15.1</v>
      </c>
      <c r="BM209">
        <v>80</v>
      </c>
      <c r="BN209">
        <v>101</v>
      </c>
      <c r="BO209" s="20">
        <v>5.67</v>
      </c>
      <c r="BP209">
        <v>85</v>
      </c>
      <c r="BQ209" s="19">
        <v>15.6</v>
      </c>
      <c r="BR209">
        <v>79</v>
      </c>
      <c r="BS209">
        <v>101</v>
      </c>
      <c r="BT209" s="20">
        <v>14.67</v>
      </c>
      <c r="BU209" s="20">
        <v>-0.5</v>
      </c>
      <c r="BV209" s="20">
        <v>1</v>
      </c>
      <c r="BW209" s="20">
        <v>0</v>
      </c>
      <c r="BX209" s="20">
        <v>9</v>
      </c>
      <c r="BY209" s="20">
        <v>-9</v>
      </c>
      <c r="BZ209" s="25">
        <f t="shared" si="8"/>
        <v>44.452052260000002</v>
      </c>
      <c r="CA209" s="25">
        <f t="shared" si="7"/>
        <v>21.084270702896738</v>
      </c>
    </row>
    <row r="210" spans="1:79" x14ac:dyDescent="0.3">
      <c r="A210" s="2">
        <v>165</v>
      </c>
      <c r="B210" s="3" t="s">
        <v>242</v>
      </c>
      <c r="C210" s="10">
        <v>583</v>
      </c>
      <c r="D210" s="9" t="s">
        <v>58</v>
      </c>
      <c r="E210" s="10"/>
      <c r="F210" s="10"/>
      <c r="G210" s="10"/>
      <c r="H210" s="10"/>
      <c r="I210" s="10"/>
      <c r="J210" s="10"/>
      <c r="K210" s="10"/>
      <c r="L210" s="11"/>
      <c r="M210" s="11"/>
      <c r="N210" s="10">
        <v>0</v>
      </c>
      <c r="O210" s="10">
        <v>0</v>
      </c>
      <c r="P210" s="10" t="e">
        <v>#DIV/0!</v>
      </c>
      <c r="Q210" s="9">
        <v>0.10456621947810352</v>
      </c>
      <c r="R210">
        <v>0</v>
      </c>
      <c r="S210" t="e">
        <v>#DIV/0!</v>
      </c>
      <c r="T210" s="9">
        <v>0.28861473269033699</v>
      </c>
      <c r="U210" s="3">
        <v>13.183125565000001</v>
      </c>
      <c r="V210" s="3">
        <v>9.7143226815000006</v>
      </c>
      <c r="W210" s="3">
        <v>0.46949662245000001</v>
      </c>
      <c r="X210" s="3">
        <v>0.54144091685000006</v>
      </c>
      <c r="Y210" s="3">
        <v>17.4461832</v>
      </c>
      <c r="Z210" s="3">
        <v>17.403158380000001</v>
      </c>
      <c r="AA210" s="3">
        <v>8.1770485874999999</v>
      </c>
      <c r="AB210" s="3">
        <v>9.3844510625000002</v>
      </c>
      <c r="AC210" s="3">
        <v>83.397893754999998</v>
      </c>
      <c r="AD210" s="3">
        <v>71.717545110000003</v>
      </c>
      <c r="AE210" s="3">
        <v>29.694822510000002</v>
      </c>
      <c r="AF210" s="3">
        <v>30.58387106</v>
      </c>
      <c r="AG210" s="3">
        <v>70.559267449999993</v>
      </c>
      <c r="AH210" s="3">
        <v>73.912831949999998</v>
      </c>
      <c r="AI210" s="12">
        <v>43645</v>
      </c>
      <c r="AJ210" s="13">
        <v>635.86666666666667</v>
      </c>
      <c r="AK210" s="16">
        <v>3.0857100000000002</v>
      </c>
      <c r="AL210" s="10">
        <v>8.5710000000000175E-2</v>
      </c>
      <c r="AM210" s="10" t="s">
        <v>518</v>
      </c>
      <c r="AN210" s="14">
        <v>12</v>
      </c>
      <c r="AO210" s="10">
        <v>285.14999999999998</v>
      </c>
      <c r="AP210" s="14">
        <v>10.5</v>
      </c>
      <c r="AQ210" s="14">
        <v>37</v>
      </c>
      <c r="AR210" s="10">
        <v>310.14999999999998</v>
      </c>
      <c r="AS210" s="14">
        <v>47.1</v>
      </c>
      <c r="AT210" s="14">
        <v>0.5</v>
      </c>
      <c r="AU210" s="10" t="s">
        <v>518</v>
      </c>
      <c r="AV210" s="10" t="s">
        <v>518</v>
      </c>
      <c r="AW210" s="10">
        <v>0.53176439970616673</v>
      </c>
      <c r="AX210" s="10">
        <v>0.61325042685639175</v>
      </c>
      <c r="AY210" s="10">
        <v>9.2692666347180506</v>
      </c>
      <c r="AZ210" s="10">
        <v>10.667067315869122</v>
      </c>
      <c r="BA210" s="10" t="s">
        <v>518</v>
      </c>
      <c r="BB210" s="10" t="s">
        <v>518</v>
      </c>
      <c r="BC210" s="2">
        <v>0.12110192384312357</v>
      </c>
      <c r="BD210" s="1" t="s">
        <v>59</v>
      </c>
      <c r="BE210" s="15"/>
      <c r="BF210" s="9">
        <v>0.28861473269033699</v>
      </c>
      <c r="BG210">
        <v>65</v>
      </c>
      <c r="BH210" s="19">
        <v>148.4</v>
      </c>
      <c r="BI210">
        <v>84</v>
      </c>
      <c r="BJ210" s="19">
        <v>30.1</v>
      </c>
      <c r="BK210">
        <v>91</v>
      </c>
      <c r="BL210" s="20">
        <v>15.3</v>
      </c>
      <c r="BM210">
        <v>81</v>
      </c>
      <c r="BN210">
        <v>67</v>
      </c>
      <c r="BO210" s="20">
        <v>10.18</v>
      </c>
      <c r="BP210">
        <v>90</v>
      </c>
      <c r="BQ210" s="19">
        <v>15.3</v>
      </c>
      <c r="BR210">
        <v>79</v>
      </c>
      <c r="BS210">
        <v>69</v>
      </c>
      <c r="BT210" s="20">
        <v>9.8699999999999992</v>
      </c>
      <c r="BU210" s="20">
        <v>0</v>
      </c>
      <c r="BV210" s="20">
        <v>2</v>
      </c>
      <c r="BW210" s="20">
        <v>-2</v>
      </c>
      <c r="BX210" s="20">
        <v>1</v>
      </c>
      <c r="BY210" s="20">
        <v>0.3100000000000005</v>
      </c>
      <c r="BZ210" s="25">
        <f t="shared" si="8"/>
        <v>38.101759080000001</v>
      </c>
      <c r="CA210" s="25">
        <f t="shared" si="7"/>
        <v>17.301239765040943</v>
      </c>
    </row>
    <row r="211" spans="1:79" x14ac:dyDescent="0.3">
      <c r="A211" s="2">
        <v>166</v>
      </c>
      <c r="B211" s="3" t="s">
        <v>243</v>
      </c>
      <c r="C211" s="10">
        <v>513</v>
      </c>
      <c r="D211" s="9" t="s">
        <v>58</v>
      </c>
      <c r="E211" s="10">
        <v>10.05342772</v>
      </c>
      <c r="F211" s="10">
        <v>0.4146189019</v>
      </c>
      <c r="G211" s="10">
        <v>23.04998002</v>
      </c>
      <c r="H211" s="10">
        <v>9.5470961410000008</v>
      </c>
      <c r="I211" s="10">
        <v>75.727914220000002</v>
      </c>
      <c r="J211" s="10">
        <v>29.02636905</v>
      </c>
      <c r="K211" s="10">
        <v>67.973067310000005</v>
      </c>
      <c r="L211" s="11">
        <v>5.2256944444444451E-3</v>
      </c>
      <c r="M211" s="11">
        <v>6.0011458333333332E-3</v>
      </c>
      <c r="N211" s="10">
        <v>0.37251572400000121</v>
      </c>
      <c r="O211" s="10">
        <v>14.417628919999999</v>
      </c>
      <c r="P211" s="10">
        <v>2.5837516422915485E-2</v>
      </c>
      <c r="Q211" s="9">
        <v>2.5837516422915485E-2</v>
      </c>
      <c r="R211">
        <v>2.5783828100000079</v>
      </c>
      <c r="S211">
        <v>0.17883542601261568</v>
      </c>
      <c r="T211" s="9">
        <v>0.17883542601261568</v>
      </c>
      <c r="U211" s="3">
        <v>13.18942713</v>
      </c>
      <c r="V211" s="3">
        <v>10.05342772</v>
      </c>
      <c r="W211" s="3">
        <v>0.37371249449999999</v>
      </c>
      <c r="X211" s="3">
        <v>0.4146189019</v>
      </c>
      <c r="Y211" s="3">
        <v>24.63477958</v>
      </c>
      <c r="Z211" s="3">
        <v>23.04998002</v>
      </c>
      <c r="AA211" s="3">
        <v>9.1745804169999996</v>
      </c>
      <c r="AB211" s="3">
        <v>9.5470961410000008</v>
      </c>
      <c r="AC211" s="3">
        <v>90.145543140000001</v>
      </c>
      <c r="AD211" s="3">
        <v>75.727914220000002</v>
      </c>
      <c r="AE211" s="3">
        <v>28.9580786</v>
      </c>
      <c r="AF211" s="3">
        <v>29.02636905</v>
      </c>
      <c r="AG211" s="3">
        <v>65.394684499999997</v>
      </c>
      <c r="AH211" s="3">
        <v>67.973067310000005</v>
      </c>
      <c r="AI211" s="12">
        <v>43645</v>
      </c>
      <c r="AJ211" s="13">
        <v>635.86666666666667</v>
      </c>
      <c r="AK211" s="16">
        <v>3.0857100000000002</v>
      </c>
      <c r="AL211" s="10">
        <v>8.5710000000000175E-2</v>
      </c>
      <c r="AM211" s="10">
        <v>0.40310227004481952</v>
      </c>
      <c r="AN211" s="14">
        <v>12</v>
      </c>
      <c r="AO211" s="10">
        <v>285.14999999999998</v>
      </c>
      <c r="AP211" s="14">
        <v>10.5</v>
      </c>
      <c r="AQ211" s="14">
        <v>37</v>
      </c>
      <c r="AR211" s="10">
        <v>310.14999999999998</v>
      </c>
      <c r="AS211" s="14">
        <v>47.1</v>
      </c>
      <c r="AT211" s="14">
        <v>0.5</v>
      </c>
      <c r="AU211" s="10">
        <v>0.46960842939645209</v>
      </c>
      <c r="AV211" s="10">
        <v>10.8244649148118</v>
      </c>
      <c r="AW211" s="10">
        <v>0.4232767410837987</v>
      </c>
      <c r="AX211" s="10">
        <v>0.46960842939645209</v>
      </c>
      <c r="AY211" s="10">
        <v>10.427329217940111</v>
      </c>
      <c r="AZ211" s="10">
        <v>10.8244649148118</v>
      </c>
      <c r="BA211" s="10">
        <v>0.3971356968716897</v>
      </c>
      <c r="BB211" s="10">
        <v>2.7545146228641439E-2</v>
      </c>
      <c r="BC211" s="2">
        <v>2.7545146228641439E-2</v>
      </c>
      <c r="BD211" s="1" t="s">
        <v>59</v>
      </c>
      <c r="BE211" s="15"/>
      <c r="BF211" s="9">
        <v>0.17883542601261568</v>
      </c>
      <c r="BG211">
        <v>70</v>
      </c>
      <c r="BH211" s="19">
        <v>140.9</v>
      </c>
      <c r="BI211">
        <v>92</v>
      </c>
      <c r="BJ211" s="19">
        <v>31.4</v>
      </c>
      <c r="BK211">
        <v>90</v>
      </c>
      <c r="BL211" s="20">
        <v>12.6</v>
      </c>
      <c r="BM211">
        <v>86</v>
      </c>
      <c r="BN211">
        <v>63</v>
      </c>
      <c r="BO211" s="20">
        <v>6.97</v>
      </c>
      <c r="BP211">
        <v>82</v>
      </c>
      <c r="BQ211" s="19">
        <v>13.5</v>
      </c>
      <c r="BR211">
        <v>90</v>
      </c>
      <c r="BS211">
        <v>61</v>
      </c>
      <c r="BT211" s="20">
        <v>4.76</v>
      </c>
      <c r="BU211" s="20">
        <v>-0.90000000000000036</v>
      </c>
      <c r="BV211" s="20">
        <v>-4</v>
      </c>
      <c r="BW211" s="20">
        <v>2</v>
      </c>
      <c r="BX211" s="20">
        <v>8</v>
      </c>
      <c r="BY211" s="20">
        <v>2.21</v>
      </c>
      <c r="BZ211" s="25">
        <f t="shared" si="8"/>
        <v>41.730498040000001</v>
      </c>
      <c r="CA211" s="25">
        <f t="shared" si="7"/>
        <v>21.019945307490477</v>
      </c>
    </row>
    <row r="212" spans="1:79" x14ac:dyDescent="0.3">
      <c r="A212" s="2">
        <v>167</v>
      </c>
      <c r="B212" s="3" t="s">
        <v>244</v>
      </c>
      <c r="C212" s="10">
        <v>384</v>
      </c>
      <c r="D212" s="9" t="s">
        <v>58</v>
      </c>
      <c r="E212" s="10">
        <v>8.5896007189999999</v>
      </c>
      <c r="F212" s="10">
        <v>0.45725390719999998</v>
      </c>
      <c r="G212" s="10">
        <v>20.76890036</v>
      </c>
      <c r="H212" s="10">
        <v>9.4958855890000002</v>
      </c>
      <c r="I212" s="10">
        <v>78.735006740000003</v>
      </c>
      <c r="J212" s="10">
        <v>32.936295530000002</v>
      </c>
      <c r="K212" s="10">
        <v>82.476722670000001</v>
      </c>
      <c r="L212" s="11">
        <v>5.7812499999999991E-3</v>
      </c>
      <c r="M212" s="11">
        <v>6.4698958333333327E-3</v>
      </c>
      <c r="N212" s="10">
        <v>6.0710949000000625E-2</v>
      </c>
      <c r="O212" s="10">
        <v>9.249359560000002</v>
      </c>
      <c r="P212" s="10">
        <v>6.5638002940822653E-3</v>
      </c>
      <c r="Q212" s="9">
        <v>8.1056669639063397E-2</v>
      </c>
      <c r="R212">
        <v>6.4719714999999951</v>
      </c>
      <c r="S212">
        <v>0.6997210410101079</v>
      </c>
      <c r="T212" s="9">
        <v>0.59733272236571111</v>
      </c>
      <c r="U212" s="3">
        <v>13.220132226666665</v>
      </c>
      <c r="V212" s="3">
        <v>8.8702100483333339</v>
      </c>
      <c r="W212" s="3">
        <v>0.45463058049999999</v>
      </c>
      <c r="X212" s="3">
        <v>0.51754278386666674</v>
      </c>
      <c r="Y212" s="3">
        <v>19.747378390000002</v>
      </c>
      <c r="Z212" s="3">
        <v>19.547770223333334</v>
      </c>
      <c r="AA212" s="3">
        <v>8.9705935746666672</v>
      </c>
      <c r="AB212" s="3">
        <v>10.087430141333334</v>
      </c>
      <c r="AC212" s="3">
        <v>87.796298316666665</v>
      </c>
      <c r="AD212" s="3">
        <v>75.59450297333332</v>
      </c>
      <c r="AE212" s="3">
        <v>31.546229976666666</v>
      </c>
      <c r="AF212" s="3">
        <v>31.992852153333331</v>
      </c>
      <c r="AG212" s="3">
        <v>73.77380282</v>
      </c>
      <c r="AH212" s="3">
        <v>80.918701423333331</v>
      </c>
      <c r="AI212" s="12">
        <v>43645</v>
      </c>
      <c r="AJ212" s="13">
        <v>635.86666666666667</v>
      </c>
      <c r="AK212" s="16">
        <v>3.0857100000000002</v>
      </c>
      <c r="AL212" s="10">
        <v>8.5710000000000175E-2</v>
      </c>
      <c r="AM212" s="10">
        <v>0.44455302721253775</v>
      </c>
      <c r="AN212" s="14">
        <v>12</v>
      </c>
      <c r="AO212" s="10">
        <v>285.14999999999998</v>
      </c>
      <c r="AP212" s="14">
        <v>10.5</v>
      </c>
      <c r="AQ212" s="14">
        <v>37</v>
      </c>
      <c r="AR212" s="10">
        <v>310.14999999999998</v>
      </c>
      <c r="AS212" s="14">
        <v>47.1</v>
      </c>
      <c r="AT212" s="14">
        <v>0.5</v>
      </c>
      <c r="AU212" s="10">
        <v>0.5178979738057693</v>
      </c>
      <c r="AV212" s="10">
        <v>10.756171414617912</v>
      </c>
      <c r="AW212" s="10">
        <v>0.51492672400086315</v>
      </c>
      <c r="AX212" s="10">
        <v>0.58618276389075719</v>
      </c>
      <c r="AY212" s="10">
        <v>10.161529067488935</v>
      </c>
      <c r="AZ212" s="10">
        <v>11.42456813454703</v>
      </c>
      <c r="BA212" s="10">
        <v>6.9700424203707811E-2</v>
      </c>
      <c r="BB212" s="10">
        <v>7.5357027426132192E-3</v>
      </c>
      <c r="BC212" s="2">
        <v>9.1596737047529631E-2</v>
      </c>
      <c r="BD212" s="1" t="s">
        <v>59</v>
      </c>
      <c r="BE212" s="15"/>
      <c r="BF212" s="9">
        <v>0.59733272236571111</v>
      </c>
      <c r="BG212">
        <v>57</v>
      </c>
      <c r="BH212" s="19">
        <v>144</v>
      </c>
      <c r="BI212">
        <v>103</v>
      </c>
      <c r="BJ212" s="19">
        <v>29.6</v>
      </c>
      <c r="BK212">
        <v>95</v>
      </c>
      <c r="BL212" s="20">
        <v>17.8</v>
      </c>
      <c r="BM212">
        <v>84</v>
      </c>
      <c r="BN212">
        <v>74</v>
      </c>
      <c r="BO212" s="20">
        <v>8.3000000000000007</v>
      </c>
      <c r="BP212">
        <v>86</v>
      </c>
      <c r="BQ212" s="19">
        <v>13.3</v>
      </c>
      <c r="BR212">
        <v>78</v>
      </c>
      <c r="BS212">
        <v>66</v>
      </c>
      <c r="BT212" s="20">
        <v>10.85</v>
      </c>
      <c r="BU212" s="20">
        <v>4.5</v>
      </c>
      <c r="BV212" s="20">
        <v>6</v>
      </c>
      <c r="BW212" s="20">
        <v>8</v>
      </c>
      <c r="BX212" s="20">
        <v>9</v>
      </c>
      <c r="BY212" s="20">
        <v>-2.5499999999999989</v>
      </c>
      <c r="BZ212" s="25">
        <f t="shared" si="8"/>
        <v>46.720014110000001</v>
      </c>
      <c r="CA212" s="25">
        <f t="shared" si="7"/>
        <v>22.530871002121916</v>
      </c>
    </row>
    <row r="213" spans="1:79" x14ac:dyDescent="0.3">
      <c r="A213" s="2">
        <v>168</v>
      </c>
      <c r="B213" s="3" t="s">
        <v>245</v>
      </c>
      <c r="C213" s="10">
        <v>512</v>
      </c>
      <c r="D213" s="9" t="s">
        <v>58</v>
      </c>
      <c r="E213" s="10">
        <v>8.8568062380000008</v>
      </c>
      <c r="F213" s="10">
        <v>0.54465900810000001</v>
      </c>
      <c r="G213" s="10">
        <v>19.696802030000001</v>
      </c>
      <c r="H213" s="10">
        <v>10.68246332</v>
      </c>
      <c r="I213" s="10">
        <v>74.35850198</v>
      </c>
      <c r="J213" s="10">
        <v>32.013577410000003</v>
      </c>
      <c r="K213" s="10">
        <v>73.706961030000002</v>
      </c>
      <c r="L213" s="11">
        <v>4.2650462962962963E-3</v>
      </c>
      <c r="M213" s="11">
        <v>4.837951388888889E-3</v>
      </c>
      <c r="N213" s="10">
        <v>1.7402275160000009</v>
      </c>
      <c r="O213" s="10">
        <v>15.08129606</v>
      </c>
      <c r="P213" s="10">
        <v>0.11538978540548596</v>
      </c>
      <c r="Q213" s="9">
        <v>0.11538978540548596</v>
      </c>
      <c r="R213">
        <v>12.963181609999999</v>
      </c>
      <c r="S213">
        <v>0.859553552852937</v>
      </c>
      <c r="T213" s="9">
        <v>0.859553552852937</v>
      </c>
      <c r="U213" s="3">
        <v>13.246709689999999</v>
      </c>
      <c r="V213" s="3">
        <v>8.8568062380000008</v>
      </c>
      <c r="W213" s="3">
        <v>0.45178037329999998</v>
      </c>
      <c r="X213" s="3">
        <v>0.54465900810000001</v>
      </c>
      <c r="Y213" s="3">
        <v>19.771429489999999</v>
      </c>
      <c r="Z213" s="3">
        <v>19.696802030000001</v>
      </c>
      <c r="AA213" s="3">
        <v>8.9422358039999992</v>
      </c>
      <c r="AB213" s="3">
        <v>10.68246332</v>
      </c>
      <c r="AC213" s="3">
        <v>89.439798039999999</v>
      </c>
      <c r="AD213" s="3">
        <v>74.35850198</v>
      </c>
      <c r="AE213" s="3">
        <v>32.036282659999998</v>
      </c>
      <c r="AF213" s="3">
        <v>32.013577410000003</v>
      </c>
      <c r="AG213" s="3">
        <v>60.743779420000003</v>
      </c>
      <c r="AH213" s="3">
        <v>73.706961030000002</v>
      </c>
      <c r="AI213" s="12">
        <v>43645</v>
      </c>
      <c r="AJ213" s="13">
        <v>635.86666666666667</v>
      </c>
      <c r="AK213" s="16">
        <v>3.0857100000000002</v>
      </c>
      <c r="AL213" s="10">
        <v>8.5710000000000175E-2</v>
      </c>
      <c r="AM213" s="10">
        <v>0.5295303266671203</v>
      </c>
      <c r="AN213" s="14">
        <v>12</v>
      </c>
      <c r="AO213" s="10">
        <v>285.14999999999998</v>
      </c>
      <c r="AP213" s="14">
        <v>10.5</v>
      </c>
      <c r="AQ213" s="14">
        <v>37</v>
      </c>
      <c r="AR213" s="10">
        <v>310.14999999999998</v>
      </c>
      <c r="AS213" s="14">
        <v>47.1</v>
      </c>
      <c r="AT213" s="14">
        <v>0.5</v>
      </c>
      <c r="AU213" s="10">
        <v>0.61689532285761528</v>
      </c>
      <c r="AV213" s="10">
        <v>12.150865047559382</v>
      </c>
      <c r="AW213" s="10">
        <v>0.51169850328899291</v>
      </c>
      <c r="AX213" s="10">
        <v>0.61689532285761528</v>
      </c>
      <c r="AY213" s="10">
        <v>10.117010877916856</v>
      </c>
      <c r="AZ213" s="10">
        <v>12.150865047559382</v>
      </c>
      <c r="BA213" s="10">
        <v>2.0338541696425256</v>
      </c>
      <c r="BB213" s="10">
        <v>0.13485937558356809</v>
      </c>
      <c r="BC213" s="2">
        <v>0.13485937558356809</v>
      </c>
      <c r="BD213" s="1" t="s">
        <v>59</v>
      </c>
      <c r="BE213" s="15"/>
      <c r="BF213" s="9">
        <v>0.859553552852937</v>
      </c>
      <c r="BG213">
        <v>68</v>
      </c>
      <c r="BH213" s="19">
        <v>133.9</v>
      </c>
      <c r="BI213">
        <v>77</v>
      </c>
      <c r="BJ213" s="19">
        <v>27.4</v>
      </c>
      <c r="BK213">
        <v>93</v>
      </c>
      <c r="BL213" s="20">
        <v>14.4</v>
      </c>
      <c r="BM213">
        <v>87</v>
      </c>
      <c r="BN213">
        <v>59</v>
      </c>
      <c r="BO213" s="20">
        <v>10.51</v>
      </c>
      <c r="BP213">
        <v>85</v>
      </c>
      <c r="BQ213" s="19">
        <v>15.1</v>
      </c>
      <c r="BR213">
        <v>89</v>
      </c>
      <c r="BS213">
        <v>56</v>
      </c>
      <c r="BT213" s="20">
        <v>17.77</v>
      </c>
      <c r="BU213" s="20">
        <v>-0.69999999999999929</v>
      </c>
      <c r="BV213" s="20">
        <v>-2</v>
      </c>
      <c r="BW213" s="20">
        <v>3</v>
      </c>
      <c r="BX213" s="20">
        <v>8</v>
      </c>
      <c r="BY213" s="20">
        <v>-7.26</v>
      </c>
      <c r="BZ213" s="25">
        <f t="shared" si="8"/>
        <v>34.926612490000004</v>
      </c>
      <c r="CA213" s="25">
        <f t="shared" si="7"/>
        <v>19.48028523844609</v>
      </c>
    </row>
    <row r="214" spans="1:79" x14ac:dyDescent="0.3">
      <c r="A214" s="2">
        <v>169</v>
      </c>
      <c r="B214" s="3" t="s">
        <v>246</v>
      </c>
      <c r="C214" s="10">
        <v>520</v>
      </c>
      <c r="D214" s="9" t="s">
        <v>58</v>
      </c>
      <c r="E214" s="10">
        <v>9.2199471590000002</v>
      </c>
      <c r="F214" s="10">
        <v>0.70169218379999998</v>
      </c>
      <c r="G214" s="10">
        <v>17.750360910000001</v>
      </c>
      <c r="H214" s="10">
        <v>12.471595130000001</v>
      </c>
      <c r="I214" s="10">
        <v>72.463933929999996</v>
      </c>
      <c r="J214" s="10">
        <v>29.329566580000002</v>
      </c>
      <c r="K214" s="10">
        <v>88.867944739999999</v>
      </c>
      <c r="L214" s="11">
        <v>3.929398148148148E-3</v>
      </c>
      <c r="M214" s="11">
        <v>4.6122569444444449E-3</v>
      </c>
      <c r="N214" s="10">
        <v>3.2526060000000356E-2</v>
      </c>
      <c r="O214" s="10">
        <v>13.821129110000001</v>
      </c>
      <c r="P214" s="10">
        <v>2.3533576555960813E-3</v>
      </c>
      <c r="Q214" s="9">
        <v>-1.87837649651291E-2</v>
      </c>
      <c r="R214">
        <v>9.0474534699999936</v>
      </c>
      <c r="S214">
        <v>0.6546102997803479</v>
      </c>
      <c r="T214" s="9">
        <v>0.57872886736095874</v>
      </c>
      <c r="U214" s="3">
        <v>13.225374266666668</v>
      </c>
      <c r="V214" s="3">
        <v>9.3689717430000012</v>
      </c>
      <c r="W214" s="3">
        <v>0.72555386166666669</v>
      </c>
      <c r="X214" s="3">
        <v>0.7113089780666666</v>
      </c>
      <c r="Y214" s="3">
        <v>16.819777393333336</v>
      </c>
      <c r="Z214" s="3">
        <v>16.678461156666668</v>
      </c>
      <c r="AA214" s="3">
        <v>12.13297757</v>
      </c>
      <c r="AB214" s="3">
        <v>11.833085990000001</v>
      </c>
      <c r="AC214" s="3">
        <v>86.682907396666664</v>
      </c>
      <c r="AD214" s="3">
        <v>71.537518373333327</v>
      </c>
      <c r="AE214" s="3">
        <v>29.246451073333333</v>
      </c>
      <c r="AF214" s="3">
        <v>29.765588406666666</v>
      </c>
      <c r="AG214" s="3">
        <v>81.523328770000006</v>
      </c>
      <c r="AH214" s="3">
        <v>90.177841363333343</v>
      </c>
      <c r="AI214" s="12">
        <v>43645</v>
      </c>
      <c r="AJ214" s="13">
        <v>635.86666666666667</v>
      </c>
      <c r="AK214" s="16">
        <v>3.0857100000000002</v>
      </c>
      <c r="AL214" s="10">
        <v>8.5710000000000175E-2</v>
      </c>
      <c r="AM214" s="10">
        <v>0.68220168175233564</v>
      </c>
      <c r="AN214" s="14">
        <v>12</v>
      </c>
      <c r="AO214" s="10">
        <v>285.14999999999998</v>
      </c>
      <c r="AP214" s="14">
        <v>10.5</v>
      </c>
      <c r="AQ214" s="14">
        <v>37</v>
      </c>
      <c r="AR214" s="10">
        <v>310.14999999999998</v>
      </c>
      <c r="AS214" s="14">
        <v>47.1</v>
      </c>
      <c r="AT214" s="14">
        <v>0.5</v>
      </c>
      <c r="AU214" s="10">
        <v>0.79475528694917064</v>
      </c>
      <c r="AV214" s="10">
        <v>14.107193178478393</v>
      </c>
      <c r="AW214" s="10">
        <v>0.82178165987712737</v>
      </c>
      <c r="AX214" s="10">
        <v>0.80564752469014878</v>
      </c>
      <c r="AY214" s="10">
        <v>13.789754995428346</v>
      </c>
      <c r="AZ214" s="10">
        <v>13.434046821475668</v>
      </c>
      <c r="BA214" s="10">
        <v>-6.7485831614888525E-3</v>
      </c>
      <c r="BB214" s="10">
        <v>-4.8828016204595397E-4</v>
      </c>
      <c r="BC214" s="2">
        <v>-2.23163989181701E-2</v>
      </c>
      <c r="BD214" s="1" t="s">
        <v>59</v>
      </c>
      <c r="BE214" s="15"/>
      <c r="BF214" s="9">
        <v>0.57872886736095874</v>
      </c>
      <c r="BG214">
        <v>59</v>
      </c>
      <c r="BH214" s="19">
        <v>149.1</v>
      </c>
      <c r="BI214">
        <v>104</v>
      </c>
      <c r="BJ214" s="19">
        <v>34.1</v>
      </c>
      <c r="BK214">
        <v>94</v>
      </c>
      <c r="BL214" s="20">
        <v>15.4</v>
      </c>
      <c r="BM214">
        <v>82</v>
      </c>
      <c r="BN214">
        <v>71</v>
      </c>
      <c r="BO214" s="20">
        <v>4.1900000000000004</v>
      </c>
      <c r="BP214">
        <v>90</v>
      </c>
      <c r="BQ214" s="19">
        <v>16.600000000000001</v>
      </c>
      <c r="BR214">
        <v>75</v>
      </c>
      <c r="BS214">
        <v>85</v>
      </c>
      <c r="BT214" s="20">
        <v>9.8800000000000008</v>
      </c>
      <c r="BU214" s="20">
        <v>-1.2000000000000011</v>
      </c>
      <c r="BV214" s="20">
        <v>7</v>
      </c>
      <c r="BW214" s="20">
        <v>-14</v>
      </c>
      <c r="BX214" s="20">
        <v>4</v>
      </c>
      <c r="BY214" s="20">
        <v>-5.69</v>
      </c>
      <c r="BZ214" s="25">
        <f t="shared" si="8"/>
        <v>47.173606480000004</v>
      </c>
      <c r="CA214" s="25">
        <f t="shared" si="7"/>
        <v>21.219922476958786</v>
      </c>
    </row>
    <row r="215" spans="1:79" x14ac:dyDescent="0.3">
      <c r="A215" s="2">
        <v>171</v>
      </c>
      <c r="B215" s="3" t="s">
        <v>248</v>
      </c>
      <c r="C215" s="10">
        <v>514</v>
      </c>
      <c r="D215" s="9" t="s">
        <v>58</v>
      </c>
      <c r="E215" s="10">
        <v>9.6623632910000001</v>
      </c>
      <c r="F215" s="10">
        <v>0.46514795930000002</v>
      </c>
      <c r="G215" s="10">
        <v>26.431783979999999</v>
      </c>
      <c r="H215" s="10">
        <v>12.20637033</v>
      </c>
      <c r="I215" s="10">
        <v>75.141865370000005</v>
      </c>
      <c r="J215" s="10">
        <v>33.318385839999998</v>
      </c>
      <c r="K215" s="10">
        <v>87.452071939999996</v>
      </c>
      <c r="L215" s="11">
        <v>3.8020833333333331E-3</v>
      </c>
      <c r="M215" s="11">
        <v>4.2476736111111109E-3</v>
      </c>
      <c r="N215" s="10">
        <v>0.6520609799999999</v>
      </c>
      <c r="O215" s="10">
        <v>12.683547969999992</v>
      </c>
      <c r="P215" s="10">
        <v>5.1409982564996778E-2</v>
      </c>
      <c r="Q215" s="9">
        <v>5.2493071566141407E-2</v>
      </c>
      <c r="R215">
        <v>4.0865427199999971</v>
      </c>
      <c r="S215">
        <v>0.32219239676987632</v>
      </c>
      <c r="T215" s="9">
        <v>0.35115076346138691</v>
      </c>
      <c r="U215" s="3">
        <v>13.194225203333332</v>
      </c>
      <c r="V215" s="3">
        <v>9.8061847923333332</v>
      </c>
      <c r="W215" s="3">
        <v>0.45011447203333327</v>
      </c>
      <c r="X215" s="3">
        <v>0.45553724053333333</v>
      </c>
      <c r="Y215" s="3">
        <v>23.054973476666664</v>
      </c>
      <c r="Z215" s="3">
        <v>24.528642866666669</v>
      </c>
      <c r="AA215" s="3">
        <v>10.302794090666666</v>
      </c>
      <c r="AB215" s="3">
        <v>11.136826810000001</v>
      </c>
      <c r="AC215" s="3">
        <v>86.139484386666666</v>
      </c>
      <c r="AD215" s="3">
        <v>70.432819063333326</v>
      </c>
      <c r="AE215" s="3">
        <v>32.900923193333334</v>
      </c>
      <c r="AF215" s="3">
        <v>32.956259033333332</v>
      </c>
      <c r="AG215" s="3">
        <v>83.006149520000008</v>
      </c>
      <c r="AH215" s="3">
        <v>88.558825500000012</v>
      </c>
      <c r="AI215" s="12">
        <v>43645</v>
      </c>
      <c r="AJ215" s="13">
        <v>635.86666666666667</v>
      </c>
      <c r="AK215" s="16">
        <v>3.0857100000000002</v>
      </c>
      <c r="AL215" s="10">
        <v>8.5710000000000175E-2</v>
      </c>
      <c r="AM215" s="10">
        <v>0.45222781074695934</v>
      </c>
      <c r="AN215" s="14">
        <v>12</v>
      </c>
      <c r="AO215" s="10">
        <v>285.14999999999998</v>
      </c>
      <c r="AP215" s="14">
        <v>10.5</v>
      </c>
      <c r="AQ215" s="14">
        <v>37</v>
      </c>
      <c r="AR215" s="10">
        <v>310.14999999999998</v>
      </c>
      <c r="AS215" s="14">
        <v>47.1</v>
      </c>
      <c r="AT215" s="14">
        <v>0.5</v>
      </c>
      <c r="AU215" s="10">
        <v>0.52683898780987481</v>
      </c>
      <c r="AV215" s="10">
        <v>13.925294318032464</v>
      </c>
      <c r="AW215" s="10">
        <v>0.50981165907184811</v>
      </c>
      <c r="AX215" s="10">
        <v>0.51595363134227734</v>
      </c>
      <c r="AY215" s="10">
        <v>11.717061295863855</v>
      </c>
      <c r="AZ215" s="10">
        <v>12.667975716993572</v>
      </c>
      <c r="BA215" s="10">
        <v>0.75709754633185966</v>
      </c>
      <c r="BB215" s="10">
        <v>5.9691306259305306E-2</v>
      </c>
      <c r="BC215" s="2">
        <v>5.9940369839886175E-2</v>
      </c>
      <c r="BD215" s="1" t="s">
        <v>59</v>
      </c>
      <c r="BE215" s="15"/>
      <c r="BF215" s="9">
        <v>0.35115076346138691</v>
      </c>
      <c r="BG215">
        <v>59</v>
      </c>
      <c r="BH215" s="19">
        <v>138.1</v>
      </c>
      <c r="BI215">
        <v>74</v>
      </c>
      <c r="BJ215" s="19">
        <v>31.6</v>
      </c>
      <c r="BK215">
        <v>89</v>
      </c>
      <c r="BL215" s="20">
        <v>14.7</v>
      </c>
      <c r="BM215">
        <v>79</v>
      </c>
      <c r="BN215">
        <v>81</v>
      </c>
      <c r="BO215" s="20">
        <v>8.2899999999999991</v>
      </c>
      <c r="BP215">
        <v>94</v>
      </c>
      <c r="BQ215" s="19">
        <v>14.4</v>
      </c>
      <c r="BR215">
        <v>75</v>
      </c>
      <c r="BS215">
        <v>81</v>
      </c>
      <c r="BT215" s="20">
        <v>9.25</v>
      </c>
      <c r="BU215" s="20">
        <v>0.29999999999999893</v>
      </c>
      <c r="BV215" s="20">
        <v>4</v>
      </c>
      <c r="BW215" s="20">
        <v>0</v>
      </c>
      <c r="BX215" s="20">
        <v>-5</v>
      </c>
      <c r="BY215" s="20">
        <v>-0.96000000000000085</v>
      </c>
      <c r="BZ215" s="25">
        <f t="shared" si="8"/>
        <v>33.565835380000003</v>
      </c>
      <c r="CA215" s="25">
        <f t="shared" si="7"/>
        <v>17.599896065408217</v>
      </c>
    </row>
    <row r="216" spans="1:79" x14ac:dyDescent="0.3">
      <c r="A216" s="2">
        <v>172</v>
      </c>
      <c r="B216" s="3" t="s">
        <v>249</v>
      </c>
      <c r="C216" s="10">
        <v>445</v>
      </c>
      <c r="D216" s="9" t="s">
        <v>58</v>
      </c>
      <c r="E216" s="10"/>
      <c r="F216" s="10"/>
      <c r="G216" s="10"/>
      <c r="H216" s="10"/>
      <c r="I216" s="10"/>
      <c r="J216" s="10"/>
      <c r="K216" s="10"/>
      <c r="L216" s="11"/>
      <c r="M216" s="11"/>
      <c r="N216" s="10">
        <v>0</v>
      </c>
      <c r="O216" s="10">
        <v>0</v>
      </c>
      <c r="P216" s="10" t="e">
        <v>#DIV/0!</v>
      </c>
      <c r="Q216" s="9">
        <v>3.8904082579181876E-2</v>
      </c>
      <c r="R216">
        <v>0</v>
      </c>
      <c r="S216" t="e">
        <v>#DIV/0!</v>
      </c>
      <c r="T216" s="9">
        <v>0.23871551540110453</v>
      </c>
      <c r="U216" s="3">
        <v>13.24739941</v>
      </c>
      <c r="V216" s="3">
        <v>9.0762777525000011</v>
      </c>
      <c r="W216" s="3">
        <v>0.54565666155000003</v>
      </c>
      <c r="X216" s="3">
        <v>0.60111499024999993</v>
      </c>
      <c r="Y216" s="3">
        <v>19.423153509999999</v>
      </c>
      <c r="Z216" s="3">
        <v>18.883203350000002</v>
      </c>
      <c r="AA216" s="3">
        <v>10.622367456999999</v>
      </c>
      <c r="AB216" s="3">
        <v>11.160741075000001</v>
      </c>
      <c r="AC216" s="3">
        <v>90.495751850000005</v>
      </c>
      <c r="AD216" s="3">
        <v>76.579130655</v>
      </c>
      <c r="AE216" s="3">
        <v>32.961243284999995</v>
      </c>
      <c r="AF216" s="3">
        <v>33.297001510000001</v>
      </c>
      <c r="AG216" s="3">
        <v>76.426725059999995</v>
      </c>
      <c r="AH216" s="3">
        <v>79.73794402499999</v>
      </c>
      <c r="AI216" s="12">
        <v>43645</v>
      </c>
      <c r="AJ216" s="13">
        <v>635.86666666666667</v>
      </c>
      <c r="AK216" s="16">
        <v>3.0857100000000002</v>
      </c>
      <c r="AL216" s="10">
        <v>8.5710000000000175E-2</v>
      </c>
      <c r="AM216" s="10" t="s">
        <v>518</v>
      </c>
      <c r="AN216" s="14">
        <v>12</v>
      </c>
      <c r="AO216" s="10">
        <v>285.14999999999998</v>
      </c>
      <c r="AP216" s="14">
        <v>10.5</v>
      </c>
      <c r="AQ216" s="14">
        <v>37</v>
      </c>
      <c r="AR216" s="10">
        <v>310.14999999999998</v>
      </c>
      <c r="AS216" s="14">
        <v>47.1</v>
      </c>
      <c r="AT216" s="14">
        <v>0.5</v>
      </c>
      <c r="AU216" s="10" t="s">
        <v>518</v>
      </c>
      <c r="AV216" s="10" t="s">
        <v>518</v>
      </c>
      <c r="AW216" s="10">
        <v>0.61802529177024679</v>
      </c>
      <c r="AX216" s="10">
        <v>0.6808388743599777</v>
      </c>
      <c r="AY216" s="10">
        <v>12.013475325877003</v>
      </c>
      <c r="AZ216" s="10">
        <v>12.741619213737282</v>
      </c>
      <c r="BA216" s="10" t="s">
        <v>518</v>
      </c>
      <c r="BB216" s="10" t="s">
        <v>518</v>
      </c>
      <c r="BC216" s="2">
        <v>5.264793310742457E-2</v>
      </c>
      <c r="BD216" s="1" t="s">
        <v>59</v>
      </c>
      <c r="BE216" s="15"/>
      <c r="BF216" s="9">
        <v>0.23871551540110453</v>
      </c>
      <c r="BG216">
        <v>58</v>
      </c>
      <c r="BH216" s="19">
        <v>151.80000000000001</v>
      </c>
      <c r="BI216">
        <v>112</v>
      </c>
      <c r="BJ216" s="19">
        <v>32.200000000000003</v>
      </c>
      <c r="BK216">
        <v>89</v>
      </c>
      <c r="BL216" s="20">
        <v>14.6</v>
      </c>
      <c r="BM216">
        <v>80</v>
      </c>
      <c r="BN216">
        <v>78</v>
      </c>
      <c r="BO216" s="20">
        <v>9.4499999999999993</v>
      </c>
      <c r="BP216">
        <v>84</v>
      </c>
      <c r="BQ216" s="19">
        <v>15</v>
      </c>
      <c r="BR216">
        <v>85</v>
      </c>
      <c r="BS216">
        <v>69</v>
      </c>
      <c r="BT216" s="20">
        <v>4.05</v>
      </c>
      <c r="BU216" s="20">
        <v>-0.40000000000000036</v>
      </c>
      <c r="BV216" s="20">
        <v>-5</v>
      </c>
      <c r="BW216" s="20">
        <v>9</v>
      </c>
      <c r="BX216" s="20">
        <v>5</v>
      </c>
      <c r="BY216" s="20">
        <v>5.3999999999999995</v>
      </c>
      <c r="BZ216" s="25">
        <f t="shared" si="8"/>
        <v>50.802345440000003</v>
      </c>
      <c r="CA216" s="25">
        <f t="shared" si="7"/>
        <v>22.046528804109144</v>
      </c>
    </row>
    <row r="217" spans="1:79" x14ac:dyDescent="0.3">
      <c r="A217" s="2">
        <v>173</v>
      </c>
      <c r="B217" s="3" t="s">
        <v>250</v>
      </c>
      <c r="C217" s="10">
        <v>504</v>
      </c>
      <c r="D217" s="9" t="s">
        <v>58</v>
      </c>
      <c r="E217" s="10">
        <v>10.09098331</v>
      </c>
      <c r="F217" s="10">
        <v>0.51661898260000005</v>
      </c>
      <c r="G217" s="10">
        <v>20.272049429999999</v>
      </c>
      <c r="H217" s="10">
        <v>10.443396549999999</v>
      </c>
      <c r="I217" s="10">
        <v>79.081764079999999</v>
      </c>
      <c r="J217" s="10">
        <v>31.888829569999999</v>
      </c>
      <c r="K217" s="10">
        <v>70.318913620000004</v>
      </c>
      <c r="L217" s="11">
        <v>5.3182870370370372E-3</v>
      </c>
      <c r="M217" s="11">
        <v>5.8796180555555555E-3</v>
      </c>
      <c r="N217" s="10">
        <v>1.3472677819999994</v>
      </c>
      <c r="O217" s="10">
        <v>14.445767070000002</v>
      </c>
      <c r="P217" s="10">
        <v>9.3263845074583449E-2</v>
      </c>
      <c r="Q217" s="9">
        <v>8.6340658135047113E-2</v>
      </c>
      <c r="R217">
        <v>11.089253660000004</v>
      </c>
      <c r="S217">
        <v>0.76764727039171365</v>
      </c>
      <c r="T217" s="9">
        <v>0.60793991175068496</v>
      </c>
      <c r="U217" s="3">
        <v>13.27780763</v>
      </c>
      <c r="V217" s="3">
        <v>9.5412618056666663</v>
      </c>
      <c r="W217" s="3">
        <v>0.54840674570000003</v>
      </c>
      <c r="X217" s="3">
        <v>0.51751771936666668</v>
      </c>
      <c r="Y217" s="3">
        <v>19.001417706666668</v>
      </c>
      <c r="Z217" s="3">
        <v>21.418535976666664</v>
      </c>
      <c r="AA217" s="3">
        <v>9.8893810559999995</v>
      </c>
      <c r="AB217" s="3">
        <v>11.01863086</v>
      </c>
      <c r="AC217" s="3">
        <v>91.086891253333349</v>
      </c>
      <c r="AD217" s="3">
        <v>77.812593549999988</v>
      </c>
      <c r="AE217" s="3">
        <v>31.543481970000002</v>
      </c>
      <c r="AF217" s="3">
        <v>31.962481959999995</v>
      </c>
      <c r="AG217" s="3">
        <v>61.818150516666662</v>
      </c>
      <c r="AH217" s="3">
        <v>70.005423253333333</v>
      </c>
      <c r="AI217" s="12">
        <v>43645</v>
      </c>
      <c r="AJ217" s="13">
        <v>635.86666666666667</v>
      </c>
      <c r="AK217" s="16">
        <v>3.0857100000000002</v>
      </c>
      <c r="AL217" s="10">
        <v>8.5710000000000175E-2</v>
      </c>
      <c r="AM217" s="10">
        <v>0.50226915290160123</v>
      </c>
      <c r="AN217" s="14">
        <v>12</v>
      </c>
      <c r="AO217" s="10">
        <v>285.14999999999998</v>
      </c>
      <c r="AP217" s="14">
        <v>10.5</v>
      </c>
      <c r="AQ217" s="14">
        <v>37</v>
      </c>
      <c r="AR217" s="10">
        <v>310.14999999999998</v>
      </c>
      <c r="AS217" s="14">
        <v>47.1</v>
      </c>
      <c r="AT217" s="14">
        <v>0.5</v>
      </c>
      <c r="AU217" s="10">
        <v>0.58513644193118008</v>
      </c>
      <c r="AV217" s="10">
        <v>11.861914874123206</v>
      </c>
      <c r="AW217" s="10">
        <v>0.62114011044462814</v>
      </c>
      <c r="AX217" s="10">
        <v>0.58615437516939251</v>
      </c>
      <c r="AY217" s="10">
        <v>11.256795948826449</v>
      </c>
      <c r="AZ217" s="10">
        <v>12.581500051634331</v>
      </c>
      <c r="BA217" s="10">
        <v>1.4609212974935666</v>
      </c>
      <c r="BB217" s="10">
        <v>0.1011314449703062</v>
      </c>
      <c r="BC217" s="2">
        <v>0.10171643891794797</v>
      </c>
      <c r="BD217" s="1" t="s">
        <v>59</v>
      </c>
      <c r="BE217" s="15"/>
      <c r="BF217" s="9">
        <v>0.60793991175068496</v>
      </c>
      <c r="BG217">
        <v>59</v>
      </c>
      <c r="BH217" s="19">
        <v>140.19999999999999</v>
      </c>
      <c r="BI217">
        <v>82</v>
      </c>
      <c r="BJ217" s="19">
        <v>29.7</v>
      </c>
      <c r="BK217" s="21" t="e">
        <v>#NULL!</v>
      </c>
      <c r="BL217" s="20">
        <v>15</v>
      </c>
      <c r="BM217">
        <v>87</v>
      </c>
      <c r="BN217">
        <v>69</v>
      </c>
      <c r="BO217" s="20">
        <v>6.14</v>
      </c>
      <c r="BP217">
        <v>87</v>
      </c>
      <c r="BQ217" s="19">
        <v>13.6</v>
      </c>
      <c r="BR217">
        <v>87</v>
      </c>
      <c r="BS217">
        <v>60</v>
      </c>
      <c r="BT217" s="20">
        <v>12.44</v>
      </c>
      <c r="BU217" s="20">
        <v>1.4000000000000004</v>
      </c>
      <c r="BV217" s="20">
        <v>0</v>
      </c>
      <c r="BW217" s="20">
        <v>9</v>
      </c>
      <c r="BX217" s="21" t="e">
        <v>#NULL!</v>
      </c>
      <c r="BY217" s="20">
        <v>-6.3</v>
      </c>
      <c r="BZ217" s="25">
        <f t="shared" si="8"/>
        <v>37.194574340000003</v>
      </c>
      <c r="CA217" s="25">
        <f t="shared" si="7"/>
        <v>18.922720110459689</v>
      </c>
    </row>
    <row r="218" spans="1:79" x14ac:dyDescent="0.3">
      <c r="A218" s="2">
        <v>174</v>
      </c>
      <c r="B218" s="3" t="s">
        <v>251</v>
      </c>
      <c r="C218" s="10">
        <v>505</v>
      </c>
      <c r="D218" s="9" t="s">
        <v>58</v>
      </c>
      <c r="E218" s="10">
        <v>9.1751874489999992</v>
      </c>
      <c r="F218" s="10">
        <v>0.5620162943</v>
      </c>
      <c r="G218" s="10">
        <v>24.6639616</v>
      </c>
      <c r="H218" s="10">
        <v>13.81984362</v>
      </c>
      <c r="I218" s="10">
        <v>73.112140460000006</v>
      </c>
      <c r="J218" s="10">
        <v>30.53653212</v>
      </c>
      <c r="K218" s="10">
        <v>92.573461440000003</v>
      </c>
      <c r="L218" s="11">
        <v>5.0462962962962961E-3</v>
      </c>
      <c r="M218" s="11">
        <v>5.6539236111111113E-3</v>
      </c>
      <c r="N218" s="10">
        <v>0.46657197000000039</v>
      </c>
      <c r="O218" s="10">
        <v>18.988824539999996</v>
      </c>
      <c r="P218" s="10">
        <v>2.4570871620682239E-2</v>
      </c>
      <c r="Q218" s="9">
        <v>8.4964498455118387E-2</v>
      </c>
      <c r="R218">
        <v>11.46519017</v>
      </c>
      <c r="S218">
        <v>0.6037861978159077</v>
      </c>
      <c r="T218" s="9">
        <v>0.60806796913851668</v>
      </c>
      <c r="U218" s="3">
        <v>13.284172980000001</v>
      </c>
      <c r="V218" s="3">
        <v>9.1002348029999993</v>
      </c>
      <c r="W218" s="3">
        <v>0.51650344066666676</v>
      </c>
      <c r="X218" s="3">
        <v>0.58294934666666665</v>
      </c>
      <c r="Y218" s="3">
        <v>25.235972810000003</v>
      </c>
      <c r="Z218" s="3">
        <v>24.631600503333335</v>
      </c>
      <c r="AA218" s="3">
        <v>12.958357823333335</v>
      </c>
      <c r="AB218" s="3">
        <v>14.285859879999999</v>
      </c>
      <c r="AC218" s="3">
        <v>91.803514113333335</v>
      </c>
      <c r="AD218" s="3">
        <v>74.925397990000008</v>
      </c>
      <c r="AE218" s="3">
        <v>30.068187026666667</v>
      </c>
      <c r="AF218" s="3">
        <v>30.484737896666669</v>
      </c>
      <c r="AG218" s="3">
        <v>82.965784423333332</v>
      </c>
      <c r="AH218" s="3">
        <v>93.243594813333331</v>
      </c>
      <c r="AI218" s="12">
        <v>43645</v>
      </c>
      <c r="AJ218" s="13">
        <v>635.86666666666667</v>
      </c>
      <c r="AK218" s="16">
        <v>3.0857100000000002</v>
      </c>
      <c r="AL218" s="10">
        <v>8.5710000000000175E-2</v>
      </c>
      <c r="AM218" s="10">
        <v>0.54640548946595757</v>
      </c>
      <c r="AN218" s="14">
        <v>12</v>
      </c>
      <c r="AO218" s="10">
        <v>285.14999999999998</v>
      </c>
      <c r="AP218" s="14">
        <v>10.5</v>
      </c>
      <c r="AQ218" s="14">
        <v>37</v>
      </c>
      <c r="AR218" s="10">
        <v>310.14999999999998</v>
      </c>
      <c r="AS218" s="14">
        <v>47.1</v>
      </c>
      <c r="AT218" s="14">
        <v>0.5</v>
      </c>
      <c r="AU218" s="10">
        <v>0.63655464826129093</v>
      </c>
      <c r="AV218" s="10">
        <v>15.699959401017987</v>
      </c>
      <c r="AW218" s="10">
        <v>0.58500557605508641</v>
      </c>
      <c r="AX218" s="10">
        <v>0.66026398181877288</v>
      </c>
      <c r="AY218" s="10">
        <v>14.743338787630483</v>
      </c>
      <c r="AZ218" s="10">
        <v>16.262084817468679</v>
      </c>
      <c r="BA218" s="10">
        <v>0.51215477200801018</v>
      </c>
      <c r="BB218" s="10">
        <v>2.6971378398339251E-2</v>
      </c>
      <c r="BC218" s="2">
        <v>9.6960566059607081E-2</v>
      </c>
      <c r="BD218" s="1" t="s">
        <v>59</v>
      </c>
      <c r="BE218" s="15"/>
      <c r="BF218" s="9">
        <v>0.60806796913851668</v>
      </c>
      <c r="BG218">
        <v>55</v>
      </c>
      <c r="BH218" s="19">
        <v>159.69999999999999</v>
      </c>
      <c r="BI218">
        <v>129</v>
      </c>
      <c r="BJ218" s="19">
        <v>34.6</v>
      </c>
      <c r="BK218">
        <v>94</v>
      </c>
      <c r="BL218" s="20">
        <v>14.9</v>
      </c>
      <c r="BM218">
        <v>80</v>
      </c>
      <c r="BN218">
        <v>67</v>
      </c>
      <c r="BO218" s="20">
        <v>8.39</v>
      </c>
      <c r="BP218">
        <v>85</v>
      </c>
      <c r="BQ218" s="19">
        <v>14.8</v>
      </c>
      <c r="BR218">
        <v>90</v>
      </c>
      <c r="BS218">
        <v>72</v>
      </c>
      <c r="BT218" s="20">
        <v>12.26</v>
      </c>
      <c r="BU218" s="20">
        <v>9.9999999999999645E-2</v>
      </c>
      <c r="BV218" s="20">
        <v>-10</v>
      </c>
      <c r="BW218" s="20">
        <v>-5</v>
      </c>
      <c r="BX218" s="20">
        <v>9</v>
      </c>
      <c r="BY218" s="20">
        <v>-3.8699999999999992</v>
      </c>
      <c r="BZ218" s="25">
        <f t="shared" si="8"/>
        <v>58.513415730000006</v>
      </c>
      <c r="CA218" s="25">
        <f t="shared" si="7"/>
        <v>22.942757702784146</v>
      </c>
    </row>
    <row r="219" spans="1:79" x14ac:dyDescent="0.3">
      <c r="A219" s="2">
        <v>177</v>
      </c>
      <c r="B219" s="3" t="s">
        <v>254</v>
      </c>
      <c r="C219" s="10">
        <v>447</v>
      </c>
      <c r="D219" s="9" t="s">
        <v>58</v>
      </c>
      <c r="E219" s="10"/>
      <c r="F219" s="10"/>
      <c r="G219" s="10"/>
      <c r="H219" s="10"/>
      <c r="I219" s="10"/>
      <c r="J219" s="10"/>
      <c r="K219" s="10"/>
      <c r="L219" s="11"/>
      <c r="M219" s="11"/>
      <c r="N219" s="10">
        <v>0</v>
      </c>
      <c r="O219" s="10">
        <v>0</v>
      </c>
      <c r="P219" s="10" t="e">
        <v>#DIV/0!</v>
      </c>
      <c r="Q219" s="9">
        <v>0.12064840769667524</v>
      </c>
      <c r="R219">
        <v>0</v>
      </c>
      <c r="S219" t="e">
        <v>#DIV/0!</v>
      </c>
      <c r="T219" s="9">
        <v>0.17051597941451999</v>
      </c>
      <c r="U219" s="3">
        <v>13.12206978</v>
      </c>
      <c r="V219" s="3">
        <v>8.6574193944999998</v>
      </c>
      <c r="W219" s="3">
        <v>0.57472123370000006</v>
      </c>
      <c r="X219" s="3">
        <v>0.6636263939</v>
      </c>
      <c r="Y219" s="3">
        <v>16.509456669999999</v>
      </c>
      <c r="Z219" s="3">
        <v>16.922207849999999</v>
      </c>
      <c r="AA219" s="3">
        <v>9.4548278139999997</v>
      </c>
      <c r="AB219" s="3">
        <v>11.145755095</v>
      </c>
      <c r="AC219" s="3">
        <v>89.106673749999999</v>
      </c>
      <c r="AD219" s="3">
        <v>74.873872470000009</v>
      </c>
      <c r="AE219" s="3">
        <v>32.492490735000004</v>
      </c>
      <c r="AF219" s="3">
        <v>32.728493935000003</v>
      </c>
      <c r="AG219" s="3">
        <v>69.251730930000008</v>
      </c>
      <c r="AH219" s="3">
        <v>71.789280880000007</v>
      </c>
      <c r="AI219" s="12">
        <v>43646</v>
      </c>
      <c r="AJ219" s="13">
        <v>635.86666666666667</v>
      </c>
      <c r="AK219" s="16">
        <v>3.08046</v>
      </c>
      <c r="AL219" s="10">
        <v>8.0459999999999976E-2</v>
      </c>
      <c r="AM219" s="10" t="s">
        <v>518</v>
      </c>
      <c r="AN219" s="14">
        <v>12</v>
      </c>
      <c r="AO219" s="10">
        <v>285.14999999999998</v>
      </c>
      <c r="AP219" s="14">
        <v>10.5</v>
      </c>
      <c r="AQ219" s="14">
        <v>37</v>
      </c>
      <c r="AR219" s="10">
        <v>310.14999999999998</v>
      </c>
      <c r="AS219" s="14">
        <v>47.1</v>
      </c>
      <c r="AT219" s="14">
        <v>0.5</v>
      </c>
      <c r="AU219" s="10" t="s">
        <v>518</v>
      </c>
      <c r="AV219" s="10" t="s">
        <v>518</v>
      </c>
      <c r="AW219" s="10">
        <v>0.65205400053738594</v>
      </c>
      <c r="AX219" s="10">
        <v>0.75292197265600014</v>
      </c>
      <c r="AY219" s="10">
        <v>10.730128141030988</v>
      </c>
      <c r="AZ219" s="10">
        <v>12.723902319618261</v>
      </c>
      <c r="BA219" s="10" t="s">
        <v>518</v>
      </c>
      <c r="BB219" s="10" t="s">
        <v>518</v>
      </c>
      <c r="BC219" s="2">
        <v>0.14249232468396625</v>
      </c>
      <c r="BD219" s="1" t="s">
        <v>59</v>
      </c>
      <c r="BE219" s="15"/>
      <c r="BF219" s="9">
        <v>0.17051597941451999</v>
      </c>
      <c r="BG219">
        <v>51</v>
      </c>
      <c r="BH219" s="19">
        <v>158.5</v>
      </c>
      <c r="BI219">
        <v>120</v>
      </c>
      <c r="BJ219" s="19">
        <v>36.4</v>
      </c>
      <c r="BK219">
        <v>92</v>
      </c>
      <c r="BL219" s="20">
        <v>19.399999999999999</v>
      </c>
      <c r="BM219">
        <v>88</v>
      </c>
      <c r="BN219">
        <v>77</v>
      </c>
      <c r="BO219" s="20">
        <v>6.85</v>
      </c>
      <c r="BP219">
        <v>88</v>
      </c>
      <c r="BQ219" s="19">
        <v>13.3</v>
      </c>
      <c r="BR219">
        <v>90</v>
      </c>
      <c r="BS219">
        <v>91</v>
      </c>
      <c r="BT219" s="20">
        <v>6.78</v>
      </c>
      <c r="BU219" s="20">
        <v>6.0999999999999979</v>
      </c>
      <c r="BV219" s="20">
        <v>-2</v>
      </c>
      <c r="BW219" s="20">
        <v>-14</v>
      </c>
      <c r="BX219" s="20">
        <v>4</v>
      </c>
      <c r="BY219" s="20">
        <v>6.9999999999999396E-2</v>
      </c>
      <c r="BZ219" s="25">
        <f t="shared" si="8"/>
        <v>54.431084400000003</v>
      </c>
      <c r="CA219" s="25">
        <f t="shared" si="7"/>
        <v>21.666484650061204</v>
      </c>
    </row>
    <row r="220" spans="1:79" x14ac:dyDescent="0.3">
      <c r="A220" s="2">
        <v>178</v>
      </c>
      <c r="B220" s="3" t="s">
        <v>255</v>
      </c>
      <c r="C220" s="10">
        <v>510</v>
      </c>
      <c r="D220" s="9" t="s">
        <v>58</v>
      </c>
      <c r="E220" s="10">
        <v>9.0427315190000002</v>
      </c>
      <c r="F220" s="10">
        <v>0.99490980389999994</v>
      </c>
      <c r="G220" s="10">
        <v>10.004334589999999</v>
      </c>
      <c r="H220" s="10">
        <v>9.9083768919999997</v>
      </c>
      <c r="I220" s="10">
        <v>84.328891440000007</v>
      </c>
      <c r="J220" s="10">
        <v>27.464237019999999</v>
      </c>
      <c r="K220" s="10">
        <v>69.071891059999999</v>
      </c>
      <c r="L220" s="11">
        <v>4.4212962962962956E-3</v>
      </c>
      <c r="M220" s="11">
        <v>5.1157291666666669E-3</v>
      </c>
      <c r="N220" s="10">
        <v>-0.25269815800000117</v>
      </c>
      <c r="O220" s="10">
        <v>12.505334699999992</v>
      </c>
      <c r="P220" s="10">
        <v>-2.0207228679773068E-2</v>
      </c>
      <c r="Q220" s="9">
        <v>5.7115290645859462E-2</v>
      </c>
      <c r="R220">
        <v>12.441370049999996</v>
      </c>
      <c r="S220">
        <v>0.99488501095456516</v>
      </c>
      <c r="T220" s="9">
        <v>0.84154778416312614</v>
      </c>
      <c r="U220" s="3">
        <v>12.997026180000001</v>
      </c>
      <c r="V220" s="3">
        <v>9.297534489666667</v>
      </c>
      <c r="W220" s="3">
        <v>0.76408868409999997</v>
      </c>
      <c r="X220" s="3">
        <v>0.78423841736666677</v>
      </c>
      <c r="Y220" s="3">
        <v>11.28105815</v>
      </c>
      <c r="Z220" s="3">
        <v>12.638583463333333</v>
      </c>
      <c r="AA220" s="3">
        <v>8.5135953130000015</v>
      </c>
      <c r="AB220" s="3">
        <v>9.5966978699999999</v>
      </c>
      <c r="AC220" s="3">
        <v>94.473368886666663</v>
      </c>
      <c r="AD220" s="3">
        <v>78.179380960000003</v>
      </c>
      <c r="AE220" s="3">
        <v>28.506660533333331</v>
      </c>
      <c r="AF220" s="3">
        <v>28.732413276666666</v>
      </c>
      <c r="AG220" s="3">
        <v>56.153865610000004</v>
      </c>
      <c r="AH220" s="3">
        <v>69.590619236666669</v>
      </c>
      <c r="AI220" s="12">
        <v>43646</v>
      </c>
      <c r="AJ220" s="13">
        <v>636.66666666666663</v>
      </c>
      <c r="AK220" s="16">
        <v>3.08046</v>
      </c>
      <c r="AL220" s="10">
        <v>8.0459999999999976E-2</v>
      </c>
      <c r="AM220" s="10">
        <v>0.96892328149042684</v>
      </c>
      <c r="AN220" s="14">
        <v>12</v>
      </c>
      <c r="AO220" s="10">
        <v>285.14999999999998</v>
      </c>
      <c r="AP220" s="14">
        <v>10.5</v>
      </c>
      <c r="AQ220" s="14">
        <v>37</v>
      </c>
      <c r="AR220" s="10">
        <v>310.14999999999998</v>
      </c>
      <c r="AS220" s="14">
        <v>47.1</v>
      </c>
      <c r="AT220" s="14">
        <v>0.5</v>
      </c>
      <c r="AU220" s="10">
        <v>1.128680237893001</v>
      </c>
      <c r="AV220" s="10">
        <v>11.291694745002378</v>
      </c>
      <c r="AW220" s="10">
        <v>0.86682410240679519</v>
      </c>
      <c r="AX220" s="10">
        <v>0.8896830647446391</v>
      </c>
      <c r="AY220" s="10">
        <v>9.7365614942044605</v>
      </c>
      <c r="AZ220" s="10">
        <v>10.930750876293835</v>
      </c>
      <c r="BA220" s="10">
        <v>-0.29672208619104445</v>
      </c>
      <c r="BB220" s="10">
        <v>-2.3727640507778223E-2</v>
      </c>
      <c r="BC220" s="2">
        <v>6.3020717537677864E-2</v>
      </c>
      <c r="BD220" s="1" t="s">
        <v>59</v>
      </c>
      <c r="BE220" s="15"/>
      <c r="BF220" s="9">
        <v>0.84154778416312614</v>
      </c>
      <c r="BG220">
        <v>54</v>
      </c>
      <c r="BH220" s="19">
        <v>149.80000000000001</v>
      </c>
      <c r="BI220">
        <v>94</v>
      </c>
      <c r="BJ220" s="19">
        <v>31</v>
      </c>
      <c r="BK220">
        <v>93</v>
      </c>
      <c r="BL220" s="20">
        <v>12</v>
      </c>
      <c r="BM220">
        <v>93</v>
      </c>
      <c r="BN220">
        <v>58</v>
      </c>
      <c r="BO220" s="20">
        <v>1.06</v>
      </c>
      <c r="BP220">
        <v>70</v>
      </c>
      <c r="BQ220" s="19">
        <v>13.6</v>
      </c>
      <c r="BR220">
        <v>93</v>
      </c>
      <c r="BS220">
        <v>61</v>
      </c>
      <c r="BT220" s="20">
        <v>0.88</v>
      </c>
      <c r="BU220" s="20">
        <v>-1.5999999999999996</v>
      </c>
      <c r="BV220" s="20">
        <v>0</v>
      </c>
      <c r="BW220" s="20">
        <v>-3</v>
      </c>
      <c r="BX220" s="20">
        <v>23</v>
      </c>
      <c r="BY220" s="20">
        <v>0.18000000000000005</v>
      </c>
      <c r="BZ220" s="25">
        <f t="shared" si="8"/>
        <v>42.637682779999999</v>
      </c>
      <c r="CA220" s="25">
        <f t="shared" si="7"/>
        <v>19.000716032591736</v>
      </c>
    </row>
    <row r="221" spans="1:79" x14ac:dyDescent="0.3">
      <c r="A221" s="2">
        <v>179</v>
      </c>
      <c r="B221" s="3" t="s">
        <v>256</v>
      </c>
      <c r="C221" s="10">
        <v>578</v>
      </c>
      <c r="D221" s="9" t="s">
        <v>58</v>
      </c>
      <c r="E221" s="10">
        <v>8.9124026220000001</v>
      </c>
      <c r="F221" s="10">
        <v>0.58102749870000003</v>
      </c>
      <c r="G221" s="10">
        <v>18.081353750000002</v>
      </c>
      <c r="H221" s="10">
        <v>10.26684455</v>
      </c>
      <c r="I221" s="10">
        <v>72.304619979999998</v>
      </c>
      <c r="J221" s="10">
        <v>32.769673060000002</v>
      </c>
      <c r="K221" s="10">
        <v>71.61885633</v>
      </c>
      <c r="L221" s="11">
        <v>5.1446759259259258E-3</v>
      </c>
      <c r="M221" s="11">
        <v>5.6481365740740745E-3</v>
      </c>
      <c r="N221" s="10">
        <v>2.272374546</v>
      </c>
      <c r="O221" s="10">
        <v>16.826425170000007</v>
      </c>
      <c r="P221" s="10">
        <v>0.13504796907494279</v>
      </c>
      <c r="Q221" s="9">
        <v>8.4844179044465659E-2</v>
      </c>
      <c r="R221">
        <v>8.1366670600000006</v>
      </c>
      <c r="S221">
        <v>0.48356480819865061</v>
      </c>
      <c r="T221" s="9">
        <v>0.50219840644414315</v>
      </c>
      <c r="U221" s="3">
        <v>13.155573480000001</v>
      </c>
      <c r="V221" s="3">
        <v>9.2412156200000002</v>
      </c>
      <c r="W221" s="3">
        <v>0.47186728179999998</v>
      </c>
      <c r="X221" s="3">
        <v>0.55903156935000009</v>
      </c>
      <c r="Y221" s="3">
        <v>17.529795929999999</v>
      </c>
      <c r="Z221" s="3">
        <v>17.373683735</v>
      </c>
      <c r="AA221" s="3">
        <v>8.2189508589999996</v>
      </c>
      <c r="AB221" s="3">
        <v>9.5970753625</v>
      </c>
      <c r="AC221" s="3">
        <v>89.573610884999994</v>
      </c>
      <c r="AD221" s="3">
        <v>74.176145599999998</v>
      </c>
      <c r="AE221" s="3">
        <v>32.040010710000004</v>
      </c>
      <c r="AF221" s="3">
        <v>32.031372439999998</v>
      </c>
      <c r="AG221" s="3">
        <v>61.258963104999999</v>
      </c>
      <c r="AH221" s="3">
        <v>68.964918969999999</v>
      </c>
      <c r="AI221" s="12">
        <v>43646</v>
      </c>
      <c r="AJ221" s="13">
        <v>636.66666666666663</v>
      </c>
      <c r="AK221" s="16">
        <v>3.08046</v>
      </c>
      <c r="AL221" s="10">
        <v>8.0459999999999976E-2</v>
      </c>
      <c r="AM221" s="10">
        <v>0.565851365088331</v>
      </c>
      <c r="AN221" s="14">
        <v>12</v>
      </c>
      <c r="AO221" s="10">
        <v>285.14999999999998</v>
      </c>
      <c r="AP221" s="14">
        <v>10.5</v>
      </c>
      <c r="AQ221" s="14">
        <v>37</v>
      </c>
      <c r="AR221" s="10">
        <v>310.14999999999998</v>
      </c>
      <c r="AS221" s="14">
        <v>47.1</v>
      </c>
      <c r="AT221" s="14">
        <v>0.5</v>
      </c>
      <c r="AU221" s="10">
        <v>0.65914945544250192</v>
      </c>
      <c r="AV221" s="10">
        <v>11.918314477975741</v>
      </c>
      <c r="AW221" s="10">
        <v>0.5353121195391084</v>
      </c>
      <c r="AX221" s="10">
        <v>0.63419606703069065</v>
      </c>
      <c r="AY221" s="10">
        <v>9.353670080565097</v>
      </c>
      <c r="AZ221" s="10">
        <v>11.035980659323767</v>
      </c>
      <c r="BA221" s="10">
        <v>2.7839597200197428</v>
      </c>
      <c r="BB221" s="10">
        <v>0.16545164477260987</v>
      </c>
      <c r="BC221" s="2">
        <v>0.10351048834983738</v>
      </c>
      <c r="BD221" s="1" t="s">
        <v>59</v>
      </c>
      <c r="BE221" s="15"/>
      <c r="BF221" s="9">
        <v>0.50219840644414315</v>
      </c>
      <c r="BG221">
        <v>68</v>
      </c>
      <c r="BH221" s="19">
        <v>152.69999999999999</v>
      </c>
      <c r="BI221">
        <v>114</v>
      </c>
      <c r="BJ221" s="19">
        <v>34.200000000000003</v>
      </c>
      <c r="BK221">
        <v>92</v>
      </c>
      <c r="BL221" s="20">
        <v>13.9</v>
      </c>
      <c r="BM221">
        <v>84</v>
      </c>
      <c r="BN221">
        <v>64</v>
      </c>
      <c r="BO221" s="20">
        <v>8.59</v>
      </c>
      <c r="BP221">
        <v>88</v>
      </c>
      <c r="BQ221" s="19">
        <v>14.2</v>
      </c>
      <c r="BR221">
        <v>86</v>
      </c>
      <c r="BS221">
        <v>60</v>
      </c>
      <c r="BT221" s="20">
        <v>12.37</v>
      </c>
      <c r="BU221" s="20">
        <v>-0.29999999999999893</v>
      </c>
      <c r="BV221" s="20">
        <v>-2</v>
      </c>
      <c r="BW221" s="20">
        <v>4</v>
      </c>
      <c r="BX221" s="20">
        <v>4</v>
      </c>
      <c r="BY221" s="20">
        <v>-3.7799999999999994</v>
      </c>
      <c r="BZ221" s="25">
        <f t="shared" si="8"/>
        <v>51.709530180000002</v>
      </c>
      <c r="CA221" s="25">
        <f t="shared" si="7"/>
        <v>22.176475130686288</v>
      </c>
    </row>
    <row r="222" spans="1:79" x14ac:dyDescent="0.3">
      <c r="A222" s="2">
        <v>180</v>
      </c>
      <c r="B222" s="3" t="s">
        <v>257</v>
      </c>
      <c r="C222" s="10">
        <v>476</v>
      </c>
      <c r="D222" s="9" t="s">
        <v>58</v>
      </c>
      <c r="E222" s="10">
        <v>9.3167258220000004</v>
      </c>
      <c r="F222" s="10">
        <v>0.54792246730000005</v>
      </c>
      <c r="G222" s="10">
        <v>17.133261430000001</v>
      </c>
      <c r="H222" s="10">
        <v>9.3585619690000001</v>
      </c>
      <c r="I222" s="10">
        <v>83.775039019999994</v>
      </c>
      <c r="J222" s="10">
        <v>33.30873957</v>
      </c>
      <c r="K222" s="10">
        <v>71.649859259999999</v>
      </c>
      <c r="L222" s="11">
        <v>4.0335648148148153E-3</v>
      </c>
      <c r="M222" s="11">
        <v>4.6354050925925929E-3</v>
      </c>
      <c r="N222" s="10">
        <v>1.5567336750000003</v>
      </c>
      <c r="O222" s="10">
        <v>9.7891055500000022</v>
      </c>
      <c r="P222" s="10">
        <v>0.15902716208836873</v>
      </c>
      <c r="Q222" s="9">
        <v>0.14705899332679565</v>
      </c>
      <c r="R222">
        <v>7.0258165300000002</v>
      </c>
      <c r="S222">
        <v>0.71771792571998561</v>
      </c>
      <c r="T222" s="9">
        <v>0.75978167189716517</v>
      </c>
      <c r="U222" s="3">
        <v>13.115212479999999</v>
      </c>
      <c r="V222" s="3">
        <v>9.151240159666667</v>
      </c>
      <c r="W222" s="3">
        <v>0.46001663353333333</v>
      </c>
      <c r="X222" s="3">
        <v>0.53305045896666658</v>
      </c>
      <c r="Y222" s="3">
        <v>17.02093222666667</v>
      </c>
      <c r="Z222" s="3">
        <v>17.946410669999999</v>
      </c>
      <c r="AA222" s="3">
        <v>7.7701662203333335</v>
      </c>
      <c r="AB222" s="3">
        <v>9.4269592986666666</v>
      </c>
      <c r="AC222" s="3">
        <v>94.17427888666667</v>
      </c>
      <c r="AD222" s="3">
        <v>82.322798109999994</v>
      </c>
      <c r="AE222" s="3">
        <v>32.518479900000003</v>
      </c>
      <c r="AF222" s="3">
        <v>32.32843166</v>
      </c>
      <c r="AG222" s="3">
        <v>62.903647290000002</v>
      </c>
      <c r="AH222" s="3">
        <v>72.005658703333324</v>
      </c>
      <c r="AI222" s="12">
        <v>43646</v>
      </c>
      <c r="AJ222" s="13">
        <v>636.66666666666663</v>
      </c>
      <c r="AK222" s="16">
        <v>3.08046</v>
      </c>
      <c r="AL222" s="10">
        <v>8.0459999999999976E-2</v>
      </c>
      <c r="AM222" s="10">
        <v>0.53361101975029712</v>
      </c>
      <c r="AN222" s="14">
        <v>12</v>
      </c>
      <c r="AO222" s="10">
        <v>285.14999999999998</v>
      </c>
      <c r="AP222" s="14">
        <v>10.5</v>
      </c>
      <c r="AQ222" s="14">
        <v>37</v>
      </c>
      <c r="AR222" s="10">
        <v>310.14999999999998</v>
      </c>
      <c r="AS222" s="14">
        <v>47.1</v>
      </c>
      <c r="AT222" s="14">
        <v>0.5</v>
      </c>
      <c r="AU222" s="10">
        <v>0.62159329249231465</v>
      </c>
      <c r="AV222" s="10">
        <v>10.649920383405284</v>
      </c>
      <c r="AW222" s="10">
        <v>0.52186809430950876</v>
      </c>
      <c r="AX222" s="10">
        <v>0.60472167072538252</v>
      </c>
      <c r="AY222" s="10">
        <v>8.8315840749818886</v>
      </c>
      <c r="AZ222" s="10">
        <v>10.816753143568148</v>
      </c>
      <c r="BA222" s="10">
        <v>1.7750864093057412</v>
      </c>
      <c r="BB222" s="10">
        <v>0.18133285009943945</v>
      </c>
      <c r="BC222" s="2">
        <v>0.17578414098593012</v>
      </c>
      <c r="BD222" s="1" t="s">
        <v>59</v>
      </c>
      <c r="BE222" s="15"/>
      <c r="BF222" s="9">
        <v>0.75978167189716517</v>
      </c>
      <c r="BG222">
        <v>55</v>
      </c>
      <c r="BH222" s="19">
        <v>146.4</v>
      </c>
      <c r="BI222">
        <v>87</v>
      </c>
      <c r="BJ222" s="19">
        <v>30.3</v>
      </c>
      <c r="BK222">
        <v>87</v>
      </c>
      <c r="BL222" s="20">
        <v>12.4</v>
      </c>
      <c r="BM222">
        <v>88</v>
      </c>
      <c r="BN222">
        <v>67</v>
      </c>
      <c r="BO222" s="20">
        <v>8.84</v>
      </c>
      <c r="BP222">
        <v>86</v>
      </c>
      <c r="BQ222" s="19">
        <v>12.8</v>
      </c>
      <c r="BR222">
        <v>89</v>
      </c>
      <c r="BS222">
        <v>74</v>
      </c>
      <c r="BT222" s="20">
        <v>5.94</v>
      </c>
      <c r="BU222" s="20">
        <v>-0.40000000000000036</v>
      </c>
      <c r="BV222" s="20">
        <v>-1</v>
      </c>
      <c r="BW222" s="20">
        <v>-7</v>
      </c>
      <c r="BX222" s="20">
        <v>1</v>
      </c>
      <c r="BY222" s="20">
        <v>2.8999999999999995</v>
      </c>
      <c r="BZ222" s="25">
        <f t="shared" si="8"/>
        <v>39.462536190000002</v>
      </c>
      <c r="CA222" s="25">
        <f t="shared" si="7"/>
        <v>18.412079428133119</v>
      </c>
    </row>
    <row r="223" spans="1:79" x14ac:dyDescent="0.3">
      <c r="A223" s="2">
        <v>181</v>
      </c>
      <c r="B223" s="3" t="s">
        <v>258</v>
      </c>
      <c r="C223" s="10">
        <v>511</v>
      </c>
      <c r="D223" s="9" t="s">
        <v>58</v>
      </c>
      <c r="E223" s="10">
        <v>8.3264704700000003</v>
      </c>
      <c r="F223" s="10">
        <v>0.69314166889999995</v>
      </c>
      <c r="G223" s="10">
        <v>22.490111989999999</v>
      </c>
      <c r="H223" s="10">
        <v>15.505262370000001</v>
      </c>
      <c r="I223" s="10">
        <v>76.596549920000001</v>
      </c>
      <c r="J223" s="10">
        <v>29.892445349999999</v>
      </c>
      <c r="K223" s="10">
        <v>77.008128810000002</v>
      </c>
      <c r="L223" s="11">
        <v>4.6932870370370366E-3</v>
      </c>
      <c r="M223" s="11">
        <v>5.3298495370370375E-3</v>
      </c>
      <c r="N223" s="10">
        <v>4.6523155500000009</v>
      </c>
      <c r="O223" s="10">
        <v>14.068332869999992</v>
      </c>
      <c r="P223" s="10">
        <v>0.33069416205816599</v>
      </c>
      <c r="Q223" s="9">
        <v>0.26629794368063664</v>
      </c>
      <c r="R223">
        <v>11.302586779999999</v>
      </c>
      <c r="S223">
        <v>0.80340626600485077</v>
      </c>
      <c r="T223" s="9">
        <v>0.79254777742021498</v>
      </c>
      <c r="U223" s="3">
        <v>13.184414329999999</v>
      </c>
      <c r="V223" s="3">
        <v>8.8503617514999995</v>
      </c>
      <c r="W223" s="3">
        <v>0.53078623269999992</v>
      </c>
      <c r="X223" s="3">
        <v>0.62732543694999998</v>
      </c>
      <c r="Y223" s="3">
        <v>19.28319668</v>
      </c>
      <c r="Z223" s="3">
        <v>22.287423400000002</v>
      </c>
      <c r="AA223" s="3">
        <v>10.247078917</v>
      </c>
      <c r="AB223" s="3">
        <v>13.948779505000001</v>
      </c>
      <c r="AC223" s="3">
        <v>90.635436764999994</v>
      </c>
      <c r="AD223" s="3">
        <v>76.788337894999998</v>
      </c>
      <c r="AE223" s="3">
        <v>29.55759488</v>
      </c>
      <c r="AF223" s="3">
        <v>29.487774774999998</v>
      </c>
      <c r="AG223" s="3">
        <v>65.770447230000002</v>
      </c>
      <c r="AH223" s="3">
        <v>76.747336930000003</v>
      </c>
      <c r="AI223" s="12">
        <v>43646</v>
      </c>
      <c r="AJ223" s="13">
        <v>636.66666666666663</v>
      </c>
      <c r="AK223" s="16">
        <v>3.08046</v>
      </c>
      <c r="AL223" s="10">
        <v>8.0459999999999976E-2</v>
      </c>
      <c r="AM223" s="10">
        <v>0.67503717194834534</v>
      </c>
      <c r="AN223" s="14">
        <v>12</v>
      </c>
      <c r="AO223" s="10">
        <v>285.14999999999998</v>
      </c>
      <c r="AP223" s="14">
        <v>10.5</v>
      </c>
      <c r="AQ223" s="14">
        <v>37</v>
      </c>
      <c r="AR223" s="10">
        <v>310.14999999999998</v>
      </c>
      <c r="AS223" s="14">
        <v>47.1</v>
      </c>
      <c r="AT223" s="14">
        <v>0.5</v>
      </c>
      <c r="AU223" s="10">
        <v>0.78633791795083918</v>
      </c>
      <c r="AV223" s="10">
        <v>17.684827836697803</v>
      </c>
      <c r="AW223" s="10">
        <v>0.60215300828855944</v>
      </c>
      <c r="AX223" s="10">
        <v>0.71167237536260519</v>
      </c>
      <c r="AY223" s="10">
        <v>11.621822018690827</v>
      </c>
      <c r="AZ223" s="10">
        <v>15.876477405338903</v>
      </c>
      <c r="BA223" s="10">
        <v>5.364474660917427</v>
      </c>
      <c r="BB223" s="10">
        <v>0.3813155908726682</v>
      </c>
      <c r="BC223" s="2">
        <v>0.30605730006897941</v>
      </c>
      <c r="BD223" s="1" t="s">
        <v>59</v>
      </c>
      <c r="BE223" s="15"/>
      <c r="BF223" s="9">
        <v>0.79254777742021498</v>
      </c>
      <c r="BG223">
        <v>62</v>
      </c>
      <c r="BH223" s="19">
        <v>149.4</v>
      </c>
      <c r="BI223">
        <v>115</v>
      </c>
      <c r="BJ223" s="19">
        <v>34.6</v>
      </c>
      <c r="BK223">
        <v>88</v>
      </c>
      <c r="BL223" s="20">
        <v>14.9</v>
      </c>
      <c r="BM223">
        <v>90</v>
      </c>
      <c r="BN223">
        <v>63</v>
      </c>
      <c r="BO223" s="20">
        <v>5.73</v>
      </c>
      <c r="BP223">
        <v>77</v>
      </c>
      <c r="BQ223" s="19">
        <v>15</v>
      </c>
      <c r="BR223">
        <v>89</v>
      </c>
      <c r="BS223">
        <v>62</v>
      </c>
      <c r="BT223" s="20">
        <v>6.8</v>
      </c>
      <c r="BU223" s="20">
        <v>-9.9999999999999645E-2</v>
      </c>
      <c r="BV223" s="20">
        <v>1</v>
      </c>
      <c r="BW223" s="20">
        <v>1</v>
      </c>
      <c r="BX223" s="20">
        <v>11</v>
      </c>
      <c r="BY223" s="20">
        <v>-1.0699999999999994</v>
      </c>
      <c r="BZ223" s="25">
        <f t="shared" si="8"/>
        <v>52.163122550000004</v>
      </c>
      <c r="CA223" s="25">
        <f t="shared" si="7"/>
        <v>23.370197680503363</v>
      </c>
    </row>
    <row r="224" spans="1:79" x14ac:dyDescent="0.3">
      <c r="A224" s="2">
        <v>182</v>
      </c>
      <c r="B224" s="3" t="s">
        <v>259</v>
      </c>
      <c r="C224" s="10">
        <v>579</v>
      </c>
      <c r="D224" s="9" t="s">
        <v>58</v>
      </c>
      <c r="E224" s="10">
        <v>9.0616110380000006</v>
      </c>
      <c r="F224" s="10">
        <v>0.54401417460000001</v>
      </c>
      <c r="G224" s="10">
        <v>19.17863496</v>
      </c>
      <c r="H224" s="10">
        <v>10.396418600000001</v>
      </c>
      <c r="I224" s="10">
        <v>66.622846659999993</v>
      </c>
      <c r="J224" s="10">
        <v>33.709636119999999</v>
      </c>
      <c r="K224" s="10">
        <v>84.503745260000002</v>
      </c>
      <c r="L224" s="11">
        <v>6.1979166666666675E-3</v>
      </c>
      <c r="M224" s="11">
        <v>6.6724421296296297E-3</v>
      </c>
      <c r="N224" s="10">
        <v>1.5364351369999998</v>
      </c>
      <c r="O224" s="10">
        <v>17.800575590000008</v>
      </c>
      <c r="P224" s="10">
        <v>8.6313789643023511E-2</v>
      </c>
      <c r="Q224" s="9">
        <v>0.11378084357708625</v>
      </c>
      <c r="R224">
        <v>9.4530536000000041</v>
      </c>
      <c r="S224">
        <v>0.53105325455377594</v>
      </c>
      <c r="T224" s="9">
        <v>0.65639089031470166</v>
      </c>
      <c r="U224" s="3">
        <v>13.350589103333334</v>
      </c>
      <c r="V224" s="3">
        <v>9.2660993439999988</v>
      </c>
      <c r="W224" s="3">
        <v>0.47915001019999998</v>
      </c>
      <c r="X224" s="3">
        <v>0.5474157677</v>
      </c>
      <c r="Y224" s="3">
        <v>18.730352123333333</v>
      </c>
      <c r="Z224" s="3">
        <v>19.7395219</v>
      </c>
      <c r="AA224" s="3">
        <v>8.9322040786666665</v>
      </c>
      <c r="AB224" s="3">
        <v>10.771785060000001</v>
      </c>
      <c r="AC224" s="3">
        <v>85.329579293333339</v>
      </c>
      <c r="AD224" s="3">
        <v>68.971990239999982</v>
      </c>
      <c r="AE224" s="3">
        <v>33.230706693333339</v>
      </c>
      <c r="AF224" s="3">
        <v>33.512770350000004</v>
      </c>
      <c r="AG224" s="3">
        <v>74.217261276666662</v>
      </c>
      <c r="AH224" s="3">
        <v>84.859560223333332</v>
      </c>
      <c r="AI224" s="12">
        <v>43646</v>
      </c>
      <c r="AJ224" s="13">
        <v>636.66666666666663</v>
      </c>
      <c r="AK224" s="16">
        <v>3.08046</v>
      </c>
      <c r="AL224" s="10">
        <v>8.0459999999999976E-2</v>
      </c>
      <c r="AM224" s="10">
        <v>0.52980480960635745</v>
      </c>
      <c r="AN224" s="14">
        <v>12</v>
      </c>
      <c r="AO224" s="10">
        <v>285.14999999999998</v>
      </c>
      <c r="AP224" s="14">
        <v>10.5</v>
      </c>
      <c r="AQ224" s="14">
        <v>37</v>
      </c>
      <c r="AR224" s="10">
        <v>310.14999999999998</v>
      </c>
      <c r="AS224" s="14">
        <v>47.1</v>
      </c>
      <c r="AT224" s="14">
        <v>0.5</v>
      </c>
      <c r="AU224" s="10">
        <v>0.61715951094035904</v>
      </c>
      <c r="AV224" s="10">
        <v>11.836276972417272</v>
      </c>
      <c r="AW224" s="10">
        <v>0.5435740459879187</v>
      </c>
      <c r="AX224" s="10">
        <v>0.62101846468096256</v>
      </c>
      <c r="AY224" s="10">
        <v>10.17788171636583</v>
      </c>
      <c r="AZ224" s="10">
        <v>12.259794177904743</v>
      </c>
      <c r="BA224" s="10">
        <v>1.7093322807763656</v>
      </c>
      <c r="BB224" s="10">
        <v>9.6026798242222725E-2</v>
      </c>
      <c r="BC224" s="2">
        <v>0.12885109474613562</v>
      </c>
      <c r="BD224" s="1" t="s">
        <v>59</v>
      </c>
      <c r="BE224" s="15"/>
      <c r="BF224" s="9">
        <v>0.65639089031470166</v>
      </c>
      <c r="BG224">
        <v>50</v>
      </c>
      <c r="BH224" s="19">
        <v>161.30000000000001</v>
      </c>
      <c r="BI224">
        <v>105</v>
      </c>
      <c r="BJ224" s="19">
        <v>33.5</v>
      </c>
      <c r="BK224">
        <v>92</v>
      </c>
      <c r="BL224" s="20">
        <v>14</v>
      </c>
      <c r="BM224">
        <v>84</v>
      </c>
      <c r="BN224">
        <v>76</v>
      </c>
      <c r="BO224" s="20">
        <v>7.73</v>
      </c>
      <c r="BP224">
        <v>89</v>
      </c>
      <c r="BQ224" s="19">
        <v>13.9</v>
      </c>
      <c r="BR224">
        <v>86</v>
      </c>
      <c r="BS224">
        <v>76</v>
      </c>
      <c r="BT224" s="20">
        <v>9.31</v>
      </c>
      <c r="BU224" s="20">
        <v>9.9999999999999645E-2</v>
      </c>
      <c r="BV224" s="20">
        <v>-2</v>
      </c>
      <c r="BW224" s="20">
        <v>0</v>
      </c>
      <c r="BX224" s="20">
        <v>3</v>
      </c>
      <c r="BY224" s="20">
        <v>-1.58</v>
      </c>
      <c r="BZ224" s="25">
        <f t="shared" si="8"/>
        <v>47.627198849999999</v>
      </c>
      <c r="CA224" s="25">
        <f t="shared" si="7"/>
        <v>18.305698488220891</v>
      </c>
    </row>
    <row r="225" spans="1:79" x14ac:dyDescent="0.3">
      <c r="A225" s="2">
        <v>183</v>
      </c>
      <c r="B225" s="3" t="s">
        <v>260</v>
      </c>
      <c r="C225" s="10">
        <v>487</v>
      </c>
      <c r="D225" s="9" t="s">
        <v>58</v>
      </c>
      <c r="E225" s="10"/>
      <c r="F225" s="10"/>
      <c r="G225" s="10"/>
      <c r="H225" s="10"/>
      <c r="I225" s="10"/>
      <c r="J225" s="10"/>
      <c r="K225" s="10"/>
      <c r="L225" s="11"/>
      <c r="M225" s="11"/>
      <c r="N225" s="10">
        <v>0</v>
      </c>
      <c r="O225" s="10">
        <v>0</v>
      </c>
      <c r="P225" s="10" t="e">
        <v>#DIV/0!</v>
      </c>
      <c r="Q225" s="9">
        <v>0.23391092108358524</v>
      </c>
      <c r="R225">
        <v>0</v>
      </c>
      <c r="S225" t="e">
        <v>#DIV/0!</v>
      </c>
      <c r="T225" s="9">
        <v>0.7855783282762262</v>
      </c>
      <c r="U225" s="3">
        <v>13.379009589999999</v>
      </c>
      <c r="V225" s="3">
        <v>9.1113730104999995</v>
      </c>
      <c r="W225" s="3">
        <v>0.50813844729999991</v>
      </c>
      <c r="X225" s="3">
        <v>0.5832163133499999</v>
      </c>
      <c r="Y225" s="3">
        <v>23.264114395</v>
      </c>
      <c r="Z225" s="3">
        <v>25.415511160000001</v>
      </c>
      <c r="AA225" s="3">
        <v>11.800920425000001</v>
      </c>
      <c r="AB225" s="3">
        <v>14.826408874999998</v>
      </c>
      <c r="AC225" s="3">
        <v>93.596566095</v>
      </c>
      <c r="AD225" s="3">
        <v>80.645402614999995</v>
      </c>
      <c r="AE225" s="3">
        <v>28.31295167</v>
      </c>
      <c r="AF225" s="3">
        <v>28.056771935</v>
      </c>
      <c r="AG225" s="3">
        <v>65.360534575000003</v>
      </c>
      <c r="AH225" s="3">
        <v>75.485896420000003</v>
      </c>
      <c r="AI225" s="12">
        <v>43646</v>
      </c>
      <c r="AJ225" s="13">
        <v>636.66666666666663</v>
      </c>
      <c r="AK225" s="16">
        <v>3.08046</v>
      </c>
      <c r="AL225" s="10">
        <v>8.0459999999999976E-2</v>
      </c>
      <c r="AM225" s="10" t="s">
        <v>518</v>
      </c>
      <c r="AN225" s="14">
        <v>12</v>
      </c>
      <c r="AO225" s="10">
        <v>285.14999999999998</v>
      </c>
      <c r="AP225" s="14">
        <v>10.5</v>
      </c>
      <c r="AQ225" s="14">
        <v>37</v>
      </c>
      <c r="AR225" s="10">
        <v>310.14999999999998</v>
      </c>
      <c r="AS225" s="14">
        <v>47.1</v>
      </c>
      <c r="AT225" s="14">
        <v>0.5</v>
      </c>
      <c r="AU225" s="10" t="s">
        <v>518</v>
      </c>
      <c r="AV225" s="10" t="s">
        <v>518</v>
      </c>
      <c r="AW225" s="10">
        <v>0.57646011862879387</v>
      </c>
      <c r="AX225" s="10">
        <v>0.66163256680614646</v>
      </c>
      <c r="AY225" s="10">
        <v>13.394633546522829</v>
      </c>
      <c r="AZ225" s="10">
        <v>16.814920368950677</v>
      </c>
      <c r="BA225" s="10" t="s">
        <v>518</v>
      </c>
      <c r="BB225" s="10" t="s">
        <v>518</v>
      </c>
      <c r="BC225" s="2">
        <v>0.2644210436962986</v>
      </c>
      <c r="BD225" s="1" t="s">
        <v>59</v>
      </c>
      <c r="BE225" s="15"/>
      <c r="BF225" s="9">
        <v>0.7855783282762262</v>
      </c>
      <c r="BG225">
        <v>54</v>
      </c>
      <c r="BH225" s="19">
        <v>142.6</v>
      </c>
      <c r="BI225">
        <v>124</v>
      </c>
      <c r="BJ225" s="19">
        <v>29.2</v>
      </c>
      <c r="BK225">
        <v>90</v>
      </c>
      <c r="BL225" s="20">
        <v>11</v>
      </c>
      <c r="BM225">
        <v>90</v>
      </c>
      <c r="BN225">
        <v>56</v>
      </c>
      <c r="BO225" s="20">
        <v>5.45</v>
      </c>
      <c r="BP225">
        <v>92</v>
      </c>
      <c r="BQ225" s="19">
        <v>13.4</v>
      </c>
      <c r="BR225">
        <v>85</v>
      </c>
      <c r="BS225">
        <v>69</v>
      </c>
      <c r="BT225" s="20">
        <v>9.42</v>
      </c>
      <c r="BU225" s="20">
        <v>-2.4000000000000004</v>
      </c>
      <c r="BV225" s="20">
        <v>5</v>
      </c>
      <c r="BW225" s="20">
        <v>-13</v>
      </c>
      <c r="BX225" s="20">
        <v>-2</v>
      </c>
      <c r="BY225" s="20">
        <v>-3.9699999999999998</v>
      </c>
      <c r="BZ225" s="25">
        <f t="shared" si="8"/>
        <v>56.245453879999999</v>
      </c>
      <c r="CA225" s="25">
        <f t="shared" si="7"/>
        <v>27.659757912067811</v>
      </c>
    </row>
    <row r="226" spans="1:79" x14ac:dyDescent="0.3">
      <c r="A226" s="2">
        <v>184</v>
      </c>
      <c r="B226" s="3" t="s">
        <v>261</v>
      </c>
      <c r="C226" s="10">
        <v>509</v>
      </c>
      <c r="D226" s="9" t="s">
        <v>58</v>
      </c>
      <c r="E226" s="10">
        <v>8.1548537670000005</v>
      </c>
      <c r="F226" s="10">
        <v>0.91472385960000002</v>
      </c>
      <c r="G226" s="10">
        <v>14.949583580000001</v>
      </c>
      <c r="H226" s="10">
        <v>13.66658056</v>
      </c>
      <c r="I226" s="10">
        <v>84.109451250000006</v>
      </c>
      <c r="J226" s="10">
        <v>30.407847369999999</v>
      </c>
      <c r="K226" s="10">
        <v>91.437051240000002</v>
      </c>
      <c r="L226" s="11">
        <v>5.5150462962962957E-3</v>
      </c>
      <c r="M226" s="11">
        <v>5.9895717592592587E-3</v>
      </c>
      <c r="N226" s="10">
        <v>6.664757915</v>
      </c>
      <c r="O226" s="10">
        <v>13.668617779999991</v>
      </c>
      <c r="P226" s="10">
        <v>0.48759560200387758</v>
      </c>
      <c r="Q226" s="9">
        <v>0.48759560200387758</v>
      </c>
      <c r="R226">
        <v>19.367684449999999</v>
      </c>
      <c r="S226">
        <v>1.4169453533435485</v>
      </c>
      <c r="T226" s="9">
        <v>1.4169453533435485</v>
      </c>
      <c r="U226" s="3">
        <v>13.32069617</v>
      </c>
      <c r="V226" s="3">
        <v>8.1548537670000005</v>
      </c>
      <c r="W226" s="3">
        <v>0.55224765220000005</v>
      </c>
      <c r="X226" s="3">
        <v>0.91472385960000002</v>
      </c>
      <c r="Y226" s="3">
        <v>12.70085656</v>
      </c>
      <c r="Z226" s="3">
        <v>14.949583580000001</v>
      </c>
      <c r="AA226" s="3">
        <v>7.0018226449999998</v>
      </c>
      <c r="AB226" s="3">
        <v>13.66658056</v>
      </c>
      <c r="AC226" s="3">
        <v>97.778069029999997</v>
      </c>
      <c r="AD226" s="3">
        <v>84.109451250000006</v>
      </c>
      <c r="AE226" s="3">
        <v>30.275802809999998</v>
      </c>
      <c r="AF226" s="3">
        <v>30.407847369999999</v>
      </c>
      <c r="AG226" s="3">
        <v>72.069366790000004</v>
      </c>
      <c r="AH226" s="3">
        <v>91.437051240000002</v>
      </c>
      <c r="AI226" s="12">
        <v>43646</v>
      </c>
      <c r="AJ226" s="13">
        <v>636.66666666666663</v>
      </c>
      <c r="AK226" s="16">
        <v>3.08046</v>
      </c>
      <c r="AL226" s="10">
        <v>8.0459999999999976E-2</v>
      </c>
      <c r="AM226" s="10">
        <v>0.89083175201106335</v>
      </c>
      <c r="AN226" s="14">
        <v>12</v>
      </c>
      <c r="AO226" s="10">
        <v>285.14999999999998</v>
      </c>
      <c r="AP226" s="14">
        <v>10.5</v>
      </c>
      <c r="AQ226" s="14">
        <v>37</v>
      </c>
      <c r="AR226" s="10">
        <v>310.14999999999998</v>
      </c>
      <c r="AS226" s="14">
        <v>47.1</v>
      </c>
      <c r="AT226" s="14">
        <v>0.5</v>
      </c>
      <c r="AU226" s="10">
        <v>1.0377129056449659</v>
      </c>
      <c r="AV226" s="10">
        <v>15.513375814984071</v>
      </c>
      <c r="AW226" s="10">
        <v>0.62650001941643074</v>
      </c>
      <c r="AX226" s="10">
        <v>1.0377129056449659</v>
      </c>
      <c r="AY226" s="10">
        <v>7.957086881445302</v>
      </c>
      <c r="AZ226" s="10">
        <v>15.513375814984071</v>
      </c>
      <c r="BA226" s="10">
        <v>7.5562889335387693</v>
      </c>
      <c r="BB226" s="10">
        <v>0.55282026721057187</v>
      </c>
      <c r="BC226" s="2">
        <v>0.55282026721057187</v>
      </c>
      <c r="BD226" s="1" t="s">
        <v>59</v>
      </c>
      <c r="BE226" s="15"/>
      <c r="BF226" s="9">
        <v>1.4169453533435485</v>
      </c>
      <c r="BG226">
        <v>51</v>
      </c>
      <c r="BH226" s="19">
        <v>148.6</v>
      </c>
      <c r="BI226">
        <v>101</v>
      </c>
      <c r="BJ226" s="19">
        <v>32.4</v>
      </c>
      <c r="BK226">
        <v>94</v>
      </c>
      <c r="BL226" s="20">
        <v>16.7</v>
      </c>
      <c r="BM226">
        <v>87</v>
      </c>
      <c r="BN226">
        <v>75</v>
      </c>
      <c r="BO226" s="20">
        <v>7.64</v>
      </c>
      <c r="BP226">
        <v>90</v>
      </c>
      <c r="BQ226" s="19">
        <v>13.3</v>
      </c>
      <c r="BR226">
        <v>95</v>
      </c>
      <c r="BS226">
        <v>67</v>
      </c>
      <c r="BT226" s="20">
        <v>8.83</v>
      </c>
      <c r="BU226" s="20">
        <v>3.3999999999999986</v>
      </c>
      <c r="BV226" s="20">
        <v>-8</v>
      </c>
      <c r="BW226" s="20">
        <v>8</v>
      </c>
      <c r="BX226" s="20">
        <v>4</v>
      </c>
      <c r="BY226" s="20">
        <v>-1.1900000000000004</v>
      </c>
      <c r="BZ226" s="25">
        <f t="shared" si="8"/>
        <v>45.812829370000003</v>
      </c>
      <c r="CA226" s="25">
        <f t="shared" si="7"/>
        <v>20.746722378810578</v>
      </c>
    </row>
    <row r="227" spans="1:79" x14ac:dyDescent="0.3">
      <c r="A227" s="2">
        <v>188</v>
      </c>
      <c r="B227" s="3" t="s">
        <v>265</v>
      </c>
      <c r="C227" s="10">
        <v>576</v>
      </c>
      <c r="D227" s="9" t="s">
        <v>58</v>
      </c>
      <c r="E227" s="10">
        <v>8.8534632559999995</v>
      </c>
      <c r="F227" s="10">
        <v>0.66172792759999999</v>
      </c>
      <c r="G227" s="10">
        <v>22.612617570000001</v>
      </c>
      <c r="H227" s="10">
        <v>14.96592959</v>
      </c>
      <c r="I227" s="10">
        <v>77.098662180000005</v>
      </c>
      <c r="J227" s="10">
        <v>29.44382178</v>
      </c>
      <c r="K227" s="10">
        <v>67.173308469999995</v>
      </c>
      <c r="L227" s="11">
        <v>4.4444444444444444E-3</v>
      </c>
      <c r="M227" s="11">
        <v>4.9768402777777771E-3</v>
      </c>
      <c r="N227" s="10">
        <v>3.3316070100000008</v>
      </c>
      <c r="O227" s="10">
        <v>14.753533279999999</v>
      </c>
      <c r="P227" s="10">
        <v>0.22581756835946223</v>
      </c>
      <c r="Q227" s="9">
        <v>0.20755354907138512</v>
      </c>
      <c r="R227">
        <v>14.009225149999992</v>
      </c>
      <c r="S227">
        <v>0.94955051675594226</v>
      </c>
      <c r="T227" s="9">
        <v>0.96791139787192793</v>
      </c>
      <c r="U227" s="3">
        <v>13.348813283333334</v>
      </c>
      <c r="V227" s="3">
        <v>8.7126308613333325</v>
      </c>
      <c r="W227" s="3">
        <v>0.52233918723333339</v>
      </c>
      <c r="X227" s="3">
        <v>0.71132924306666678</v>
      </c>
      <c r="Y227" s="3">
        <v>22.537907470000004</v>
      </c>
      <c r="Z227" s="3">
        <v>20.968138943333333</v>
      </c>
      <c r="AA227" s="3">
        <v>11.761883173333333</v>
      </c>
      <c r="AB227" s="3">
        <v>14.828900036666667</v>
      </c>
      <c r="AC227" s="3">
        <v>92.413509736666654</v>
      </c>
      <c r="AD227" s="3">
        <v>77.694356803333335</v>
      </c>
      <c r="AE227" s="3">
        <v>29.167501239999996</v>
      </c>
      <c r="AF227" s="3">
        <v>29.460544586666668</v>
      </c>
      <c r="AG227" s="3">
        <v>55.599657696666668</v>
      </c>
      <c r="AH227" s="3">
        <v>69.808430339999987</v>
      </c>
      <c r="AI227" s="12">
        <v>43646</v>
      </c>
      <c r="AJ227" s="13">
        <v>636.66666666666663</v>
      </c>
      <c r="AK227" s="16">
        <v>3.08046</v>
      </c>
      <c r="AL227" s="10">
        <v>8.0459999999999976E-2</v>
      </c>
      <c r="AM227" s="10">
        <v>0.64444394109970593</v>
      </c>
      <c r="AN227" s="14">
        <v>12</v>
      </c>
      <c r="AO227" s="10">
        <v>285.14999999999998</v>
      </c>
      <c r="AP227" s="14">
        <v>10.5</v>
      </c>
      <c r="AQ227" s="14">
        <v>37</v>
      </c>
      <c r="AR227" s="10">
        <v>310.14999999999998</v>
      </c>
      <c r="AS227" s="14">
        <v>47.1</v>
      </c>
      <c r="AT227" s="14">
        <v>0.5</v>
      </c>
      <c r="AU227" s="10">
        <v>0.75070044723278317</v>
      </c>
      <c r="AV227" s="10">
        <v>16.975302122902892</v>
      </c>
      <c r="AW227" s="10">
        <v>0.59257021671344645</v>
      </c>
      <c r="AX227" s="10">
        <v>0.80697089940972244</v>
      </c>
      <c r="AY227" s="10">
        <v>13.348659061087568</v>
      </c>
      <c r="AZ227" s="10">
        <v>16.853068712826389</v>
      </c>
      <c r="BA227" s="10">
        <v>3.7717450278189766</v>
      </c>
      <c r="BB227" s="10">
        <v>0.25565028771324783</v>
      </c>
      <c r="BC227" s="2">
        <v>0.23719971008784335</v>
      </c>
      <c r="BD227" s="1" t="s">
        <v>59</v>
      </c>
      <c r="BE227" s="15"/>
      <c r="BF227" s="9">
        <v>0.96791139787192793</v>
      </c>
      <c r="BG227">
        <v>48</v>
      </c>
      <c r="BH227" s="19">
        <v>161.1</v>
      </c>
      <c r="BI227">
        <v>145</v>
      </c>
      <c r="BJ227" s="19">
        <v>34.1</v>
      </c>
      <c r="BK227">
        <v>91</v>
      </c>
      <c r="BL227" s="20">
        <v>15.1</v>
      </c>
      <c r="BM227">
        <v>88</v>
      </c>
      <c r="BN227">
        <v>53</v>
      </c>
      <c r="BO227" s="20">
        <v>7.67</v>
      </c>
      <c r="BP227">
        <v>88</v>
      </c>
      <c r="BQ227" s="19">
        <v>14.1</v>
      </c>
      <c r="BR227">
        <v>90</v>
      </c>
      <c r="BS227">
        <v>55</v>
      </c>
      <c r="BT227" s="20">
        <v>13.96</v>
      </c>
      <c r="BU227" s="20">
        <v>1</v>
      </c>
      <c r="BV227" s="20">
        <v>-2</v>
      </c>
      <c r="BW227" s="20">
        <v>-2</v>
      </c>
      <c r="BX227" s="20">
        <v>3</v>
      </c>
      <c r="BY227" s="20">
        <v>-6.2900000000000009</v>
      </c>
      <c r="BZ227" s="25">
        <f t="shared" si="8"/>
        <v>65.770893650000005</v>
      </c>
      <c r="CA227" s="25">
        <f t="shared" si="7"/>
        <v>25.342103597204357</v>
      </c>
    </row>
    <row r="228" spans="1:79" x14ac:dyDescent="0.3">
      <c r="A228" s="2">
        <v>190</v>
      </c>
      <c r="B228" s="3" t="s">
        <v>267</v>
      </c>
      <c r="C228" s="10">
        <v>465</v>
      </c>
      <c r="D228" s="9" t="s">
        <v>58</v>
      </c>
      <c r="E228" s="10">
        <v>9.3226844670000002</v>
      </c>
      <c r="F228" s="10">
        <v>0.68619006910000002</v>
      </c>
      <c r="G228" s="10">
        <v>21.10949261</v>
      </c>
      <c r="H228" s="10">
        <v>14.47836747</v>
      </c>
      <c r="I228" s="10">
        <v>81.849969560000005</v>
      </c>
      <c r="J228" s="10">
        <v>29.628897179999999</v>
      </c>
      <c r="K228" s="10">
        <v>71.381413690000002</v>
      </c>
      <c r="L228" s="11">
        <v>4.681712962962963E-3</v>
      </c>
      <c r="M228" s="11">
        <v>5.1851736111111109E-3</v>
      </c>
      <c r="N228" s="10">
        <v>3.94375316</v>
      </c>
      <c r="O228" s="10">
        <v>11.900595689999989</v>
      </c>
      <c r="P228" s="10">
        <v>0.33139123979431684</v>
      </c>
      <c r="Q228" s="9">
        <v>0.39769419885942298</v>
      </c>
      <c r="R228">
        <v>7.0093466200000023</v>
      </c>
      <c r="S228">
        <v>0.58899124065612285</v>
      </c>
      <c r="T228" s="9">
        <v>0.72620381411510548</v>
      </c>
      <c r="U228" s="3">
        <v>13.476685393333334</v>
      </c>
      <c r="V228" s="3">
        <v>8.9873946973333343</v>
      </c>
      <c r="W228" s="3">
        <v>0.53569104149999991</v>
      </c>
      <c r="X228" s="3">
        <v>0.71839691110000004</v>
      </c>
      <c r="Y228" s="3">
        <v>18.19787685</v>
      </c>
      <c r="Z228" s="3">
        <v>20.69683173</v>
      </c>
      <c r="AA228" s="3">
        <v>9.760870554666667</v>
      </c>
      <c r="AB228" s="3">
        <v>14.843748593333332</v>
      </c>
      <c r="AC228" s="3">
        <v>92.485255453333323</v>
      </c>
      <c r="AD228" s="3">
        <v>79.687325083333334</v>
      </c>
      <c r="AE228" s="3">
        <v>29.233412240000003</v>
      </c>
      <c r="AF228" s="3">
        <v>29.170540103333334</v>
      </c>
      <c r="AG228" s="3">
        <v>64.891567796666664</v>
      </c>
      <c r="AH228" s="3">
        <v>74.119142933333322</v>
      </c>
      <c r="AI228" s="12">
        <v>43647</v>
      </c>
      <c r="AJ228" s="13">
        <v>637.46666666666658</v>
      </c>
      <c r="AK228" s="16">
        <v>2.9168699999999999</v>
      </c>
      <c r="AL228" s="10">
        <v>8.3130000000000148E-2</v>
      </c>
      <c r="AM228" s="10">
        <v>0.70574629904658071</v>
      </c>
      <c r="AN228" s="14">
        <v>12</v>
      </c>
      <c r="AO228" s="10">
        <v>285.14999999999998</v>
      </c>
      <c r="AP228" s="14">
        <v>10.5</v>
      </c>
      <c r="AQ228" s="14">
        <v>37</v>
      </c>
      <c r="AR228" s="10">
        <v>310.14999999999998</v>
      </c>
      <c r="AS228" s="14">
        <v>47.1</v>
      </c>
      <c r="AT228" s="14">
        <v>0.5</v>
      </c>
      <c r="AU228" s="10">
        <v>0.8220365563731139</v>
      </c>
      <c r="AV228" s="10">
        <v>17.352774611908096</v>
      </c>
      <c r="AW228" s="10">
        <v>0.64174292060530036</v>
      </c>
      <c r="AX228" s="10">
        <v>0.86061945443816112</v>
      </c>
      <c r="AY228" s="10">
        <v>11.68099439147413</v>
      </c>
      <c r="AZ228" s="10">
        <v>17.796795573793347</v>
      </c>
      <c r="BA228" s="10">
        <v>4.729075710504052</v>
      </c>
      <c r="BB228" s="10">
        <v>0.39738142809757587</v>
      </c>
      <c r="BC228" s="2">
        <v>0.47844708503601591</v>
      </c>
      <c r="BD228" s="1" t="s">
        <v>59</v>
      </c>
      <c r="BE228" s="15"/>
      <c r="BF228" s="9">
        <v>0.72620381411510548</v>
      </c>
      <c r="BG228">
        <v>73</v>
      </c>
      <c r="BH228" s="19">
        <v>146.6</v>
      </c>
      <c r="BI228">
        <v>99</v>
      </c>
      <c r="BJ228" s="19">
        <v>29.4</v>
      </c>
      <c r="BK228">
        <v>87</v>
      </c>
      <c r="BL228" s="20">
        <v>12.1</v>
      </c>
      <c r="BM228">
        <v>89</v>
      </c>
      <c r="BN228">
        <v>67</v>
      </c>
      <c r="BO228" s="20">
        <v>5.74</v>
      </c>
      <c r="BP228">
        <v>84</v>
      </c>
      <c r="BQ228" s="19">
        <v>10.6</v>
      </c>
      <c r="BR228">
        <v>84</v>
      </c>
      <c r="BS228">
        <v>72</v>
      </c>
      <c r="BT228" s="20">
        <v>3.91</v>
      </c>
      <c r="BU228" s="20">
        <v>1.5</v>
      </c>
      <c r="BV228" s="20">
        <v>5</v>
      </c>
      <c r="BW228" s="20">
        <v>-5</v>
      </c>
      <c r="BX228" s="20">
        <v>3</v>
      </c>
      <c r="BY228" s="20">
        <v>1.83</v>
      </c>
      <c r="BZ228" s="25">
        <f t="shared" si="8"/>
        <v>44.905644630000005</v>
      </c>
      <c r="CA228" s="25">
        <f t="shared" si="7"/>
        <v>20.894548664685114</v>
      </c>
    </row>
    <row r="229" spans="1:79" x14ac:dyDescent="0.3">
      <c r="A229" s="2">
        <v>191</v>
      </c>
      <c r="B229" s="3" t="s">
        <v>268</v>
      </c>
      <c r="C229" s="10">
        <v>508</v>
      </c>
      <c r="D229" s="9" t="s">
        <v>58</v>
      </c>
      <c r="E229" s="10">
        <v>9.7656018679999992</v>
      </c>
      <c r="F229" s="10">
        <v>0.53276091489999999</v>
      </c>
      <c r="G229" s="10">
        <v>17.254995650000001</v>
      </c>
      <c r="H229" s="10">
        <v>9.1540431089999998</v>
      </c>
      <c r="I229" s="10">
        <v>70.950473520000003</v>
      </c>
      <c r="J229" s="10">
        <v>32.26974637</v>
      </c>
      <c r="K229" s="10">
        <v>71.267642179999996</v>
      </c>
      <c r="L229" s="11">
        <v>4.3807870370370372E-3</v>
      </c>
      <c r="M229" s="11">
        <v>4.9536921296296299E-3</v>
      </c>
      <c r="N229" s="10">
        <v>1.5509497080000001</v>
      </c>
      <c r="O229" s="10">
        <v>12.553665170000002</v>
      </c>
      <c r="P229" s="10">
        <v>0.12354556912242386</v>
      </c>
      <c r="Q229" s="9">
        <v>8.70977109319548E-2</v>
      </c>
      <c r="R229">
        <v>4.4390727099999907</v>
      </c>
      <c r="S229">
        <v>0.35360770339870312</v>
      </c>
      <c r="T229" s="9">
        <v>0.37418693253716301</v>
      </c>
      <c r="U229" s="3">
        <v>13.35564469</v>
      </c>
      <c r="V229" s="3">
        <v>10.163161003999999</v>
      </c>
      <c r="W229" s="3">
        <v>0.49432433269999998</v>
      </c>
      <c r="X229" s="3">
        <v>0.50198868829999999</v>
      </c>
      <c r="Y229" s="3">
        <v>15.484409760000002</v>
      </c>
      <c r="Z229" s="3">
        <v>17.484968375000001</v>
      </c>
      <c r="AA229" s="3">
        <v>7.617939561</v>
      </c>
      <c r="AB229" s="3">
        <v>8.748374544499999</v>
      </c>
      <c r="AC229" s="3">
        <v>85.181481090000005</v>
      </c>
      <c r="AD229" s="3">
        <v>71.896530804999998</v>
      </c>
      <c r="AE229" s="3">
        <v>31.634716815000001</v>
      </c>
      <c r="AF229" s="3">
        <v>31.550729699999998</v>
      </c>
      <c r="AG229" s="3">
        <v>66.569801769999998</v>
      </c>
      <c r="AH229" s="3">
        <v>71.555905849999988</v>
      </c>
      <c r="AI229" s="12">
        <v>43647</v>
      </c>
      <c r="AJ229" s="13">
        <v>637.46666666666658</v>
      </c>
      <c r="AK229" s="16">
        <v>2.9168699999999999</v>
      </c>
      <c r="AL229" s="10">
        <v>8.3130000000000148E-2</v>
      </c>
      <c r="AM229" s="10">
        <v>0.54794445576936923</v>
      </c>
      <c r="AN229" s="14">
        <v>12</v>
      </c>
      <c r="AO229" s="10">
        <v>285.14999999999998</v>
      </c>
      <c r="AP229" s="14">
        <v>10.5</v>
      </c>
      <c r="AQ229" s="14">
        <v>37</v>
      </c>
      <c r="AR229" s="10">
        <v>310.14999999999998</v>
      </c>
      <c r="AS229" s="14">
        <v>47.1</v>
      </c>
      <c r="AT229" s="14">
        <v>0.5</v>
      </c>
      <c r="AU229" s="10">
        <v>0.63823271069631626</v>
      </c>
      <c r="AV229" s="10">
        <v>11.012702646752647</v>
      </c>
      <c r="AW229" s="10">
        <v>0.59218675769690687</v>
      </c>
      <c r="AX229" s="10">
        <v>0.60136844185113314</v>
      </c>
      <c r="AY229" s="10">
        <v>9.1567345614753837</v>
      </c>
      <c r="AZ229" s="10">
        <v>10.506430411128632</v>
      </c>
      <c r="BA229" s="10">
        <v>1.8746728592907083</v>
      </c>
      <c r="BB229" s="10">
        <v>0.14933271151525446</v>
      </c>
      <c r="BC229" s="2">
        <v>0.10408648236365539</v>
      </c>
      <c r="BD229" s="1" t="s">
        <v>59</v>
      </c>
      <c r="BE229" s="15"/>
      <c r="BF229" s="9">
        <v>0.37418693253716301</v>
      </c>
      <c r="BG229">
        <v>75</v>
      </c>
      <c r="BH229" s="19">
        <v>144.19999999999999</v>
      </c>
      <c r="BI229">
        <v>90</v>
      </c>
      <c r="BJ229" s="19">
        <v>30.7</v>
      </c>
      <c r="BK229">
        <v>92</v>
      </c>
      <c r="BL229" s="20">
        <v>14.8</v>
      </c>
      <c r="BM229">
        <v>84</v>
      </c>
      <c r="BN229">
        <v>67</v>
      </c>
      <c r="BO229" s="20">
        <v>4.6900000000000004</v>
      </c>
      <c r="BP229">
        <v>90</v>
      </c>
      <c r="BQ229" s="19">
        <v>14</v>
      </c>
      <c r="BR229">
        <v>84</v>
      </c>
      <c r="BS229">
        <v>82</v>
      </c>
      <c r="BT229" s="20">
        <v>8.2200000000000006</v>
      </c>
      <c r="BU229" s="20">
        <v>0.80000000000000071</v>
      </c>
      <c r="BV229" s="20">
        <v>0</v>
      </c>
      <c r="BW229" s="20">
        <v>-15</v>
      </c>
      <c r="BX229" s="20">
        <v>2</v>
      </c>
      <c r="BY229" s="20">
        <v>-3.5300000000000002</v>
      </c>
      <c r="BZ229" s="25">
        <f t="shared" si="8"/>
        <v>40.823313300000002</v>
      </c>
      <c r="CA229" s="25">
        <f t="shared" si="7"/>
        <v>19.632595976462035</v>
      </c>
    </row>
    <row r="230" spans="1:79" x14ac:dyDescent="0.3">
      <c r="A230" s="2">
        <v>192</v>
      </c>
      <c r="B230" s="3" t="s">
        <v>269</v>
      </c>
      <c r="C230" s="10">
        <v>518</v>
      </c>
      <c r="D230" s="9" t="s">
        <v>58</v>
      </c>
      <c r="E230" s="10"/>
      <c r="F230" s="10"/>
      <c r="G230" s="10"/>
      <c r="H230" s="10"/>
      <c r="I230" s="10"/>
      <c r="J230" s="10"/>
      <c r="K230" s="10"/>
      <c r="L230" s="11"/>
      <c r="M230" s="11"/>
      <c r="N230" s="10">
        <v>0</v>
      </c>
      <c r="O230" s="10">
        <v>0</v>
      </c>
      <c r="P230" s="10" t="e">
        <v>#DIV/0!</v>
      </c>
      <c r="Q230" s="9">
        <v>0.12394447592421268</v>
      </c>
      <c r="R230">
        <v>0</v>
      </c>
      <c r="S230" t="e">
        <v>#DIV/0!</v>
      </c>
      <c r="T230" s="9">
        <v>0.25193780875871763</v>
      </c>
      <c r="U230" s="3">
        <v>13.26611035</v>
      </c>
      <c r="V230" s="3">
        <v>9.2156261530000005</v>
      </c>
      <c r="W230" s="3">
        <v>0.59877754859999999</v>
      </c>
      <c r="X230" s="3">
        <v>0.67432763350000002</v>
      </c>
      <c r="Y230" s="3">
        <v>17.43054643</v>
      </c>
      <c r="Z230" s="3">
        <v>17.706942739999999</v>
      </c>
      <c r="AA230" s="3">
        <v>10.335544560000001</v>
      </c>
      <c r="AB230" s="3">
        <v>11.872868540000001</v>
      </c>
      <c r="AC230" s="3">
        <v>92.868046840000005</v>
      </c>
      <c r="AD230" s="3">
        <v>80.464718910000002</v>
      </c>
      <c r="AE230" s="3">
        <v>32.342476830000003</v>
      </c>
      <c r="AF230" s="3">
        <v>32.33666565</v>
      </c>
      <c r="AG230" s="3">
        <v>68.087817909999998</v>
      </c>
      <c r="AH230" s="3">
        <v>71.21268517</v>
      </c>
      <c r="AI230" s="12">
        <v>43647</v>
      </c>
      <c r="AJ230" s="13">
        <v>637.46666666666658</v>
      </c>
      <c r="AK230" s="16">
        <v>2.9168699999999999</v>
      </c>
      <c r="AL230" s="10">
        <v>8.3130000000000148E-2</v>
      </c>
      <c r="AM230" s="10" t="s">
        <v>518</v>
      </c>
      <c r="AN230" s="14">
        <v>12</v>
      </c>
      <c r="AO230" s="10">
        <v>285.14999999999998</v>
      </c>
      <c r="AP230" s="14">
        <v>10.5</v>
      </c>
      <c r="AQ230" s="14">
        <v>37</v>
      </c>
      <c r="AR230" s="10">
        <v>310.14999999999998</v>
      </c>
      <c r="AS230" s="14">
        <v>47.1</v>
      </c>
      <c r="AT230" s="14">
        <v>0.5</v>
      </c>
      <c r="AU230" s="10" t="s">
        <v>518</v>
      </c>
      <c r="AV230" s="10" t="s">
        <v>518</v>
      </c>
      <c r="AW230" s="10">
        <v>0.71731879584072944</v>
      </c>
      <c r="AX230" s="10">
        <v>0.8078256895157554</v>
      </c>
      <c r="AY230" s="10">
        <v>12.503258576013526</v>
      </c>
      <c r="AZ230" s="10">
        <v>14.304123228156499</v>
      </c>
      <c r="BA230" s="10" t="s">
        <v>518</v>
      </c>
      <c r="BB230" s="10" t="s">
        <v>518</v>
      </c>
      <c r="BC230" s="2">
        <v>0.14519205348003508</v>
      </c>
      <c r="BD230" s="1" t="s">
        <v>59</v>
      </c>
      <c r="BE230" s="15"/>
      <c r="BF230" s="9">
        <v>0.25193780875871763</v>
      </c>
      <c r="BG230">
        <v>63</v>
      </c>
      <c r="BH230" s="19">
        <v>147.5</v>
      </c>
      <c r="BI230">
        <v>103</v>
      </c>
      <c r="BJ230" s="19">
        <v>30.7</v>
      </c>
      <c r="BK230">
        <v>86</v>
      </c>
      <c r="BL230" s="20">
        <v>13.4</v>
      </c>
      <c r="BM230">
        <v>86</v>
      </c>
      <c r="BN230">
        <v>67</v>
      </c>
      <c r="BO230" s="20">
        <v>8.07</v>
      </c>
      <c r="BP230">
        <v>85</v>
      </c>
      <c r="BQ230" s="19">
        <v>13.7</v>
      </c>
      <c r="BR230">
        <v>89</v>
      </c>
      <c r="BS230">
        <v>53</v>
      </c>
      <c r="BT230" s="20">
        <v>4.2699999999999996</v>
      </c>
      <c r="BU230" s="20">
        <v>-0.29999999999999893</v>
      </c>
      <c r="BV230" s="20">
        <v>-3</v>
      </c>
      <c r="BW230" s="20">
        <v>14</v>
      </c>
      <c r="BX230" s="20">
        <v>1</v>
      </c>
      <c r="BY230" s="20">
        <v>3.8000000000000007</v>
      </c>
      <c r="BZ230" s="25">
        <f t="shared" si="8"/>
        <v>46.720014110000001</v>
      </c>
      <c r="CA230" s="25">
        <f t="shared" si="7"/>
        <v>21.474295482907209</v>
      </c>
    </row>
    <row r="231" spans="1:79" x14ac:dyDescent="0.3">
      <c r="A231" s="2">
        <v>193</v>
      </c>
      <c r="B231" s="3" t="s">
        <v>270</v>
      </c>
      <c r="C231" s="10">
        <v>507</v>
      </c>
      <c r="D231" s="9" t="s">
        <v>58</v>
      </c>
      <c r="E231" s="10">
        <v>9.4924797939999994</v>
      </c>
      <c r="F231" s="10">
        <v>0.49013007650000001</v>
      </c>
      <c r="G231" s="10">
        <v>21.50915766</v>
      </c>
      <c r="H231" s="10">
        <v>10.52784625</v>
      </c>
      <c r="I231" s="10">
        <v>81.96077167</v>
      </c>
      <c r="J231" s="10">
        <v>29.681991799999999</v>
      </c>
      <c r="K231" s="10">
        <v>79.076047509999995</v>
      </c>
      <c r="L231" s="11">
        <v>4.386574074074074E-3</v>
      </c>
      <c r="M231" s="11">
        <v>4.8321643518518522E-3</v>
      </c>
      <c r="N231" s="10">
        <v>0.63288292400000046</v>
      </c>
      <c r="O231" s="10">
        <v>12.113255429999995</v>
      </c>
      <c r="P231" s="10">
        <v>5.2247137663141041E-2</v>
      </c>
      <c r="Q231" s="9">
        <v>0.13984359325383769</v>
      </c>
      <c r="R231">
        <v>10.475603519999993</v>
      </c>
      <c r="S231">
        <v>0.86480497175481397</v>
      </c>
      <c r="T231" s="9">
        <v>0.69187728259502579</v>
      </c>
      <c r="U231" s="3">
        <v>13.315544503333333</v>
      </c>
      <c r="V231" s="3">
        <v>9.5714964459999994</v>
      </c>
      <c r="W231" s="3">
        <v>0.42325100743333333</v>
      </c>
      <c r="X231" s="3">
        <v>0.49513367726666674</v>
      </c>
      <c r="Y231" s="3">
        <v>20.410283573333334</v>
      </c>
      <c r="Z231" s="3">
        <v>20.836955943333333</v>
      </c>
      <c r="AA231" s="3">
        <v>8.6398941603333341</v>
      </c>
      <c r="AB231" s="3">
        <v>10.296913465666666</v>
      </c>
      <c r="AC231" s="3">
        <v>93.036655426666655</v>
      </c>
      <c r="AD231" s="3">
        <v>80.761359726666669</v>
      </c>
      <c r="AE231" s="3">
        <v>29.907216746666666</v>
      </c>
      <c r="AF231" s="3">
        <v>30.424723066666669</v>
      </c>
      <c r="AG231" s="3">
        <v>68.923307353333328</v>
      </c>
      <c r="AH231" s="3">
        <v>77.409739033333338</v>
      </c>
      <c r="AI231" s="12">
        <v>43647</v>
      </c>
      <c r="AJ231" s="13">
        <v>637.46666666666658</v>
      </c>
      <c r="AK231" s="16">
        <v>2.9168699999999999</v>
      </c>
      <c r="AL231" s="10">
        <v>8.3130000000000148E-2</v>
      </c>
      <c r="AM231" s="10">
        <v>0.5040986500941077</v>
      </c>
      <c r="AN231" s="14">
        <v>12</v>
      </c>
      <c r="AO231" s="10">
        <v>285.14999999999998</v>
      </c>
      <c r="AP231" s="14">
        <v>10.5</v>
      </c>
      <c r="AQ231" s="14">
        <v>37</v>
      </c>
      <c r="AR231" s="10">
        <v>310.14999999999998</v>
      </c>
      <c r="AS231" s="14">
        <v>47.1</v>
      </c>
      <c r="AT231" s="14">
        <v>0.5</v>
      </c>
      <c r="AU231" s="10">
        <v>0.58716215579948106</v>
      </c>
      <c r="AV231" s="10">
        <v>12.629363381076521</v>
      </c>
      <c r="AW231" s="10">
        <v>0.50704289714989192</v>
      </c>
      <c r="AX231" s="10">
        <v>0.59315632990504819</v>
      </c>
      <c r="AY231" s="10">
        <v>10.362151998476042</v>
      </c>
      <c r="AZ231" s="10">
        <v>12.359710816943533</v>
      </c>
      <c r="BA231" s="10">
        <v>0.77043352492513861</v>
      </c>
      <c r="BB231" s="10">
        <v>6.3602516216826679E-2</v>
      </c>
      <c r="BC231" s="2">
        <v>0.1687339482490087</v>
      </c>
      <c r="BD231" s="1" t="s">
        <v>59</v>
      </c>
      <c r="BE231" s="15"/>
      <c r="BF231" s="9">
        <v>0.69187728259502579</v>
      </c>
      <c r="BG231">
        <v>62</v>
      </c>
      <c r="BH231" s="19">
        <v>148.9</v>
      </c>
      <c r="BI231">
        <v>106</v>
      </c>
      <c r="BJ231" s="19">
        <v>30.7</v>
      </c>
      <c r="BK231">
        <v>93</v>
      </c>
      <c r="BL231" s="20">
        <v>12.6</v>
      </c>
      <c r="BM231">
        <v>88</v>
      </c>
      <c r="BN231">
        <v>66</v>
      </c>
      <c r="BO231" s="20">
        <v>15.51</v>
      </c>
      <c r="BP231">
        <v>86</v>
      </c>
      <c r="BQ231" s="19">
        <v>14</v>
      </c>
      <c r="BR231">
        <v>85</v>
      </c>
      <c r="BS231">
        <v>67</v>
      </c>
      <c r="BT231" s="20">
        <v>16.11</v>
      </c>
      <c r="BU231" s="20">
        <v>-1.4000000000000004</v>
      </c>
      <c r="BV231" s="20">
        <v>3</v>
      </c>
      <c r="BW231" s="20">
        <v>-1</v>
      </c>
      <c r="BX231" s="20">
        <v>7</v>
      </c>
      <c r="BY231" s="20">
        <v>-0.59999999999999964</v>
      </c>
      <c r="BZ231" s="25">
        <f t="shared" si="8"/>
        <v>48.080791220000002</v>
      </c>
      <c r="CA231" s="25">
        <f t="shared" si="7"/>
        <v>21.686137662310717</v>
      </c>
    </row>
    <row r="232" spans="1:79" x14ac:dyDescent="0.3">
      <c r="A232" s="2">
        <v>195</v>
      </c>
      <c r="B232" s="3" t="s">
        <v>272</v>
      </c>
      <c r="C232" s="10">
        <v>506</v>
      </c>
      <c r="D232" s="9" t="s">
        <v>58</v>
      </c>
      <c r="E232" s="10">
        <v>9.1228290259999998</v>
      </c>
      <c r="F232" s="10">
        <v>0.72813730880000005</v>
      </c>
      <c r="G232" s="10">
        <v>16.74132586</v>
      </c>
      <c r="H232" s="10">
        <v>12.11697843</v>
      </c>
      <c r="I232" s="10">
        <v>78.108139300000005</v>
      </c>
      <c r="J232" s="10">
        <v>33.926896579999998</v>
      </c>
      <c r="K232" s="10">
        <v>81.764703060000002</v>
      </c>
      <c r="L232" s="11">
        <v>4.1435185185185186E-3</v>
      </c>
      <c r="M232" s="11">
        <v>4.8032291666666666E-3</v>
      </c>
      <c r="N232" s="10">
        <v>2.0235596499999993</v>
      </c>
      <c r="O232" s="10">
        <v>11.297169619999991</v>
      </c>
      <c r="P232" s="10">
        <v>0.17912094073701276</v>
      </c>
      <c r="Q232" s="9">
        <v>0.15587586399034198</v>
      </c>
      <c r="R232">
        <v>8.5722358400000047</v>
      </c>
      <c r="S232">
        <v>0.75879500161032476</v>
      </c>
      <c r="T232" s="9">
        <v>0.74282973275685138</v>
      </c>
      <c r="U232" s="3">
        <v>13.236813035000001</v>
      </c>
      <c r="V232" s="3">
        <v>9.3521714715000002</v>
      </c>
      <c r="W232" s="3">
        <v>0.56841289010000007</v>
      </c>
      <c r="X232" s="3">
        <v>0.64190991240000006</v>
      </c>
      <c r="Y232" s="3">
        <v>16.806629540000003</v>
      </c>
      <c r="Z232" s="3">
        <v>18.004420724999999</v>
      </c>
      <c r="AA232" s="3">
        <v>9.5319028235000012</v>
      </c>
      <c r="AB232" s="3">
        <v>11.402493029999999</v>
      </c>
      <c r="AC232" s="3">
        <v>90.344568159999994</v>
      </c>
      <c r="AD232" s="3">
        <v>78.220787059999992</v>
      </c>
      <c r="AE232" s="3">
        <v>33.640849360000004</v>
      </c>
      <c r="AF232" s="3">
        <v>33.161459120000004</v>
      </c>
      <c r="AG232" s="3">
        <v>71.294623874999999</v>
      </c>
      <c r="AH232" s="3">
        <v>80.287331875000007</v>
      </c>
      <c r="AI232" s="12">
        <v>43647</v>
      </c>
      <c r="AJ232" s="13">
        <v>637.46666666666658</v>
      </c>
      <c r="AK232" s="16">
        <v>2.9168699999999999</v>
      </c>
      <c r="AL232" s="10">
        <v>8.3130000000000148E-2</v>
      </c>
      <c r="AM232" s="10">
        <v>0.74888902364520882</v>
      </c>
      <c r="AN232" s="14">
        <v>12</v>
      </c>
      <c r="AO232" s="10">
        <v>285.14999999999998</v>
      </c>
      <c r="AP232" s="14">
        <v>10.5</v>
      </c>
      <c r="AQ232" s="14">
        <v>37</v>
      </c>
      <c r="AR232" s="10">
        <v>310.14999999999998</v>
      </c>
      <c r="AS232" s="14">
        <v>47.1</v>
      </c>
      <c r="AT232" s="14">
        <v>0.5</v>
      </c>
      <c r="AU232" s="10">
        <v>0.87228817910145229</v>
      </c>
      <c r="AV232" s="10">
        <v>14.603260650163454</v>
      </c>
      <c r="AW232" s="10">
        <v>0.68094278220718318</v>
      </c>
      <c r="AX232" s="10">
        <v>0.76899016417295929</v>
      </c>
      <c r="AY232" s="10">
        <v>11.418103739081186</v>
      </c>
      <c r="AZ232" s="10">
        <v>13.714747256935906</v>
      </c>
      <c r="BA232" s="10">
        <v>2.5012165163485118</v>
      </c>
      <c r="BB232" s="10">
        <v>0.22140205029058543</v>
      </c>
      <c r="BC232" s="2">
        <v>0.19147350005048686</v>
      </c>
      <c r="BD232" s="1" t="s">
        <v>59</v>
      </c>
      <c r="BE232" s="15"/>
      <c r="BF232" s="9">
        <v>0.74282973275685138</v>
      </c>
      <c r="BG232">
        <v>51</v>
      </c>
      <c r="BH232" s="19">
        <v>155</v>
      </c>
      <c r="BI232">
        <v>107</v>
      </c>
      <c r="BJ232" s="19">
        <v>32.700000000000003</v>
      </c>
      <c r="BK232">
        <v>91</v>
      </c>
      <c r="BL232" s="20">
        <v>10.7</v>
      </c>
      <c r="BM232">
        <v>91</v>
      </c>
      <c r="BN232">
        <v>60</v>
      </c>
      <c r="BO232" s="20">
        <v>0.73</v>
      </c>
      <c r="BP232">
        <v>80</v>
      </c>
      <c r="BQ232" s="19">
        <v>15.2</v>
      </c>
      <c r="BR232">
        <v>84</v>
      </c>
      <c r="BS232">
        <v>68</v>
      </c>
      <c r="BT232" s="20">
        <v>3.95</v>
      </c>
      <c r="BU232" s="20">
        <v>-4.5</v>
      </c>
      <c r="BV232" s="20">
        <v>7</v>
      </c>
      <c r="BW232" s="20">
        <v>-8</v>
      </c>
      <c r="BX232" s="20">
        <v>11</v>
      </c>
      <c r="BY232" s="20">
        <v>-3.22</v>
      </c>
      <c r="BZ232" s="25">
        <f t="shared" si="8"/>
        <v>48.534383590000004</v>
      </c>
      <c r="CA232" s="25">
        <f t="shared" si="7"/>
        <v>20.201616478668054</v>
      </c>
    </row>
    <row r="233" spans="1:79" x14ac:dyDescent="0.3">
      <c r="A233" s="2">
        <v>196</v>
      </c>
      <c r="B233" s="3" t="s">
        <v>273</v>
      </c>
      <c r="C233" s="10">
        <v>480</v>
      </c>
      <c r="D233" s="9" t="s">
        <v>58</v>
      </c>
      <c r="E233" s="10">
        <v>9.9178248759999992</v>
      </c>
      <c r="F233" s="10">
        <v>0.62806216299999995</v>
      </c>
      <c r="G233" s="10">
        <v>22.334819419999999</v>
      </c>
      <c r="H233" s="10">
        <v>14.006712500000001</v>
      </c>
      <c r="I233" s="10">
        <v>63.22610538</v>
      </c>
      <c r="J233" s="10">
        <v>30.058835909999999</v>
      </c>
      <c r="K233" s="10">
        <v>74.652402609999996</v>
      </c>
      <c r="L233" s="11">
        <v>3.8888888888888883E-3</v>
      </c>
      <c r="M233" s="11">
        <v>4.4502199074074071E-3</v>
      </c>
      <c r="N233" s="10">
        <v>1.0217549800000008</v>
      </c>
      <c r="O233" s="10">
        <v>21.718622970000006</v>
      </c>
      <c r="P233" s="10">
        <v>4.7045108771921397E-2</v>
      </c>
      <c r="Q233" s="9">
        <v>8.6111497895820219E-2</v>
      </c>
      <c r="R233">
        <v>13.017010519999992</v>
      </c>
      <c r="S233">
        <v>0.59934787476998086</v>
      </c>
      <c r="T233" s="9">
        <v>0.37106860599787939</v>
      </c>
      <c r="U233" s="3">
        <v>13.315186376666666</v>
      </c>
      <c r="V233" s="3">
        <v>10.127882772</v>
      </c>
      <c r="W233" s="3">
        <v>0.55561269990000006</v>
      </c>
      <c r="X233" s="3">
        <v>0.60244178729999998</v>
      </c>
      <c r="Y233" s="3">
        <v>22.672867836666668</v>
      </c>
      <c r="Z233" s="3">
        <v>23.131331379999995</v>
      </c>
      <c r="AA233" s="3">
        <v>12.590099876666665</v>
      </c>
      <c r="AB233" s="3">
        <v>13.912545343333335</v>
      </c>
      <c r="AC233" s="3">
        <v>82.68290531000001</v>
      </c>
      <c r="AD233" s="3">
        <v>65.739101373333327</v>
      </c>
      <c r="AE233" s="3">
        <v>29.845025340000003</v>
      </c>
      <c r="AF233" s="3">
        <v>30.094729346666668</v>
      </c>
      <c r="AG233" s="3">
        <v>63.927789890000007</v>
      </c>
      <c r="AH233" s="3">
        <v>70.852345133333344</v>
      </c>
      <c r="AI233" s="12">
        <v>43647</v>
      </c>
      <c r="AJ233" s="13">
        <v>637.46666666666658</v>
      </c>
      <c r="AK233" s="16">
        <v>2.9168699999999999</v>
      </c>
      <c r="AL233" s="10">
        <v>8.3130000000000148E-2</v>
      </c>
      <c r="AM233" s="10">
        <v>0.64596176346563261</v>
      </c>
      <c r="AN233" s="14">
        <v>12</v>
      </c>
      <c r="AO233" s="10">
        <v>285.14999999999998</v>
      </c>
      <c r="AP233" s="14">
        <v>10.5</v>
      </c>
      <c r="AQ233" s="14">
        <v>37</v>
      </c>
      <c r="AR233" s="10">
        <v>310.14999999999998</v>
      </c>
      <c r="AS233" s="14">
        <v>47.1</v>
      </c>
      <c r="AT233" s="14">
        <v>0.5</v>
      </c>
      <c r="AU233" s="10">
        <v>0.75240094677839064</v>
      </c>
      <c r="AV233" s="10">
        <v>16.804739277732384</v>
      </c>
      <c r="AW233" s="10">
        <v>0.66560851150470901</v>
      </c>
      <c r="AX233" s="10">
        <v>0.72170845156196084</v>
      </c>
      <c r="AY233" s="10">
        <v>15.07689391133367</v>
      </c>
      <c r="AZ233" s="10">
        <v>16.682010795442771</v>
      </c>
      <c r="BA233" s="10">
        <v>1.2648753619995894</v>
      </c>
      <c r="BB233" s="10">
        <v>5.8239206221626726E-2</v>
      </c>
      <c r="BC233" s="2">
        <v>0.10456163672730127</v>
      </c>
      <c r="BD233" s="1" t="s">
        <v>59</v>
      </c>
      <c r="BE233" s="15"/>
      <c r="BF233" s="9">
        <v>0.37106860599787939</v>
      </c>
      <c r="BG233">
        <v>64</v>
      </c>
      <c r="BH233" s="19">
        <v>149.30000000000001</v>
      </c>
      <c r="BI233">
        <v>91</v>
      </c>
      <c r="BJ233" s="19">
        <v>32</v>
      </c>
      <c r="BK233" s="21" t="e">
        <v>#NULL!</v>
      </c>
      <c r="BL233" s="21" t="e">
        <v>#NULL!</v>
      </c>
      <c r="BM233" s="21" t="e">
        <v>#NULL!</v>
      </c>
      <c r="BN233" s="21" t="e">
        <v>#NULL!</v>
      </c>
      <c r="BO233" s="21" t="e">
        <v>#NULL!</v>
      </c>
      <c r="BP233" s="21" t="e">
        <v>#NULL!</v>
      </c>
      <c r="BQ233" s="21" t="e">
        <v>#NULL!</v>
      </c>
      <c r="BR233" s="21" t="e">
        <v>#NULL!</v>
      </c>
      <c r="BS233" s="21" t="e">
        <v>#NULL!</v>
      </c>
      <c r="BT233" s="21" t="e">
        <v>#NULL!</v>
      </c>
      <c r="BU233" s="21" t="e">
        <v>#NULL!</v>
      </c>
      <c r="BV233" s="21" t="e">
        <v>#NULL!</v>
      </c>
      <c r="BW233" s="21" t="e">
        <v>#NULL!</v>
      </c>
      <c r="BX233" s="21" t="e">
        <v>#NULL!</v>
      </c>
      <c r="BY233" s="21" t="e">
        <v>#NULL!</v>
      </c>
      <c r="BZ233" s="25">
        <f t="shared" si="8"/>
        <v>41.276905670000005</v>
      </c>
      <c r="CA233" s="25">
        <f t="shared" si="7"/>
        <v>18.51772018919279</v>
      </c>
    </row>
    <row r="234" spans="1:79" x14ac:dyDescent="0.3">
      <c r="A234" s="2">
        <v>197</v>
      </c>
      <c r="B234" s="3" t="s">
        <v>274</v>
      </c>
      <c r="C234" s="10">
        <v>599</v>
      </c>
      <c r="D234" s="9" t="s">
        <v>58</v>
      </c>
      <c r="E234" s="10">
        <v>9.3456012400000006</v>
      </c>
      <c r="F234" s="10">
        <v>0.56778739820000002</v>
      </c>
      <c r="G234" s="10">
        <v>19.73903507</v>
      </c>
      <c r="H234" s="10">
        <v>11.179666620000001</v>
      </c>
      <c r="I234" s="10">
        <v>73.573179359999997</v>
      </c>
      <c r="J234" s="10">
        <v>32.027017110000003</v>
      </c>
      <c r="K234" s="10">
        <v>87.781848440000005</v>
      </c>
      <c r="L234" s="11">
        <v>4.2997685185185179E-3</v>
      </c>
      <c r="M234" s="11">
        <v>4.791655092592593E-3</v>
      </c>
      <c r="N234" s="10">
        <v>2.0560035470000013</v>
      </c>
      <c r="O234" s="10">
        <v>14.937225690000005</v>
      </c>
      <c r="P234" s="10">
        <v>0.13764293247416284</v>
      </c>
      <c r="Q234" s="9">
        <v>9.1851318296274312E-2</v>
      </c>
      <c r="R234">
        <v>8.7424328900000035</v>
      </c>
      <c r="S234">
        <v>0.58527822176863686</v>
      </c>
      <c r="T234" s="9">
        <v>0.62350687436261243</v>
      </c>
      <c r="U234" s="3">
        <v>13.215021753333334</v>
      </c>
      <c r="V234" s="3">
        <v>9.5268102219999999</v>
      </c>
      <c r="W234" s="3">
        <v>0.4631585682333334</v>
      </c>
      <c r="X234" s="3">
        <v>0.51402050536666666</v>
      </c>
      <c r="Y234" s="3">
        <v>19.656178926666669</v>
      </c>
      <c r="Z234" s="3">
        <v>20.590239670000003</v>
      </c>
      <c r="AA234" s="3">
        <v>9.1118006339999997</v>
      </c>
      <c r="AB234" s="3">
        <v>10.549428003333334</v>
      </c>
      <c r="AC234" s="3">
        <v>89.021198190000007</v>
      </c>
      <c r="AD234" s="3">
        <v>72.751073136666662</v>
      </c>
      <c r="AE234" s="3">
        <v>31.625165089999999</v>
      </c>
      <c r="AF234" s="3">
        <v>31.807616973333335</v>
      </c>
      <c r="AG234" s="3">
        <v>76.624473550000005</v>
      </c>
      <c r="AH234" s="3">
        <v>86.737800900000011</v>
      </c>
      <c r="AI234" s="12">
        <v>43650</v>
      </c>
      <c r="AJ234" s="13">
        <v>636.93333333333339</v>
      </c>
      <c r="AK234" s="16">
        <v>3.08182</v>
      </c>
      <c r="AL234" s="10">
        <v>8.1820000000000004E-2</v>
      </c>
      <c r="AM234" s="10">
        <v>0.55271307039346873</v>
      </c>
      <c r="AN234" s="14">
        <v>12</v>
      </c>
      <c r="AO234" s="10">
        <v>285.14999999999998</v>
      </c>
      <c r="AP234" s="14">
        <v>10.5</v>
      </c>
      <c r="AQ234" s="14">
        <v>37</v>
      </c>
      <c r="AR234" s="10">
        <v>310.14999999999998</v>
      </c>
      <c r="AS234" s="14">
        <v>47.1</v>
      </c>
      <c r="AT234" s="14">
        <v>0.5</v>
      </c>
      <c r="AU234" s="10">
        <v>0.64382561369269198</v>
      </c>
      <c r="AV234" s="10">
        <v>12.708496367644319</v>
      </c>
      <c r="AW234" s="10">
        <v>0.52518486739083536</v>
      </c>
      <c r="AX234" s="10">
        <v>0.58285824653288665</v>
      </c>
      <c r="AY234" s="10">
        <v>10.324167098839183</v>
      </c>
      <c r="AZ234" s="10">
        <v>11.975165547744901</v>
      </c>
      <c r="BA234" s="10">
        <v>2.3728205603617347</v>
      </c>
      <c r="BB234" s="10">
        <v>0.1588528291401704</v>
      </c>
      <c r="BC234" s="2">
        <v>0.1055112692292816</v>
      </c>
      <c r="BD234" s="1" t="s">
        <v>59</v>
      </c>
      <c r="BE234" s="15"/>
      <c r="BF234" s="9">
        <v>0.62350687436261243</v>
      </c>
      <c r="BG234">
        <v>51</v>
      </c>
      <c r="BH234" s="19">
        <v>144.19999999999999</v>
      </c>
      <c r="BI234">
        <v>106</v>
      </c>
      <c r="BJ234" s="19">
        <v>31</v>
      </c>
      <c r="BK234">
        <v>92</v>
      </c>
      <c r="BL234" s="20">
        <v>12.6</v>
      </c>
      <c r="BM234">
        <v>86</v>
      </c>
      <c r="BN234">
        <v>64</v>
      </c>
      <c r="BO234" s="20">
        <v>3.35</v>
      </c>
      <c r="BP234">
        <v>92</v>
      </c>
      <c r="BQ234" s="19">
        <v>15</v>
      </c>
      <c r="BR234">
        <v>86</v>
      </c>
      <c r="BS234">
        <v>73</v>
      </c>
      <c r="BT234" s="20">
        <v>6.7</v>
      </c>
      <c r="BU234" s="20">
        <v>-2.4000000000000004</v>
      </c>
      <c r="BV234" s="20">
        <v>0</v>
      </c>
      <c r="BW234" s="20">
        <v>-9</v>
      </c>
      <c r="BX234" s="20">
        <v>0</v>
      </c>
      <c r="BY234" s="20">
        <v>-3.35</v>
      </c>
      <c r="BZ234" s="25">
        <f t="shared" si="8"/>
        <v>48.080791220000002</v>
      </c>
      <c r="CA234" s="25">
        <f t="shared" si="7"/>
        <v>23.122835261166397</v>
      </c>
    </row>
    <row r="235" spans="1:79" x14ac:dyDescent="0.3">
      <c r="A235" s="2">
        <v>198</v>
      </c>
      <c r="B235" s="3" t="s">
        <v>275</v>
      </c>
      <c r="C235" s="10">
        <v>600</v>
      </c>
      <c r="D235" s="9" t="s">
        <v>58</v>
      </c>
      <c r="E235" s="10">
        <v>8.7139590600000005</v>
      </c>
      <c r="F235" s="10">
        <v>0.4802897049</v>
      </c>
      <c r="G235" s="10">
        <v>29.46977541</v>
      </c>
      <c r="H235" s="10">
        <v>14.13721428</v>
      </c>
      <c r="I235" s="10">
        <v>80.228532020000003</v>
      </c>
      <c r="J235" s="10">
        <v>31.59852278</v>
      </c>
      <c r="K235" s="10">
        <v>79.124735529999995</v>
      </c>
      <c r="L235" s="11">
        <v>5.0289351851851849E-3</v>
      </c>
      <c r="M235" s="11">
        <v>5.6423495370370369E-3</v>
      </c>
      <c r="N235" s="10">
        <v>2.4445444800000011</v>
      </c>
      <c r="O235" s="10">
        <v>11.749632349999999</v>
      </c>
      <c r="P235" s="10">
        <v>0.20805284856423625</v>
      </c>
      <c r="Q235" s="9">
        <v>0.21867793216554324</v>
      </c>
      <c r="R235">
        <v>9.2742201800000004</v>
      </c>
      <c r="S235">
        <v>0.78932003178805854</v>
      </c>
      <c r="T235" s="9">
        <v>0.50699023122669029</v>
      </c>
      <c r="U235" s="3">
        <v>13.20642857</v>
      </c>
      <c r="V235" s="3">
        <v>9.0154903386666678</v>
      </c>
      <c r="W235" s="3">
        <v>0.41289800576666669</v>
      </c>
      <c r="X235" s="3">
        <v>0.45041045593333334</v>
      </c>
      <c r="Y235" s="3">
        <v>26.377818333333334</v>
      </c>
      <c r="Z235" s="3">
        <v>29.665105553333333</v>
      </c>
      <c r="AA235" s="3">
        <v>10.884762053333333</v>
      </c>
      <c r="AB235" s="3">
        <v>13.347869796666666</v>
      </c>
      <c r="AC235" s="3">
        <v>91.804732983333338</v>
      </c>
      <c r="AD235" s="3">
        <v>80.415489193333329</v>
      </c>
      <c r="AE235" s="3">
        <v>31.575704513333335</v>
      </c>
      <c r="AF235" s="3">
        <v>31.266712159999997</v>
      </c>
      <c r="AG235" s="3">
        <v>70.168670433333332</v>
      </c>
      <c r="AH235" s="3">
        <v>76.00223823666667</v>
      </c>
      <c r="AI235" s="12">
        <v>43650</v>
      </c>
      <c r="AJ235" s="13">
        <v>636.93333333333339</v>
      </c>
      <c r="AK235" s="16">
        <v>3.08182</v>
      </c>
      <c r="AL235" s="10">
        <v>8.1820000000000004E-2</v>
      </c>
      <c r="AM235" s="10">
        <v>0.46753837495376105</v>
      </c>
      <c r="AN235" s="14">
        <v>12</v>
      </c>
      <c r="AO235" s="10">
        <v>285.14999999999998</v>
      </c>
      <c r="AP235" s="14">
        <v>10.5</v>
      </c>
      <c r="AQ235" s="14">
        <v>37</v>
      </c>
      <c r="AR235" s="10">
        <v>310.14999999999998</v>
      </c>
      <c r="AS235" s="14">
        <v>47.1</v>
      </c>
      <c r="AT235" s="14">
        <v>0.5</v>
      </c>
      <c r="AU235" s="10">
        <v>0.54461020971550766</v>
      </c>
      <c r="AV235" s="10">
        <v>16.049540566309012</v>
      </c>
      <c r="AW235" s="10">
        <v>0.46819339914545655</v>
      </c>
      <c r="AX235" s="10">
        <v>0.51072952503735847</v>
      </c>
      <c r="AY235" s="10">
        <v>12.353503738067664</v>
      </c>
      <c r="AZ235" s="10">
        <v>15.14598369408351</v>
      </c>
      <c r="BA235" s="10">
        <v>2.7758275147857567</v>
      </c>
      <c r="BB235" s="10">
        <v>0.236248031606347</v>
      </c>
      <c r="BC235" s="2">
        <v>0.24773425352770309</v>
      </c>
      <c r="BD235" s="1" t="s">
        <v>59</v>
      </c>
      <c r="BE235" s="15"/>
      <c r="BF235" s="9">
        <v>0.50699023122669029</v>
      </c>
      <c r="BG235">
        <v>55</v>
      </c>
      <c r="BH235" s="19">
        <v>150.1</v>
      </c>
      <c r="BI235">
        <v>102</v>
      </c>
      <c r="BJ235" s="19">
        <v>33</v>
      </c>
      <c r="BK235">
        <v>89</v>
      </c>
      <c r="BL235" s="20">
        <v>13.7</v>
      </c>
      <c r="BM235">
        <v>87</v>
      </c>
      <c r="BN235">
        <v>67</v>
      </c>
      <c r="BO235" s="20">
        <v>7.71</v>
      </c>
      <c r="BP235">
        <v>90</v>
      </c>
      <c r="BQ235" s="19">
        <v>13.5</v>
      </c>
      <c r="BR235">
        <v>89</v>
      </c>
      <c r="BS235">
        <v>73</v>
      </c>
      <c r="BT235" s="20">
        <v>11.67</v>
      </c>
      <c r="BU235" s="20">
        <v>0.19999999999999929</v>
      </c>
      <c r="BV235" s="20">
        <v>-2</v>
      </c>
      <c r="BW235" s="20">
        <v>-6</v>
      </c>
      <c r="BX235" s="20">
        <v>-1</v>
      </c>
      <c r="BY235" s="20">
        <v>-3.96</v>
      </c>
      <c r="BZ235" s="25">
        <f t="shared" si="8"/>
        <v>46.266421740000006</v>
      </c>
      <c r="CA235" s="25">
        <f t="shared" si="7"/>
        <v>20.535464360646092</v>
      </c>
    </row>
    <row r="236" spans="1:79" x14ac:dyDescent="0.3">
      <c r="A236" s="2">
        <v>200</v>
      </c>
      <c r="B236" s="3" t="s">
        <v>277</v>
      </c>
      <c r="C236" s="10">
        <v>526</v>
      </c>
      <c r="D236" s="9" t="s">
        <v>58</v>
      </c>
      <c r="E236" s="10">
        <v>9.0730761960000006</v>
      </c>
      <c r="F236" s="10">
        <v>1.0387908480000001</v>
      </c>
      <c r="G236" s="10">
        <v>11.55600742</v>
      </c>
      <c r="H236" s="10">
        <v>11.77027869</v>
      </c>
      <c r="I236" s="10">
        <v>70.059341149999995</v>
      </c>
      <c r="J236" s="10">
        <v>33.899399270000004</v>
      </c>
      <c r="K236" s="10">
        <v>83.029059989999993</v>
      </c>
      <c r="L236" s="11">
        <v>5.4224537037037036E-3</v>
      </c>
      <c r="M236" s="11">
        <v>6.2789236111111119E-3</v>
      </c>
      <c r="N236" s="10">
        <v>3.8522166489999998</v>
      </c>
      <c r="O236" s="10">
        <v>14.333216950000008</v>
      </c>
      <c r="P236" s="10">
        <v>0.26876148337376543</v>
      </c>
      <c r="Q236" s="9">
        <v>0.26876148337376543</v>
      </c>
      <c r="R236">
        <v>9.0029991199999984</v>
      </c>
      <c r="S236">
        <v>0.62812131787344461</v>
      </c>
      <c r="T236" s="9">
        <v>0.62812131787344461</v>
      </c>
      <c r="U236" s="3">
        <v>13.239121040000001</v>
      </c>
      <c r="V236" s="3">
        <v>9.0730761960000006</v>
      </c>
      <c r="W236" s="3">
        <v>0.68402220329999996</v>
      </c>
      <c r="X236" s="3">
        <v>1.0387908480000001</v>
      </c>
      <c r="Y236" s="3">
        <v>11.746988849999999</v>
      </c>
      <c r="Z236" s="3">
        <v>11.55600742</v>
      </c>
      <c r="AA236" s="3">
        <v>7.9180620409999998</v>
      </c>
      <c r="AB236" s="3">
        <v>11.77027869</v>
      </c>
      <c r="AC236" s="3">
        <v>84.392558100000002</v>
      </c>
      <c r="AD236" s="3">
        <v>70.059341149999995</v>
      </c>
      <c r="AE236" s="3">
        <v>34.432123390000001</v>
      </c>
      <c r="AF236" s="3">
        <v>33.899399270000004</v>
      </c>
      <c r="AG236" s="3">
        <v>74.026060869999995</v>
      </c>
      <c r="AH236" s="3">
        <v>83.029059989999993</v>
      </c>
      <c r="AI236" s="12">
        <v>43650</v>
      </c>
      <c r="AJ236" s="13">
        <v>636.93333333333339</v>
      </c>
      <c r="AK236" s="16">
        <v>3.08182</v>
      </c>
      <c r="AL236" s="10">
        <v>8.1820000000000004E-2</v>
      </c>
      <c r="AM236" s="10">
        <v>1.011211733326411</v>
      </c>
      <c r="AN236" s="14">
        <v>12</v>
      </c>
      <c r="AO236" s="10">
        <v>285.14999999999998</v>
      </c>
      <c r="AP236" s="14">
        <v>10.5</v>
      </c>
      <c r="AQ236" s="14">
        <v>37</v>
      </c>
      <c r="AR236" s="10">
        <v>310.14999999999998</v>
      </c>
      <c r="AS236" s="14">
        <v>47.1</v>
      </c>
      <c r="AT236" s="14">
        <v>0.5</v>
      </c>
      <c r="AU236" s="10">
        <v>1.1779059509460454</v>
      </c>
      <c r="AV236" s="10">
        <v>13.611889909194657</v>
      </c>
      <c r="AW236" s="10">
        <v>0.77562660991627808</v>
      </c>
      <c r="AX236" s="10">
        <v>1.1779059509460454</v>
      </c>
      <c r="AY236" s="10">
        <v>9.1112771384498181</v>
      </c>
      <c r="AZ236" s="10">
        <v>13.611889909194657</v>
      </c>
      <c r="BA236" s="10">
        <v>4.5006127707448389</v>
      </c>
      <c r="BB236" s="10">
        <v>0.31399878941655429</v>
      </c>
      <c r="BC236" s="2">
        <v>0.31399878941655429</v>
      </c>
      <c r="BD236" s="1" t="s">
        <v>59</v>
      </c>
      <c r="BE236" s="15"/>
      <c r="BF236" s="9">
        <v>0.62812131787344461</v>
      </c>
      <c r="BG236">
        <v>86</v>
      </c>
      <c r="BH236" s="19">
        <v>145.6</v>
      </c>
      <c r="BI236">
        <v>92</v>
      </c>
      <c r="BJ236" s="19">
        <v>31.3</v>
      </c>
      <c r="BK236">
        <v>89</v>
      </c>
      <c r="BL236" s="20">
        <v>14</v>
      </c>
      <c r="BM236">
        <v>87</v>
      </c>
      <c r="BN236">
        <v>82</v>
      </c>
      <c r="BO236" s="20">
        <v>6.6</v>
      </c>
      <c r="BP236">
        <v>86</v>
      </c>
      <c r="BQ236" s="19">
        <v>15.6</v>
      </c>
      <c r="BR236">
        <v>84</v>
      </c>
      <c r="BS236">
        <v>94</v>
      </c>
      <c r="BT236" s="20">
        <v>4.49</v>
      </c>
      <c r="BU236" s="20">
        <v>-1.5999999999999996</v>
      </c>
      <c r="BV236" s="20">
        <v>3</v>
      </c>
      <c r="BW236" s="20">
        <v>-12</v>
      </c>
      <c r="BX236" s="20">
        <v>3</v>
      </c>
      <c r="BY236" s="20">
        <v>2.1099999999999994</v>
      </c>
      <c r="BZ236" s="25">
        <f t="shared" si="8"/>
        <v>41.730498040000001</v>
      </c>
      <c r="CA236" s="25">
        <f t="shared" si="7"/>
        <v>19.684791446534234</v>
      </c>
    </row>
    <row r="237" spans="1:79" x14ac:dyDescent="0.3">
      <c r="A237" s="2">
        <v>201</v>
      </c>
      <c r="B237" s="9" t="s">
        <v>278</v>
      </c>
      <c r="C237" s="10">
        <v>562</v>
      </c>
      <c r="D237" s="9" t="s">
        <v>58</v>
      </c>
      <c r="E237" s="10">
        <v>8.472027636</v>
      </c>
      <c r="F237" s="10">
        <v>0.71122964200000005</v>
      </c>
      <c r="G237" s="10">
        <v>19.78449603</v>
      </c>
      <c r="H237" s="10">
        <v>14.084116939999999</v>
      </c>
      <c r="I237" s="10">
        <v>68.468959839999997</v>
      </c>
      <c r="J237" s="10">
        <v>34.142311710000001</v>
      </c>
      <c r="K237" s="10">
        <v>85.933398460000006</v>
      </c>
      <c r="L237" s="11">
        <v>3.9467592592592592E-3</v>
      </c>
      <c r="M237" s="11">
        <v>4.4907291666666663E-3</v>
      </c>
      <c r="N237" s="10">
        <v>3.4204240499999994</v>
      </c>
      <c r="O237" s="10">
        <v>14.17673975000001</v>
      </c>
      <c r="P237" s="10">
        <v>0.24127014463956686</v>
      </c>
      <c r="Q237" s="9">
        <v>0.15121710830412818</v>
      </c>
      <c r="R237">
        <v>14.123192970000005</v>
      </c>
      <c r="S237">
        <v>0.99622291295853094</v>
      </c>
      <c r="T237" s="9">
        <v>0.71263380054283709</v>
      </c>
      <c r="U237" s="3">
        <v>13.28948192</v>
      </c>
      <c r="V237" s="3">
        <v>8.6814096716666675</v>
      </c>
      <c r="W237" s="3">
        <v>0.56052732440000008</v>
      </c>
      <c r="X237" s="3">
        <v>0.67705163646666666</v>
      </c>
      <c r="Y237" s="3">
        <v>19.819776063333336</v>
      </c>
      <c r="Z237" s="3">
        <v>19.679904393333331</v>
      </c>
      <c r="AA237" s="3">
        <v>11.108165393333332</v>
      </c>
      <c r="AB237" s="3">
        <v>13.322659389999998</v>
      </c>
      <c r="AC237" s="3">
        <v>83.889230433333339</v>
      </c>
      <c r="AD237" s="3">
        <v>68.593496853333335</v>
      </c>
      <c r="AE237" s="3">
        <v>33.554229049999996</v>
      </c>
      <c r="AF237" s="3">
        <v>33.413366109999998</v>
      </c>
      <c r="AG237" s="3">
        <v>71.806846173333341</v>
      </c>
      <c r="AH237" s="3">
        <v>82.535990210000008</v>
      </c>
      <c r="AI237" s="12">
        <v>43650</v>
      </c>
      <c r="AJ237" s="13">
        <v>636.93333333333339</v>
      </c>
      <c r="AK237" s="16">
        <v>3.08182</v>
      </c>
      <c r="AL237" s="10">
        <v>8.1820000000000004E-2</v>
      </c>
      <c r="AM237" s="10">
        <v>0.69234703065071934</v>
      </c>
      <c r="AN237" s="14">
        <v>12</v>
      </c>
      <c r="AO237" s="10">
        <v>285.14999999999998</v>
      </c>
      <c r="AP237" s="14">
        <v>10.5</v>
      </c>
      <c r="AQ237" s="14">
        <v>37</v>
      </c>
      <c r="AR237" s="10">
        <v>310.14999999999998</v>
      </c>
      <c r="AS237" s="14">
        <v>47.1</v>
      </c>
      <c r="AT237" s="14">
        <v>0.5</v>
      </c>
      <c r="AU237" s="10">
        <v>0.80647767489863897</v>
      </c>
      <c r="AV237" s="10">
        <v>15.955754357315753</v>
      </c>
      <c r="AW237" s="10">
        <v>0.63559326918388914</v>
      </c>
      <c r="AX237" s="10">
        <v>0.76772254321193767</v>
      </c>
      <c r="AY237" s="10">
        <v>12.593580545485453</v>
      </c>
      <c r="AZ237" s="10">
        <v>15.110854432804196</v>
      </c>
      <c r="BA237" s="10">
        <v>3.8827542308169374</v>
      </c>
      <c r="BB237" s="10">
        <v>0.27388202783485072</v>
      </c>
      <c r="BC237" s="2">
        <v>0.17192640678858287</v>
      </c>
      <c r="BD237" s="1" t="s">
        <v>59</v>
      </c>
      <c r="BE237" s="15"/>
      <c r="BF237" s="9">
        <v>0.71263380054283709</v>
      </c>
      <c r="BG237">
        <v>52</v>
      </c>
      <c r="BH237" s="19">
        <v>155</v>
      </c>
      <c r="BI237">
        <v>143</v>
      </c>
      <c r="BJ237" s="19">
        <v>32.200000000000003</v>
      </c>
      <c r="BK237">
        <v>97</v>
      </c>
      <c r="BL237" s="20">
        <v>13.9</v>
      </c>
      <c r="BM237">
        <v>86</v>
      </c>
      <c r="BN237">
        <v>63</v>
      </c>
      <c r="BO237" s="20">
        <v>9.86</v>
      </c>
      <c r="BP237">
        <v>89</v>
      </c>
      <c r="BQ237" s="19">
        <v>13.8</v>
      </c>
      <c r="BR237">
        <v>81</v>
      </c>
      <c r="BS237">
        <v>74</v>
      </c>
      <c r="BT237" s="20">
        <v>10.57</v>
      </c>
      <c r="BU237" s="20">
        <v>9.9999999999999645E-2</v>
      </c>
      <c r="BV237" s="20">
        <v>5</v>
      </c>
      <c r="BW237" s="20">
        <v>-11</v>
      </c>
      <c r="BX237" s="20">
        <v>8</v>
      </c>
      <c r="BY237" s="20">
        <v>-0.71000000000000085</v>
      </c>
      <c r="BZ237" s="25">
        <f t="shared" si="8"/>
        <v>64.86370891</v>
      </c>
      <c r="CA237" s="25">
        <f t="shared" si="7"/>
        <v>26.998422022892818</v>
      </c>
    </row>
    <row r="238" spans="1:79" x14ac:dyDescent="0.3">
      <c r="A238" s="2">
        <v>204</v>
      </c>
      <c r="B238" s="9" t="s">
        <v>281</v>
      </c>
      <c r="C238" s="10">
        <v>598</v>
      </c>
      <c r="D238" s="9" t="s">
        <v>58</v>
      </c>
      <c r="E238" s="10">
        <v>8.8823530870000003</v>
      </c>
      <c r="F238" s="10">
        <v>0.66274281850000005</v>
      </c>
      <c r="G238" s="10">
        <v>24.43347193</v>
      </c>
      <c r="H238" s="10">
        <v>16.140304109999999</v>
      </c>
      <c r="I238" s="10">
        <v>75.622809590000003</v>
      </c>
      <c r="J238" s="10">
        <v>32.00059092</v>
      </c>
      <c r="K238" s="10">
        <v>81.396907959999993</v>
      </c>
      <c r="L238" s="11">
        <v>4.7222222222222223E-3</v>
      </c>
      <c r="M238" s="11">
        <v>5.3298495370370375E-3</v>
      </c>
      <c r="N238" s="10">
        <v>5.0011432599999992</v>
      </c>
      <c r="O238" s="10">
        <v>12.071697130000004</v>
      </c>
      <c r="P238" s="10">
        <v>0.41428667453654028</v>
      </c>
      <c r="Q238" s="9">
        <v>0.25227909761002903</v>
      </c>
      <c r="R238">
        <v>10.424137139999999</v>
      </c>
      <c r="S238">
        <v>0.86351877683332801</v>
      </c>
      <c r="T238" s="9">
        <v>0.62541954739610683</v>
      </c>
      <c r="U238" s="3">
        <v>13.279165396666665</v>
      </c>
      <c r="V238" s="3">
        <v>8.9516440890000002</v>
      </c>
      <c r="W238" s="3">
        <v>0.52922105350000004</v>
      </c>
      <c r="X238" s="3">
        <v>0.64914133740000002</v>
      </c>
      <c r="Y238" s="3">
        <v>22.164932230000002</v>
      </c>
      <c r="Z238" s="3">
        <v>23.650067623333332</v>
      </c>
      <c r="AA238" s="3">
        <v>11.738977136666668</v>
      </c>
      <c r="AB238" s="3">
        <v>15.142651839999999</v>
      </c>
      <c r="AC238" s="3">
        <v>87.634028726666671</v>
      </c>
      <c r="AD238" s="3">
        <v>73.528438460000004</v>
      </c>
      <c r="AE238" s="3">
        <v>31.734739439999998</v>
      </c>
      <c r="AF238" s="3">
        <v>31.911789089999999</v>
      </c>
      <c r="AG238" s="3">
        <v>73.105183463333333</v>
      </c>
      <c r="AH238" s="3">
        <v>81.698622666666665</v>
      </c>
      <c r="AI238" s="12">
        <v>43650</v>
      </c>
      <c r="AJ238" s="13">
        <v>636.93333333333339</v>
      </c>
      <c r="AK238" s="16">
        <v>3.08182</v>
      </c>
      <c r="AL238" s="10">
        <v>8.1820000000000004E-2</v>
      </c>
      <c r="AM238" s="10">
        <v>0.64514749579793762</v>
      </c>
      <c r="AN238" s="14">
        <v>12</v>
      </c>
      <c r="AO238" s="10">
        <v>285.14999999999998</v>
      </c>
      <c r="AP238" s="14">
        <v>10.5</v>
      </c>
      <c r="AQ238" s="14">
        <v>37</v>
      </c>
      <c r="AR238" s="10">
        <v>310.14999999999998</v>
      </c>
      <c r="AS238" s="14">
        <v>47.1</v>
      </c>
      <c r="AT238" s="14">
        <v>0.5</v>
      </c>
      <c r="AU238" s="10">
        <v>0.75149748513947723</v>
      </c>
      <c r="AV238" s="10">
        <v>18.36169270862101</v>
      </c>
      <c r="AW238" s="10">
        <v>0.60009445547558915</v>
      </c>
      <c r="AX238" s="10">
        <v>0.736074490645238</v>
      </c>
      <c r="AY238" s="10">
        <v>13.304533566028299</v>
      </c>
      <c r="AZ238" s="10">
        <v>17.223691748333685</v>
      </c>
      <c r="BA238" s="10">
        <v>5.7094772573076362</v>
      </c>
      <c r="BB238" s="10">
        <v>0.47296392510699398</v>
      </c>
      <c r="BC238" s="2">
        <v>0.29031941270010631</v>
      </c>
      <c r="BD238" s="1" t="s">
        <v>59</v>
      </c>
      <c r="BE238" s="15"/>
      <c r="BF238" s="9">
        <v>0.62541954739610683</v>
      </c>
      <c r="BG238">
        <v>62</v>
      </c>
      <c r="BH238" s="19">
        <v>151.80000000000001</v>
      </c>
      <c r="BI238">
        <v>107</v>
      </c>
      <c r="BJ238" s="19">
        <v>32.299999999999997</v>
      </c>
      <c r="BK238">
        <v>88</v>
      </c>
      <c r="BL238" s="20">
        <v>13.2</v>
      </c>
      <c r="BM238">
        <v>87</v>
      </c>
      <c r="BN238">
        <v>63</v>
      </c>
      <c r="BO238" s="20">
        <v>6.26</v>
      </c>
      <c r="BP238">
        <v>82</v>
      </c>
      <c r="BQ238" s="19">
        <v>15.5</v>
      </c>
      <c r="BR238">
        <v>86</v>
      </c>
      <c r="BS238">
        <v>89</v>
      </c>
      <c r="BT238" s="20">
        <v>10.5</v>
      </c>
      <c r="BU238" s="20">
        <v>-2.3000000000000007</v>
      </c>
      <c r="BV238" s="20">
        <v>1</v>
      </c>
      <c r="BW238" s="20">
        <v>-26</v>
      </c>
      <c r="BX238" s="20">
        <v>6</v>
      </c>
      <c r="BY238" s="20">
        <v>-4.24</v>
      </c>
      <c r="BZ238" s="25">
        <f t="shared" si="8"/>
        <v>48.534383590000004</v>
      </c>
      <c r="CA238" s="25">
        <f t="shared" si="7"/>
        <v>21.062308768211413</v>
      </c>
    </row>
    <row r="239" spans="1:79" x14ac:dyDescent="0.3">
      <c r="A239" s="2">
        <v>205</v>
      </c>
      <c r="B239" s="9" t="s">
        <v>282</v>
      </c>
      <c r="C239" s="10">
        <v>597</v>
      </c>
      <c r="D239" s="9" t="s">
        <v>58</v>
      </c>
      <c r="E239" s="10">
        <v>9.6320142129999997</v>
      </c>
      <c r="F239" s="10">
        <v>0.54034313339999995</v>
      </c>
      <c r="G239" s="10">
        <v>22.035549830000001</v>
      </c>
      <c r="H239" s="10">
        <v>11.91659007</v>
      </c>
      <c r="I239" s="10">
        <v>79.443849510000007</v>
      </c>
      <c r="J239" s="10">
        <v>32.103908439999998</v>
      </c>
      <c r="K239" s="10">
        <v>70.011612479999997</v>
      </c>
      <c r="L239" s="11">
        <v>4.5486111111111109E-3</v>
      </c>
      <c r="M239" s="11">
        <v>5.2314699074074078E-3</v>
      </c>
      <c r="N239" s="10">
        <v>1.4005041699999996</v>
      </c>
      <c r="O239" s="10">
        <v>12.197007719999988</v>
      </c>
      <c r="P239" s="10">
        <v>0.11482358641976829</v>
      </c>
      <c r="Q239" s="9">
        <v>0.14158453476743874</v>
      </c>
      <c r="R239">
        <v>7.9164671999999996</v>
      </c>
      <c r="S239">
        <v>0.64904994583376452</v>
      </c>
      <c r="T239" s="9">
        <v>0.44835700675990692</v>
      </c>
      <c r="U239" s="3">
        <v>13.290028933333334</v>
      </c>
      <c r="V239" s="3">
        <v>9.6314428553333329</v>
      </c>
      <c r="W239" s="3">
        <v>0.50211144926666662</v>
      </c>
      <c r="X239" s="3">
        <v>0.56117194106666668</v>
      </c>
      <c r="Y239" s="3">
        <v>20.904873870000003</v>
      </c>
      <c r="Z239" s="3">
        <v>21.745587996666668</v>
      </c>
      <c r="AA239" s="3">
        <v>10.493760893333333</v>
      </c>
      <c r="AB239" s="3">
        <v>12.22596397</v>
      </c>
      <c r="AC239" s="3">
        <v>91.628386919999983</v>
      </c>
      <c r="AD239" s="3">
        <v>78.083160656666678</v>
      </c>
      <c r="AE239" s="3">
        <v>32.119448920000004</v>
      </c>
      <c r="AF239" s="3">
        <v>32.389832566666662</v>
      </c>
      <c r="AG239" s="3">
        <v>63.005055279999993</v>
      </c>
      <c r="AH239" s="3">
        <v>68.798132856666669</v>
      </c>
      <c r="AI239" s="12">
        <v>43650</v>
      </c>
      <c r="AJ239" s="13">
        <v>636.93333333333339</v>
      </c>
      <c r="AK239" s="16">
        <v>3.08182</v>
      </c>
      <c r="AL239" s="10">
        <v>8.1820000000000004E-2</v>
      </c>
      <c r="AM239" s="10">
        <v>0.52599743015490841</v>
      </c>
      <c r="AN239" s="14">
        <v>12</v>
      </c>
      <c r="AO239" s="10">
        <v>285.14999999999998</v>
      </c>
      <c r="AP239" s="14">
        <v>10.5</v>
      </c>
      <c r="AQ239" s="14">
        <v>37</v>
      </c>
      <c r="AR239" s="10">
        <v>310.14999999999998</v>
      </c>
      <c r="AS239" s="14">
        <v>47.1</v>
      </c>
      <c r="AT239" s="14">
        <v>0.5</v>
      </c>
      <c r="AU239" s="10">
        <v>0.61270600680599452</v>
      </c>
      <c r="AV239" s="10">
        <v>13.501313744113812</v>
      </c>
      <c r="AW239" s="10">
        <v>0.5693543269735758</v>
      </c>
      <c r="AX239" s="10">
        <v>0.63632421305888343</v>
      </c>
      <c r="AY239" s="10">
        <v>11.900268333765874</v>
      </c>
      <c r="AZ239" s="10">
        <v>13.847652411869413</v>
      </c>
      <c r="BA239" s="10">
        <v>1.588199166390627</v>
      </c>
      <c r="BB239" s="10">
        <v>0.13021219653623606</v>
      </c>
      <c r="BC239" s="2">
        <v>0.1592377209696155</v>
      </c>
      <c r="BD239" s="1" t="s">
        <v>59</v>
      </c>
      <c r="BE239" s="15"/>
      <c r="BF239" s="9">
        <v>0.44835700675990692</v>
      </c>
      <c r="BG239">
        <v>64</v>
      </c>
      <c r="BH239" s="19">
        <v>146.4</v>
      </c>
      <c r="BI239">
        <v>84</v>
      </c>
      <c r="BJ239" s="19">
        <v>31.1</v>
      </c>
      <c r="BK239">
        <v>88</v>
      </c>
      <c r="BL239" s="20">
        <v>13.8</v>
      </c>
      <c r="BM239">
        <v>87</v>
      </c>
      <c r="BN239">
        <v>69</v>
      </c>
      <c r="BO239" s="20">
        <v>6.91</v>
      </c>
      <c r="BP239">
        <v>91</v>
      </c>
      <c r="BQ239" s="19">
        <v>12.9</v>
      </c>
      <c r="BR239">
        <v>85</v>
      </c>
      <c r="BS239">
        <v>74</v>
      </c>
      <c r="BT239" s="20">
        <v>4.0599999999999996</v>
      </c>
      <c r="BU239" s="20">
        <v>0.90000000000000036</v>
      </c>
      <c r="BV239" s="20">
        <v>2</v>
      </c>
      <c r="BW239" s="20">
        <v>-5</v>
      </c>
      <c r="BX239" s="20">
        <v>-3</v>
      </c>
      <c r="BY239" s="20">
        <v>2.8500000000000005</v>
      </c>
      <c r="BZ239" s="25">
        <f t="shared" si="8"/>
        <v>38.101759080000001</v>
      </c>
      <c r="CA239" s="25">
        <f t="shared" si="7"/>
        <v>17.777180137507841</v>
      </c>
    </row>
    <row r="240" spans="1:79" x14ac:dyDescent="0.3">
      <c r="A240" s="2">
        <v>206</v>
      </c>
      <c r="B240" s="9" t="s">
        <v>283</v>
      </c>
      <c r="C240" s="10">
        <v>528</v>
      </c>
      <c r="D240" s="9" t="s">
        <v>58</v>
      </c>
      <c r="E240" s="10">
        <v>9.9701887330000005</v>
      </c>
      <c r="F240" s="10">
        <v>0.53623081319999999</v>
      </c>
      <c r="G240" s="10">
        <v>16.69687206</v>
      </c>
      <c r="H240" s="10">
        <v>8.9129294740000002</v>
      </c>
      <c r="I240" s="10">
        <v>66.079583290000002</v>
      </c>
      <c r="J240" s="10">
        <v>33.391464229999997</v>
      </c>
      <c r="K240" s="10">
        <v>78.042134750000002</v>
      </c>
      <c r="L240" s="11">
        <v>6.6435185185185182E-3</v>
      </c>
      <c r="M240" s="11">
        <v>7.2453587962962966E-3</v>
      </c>
      <c r="N240" s="10">
        <v>1.2622614520000006</v>
      </c>
      <c r="O240" s="10">
        <v>12.167622219999998</v>
      </c>
      <c r="P240" s="10">
        <v>0.10373936905480295</v>
      </c>
      <c r="Q240" s="9">
        <v>0.1412680208080489</v>
      </c>
      <c r="R240">
        <v>7.5705799899999988</v>
      </c>
      <c r="S240">
        <v>0.62219058523662807</v>
      </c>
      <c r="T240" s="9">
        <v>0.93111940887528666</v>
      </c>
      <c r="U240" s="3">
        <v>13.326309219999999</v>
      </c>
      <c r="V240" s="3">
        <v>9.6907263050000001</v>
      </c>
      <c r="W240" s="3">
        <v>0.4620104465</v>
      </c>
      <c r="X240" s="3">
        <v>0.57804999084999997</v>
      </c>
      <c r="Y240" s="3">
        <v>18.998032125000002</v>
      </c>
      <c r="Z240" s="3">
        <v>18.304897275000002</v>
      </c>
      <c r="AA240" s="3">
        <v>8.6502263110000008</v>
      </c>
      <c r="AB240" s="3">
        <v>10.611665432000001</v>
      </c>
      <c r="AC240" s="3">
        <v>78.068129540000001</v>
      </c>
      <c r="AD240" s="3">
        <v>64.543976415000003</v>
      </c>
      <c r="AE240" s="3">
        <v>33.00634531</v>
      </c>
      <c r="AF240" s="3">
        <v>33.125251660000004</v>
      </c>
      <c r="AG240" s="3">
        <v>68.122926185000011</v>
      </c>
      <c r="AH240" s="3">
        <v>81.13459914500001</v>
      </c>
      <c r="AI240" s="12">
        <v>43650</v>
      </c>
      <c r="AJ240" s="13">
        <v>636.93333333333339</v>
      </c>
      <c r="AK240" s="16">
        <v>3.08182</v>
      </c>
      <c r="AL240" s="10">
        <v>8.1820000000000004E-2</v>
      </c>
      <c r="AM240" s="10">
        <v>0.52199428895912159</v>
      </c>
      <c r="AN240" s="14">
        <v>12</v>
      </c>
      <c r="AO240" s="10">
        <v>285.14999999999998</v>
      </c>
      <c r="AP240" s="14">
        <v>10.5</v>
      </c>
      <c r="AQ240" s="14">
        <v>37</v>
      </c>
      <c r="AR240" s="10">
        <v>310.14999999999998</v>
      </c>
      <c r="AS240" s="14">
        <v>47.1</v>
      </c>
      <c r="AT240" s="14">
        <v>0.5</v>
      </c>
      <c r="AU240" s="10">
        <v>0.60804296376407563</v>
      </c>
      <c r="AV240" s="10">
        <v>10.152415572951988</v>
      </c>
      <c r="AW240" s="10">
        <v>0.5238829889379133</v>
      </c>
      <c r="AX240" s="10">
        <v>0.65546257504814109</v>
      </c>
      <c r="AY240" s="10">
        <v>9.8403982027928922</v>
      </c>
      <c r="AZ240" s="10">
        <v>12.074427034493478</v>
      </c>
      <c r="BA240" s="10">
        <v>1.4855615137581744</v>
      </c>
      <c r="BB240" s="10">
        <v>0.12209135744832277</v>
      </c>
      <c r="BC240" s="2">
        <v>0.16125935652385714</v>
      </c>
      <c r="BD240" s="1" t="s">
        <v>59</v>
      </c>
      <c r="BE240" s="15"/>
      <c r="BF240" s="9">
        <v>0.93111940887528666</v>
      </c>
      <c r="BG240">
        <v>59</v>
      </c>
      <c r="BH240" s="19">
        <v>148.4</v>
      </c>
      <c r="BI240">
        <v>78</v>
      </c>
      <c r="BJ240" s="19">
        <v>31.4</v>
      </c>
      <c r="BK240">
        <v>92</v>
      </c>
      <c r="BL240" s="20">
        <v>13.5</v>
      </c>
      <c r="BM240">
        <v>81</v>
      </c>
      <c r="BN240">
        <v>78</v>
      </c>
      <c r="BO240" s="20">
        <v>13.83</v>
      </c>
      <c r="BP240">
        <v>93</v>
      </c>
      <c r="BQ240" s="19">
        <v>13.8</v>
      </c>
      <c r="BR240">
        <v>86</v>
      </c>
      <c r="BS240">
        <v>67</v>
      </c>
      <c r="BT240" s="20">
        <v>4.6900000000000004</v>
      </c>
      <c r="BU240" s="20">
        <v>-0.30000000000000071</v>
      </c>
      <c r="BV240" s="20">
        <v>-5</v>
      </c>
      <c r="BW240" s="20">
        <v>11</v>
      </c>
      <c r="BX240" s="20">
        <v>-1</v>
      </c>
      <c r="BY240" s="20">
        <v>9.14</v>
      </c>
      <c r="BZ240" s="25">
        <f t="shared" si="8"/>
        <v>35.380204859999999</v>
      </c>
      <c r="CA240" s="25">
        <f t="shared" si="7"/>
        <v>16.065436924680874</v>
      </c>
    </row>
    <row r="241" spans="1:79" x14ac:dyDescent="0.3">
      <c r="A241" s="2">
        <v>207</v>
      </c>
      <c r="B241" s="9" t="s">
        <v>284</v>
      </c>
      <c r="C241" s="10">
        <v>601</v>
      </c>
      <c r="D241" s="9" t="s">
        <v>58</v>
      </c>
      <c r="E241" s="10">
        <v>8.4244988959999993</v>
      </c>
      <c r="F241" s="10">
        <v>0.64392663559999996</v>
      </c>
      <c r="G241" s="10">
        <v>19.784055080000002</v>
      </c>
      <c r="H241" s="10">
        <v>12.358381700000001</v>
      </c>
      <c r="I241" s="10">
        <v>82.356884710000003</v>
      </c>
      <c r="J241" s="10">
        <v>32.292575630000002</v>
      </c>
      <c r="K241" s="10">
        <v>82.145583189999996</v>
      </c>
      <c r="L241" s="11">
        <v>5.7986111111111112E-3</v>
      </c>
      <c r="M241" s="11">
        <v>6.3773032407407407E-3</v>
      </c>
      <c r="N241" s="10">
        <v>5.1908179850000007</v>
      </c>
      <c r="O241" s="10">
        <v>10.742283119999996</v>
      </c>
      <c r="P241" s="10">
        <v>0.4832136638938262</v>
      </c>
      <c r="Q241" s="9">
        <v>0.38848125296877684</v>
      </c>
      <c r="R241">
        <v>7.8190952499999895</v>
      </c>
      <c r="S241">
        <v>0.72788020597245184</v>
      </c>
      <c r="T241" s="9">
        <v>0.79604946200237447</v>
      </c>
      <c r="U241" s="3">
        <v>13.313695236666668</v>
      </c>
      <c r="V241" s="3">
        <v>8.9445030796666671</v>
      </c>
      <c r="W241" s="3">
        <v>0.38390132309999997</v>
      </c>
      <c r="X241" s="3">
        <v>0.60760054966666666</v>
      </c>
      <c r="Y241" s="3">
        <v>17.828824743333332</v>
      </c>
      <c r="Z241" s="3">
        <v>19.412496669999999</v>
      </c>
      <c r="AA241" s="3">
        <v>6.7209317900000007</v>
      </c>
      <c r="AB241" s="3">
        <v>11.630357513333331</v>
      </c>
      <c r="AC241" s="3">
        <v>92.622705229999994</v>
      </c>
      <c r="AD241" s="3">
        <v>79.774609996666669</v>
      </c>
      <c r="AE241" s="3">
        <v>31.124828356666669</v>
      </c>
      <c r="AF241" s="3">
        <v>31.577316416666665</v>
      </c>
      <c r="AG241" s="3">
        <v>72.198431923333331</v>
      </c>
      <c r="AH241" s="3">
        <v>82.532145730000011</v>
      </c>
      <c r="AI241" s="12">
        <v>43650</v>
      </c>
      <c r="AJ241" s="13">
        <v>636.93333333333339</v>
      </c>
      <c r="AK241" s="16">
        <v>3.08182</v>
      </c>
      <c r="AL241" s="10">
        <v>8.1820000000000004E-2</v>
      </c>
      <c r="AM241" s="10">
        <v>0.62683086838296842</v>
      </c>
      <c r="AN241" s="14">
        <v>12</v>
      </c>
      <c r="AO241" s="10">
        <v>285.14999999999998</v>
      </c>
      <c r="AP241" s="14">
        <v>10.5</v>
      </c>
      <c r="AQ241" s="14">
        <v>37</v>
      </c>
      <c r="AR241" s="10">
        <v>310.14999999999998</v>
      </c>
      <c r="AS241" s="14">
        <v>47.1</v>
      </c>
      <c r="AT241" s="14">
        <v>0.5</v>
      </c>
      <c r="AU241" s="10">
        <v>0.73016143481262707</v>
      </c>
      <c r="AV241" s="10">
        <v>14.445554043624846</v>
      </c>
      <c r="AW241" s="10">
        <v>0.43531347424380717</v>
      </c>
      <c r="AX241" s="10">
        <v>0.68897055131780949</v>
      </c>
      <c r="AY241" s="10">
        <v>7.7143288849589586</v>
      </c>
      <c r="AZ241" s="10">
        <v>13.321043128792704</v>
      </c>
      <c r="BA241" s="10">
        <v>6.2655509239652467</v>
      </c>
      <c r="BB241" s="10">
        <v>0.58326063965862496</v>
      </c>
      <c r="BC241" s="2">
        <v>0.44623145044842705</v>
      </c>
      <c r="BD241" s="1" t="s">
        <v>59</v>
      </c>
      <c r="BE241" s="15"/>
      <c r="BF241" s="9">
        <v>0.79604946200237447</v>
      </c>
      <c r="BG241">
        <v>55</v>
      </c>
      <c r="BH241" s="19">
        <v>146.4</v>
      </c>
      <c r="BI241">
        <v>77</v>
      </c>
      <c r="BJ241" s="19">
        <v>29.6</v>
      </c>
      <c r="BK241">
        <v>87</v>
      </c>
      <c r="BL241" s="20">
        <v>11.4</v>
      </c>
      <c r="BM241">
        <v>88</v>
      </c>
      <c r="BN241">
        <v>92</v>
      </c>
      <c r="BO241" s="20">
        <v>6.11</v>
      </c>
      <c r="BP241">
        <v>89</v>
      </c>
      <c r="BQ241" s="19">
        <v>13.8</v>
      </c>
      <c r="BR241">
        <v>87</v>
      </c>
      <c r="BS241">
        <v>87</v>
      </c>
      <c r="BT241" s="20">
        <v>9.42</v>
      </c>
      <c r="BU241" s="20">
        <v>-2.4000000000000004</v>
      </c>
      <c r="BV241" s="20">
        <v>1</v>
      </c>
      <c r="BW241" s="20">
        <v>5</v>
      </c>
      <c r="BX241" s="20">
        <v>-2</v>
      </c>
      <c r="BY241" s="20">
        <v>-3.3099999999999996</v>
      </c>
      <c r="BZ241" s="25">
        <f t="shared" si="8"/>
        <v>34.926612490000004</v>
      </c>
      <c r="CA241" s="25">
        <f t="shared" si="7"/>
        <v>16.295748459382189</v>
      </c>
    </row>
    <row r="242" spans="1:79" x14ac:dyDescent="0.3">
      <c r="A242" s="2">
        <v>208</v>
      </c>
      <c r="B242" s="9" t="s">
        <v>285</v>
      </c>
      <c r="C242" s="10">
        <v>628</v>
      </c>
      <c r="D242" s="9" t="s">
        <v>58</v>
      </c>
      <c r="E242" s="10"/>
      <c r="F242" s="10"/>
      <c r="G242" s="10"/>
      <c r="H242" s="10"/>
      <c r="I242" s="10"/>
      <c r="J242" s="10"/>
      <c r="K242" s="10"/>
      <c r="L242" s="11"/>
      <c r="M242" s="11"/>
      <c r="N242" s="10">
        <v>0</v>
      </c>
      <c r="O242" s="10">
        <v>0</v>
      </c>
      <c r="P242" s="10" t="e">
        <v>#DIV/0!</v>
      </c>
      <c r="Q242" s="9" t="e">
        <v>#DIV/0!</v>
      </c>
      <c r="R242">
        <v>0</v>
      </c>
      <c r="S242" t="e">
        <v>#DIV/0!</v>
      </c>
      <c r="T242" s="9" t="e">
        <v>#DIV/0!</v>
      </c>
      <c r="U242" s="3" t="e">
        <v>#DIV/0!</v>
      </c>
      <c r="V242" s="3" t="e">
        <v>#DIV/0!</v>
      </c>
      <c r="W242" s="3" t="e">
        <v>#DIV/0!</v>
      </c>
      <c r="X242" s="3" t="e">
        <v>#DIV/0!</v>
      </c>
      <c r="Y242" s="3" t="e">
        <v>#DIV/0!</v>
      </c>
      <c r="Z242" s="3" t="e">
        <v>#DIV/0!</v>
      </c>
      <c r="AA242" s="3" t="e">
        <v>#DIV/0!</v>
      </c>
      <c r="AB242" s="3" t="e">
        <v>#DIV/0!</v>
      </c>
      <c r="AC242" s="3" t="e">
        <v>#DIV/0!</v>
      </c>
      <c r="AD242" s="3" t="e">
        <v>#DIV/0!</v>
      </c>
      <c r="AE242" s="3" t="e">
        <v>#DIV/0!</v>
      </c>
      <c r="AF242" s="3" t="e">
        <v>#DIV/0!</v>
      </c>
      <c r="AG242" s="3" t="e">
        <v>#DIV/0!</v>
      </c>
      <c r="AH242" s="3" t="e">
        <v>#DIV/0!</v>
      </c>
      <c r="AI242" s="12">
        <v>43650</v>
      </c>
      <c r="AJ242" s="13">
        <v>636.93333333333339</v>
      </c>
      <c r="AK242" s="16">
        <v>3.08182</v>
      </c>
      <c r="AL242" s="10">
        <v>8.1820000000000004E-2</v>
      </c>
      <c r="AM242" s="10" t="s">
        <v>518</v>
      </c>
      <c r="AN242" s="14">
        <v>12</v>
      </c>
      <c r="AO242" s="10">
        <v>285.14999999999998</v>
      </c>
      <c r="AP242" s="14">
        <v>10.5</v>
      </c>
      <c r="AQ242" s="14">
        <v>37</v>
      </c>
      <c r="AR242" s="10">
        <v>310.14999999999998</v>
      </c>
      <c r="AS242" s="14">
        <v>47.1</v>
      </c>
      <c r="AT242" s="14">
        <v>0.5</v>
      </c>
      <c r="AU242" s="10" t="s">
        <v>518</v>
      </c>
      <c r="AV242" s="10" t="s">
        <v>518</v>
      </c>
      <c r="AW242" s="10" t="e">
        <v>#DIV/0!</v>
      </c>
      <c r="AX242" s="10" t="e">
        <v>#DIV/0!</v>
      </c>
      <c r="AY242" s="10" t="e">
        <v>#DIV/0!</v>
      </c>
      <c r="AZ242" s="10" t="e">
        <v>#DIV/0!</v>
      </c>
      <c r="BA242" s="10" t="s">
        <v>518</v>
      </c>
      <c r="BB242" s="10" t="s">
        <v>518</v>
      </c>
      <c r="BC242" s="2" t="e">
        <v>#DIV/0!</v>
      </c>
      <c r="BD242" s="1" t="s">
        <v>59</v>
      </c>
      <c r="BE242" s="17" t="s">
        <v>286</v>
      </c>
      <c r="BF242" s="9" t="e">
        <v>#DIV/0!</v>
      </c>
      <c r="BG242">
        <v>67</v>
      </c>
      <c r="BH242" s="19">
        <v>146</v>
      </c>
      <c r="BI242">
        <v>84</v>
      </c>
      <c r="BJ242" s="19">
        <v>32.4</v>
      </c>
      <c r="BK242">
        <v>91</v>
      </c>
      <c r="BL242" s="20">
        <v>13.8</v>
      </c>
      <c r="BM242">
        <v>85</v>
      </c>
      <c r="BN242">
        <v>96</v>
      </c>
      <c r="BO242" s="20">
        <v>10.72</v>
      </c>
      <c r="BP242" s="21" t="e">
        <v>#NULL!</v>
      </c>
      <c r="BQ242" s="21" t="e">
        <v>#NULL!</v>
      </c>
      <c r="BR242" s="21" t="e">
        <v>#NULL!</v>
      </c>
      <c r="BS242" s="21" t="e">
        <v>#NULL!</v>
      </c>
      <c r="BT242" s="21" t="e">
        <v>#NULL!</v>
      </c>
      <c r="BU242" s="21" t="e">
        <v>#NULL!</v>
      </c>
      <c r="BV242" s="21" t="e">
        <v>#NULL!</v>
      </c>
      <c r="BW242" s="21" t="e">
        <v>#NULL!</v>
      </c>
      <c r="BX242" s="21" t="e">
        <v>#NULL!</v>
      </c>
      <c r="BY242" s="21" t="e">
        <v>#NULL!</v>
      </c>
      <c r="BZ242" s="25">
        <f t="shared" si="8"/>
        <v>38.101759080000001</v>
      </c>
      <c r="CA242" s="25">
        <f t="shared" si="7"/>
        <v>17.874722781009574</v>
      </c>
    </row>
    <row r="243" spans="1:79" x14ac:dyDescent="0.3">
      <c r="A243" s="2">
        <v>209</v>
      </c>
      <c r="B243" s="9" t="s">
        <v>287</v>
      </c>
      <c r="C243" s="10">
        <v>470</v>
      </c>
      <c r="D243" s="9" t="s">
        <v>58</v>
      </c>
      <c r="E243" s="10">
        <v>9.3144328640000005</v>
      </c>
      <c r="F243" s="10">
        <v>0.51120658590000001</v>
      </c>
      <c r="G243" s="10">
        <v>27.73453048</v>
      </c>
      <c r="H243" s="10">
        <v>14.15945846</v>
      </c>
      <c r="I243" s="10">
        <v>76.219053400000007</v>
      </c>
      <c r="J243" s="10">
        <v>30.779214939999999</v>
      </c>
      <c r="K243" s="10">
        <v>86.13075259</v>
      </c>
      <c r="L243" s="11">
        <v>6.5046296296296302E-3</v>
      </c>
      <c r="M243" s="11">
        <v>7.0833217592592597E-3</v>
      </c>
      <c r="N243" s="10">
        <v>2.9118451200000006</v>
      </c>
      <c r="O243" s="10">
        <v>16.116194739999997</v>
      </c>
      <c r="P243" s="10">
        <v>0.18067820394183207</v>
      </c>
      <c r="Q243" s="9">
        <v>0.14641923110123986</v>
      </c>
      <c r="R243">
        <v>6.9065461400000032</v>
      </c>
      <c r="S243">
        <v>0.42854695239305629</v>
      </c>
      <c r="T243" s="9">
        <v>0.49924153700086338</v>
      </c>
      <c r="U243" s="3">
        <v>13.281018179999998</v>
      </c>
      <c r="V243" s="3">
        <v>9.4495562760000009</v>
      </c>
      <c r="W243" s="3">
        <v>0.48453919003333334</v>
      </c>
      <c r="X243" s="3">
        <v>0.56340729216666663</v>
      </c>
      <c r="Y243" s="3">
        <v>24.735336880000002</v>
      </c>
      <c r="Z243" s="3">
        <v>24.859709120000002</v>
      </c>
      <c r="AA243" s="3">
        <v>11.821571083333332</v>
      </c>
      <c r="AB243" s="3">
        <v>13.859957516666666</v>
      </c>
      <c r="AC243" s="3">
        <v>91.597649753333329</v>
      </c>
      <c r="AD243" s="3">
        <v>77.391478523333333</v>
      </c>
      <c r="AE243" s="3">
        <v>29.454497816666663</v>
      </c>
      <c r="AF243" s="3">
        <v>29.792034986666664</v>
      </c>
      <c r="AG243" s="3">
        <v>80.653121689999992</v>
      </c>
      <c r="AH243" s="3">
        <v>87.534240856666656</v>
      </c>
      <c r="AI243" s="12">
        <v>43651</v>
      </c>
      <c r="AJ243" s="13">
        <v>635.5333333333333</v>
      </c>
      <c r="AK243" s="16">
        <v>3.0733760000000001</v>
      </c>
      <c r="AL243" s="10">
        <v>7.3376000000000108E-2</v>
      </c>
      <c r="AM243" s="10">
        <v>0.49900167037811183</v>
      </c>
      <c r="AN243" s="14">
        <v>12</v>
      </c>
      <c r="AO243" s="10">
        <v>285.14999999999998</v>
      </c>
      <c r="AP243" s="14">
        <v>10.5</v>
      </c>
      <c r="AQ243" s="14">
        <v>37</v>
      </c>
      <c r="AR243" s="10">
        <v>310.14999999999998</v>
      </c>
      <c r="AS243" s="14">
        <v>47.1</v>
      </c>
      <c r="AT243" s="14">
        <v>0.5</v>
      </c>
      <c r="AU243" s="10">
        <v>0.58135172527874168</v>
      </c>
      <c r="AV243" s="10">
        <v>16.123517144343847</v>
      </c>
      <c r="AW243" s="10">
        <v>0.55102516646009125</v>
      </c>
      <c r="AX243" s="10">
        <v>0.64071514407247332</v>
      </c>
      <c r="AY243" s="10">
        <v>13.598522884861135</v>
      </c>
      <c r="AZ243" s="10">
        <v>15.840427615189791</v>
      </c>
      <c r="BA243" s="10">
        <v>3.1081765330509938</v>
      </c>
      <c r="BB243" s="10">
        <v>0.19286044771701452</v>
      </c>
      <c r="BC243" s="2">
        <v>0.16320760376407129</v>
      </c>
      <c r="BD243" s="1" t="s">
        <v>59</v>
      </c>
      <c r="BE243" s="15"/>
      <c r="BF243" s="9">
        <v>0.49924153700086338</v>
      </c>
      <c r="BG243">
        <v>54</v>
      </c>
      <c r="BH243" s="19">
        <v>156.30000000000001</v>
      </c>
      <c r="BI243">
        <v>96</v>
      </c>
      <c r="BJ243" s="19">
        <v>32.700000000000003</v>
      </c>
      <c r="BK243">
        <v>88</v>
      </c>
      <c r="BL243" s="20">
        <v>14.1</v>
      </c>
      <c r="BM243">
        <v>85</v>
      </c>
      <c r="BN243">
        <v>91</v>
      </c>
      <c r="BO243" s="20">
        <v>8.17</v>
      </c>
      <c r="BP243">
        <v>93</v>
      </c>
      <c r="BQ243" s="19">
        <v>12.9</v>
      </c>
      <c r="BR243">
        <v>87</v>
      </c>
      <c r="BS243">
        <v>61</v>
      </c>
      <c r="BT243" s="20">
        <v>8.1199999999999992</v>
      </c>
      <c r="BU243" s="20">
        <v>1.1999999999999993</v>
      </c>
      <c r="BV243" s="20">
        <v>-2</v>
      </c>
      <c r="BW243" s="20">
        <v>30</v>
      </c>
      <c r="BX243" s="20">
        <v>-5</v>
      </c>
      <c r="BY243" s="20">
        <v>5.0000000000000711E-2</v>
      </c>
      <c r="BZ243" s="25">
        <f t="shared" si="8"/>
        <v>43.544867520000004</v>
      </c>
      <c r="CA243" s="25">
        <f t="shared" si="7"/>
        <v>17.824568187316331</v>
      </c>
    </row>
    <row r="244" spans="1:79" x14ac:dyDescent="0.3">
      <c r="A244" s="2">
        <v>211</v>
      </c>
      <c r="B244" s="9" t="s">
        <v>289</v>
      </c>
      <c r="C244" s="10">
        <v>626</v>
      </c>
      <c r="D244" s="9" t="s">
        <v>58</v>
      </c>
      <c r="E244" s="10">
        <v>8.6535714699999993</v>
      </c>
      <c r="F244" s="10">
        <v>0.65055336149999998</v>
      </c>
      <c r="G244" s="10">
        <v>18.371292560000001</v>
      </c>
      <c r="H244" s="10">
        <v>11.83626413</v>
      </c>
      <c r="I244" s="10">
        <v>65.146645849999999</v>
      </c>
      <c r="J244" s="10">
        <v>33.87003739</v>
      </c>
      <c r="K244" s="10">
        <v>93.074911099999994</v>
      </c>
      <c r="L244" s="11">
        <v>1.0787037037037038E-2</v>
      </c>
      <c r="M244" s="11">
        <v>1.1394664351851852E-2</v>
      </c>
      <c r="N244" s="10">
        <v>2.1094446280000003</v>
      </c>
      <c r="O244" s="10">
        <v>15.318764439999995</v>
      </c>
      <c r="P244" s="10">
        <v>0.13770331388423654</v>
      </c>
      <c r="Q244" s="9">
        <v>0.11034326647725046</v>
      </c>
      <c r="R244">
        <v>11.796976659999999</v>
      </c>
      <c r="S244">
        <v>0.77009974963751071</v>
      </c>
      <c r="T244" s="9">
        <v>0.67758756454180713</v>
      </c>
      <c r="U244" s="3">
        <v>13.303631299999999</v>
      </c>
      <c r="V244" s="3">
        <v>9.2790735103333333</v>
      </c>
      <c r="W244" s="3">
        <v>0.55981514529999998</v>
      </c>
      <c r="X244" s="3">
        <v>0.62042283479999993</v>
      </c>
      <c r="Y244" s="3">
        <v>18.14307664</v>
      </c>
      <c r="Z244" s="3">
        <v>19.11049959</v>
      </c>
      <c r="AA244" s="3">
        <v>10.150856034</v>
      </c>
      <c r="AB244" s="3">
        <v>11.784286056666668</v>
      </c>
      <c r="AC244" s="3">
        <v>81.957970306666667</v>
      </c>
      <c r="AD244" s="3">
        <v>67.025309056666671</v>
      </c>
      <c r="AE244" s="3">
        <v>33.072179786666659</v>
      </c>
      <c r="AF244" s="3">
        <v>33.080732660000002</v>
      </c>
      <c r="AG244" s="3">
        <v>83.121882753333338</v>
      </c>
      <c r="AH244" s="3">
        <v>93.14868126333333</v>
      </c>
      <c r="AI244" s="12">
        <v>43651</v>
      </c>
      <c r="AJ244" s="13">
        <v>635.5333333333333</v>
      </c>
      <c r="AK244" s="16">
        <v>3.0733760000000001</v>
      </c>
      <c r="AL244" s="10">
        <v>7.3376000000000108E-2</v>
      </c>
      <c r="AM244" s="10">
        <v>0.63502158034031619</v>
      </c>
      <c r="AN244" s="14">
        <v>12</v>
      </c>
      <c r="AO244" s="10">
        <v>285.14999999999998</v>
      </c>
      <c r="AP244" s="14">
        <v>10.5</v>
      </c>
      <c r="AQ244" s="14">
        <v>37</v>
      </c>
      <c r="AR244" s="10">
        <v>310.14999999999998</v>
      </c>
      <c r="AS244" s="14">
        <v>47.1</v>
      </c>
      <c r="AT244" s="14">
        <v>0.5</v>
      </c>
      <c r="AU244" s="10">
        <v>0.7398189489833602</v>
      </c>
      <c r="AV244" s="10">
        <v>13.591430353205025</v>
      </c>
      <c r="AW244" s="10">
        <v>0.6366301012815736</v>
      </c>
      <c r="AX244" s="10">
        <v>0.70555406632390916</v>
      </c>
      <c r="AY244" s="10">
        <v>11.536259611422667</v>
      </c>
      <c r="AZ244" s="10">
        <v>13.466109549770851</v>
      </c>
      <c r="BA244" s="10">
        <v>2.5403987081431225</v>
      </c>
      <c r="BB244" s="10">
        <v>0.1658357446576888</v>
      </c>
      <c r="BC244" s="2">
        <v>0.1304566125280614</v>
      </c>
      <c r="BD244" s="1" t="s">
        <v>59</v>
      </c>
      <c r="BE244" s="15"/>
      <c r="BF244" s="9">
        <v>0.67758756454180713</v>
      </c>
      <c r="BG244">
        <v>60</v>
      </c>
      <c r="BH244" s="19">
        <v>158</v>
      </c>
      <c r="BI244">
        <v>108</v>
      </c>
      <c r="BJ244" s="19">
        <v>32.700000000000003</v>
      </c>
      <c r="BK244">
        <v>92</v>
      </c>
      <c r="BL244" s="20">
        <v>13.5</v>
      </c>
      <c r="BM244">
        <v>81</v>
      </c>
      <c r="BN244">
        <v>70</v>
      </c>
      <c r="BO244" s="20">
        <v>8.77</v>
      </c>
      <c r="BP244">
        <v>91</v>
      </c>
      <c r="BQ244" s="19">
        <v>13.9</v>
      </c>
      <c r="BR244">
        <v>84</v>
      </c>
      <c r="BS244">
        <v>63</v>
      </c>
      <c r="BT244" s="20">
        <v>3.29</v>
      </c>
      <c r="BU244" s="20">
        <v>-0.40000000000000036</v>
      </c>
      <c r="BV244" s="20">
        <v>-3</v>
      </c>
      <c r="BW244" s="20">
        <v>7</v>
      </c>
      <c r="BX244" s="20">
        <v>1</v>
      </c>
      <c r="BY244" s="20">
        <v>5.4799999999999995</v>
      </c>
      <c r="BZ244" s="25">
        <f t="shared" si="8"/>
        <v>48.98797596</v>
      </c>
      <c r="CA244" s="25">
        <f t="shared" si="7"/>
        <v>19.62344814933504</v>
      </c>
    </row>
    <row r="245" spans="1:79" x14ac:dyDescent="0.3">
      <c r="A245" s="2">
        <v>212</v>
      </c>
      <c r="B245" s="9" t="s">
        <v>290</v>
      </c>
      <c r="C245" s="10">
        <v>621</v>
      </c>
      <c r="D245" s="9" t="s">
        <v>58</v>
      </c>
      <c r="E245" s="10">
        <v>9.4744141739999996</v>
      </c>
      <c r="F245" s="10">
        <v>0.3586304414</v>
      </c>
      <c r="G245" s="10">
        <v>18.909316050000001</v>
      </c>
      <c r="H245" s="10">
        <v>6.8506564140000004</v>
      </c>
      <c r="I245" s="10">
        <v>78.87185255</v>
      </c>
      <c r="J245" s="10">
        <v>31.86822471</v>
      </c>
      <c r="K245" s="10">
        <v>77.248684879999999</v>
      </c>
      <c r="L245" s="11">
        <v>5.4629629629629637E-3</v>
      </c>
      <c r="M245" s="11">
        <v>6.1226736111111109E-3</v>
      </c>
      <c r="N245" s="10">
        <v>0.24964751900000071</v>
      </c>
      <c r="O245" s="10">
        <v>8.7736318200000056</v>
      </c>
      <c r="P245" s="10">
        <v>2.8454296250603386E-2</v>
      </c>
      <c r="Q245" s="9">
        <v>5.5769302635251705E-2</v>
      </c>
      <c r="R245">
        <v>2.3134285900000009</v>
      </c>
      <c r="S245">
        <v>0.2636796981526402</v>
      </c>
      <c r="T245" s="9">
        <v>0.2626406217511949</v>
      </c>
      <c r="U245" s="3">
        <v>13.303331403333333</v>
      </c>
      <c r="V245" s="3">
        <v>9.8569887236666673</v>
      </c>
      <c r="W245" s="3">
        <v>0.43693632989999998</v>
      </c>
      <c r="X245" s="3">
        <v>0.4528732931333333</v>
      </c>
      <c r="Y245" s="3">
        <v>17.685852976666666</v>
      </c>
      <c r="Z245" s="3">
        <v>18.793868926666665</v>
      </c>
      <c r="AA245" s="3">
        <v>7.7558853523333333</v>
      </c>
      <c r="AB245" s="3">
        <v>8.506095924666667</v>
      </c>
      <c r="AC245" s="3">
        <v>87.458788623333348</v>
      </c>
      <c r="AD245" s="3">
        <v>75.355979896666653</v>
      </c>
      <c r="AE245" s="3">
        <v>31.737775840000001</v>
      </c>
      <c r="AF245" s="3">
        <v>32.190012076666669</v>
      </c>
      <c r="AG245" s="3">
        <v>74.84709285000001</v>
      </c>
      <c r="AH245" s="3">
        <v>78.031984356666669</v>
      </c>
      <c r="AI245" s="12">
        <v>43651</v>
      </c>
      <c r="AJ245" s="13">
        <v>635.5333333333333</v>
      </c>
      <c r="AK245" s="16">
        <v>3.0733760000000001</v>
      </c>
      <c r="AL245" s="10">
        <v>7.3376000000000108E-2</v>
      </c>
      <c r="AM245" s="10">
        <v>0.35006823903095491</v>
      </c>
      <c r="AN245" s="14">
        <v>12</v>
      </c>
      <c r="AO245" s="10">
        <v>285.14999999999998</v>
      </c>
      <c r="AP245" s="14">
        <v>10.5</v>
      </c>
      <c r="AQ245" s="14">
        <v>37</v>
      </c>
      <c r="AR245" s="10">
        <v>310.14999999999998</v>
      </c>
      <c r="AS245" s="14">
        <v>47.1</v>
      </c>
      <c r="AT245" s="14">
        <v>0.5</v>
      </c>
      <c r="AU245" s="10">
        <v>0.40783986669168359</v>
      </c>
      <c r="AV245" s="10">
        <v>7.7119729370629138</v>
      </c>
      <c r="AW245" s="10">
        <v>0.4968904866065546</v>
      </c>
      <c r="AX245" s="10">
        <v>0.51501423799581114</v>
      </c>
      <c r="AY245" s="10">
        <v>8.782346571518822</v>
      </c>
      <c r="AZ245" s="10">
        <v>9.6689397667685419</v>
      </c>
      <c r="BA245" s="10">
        <v>0.27312622475081838</v>
      </c>
      <c r="BB245" s="10">
        <v>3.1130349478332476E-2</v>
      </c>
      <c r="BC245" s="2">
        <v>6.5518497552374766E-2</v>
      </c>
      <c r="BD245" s="1" t="s">
        <v>59</v>
      </c>
      <c r="BE245" s="15"/>
      <c r="BF245" s="9">
        <v>0.2626406217511949</v>
      </c>
      <c r="BG245">
        <v>76</v>
      </c>
      <c r="BH245" s="19">
        <v>142.30000000000001</v>
      </c>
      <c r="BI245">
        <v>89</v>
      </c>
      <c r="BJ245" s="19">
        <v>29.9</v>
      </c>
      <c r="BK245">
        <v>91</v>
      </c>
      <c r="BL245" s="20">
        <v>14</v>
      </c>
      <c r="BM245">
        <v>84</v>
      </c>
      <c r="BN245">
        <v>75</v>
      </c>
      <c r="BO245" s="20">
        <v>4.3</v>
      </c>
      <c r="BP245">
        <v>95</v>
      </c>
      <c r="BQ245" s="19">
        <v>12.5</v>
      </c>
      <c r="BR245">
        <v>84</v>
      </c>
      <c r="BS245">
        <v>69</v>
      </c>
      <c r="BT245" s="20">
        <v>2.34</v>
      </c>
      <c r="BU245" s="20">
        <v>1.5</v>
      </c>
      <c r="BV245" s="20">
        <v>0</v>
      </c>
      <c r="BW245" s="20">
        <v>6</v>
      </c>
      <c r="BX245" s="20">
        <v>-4</v>
      </c>
      <c r="BY245" s="20">
        <v>1.96</v>
      </c>
      <c r="BZ245" s="25">
        <f t="shared" si="8"/>
        <v>40.36972093</v>
      </c>
      <c r="CA245" s="25">
        <f t="shared" si="7"/>
        <v>19.936363660157959</v>
      </c>
    </row>
    <row r="246" spans="1:79" x14ac:dyDescent="0.3">
      <c r="A246" s="2">
        <v>213</v>
      </c>
      <c r="B246" s="9" t="s">
        <v>291</v>
      </c>
      <c r="C246" s="10">
        <v>554</v>
      </c>
      <c r="D246" s="9" t="s">
        <v>58</v>
      </c>
      <c r="E246" s="10"/>
      <c r="F246" s="10"/>
      <c r="G246" s="10"/>
      <c r="H246" s="10"/>
      <c r="I246" s="10"/>
      <c r="J246" s="10"/>
      <c r="K246" s="10"/>
      <c r="L246" s="11"/>
      <c r="M246" s="11"/>
      <c r="N246" s="10">
        <v>0</v>
      </c>
      <c r="O246" s="10">
        <v>0</v>
      </c>
      <c r="P246" s="10" t="e">
        <v>#DIV/0!</v>
      </c>
      <c r="Q246" s="9">
        <v>8.233817242957514E-2</v>
      </c>
      <c r="R246">
        <v>0</v>
      </c>
      <c r="S246" t="e">
        <v>#DIV/0!</v>
      </c>
      <c r="T246" s="9">
        <v>0.55534436352825467</v>
      </c>
      <c r="U246" s="3">
        <v>13.196196824999999</v>
      </c>
      <c r="V246" s="3">
        <v>9.8250958359999991</v>
      </c>
      <c r="W246" s="3">
        <v>0.53270326680000002</v>
      </c>
      <c r="X246" s="3">
        <v>0.58302055014999998</v>
      </c>
      <c r="Y246" s="3">
        <v>16.824132810000002</v>
      </c>
      <c r="Z246" s="3">
        <v>17.405297914999998</v>
      </c>
      <c r="AA246" s="3">
        <v>8.9669976869999992</v>
      </c>
      <c r="AB246" s="3">
        <v>10.150538332</v>
      </c>
      <c r="AC246" s="3">
        <v>84.443566594999993</v>
      </c>
      <c r="AD246" s="3">
        <v>69.742142340000001</v>
      </c>
      <c r="AE246" s="3">
        <v>36.118428940000001</v>
      </c>
      <c r="AF246" s="3">
        <v>36.209975589999999</v>
      </c>
      <c r="AG246" s="3">
        <v>73.647127249999997</v>
      </c>
      <c r="AH246" s="3">
        <v>81.807894010000012</v>
      </c>
      <c r="AI246" s="12">
        <v>43651</v>
      </c>
      <c r="AJ246" s="13">
        <v>635.5333333333333</v>
      </c>
      <c r="AK246" s="16">
        <v>3.0733760000000001</v>
      </c>
      <c r="AL246" s="10">
        <v>7.3376000000000108E-2</v>
      </c>
      <c r="AM246" s="10" t="s">
        <v>518</v>
      </c>
      <c r="AN246" s="14">
        <v>12</v>
      </c>
      <c r="AO246" s="10">
        <v>285.14999999999998</v>
      </c>
      <c r="AP246" s="14">
        <v>10.5</v>
      </c>
      <c r="AQ246" s="14">
        <v>37</v>
      </c>
      <c r="AR246" s="10">
        <v>310.14999999999998</v>
      </c>
      <c r="AS246" s="14">
        <v>47.1</v>
      </c>
      <c r="AT246" s="14">
        <v>0.5</v>
      </c>
      <c r="AU246" s="10" t="s">
        <v>518</v>
      </c>
      <c r="AV246" s="10" t="s">
        <v>518</v>
      </c>
      <c r="AW246" s="10">
        <v>0.60579807020792509</v>
      </c>
      <c r="AX246" s="10">
        <v>0.66301963247587259</v>
      </c>
      <c r="AY246" s="10">
        <v>10.192779737648493</v>
      </c>
      <c r="AZ246" s="10">
        <v>11.536312683741958</v>
      </c>
      <c r="BA246" s="10" t="s">
        <v>518</v>
      </c>
      <c r="BB246" s="10" t="s">
        <v>518</v>
      </c>
      <c r="BC246" s="2">
        <v>9.3495553866168438E-2</v>
      </c>
      <c r="BD246" s="1" t="s">
        <v>59</v>
      </c>
      <c r="BE246" s="15"/>
      <c r="BF246" s="9">
        <v>0.55534436352825467</v>
      </c>
      <c r="BG246">
        <v>67</v>
      </c>
      <c r="BH246" s="19">
        <v>149.69999999999999</v>
      </c>
      <c r="BI246">
        <v>85</v>
      </c>
      <c r="BJ246" s="19">
        <v>31.6</v>
      </c>
      <c r="BK246">
        <v>92</v>
      </c>
      <c r="BL246" s="20">
        <v>14.6</v>
      </c>
      <c r="BM246">
        <v>77</v>
      </c>
      <c r="BN246">
        <v>68</v>
      </c>
      <c r="BO246" s="20">
        <v>12.85</v>
      </c>
      <c r="BP246">
        <v>85</v>
      </c>
      <c r="BQ246" s="19">
        <v>15.5</v>
      </c>
      <c r="BR246">
        <v>82</v>
      </c>
      <c r="BS246">
        <v>66</v>
      </c>
      <c r="BT246" s="20">
        <v>10.34</v>
      </c>
      <c r="BU246" s="20">
        <v>-0.90000000000000036</v>
      </c>
      <c r="BV246" s="20">
        <v>-5</v>
      </c>
      <c r="BW246" s="20">
        <v>2</v>
      </c>
      <c r="BX246" s="20">
        <v>7</v>
      </c>
      <c r="BY246" s="20">
        <v>2.5099999999999998</v>
      </c>
      <c r="BZ246" s="25">
        <f t="shared" si="8"/>
        <v>38.555351450000003</v>
      </c>
      <c r="CA246" s="25">
        <f t="shared" si="7"/>
        <v>17.204460780835781</v>
      </c>
    </row>
    <row r="247" spans="1:79" x14ac:dyDescent="0.3">
      <c r="A247" s="2">
        <v>214</v>
      </c>
      <c r="B247" s="9" t="s">
        <v>292</v>
      </c>
      <c r="C247" s="10">
        <v>448</v>
      </c>
      <c r="D247" s="9" t="s">
        <v>58</v>
      </c>
      <c r="E247" s="10">
        <v>10.00207146</v>
      </c>
      <c r="F247" s="10">
        <v>0.42422942060000002</v>
      </c>
      <c r="G247" s="10">
        <v>23.850866140000001</v>
      </c>
      <c r="H247" s="10">
        <v>10.134233119999999</v>
      </c>
      <c r="I247" s="10">
        <v>80.975929809999997</v>
      </c>
      <c r="J247" s="10">
        <v>33.220427659999999</v>
      </c>
      <c r="K247" s="10">
        <v>72.300942109999994</v>
      </c>
      <c r="L247" s="11">
        <v>5.2488425925925931E-3</v>
      </c>
      <c r="M247" s="11">
        <v>5.8159606481481482E-3</v>
      </c>
      <c r="N247" s="10">
        <v>3.0357075789999994</v>
      </c>
      <c r="O247" s="10">
        <v>11.622743880000002</v>
      </c>
      <c r="P247" s="10">
        <v>0.26118682561901202</v>
      </c>
      <c r="Q247" s="9">
        <v>0.18055206726817874</v>
      </c>
      <c r="R247">
        <v>10.357002799999997</v>
      </c>
      <c r="S247">
        <v>0.89109791172650321</v>
      </c>
      <c r="T247" s="9">
        <v>0.69752445578523126</v>
      </c>
      <c r="U247" s="3">
        <v>13.287350216666667</v>
      </c>
      <c r="V247" s="3">
        <v>9.8855822323333342</v>
      </c>
      <c r="W247" s="3">
        <v>0.34956442746666666</v>
      </c>
      <c r="X247" s="3">
        <v>0.41345298836666666</v>
      </c>
      <c r="Y247" s="3">
        <v>23.204227446666664</v>
      </c>
      <c r="Z247" s="3">
        <v>24.855255033333336</v>
      </c>
      <c r="AA247" s="3">
        <v>8.1431248436666674</v>
      </c>
      <c r="AB247" s="3">
        <v>10.285101701333334</v>
      </c>
      <c r="AC247" s="3">
        <v>91.401245383333332</v>
      </c>
      <c r="AD247" s="3">
        <v>79.436294353333338</v>
      </c>
      <c r="AE247" s="3">
        <v>32.447455976666667</v>
      </c>
      <c r="AF247" s="3">
        <v>32.526703726666661</v>
      </c>
      <c r="AG247" s="3">
        <v>64.515654886666667</v>
      </c>
      <c r="AH247" s="3">
        <v>72.706747366666661</v>
      </c>
      <c r="AI247" s="12">
        <v>43651</v>
      </c>
      <c r="AJ247" s="13">
        <v>635.5333333333333</v>
      </c>
      <c r="AK247" s="16">
        <v>3.0733760000000001</v>
      </c>
      <c r="AL247" s="10">
        <v>7.3376000000000108E-2</v>
      </c>
      <c r="AM247" s="10">
        <v>0.41410106078787623</v>
      </c>
      <c r="AN247" s="14">
        <v>12</v>
      </c>
      <c r="AO247" s="10">
        <v>285.14999999999998</v>
      </c>
      <c r="AP247" s="14">
        <v>10.5</v>
      </c>
      <c r="AQ247" s="14">
        <v>37</v>
      </c>
      <c r="AR247" s="10">
        <v>310.14999999999998</v>
      </c>
      <c r="AS247" s="14">
        <v>47.1</v>
      </c>
      <c r="AT247" s="14">
        <v>0.5</v>
      </c>
      <c r="AU247" s="10">
        <v>0.48244000054423192</v>
      </c>
      <c r="AV247" s="10">
        <v>11.506611873562003</v>
      </c>
      <c r="AW247" s="10">
        <v>0.39752986093879317</v>
      </c>
      <c r="AX247" s="10">
        <v>0.47018488168623018</v>
      </c>
      <c r="AY247" s="10">
        <v>9.2433833876850304</v>
      </c>
      <c r="AZ247" s="10">
        <v>11.682858751722529</v>
      </c>
      <c r="BA247" s="10">
        <v>3.4626289642269583</v>
      </c>
      <c r="BB247" s="10">
        <v>0.29791837452301823</v>
      </c>
      <c r="BC247" s="2">
        <v>0.20567890118596954</v>
      </c>
      <c r="BD247" s="1" t="s">
        <v>59</v>
      </c>
      <c r="BE247" s="15"/>
      <c r="BF247" s="9">
        <v>0.69752445578523126</v>
      </c>
      <c r="BG247">
        <v>53</v>
      </c>
      <c r="BH247" s="19">
        <v>143.4</v>
      </c>
      <c r="BI247">
        <v>77</v>
      </c>
      <c r="BJ247" s="19">
        <v>30.6</v>
      </c>
      <c r="BK247">
        <v>92</v>
      </c>
      <c r="BL247" s="20">
        <v>15.8</v>
      </c>
      <c r="BM247">
        <v>88</v>
      </c>
      <c r="BN247">
        <v>66</v>
      </c>
      <c r="BO247" s="20">
        <v>7.63</v>
      </c>
      <c r="BP247">
        <v>90</v>
      </c>
      <c r="BQ247" s="19">
        <v>14.1</v>
      </c>
      <c r="BR247">
        <v>88</v>
      </c>
      <c r="BS247">
        <v>63</v>
      </c>
      <c r="BT247" s="20">
        <v>4.9000000000000004</v>
      </c>
      <c r="BU247" s="20">
        <v>1.7000000000000011</v>
      </c>
      <c r="BV247" s="20">
        <v>0</v>
      </c>
      <c r="BW247" s="20">
        <v>3</v>
      </c>
      <c r="BX247" s="20">
        <v>2</v>
      </c>
      <c r="BY247" s="20">
        <v>2.7299999999999995</v>
      </c>
      <c r="BZ247" s="25">
        <f t="shared" si="8"/>
        <v>34.926612490000004</v>
      </c>
      <c r="CA247" s="25">
        <f t="shared" si="7"/>
        <v>16.98471105684035</v>
      </c>
    </row>
    <row r="248" spans="1:79" x14ac:dyDescent="0.3">
      <c r="A248" s="2">
        <v>216</v>
      </c>
      <c r="B248" s="9" t="s">
        <v>294</v>
      </c>
      <c r="C248" s="10">
        <v>624</v>
      </c>
      <c r="D248" s="9" t="s">
        <v>58</v>
      </c>
      <c r="E248" s="10">
        <v>8.9278216189999995</v>
      </c>
      <c r="F248" s="10">
        <v>0.60255318989999995</v>
      </c>
      <c r="G248" s="10">
        <v>29.47244074</v>
      </c>
      <c r="H248" s="10">
        <v>17.561061330000001</v>
      </c>
      <c r="I248" s="10">
        <v>86.038640630000003</v>
      </c>
      <c r="J248" s="10">
        <v>23.5718304</v>
      </c>
      <c r="K248" s="10">
        <v>78.073145580000002</v>
      </c>
      <c r="L248" s="11">
        <v>1.4913194444444446E-2</v>
      </c>
      <c r="M248" s="11">
        <v>1.5706006944444444E-2</v>
      </c>
      <c r="N248" s="10">
        <v>2.0195489700000007</v>
      </c>
      <c r="O248" s="10">
        <v>12.082512479999991</v>
      </c>
      <c r="P248" s="10">
        <v>0.16714644187977715</v>
      </c>
      <c r="Q248" s="9">
        <v>0.16714644187977715</v>
      </c>
      <c r="R248">
        <v>14.58370661</v>
      </c>
      <c r="S248">
        <v>1.2070094389838371</v>
      </c>
      <c r="T248" s="9">
        <v>1.2070094389838371</v>
      </c>
      <c r="U248" s="3">
        <v>13.335648969999999</v>
      </c>
      <c r="V248" s="3">
        <v>8.9278216189999995</v>
      </c>
      <c r="W248" s="3">
        <v>0.64588255279999995</v>
      </c>
      <c r="X248" s="3">
        <v>0.60255318989999995</v>
      </c>
      <c r="Y248" s="3">
        <v>24.169550109999999</v>
      </c>
      <c r="Z248" s="3">
        <v>29.47244074</v>
      </c>
      <c r="AA248" s="3">
        <v>15.54151236</v>
      </c>
      <c r="AB248" s="3">
        <v>17.561061330000001</v>
      </c>
      <c r="AC248" s="3">
        <v>98.121153109999995</v>
      </c>
      <c r="AD248" s="3">
        <v>86.038640630000003</v>
      </c>
      <c r="AE248" s="3">
        <v>22.506790729999999</v>
      </c>
      <c r="AF248" s="3">
        <v>23.5718304</v>
      </c>
      <c r="AG248" s="3">
        <v>63.489438970000002</v>
      </c>
      <c r="AH248" s="3">
        <v>78.073145580000002</v>
      </c>
      <c r="AI248" s="12">
        <v>43651</v>
      </c>
      <c r="AJ248" s="13">
        <v>635.5333333333333</v>
      </c>
      <c r="AK248" s="16">
        <v>3.0733760000000001</v>
      </c>
      <c r="AL248" s="10">
        <v>7.3376000000000108E-2</v>
      </c>
      <c r="AM248" s="10">
        <v>0.58816739953067887</v>
      </c>
      <c r="AN248" s="14">
        <v>12</v>
      </c>
      <c r="AO248" s="10">
        <v>285.14999999999998</v>
      </c>
      <c r="AP248" s="14">
        <v>10.5</v>
      </c>
      <c r="AQ248" s="14">
        <v>37</v>
      </c>
      <c r="AR248" s="10">
        <v>310.14999999999998</v>
      </c>
      <c r="AS248" s="14">
        <v>47.1</v>
      </c>
      <c r="AT248" s="14">
        <v>0.5</v>
      </c>
      <c r="AU248" s="10">
        <v>0.68523244062645439</v>
      </c>
      <c r="AV248" s="10">
        <v>20.195472499488744</v>
      </c>
      <c r="AW248" s="10">
        <v>0.7345072359282333</v>
      </c>
      <c r="AX248" s="10">
        <v>0.68523244062645439</v>
      </c>
      <c r="AY248" s="10">
        <v>17.752709444925028</v>
      </c>
      <c r="AZ248" s="10">
        <v>20.195472499488744</v>
      </c>
      <c r="BA248" s="10">
        <v>2.4427630545637165</v>
      </c>
      <c r="BB248" s="10">
        <v>0.20217343525257572</v>
      </c>
      <c r="BC248" s="2">
        <v>0.20217343525257572</v>
      </c>
      <c r="BD248" s="1" t="s">
        <v>59</v>
      </c>
      <c r="BE248" s="15"/>
      <c r="BF248" s="9">
        <v>1.2070094389838371</v>
      </c>
      <c r="BG248">
        <v>58</v>
      </c>
      <c r="BH248" s="19">
        <v>152.5</v>
      </c>
      <c r="BI248">
        <v>92</v>
      </c>
      <c r="BJ248" s="19">
        <v>32.299999999999997</v>
      </c>
      <c r="BK248">
        <v>92</v>
      </c>
      <c r="BL248" s="20">
        <v>13.6</v>
      </c>
      <c r="BM248">
        <v>89</v>
      </c>
      <c r="BN248">
        <v>72</v>
      </c>
      <c r="BO248" s="20">
        <v>10.8</v>
      </c>
      <c r="BP248">
        <v>89</v>
      </c>
      <c r="BQ248" s="19">
        <v>13.1</v>
      </c>
      <c r="BR248">
        <v>89</v>
      </c>
      <c r="BS248">
        <v>81</v>
      </c>
      <c r="BT248" s="20">
        <v>3.53</v>
      </c>
      <c r="BU248" s="20">
        <v>0.5</v>
      </c>
      <c r="BV248" s="20">
        <v>0</v>
      </c>
      <c r="BW248" s="20">
        <v>-9</v>
      </c>
      <c r="BX248" s="20">
        <v>3</v>
      </c>
      <c r="BY248" s="20">
        <v>7.2700000000000014</v>
      </c>
      <c r="BZ248" s="25">
        <f t="shared" si="8"/>
        <v>41.730498040000001</v>
      </c>
      <c r="CA248" s="25">
        <f t="shared" si="7"/>
        <v>17.943777711367915</v>
      </c>
    </row>
    <row r="249" spans="1:79" x14ac:dyDescent="0.3">
      <c r="A249" s="2">
        <v>217</v>
      </c>
      <c r="B249" s="9" t="s">
        <v>295</v>
      </c>
      <c r="C249" s="10">
        <v>605</v>
      </c>
      <c r="D249" s="9" t="s">
        <v>58</v>
      </c>
      <c r="E249" s="10"/>
      <c r="F249" s="10"/>
      <c r="G249" s="10"/>
      <c r="H249" s="10"/>
      <c r="I249" s="10"/>
      <c r="J249" s="10"/>
      <c r="K249" s="10"/>
      <c r="L249" s="11"/>
      <c r="M249" s="11"/>
      <c r="N249" s="10">
        <v>0</v>
      </c>
      <c r="O249" s="10">
        <v>0</v>
      </c>
      <c r="P249" s="10" t="e">
        <v>#DIV/0!</v>
      </c>
      <c r="Q249" s="9">
        <v>8.026281757022645E-2</v>
      </c>
      <c r="R249">
        <v>0</v>
      </c>
      <c r="S249" t="e">
        <v>#DIV/0!</v>
      </c>
      <c r="T249" s="9">
        <v>0.73946199721674311</v>
      </c>
      <c r="U249" s="3">
        <v>13.3397997</v>
      </c>
      <c r="V249" s="3">
        <v>9.8263975825000003</v>
      </c>
      <c r="W249" s="3">
        <v>0.55240316745000007</v>
      </c>
      <c r="X249" s="3">
        <v>0.60400122395</v>
      </c>
      <c r="Y249" s="3">
        <v>15.972122084999999</v>
      </c>
      <c r="Z249" s="3">
        <v>16.921604514999999</v>
      </c>
      <c r="AA249" s="3">
        <v>8.8330333840000002</v>
      </c>
      <c r="AB249" s="3">
        <v>10.229404445</v>
      </c>
      <c r="AC249" s="3">
        <v>89.922740390000001</v>
      </c>
      <c r="AD249" s="3">
        <v>72.923933554999991</v>
      </c>
      <c r="AE249" s="3">
        <v>34.480582675000001</v>
      </c>
      <c r="AF249" s="3">
        <v>34.669284699999999</v>
      </c>
      <c r="AG249" s="3">
        <v>68.479438429999988</v>
      </c>
      <c r="AH249" s="3">
        <v>81.158838989999992</v>
      </c>
      <c r="AI249" s="12">
        <v>43651</v>
      </c>
      <c r="AJ249" s="13">
        <v>635.5333333333333</v>
      </c>
      <c r="AK249" s="16">
        <v>3.0733760000000001</v>
      </c>
      <c r="AL249" s="10">
        <v>7.3376000000000108E-2</v>
      </c>
      <c r="AM249" s="10" t="s">
        <v>518</v>
      </c>
      <c r="AN249" s="14">
        <v>12</v>
      </c>
      <c r="AO249" s="10">
        <v>285.14999999999998</v>
      </c>
      <c r="AP249" s="14">
        <v>10.5</v>
      </c>
      <c r="AQ249" s="14">
        <v>37</v>
      </c>
      <c r="AR249" s="10">
        <v>310.14999999999998</v>
      </c>
      <c r="AS249" s="14">
        <v>47.1</v>
      </c>
      <c r="AT249" s="14">
        <v>0.5</v>
      </c>
      <c r="AU249" s="10" t="s">
        <v>518</v>
      </c>
      <c r="AV249" s="10" t="s">
        <v>518</v>
      </c>
      <c r="AW249" s="10">
        <v>0.62820108993924273</v>
      </c>
      <c r="AX249" s="10">
        <v>0.68687916646381408</v>
      </c>
      <c r="AY249" s="10">
        <v>10.038832866800622</v>
      </c>
      <c r="AZ249" s="10">
        <v>11.622924786498853</v>
      </c>
      <c r="BA249" s="10" t="s">
        <v>518</v>
      </c>
      <c r="BB249" s="10" t="s">
        <v>518</v>
      </c>
      <c r="BC249" s="2">
        <v>9.0879743274151187E-2</v>
      </c>
      <c r="BD249" s="1" t="s">
        <v>59</v>
      </c>
      <c r="BE249" s="15"/>
      <c r="BF249" s="9">
        <v>0.73946199721674311</v>
      </c>
      <c r="BG249">
        <v>61</v>
      </c>
      <c r="BH249" s="19">
        <v>149</v>
      </c>
      <c r="BI249">
        <v>86</v>
      </c>
      <c r="BJ249" s="19">
        <v>32.4</v>
      </c>
      <c r="BK249">
        <v>91</v>
      </c>
      <c r="BL249" s="20">
        <v>12.1</v>
      </c>
      <c r="BM249">
        <v>83</v>
      </c>
      <c r="BN249">
        <v>70</v>
      </c>
      <c r="BO249" s="20">
        <v>8.9</v>
      </c>
      <c r="BP249">
        <v>78</v>
      </c>
      <c r="BQ249" s="19">
        <v>12.3</v>
      </c>
      <c r="BR249">
        <v>88</v>
      </c>
      <c r="BS249">
        <v>63</v>
      </c>
      <c r="BT249" s="20">
        <v>2.62</v>
      </c>
      <c r="BU249" s="20">
        <v>-0.20000000000000107</v>
      </c>
      <c r="BV249" s="20">
        <v>-5</v>
      </c>
      <c r="BW249" s="20">
        <v>7</v>
      </c>
      <c r="BX249" s="20">
        <v>13</v>
      </c>
      <c r="BY249" s="20">
        <v>6.28</v>
      </c>
      <c r="BZ249" s="25">
        <f t="shared" si="8"/>
        <v>39.008943819999999</v>
      </c>
      <c r="CA249" s="25">
        <f t="shared" si="7"/>
        <v>17.570804837619928</v>
      </c>
    </row>
    <row r="250" spans="1:79" x14ac:dyDescent="0.3">
      <c r="A250" s="2">
        <v>218</v>
      </c>
      <c r="B250" s="9" t="s">
        <v>296</v>
      </c>
      <c r="C250" s="10">
        <v>592</v>
      </c>
      <c r="D250" s="9" t="s">
        <v>58</v>
      </c>
      <c r="E250" s="10">
        <v>9.7837482789999992</v>
      </c>
      <c r="F250" s="10">
        <v>0.53806031909999996</v>
      </c>
      <c r="G250" s="10">
        <v>19.701930279999999</v>
      </c>
      <c r="H250" s="10">
        <v>10.54701889</v>
      </c>
      <c r="I250" s="10">
        <v>74.432341179999995</v>
      </c>
      <c r="J250" s="10">
        <v>33.384420939999998</v>
      </c>
      <c r="K250" s="10">
        <v>69.130705509999999</v>
      </c>
      <c r="L250" s="11">
        <v>5.3414351851851852E-3</v>
      </c>
      <c r="M250" s="11">
        <v>5.8969791666666667E-3</v>
      </c>
      <c r="N250" s="10">
        <v>-0.16370399000000013</v>
      </c>
      <c r="O250" s="10">
        <v>15.512553510000004</v>
      </c>
      <c r="P250" s="10">
        <v>-1.0553000825716417E-2</v>
      </c>
      <c r="Q250" s="9">
        <v>2.1265671645063034E-2</v>
      </c>
      <c r="R250">
        <v>8.5940005900000003</v>
      </c>
      <c r="S250">
        <v>0.55400296182443265</v>
      </c>
      <c r="T250" s="9">
        <v>0.40886189784237598</v>
      </c>
      <c r="U250" s="3">
        <v>13.241723786666666</v>
      </c>
      <c r="V250" s="3">
        <v>9.6922103926666665</v>
      </c>
      <c r="W250" s="3">
        <v>0.51196859989999999</v>
      </c>
      <c r="X250" s="3">
        <v>0.54868491846666678</v>
      </c>
      <c r="Y250" s="3">
        <v>19.851665586666666</v>
      </c>
      <c r="Z250" s="3">
        <v>18.946552983333333</v>
      </c>
      <c r="AA250" s="3">
        <v>10.088254241000001</v>
      </c>
      <c r="AB250" s="3">
        <v>10.421943583666666</v>
      </c>
      <c r="AC250" s="3">
        <v>87.805582683333341</v>
      </c>
      <c r="AD250" s="3">
        <v>71.607703950000001</v>
      </c>
      <c r="AE250" s="3">
        <v>33.143320923333334</v>
      </c>
      <c r="AF250" s="3">
        <v>33.620641909999996</v>
      </c>
      <c r="AG250" s="3">
        <v>59.491005273333336</v>
      </c>
      <c r="AH250" s="3">
        <v>66.080459766666664</v>
      </c>
      <c r="AI250" s="12">
        <v>43652</v>
      </c>
      <c r="AJ250" s="13">
        <v>634.9666666666667</v>
      </c>
      <c r="AK250" s="16">
        <v>3.0820189999999998</v>
      </c>
      <c r="AL250" s="10">
        <v>8.2018999999999842E-2</v>
      </c>
      <c r="AM250" s="10">
        <v>0.52374140370322175</v>
      </c>
      <c r="AN250" s="14">
        <v>12</v>
      </c>
      <c r="AO250" s="10">
        <v>285.14999999999998</v>
      </c>
      <c r="AP250" s="14">
        <v>10.5</v>
      </c>
      <c r="AQ250" s="14">
        <v>37</v>
      </c>
      <c r="AR250" s="10">
        <v>310.14999999999998</v>
      </c>
      <c r="AS250" s="14">
        <v>47.1</v>
      </c>
      <c r="AT250" s="14">
        <v>0.5</v>
      </c>
      <c r="AU250" s="10">
        <v>0.61021330105108507</v>
      </c>
      <c r="AV250" s="10">
        <v>12.022379913237128</v>
      </c>
      <c r="AW250" s="10">
        <v>0.58062272628102685</v>
      </c>
      <c r="AX250" s="10">
        <v>0.62226264128625297</v>
      </c>
      <c r="AY250" s="10">
        <v>11.519248915636773</v>
      </c>
      <c r="AZ250" s="10">
        <v>11.788123235197789</v>
      </c>
      <c r="BA250" s="10">
        <v>-0.12469130000519613</v>
      </c>
      <c r="BB250" s="10">
        <v>-8.0380899201936799E-3</v>
      </c>
      <c r="BC250" s="2">
        <v>1.7041423539388267E-2</v>
      </c>
      <c r="BD250" s="1" t="s">
        <v>59</v>
      </c>
      <c r="BE250" s="15"/>
      <c r="BF250" s="9">
        <v>0.40886189784237598</v>
      </c>
      <c r="BG250">
        <v>64</v>
      </c>
      <c r="BH250" s="19">
        <v>160.69999999999999</v>
      </c>
      <c r="BI250">
        <v>111</v>
      </c>
      <c r="BJ250" s="19">
        <v>34.799999999999997</v>
      </c>
      <c r="BK250">
        <v>91</v>
      </c>
      <c r="BL250" s="20">
        <v>14.5</v>
      </c>
      <c r="BM250">
        <v>88</v>
      </c>
      <c r="BN250">
        <v>71</v>
      </c>
      <c r="BO250" s="20">
        <v>6.38</v>
      </c>
      <c r="BP250" s="21" t="e">
        <v>#NULL!</v>
      </c>
      <c r="BQ250" s="21" t="e">
        <v>#NULL!</v>
      </c>
      <c r="BR250" s="21" t="e">
        <v>#NULL!</v>
      </c>
      <c r="BS250" s="21" t="e">
        <v>#NULL!</v>
      </c>
      <c r="BT250" s="21" t="e">
        <v>#NULL!</v>
      </c>
      <c r="BU250" s="21" t="e">
        <v>#NULL!</v>
      </c>
      <c r="BV250" s="21" t="e">
        <v>#NULL!</v>
      </c>
      <c r="BW250" s="21" t="e">
        <v>#NULL!</v>
      </c>
      <c r="BX250" s="21" t="e">
        <v>#NULL!</v>
      </c>
      <c r="BY250" s="21" t="e">
        <v>#NULL!</v>
      </c>
      <c r="BZ250" s="25">
        <f t="shared" si="8"/>
        <v>50.348753070000001</v>
      </c>
      <c r="CA250" s="25">
        <f t="shared" si="7"/>
        <v>19.496513995048886</v>
      </c>
    </row>
    <row r="251" spans="1:79" x14ac:dyDescent="0.3">
      <c r="A251" s="2">
        <v>219</v>
      </c>
      <c r="B251" s="9" t="s">
        <v>297</v>
      </c>
      <c r="C251" s="10">
        <v>593</v>
      </c>
      <c r="D251" s="9" t="s">
        <v>58</v>
      </c>
      <c r="E251" s="10"/>
      <c r="F251" s="10"/>
      <c r="G251" s="10"/>
      <c r="H251" s="10"/>
      <c r="I251" s="10"/>
      <c r="J251" s="10"/>
      <c r="K251" s="10"/>
      <c r="L251" s="11"/>
      <c r="M251" s="11"/>
      <c r="N251" s="10">
        <v>0</v>
      </c>
      <c r="O251" s="10">
        <v>0</v>
      </c>
      <c r="P251" s="10" t="e">
        <v>#DIV/0!</v>
      </c>
      <c r="Q251" s="9">
        <v>0.17104286047371162</v>
      </c>
      <c r="R251">
        <v>0</v>
      </c>
      <c r="S251" t="e">
        <v>#DIV/0!</v>
      </c>
      <c r="T251" s="9">
        <v>0.35366543974191267</v>
      </c>
      <c r="U251" s="3">
        <v>13.144707414999999</v>
      </c>
      <c r="V251" s="3">
        <v>8.8794530244999983</v>
      </c>
      <c r="W251" s="3">
        <v>0.48700147630000001</v>
      </c>
      <c r="X251" s="3">
        <v>0.57179111370000002</v>
      </c>
      <c r="Y251" s="3">
        <v>18.301685329999998</v>
      </c>
      <c r="Z251" s="3">
        <v>19.883454274999998</v>
      </c>
      <c r="AA251" s="3">
        <v>8.896008762000001</v>
      </c>
      <c r="AB251" s="3">
        <v>11.29242608</v>
      </c>
      <c r="AC251" s="3">
        <v>91.171712470000003</v>
      </c>
      <c r="AD251" s="3">
        <v>77.178511009999994</v>
      </c>
      <c r="AE251" s="3">
        <v>29.282613185000002</v>
      </c>
      <c r="AF251" s="3">
        <v>29.374920095</v>
      </c>
      <c r="AG251" s="3">
        <v>75.924669770000008</v>
      </c>
      <c r="AH251" s="3">
        <v>80.877629499999998</v>
      </c>
      <c r="AI251" s="12">
        <v>43652</v>
      </c>
      <c r="AJ251" s="13">
        <v>634.9666666666667</v>
      </c>
      <c r="AK251" s="16">
        <v>3.0820189999999998</v>
      </c>
      <c r="AL251" s="10">
        <v>8.2018999999999842E-2</v>
      </c>
      <c r="AM251" s="10" t="s">
        <v>518</v>
      </c>
      <c r="AN251" s="14">
        <v>12</v>
      </c>
      <c r="AO251" s="10">
        <v>285.14999999999998</v>
      </c>
      <c r="AP251" s="14">
        <v>10.5</v>
      </c>
      <c r="AQ251" s="14">
        <v>37</v>
      </c>
      <c r="AR251" s="10">
        <v>310.14999999999998</v>
      </c>
      <c r="AS251" s="14">
        <v>47.1</v>
      </c>
      <c r="AT251" s="14">
        <v>0.5</v>
      </c>
      <c r="AU251" s="10" t="s">
        <v>518</v>
      </c>
      <c r="AV251" s="10" t="s">
        <v>518</v>
      </c>
      <c r="AW251" s="10">
        <v>0.55230755348554894</v>
      </c>
      <c r="AX251" s="10">
        <v>0.64846733835747994</v>
      </c>
      <c r="AY251" s="10">
        <v>10.105213475724128</v>
      </c>
      <c r="AZ251" s="10">
        <v>12.871774112264372</v>
      </c>
      <c r="BA251" s="10" t="s">
        <v>518</v>
      </c>
      <c r="BB251" s="10" t="s">
        <v>518</v>
      </c>
      <c r="BC251" s="2">
        <v>0.19737343531002116</v>
      </c>
      <c r="BD251" s="1" t="s">
        <v>59</v>
      </c>
      <c r="BE251" s="15"/>
      <c r="BF251" s="9">
        <v>0.35366543974191267</v>
      </c>
      <c r="BG251">
        <v>49</v>
      </c>
      <c r="BH251" s="19">
        <v>151.80000000000001</v>
      </c>
      <c r="BI251">
        <v>110</v>
      </c>
      <c r="BJ251" s="19">
        <v>31.6</v>
      </c>
      <c r="BK251">
        <v>85</v>
      </c>
      <c r="BL251" s="20">
        <v>16.600000000000001</v>
      </c>
      <c r="BM251">
        <v>88</v>
      </c>
      <c r="BN251">
        <v>74</v>
      </c>
      <c r="BO251" s="20">
        <v>2.3199999999999998</v>
      </c>
      <c r="BP251">
        <v>90</v>
      </c>
      <c r="BQ251" s="19">
        <v>15.3</v>
      </c>
      <c r="BR251">
        <v>85</v>
      </c>
      <c r="BS251">
        <v>96</v>
      </c>
      <c r="BT251" s="20">
        <v>5.28</v>
      </c>
      <c r="BU251" s="20">
        <v>1.3000000000000007</v>
      </c>
      <c r="BV251" s="20">
        <v>3</v>
      </c>
      <c r="BW251" s="20">
        <v>-22</v>
      </c>
      <c r="BX251" s="20">
        <v>-5</v>
      </c>
      <c r="BY251" s="20">
        <v>-2.9600000000000004</v>
      </c>
      <c r="BZ251" s="25">
        <f t="shared" si="8"/>
        <v>49.895160700000005</v>
      </c>
      <c r="CA251" s="25">
        <f t="shared" si="7"/>
        <v>21.652840789750051</v>
      </c>
    </row>
    <row r="252" spans="1:79" x14ac:dyDescent="0.3">
      <c r="A252" s="2">
        <v>220</v>
      </c>
      <c r="B252" s="9" t="s">
        <v>298</v>
      </c>
      <c r="C252" s="10">
        <v>548</v>
      </c>
      <c r="D252" s="9" t="s">
        <v>58</v>
      </c>
      <c r="E252" s="10"/>
      <c r="F252" s="10"/>
      <c r="G252" s="10"/>
      <c r="H252" s="10"/>
      <c r="I252" s="10"/>
      <c r="J252" s="10"/>
      <c r="K252" s="10"/>
      <c r="L252" s="11"/>
      <c r="M252" s="11"/>
      <c r="N252" s="10">
        <v>0</v>
      </c>
      <c r="O252" s="10">
        <v>0</v>
      </c>
      <c r="P252" s="10" t="e">
        <v>#DIV/0!</v>
      </c>
      <c r="Q252" s="9">
        <v>2.1933261324755772E-3</v>
      </c>
      <c r="R252">
        <v>0</v>
      </c>
      <c r="S252" t="e">
        <v>#DIV/0!</v>
      </c>
      <c r="T252" s="9">
        <v>0.42152071157736798</v>
      </c>
      <c r="U252" s="3">
        <v>13.174194790000001</v>
      </c>
      <c r="V252" s="3">
        <v>9.9331176214999992</v>
      </c>
      <c r="W252" s="3">
        <v>0.35577985020000003</v>
      </c>
      <c r="X252" s="3">
        <v>0.34542827209999999</v>
      </c>
      <c r="Y252" s="3">
        <v>29.384228845000003</v>
      </c>
      <c r="Z252" s="3">
        <v>30.370060485</v>
      </c>
      <c r="AA252" s="3">
        <v>10.451501575</v>
      </c>
      <c r="AB252" s="3">
        <v>10.489963785</v>
      </c>
      <c r="AC252" s="3">
        <v>85.817669550000005</v>
      </c>
      <c r="AD252" s="3">
        <v>70.432777139999999</v>
      </c>
      <c r="AE252" s="3">
        <v>30.970776605000001</v>
      </c>
      <c r="AF252" s="3">
        <v>31.438046765000003</v>
      </c>
      <c r="AG252" s="3">
        <v>70.94306109499999</v>
      </c>
      <c r="AH252" s="3">
        <v>77.420679559999996</v>
      </c>
      <c r="AI252" s="12">
        <v>43652</v>
      </c>
      <c r="AJ252" s="13">
        <v>634.9666666666667</v>
      </c>
      <c r="AK252" s="16">
        <v>3.0820189999999998</v>
      </c>
      <c r="AL252" s="10">
        <v>8.2018999999999842E-2</v>
      </c>
      <c r="AM252" s="10" t="s">
        <v>518</v>
      </c>
      <c r="AN252" s="14">
        <v>12</v>
      </c>
      <c r="AO252" s="10">
        <v>285.14999999999998</v>
      </c>
      <c r="AP252" s="14">
        <v>10.5</v>
      </c>
      <c r="AQ252" s="14">
        <v>37</v>
      </c>
      <c r="AR252" s="10">
        <v>310.14999999999998</v>
      </c>
      <c r="AS252" s="14">
        <v>47.1</v>
      </c>
      <c r="AT252" s="14">
        <v>0.5</v>
      </c>
      <c r="AU252" s="10" t="s">
        <v>518</v>
      </c>
      <c r="AV252" s="10" t="s">
        <v>518</v>
      </c>
      <c r="AW252" s="10">
        <v>0.40348932848484897</v>
      </c>
      <c r="AX252" s="10">
        <v>0.39174962120806112</v>
      </c>
      <c r="AY252" s="10">
        <v>11.856636652635046</v>
      </c>
      <c r="AZ252" s="10">
        <v>11.900174506975674</v>
      </c>
      <c r="BA252" s="10" t="s">
        <v>518</v>
      </c>
      <c r="BB252" s="10" t="s">
        <v>518</v>
      </c>
      <c r="BC252" s="2">
        <v>2.4837679952208445E-3</v>
      </c>
      <c r="BD252" s="1" t="s">
        <v>59</v>
      </c>
      <c r="BE252" s="15"/>
      <c r="BF252" s="9">
        <v>0.42152071157736798</v>
      </c>
      <c r="BG252">
        <v>71</v>
      </c>
      <c r="BH252" s="19">
        <v>136.4</v>
      </c>
      <c r="BI252">
        <v>86</v>
      </c>
      <c r="BJ252" s="19">
        <v>30.4</v>
      </c>
      <c r="BK252">
        <v>77</v>
      </c>
      <c r="BL252" s="20">
        <v>12.9</v>
      </c>
      <c r="BM252">
        <v>88</v>
      </c>
      <c r="BN252">
        <v>63</v>
      </c>
      <c r="BO252" s="20">
        <v>1.79</v>
      </c>
      <c r="BP252">
        <v>93</v>
      </c>
      <c r="BQ252" s="19">
        <v>15.8</v>
      </c>
      <c r="BR252">
        <v>86</v>
      </c>
      <c r="BS252">
        <v>94</v>
      </c>
      <c r="BT252" s="20">
        <v>4.83</v>
      </c>
      <c r="BU252" s="20">
        <v>-2.9000000000000004</v>
      </c>
      <c r="BV252" s="20">
        <v>2</v>
      </c>
      <c r="BW252" s="20">
        <v>-31</v>
      </c>
      <c r="BX252" s="20">
        <v>-16</v>
      </c>
      <c r="BY252" s="20">
        <v>-3.04</v>
      </c>
      <c r="BZ252" s="25">
        <f t="shared" si="8"/>
        <v>39.008943819999999</v>
      </c>
      <c r="CA252" s="25">
        <f t="shared" si="7"/>
        <v>20.966959251726415</v>
      </c>
    </row>
    <row r="253" spans="1:79" x14ac:dyDescent="0.3">
      <c r="A253" s="2">
        <v>221</v>
      </c>
      <c r="B253" s="9" t="s">
        <v>299</v>
      </c>
      <c r="C253" s="10">
        <v>586</v>
      </c>
      <c r="D253" s="9" t="s">
        <v>58</v>
      </c>
      <c r="E253" s="10">
        <v>8.7850262469999993</v>
      </c>
      <c r="F253" s="10">
        <v>0.75092401939999998</v>
      </c>
      <c r="G253" s="10">
        <v>16.770528680000002</v>
      </c>
      <c r="H253" s="10">
        <v>12.513386649999999</v>
      </c>
      <c r="I253" s="10">
        <v>75.836238420000001</v>
      </c>
      <c r="J253" s="10">
        <v>32.700404280000001</v>
      </c>
      <c r="K253" s="10">
        <v>75.74395312</v>
      </c>
      <c r="L253" s="11">
        <v>6.030092592592593E-3</v>
      </c>
      <c r="M253" s="11">
        <v>6.6261458333333337E-3</v>
      </c>
      <c r="N253" s="10">
        <v>2.5070582599999991</v>
      </c>
      <c r="O253" s="10">
        <v>11.630026470000004</v>
      </c>
      <c r="P253" s="10">
        <v>0.21556771744819581</v>
      </c>
      <c r="Q253" s="9">
        <v>0.12039451850861498</v>
      </c>
      <c r="R253">
        <v>8.9672755499999965</v>
      </c>
      <c r="S253">
        <v>0.7710451539496791</v>
      </c>
      <c r="T253" s="9">
        <v>0.58161178527568758</v>
      </c>
      <c r="U253" s="3">
        <v>13.186363296666668</v>
      </c>
      <c r="V253" s="3">
        <v>8.9830515333333327</v>
      </c>
      <c r="W253" s="3">
        <v>0.62493586593333328</v>
      </c>
      <c r="X253" s="3">
        <v>0.69294061159999998</v>
      </c>
      <c r="Y253" s="3">
        <v>16.315010186666665</v>
      </c>
      <c r="Z253" s="3">
        <v>16.958414626666666</v>
      </c>
      <c r="AA253" s="3">
        <v>10.105037879999999</v>
      </c>
      <c r="AB253" s="3">
        <v>11.688053306666667</v>
      </c>
      <c r="AC253" s="3">
        <v>86.540628473333342</v>
      </c>
      <c r="AD253" s="3">
        <v>72.406424250000001</v>
      </c>
      <c r="AE253" s="3">
        <v>32.032959050000002</v>
      </c>
      <c r="AF253" s="3">
        <v>32.597273593333334</v>
      </c>
      <c r="AG253" s="3">
        <v>67.936078403333326</v>
      </c>
      <c r="AH253" s="3">
        <v>75.953719739999997</v>
      </c>
      <c r="AI253" s="12">
        <v>43652</v>
      </c>
      <c r="AJ253" s="13">
        <v>634.9666666666667</v>
      </c>
      <c r="AK253" s="16">
        <v>3.0820189999999998</v>
      </c>
      <c r="AL253" s="10">
        <v>8.2018999999999842E-2</v>
      </c>
      <c r="AM253" s="10">
        <v>0.73094035377458733</v>
      </c>
      <c r="AN253" s="14">
        <v>12</v>
      </c>
      <c r="AO253" s="10">
        <v>285.14999999999998</v>
      </c>
      <c r="AP253" s="14">
        <v>10.5</v>
      </c>
      <c r="AQ253" s="14">
        <v>37</v>
      </c>
      <c r="AR253" s="10">
        <v>310.14999999999998</v>
      </c>
      <c r="AS253" s="14">
        <v>47.1</v>
      </c>
      <c r="AT253" s="14">
        <v>0.5</v>
      </c>
      <c r="AU253" s="10">
        <v>0.85162166480346024</v>
      </c>
      <c r="AV253" s="10">
        <v>14.282145554095779</v>
      </c>
      <c r="AW253" s="10">
        <v>0.70873871229579344</v>
      </c>
      <c r="AX253" s="10">
        <v>0.78586277974200058</v>
      </c>
      <c r="AY253" s="10">
        <v>11.531802684648502</v>
      </c>
      <c r="AZ253" s="10">
        <v>13.291602490618189</v>
      </c>
      <c r="BA253" s="10">
        <v>2.889067454783385</v>
      </c>
      <c r="BB253" s="10">
        <v>0.2484145210018068</v>
      </c>
      <c r="BC253" s="2">
        <v>0.13458257803202303</v>
      </c>
      <c r="BD253" s="1" t="s">
        <v>59</v>
      </c>
      <c r="BE253" s="15"/>
      <c r="BF253" s="9">
        <v>0.58161178527568758</v>
      </c>
      <c r="BG253">
        <v>72</v>
      </c>
      <c r="BH253" s="19">
        <v>147.30000000000001</v>
      </c>
      <c r="BI253">
        <v>91</v>
      </c>
      <c r="BJ253" s="19">
        <v>30.6</v>
      </c>
      <c r="BK253">
        <v>87</v>
      </c>
      <c r="BL253" s="20">
        <v>13.3</v>
      </c>
      <c r="BM253">
        <v>84</v>
      </c>
      <c r="BN253">
        <v>70</v>
      </c>
      <c r="BO253" s="20">
        <v>10.63</v>
      </c>
      <c r="BP253" s="21" t="e">
        <v>#NULL!</v>
      </c>
      <c r="BQ253" s="21" t="e">
        <v>#NULL!</v>
      </c>
      <c r="BR253" s="21" t="e">
        <v>#NULL!</v>
      </c>
      <c r="BS253" s="21" t="e">
        <v>#NULL!</v>
      </c>
      <c r="BT253" s="21" t="e">
        <v>#NULL!</v>
      </c>
      <c r="BU253" s="21" t="e">
        <v>#NULL!</v>
      </c>
      <c r="BV253" s="21" t="e">
        <v>#NULL!</v>
      </c>
      <c r="BW253" s="21" t="e">
        <v>#NULL!</v>
      </c>
      <c r="BX253" s="21" t="e">
        <v>#NULL!</v>
      </c>
      <c r="BY253" s="21" t="e">
        <v>#NULL!</v>
      </c>
      <c r="BZ253" s="25">
        <f t="shared" si="8"/>
        <v>41.276905670000005</v>
      </c>
      <c r="CA253" s="25">
        <f t="shared" si="7"/>
        <v>19.023991323340379</v>
      </c>
    </row>
    <row r="254" spans="1:79" x14ac:dyDescent="0.3">
      <c r="A254" s="2">
        <v>223</v>
      </c>
      <c r="B254" s="9" t="s">
        <v>301</v>
      </c>
      <c r="C254" s="10">
        <v>591</v>
      </c>
      <c r="D254" s="9" t="s">
        <v>58</v>
      </c>
      <c r="E254" s="10">
        <v>9.5862045810000005</v>
      </c>
      <c r="F254" s="10">
        <v>0.52744431930000002</v>
      </c>
      <c r="G254" s="10">
        <v>17.694613870000001</v>
      </c>
      <c r="H254" s="10">
        <v>9.274190119</v>
      </c>
      <c r="I254" s="10">
        <v>75.511459759999994</v>
      </c>
      <c r="J254" s="10">
        <v>32.92376127</v>
      </c>
      <c r="K254" s="10">
        <v>72.268440380000001</v>
      </c>
      <c r="L254" s="11">
        <v>4.1956018518518523E-3</v>
      </c>
      <c r="M254" s="11">
        <v>4.9131828703703698E-3</v>
      </c>
      <c r="N254" s="10">
        <v>0.36475382999999972</v>
      </c>
      <c r="O254" s="10">
        <v>15.67368261</v>
      </c>
      <c r="P254" s="10">
        <v>2.3271737668547808E-2</v>
      </c>
      <c r="Q254" s="9">
        <v>1.7215552325826916E-2</v>
      </c>
      <c r="R254">
        <v>9.1455668000000045</v>
      </c>
      <c r="S254">
        <v>0.58349827717992842</v>
      </c>
      <c r="T254" s="9">
        <v>0.50728242298265214</v>
      </c>
      <c r="U254" s="3">
        <v>13.18417245</v>
      </c>
      <c r="V254" s="3">
        <v>9.7755609696666657</v>
      </c>
      <c r="W254" s="3">
        <v>0.44873038493333334</v>
      </c>
      <c r="X254" s="3">
        <v>0.47295750559999999</v>
      </c>
      <c r="Y254" s="3">
        <v>19.403343543333335</v>
      </c>
      <c r="Z254" s="3">
        <v>19.163506693333332</v>
      </c>
      <c r="AA254" s="3">
        <v>8.6695620140000003</v>
      </c>
      <c r="AB254" s="3">
        <v>9.001667410333333</v>
      </c>
      <c r="AC254" s="3">
        <v>90.173645966666655</v>
      </c>
      <c r="AD254" s="3">
        <v>72.074559396666658</v>
      </c>
      <c r="AE254" s="3">
        <v>32.53955994333333</v>
      </c>
      <c r="AF254" s="3">
        <v>33.001049693333336</v>
      </c>
      <c r="AG254" s="3">
        <v>64.063752449999996</v>
      </c>
      <c r="AH254" s="3">
        <v>73.193130866666664</v>
      </c>
      <c r="AI254" s="12">
        <v>43652</v>
      </c>
      <c r="AJ254" s="13">
        <v>634.9666666666667</v>
      </c>
      <c r="AK254" s="16">
        <v>3.0820189999999998</v>
      </c>
      <c r="AL254" s="10">
        <v>8.2018999999999842E-2</v>
      </c>
      <c r="AM254" s="10">
        <v>0.51340791795897434</v>
      </c>
      <c r="AN254" s="14">
        <v>12</v>
      </c>
      <c r="AO254" s="10">
        <v>285.14999999999998</v>
      </c>
      <c r="AP254" s="14">
        <v>10.5</v>
      </c>
      <c r="AQ254" s="14">
        <v>37</v>
      </c>
      <c r="AR254" s="10">
        <v>310.14999999999998</v>
      </c>
      <c r="AS254" s="14">
        <v>47.1</v>
      </c>
      <c r="AT254" s="14">
        <v>0.5</v>
      </c>
      <c r="AU254" s="10">
        <v>0.59817371356998028</v>
      </c>
      <c r="AV254" s="10">
        <v>10.584452888804782</v>
      </c>
      <c r="AW254" s="10">
        <v>0.50890437326823756</v>
      </c>
      <c r="AX254" s="10">
        <v>0.53638030998421382</v>
      </c>
      <c r="AY254" s="10">
        <v>9.8404385763197286</v>
      </c>
      <c r="AZ254" s="10">
        <v>10.233313556319246</v>
      </c>
      <c r="BA254" s="10">
        <v>0.47195488000454056</v>
      </c>
      <c r="BB254" s="10">
        <v>3.0111294948860813E-2</v>
      </c>
      <c r="BC254" s="2">
        <v>2.060872239161967E-2</v>
      </c>
      <c r="BD254" s="1" t="s">
        <v>59</v>
      </c>
      <c r="BE254" s="15"/>
      <c r="BF254" s="9">
        <v>0.50728242298265214</v>
      </c>
      <c r="BG254">
        <v>61</v>
      </c>
      <c r="BH254" s="19">
        <v>149.5</v>
      </c>
      <c r="BI254">
        <v>109</v>
      </c>
      <c r="BJ254" s="19">
        <v>29.9</v>
      </c>
      <c r="BK254">
        <v>87</v>
      </c>
      <c r="BL254" s="20">
        <v>13.2</v>
      </c>
      <c r="BM254">
        <v>86</v>
      </c>
      <c r="BN254">
        <v>58</v>
      </c>
      <c r="BO254" s="20">
        <v>6.33</v>
      </c>
      <c r="BP254">
        <v>81</v>
      </c>
      <c r="BQ254" s="19">
        <v>13.5</v>
      </c>
      <c r="BR254">
        <v>83</v>
      </c>
      <c r="BS254">
        <v>61</v>
      </c>
      <c r="BT254" s="20">
        <v>7.92</v>
      </c>
      <c r="BU254" s="20">
        <v>-0.30000000000000071</v>
      </c>
      <c r="BV254" s="20">
        <v>3</v>
      </c>
      <c r="BW254" s="20">
        <v>-3</v>
      </c>
      <c r="BX254" s="20">
        <v>6</v>
      </c>
      <c r="BY254" s="20">
        <v>-1.5899999999999999</v>
      </c>
      <c r="BZ254" s="25">
        <f t="shared" si="8"/>
        <v>49.441568330000003</v>
      </c>
      <c r="CA254" s="25">
        <f t="shared" si="7"/>
        <v>22.121259641391035</v>
      </c>
    </row>
    <row r="255" spans="1:79" x14ac:dyDescent="0.3">
      <c r="A255" s="2">
        <v>226</v>
      </c>
      <c r="B255" s="9" t="s">
        <v>304</v>
      </c>
      <c r="C255" s="10">
        <v>603</v>
      </c>
      <c r="D255" s="9" t="s">
        <v>58</v>
      </c>
      <c r="E255" s="10">
        <v>8.9210194200000004</v>
      </c>
      <c r="F255" s="10">
        <v>0.58496090119999999</v>
      </c>
      <c r="G255" s="10">
        <v>20.162266549999998</v>
      </c>
      <c r="H255" s="10">
        <v>11.79565485</v>
      </c>
      <c r="I255" s="10">
        <v>69.345114929999994</v>
      </c>
      <c r="J255" s="10">
        <v>33.31970261</v>
      </c>
      <c r="K255" s="10">
        <v>99.122606169999997</v>
      </c>
      <c r="L255" s="11">
        <v>4.6874999999999998E-3</v>
      </c>
      <c r="M255" s="11">
        <v>5.3587847222222214E-3</v>
      </c>
      <c r="N255" s="10">
        <v>2.7371293950000002</v>
      </c>
      <c r="O255" s="10">
        <v>15.044965380000008</v>
      </c>
      <c r="P255" s="10">
        <v>0.18192992312488782</v>
      </c>
      <c r="Q255" s="9">
        <v>0.14554471095379592</v>
      </c>
      <c r="R255">
        <v>9.9216688699999906</v>
      </c>
      <c r="S255">
        <v>0.65946771025404549</v>
      </c>
      <c r="T255" s="9">
        <v>0.54186741666787797</v>
      </c>
      <c r="U255" s="3">
        <v>13.209959816666668</v>
      </c>
      <c r="V255" s="3">
        <v>9.5619109240000011</v>
      </c>
      <c r="W255" s="3">
        <v>0.45922419526666669</v>
      </c>
      <c r="X255" s="3">
        <v>0.51499899783333336</v>
      </c>
      <c r="Y255" s="3">
        <v>19.751551453333335</v>
      </c>
      <c r="Z255" s="3">
        <v>20.597337953333334</v>
      </c>
      <c r="AA255" s="3">
        <v>8.9843702463333326</v>
      </c>
      <c r="AB255" s="3">
        <v>10.572192335</v>
      </c>
      <c r="AC255" s="3">
        <v>84.952357513333325</v>
      </c>
      <c r="AD255" s="3">
        <v>69.679016656666661</v>
      </c>
      <c r="AE255" s="3">
        <v>31.241916460000002</v>
      </c>
      <c r="AF255" s="3">
        <v>31.97882577</v>
      </c>
      <c r="AG255" s="3">
        <v>84.867337423333325</v>
      </c>
      <c r="AH255" s="3">
        <v>92.550345873333342</v>
      </c>
      <c r="AI255" s="12">
        <v>43653</v>
      </c>
      <c r="AJ255" s="13">
        <v>634.1</v>
      </c>
      <c r="AK255" s="16">
        <v>3.0756549999999998</v>
      </c>
      <c r="AL255" s="10">
        <v>7.5654999999999806E-2</v>
      </c>
      <c r="AM255" s="10">
        <v>0.57057202566607768</v>
      </c>
      <c r="AN255" s="14">
        <v>12</v>
      </c>
      <c r="AO255" s="10">
        <v>285.14999999999998</v>
      </c>
      <c r="AP255" s="14">
        <v>10.5</v>
      </c>
      <c r="AQ255" s="14">
        <v>37</v>
      </c>
      <c r="AR255" s="10">
        <v>310.14999999999998</v>
      </c>
      <c r="AS255" s="14">
        <v>47.1</v>
      </c>
      <c r="AT255" s="14">
        <v>0.5</v>
      </c>
      <c r="AU255" s="10">
        <v>0.66484108347999404</v>
      </c>
      <c r="AV255" s="10">
        <v>13.40470313851444</v>
      </c>
      <c r="AW255" s="10">
        <v>0.52193421973160592</v>
      </c>
      <c r="AX255" s="10">
        <v>0.58532543116682489</v>
      </c>
      <c r="AY255" s="10">
        <v>10.229516016780684</v>
      </c>
      <c r="AZ255" s="10">
        <v>12.017144996415302</v>
      </c>
      <c r="BA255" s="10">
        <v>3.066071450171636</v>
      </c>
      <c r="BB255" s="10">
        <v>0.20379385214455273</v>
      </c>
      <c r="BC255" s="2">
        <v>0.12117657694893151</v>
      </c>
      <c r="BD255" s="1" t="s">
        <v>59</v>
      </c>
      <c r="BE255" s="15"/>
      <c r="BF255" s="9">
        <v>0.54186741666787797</v>
      </c>
      <c r="BG255">
        <v>83</v>
      </c>
      <c r="BH255" s="19">
        <v>142</v>
      </c>
      <c r="BI255">
        <v>79</v>
      </c>
      <c r="BJ255" s="19">
        <v>30.4</v>
      </c>
      <c r="BK255">
        <v>79</v>
      </c>
      <c r="BL255" s="20">
        <v>14.1</v>
      </c>
      <c r="BM255">
        <v>77</v>
      </c>
      <c r="BN255">
        <v>89</v>
      </c>
      <c r="BO255" s="20">
        <v>5.99</v>
      </c>
      <c r="BP255">
        <v>78</v>
      </c>
      <c r="BQ255" s="19">
        <v>15.6</v>
      </c>
      <c r="BR255">
        <v>84</v>
      </c>
      <c r="BS255">
        <v>85</v>
      </c>
      <c r="BT255" s="20">
        <v>7.78</v>
      </c>
      <c r="BU255" s="20">
        <v>-1.5</v>
      </c>
      <c r="BV255" s="20">
        <v>-7</v>
      </c>
      <c r="BW255" s="20">
        <v>4</v>
      </c>
      <c r="BX255" s="20">
        <v>1</v>
      </c>
      <c r="BY255" s="20">
        <v>-1.79</v>
      </c>
      <c r="BZ255" s="25">
        <f t="shared" si="8"/>
        <v>35.833797230000002</v>
      </c>
      <c r="CA255" s="25">
        <f t="shared" si="7"/>
        <v>17.771174980162666</v>
      </c>
    </row>
    <row r="256" spans="1:79" x14ac:dyDescent="0.3">
      <c r="A256" s="2">
        <v>227</v>
      </c>
      <c r="B256" s="9" t="s">
        <v>305</v>
      </c>
      <c r="C256" s="10">
        <v>604</v>
      </c>
      <c r="D256" s="9" t="s">
        <v>58</v>
      </c>
      <c r="E256" s="10">
        <v>8.8010589229999994</v>
      </c>
      <c r="F256" s="10">
        <v>0.77274259180000004</v>
      </c>
      <c r="G256" s="10">
        <v>15.840726849999999</v>
      </c>
      <c r="H256" s="10">
        <v>12.20696927</v>
      </c>
      <c r="I256" s="10">
        <v>75.268280050000001</v>
      </c>
      <c r="J256" s="10">
        <v>28.592400489999999</v>
      </c>
      <c r="K256" s="10">
        <v>88.818118920000003</v>
      </c>
      <c r="L256" s="11">
        <v>4.363425925925926E-3</v>
      </c>
      <c r="M256" s="11">
        <v>5.1678124999999997E-3</v>
      </c>
      <c r="N256" s="10">
        <v>2.8485912409999994</v>
      </c>
      <c r="O256" s="10">
        <v>13.959854989999997</v>
      </c>
      <c r="P256" s="10">
        <v>0.20405593346353235</v>
      </c>
      <c r="Q256" s="9">
        <v>0.17230079469004522</v>
      </c>
      <c r="R256">
        <v>7.7983430099999964</v>
      </c>
      <c r="S256">
        <v>0.55862636220693285</v>
      </c>
      <c r="T256" s="9">
        <v>0.42816444713234114</v>
      </c>
      <c r="U256" s="3">
        <v>13.18005574</v>
      </c>
      <c r="V256" s="3">
        <v>9.1113121249999995</v>
      </c>
      <c r="W256" s="3">
        <v>0.65143672433333333</v>
      </c>
      <c r="X256" s="3">
        <v>0.72043440356666666</v>
      </c>
      <c r="Y256" s="3">
        <v>13.830183333333332</v>
      </c>
      <c r="Z256" s="3">
        <v>15.671712656666665</v>
      </c>
      <c r="AA256" s="3">
        <v>8.9343518513333322</v>
      </c>
      <c r="AB256" s="3">
        <v>11.236209183333335</v>
      </c>
      <c r="AC256" s="3">
        <v>89.103102303333344</v>
      </c>
      <c r="AD256" s="3">
        <v>75.648138156666661</v>
      </c>
      <c r="AE256" s="3">
        <v>27.479372010000002</v>
      </c>
      <c r="AF256" s="3">
        <v>27.649001063333333</v>
      </c>
      <c r="AG256" s="3">
        <v>78.659043896666674</v>
      </c>
      <c r="AH256" s="3">
        <v>84.415717183333328</v>
      </c>
      <c r="AI256" s="12">
        <v>43653</v>
      </c>
      <c r="AJ256" s="13">
        <v>634.1</v>
      </c>
      <c r="AK256" s="16">
        <v>3.0756549999999998</v>
      </c>
      <c r="AL256" s="10">
        <v>7.5654999999999806E-2</v>
      </c>
      <c r="AM256" s="10">
        <v>0.75373465990171207</v>
      </c>
      <c r="AN256" s="14">
        <v>12</v>
      </c>
      <c r="AO256" s="10">
        <v>285.14999999999998</v>
      </c>
      <c r="AP256" s="14">
        <v>10.5</v>
      </c>
      <c r="AQ256" s="14">
        <v>37</v>
      </c>
      <c r="AR256" s="10">
        <v>310.14999999999998</v>
      </c>
      <c r="AS256" s="14">
        <v>47.1</v>
      </c>
      <c r="AT256" s="14">
        <v>0.5</v>
      </c>
      <c r="AU256" s="10">
        <v>0.87826557455298659</v>
      </c>
      <c r="AV256" s="10">
        <v>13.912365068252171</v>
      </c>
      <c r="AW256" s="10">
        <v>0.74039460882933883</v>
      </c>
      <c r="AX256" s="10">
        <v>0.81881436598745105</v>
      </c>
      <c r="AY256" s="10">
        <v>10.209400896390406</v>
      </c>
      <c r="AZ256" s="10">
        <v>12.836680190294921</v>
      </c>
      <c r="BA256" s="10">
        <v>3.1558472939988693</v>
      </c>
      <c r="BB256" s="10">
        <v>0.22606590800975576</v>
      </c>
      <c r="BC256" s="2">
        <v>0.19670410817258824</v>
      </c>
      <c r="BD256" s="1" t="s">
        <v>59</v>
      </c>
      <c r="BE256" s="15"/>
      <c r="BF256" s="9">
        <v>0.42816444713234114</v>
      </c>
      <c r="BG256">
        <v>69</v>
      </c>
      <c r="BH256" s="19">
        <v>142.6</v>
      </c>
      <c r="BI256">
        <v>96</v>
      </c>
      <c r="BJ256" s="19">
        <v>32.9</v>
      </c>
      <c r="BK256">
        <v>82</v>
      </c>
      <c r="BL256" s="20">
        <v>13.9</v>
      </c>
      <c r="BM256">
        <v>88</v>
      </c>
      <c r="BN256">
        <v>73</v>
      </c>
      <c r="BO256" s="20">
        <v>5.42</v>
      </c>
      <c r="BP256">
        <v>85</v>
      </c>
      <c r="BQ256" s="19">
        <v>13.5</v>
      </c>
      <c r="BR256">
        <v>87</v>
      </c>
      <c r="BS256">
        <v>72</v>
      </c>
      <c r="BT256" s="20">
        <v>10.88</v>
      </c>
      <c r="BU256" s="20">
        <v>0.40000000000000036</v>
      </c>
      <c r="BV256" s="20">
        <v>1</v>
      </c>
      <c r="BW256" s="20">
        <v>1</v>
      </c>
      <c r="BX256" s="20">
        <v>-3</v>
      </c>
      <c r="BY256" s="20">
        <v>-5.4600000000000009</v>
      </c>
      <c r="BZ256" s="25">
        <f t="shared" si="8"/>
        <v>43.544867520000004</v>
      </c>
      <c r="CA256" s="25">
        <f t="shared" si="7"/>
        <v>21.414006125471857</v>
      </c>
    </row>
    <row r="257" spans="1:79" x14ac:dyDescent="0.3">
      <c r="A257" s="2">
        <v>228</v>
      </c>
      <c r="B257" s="9" t="s">
        <v>306</v>
      </c>
      <c r="C257" s="10">
        <v>608</v>
      </c>
      <c r="D257" s="9" t="s">
        <v>58</v>
      </c>
      <c r="E257" s="10">
        <v>9.2334641889999993</v>
      </c>
      <c r="F257" s="10">
        <v>0.64992240400000001</v>
      </c>
      <c r="G257" s="10">
        <v>14.83434722</v>
      </c>
      <c r="H257" s="10">
        <v>9.5422666120000006</v>
      </c>
      <c r="I257" s="10">
        <v>78.707522310000002</v>
      </c>
      <c r="J257" s="10">
        <v>28.47329139</v>
      </c>
      <c r="K257" s="10">
        <v>77.211426970000005</v>
      </c>
      <c r="L257" s="11">
        <v>4.340277777777778E-3</v>
      </c>
      <c r="M257" s="11">
        <v>5.0057754629629627E-3</v>
      </c>
      <c r="N257" s="10">
        <v>0.78946224000000065</v>
      </c>
      <c r="O257" s="10">
        <v>14.586700609999994</v>
      </c>
      <c r="P257" s="10">
        <v>5.4122056872736551E-2</v>
      </c>
      <c r="Q257" s="9">
        <v>3.7375015018838248E-2</v>
      </c>
      <c r="R257">
        <v>14.709638120000008</v>
      </c>
      <c r="S257">
        <v>1.0084280546565638</v>
      </c>
      <c r="T257" s="9">
        <v>1.095891588392881</v>
      </c>
      <c r="U257" s="3">
        <v>13.255472494999999</v>
      </c>
      <c r="V257" s="3">
        <v>9.4610276424999995</v>
      </c>
      <c r="W257" s="3">
        <v>0.62136012819999997</v>
      </c>
      <c r="X257" s="3">
        <v>0.63491819954999995</v>
      </c>
      <c r="Y257" s="3">
        <v>14.27249089</v>
      </c>
      <c r="Z257" s="3">
        <v>14.951568715000001</v>
      </c>
      <c r="AA257" s="3">
        <v>8.8800577619999999</v>
      </c>
      <c r="AB257" s="3">
        <v>9.4137314184999994</v>
      </c>
      <c r="AC257" s="3">
        <v>93.442657884999988</v>
      </c>
      <c r="AD257" s="3">
        <v>79.413670714999995</v>
      </c>
      <c r="AE257" s="3">
        <v>27.477751095000002</v>
      </c>
      <c r="AF257" s="3">
        <v>28.002236840000002</v>
      </c>
      <c r="AG257" s="3">
        <v>62.739694659999998</v>
      </c>
      <c r="AH257" s="3">
        <v>78.065164105000008</v>
      </c>
      <c r="AI257" s="12">
        <v>43653</v>
      </c>
      <c r="AJ257" s="13">
        <v>634.1</v>
      </c>
      <c r="AK257" s="16">
        <v>3.0756549999999998</v>
      </c>
      <c r="AL257" s="10">
        <v>7.5654999999999806E-2</v>
      </c>
      <c r="AM257" s="10">
        <v>0.63393560461105036</v>
      </c>
      <c r="AN257" s="14">
        <v>12</v>
      </c>
      <c r="AO257" s="10">
        <v>285.14999999999998</v>
      </c>
      <c r="AP257" s="14">
        <v>10.5</v>
      </c>
      <c r="AQ257" s="14">
        <v>37</v>
      </c>
      <c r="AR257" s="10">
        <v>310.14999999999998</v>
      </c>
      <c r="AS257" s="14">
        <v>47.1</v>
      </c>
      <c r="AT257" s="14">
        <v>0.5</v>
      </c>
      <c r="AU257" s="10">
        <v>0.73867349829172213</v>
      </c>
      <c r="AV257" s="10">
        <v>10.957739155871483</v>
      </c>
      <c r="AW257" s="10">
        <v>0.70621085959130414</v>
      </c>
      <c r="AX257" s="10">
        <v>0.72162037299252757</v>
      </c>
      <c r="AY257" s="10">
        <v>10.074612329676693</v>
      </c>
      <c r="AZ257" s="10">
        <v>10.787357600099712</v>
      </c>
      <c r="BA257" s="10">
        <v>1.0401520543985434</v>
      </c>
      <c r="BB257" s="10">
        <v>7.1308247300658337E-2</v>
      </c>
      <c r="BC257" s="2">
        <v>4.995635275541227E-2</v>
      </c>
      <c r="BD257" s="1" t="s">
        <v>59</v>
      </c>
      <c r="BE257" s="15"/>
      <c r="BF257" s="9">
        <v>1.095891588392881</v>
      </c>
      <c r="BG257">
        <v>46</v>
      </c>
      <c r="BH257" s="19">
        <v>153.4</v>
      </c>
      <c r="BI257">
        <v>111</v>
      </c>
      <c r="BJ257" s="19">
        <v>32.299999999999997</v>
      </c>
      <c r="BK257">
        <v>82</v>
      </c>
      <c r="BL257" s="20">
        <v>15.3</v>
      </c>
      <c r="BM257">
        <v>91</v>
      </c>
      <c r="BN257">
        <v>59</v>
      </c>
      <c r="BO257" s="20">
        <v>10.49</v>
      </c>
      <c r="BP257">
        <v>78</v>
      </c>
      <c r="BQ257" s="19">
        <v>13.1</v>
      </c>
      <c r="BR257">
        <v>85</v>
      </c>
      <c r="BS257">
        <v>63</v>
      </c>
      <c r="BT257" s="20">
        <v>10.18</v>
      </c>
      <c r="BU257" s="20">
        <v>2.2000000000000011</v>
      </c>
      <c r="BV257" s="20">
        <v>6</v>
      </c>
      <c r="BW257" s="20">
        <v>-4</v>
      </c>
      <c r="BX257" s="20">
        <v>4</v>
      </c>
      <c r="BY257" s="20">
        <v>0.3100000000000005</v>
      </c>
      <c r="BZ257" s="25">
        <f t="shared" si="8"/>
        <v>50.348753070000001</v>
      </c>
      <c r="CA257" s="25">
        <f t="shared" si="7"/>
        <v>21.396266575611644</v>
      </c>
    </row>
    <row r="258" spans="1:79" x14ac:dyDescent="0.3">
      <c r="A258" s="2">
        <v>229</v>
      </c>
      <c r="B258" s="9" t="s">
        <v>307</v>
      </c>
      <c r="C258" s="10">
        <v>606</v>
      </c>
      <c r="D258" s="9" t="s">
        <v>58</v>
      </c>
      <c r="E258" s="10">
        <v>9.1963971919999992</v>
      </c>
      <c r="F258" s="10">
        <v>0.67300491929999995</v>
      </c>
      <c r="G258" s="10">
        <v>23.628641309999999</v>
      </c>
      <c r="H258" s="10">
        <v>15.750444269999999</v>
      </c>
      <c r="I258" s="10">
        <v>82.560264349999997</v>
      </c>
      <c r="J258" s="10">
        <v>26.526606109999999</v>
      </c>
      <c r="K258" s="10">
        <v>95.503748209999998</v>
      </c>
      <c r="L258" s="11">
        <v>1.0995370370370371E-2</v>
      </c>
      <c r="M258" s="11">
        <v>1.1545127314814815E-2</v>
      </c>
      <c r="N258" s="10">
        <v>4.5560415399999989</v>
      </c>
      <c r="O258" s="10">
        <v>10.529417430000009</v>
      </c>
      <c r="P258" s="10">
        <v>0.43269644975980354</v>
      </c>
      <c r="Q258" s="9">
        <v>0.34880164589489993</v>
      </c>
      <c r="R258">
        <v>7.1637123900000006</v>
      </c>
      <c r="S258">
        <v>0.68035220729206047</v>
      </c>
      <c r="T258" s="9">
        <v>0.73583816999281015</v>
      </c>
      <c r="U258" s="3">
        <v>13.216425289999998</v>
      </c>
      <c r="V258" s="3">
        <v>8.9339493993333328</v>
      </c>
      <c r="W258" s="3">
        <v>0.53294707693333332</v>
      </c>
      <c r="X258" s="3">
        <v>0.65706313279999995</v>
      </c>
      <c r="Y258" s="3">
        <v>21.99324811</v>
      </c>
      <c r="Z258" s="3">
        <v>23.987002446666665</v>
      </c>
      <c r="AA258" s="3">
        <v>11.56734322</v>
      </c>
      <c r="AB258" s="3">
        <v>15.654170899999999</v>
      </c>
      <c r="AC258" s="3">
        <v>93.361346293333327</v>
      </c>
      <c r="AD258" s="3">
        <v>81.464214013333333</v>
      </c>
      <c r="AE258" s="3">
        <v>26.065974606666668</v>
      </c>
      <c r="AF258" s="3">
        <v>25.726582413333333</v>
      </c>
      <c r="AG258" s="3">
        <v>88.204679479999982</v>
      </c>
      <c r="AH258" s="3">
        <v>96.997683506666661</v>
      </c>
      <c r="AI258" s="12">
        <v>43653</v>
      </c>
      <c r="AJ258" s="13">
        <v>634.1</v>
      </c>
      <c r="AK258" s="16">
        <v>3.0756549999999998</v>
      </c>
      <c r="AL258" s="10">
        <v>7.5654999999999806E-2</v>
      </c>
      <c r="AM258" s="10">
        <v>0.65645033591218782</v>
      </c>
      <c r="AN258" s="14">
        <v>12</v>
      </c>
      <c r="AO258" s="10">
        <v>285.14999999999998</v>
      </c>
      <c r="AP258" s="14">
        <v>10.5</v>
      </c>
      <c r="AQ258" s="14">
        <v>37</v>
      </c>
      <c r="AR258" s="10">
        <v>310.14999999999998</v>
      </c>
      <c r="AS258" s="14">
        <v>47.1</v>
      </c>
      <c r="AT258" s="14">
        <v>0.5</v>
      </c>
      <c r="AU258" s="10">
        <v>0.7649080798680532</v>
      </c>
      <c r="AV258" s="10">
        <v>18.073738654323062</v>
      </c>
      <c r="AW258" s="10">
        <v>0.60572443617852711</v>
      </c>
      <c r="AX258" s="10">
        <v>0.74678933964537453</v>
      </c>
      <c r="AY258" s="10">
        <v>13.279278430107995</v>
      </c>
      <c r="AZ258" s="10">
        <v>17.921646585363522</v>
      </c>
      <c r="BA258" s="10">
        <v>5.2758289618556695</v>
      </c>
      <c r="BB258" s="10">
        <v>0.50105611226163205</v>
      </c>
      <c r="BC258" s="2">
        <v>0.39676987574453787</v>
      </c>
      <c r="BD258" s="1" t="s">
        <v>59</v>
      </c>
      <c r="BE258" s="15"/>
      <c r="BF258" s="9">
        <v>0.73583816999281015</v>
      </c>
      <c r="BG258">
        <v>60</v>
      </c>
      <c r="BH258" s="19">
        <v>144.5</v>
      </c>
      <c r="BI258">
        <v>115</v>
      </c>
      <c r="BJ258" s="19">
        <v>29.8</v>
      </c>
      <c r="BK258">
        <v>87</v>
      </c>
      <c r="BL258" s="20">
        <v>13.9</v>
      </c>
      <c r="BM258">
        <v>89</v>
      </c>
      <c r="BN258">
        <v>73</v>
      </c>
      <c r="BO258" s="20">
        <v>3.62</v>
      </c>
      <c r="BP258">
        <v>81</v>
      </c>
      <c r="BQ258" s="19">
        <v>14.3</v>
      </c>
      <c r="BR258">
        <v>92</v>
      </c>
      <c r="BS258">
        <v>75</v>
      </c>
      <c r="BT258" s="20">
        <v>4.1500000000000004</v>
      </c>
      <c r="BU258" s="20">
        <v>-0.40000000000000036</v>
      </c>
      <c r="BV258" s="20">
        <v>-3</v>
      </c>
      <c r="BW258" s="20">
        <v>-2</v>
      </c>
      <c r="BX258" s="20">
        <v>6</v>
      </c>
      <c r="BY258" s="20">
        <v>-0.53000000000000025</v>
      </c>
      <c r="BZ258" s="25">
        <f t="shared" si="8"/>
        <v>52.163122550000004</v>
      </c>
      <c r="CA258" s="25">
        <f t="shared" ref="CA258:CA321" si="9">(BZ258/((BH258/100)*(BH258/100)))</f>
        <v>24.982039271560449</v>
      </c>
    </row>
    <row r="259" spans="1:79" x14ac:dyDescent="0.3">
      <c r="A259" s="2">
        <v>230</v>
      </c>
      <c r="B259" s="9" t="s">
        <v>308</v>
      </c>
      <c r="C259" s="10">
        <v>475</v>
      </c>
      <c r="D259" s="9" t="s">
        <v>58</v>
      </c>
      <c r="E259" s="10">
        <v>9.1365758530000001</v>
      </c>
      <c r="F259" s="10">
        <v>0.76705625489999996</v>
      </c>
      <c r="G259" s="10">
        <v>17.765073839999999</v>
      </c>
      <c r="H259" s="10">
        <v>13.64222736</v>
      </c>
      <c r="I259" s="10">
        <v>78.710576610000004</v>
      </c>
      <c r="J259" s="10">
        <v>32.819046110000002</v>
      </c>
      <c r="K259" s="10">
        <v>66.66881128</v>
      </c>
      <c r="L259" s="11">
        <v>4.84375E-3</v>
      </c>
      <c r="M259" s="11">
        <v>5.3992939814814815E-3</v>
      </c>
      <c r="N259" s="10">
        <v>3.1207948999999999</v>
      </c>
      <c r="O259" s="10">
        <v>11.968554679999997</v>
      </c>
      <c r="P259" s="10">
        <v>0.26074952101066901</v>
      </c>
      <c r="Q259" s="9">
        <v>0.15042342081669882</v>
      </c>
      <c r="R259">
        <v>4.4637717299999977</v>
      </c>
      <c r="S259">
        <v>0.37295829357400728</v>
      </c>
      <c r="T259" s="9">
        <v>0.42356477028416756</v>
      </c>
      <c r="U259" s="3">
        <v>13.212063643333332</v>
      </c>
      <c r="V259" s="3">
        <v>9.6618010106666663</v>
      </c>
      <c r="W259" s="3">
        <v>0.55371046756666664</v>
      </c>
      <c r="X259" s="3">
        <v>0.6438936147333334</v>
      </c>
      <c r="Y259" s="3">
        <v>18.1050152</v>
      </c>
      <c r="Z259" s="3">
        <v>18.74008534</v>
      </c>
      <c r="AA259" s="3">
        <v>9.9701042613333328</v>
      </c>
      <c r="AB259" s="3">
        <v>11.972024313333334</v>
      </c>
      <c r="AC259" s="3">
        <v>91.126983136666681</v>
      </c>
      <c r="AD259" s="3">
        <v>77.605136186666684</v>
      </c>
      <c r="AE259" s="3">
        <v>31.515175056666667</v>
      </c>
      <c r="AF259" s="3">
        <v>31.825216386666664</v>
      </c>
      <c r="AG259" s="3">
        <v>62.685018590000006</v>
      </c>
      <c r="AH259" s="3">
        <v>68.568970743333338</v>
      </c>
      <c r="AI259" s="12">
        <v>43653</v>
      </c>
      <c r="AJ259" s="13">
        <v>634.1</v>
      </c>
      <c r="AK259" s="16">
        <v>3.0756549999999998</v>
      </c>
      <c r="AL259" s="10">
        <v>7.5654999999999806E-2</v>
      </c>
      <c r="AM259" s="10">
        <v>0.74818819558760652</v>
      </c>
      <c r="AN259" s="14">
        <v>12</v>
      </c>
      <c r="AO259" s="10">
        <v>285.14999999999998</v>
      </c>
      <c r="AP259" s="14">
        <v>10.5</v>
      </c>
      <c r="AQ259" s="14">
        <v>37</v>
      </c>
      <c r="AR259" s="10">
        <v>310.14999999999998</v>
      </c>
      <c r="AS259" s="14">
        <v>47.1</v>
      </c>
      <c r="AT259" s="14">
        <v>0.5</v>
      </c>
      <c r="AU259" s="10">
        <v>0.87180273168968936</v>
      </c>
      <c r="AV259" s="10">
        <v>15.487639902381039</v>
      </c>
      <c r="AW259" s="10">
        <v>0.62932320166364786</v>
      </c>
      <c r="AX259" s="10">
        <v>0.73182143898331231</v>
      </c>
      <c r="AY259" s="10">
        <v>11.330500831341718</v>
      </c>
      <c r="AZ259" s="10">
        <v>13.640905093020962</v>
      </c>
      <c r="BA259" s="10">
        <v>3.5264793929039335</v>
      </c>
      <c r="BB259" s="10">
        <v>0.29464538427491516</v>
      </c>
      <c r="BC259" s="2">
        <v>0.17365916026076153</v>
      </c>
      <c r="BD259" s="1" t="s">
        <v>59</v>
      </c>
      <c r="BE259" s="15"/>
      <c r="BF259" s="9">
        <v>0.42356477028416756</v>
      </c>
      <c r="BG259">
        <v>66</v>
      </c>
      <c r="BH259" s="19">
        <v>163.5</v>
      </c>
      <c r="BI259">
        <v>100</v>
      </c>
      <c r="BJ259" s="19">
        <v>37.9</v>
      </c>
      <c r="BK259">
        <v>82</v>
      </c>
      <c r="BL259" s="20">
        <v>13.7</v>
      </c>
      <c r="BM259">
        <v>88</v>
      </c>
      <c r="BN259">
        <v>60</v>
      </c>
      <c r="BO259" s="20">
        <v>4.59</v>
      </c>
      <c r="BP259">
        <v>82</v>
      </c>
      <c r="BQ259" s="19">
        <v>14.5</v>
      </c>
      <c r="BR259">
        <v>85</v>
      </c>
      <c r="BS259">
        <v>70</v>
      </c>
      <c r="BT259" s="20">
        <v>8.08</v>
      </c>
      <c r="BU259" s="20">
        <v>-0.80000000000000071</v>
      </c>
      <c r="BV259" s="20">
        <v>3</v>
      </c>
      <c r="BW259" s="20">
        <v>-10</v>
      </c>
      <c r="BX259" s="20">
        <v>0</v>
      </c>
      <c r="BY259" s="20">
        <v>-3.49</v>
      </c>
      <c r="BZ259" s="25">
        <f t="shared" ref="BZ259:BZ322" si="10">BI259*0.45359237</f>
        <v>45.359237</v>
      </c>
      <c r="CA259" s="25">
        <f t="shared" si="9"/>
        <v>16.967983241216135</v>
      </c>
    </row>
    <row r="260" spans="1:79" x14ac:dyDescent="0.3">
      <c r="A260" s="2">
        <v>231</v>
      </c>
      <c r="B260" s="9" t="s">
        <v>309</v>
      </c>
      <c r="C260" s="10">
        <v>496</v>
      </c>
      <c r="D260" s="9" t="s">
        <v>58</v>
      </c>
      <c r="E260" s="10">
        <v>9.8444675650000004</v>
      </c>
      <c r="F260" s="10">
        <v>0.40852249309999999</v>
      </c>
      <c r="G260" s="10">
        <v>24.574420679999999</v>
      </c>
      <c r="H260" s="10">
        <v>10.053579640000001</v>
      </c>
      <c r="I260" s="10">
        <v>69.471310709999997</v>
      </c>
      <c r="J260" s="10">
        <v>27.084830520000001</v>
      </c>
      <c r="K260" s="10">
        <v>83.781372379999993</v>
      </c>
      <c r="L260" s="11">
        <v>6.7129629629629622E-3</v>
      </c>
      <c r="M260" s="11">
        <v>7.3610995370370384E-3</v>
      </c>
      <c r="N260" s="10">
        <v>0.68272459599999991</v>
      </c>
      <c r="O260" s="10">
        <v>12.524259729999997</v>
      </c>
      <c r="P260" s="10">
        <v>5.4512171634754178E-2</v>
      </c>
      <c r="Q260" s="9">
        <v>9.8614244861593925E-2</v>
      </c>
      <c r="R260">
        <v>9.1292805799999996</v>
      </c>
      <c r="S260">
        <v>0.72892775914988162</v>
      </c>
      <c r="T260" s="9">
        <v>0.61621218222361751</v>
      </c>
      <c r="U260" s="3">
        <v>13.332997895</v>
      </c>
      <c r="V260" s="3">
        <v>9.926332952500001</v>
      </c>
      <c r="W260" s="3">
        <v>0.42616025014999998</v>
      </c>
      <c r="X260" s="3">
        <v>0.45262016150000001</v>
      </c>
      <c r="Y260" s="3">
        <v>22.734112965000001</v>
      </c>
      <c r="Z260" s="3">
        <v>24.611875025</v>
      </c>
      <c r="AA260" s="3">
        <v>9.6745649680000003</v>
      </c>
      <c r="AB260" s="3">
        <v>11.14932305</v>
      </c>
      <c r="AC260" s="3">
        <v>83.38267759</v>
      </c>
      <c r="AD260" s="3">
        <v>69.17894862</v>
      </c>
      <c r="AE260" s="3">
        <v>27.631642015000001</v>
      </c>
      <c r="AF260" s="3">
        <v>27.052427585</v>
      </c>
      <c r="AG260" s="3">
        <v>75.209684859999996</v>
      </c>
      <c r="AH260" s="3">
        <v>83.772893339999996</v>
      </c>
      <c r="AI260" s="12">
        <v>43653</v>
      </c>
      <c r="AJ260" s="13">
        <v>634.1</v>
      </c>
      <c r="AK260" s="16">
        <v>3.0756549999999998</v>
      </c>
      <c r="AL260" s="10">
        <v>7.5654999999999806E-2</v>
      </c>
      <c r="AM260" s="10">
        <v>0.39847365172621768</v>
      </c>
      <c r="AN260" s="14">
        <v>12</v>
      </c>
      <c r="AO260" s="10">
        <v>285.14999999999998</v>
      </c>
      <c r="AP260" s="14">
        <v>10.5</v>
      </c>
      <c r="AQ260" s="14">
        <v>37</v>
      </c>
      <c r="AR260" s="10">
        <v>310.14999999999998</v>
      </c>
      <c r="AS260" s="14">
        <v>47.1</v>
      </c>
      <c r="AT260" s="14">
        <v>0.5</v>
      </c>
      <c r="AU260" s="10">
        <v>0.46430887326209624</v>
      </c>
      <c r="AV260" s="10">
        <v>11.410121576999556</v>
      </c>
      <c r="AW260" s="10">
        <v>0.4843551797472363</v>
      </c>
      <c r="AX260" s="10">
        <v>0.51442836257814128</v>
      </c>
      <c r="AY260" s="10">
        <v>11.014175103416042</v>
      </c>
      <c r="AZ260" s="10">
        <v>12.662923761732667</v>
      </c>
      <c r="BA260" s="10">
        <v>0.75244957516820143</v>
      </c>
      <c r="BB260" s="10">
        <v>6.0079365279036866E-2</v>
      </c>
      <c r="BC260" s="2">
        <v>0.11015729207231816</v>
      </c>
      <c r="BD260" s="1" t="s">
        <v>59</v>
      </c>
      <c r="BE260" s="15"/>
      <c r="BF260" s="9">
        <v>0.61621218222361751</v>
      </c>
      <c r="BG260">
        <v>77</v>
      </c>
      <c r="BH260" s="19">
        <v>141.69999999999999</v>
      </c>
      <c r="BI260">
        <v>91</v>
      </c>
      <c r="BJ260" s="19">
        <v>30.8</v>
      </c>
      <c r="BK260">
        <v>87</v>
      </c>
      <c r="BL260" s="20">
        <v>13.7</v>
      </c>
      <c r="BM260">
        <v>86</v>
      </c>
      <c r="BN260">
        <v>77</v>
      </c>
      <c r="BO260" s="20">
        <v>9.58</v>
      </c>
      <c r="BP260">
        <v>86</v>
      </c>
      <c r="BQ260" s="19">
        <v>13.6</v>
      </c>
      <c r="BR260">
        <v>87</v>
      </c>
      <c r="BS260">
        <v>70</v>
      </c>
      <c r="BT260" s="20">
        <v>8.7799999999999994</v>
      </c>
      <c r="BU260" s="20">
        <v>9.9999999999999645E-2</v>
      </c>
      <c r="BV260" s="20">
        <v>-1</v>
      </c>
      <c r="BW260" s="20">
        <v>7</v>
      </c>
      <c r="BX260" s="20">
        <v>1</v>
      </c>
      <c r="BY260" s="20">
        <v>0.80000000000000071</v>
      </c>
      <c r="BZ260" s="25">
        <f t="shared" si="10"/>
        <v>41.276905670000005</v>
      </c>
      <c r="CA260" s="25">
        <f t="shared" si="9"/>
        <v>20.5573643114734</v>
      </c>
    </row>
    <row r="261" spans="1:79" x14ac:dyDescent="0.3">
      <c r="A261" s="2">
        <v>232</v>
      </c>
      <c r="B261" s="9" t="s">
        <v>310</v>
      </c>
      <c r="C261" s="10">
        <v>517</v>
      </c>
      <c r="D261" s="9" t="s">
        <v>58</v>
      </c>
      <c r="E261" s="10">
        <v>8.4056850989999994</v>
      </c>
      <c r="F261" s="10">
        <v>0.66425448229999995</v>
      </c>
      <c r="G261" s="10">
        <v>20.69148685</v>
      </c>
      <c r="H261" s="10">
        <v>13.75354695</v>
      </c>
      <c r="I261" s="10">
        <v>81.843923439999998</v>
      </c>
      <c r="J261" s="10">
        <v>29.475721230000001</v>
      </c>
      <c r="K261" s="10">
        <v>68.444768109999998</v>
      </c>
      <c r="L261" s="11">
        <v>4.7916666666666672E-3</v>
      </c>
      <c r="M261" s="11">
        <v>5.4687384259259264E-3</v>
      </c>
      <c r="N261" s="10">
        <v>3.8783488330000004</v>
      </c>
      <c r="O261" s="10">
        <v>10.666625570000008</v>
      </c>
      <c r="P261" s="10">
        <v>0.36359660396329047</v>
      </c>
      <c r="Q261" s="9">
        <v>0.29073478063734143</v>
      </c>
      <c r="R261">
        <v>8.9122946399999989</v>
      </c>
      <c r="S261">
        <v>0.83553084164367009</v>
      </c>
      <c r="T261" s="9">
        <v>0.70598595130312358</v>
      </c>
      <c r="U261" s="3">
        <v>13.172506623333334</v>
      </c>
      <c r="V261" s="3">
        <v>8.5480969946666665</v>
      </c>
      <c r="W261" s="3">
        <v>0.50956416483333333</v>
      </c>
      <c r="X261" s="3">
        <v>0.63628167133333324</v>
      </c>
      <c r="Y261" s="3">
        <v>18.399793673333331</v>
      </c>
      <c r="Z261" s="3">
        <v>19.677661659999998</v>
      </c>
      <c r="AA261" s="3">
        <v>9.3511331296666658</v>
      </c>
      <c r="AB261" s="3">
        <v>12.520063836666665</v>
      </c>
      <c r="AC261" s="3">
        <v>92.281967706666663</v>
      </c>
      <c r="AD261" s="3">
        <v>81.185136526666668</v>
      </c>
      <c r="AE261" s="3">
        <v>29.325302443333332</v>
      </c>
      <c r="AF261" s="3">
        <v>29.398157676666671</v>
      </c>
      <c r="AG261" s="3">
        <v>57.240889156666668</v>
      </c>
      <c r="AH261" s="3">
        <v>65.013738070000002</v>
      </c>
      <c r="AI261" s="12">
        <v>43653</v>
      </c>
      <c r="AJ261" s="13">
        <v>634.1</v>
      </c>
      <c r="AK261" s="16">
        <v>3.0756549999999998</v>
      </c>
      <c r="AL261" s="10">
        <v>7.5654999999999806E-2</v>
      </c>
      <c r="AM261" s="10">
        <v>0.64791514227050817</v>
      </c>
      <c r="AN261" s="14">
        <v>12</v>
      </c>
      <c r="AO261" s="10">
        <v>285.14999999999998</v>
      </c>
      <c r="AP261" s="14">
        <v>10.5</v>
      </c>
      <c r="AQ261" s="14">
        <v>37</v>
      </c>
      <c r="AR261" s="10">
        <v>310.14999999999998</v>
      </c>
      <c r="AS261" s="14">
        <v>47.1</v>
      </c>
      <c r="AT261" s="14">
        <v>0.5</v>
      </c>
      <c r="AU261" s="10">
        <v>0.75496271428196182</v>
      </c>
      <c r="AV261" s="10">
        <v>15.621301074805521</v>
      </c>
      <c r="AW261" s="10">
        <v>0.57914843668250915</v>
      </c>
      <c r="AX261" s="10">
        <v>0.72317003563812687</v>
      </c>
      <c r="AY261" s="10">
        <v>10.644786794648724</v>
      </c>
      <c r="AZ261" s="10">
        <v>14.239639559956734</v>
      </c>
      <c r="BA261" s="10">
        <v>4.3474952395672659</v>
      </c>
      <c r="BB261" s="10">
        <v>0.40757924903585629</v>
      </c>
      <c r="BC261" s="2">
        <v>0.32962895319424762</v>
      </c>
      <c r="BD261" s="1" t="s">
        <v>59</v>
      </c>
      <c r="BE261" s="15"/>
      <c r="BF261" s="9">
        <v>0.70598595130312358</v>
      </c>
      <c r="BG261">
        <v>49</v>
      </c>
      <c r="BH261" s="19">
        <v>155.6</v>
      </c>
      <c r="BI261">
        <v>107</v>
      </c>
      <c r="BJ261" s="19">
        <v>35.6</v>
      </c>
      <c r="BK261">
        <v>79</v>
      </c>
      <c r="BL261" s="20">
        <v>15.5</v>
      </c>
      <c r="BM261">
        <v>93</v>
      </c>
      <c r="BN261">
        <v>57</v>
      </c>
      <c r="BO261" s="20">
        <v>3.13</v>
      </c>
      <c r="BP261">
        <v>83</v>
      </c>
      <c r="BQ261" s="19">
        <v>12.9</v>
      </c>
      <c r="BR261">
        <v>91</v>
      </c>
      <c r="BS261">
        <v>54</v>
      </c>
      <c r="BT261" s="20">
        <v>4.6500000000000004</v>
      </c>
      <c r="BU261" s="20">
        <v>2.5999999999999996</v>
      </c>
      <c r="BV261" s="20">
        <v>2</v>
      </c>
      <c r="BW261" s="20">
        <v>3</v>
      </c>
      <c r="BX261" s="20">
        <v>-4</v>
      </c>
      <c r="BY261" s="20">
        <v>-1.5200000000000005</v>
      </c>
      <c r="BZ261" s="25">
        <f t="shared" si="10"/>
        <v>48.534383590000004</v>
      </c>
      <c r="CA261" s="25">
        <f t="shared" si="9"/>
        <v>20.046120329465175</v>
      </c>
    </row>
    <row r="262" spans="1:79" x14ac:dyDescent="0.3">
      <c r="A262" s="2">
        <v>236</v>
      </c>
      <c r="B262" s="9" t="s">
        <v>314</v>
      </c>
      <c r="C262" s="10">
        <v>618</v>
      </c>
      <c r="D262" s="9" t="s">
        <v>58</v>
      </c>
      <c r="E262" s="10">
        <v>10.140690770000001</v>
      </c>
      <c r="F262" s="10">
        <v>0.55289667850000002</v>
      </c>
      <c r="G262" s="10">
        <v>12.50966889</v>
      </c>
      <c r="H262" s="10">
        <v>6.9279744220000001</v>
      </c>
      <c r="I262" s="10">
        <v>72.664643069999997</v>
      </c>
      <c r="J262" s="10">
        <v>35.968395819999998</v>
      </c>
      <c r="K262" s="10">
        <v>75.739771210000001</v>
      </c>
      <c r="L262" s="11">
        <v>4.1666666666666666E-3</v>
      </c>
      <c r="M262" s="11">
        <v>4.9363310185185187E-3</v>
      </c>
      <c r="N262" s="10">
        <v>-0.85809633399999985</v>
      </c>
      <c r="O262" s="10">
        <v>17.493585050000007</v>
      </c>
      <c r="P262" s="10">
        <v>-4.9052057171094239E-2</v>
      </c>
      <c r="Q262" s="9">
        <v>1.3409921990269988E-2</v>
      </c>
      <c r="R262">
        <v>11.385308359999996</v>
      </c>
      <c r="S262">
        <v>0.65082762209453415</v>
      </c>
      <c r="T262" s="9">
        <v>0.67233500090391285</v>
      </c>
      <c r="U262" s="3">
        <v>13.273345076666667</v>
      </c>
      <c r="V262" s="3">
        <v>9.994417455999999</v>
      </c>
      <c r="W262" s="3">
        <v>0.52408200073333333</v>
      </c>
      <c r="X262" s="3">
        <v>0.51475165899999997</v>
      </c>
      <c r="Y262" s="3">
        <v>15.216640083333333</v>
      </c>
      <c r="Z262" s="3">
        <v>15.468290706666666</v>
      </c>
      <c r="AA262" s="3">
        <v>7.8479304690000005</v>
      </c>
      <c r="AB262" s="3">
        <v>7.8898839493333339</v>
      </c>
      <c r="AC262" s="3">
        <v>89.259881106666668</v>
      </c>
      <c r="AD262" s="3">
        <v>74.450111013333341</v>
      </c>
      <c r="AE262" s="3">
        <v>34.741367333333336</v>
      </c>
      <c r="AF262" s="3">
        <v>35.416475279999993</v>
      </c>
      <c r="AG262" s="3">
        <v>66.197172156666667</v>
      </c>
      <c r="AH262" s="3">
        <v>76.104439763333332</v>
      </c>
      <c r="AI262" s="12">
        <v>43654</v>
      </c>
      <c r="AJ262" s="13">
        <v>636.16666666666663</v>
      </c>
      <c r="AK262" s="16">
        <v>3.11</v>
      </c>
      <c r="AL262" s="10">
        <v>0.10999999999999988</v>
      </c>
      <c r="AM262" s="10">
        <v>0.53334084742765275</v>
      </c>
      <c r="AN262" s="14">
        <v>12</v>
      </c>
      <c r="AO262" s="10">
        <v>285.14999999999998</v>
      </c>
      <c r="AP262" s="14">
        <v>10.5</v>
      </c>
      <c r="AQ262" s="14">
        <v>37</v>
      </c>
      <c r="AR262" s="10">
        <v>310.14999999999998</v>
      </c>
      <c r="AS262" s="14">
        <v>47.1</v>
      </c>
      <c r="AT262" s="14">
        <v>0.5</v>
      </c>
      <c r="AU262" s="10">
        <v>0.62131352585556177</v>
      </c>
      <c r="AV262" s="10">
        <v>7.7724264853315317</v>
      </c>
      <c r="AW262" s="10">
        <v>0.588933246255818</v>
      </c>
      <c r="AX262" s="10">
        <v>0.57844834420232427</v>
      </c>
      <c r="AY262" s="10">
        <v>8.8246736202286353</v>
      </c>
      <c r="AZ262" s="10">
        <v>8.8859697586386588</v>
      </c>
      <c r="BA262" s="10">
        <v>-0.98486675291864589</v>
      </c>
      <c r="BB262" s="10">
        <v>-5.6298737514563685E-2</v>
      </c>
      <c r="BC262" s="2">
        <v>1.6469004274050611E-2</v>
      </c>
      <c r="BD262" s="1" t="s">
        <v>59</v>
      </c>
      <c r="BE262" s="15"/>
      <c r="BF262" s="9">
        <v>0.67233500090391285</v>
      </c>
      <c r="BG262">
        <v>51</v>
      </c>
      <c r="BH262" s="19">
        <v>154.1</v>
      </c>
      <c r="BI262">
        <v>92</v>
      </c>
      <c r="BJ262" s="19">
        <v>31.8</v>
      </c>
      <c r="BK262">
        <v>93</v>
      </c>
      <c r="BL262" s="20">
        <v>12.9</v>
      </c>
      <c r="BM262">
        <v>85</v>
      </c>
      <c r="BN262">
        <v>82</v>
      </c>
      <c r="BO262" s="20">
        <v>5.12</v>
      </c>
      <c r="BP262">
        <v>94</v>
      </c>
      <c r="BQ262" s="19">
        <v>12.6</v>
      </c>
      <c r="BR262">
        <v>85</v>
      </c>
      <c r="BS262">
        <v>84</v>
      </c>
      <c r="BT262" s="20">
        <v>11.32</v>
      </c>
      <c r="BU262" s="20">
        <v>0.30000000000000071</v>
      </c>
      <c r="BV262" s="20">
        <v>0</v>
      </c>
      <c r="BW262" s="20">
        <v>-2</v>
      </c>
      <c r="BX262" s="20">
        <v>-1</v>
      </c>
      <c r="BY262" s="20">
        <v>-6.2</v>
      </c>
      <c r="BZ262" s="25">
        <f t="shared" si="10"/>
        <v>41.730498040000001</v>
      </c>
      <c r="CA262" s="25">
        <f t="shared" si="9"/>
        <v>17.573096361153354</v>
      </c>
    </row>
    <row r="263" spans="1:79" x14ac:dyDescent="0.3">
      <c r="A263" s="2">
        <v>238</v>
      </c>
      <c r="B263" s="9" t="s">
        <v>317</v>
      </c>
      <c r="C263" s="10">
        <v>614</v>
      </c>
      <c r="D263" s="9" t="s">
        <v>58</v>
      </c>
      <c r="E263" s="10">
        <v>9.6919721990000003</v>
      </c>
      <c r="F263" s="10">
        <v>0.58985353780000005</v>
      </c>
      <c r="G263" s="10">
        <v>12.257641530000001</v>
      </c>
      <c r="H263" s="10">
        <v>7.1604384579999998</v>
      </c>
      <c r="I263" s="10">
        <v>81.320231379999996</v>
      </c>
      <c r="J263" s="10">
        <v>31.504374689999999</v>
      </c>
      <c r="K263" s="10">
        <v>67.266810739999997</v>
      </c>
      <c r="L263" s="11">
        <v>7.3206018518518516E-3</v>
      </c>
      <c r="M263" s="11">
        <v>8.1134143518518508E-3</v>
      </c>
      <c r="N263" s="10">
        <v>1.0981134999999753E-2</v>
      </c>
      <c r="O263" s="10">
        <v>10.432905419999997</v>
      </c>
      <c r="P263" s="10">
        <v>1.0525481213458326E-3</v>
      </c>
      <c r="Q263" s="9">
        <v>3.4802192216238474E-2</v>
      </c>
      <c r="R263">
        <v>5.5084716599999979</v>
      </c>
      <c r="S263">
        <v>0.52799018473226023</v>
      </c>
      <c r="T263" s="9">
        <v>0.57228040447981277</v>
      </c>
      <c r="U263" s="3">
        <v>13.260417226666666</v>
      </c>
      <c r="V263" s="3">
        <v>9.6524222436666669</v>
      </c>
      <c r="W263" s="3">
        <v>0.43267622419999996</v>
      </c>
      <c r="X263" s="3">
        <v>0.59058298993333336</v>
      </c>
      <c r="Y263" s="3">
        <v>18.258769013333335</v>
      </c>
      <c r="Z263" s="3">
        <v>14.204144916666669</v>
      </c>
      <c r="AA263" s="3">
        <v>7.7781843053333333</v>
      </c>
      <c r="AB263" s="3">
        <v>8.2964808219999995</v>
      </c>
      <c r="AC263" s="3">
        <v>87.293668793333325</v>
      </c>
      <c r="AD263" s="3">
        <v>73.907961700000001</v>
      </c>
      <c r="AE263" s="3">
        <v>31.898729786666667</v>
      </c>
      <c r="AF263" s="3">
        <v>32.31511047</v>
      </c>
      <c r="AG263" s="3">
        <v>65.34750386333333</v>
      </c>
      <c r="AH263" s="3">
        <v>73.073981489999994</v>
      </c>
      <c r="AI263" s="12">
        <v>43654</v>
      </c>
      <c r="AJ263" s="13">
        <v>636.16666666666663</v>
      </c>
      <c r="AK263" s="16">
        <v>3.11</v>
      </c>
      <c r="AL263" s="10">
        <v>0.10999999999999988</v>
      </c>
      <c r="AM263" s="10">
        <v>0.56899055093247597</v>
      </c>
      <c r="AN263" s="14">
        <v>12</v>
      </c>
      <c r="AO263" s="10">
        <v>285.14999999999998</v>
      </c>
      <c r="AP263" s="14">
        <v>10.5</v>
      </c>
      <c r="AQ263" s="14">
        <v>37</v>
      </c>
      <c r="AR263" s="10">
        <v>310.14999999999998</v>
      </c>
      <c r="AS263" s="14">
        <v>47.1</v>
      </c>
      <c r="AT263" s="14">
        <v>0.5</v>
      </c>
      <c r="AU263" s="10">
        <v>0.6628435213305317</v>
      </c>
      <c r="AV263" s="10">
        <v>8.1248982749525673</v>
      </c>
      <c r="AW263" s="10">
        <v>0.48621668544093727</v>
      </c>
      <c r="AX263" s="10">
        <v>0.66366323773420721</v>
      </c>
      <c r="AY263" s="10">
        <v>8.766501346685601</v>
      </c>
      <c r="AZ263" s="10">
        <v>9.4263735744749813</v>
      </c>
      <c r="BA263" s="10">
        <v>3.4334327621509786E-2</v>
      </c>
      <c r="BB263" s="10">
        <v>3.2909650992992319E-3</v>
      </c>
      <c r="BC263" s="2">
        <v>4.4518638830502028E-2</v>
      </c>
      <c r="BD263" s="1" t="s">
        <v>59</v>
      </c>
      <c r="BE263" s="15"/>
      <c r="BF263" s="9">
        <v>0.57228040447981277</v>
      </c>
      <c r="BG263">
        <v>60</v>
      </c>
      <c r="BH263" s="19">
        <v>149</v>
      </c>
      <c r="BI263">
        <v>142</v>
      </c>
      <c r="BJ263" s="19">
        <v>30.6</v>
      </c>
      <c r="BK263">
        <v>91</v>
      </c>
      <c r="BL263" s="20">
        <v>13.5</v>
      </c>
      <c r="BM263">
        <v>84</v>
      </c>
      <c r="BN263">
        <v>78</v>
      </c>
      <c r="BO263" s="20">
        <v>12.31</v>
      </c>
      <c r="BP263">
        <v>89</v>
      </c>
      <c r="BQ263" s="19">
        <v>14</v>
      </c>
      <c r="BR263">
        <v>84</v>
      </c>
      <c r="BS263">
        <v>74</v>
      </c>
      <c r="BT263" s="20">
        <v>13.8</v>
      </c>
      <c r="BU263" s="20">
        <v>-0.5</v>
      </c>
      <c r="BV263" s="20">
        <v>0</v>
      </c>
      <c r="BW263" s="20">
        <v>4</v>
      </c>
      <c r="BX263" s="20">
        <v>2</v>
      </c>
      <c r="BY263" s="20">
        <v>-1.4900000000000002</v>
      </c>
      <c r="BZ263" s="25">
        <f t="shared" si="10"/>
        <v>64.410116540000004</v>
      </c>
      <c r="CA263" s="25">
        <f t="shared" si="9"/>
        <v>29.01225915048872</v>
      </c>
    </row>
    <row r="264" spans="1:79" x14ac:dyDescent="0.3">
      <c r="A264" s="2">
        <v>239</v>
      </c>
      <c r="B264" s="9" t="s">
        <v>318</v>
      </c>
      <c r="C264" s="10">
        <v>613</v>
      </c>
      <c r="D264" s="9" t="s">
        <v>58</v>
      </c>
      <c r="E264" s="10">
        <v>7.8645998370000001</v>
      </c>
      <c r="F264" s="10">
        <v>0.82853802170000002</v>
      </c>
      <c r="G264" s="10">
        <v>20.684648450000001</v>
      </c>
      <c r="H264" s="10">
        <v>17.130614090000002</v>
      </c>
      <c r="I264" s="10">
        <v>79.108687430000003</v>
      </c>
      <c r="J264" s="10">
        <v>32.218197680000003</v>
      </c>
      <c r="K264" s="10">
        <v>70.501378070000001</v>
      </c>
      <c r="L264" s="11">
        <v>4.890046296296296E-3</v>
      </c>
      <c r="M264" s="11">
        <v>5.5729050925925928E-3</v>
      </c>
      <c r="N264" s="10">
        <v>5.9805457400000019</v>
      </c>
      <c r="O264" s="10">
        <v>11.042969909999997</v>
      </c>
      <c r="P264" s="10">
        <v>0.54157040983914118</v>
      </c>
      <c r="Q264" s="9">
        <v>0.47786186093390937</v>
      </c>
      <c r="R264">
        <v>7.798886330000002</v>
      </c>
      <c r="S264">
        <v>0.70623087752305613</v>
      </c>
      <c r="T264" s="9">
        <v>0.76564605876435288</v>
      </c>
      <c r="U264" s="3">
        <v>13.131358830000002</v>
      </c>
      <c r="V264" s="3">
        <v>8.2008310393333321</v>
      </c>
      <c r="W264" s="3">
        <v>0.62913358250000007</v>
      </c>
      <c r="X264" s="3">
        <v>0.77289325443333323</v>
      </c>
      <c r="Y264" s="3">
        <v>17.941907140000001</v>
      </c>
      <c r="Z264" s="3">
        <v>21.286839213333334</v>
      </c>
      <c r="AA264" s="3">
        <v>11.235840346666668</v>
      </c>
      <c r="AB264" s="3">
        <v>16.419824846666668</v>
      </c>
      <c r="AC264" s="3">
        <v>89.849442679999996</v>
      </c>
      <c r="AD264" s="3">
        <v>78.930453826666678</v>
      </c>
      <c r="AE264" s="3">
        <v>31.743217739999995</v>
      </c>
      <c r="AF264" s="3">
        <v>31.686499019999999</v>
      </c>
      <c r="AG264" s="3">
        <v>62.570966293333335</v>
      </c>
      <c r="AH264" s="3">
        <v>70.85875944</v>
      </c>
      <c r="AI264" s="12">
        <v>43654</v>
      </c>
      <c r="AJ264" s="13">
        <v>636.16666666666663</v>
      </c>
      <c r="AK264" s="16">
        <v>3.11</v>
      </c>
      <c r="AL264" s="10">
        <v>0.10999999999999988</v>
      </c>
      <c r="AM264" s="10">
        <v>0.79923281836012872</v>
      </c>
      <c r="AN264" s="14">
        <v>12</v>
      </c>
      <c r="AO264" s="10">
        <v>285.14999999999998</v>
      </c>
      <c r="AP264" s="14">
        <v>10.5</v>
      </c>
      <c r="AQ264" s="14">
        <v>37</v>
      </c>
      <c r="AR264" s="10">
        <v>310.14999999999998</v>
      </c>
      <c r="AS264" s="14">
        <v>47.1</v>
      </c>
      <c r="AT264" s="14">
        <v>0.5</v>
      </c>
      <c r="AU264" s="10">
        <v>0.93106343298066851</v>
      </c>
      <c r="AV264" s="10">
        <v>19.258719795855264</v>
      </c>
      <c r="AW264" s="10">
        <v>0.70698417910140476</v>
      </c>
      <c r="AX264" s="10">
        <v>0.86853304006953636</v>
      </c>
      <c r="AY264" s="10">
        <v>12.62504594672189</v>
      </c>
      <c r="AZ264" s="10">
        <v>18.466879533826567</v>
      </c>
      <c r="BA264" s="10">
        <v>6.7057385897340573</v>
      </c>
      <c r="BB264" s="10">
        <v>0.60724050182022626</v>
      </c>
      <c r="BC264" s="2">
        <v>0.53849980156399102</v>
      </c>
      <c r="BD264" s="1" t="s">
        <v>59</v>
      </c>
      <c r="BE264" s="15"/>
      <c r="BF264" s="9">
        <v>0.76564605876435288</v>
      </c>
      <c r="BG264">
        <v>77</v>
      </c>
      <c r="BH264" s="19">
        <v>149.30000000000001</v>
      </c>
      <c r="BI264">
        <v>96</v>
      </c>
      <c r="BJ264" s="19">
        <v>32.4</v>
      </c>
      <c r="BK264">
        <v>93</v>
      </c>
      <c r="BL264" s="20">
        <v>13.3</v>
      </c>
      <c r="BM264">
        <v>86</v>
      </c>
      <c r="BN264">
        <v>68</v>
      </c>
      <c r="BO264" s="20">
        <v>13.6</v>
      </c>
      <c r="BP264">
        <v>92</v>
      </c>
      <c r="BQ264" s="19">
        <v>14.7</v>
      </c>
      <c r="BR264">
        <v>86</v>
      </c>
      <c r="BS264">
        <v>68</v>
      </c>
      <c r="BT264" s="20">
        <v>5.79</v>
      </c>
      <c r="BU264" s="20">
        <v>-1.3999999999999986</v>
      </c>
      <c r="BV264" s="20">
        <v>0</v>
      </c>
      <c r="BW264" s="20">
        <v>0</v>
      </c>
      <c r="BX264" s="20">
        <v>1</v>
      </c>
      <c r="BY264" s="20">
        <v>7.81</v>
      </c>
      <c r="BZ264" s="25">
        <f t="shared" si="10"/>
        <v>43.544867520000004</v>
      </c>
      <c r="CA264" s="25">
        <f t="shared" si="9"/>
        <v>19.535177342445142</v>
      </c>
    </row>
    <row r="265" spans="1:79" x14ac:dyDescent="0.3">
      <c r="A265" s="2">
        <v>240</v>
      </c>
      <c r="B265" s="9" t="s">
        <v>319</v>
      </c>
      <c r="C265" s="10">
        <v>547</v>
      </c>
      <c r="D265" s="9" t="s">
        <v>58</v>
      </c>
      <c r="E265" s="10"/>
      <c r="F265" s="10"/>
      <c r="G265" s="10"/>
      <c r="H265" s="10"/>
      <c r="I265" s="10"/>
      <c r="J265" s="10"/>
      <c r="K265" s="10"/>
      <c r="L265" s="11"/>
      <c r="M265" s="11"/>
      <c r="N265" s="10">
        <v>0</v>
      </c>
      <c r="O265" s="10">
        <v>0</v>
      </c>
      <c r="P265" s="10" t="e">
        <v>#DIV/0!</v>
      </c>
      <c r="Q265" s="9" t="e">
        <v>#DIV/0!</v>
      </c>
      <c r="R265">
        <v>0</v>
      </c>
      <c r="S265" t="e">
        <v>#DIV/0!</v>
      </c>
      <c r="T265" s="9" t="e">
        <v>#DIV/0!</v>
      </c>
      <c r="U265" s="3" t="e">
        <v>#DIV/0!</v>
      </c>
      <c r="V265" s="3" t="e">
        <v>#DIV/0!</v>
      </c>
      <c r="W265" s="3" t="e">
        <v>#DIV/0!</v>
      </c>
      <c r="X265" s="3" t="e">
        <v>#DIV/0!</v>
      </c>
      <c r="Y265" s="3" t="e">
        <v>#DIV/0!</v>
      </c>
      <c r="Z265" s="3" t="e">
        <v>#DIV/0!</v>
      </c>
      <c r="AA265" s="3" t="e">
        <v>#DIV/0!</v>
      </c>
      <c r="AB265" s="3" t="e">
        <v>#DIV/0!</v>
      </c>
      <c r="AC265" s="3" t="e">
        <v>#DIV/0!</v>
      </c>
      <c r="AD265" s="3" t="e">
        <v>#DIV/0!</v>
      </c>
      <c r="AE265" s="3" t="e">
        <v>#DIV/0!</v>
      </c>
      <c r="AF265" s="3" t="e">
        <v>#DIV/0!</v>
      </c>
      <c r="AG265" s="3" t="e">
        <v>#DIV/0!</v>
      </c>
      <c r="AH265" s="3" t="e">
        <v>#DIV/0!</v>
      </c>
      <c r="AI265" s="12">
        <v>43654</v>
      </c>
      <c r="AJ265" s="13">
        <v>636.16666666666663</v>
      </c>
      <c r="AK265" s="16">
        <v>3.11</v>
      </c>
      <c r="AL265" s="10">
        <v>0.10999999999999988</v>
      </c>
      <c r="AM265" s="10" t="s">
        <v>518</v>
      </c>
      <c r="AN265" s="14">
        <v>12</v>
      </c>
      <c r="AO265" s="10">
        <v>285.14999999999998</v>
      </c>
      <c r="AP265" s="14">
        <v>10.5</v>
      </c>
      <c r="AQ265" s="14">
        <v>37</v>
      </c>
      <c r="AR265" s="10">
        <v>310.14999999999998</v>
      </c>
      <c r="AS265" s="14">
        <v>47.1</v>
      </c>
      <c r="AT265" s="14">
        <v>0.5</v>
      </c>
      <c r="AU265" s="10" t="s">
        <v>518</v>
      </c>
      <c r="AV265" s="10" t="s">
        <v>518</v>
      </c>
      <c r="AW265" s="10" t="e">
        <v>#DIV/0!</v>
      </c>
      <c r="AX265" s="10" t="e">
        <v>#DIV/0!</v>
      </c>
      <c r="AY265" s="10" t="e">
        <v>#DIV/0!</v>
      </c>
      <c r="AZ265" s="10" t="e">
        <v>#DIV/0!</v>
      </c>
      <c r="BA265" s="10" t="s">
        <v>518</v>
      </c>
      <c r="BB265" s="10" t="s">
        <v>518</v>
      </c>
      <c r="BC265" s="2" t="e">
        <v>#DIV/0!</v>
      </c>
      <c r="BD265" s="1" t="s">
        <v>59</v>
      </c>
      <c r="BE265" s="17" t="s">
        <v>320</v>
      </c>
      <c r="BF265" s="9" t="e">
        <v>#DIV/0!</v>
      </c>
      <c r="BG265">
        <v>76</v>
      </c>
      <c r="BH265" s="19">
        <v>150.1</v>
      </c>
      <c r="BI265">
        <v>137</v>
      </c>
      <c r="BJ265" s="19">
        <v>32.700000000000003</v>
      </c>
      <c r="BK265">
        <v>88</v>
      </c>
      <c r="BL265" s="20">
        <v>16.399999999999999</v>
      </c>
      <c r="BM265">
        <v>84</v>
      </c>
      <c r="BN265">
        <v>88</v>
      </c>
      <c r="BO265" s="20">
        <v>4.41</v>
      </c>
      <c r="BP265">
        <v>92</v>
      </c>
      <c r="BQ265" s="19">
        <v>15.1</v>
      </c>
      <c r="BR265">
        <v>80</v>
      </c>
      <c r="BS265">
        <v>63</v>
      </c>
      <c r="BT265" s="20">
        <v>20</v>
      </c>
      <c r="BU265" s="20">
        <v>1.2999999999999989</v>
      </c>
      <c r="BV265" s="20">
        <v>4</v>
      </c>
      <c r="BW265" s="20">
        <v>25</v>
      </c>
      <c r="BX265" s="20">
        <v>-4</v>
      </c>
      <c r="BY265" s="20">
        <v>-15.59</v>
      </c>
      <c r="BZ265" s="25">
        <f t="shared" si="10"/>
        <v>62.142154690000005</v>
      </c>
      <c r="CA265" s="25">
        <f t="shared" si="9"/>
        <v>27.581947229495242</v>
      </c>
    </row>
    <row r="266" spans="1:79" x14ac:dyDescent="0.3">
      <c r="A266" s="2">
        <v>241</v>
      </c>
      <c r="B266" s="9" t="s">
        <v>321</v>
      </c>
      <c r="C266" s="10">
        <v>622</v>
      </c>
      <c r="D266" s="9" t="s">
        <v>58</v>
      </c>
      <c r="E266" s="10">
        <v>9.4540614020000007</v>
      </c>
      <c r="F266" s="10">
        <v>0.51179861309999997</v>
      </c>
      <c r="G266" s="10">
        <v>28.861232040000001</v>
      </c>
      <c r="H266" s="10">
        <v>14.762164840000001</v>
      </c>
      <c r="I266" s="10">
        <v>74.858513239999994</v>
      </c>
      <c r="J266" s="10">
        <v>30.984379579999999</v>
      </c>
      <c r="K266" s="10">
        <v>92.434317849999999</v>
      </c>
      <c r="L266" s="11">
        <v>4.9652777777777777E-3</v>
      </c>
      <c r="M266" s="11">
        <v>5.543969907407408E-3</v>
      </c>
      <c r="N266" s="10">
        <v>1.5124019999999998</v>
      </c>
      <c r="O266" s="10">
        <v>12.802287080000013</v>
      </c>
      <c r="P266" s="10">
        <v>0.11813529805644682</v>
      </c>
      <c r="Q266" s="9">
        <v>0.10263941951065222</v>
      </c>
      <c r="R266">
        <v>5.1337371599999955</v>
      </c>
      <c r="S266">
        <v>0.40100156541716842</v>
      </c>
      <c r="T266" s="9">
        <v>0.48005241830070933</v>
      </c>
      <c r="U266" s="3">
        <v>13.314829844999998</v>
      </c>
      <c r="V266" s="3">
        <v>9.6790818334999997</v>
      </c>
      <c r="W266" s="3">
        <v>0.49552858425000001</v>
      </c>
      <c r="X266" s="3">
        <v>0.50957659979999992</v>
      </c>
      <c r="Y266" s="3">
        <v>25.837427769999998</v>
      </c>
      <c r="Z266" s="3">
        <v>27.834277645</v>
      </c>
      <c r="AA266" s="3">
        <v>12.742312654999999</v>
      </c>
      <c r="AB266" s="3">
        <v>14.108848354999999</v>
      </c>
      <c r="AC266" s="3">
        <v>88.803409670000008</v>
      </c>
      <c r="AD266" s="3">
        <v>75.398480269999993</v>
      </c>
      <c r="AE266" s="3">
        <v>30.359238555000001</v>
      </c>
      <c r="AF266" s="3">
        <v>30.595705774999999</v>
      </c>
      <c r="AG266" s="3">
        <v>85.546255810000005</v>
      </c>
      <c r="AH266" s="3">
        <v>92.028963974999996</v>
      </c>
      <c r="AI266" s="12">
        <v>43654</v>
      </c>
      <c r="AJ266" s="13">
        <v>636.16666666666663</v>
      </c>
      <c r="AK266" s="16">
        <v>3.11</v>
      </c>
      <c r="AL266" s="10">
        <v>0.10999999999999988</v>
      </c>
      <c r="AM266" s="10">
        <v>0.49369641135048231</v>
      </c>
      <c r="AN266" s="14">
        <v>12</v>
      </c>
      <c r="AO266" s="10">
        <v>285.14999999999998</v>
      </c>
      <c r="AP266" s="14">
        <v>10.5</v>
      </c>
      <c r="AQ266" s="14">
        <v>37</v>
      </c>
      <c r="AR266" s="10">
        <v>310.14999999999998</v>
      </c>
      <c r="AS266" s="14">
        <v>47.1</v>
      </c>
      <c r="AT266" s="14">
        <v>0.5</v>
      </c>
      <c r="AU266" s="10">
        <v>0.57512988085919103</v>
      </c>
      <c r="AV266" s="10">
        <v>16.598956944614667</v>
      </c>
      <c r="AW266" s="10">
        <v>0.55684655707799169</v>
      </c>
      <c r="AX266" s="10">
        <v>0.5726329099573827</v>
      </c>
      <c r="AY266" s="10">
        <v>14.38072865718928</v>
      </c>
      <c r="AZ266" s="10">
        <v>15.941387679659874</v>
      </c>
      <c r="BA266" s="10">
        <v>1.7251456173062838</v>
      </c>
      <c r="BB266" s="10">
        <v>0.13475292395226321</v>
      </c>
      <c r="BC266" s="2">
        <v>0.11721280961522498</v>
      </c>
      <c r="BD266" s="1" t="s">
        <v>59</v>
      </c>
      <c r="BE266" s="15"/>
      <c r="BF266" s="9">
        <v>0.48005241830070933</v>
      </c>
      <c r="BG266">
        <v>79</v>
      </c>
      <c r="BH266" s="19">
        <v>149.69999999999999</v>
      </c>
      <c r="BI266">
        <v>100</v>
      </c>
      <c r="BJ266" s="19">
        <v>33.799999999999997</v>
      </c>
      <c r="BK266">
        <v>90</v>
      </c>
      <c r="BL266" s="20">
        <v>10.1</v>
      </c>
      <c r="BM266">
        <v>83</v>
      </c>
      <c r="BN266">
        <v>74</v>
      </c>
      <c r="BO266" s="20">
        <v>4.7699999999999996</v>
      </c>
      <c r="BP266">
        <v>91</v>
      </c>
      <c r="BQ266" s="19">
        <v>12.1</v>
      </c>
      <c r="BR266">
        <v>80</v>
      </c>
      <c r="BS266">
        <v>70</v>
      </c>
      <c r="BT266" s="20">
        <v>11.88</v>
      </c>
      <c r="BU266" s="20">
        <v>-2</v>
      </c>
      <c r="BV266" s="20">
        <v>3</v>
      </c>
      <c r="BW266" s="20">
        <v>4</v>
      </c>
      <c r="BX266" s="20">
        <v>-1</v>
      </c>
      <c r="BY266" s="20">
        <v>-7.1100000000000012</v>
      </c>
      <c r="BZ266" s="25">
        <f t="shared" si="10"/>
        <v>45.359237</v>
      </c>
      <c r="CA266" s="25">
        <f t="shared" si="9"/>
        <v>20.240542095100917</v>
      </c>
    </row>
    <row r="267" spans="1:79" x14ac:dyDescent="0.3">
      <c r="A267" s="2">
        <v>242</v>
      </c>
      <c r="B267" s="9" t="s">
        <v>322</v>
      </c>
      <c r="C267" s="10">
        <v>612</v>
      </c>
      <c r="D267" s="9" t="s">
        <v>58</v>
      </c>
      <c r="E267" s="10"/>
      <c r="F267" s="10"/>
      <c r="G267" s="10"/>
      <c r="H267" s="10"/>
      <c r="I267" s="10"/>
      <c r="J267" s="10"/>
      <c r="K267" s="10"/>
      <c r="L267" s="11"/>
      <c r="M267" s="11"/>
      <c r="N267" s="10">
        <v>0</v>
      </c>
      <c r="O267" s="10">
        <v>0</v>
      </c>
      <c r="P267" s="10" t="e">
        <v>#DIV/0!</v>
      </c>
      <c r="Q267" s="9">
        <v>5.9333983671340997E-2</v>
      </c>
      <c r="R267">
        <v>0</v>
      </c>
      <c r="S267" t="e">
        <v>#DIV/0!</v>
      </c>
      <c r="T267" s="9">
        <v>0.49852151491787822</v>
      </c>
      <c r="U267" s="3">
        <v>13.302877575</v>
      </c>
      <c r="V267" s="3">
        <v>9.8968559294999991</v>
      </c>
      <c r="W267" s="3">
        <v>0.48138768404999999</v>
      </c>
      <c r="X267" s="3">
        <v>0.55751574155000005</v>
      </c>
      <c r="Y267" s="3">
        <v>17.309515619999999</v>
      </c>
      <c r="Z267" s="3">
        <v>17.197476654999999</v>
      </c>
      <c r="AA267" s="3">
        <v>8.3019127795000003</v>
      </c>
      <c r="AB267" s="3">
        <v>9.4550680405000005</v>
      </c>
      <c r="AC267" s="3">
        <v>83.181187520000009</v>
      </c>
      <c r="AD267" s="3">
        <v>63.747316519999998</v>
      </c>
      <c r="AE267" s="3">
        <v>35.618518324999997</v>
      </c>
      <c r="AF267" s="3">
        <v>35.657050865000002</v>
      </c>
      <c r="AG267" s="3">
        <v>60.904422015000002</v>
      </c>
      <c r="AH267" s="3">
        <v>70.591865095000003</v>
      </c>
      <c r="AI267" s="12">
        <v>43654</v>
      </c>
      <c r="AJ267" s="13">
        <v>636.16666666666663</v>
      </c>
      <c r="AK267" s="16">
        <v>3.11</v>
      </c>
      <c r="AL267" s="10">
        <v>0.10999999999999988</v>
      </c>
      <c r="AM267" s="10" t="s">
        <v>518</v>
      </c>
      <c r="AN267" s="14">
        <v>12</v>
      </c>
      <c r="AO267" s="10">
        <v>285.14999999999998</v>
      </c>
      <c r="AP267" s="14">
        <v>10.5</v>
      </c>
      <c r="AQ267" s="14">
        <v>37</v>
      </c>
      <c r="AR267" s="10">
        <v>310.14999999999998</v>
      </c>
      <c r="AS267" s="14">
        <v>47.1</v>
      </c>
      <c r="AT267" s="14">
        <v>0.5</v>
      </c>
      <c r="AU267" s="10" t="s">
        <v>518</v>
      </c>
      <c r="AV267" s="10" t="s">
        <v>518</v>
      </c>
      <c r="AW267" s="10">
        <v>0.54095582576473844</v>
      </c>
      <c r="AX267" s="10">
        <v>0.62650416356662664</v>
      </c>
      <c r="AY267" s="10">
        <v>9.3624480800447287</v>
      </c>
      <c r="AZ267" s="10">
        <v>10.768607509780074</v>
      </c>
      <c r="BA267" s="10" t="s">
        <v>518</v>
      </c>
      <c r="BB267" s="10" t="s">
        <v>518</v>
      </c>
      <c r="BC267" s="2">
        <v>7.2348814556703125E-2</v>
      </c>
      <c r="BD267" s="1" t="s">
        <v>59</v>
      </c>
      <c r="BE267" s="15"/>
      <c r="BF267" s="9">
        <v>0.49852151491787822</v>
      </c>
      <c r="BG267">
        <v>60</v>
      </c>
      <c r="BH267" s="19">
        <v>152.80000000000001</v>
      </c>
      <c r="BI267">
        <v>109</v>
      </c>
      <c r="BJ267" s="19">
        <v>29.5</v>
      </c>
      <c r="BK267">
        <v>91</v>
      </c>
      <c r="BL267" s="20">
        <v>11.59</v>
      </c>
      <c r="BM267">
        <v>80</v>
      </c>
      <c r="BN267">
        <v>78</v>
      </c>
      <c r="BO267" s="20">
        <v>6.86</v>
      </c>
      <c r="BP267" s="21" t="e">
        <v>#NULL!</v>
      </c>
      <c r="BQ267" s="19">
        <v>10</v>
      </c>
      <c r="BR267">
        <v>80</v>
      </c>
      <c r="BS267">
        <v>67</v>
      </c>
      <c r="BT267" s="20">
        <v>8.25</v>
      </c>
      <c r="BU267" s="20">
        <v>1.5899999999999999</v>
      </c>
      <c r="BV267" s="20">
        <v>0</v>
      </c>
      <c r="BW267" s="20">
        <v>11</v>
      </c>
      <c r="BX267" s="21" t="e">
        <v>#NULL!</v>
      </c>
      <c r="BY267" s="20">
        <v>-1.3899999999999997</v>
      </c>
      <c r="BZ267" s="25">
        <f t="shared" si="10"/>
        <v>49.441568330000003</v>
      </c>
      <c r="CA267" s="25">
        <f t="shared" si="9"/>
        <v>21.176078099729999</v>
      </c>
    </row>
    <row r="268" spans="1:79" x14ac:dyDescent="0.3">
      <c r="A268" s="2">
        <v>243</v>
      </c>
      <c r="B268" s="9" t="s">
        <v>323</v>
      </c>
      <c r="C268" s="10">
        <v>615</v>
      </c>
      <c r="D268" s="9" t="s">
        <v>58</v>
      </c>
      <c r="E268" s="10">
        <v>9.4283873630000006</v>
      </c>
      <c r="F268" s="10">
        <v>0.62216394590000001</v>
      </c>
      <c r="G268" s="10">
        <v>18.962326480000002</v>
      </c>
      <c r="H268" s="10">
        <v>11.62144526</v>
      </c>
      <c r="I268" s="10">
        <v>75.624406399999998</v>
      </c>
      <c r="J268" s="10">
        <v>34.112099469999997</v>
      </c>
      <c r="K268" s="10">
        <v>95.801325890000001</v>
      </c>
      <c r="L268" s="11">
        <v>3.9814814814814817E-3</v>
      </c>
      <c r="M268" s="11">
        <v>4.6354050925925929E-3</v>
      </c>
      <c r="N268" s="10">
        <v>2.0007241350000005</v>
      </c>
      <c r="O268" s="10">
        <v>15.777781320000003</v>
      </c>
      <c r="P268" s="10">
        <v>0.12680643079162668</v>
      </c>
      <c r="Q268" s="9">
        <v>0.13125486911560633</v>
      </c>
      <c r="R268">
        <v>26.349434189999997</v>
      </c>
      <c r="S268">
        <v>1.6700341864035921</v>
      </c>
      <c r="T268" s="9">
        <v>1.2254405750841471</v>
      </c>
      <c r="U268" s="3">
        <v>13.273888189999999</v>
      </c>
      <c r="V268" s="3">
        <v>9.644699443333332</v>
      </c>
      <c r="W268" s="3">
        <v>0.6021274198333334</v>
      </c>
      <c r="X268" s="3">
        <v>0.60305303980000002</v>
      </c>
      <c r="Y268" s="3">
        <v>16.314732076666669</v>
      </c>
      <c r="Z268" s="3">
        <v>19.047991413333335</v>
      </c>
      <c r="AA268" s="3">
        <v>9.8126317886666659</v>
      </c>
      <c r="AB268" s="3">
        <v>11.417478313333334</v>
      </c>
      <c r="AC268" s="3">
        <v>91.35057714666668</v>
      </c>
      <c r="AD268" s="3">
        <v>78.74727948333333</v>
      </c>
      <c r="AE268" s="3">
        <v>33.996542516666672</v>
      </c>
      <c r="AF268" s="3">
        <v>33.933547556666667</v>
      </c>
      <c r="AG268" s="3">
        <v>71.400142806666679</v>
      </c>
      <c r="AH268" s="3">
        <v>87.335007986666668</v>
      </c>
      <c r="AI268" s="12">
        <v>43654</v>
      </c>
      <c r="AJ268" s="13">
        <v>636.16666666666663</v>
      </c>
      <c r="AK268" s="16">
        <v>3.11</v>
      </c>
      <c r="AL268" s="10">
        <v>0.10999999999999988</v>
      </c>
      <c r="AM268" s="10">
        <v>0.60015814717041804</v>
      </c>
      <c r="AN268" s="14">
        <v>12</v>
      </c>
      <c r="AO268" s="10">
        <v>285.14999999999998</v>
      </c>
      <c r="AP268" s="14">
        <v>10.5</v>
      </c>
      <c r="AQ268" s="14">
        <v>37</v>
      </c>
      <c r="AR268" s="10">
        <v>310.14999999999998</v>
      </c>
      <c r="AS268" s="14">
        <v>47.1</v>
      </c>
      <c r="AT268" s="14">
        <v>0.5</v>
      </c>
      <c r="AU268" s="10">
        <v>0.69915210186479348</v>
      </c>
      <c r="AV268" s="10">
        <v>13.257550414738432</v>
      </c>
      <c r="AW268" s="10">
        <v>0.67663620487993292</v>
      </c>
      <c r="AX268" s="10">
        <v>0.67767636342574333</v>
      </c>
      <c r="AY268" s="10">
        <v>11.032432769401021</v>
      </c>
      <c r="AZ268" s="10">
        <v>12.91115304023873</v>
      </c>
      <c r="BA268" s="10">
        <v>2.5083841317503826</v>
      </c>
      <c r="BB268" s="10">
        <v>0.15898205716482716</v>
      </c>
      <c r="BC268" s="2">
        <v>0.15185014776084929</v>
      </c>
      <c r="BD268" s="1" t="s">
        <v>59</v>
      </c>
      <c r="BE268" s="15"/>
      <c r="BF268" s="9">
        <v>1.2254405750841471</v>
      </c>
      <c r="BG268">
        <v>74</v>
      </c>
      <c r="BH268" s="19">
        <v>157.80000000000001</v>
      </c>
      <c r="BI268">
        <v>100</v>
      </c>
      <c r="BJ268" s="19">
        <v>35.700000000000003</v>
      </c>
      <c r="BK268">
        <v>92</v>
      </c>
      <c r="BL268" s="20">
        <v>13.6</v>
      </c>
      <c r="BM268">
        <v>89</v>
      </c>
      <c r="BN268">
        <v>72</v>
      </c>
      <c r="BO268" s="20">
        <v>18.52</v>
      </c>
      <c r="BP268">
        <v>86</v>
      </c>
      <c r="BQ268" s="19">
        <v>14.7</v>
      </c>
      <c r="BR268">
        <v>84</v>
      </c>
      <c r="BS268">
        <v>74</v>
      </c>
      <c r="BT268" s="20">
        <v>12.74</v>
      </c>
      <c r="BU268" s="20">
        <v>-1.0999999999999996</v>
      </c>
      <c r="BV268" s="20">
        <v>5</v>
      </c>
      <c r="BW268" s="20">
        <v>-2</v>
      </c>
      <c r="BX268" s="20">
        <v>6</v>
      </c>
      <c r="BY268" s="20">
        <v>5.7799999999999994</v>
      </c>
      <c r="BZ268" s="25">
        <f t="shared" si="10"/>
        <v>45.359237</v>
      </c>
      <c r="CA268" s="25">
        <f t="shared" si="9"/>
        <v>18.215946530317851</v>
      </c>
    </row>
    <row r="269" spans="1:79" x14ac:dyDescent="0.3">
      <c r="A269" s="2">
        <v>245</v>
      </c>
      <c r="B269" s="9" t="s">
        <v>325</v>
      </c>
      <c r="C269" s="10">
        <v>523</v>
      </c>
      <c r="D269" s="9" t="s">
        <v>58</v>
      </c>
      <c r="E269" s="10">
        <v>9.5026455809999995</v>
      </c>
      <c r="F269" s="10">
        <v>0.73623612920000003</v>
      </c>
      <c r="G269" s="10">
        <v>17.590226820000002</v>
      </c>
      <c r="H269" s="10">
        <v>12.85417531</v>
      </c>
      <c r="I269" s="10">
        <v>75.373992029999997</v>
      </c>
      <c r="J269" s="10">
        <v>33.377514859999998</v>
      </c>
      <c r="K269" s="10">
        <v>69.796148259999995</v>
      </c>
      <c r="L269" s="11">
        <v>1.1961805555555557E-2</v>
      </c>
      <c r="M269" s="11">
        <v>1.241318287037037E-2</v>
      </c>
      <c r="N269" s="10">
        <v>2.145213420000001</v>
      </c>
      <c r="O269" s="10">
        <v>13.695244180000003</v>
      </c>
      <c r="P269" s="10">
        <v>0.15663929695629572</v>
      </c>
      <c r="Q269" s="9">
        <v>0.13229688611343104</v>
      </c>
      <c r="R269">
        <v>6.8270916099999965</v>
      </c>
      <c r="S269">
        <v>0.49850090442125983</v>
      </c>
      <c r="T269" s="9">
        <v>0.50765121838313099</v>
      </c>
      <c r="U269" s="3">
        <v>13.356581415000001</v>
      </c>
      <c r="V269" s="3">
        <v>9.5812779984999992</v>
      </c>
      <c r="W269" s="3">
        <v>0.55880669925000004</v>
      </c>
      <c r="X269" s="3">
        <v>0.75628171399999999</v>
      </c>
      <c r="Y269" s="3">
        <v>18.517746254999999</v>
      </c>
      <c r="Z269" s="3">
        <v>16.178856345</v>
      </c>
      <c r="AA269" s="3">
        <v>10.260982572</v>
      </c>
      <c r="AB269" s="3">
        <v>12.119687259999999</v>
      </c>
      <c r="AC269" s="3">
        <v>89.636364670000006</v>
      </c>
      <c r="AD269" s="3">
        <v>75.506988154999988</v>
      </c>
      <c r="AE269" s="3">
        <v>33.351824350000001</v>
      </c>
      <c r="AF269" s="3">
        <v>33.344906129999998</v>
      </c>
      <c r="AG269" s="3">
        <v>63.364341510000003</v>
      </c>
      <c r="AH269" s="3">
        <v>70.541109159999991</v>
      </c>
      <c r="AI269" s="12">
        <v>43654</v>
      </c>
      <c r="AJ269" s="13">
        <v>636.16666666666663</v>
      </c>
      <c r="AK269" s="16">
        <v>3.11</v>
      </c>
      <c r="AL269" s="10">
        <v>0.10999999999999988</v>
      </c>
      <c r="AM269" s="10">
        <v>0.71019562302250816</v>
      </c>
      <c r="AN269" s="14">
        <v>12</v>
      </c>
      <c r="AO269" s="10">
        <v>285.14999999999998</v>
      </c>
      <c r="AP269" s="14">
        <v>10.5</v>
      </c>
      <c r="AQ269" s="14">
        <v>37</v>
      </c>
      <c r="AR269" s="10">
        <v>310.14999999999998</v>
      </c>
      <c r="AS269" s="14">
        <v>47.1</v>
      </c>
      <c r="AT269" s="14">
        <v>0.5</v>
      </c>
      <c r="AU269" s="10">
        <v>0.82733986852030428</v>
      </c>
      <c r="AV269" s="10">
        <v>14.553095944501131</v>
      </c>
      <c r="AW269" s="10">
        <v>0.62795486767013742</v>
      </c>
      <c r="AX269" s="10">
        <v>0.84986594518930092</v>
      </c>
      <c r="AY269" s="10">
        <v>11.574234810161325</v>
      </c>
      <c r="AZ269" s="10">
        <v>13.718066400197134</v>
      </c>
      <c r="BA269" s="10">
        <v>2.4206920944067285</v>
      </c>
      <c r="BB269" s="10">
        <v>0.17675421208931874</v>
      </c>
      <c r="BC269" s="2">
        <v>0.15247467706597581</v>
      </c>
      <c r="BD269" s="1" t="s">
        <v>59</v>
      </c>
      <c r="BE269" s="15"/>
      <c r="BF269" s="9">
        <v>0.50765121838313099</v>
      </c>
      <c r="BG269">
        <v>60</v>
      </c>
      <c r="BH269" s="19">
        <v>150.5</v>
      </c>
      <c r="BI269">
        <v>104</v>
      </c>
      <c r="BJ269" s="19">
        <v>33.6</v>
      </c>
      <c r="BK269">
        <v>91</v>
      </c>
      <c r="BL269" s="20">
        <v>14.9</v>
      </c>
      <c r="BM269">
        <v>87</v>
      </c>
      <c r="BN269">
        <v>58</v>
      </c>
      <c r="BO269" s="20">
        <v>15.22</v>
      </c>
      <c r="BP269">
        <v>88</v>
      </c>
      <c r="BQ269" s="19">
        <v>15.5</v>
      </c>
      <c r="BR269">
        <v>86</v>
      </c>
      <c r="BS269">
        <v>64</v>
      </c>
      <c r="BT269" s="20">
        <v>9.89</v>
      </c>
      <c r="BU269" s="20">
        <v>-0.59999999999999964</v>
      </c>
      <c r="BV269" s="20">
        <v>1</v>
      </c>
      <c r="BW269" s="20">
        <v>-6</v>
      </c>
      <c r="BX269" s="20">
        <v>3</v>
      </c>
      <c r="BY269" s="20">
        <v>5.33</v>
      </c>
      <c r="BZ269" s="25">
        <f t="shared" si="10"/>
        <v>47.173606480000004</v>
      </c>
      <c r="CA269" s="25">
        <f t="shared" si="9"/>
        <v>20.826969450668319</v>
      </c>
    </row>
    <row r="270" spans="1:79" x14ac:dyDescent="0.3">
      <c r="A270" s="2">
        <v>246</v>
      </c>
      <c r="B270" s="9" t="s">
        <v>326</v>
      </c>
      <c r="C270" s="10">
        <v>629</v>
      </c>
      <c r="D270" s="9" t="s">
        <v>58</v>
      </c>
      <c r="E270" s="10">
        <v>9.9350418820000002</v>
      </c>
      <c r="F270" s="10">
        <v>0.58862287970000005</v>
      </c>
      <c r="G270" s="10">
        <v>16.374230780000001</v>
      </c>
      <c r="H270" s="10">
        <v>9.5741075250000005</v>
      </c>
      <c r="I270" s="10">
        <v>82.305478640000004</v>
      </c>
      <c r="J270" s="10">
        <v>35.227475249999998</v>
      </c>
      <c r="K270" s="10">
        <v>63.146759799999998</v>
      </c>
      <c r="L270" s="11">
        <v>4.2303240740740747E-3</v>
      </c>
      <c r="M270" s="11">
        <v>4.9131828703703698E-3</v>
      </c>
      <c r="N270" s="10">
        <v>0.11687101700000113</v>
      </c>
      <c r="O270" s="10">
        <v>12.392354729999994</v>
      </c>
      <c r="P270" s="10">
        <v>9.4308966735009835E-3</v>
      </c>
      <c r="Q270" s="9">
        <v>6.8160317718068304E-3</v>
      </c>
      <c r="R270">
        <v>4.1606329899999963</v>
      </c>
      <c r="S270">
        <v>0.33574192158393762</v>
      </c>
      <c r="T270" s="9">
        <v>0.45641130422251674</v>
      </c>
      <c r="U270" s="3">
        <v>13.309668485</v>
      </c>
      <c r="V270" s="3">
        <v>9.9356155655000009</v>
      </c>
      <c r="W270" s="3">
        <v>0.57989336709999995</v>
      </c>
      <c r="X270" s="3">
        <v>0.57557096659999996</v>
      </c>
      <c r="Y270" s="3">
        <v>16.77303465</v>
      </c>
      <c r="Z270" s="3">
        <v>16.944656115000001</v>
      </c>
      <c r="AA270" s="3">
        <v>9.5212849350000006</v>
      </c>
      <c r="AB270" s="3">
        <v>9.6081098870000012</v>
      </c>
      <c r="AC270" s="3">
        <v>92.656522870000003</v>
      </c>
      <c r="AD270" s="3">
        <v>79.702831610000004</v>
      </c>
      <c r="AE270" s="3">
        <v>34.632165125</v>
      </c>
      <c r="AF270" s="3">
        <v>35.399917379999998</v>
      </c>
      <c r="AG270" s="3">
        <v>59.805318545000006</v>
      </c>
      <c r="AH270" s="3">
        <v>65.785265799999991</v>
      </c>
      <c r="AI270" s="12">
        <v>43654</v>
      </c>
      <c r="AJ270" s="13">
        <v>636.16666666666663</v>
      </c>
      <c r="AK270" s="16">
        <v>3.11</v>
      </c>
      <c r="AL270" s="10">
        <v>0.10999999999999988</v>
      </c>
      <c r="AM270" s="10">
        <v>0.56780342093247593</v>
      </c>
      <c r="AN270" s="14">
        <v>12</v>
      </c>
      <c r="AO270" s="10">
        <v>285.14999999999998</v>
      </c>
      <c r="AP270" s="14">
        <v>10.5</v>
      </c>
      <c r="AQ270" s="14">
        <v>37</v>
      </c>
      <c r="AR270" s="10">
        <v>310.14999999999998</v>
      </c>
      <c r="AS270" s="14">
        <v>47.1</v>
      </c>
      <c r="AT270" s="14">
        <v>0.5</v>
      </c>
      <c r="AU270" s="10">
        <v>0.66146057845355855</v>
      </c>
      <c r="AV270" s="10">
        <v>10.830908163470864</v>
      </c>
      <c r="AW270" s="10">
        <v>0.6516508536651564</v>
      </c>
      <c r="AX270" s="10">
        <v>0.6467935882858441</v>
      </c>
      <c r="AY270" s="10">
        <v>10.71818550765734</v>
      </c>
      <c r="AZ270" s="10">
        <v>10.951328508110661</v>
      </c>
      <c r="BA270" s="10">
        <v>0.1565325291903541</v>
      </c>
      <c r="BB270" s="10">
        <v>1.2631378991388361E-2</v>
      </c>
      <c r="BC270" s="2">
        <v>1.7775283827622973E-2</v>
      </c>
      <c r="BD270" s="1" t="s">
        <v>59</v>
      </c>
      <c r="BE270" s="15"/>
      <c r="BF270" s="9">
        <v>0.45641130422251674</v>
      </c>
      <c r="BG270">
        <v>56</v>
      </c>
      <c r="BH270" s="19">
        <v>148.6</v>
      </c>
      <c r="BI270">
        <v>96</v>
      </c>
      <c r="BJ270" s="19">
        <v>31.4</v>
      </c>
      <c r="BK270">
        <v>93</v>
      </c>
      <c r="BL270" s="20">
        <v>13.9</v>
      </c>
      <c r="BM270">
        <v>86</v>
      </c>
      <c r="BN270">
        <v>65</v>
      </c>
      <c r="BO270" s="20">
        <v>6.51</v>
      </c>
      <c r="BP270">
        <v>90</v>
      </c>
      <c r="BQ270" s="19">
        <v>14.6</v>
      </c>
      <c r="BR270">
        <v>85</v>
      </c>
      <c r="BS270">
        <v>57</v>
      </c>
      <c r="BT270" s="20">
        <v>8.3800000000000008</v>
      </c>
      <c r="BU270" s="20">
        <v>-0.69999999999999929</v>
      </c>
      <c r="BV270" s="20">
        <v>1</v>
      </c>
      <c r="BW270" s="20">
        <v>8</v>
      </c>
      <c r="BX270" s="20">
        <v>3</v>
      </c>
      <c r="BY270" s="20">
        <v>-1.870000000000001</v>
      </c>
      <c r="BZ270" s="25">
        <f t="shared" si="10"/>
        <v>43.544867520000004</v>
      </c>
      <c r="CA270" s="25">
        <f t="shared" si="9"/>
        <v>19.719656914513024</v>
      </c>
    </row>
    <row r="271" spans="1:79" x14ac:dyDescent="0.3">
      <c r="A271" s="2">
        <v>247</v>
      </c>
      <c r="B271" s="9" t="s">
        <v>327</v>
      </c>
      <c r="C271" s="10">
        <v>439</v>
      </c>
      <c r="D271" s="9" t="s">
        <v>58</v>
      </c>
      <c r="E271" s="10">
        <v>7.9655342390000001</v>
      </c>
      <c r="F271" s="10">
        <v>0.70710987290000005</v>
      </c>
      <c r="G271" s="10">
        <v>21.74642884</v>
      </c>
      <c r="H271" s="10">
        <v>15.357360310000001</v>
      </c>
      <c r="I271" s="10">
        <v>82.703433439999998</v>
      </c>
      <c r="J271" s="10">
        <v>29.227384449999999</v>
      </c>
      <c r="K271" s="10">
        <v>74.571439440000006</v>
      </c>
      <c r="L271" s="11">
        <v>4.8553240740740744E-3</v>
      </c>
      <c r="M271" s="11">
        <v>5.706006944444445E-3</v>
      </c>
      <c r="N271" s="10">
        <v>5.1976815200000015</v>
      </c>
      <c r="O271" s="10">
        <v>10.416989549999997</v>
      </c>
      <c r="P271" s="10">
        <v>0.49896195969592799</v>
      </c>
      <c r="Q271" s="9">
        <v>0.47125595392856079</v>
      </c>
      <c r="R271">
        <v>11.658843430000005</v>
      </c>
      <c r="S271">
        <v>1.1192142772188927</v>
      </c>
      <c r="T271" s="9">
        <v>0.78503369382420018</v>
      </c>
      <c r="U271" s="3">
        <v>13.13376014</v>
      </c>
      <c r="V271" s="3">
        <v>8.0805231066666661</v>
      </c>
      <c r="W271" s="3">
        <v>0.4983988182666666</v>
      </c>
      <c r="X271" s="3">
        <v>0.68220900270000007</v>
      </c>
      <c r="Y271" s="3">
        <v>18.780935496666668</v>
      </c>
      <c r="Z271" s="3">
        <v>22.01417988333333</v>
      </c>
      <c r="AA271" s="3">
        <v>9.3526770509999988</v>
      </c>
      <c r="AB271" s="3">
        <v>14.978516066666666</v>
      </c>
      <c r="AC271" s="3">
        <v>93.728182783333338</v>
      </c>
      <c r="AD271" s="3">
        <v>81.53849258000001</v>
      </c>
      <c r="AE271" s="3">
        <v>28.808843923333331</v>
      </c>
      <c r="AF271" s="3">
        <v>28.764331303333336</v>
      </c>
      <c r="AG271" s="3">
        <v>64.247074356666658</v>
      </c>
      <c r="AH271" s="3">
        <v>73.386381573333324</v>
      </c>
      <c r="AI271" s="12">
        <v>43655</v>
      </c>
      <c r="AJ271" s="13">
        <v>630.6</v>
      </c>
      <c r="AK271" s="16">
        <v>3.0636800000000002</v>
      </c>
      <c r="AL271" s="10">
        <v>6.3680000000000181E-2</v>
      </c>
      <c r="AM271" s="10">
        <v>0.69241226848104231</v>
      </c>
      <c r="AN271" s="14">
        <v>12</v>
      </c>
      <c r="AO271" s="10">
        <v>285.14999999999998</v>
      </c>
      <c r="AP271" s="14">
        <v>10.5</v>
      </c>
      <c r="AQ271" s="14">
        <v>37</v>
      </c>
      <c r="AR271" s="10">
        <v>310.14999999999998</v>
      </c>
      <c r="AS271" s="14">
        <v>47.1</v>
      </c>
      <c r="AT271" s="14">
        <v>0.5</v>
      </c>
      <c r="AU271" s="10">
        <v>0.80713365731769637</v>
      </c>
      <c r="AV271" s="10">
        <v>17.55227464322823</v>
      </c>
      <c r="AW271" s="10">
        <v>0.56889951110509029</v>
      </c>
      <c r="AX271" s="10">
        <v>0.77871045011159146</v>
      </c>
      <c r="AY271" s="10">
        <v>10.69181305252282</v>
      </c>
      <c r="AZ271" s="10">
        <v>17.121013516409011</v>
      </c>
      <c r="BA271" s="10">
        <v>5.9730545893747902</v>
      </c>
      <c r="BB271" s="10">
        <v>0.57339546715536371</v>
      </c>
      <c r="BC271" s="2">
        <v>0.5393466582173555</v>
      </c>
      <c r="BD271" s="1" t="s">
        <v>59</v>
      </c>
      <c r="BE271" s="15"/>
      <c r="BF271" s="9">
        <v>0.78503369382420018</v>
      </c>
      <c r="BG271">
        <v>59</v>
      </c>
      <c r="BH271" s="19">
        <v>152.4</v>
      </c>
      <c r="BI271">
        <v>129</v>
      </c>
      <c r="BJ271" s="19">
        <v>32.9</v>
      </c>
      <c r="BK271">
        <v>85</v>
      </c>
      <c r="BL271" s="20">
        <v>13.5</v>
      </c>
      <c r="BM271">
        <v>85</v>
      </c>
      <c r="BN271">
        <v>73</v>
      </c>
      <c r="BO271" s="20">
        <v>13.33</v>
      </c>
      <c r="BP271">
        <v>88</v>
      </c>
      <c r="BQ271" s="19">
        <v>13.7</v>
      </c>
      <c r="BR271">
        <v>88</v>
      </c>
      <c r="BS271">
        <v>83</v>
      </c>
      <c r="BT271" s="20">
        <v>10.74</v>
      </c>
      <c r="BU271" s="20">
        <v>-0.19999999999999929</v>
      </c>
      <c r="BV271" s="20">
        <v>-3</v>
      </c>
      <c r="BW271" s="20">
        <v>-10</v>
      </c>
      <c r="BX271" s="20">
        <v>-3</v>
      </c>
      <c r="BY271" s="20">
        <v>2.59</v>
      </c>
      <c r="BZ271" s="25">
        <f t="shared" si="10"/>
        <v>58.513415730000006</v>
      </c>
      <c r="CA271" s="25">
        <f t="shared" si="9"/>
        <v>25.193326603736541</v>
      </c>
    </row>
    <row r="272" spans="1:79" x14ac:dyDescent="0.3">
      <c r="A272" s="2">
        <v>249</v>
      </c>
      <c r="B272" s="9" t="s">
        <v>329</v>
      </c>
      <c r="C272" s="10">
        <v>794</v>
      </c>
      <c r="D272" s="9" t="s">
        <v>58</v>
      </c>
      <c r="E272" s="10"/>
      <c r="F272" s="10"/>
      <c r="G272" s="10"/>
      <c r="H272" s="10"/>
      <c r="I272" s="10"/>
      <c r="J272" s="10"/>
      <c r="K272" s="10"/>
      <c r="L272" s="11"/>
      <c r="M272" s="11"/>
      <c r="N272" s="10">
        <v>0</v>
      </c>
      <c r="O272" s="10">
        <v>0</v>
      </c>
      <c r="P272" s="10" t="e">
        <v>#DIV/0!</v>
      </c>
      <c r="Q272" s="9" t="e">
        <v>#DIV/0!</v>
      </c>
      <c r="R272">
        <v>0</v>
      </c>
      <c r="S272" t="e">
        <v>#DIV/0!</v>
      </c>
      <c r="T272" s="9" t="e">
        <v>#DIV/0!</v>
      </c>
      <c r="U272" s="3" t="e">
        <v>#DIV/0!</v>
      </c>
      <c r="V272" s="3" t="e">
        <v>#DIV/0!</v>
      </c>
      <c r="W272" s="3" t="e">
        <v>#DIV/0!</v>
      </c>
      <c r="X272" s="3" t="e">
        <v>#DIV/0!</v>
      </c>
      <c r="Y272" s="3" t="e">
        <v>#DIV/0!</v>
      </c>
      <c r="Z272" s="3" t="e">
        <v>#DIV/0!</v>
      </c>
      <c r="AA272" s="3" t="e">
        <v>#DIV/0!</v>
      </c>
      <c r="AB272" s="3" t="e">
        <v>#DIV/0!</v>
      </c>
      <c r="AC272" s="3" t="e">
        <v>#DIV/0!</v>
      </c>
      <c r="AD272" s="3" t="e">
        <v>#DIV/0!</v>
      </c>
      <c r="AE272" s="3" t="e">
        <v>#DIV/0!</v>
      </c>
      <c r="AF272" s="3" t="e">
        <v>#DIV/0!</v>
      </c>
      <c r="AG272" s="3" t="e">
        <v>#DIV/0!</v>
      </c>
      <c r="AH272" s="3" t="e">
        <v>#DIV/0!</v>
      </c>
      <c r="AI272" s="12">
        <v>43658</v>
      </c>
      <c r="AJ272" s="13">
        <v>654.5</v>
      </c>
      <c r="AK272" s="16">
        <v>2.9875699999999998</v>
      </c>
      <c r="AL272" s="10">
        <v>1.2430000000000163E-2</v>
      </c>
      <c r="AM272" s="10" t="s">
        <v>518</v>
      </c>
      <c r="AN272" s="14">
        <v>12</v>
      </c>
      <c r="AO272" s="10">
        <v>285.14999999999998</v>
      </c>
      <c r="AP272" s="14">
        <v>10.5</v>
      </c>
      <c r="AQ272" s="14">
        <v>37</v>
      </c>
      <c r="AR272" s="10">
        <v>310.14999999999998</v>
      </c>
      <c r="AS272" s="14">
        <v>47.1</v>
      </c>
      <c r="AT272" s="14">
        <v>0.5</v>
      </c>
      <c r="AU272" s="10" t="s">
        <v>518</v>
      </c>
      <c r="AV272" s="10" t="s">
        <v>518</v>
      </c>
      <c r="AW272" s="10" t="e">
        <v>#DIV/0!</v>
      </c>
      <c r="AX272" s="10" t="e">
        <v>#DIV/0!</v>
      </c>
      <c r="AY272" s="10" t="e">
        <v>#DIV/0!</v>
      </c>
      <c r="AZ272" s="10" t="e">
        <v>#DIV/0!</v>
      </c>
      <c r="BA272" s="10" t="s">
        <v>518</v>
      </c>
      <c r="BB272" s="10" t="s">
        <v>518</v>
      </c>
      <c r="BC272" s="2" t="e">
        <v>#DIV/0!</v>
      </c>
      <c r="BD272" s="1" t="s">
        <v>59</v>
      </c>
      <c r="BE272" s="17" t="s">
        <v>330</v>
      </c>
      <c r="BF272" s="9" t="e">
        <v>#DIV/0!</v>
      </c>
      <c r="BG272">
        <v>46</v>
      </c>
      <c r="BH272" s="19">
        <v>151.69999999999999</v>
      </c>
      <c r="BI272">
        <v>92</v>
      </c>
      <c r="BJ272" s="19">
        <v>32.4</v>
      </c>
      <c r="BK272">
        <v>94</v>
      </c>
      <c r="BL272" s="20">
        <v>12.5</v>
      </c>
      <c r="BM272">
        <v>90</v>
      </c>
      <c r="BN272">
        <v>85</v>
      </c>
      <c r="BO272" s="20">
        <v>5.23</v>
      </c>
      <c r="BP272">
        <v>90</v>
      </c>
      <c r="BQ272" s="19">
        <v>13.8</v>
      </c>
      <c r="BR272">
        <v>89</v>
      </c>
      <c r="BS272">
        <v>80</v>
      </c>
      <c r="BT272" s="20">
        <v>4.49</v>
      </c>
      <c r="BU272" s="20">
        <v>-1.3000000000000007</v>
      </c>
      <c r="BV272" s="20">
        <v>1</v>
      </c>
      <c r="BW272" s="20">
        <v>5</v>
      </c>
      <c r="BX272" s="20">
        <v>4</v>
      </c>
      <c r="BY272" s="20">
        <v>0.74000000000000021</v>
      </c>
      <c r="BZ272" s="25">
        <f t="shared" si="10"/>
        <v>41.730498040000001</v>
      </c>
      <c r="CA272" s="25">
        <f t="shared" si="9"/>
        <v>18.133532137858396</v>
      </c>
    </row>
    <row r="273" spans="1:79" x14ac:dyDescent="0.3">
      <c r="A273" s="2">
        <v>250</v>
      </c>
      <c r="B273" s="9" t="s">
        <v>331</v>
      </c>
      <c r="C273" s="10">
        <v>800</v>
      </c>
      <c r="D273" s="9" t="s">
        <v>58</v>
      </c>
      <c r="E273" s="10">
        <v>10.57812521</v>
      </c>
      <c r="F273" s="10">
        <v>0.4290638168</v>
      </c>
      <c r="G273" s="10">
        <v>18.734590359999999</v>
      </c>
      <c r="H273" s="10">
        <v>8.0393090800000007</v>
      </c>
      <c r="I273" s="10">
        <v>79.829767439999998</v>
      </c>
      <c r="J273" s="10">
        <v>34.105335220000001</v>
      </c>
      <c r="K273" s="10">
        <v>78.645317340000005</v>
      </c>
      <c r="L273" s="11">
        <v>4.1145833333333329E-3</v>
      </c>
      <c r="M273" s="11">
        <v>4.7742939814814818E-3</v>
      </c>
      <c r="N273" s="10">
        <v>-0.22861989199999933</v>
      </c>
      <c r="O273" s="10">
        <v>12.98044256</v>
      </c>
      <c r="P273" s="10">
        <v>-1.7612642322728272E-2</v>
      </c>
      <c r="Q273" s="9">
        <v>-6.1288019156323188E-3</v>
      </c>
      <c r="R273">
        <v>6.4968674400000026</v>
      </c>
      <c r="S273">
        <v>0.50051201335927353</v>
      </c>
      <c r="T273" s="9">
        <v>0.4504227873915827</v>
      </c>
      <c r="U273" s="3">
        <v>13.660521459999998</v>
      </c>
      <c r="V273" s="3">
        <v>10.36753133</v>
      </c>
      <c r="W273" s="3">
        <v>0.47757080499999999</v>
      </c>
      <c r="X273" s="3">
        <v>0.44143335770000003</v>
      </c>
      <c r="Y273" s="3">
        <v>16.622164303333335</v>
      </c>
      <c r="Z273" s="3">
        <v>17.734968623333334</v>
      </c>
      <c r="AA273" s="3">
        <v>7.9511702063333338</v>
      </c>
      <c r="AB273" s="3">
        <v>7.8405410363333337</v>
      </c>
      <c r="AC273" s="3">
        <v>92.004182343333341</v>
      </c>
      <c r="AD273" s="3">
        <v>77.551113629999989</v>
      </c>
      <c r="AE273" s="3">
        <v>34.368727479999997</v>
      </c>
      <c r="AF273" s="3">
        <v>34.38363854</v>
      </c>
      <c r="AG273" s="3">
        <v>74.603145486666662</v>
      </c>
      <c r="AH273" s="3">
        <v>81.154061150000004</v>
      </c>
      <c r="AI273" s="12">
        <v>43658</v>
      </c>
      <c r="AJ273" s="13">
        <v>654.5</v>
      </c>
      <c r="AK273" s="16">
        <v>2.9875699999999998</v>
      </c>
      <c r="AL273" s="10">
        <v>1.2430000000000163E-2</v>
      </c>
      <c r="AM273" s="10">
        <v>0.43084896768946002</v>
      </c>
      <c r="AN273" s="14">
        <v>12</v>
      </c>
      <c r="AO273" s="10">
        <v>285.14999999999998</v>
      </c>
      <c r="AP273" s="14">
        <v>10.5</v>
      </c>
      <c r="AQ273" s="14">
        <v>37</v>
      </c>
      <c r="AR273" s="10">
        <v>310.14999999999998</v>
      </c>
      <c r="AS273" s="14">
        <v>47.1</v>
      </c>
      <c r="AT273" s="14">
        <v>0.5</v>
      </c>
      <c r="AU273" s="10">
        <v>0.50091107856847938</v>
      </c>
      <c r="AV273" s="10">
        <v>9.3843638637662359</v>
      </c>
      <c r="AW273" s="10">
        <v>0.55754062136839433</v>
      </c>
      <c r="AX273" s="10">
        <v>0.51535191424608695</v>
      </c>
      <c r="AY273" s="10">
        <v>9.25909292696387</v>
      </c>
      <c r="AZ273" s="10">
        <v>9.1306642727903782</v>
      </c>
      <c r="BA273" s="10">
        <v>-0.25539102867440278</v>
      </c>
      <c r="BB273" s="10">
        <v>-1.9675063272604071E-2</v>
      </c>
      <c r="BC273" s="2">
        <v>-6.9896220715036164E-3</v>
      </c>
      <c r="BD273" s="1" t="s">
        <v>59</v>
      </c>
      <c r="BE273" s="15"/>
      <c r="BF273" s="9">
        <v>0.4504227873915827</v>
      </c>
      <c r="BG273">
        <v>58</v>
      </c>
      <c r="BH273" s="19">
        <v>148.4</v>
      </c>
      <c r="BI273">
        <v>91</v>
      </c>
      <c r="BJ273" s="19">
        <v>31.9</v>
      </c>
      <c r="BK273">
        <v>94</v>
      </c>
      <c r="BL273" s="20">
        <v>13.5</v>
      </c>
      <c r="BM273">
        <v>90</v>
      </c>
      <c r="BN273">
        <v>79</v>
      </c>
      <c r="BO273" s="20">
        <v>1.79</v>
      </c>
      <c r="BP273">
        <v>87</v>
      </c>
      <c r="BQ273" s="19">
        <v>15.3</v>
      </c>
      <c r="BR273">
        <v>92</v>
      </c>
      <c r="BS273">
        <v>91</v>
      </c>
      <c r="BT273" s="20">
        <v>4.8</v>
      </c>
      <c r="BU273" s="20">
        <v>-1.8000000000000007</v>
      </c>
      <c r="BV273" s="20">
        <v>-2</v>
      </c>
      <c r="BW273" s="20">
        <v>-12</v>
      </c>
      <c r="BX273" s="20">
        <v>7</v>
      </c>
      <c r="BY273" s="20">
        <v>-3.01</v>
      </c>
      <c r="BZ273" s="25">
        <f t="shared" si="10"/>
        <v>41.276905670000005</v>
      </c>
      <c r="CA273" s="25">
        <f t="shared" si="9"/>
        <v>18.743009745461023</v>
      </c>
    </row>
    <row r="274" spans="1:79" x14ac:dyDescent="0.3">
      <c r="A274" s="2">
        <v>251</v>
      </c>
      <c r="B274" s="9" t="s">
        <v>332</v>
      </c>
      <c r="C274" s="10">
        <v>733</v>
      </c>
      <c r="D274" s="9" t="s">
        <v>58</v>
      </c>
      <c r="E274" s="10">
        <v>8.8707291599999998</v>
      </c>
      <c r="F274" s="10">
        <v>0.54567950799999998</v>
      </c>
      <c r="G274" s="10">
        <v>24.017884909999999</v>
      </c>
      <c r="H274" s="10">
        <v>13.062927370000001</v>
      </c>
      <c r="I274" s="10">
        <v>81.110664580000005</v>
      </c>
      <c r="J274" s="10">
        <v>31.114513710000001</v>
      </c>
      <c r="K274" s="10">
        <v>89.01888932</v>
      </c>
      <c r="L274" s="11">
        <v>3.871527777777778E-3</v>
      </c>
      <c r="M274" s="11">
        <v>4.5543865740740744E-3</v>
      </c>
      <c r="N274" s="10">
        <v>3.2738177400000001</v>
      </c>
      <c r="O274" s="10">
        <v>10.623268459999991</v>
      </c>
      <c r="P274" s="10">
        <v>0.30817424527366249</v>
      </c>
      <c r="Q274" s="9">
        <v>0.28107092338355832</v>
      </c>
      <c r="R274">
        <v>5.9365250900000035</v>
      </c>
      <c r="S274">
        <v>0.55882284368063573</v>
      </c>
      <c r="T274" s="9">
        <v>0.54677288708438943</v>
      </c>
      <c r="U274" s="3">
        <v>13.635400576666667</v>
      </c>
      <c r="V274" s="3">
        <v>9.2034910053333334</v>
      </c>
      <c r="W274" s="3">
        <v>0.45423782490000003</v>
      </c>
      <c r="X274" s="3">
        <v>0.52150781973333338</v>
      </c>
      <c r="Y274" s="3">
        <v>21.81115647333333</v>
      </c>
      <c r="Z274" s="3">
        <v>24.270305179999998</v>
      </c>
      <c r="AA274" s="3">
        <v>9.9004837470000009</v>
      </c>
      <c r="AB274" s="3">
        <v>12.610444283333335</v>
      </c>
      <c r="AC274" s="3">
        <v>91.066836206666665</v>
      </c>
      <c r="AD274" s="3">
        <v>81.355762173333332</v>
      </c>
      <c r="AE274" s="3">
        <v>30.797953206666666</v>
      </c>
      <c r="AF274" s="3">
        <v>30.89452885</v>
      </c>
      <c r="AG274" s="3">
        <v>82.790699436666671</v>
      </c>
      <c r="AH274" s="3">
        <v>88.107860500000001</v>
      </c>
      <c r="AI274" s="12">
        <v>43658</v>
      </c>
      <c r="AJ274" s="13">
        <v>654.5</v>
      </c>
      <c r="AK274" s="16">
        <v>2.9875699999999998</v>
      </c>
      <c r="AL274" s="10">
        <v>1.2430000000000163E-2</v>
      </c>
      <c r="AM274" s="10">
        <v>0.54794984686551274</v>
      </c>
      <c r="AN274" s="14">
        <v>12</v>
      </c>
      <c r="AO274" s="10">
        <v>285.14999999999998</v>
      </c>
      <c r="AP274" s="14">
        <v>10.5</v>
      </c>
      <c r="AQ274" s="14">
        <v>37</v>
      </c>
      <c r="AR274" s="10">
        <v>310.14999999999998</v>
      </c>
      <c r="AS274" s="14">
        <v>47.1</v>
      </c>
      <c r="AT274" s="14">
        <v>0.5</v>
      </c>
      <c r="AU274" s="10">
        <v>0.63705421012559527</v>
      </c>
      <c r="AV274" s="10">
        <v>15.300694700227503</v>
      </c>
      <c r="AW274" s="10">
        <v>0.5303005051654569</v>
      </c>
      <c r="AX274" s="10">
        <v>0.60883494304598307</v>
      </c>
      <c r="AY274" s="10">
        <v>11.563936061875323</v>
      </c>
      <c r="AZ274" s="10">
        <v>14.769679178237018</v>
      </c>
      <c r="BA274" s="10">
        <v>3.831442202264709</v>
      </c>
      <c r="BB274" s="10">
        <v>0.36066510195909257</v>
      </c>
      <c r="BC274" s="2">
        <v>0.33247298566012301</v>
      </c>
      <c r="BD274" s="1" t="s">
        <v>59</v>
      </c>
      <c r="BF274" s="9">
        <v>0.54677288708438943</v>
      </c>
      <c r="BG274">
        <v>59</v>
      </c>
      <c r="BH274" s="19">
        <v>150.80000000000001</v>
      </c>
      <c r="BI274">
        <v>77</v>
      </c>
      <c r="BJ274" s="19">
        <v>32.9</v>
      </c>
      <c r="BK274">
        <v>94</v>
      </c>
      <c r="BL274" s="20">
        <v>11.4</v>
      </c>
      <c r="BM274">
        <v>89</v>
      </c>
      <c r="BN274">
        <v>76</v>
      </c>
      <c r="BO274" s="20">
        <v>3.27</v>
      </c>
      <c r="BP274" s="21" t="e">
        <v>#NULL!</v>
      </c>
      <c r="BQ274" s="21" t="e">
        <v>#NULL!</v>
      </c>
      <c r="BR274" s="21" t="e">
        <v>#NULL!</v>
      </c>
      <c r="BS274" s="21" t="e">
        <v>#NULL!</v>
      </c>
      <c r="BT274" s="21" t="e">
        <v>#NULL!</v>
      </c>
      <c r="BU274" s="21" t="e">
        <v>#NULL!</v>
      </c>
      <c r="BV274" s="21" t="e">
        <v>#NULL!</v>
      </c>
      <c r="BW274" s="21" t="e">
        <v>#NULL!</v>
      </c>
      <c r="BX274" s="21" t="e">
        <v>#NULL!</v>
      </c>
      <c r="BY274" s="21" t="e">
        <v>#NULL!</v>
      </c>
      <c r="BZ274" s="25">
        <f t="shared" si="10"/>
        <v>34.926612490000004</v>
      </c>
      <c r="CA274" s="25">
        <f t="shared" si="9"/>
        <v>15.358676136643473</v>
      </c>
    </row>
    <row r="275" spans="1:79" x14ac:dyDescent="0.3">
      <c r="A275" s="2">
        <v>252</v>
      </c>
      <c r="B275" s="9" t="s">
        <v>333</v>
      </c>
      <c r="C275" s="10">
        <v>688</v>
      </c>
      <c r="D275" s="9" t="s">
        <v>58</v>
      </c>
      <c r="E275" s="10">
        <v>9.2638753149999999</v>
      </c>
      <c r="F275" s="10">
        <v>0.51985896769999995</v>
      </c>
      <c r="G275" s="10">
        <v>20.058130540000001</v>
      </c>
      <c r="H275" s="10">
        <v>10.439703010000001</v>
      </c>
      <c r="I275" s="10">
        <v>81.573890849999998</v>
      </c>
      <c r="J275" s="10">
        <v>29.896494199999999</v>
      </c>
      <c r="K275" s="10">
        <v>70.232682980000007</v>
      </c>
      <c r="L275" s="11">
        <v>5.3877314814814803E-3</v>
      </c>
      <c r="M275" s="11">
        <v>6.1168865740740741E-3</v>
      </c>
      <c r="N275" s="10">
        <v>1.0379263730000012</v>
      </c>
      <c r="O275" s="10">
        <v>13.122895710000009</v>
      </c>
      <c r="P275" s="10">
        <v>7.9092785307214836E-2</v>
      </c>
      <c r="Q275" s="9">
        <v>8.3735930828546037E-2</v>
      </c>
      <c r="R275">
        <v>5.2061235300000135</v>
      </c>
      <c r="S275">
        <v>0.39672063582984995</v>
      </c>
      <c r="T275" s="9">
        <v>0.39171481276491726</v>
      </c>
      <c r="U275" s="3">
        <v>13.654479236666667</v>
      </c>
      <c r="V275" s="3">
        <v>9.6491882573333339</v>
      </c>
      <c r="W275" s="3">
        <v>0.47524637946666665</v>
      </c>
      <c r="X275" s="3">
        <v>0.50629978789999996</v>
      </c>
      <c r="Y275" s="3">
        <v>19.117834153333334</v>
      </c>
      <c r="Z275" s="3">
        <v>19.768979256666668</v>
      </c>
      <c r="AA275" s="3">
        <v>9.0581208413333343</v>
      </c>
      <c r="AB275" s="3">
        <v>10.018902382333334</v>
      </c>
      <c r="AC275" s="3">
        <v>93.925616359999992</v>
      </c>
      <c r="AD275" s="3">
        <v>81.68858693333334</v>
      </c>
      <c r="AE275" s="3">
        <v>30.298874586666667</v>
      </c>
      <c r="AF275" s="3">
        <v>30.364789516666665</v>
      </c>
      <c r="AG275" s="3">
        <v>63.915404906666673</v>
      </c>
      <c r="AH275" s="3">
        <v>68.732479203333341</v>
      </c>
      <c r="AI275" s="12">
        <v>43658</v>
      </c>
      <c r="AJ275" s="13">
        <v>654.5</v>
      </c>
      <c r="AK275" s="16">
        <v>2.9875699999999998</v>
      </c>
      <c r="AL275" s="10">
        <v>1.2430000000000163E-2</v>
      </c>
      <c r="AM275" s="10">
        <v>0.52202187834929392</v>
      </c>
      <c r="AN275" s="14">
        <v>12</v>
      </c>
      <c r="AO275" s="10">
        <v>285.14999999999998</v>
      </c>
      <c r="AP275" s="14">
        <v>10.5</v>
      </c>
      <c r="AQ275" s="14">
        <v>37</v>
      </c>
      <c r="AR275" s="10">
        <v>310.14999999999998</v>
      </c>
      <c r="AS275" s="14">
        <v>47.1</v>
      </c>
      <c r="AT275" s="14">
        <v>0.5</v>
      </c>
      <c r="AU275" s="10">
        <v>0.60690998871966229</v>
      </c>
      <c r="AV275" s="10">
        <v>12.173479779768915</v>
      </c>
      <c r="AW275" s="10">
        <v>0.55482696793185482</v>
      </c>
      <c r="AX275" s="10">
        <v>0.5910803076508252</v>
      </c>
      <c r="AY275" s="10">
        <v>10.609031081389203</v>
      </c>
      <c r="AZ275" s="10">
        <v>11.686456839410459</v>
      </c>
      <c r="BA275" s="10">
        <v>1.1025708149188578</v>
      </c>
      <c r="BB275" s="10">
        <v>8.4018865903100065E-2</v>
      </c>
      <c r="BC275" s="2">
        <v>9.4286726817577771E-2</v>
      </c>
      <c r="BD275" s="1" t="s">
        <v>59</v>
      </c>
      <c r="BF275" s="9">
        <v>0.39171481276491726</v>
      </c>
      <c r="BG275">
        <v>71</v>
      </c>
      <c r="BH275" s="19">
        <v>144.5</v>
      </c>
      <c r="BI275">
        <v>75</v>
      </c>
      <c r="BJ275" s="19">
        <v>31.2</v>
      </c>
      <c r="BK275">
        <v>89</v>
      </c>
      <c r="BL275" s="20">
        <v>13.6</v>
      </c>
      <c r="BM275">
        <v>88</v>
      </c>
      <c r="BN275">
        <v>69</v>
      </c>
      <c r="BO275" s="20">
        <v>10.45</v>
      </c>
      <c r="BP275">
        <v>86</v>
      </c>
      <c r="BQ275" s="19">
        <v>13.5</v>
      </c>
      <c r="BR275">
        <v>90</v>
      </c>
      <c r="BS275">
        <v>73</v>
      </c>
      <c r="BT275" s="20">
        <v>1.96</v>
      </c>
      <c r="BU275" s="20">
        <v>9.9999999999999645E-2</v>
      </c>
      <c r="BV275" s="20">
        <v>-2</v>
      </c>
      <c r="BW275" s="20">
        <v>-4</v>
      </c>
      <c r="BX275" s="20">
        <v>3</v>
      </c>
      <c r="BY275" s="20">
        <v>8.4899999999999984</v>
      </c>
      <c r="BZ275" s="25">
        <f t="shared" si="10"/>
        <v>34.019427749999998</v>
      </c>
      <c r="CA275" s="25">
        <f t="shared" si="9"/>
        <v>16.292634307539419</v>
      </c>
    </row>
    <row r="276" spans="1:79" x14ac:dyDescent="0.3">
      <c r="A276" s="2">
        <v>253</v>
      </c>
      <c r="B276" s="9" t="s">
        <v>334</v>
      </c>
      <c r="C276" s="10">
        <v>750</v>
      </c>
      <c r="D276" s="9" t="s">
        <v>58</v>
      </c>
      <c r="E276" s="10">
        <v>9.5327603029999999</v>
      </c>
      <c r="F276" s="10">
        <v>0.50454588109999998</v>
      </c>
      <c r="G276" s="10">
        <v>24.337669219999999</v>
      </c>
      <c r="H276" s="10">
        <v>12.28144732</v>
      </c>
      <c r="I276" s="10">
        <v>70.405634509999999</v>
      </c>
      <c r="J276" s="10">
        <v>32.156513969999999</v>
      </c>
      <c r="K276" s="10">
        <v>72.552374549999996</v>
      </c>
      <c r="L276" s="11">
        <v>4.340277777777778E-3</v>
      </c>
      <c r="M276" s="11">
        <v>5.1215162037037036E-3</v>
      </c>
      <c r="N276" s="10">
        <v>1.8669855200000001</v>
      </c>
      <c r="O276" s="10">
        <v>16.840819820000007</v>
      </c>
      <c r="P276" s="10">
        <v>0.11086072649401454</v>
      </c>
      <c r="Q276" s="9">
        <v>9.2801590682653215E-2</v>
      </c>
      <c r="R276">
        <v>6.2546495899999996</v>
      </c>
      <c r="S276">
        <v>0.37139816569808753</v>
      </c>
      <c r="T276" s="9">
        <v>0.25167961240279974</v>
      </c>
      <c r="U276" s="3">
        <v>13.673175076666666</v>
      </c>
      <c r="V276" s="3">
        <v>9.8815355789999995</v>
      </c>
      <c r="W276" s="3">
        <v>0.47657912763333332</v>
      </c>
      <c r="X276" s="3">
        <v>0.49799554309999999</v>
      </c>
      <c r="Y276" s="3">
        <v>22.781112230000002</v>
      </c>
      <c r="Z276" s="3">
        <v>24.237798873333332</v>
      </c>
      <c r="AA276" s="3">
        <v>10.790944053333334</v>
      </c>
      <c r="AB276" s="3">
        <v>12.0678372</v>
      </c>
      <c r="AC276" s="3">
        <v>87.036937613333336</v>
      </c>
      <c r="AD276" s="3">
        <v>73.653779976666655</v>
      </c>
      <c r="AE276" s="3">
        <v>31.531366626666667</v>
      </c>
      <c r="AF276" s="3">
        <v>31.965810156666667</v>
      </c>
      <c r="AG276" s="3">
        <v>67.18620885</v>
      </c>
      <c r="AH276" s="3">
        <v>70.753568799999996</v>
      </c>
      <c r="AI276" s="12">
        <v>43658</v>
      </c>
      <c r="AJ276" s="13">
        <v>654.5</v>
      </c>
      <c r="AK276" s="16">
        <v>2.9875699999999998</v>
      </c>
      <c r="AL276" s="10">
        <v>1.2430000000000163E-2</v>
      </c>
      <c r="AM276" s="10">
        <v>0.50664508055041391</v>
      </c>
      <c r="AN276" s="14">
        <v>12</v>
      </c>
      <c r="AO276" s="10">
        <v>285.14999999999998</v>
      </c>
      <c r="AP276" s="14">
        <v>10.5</v>
      </c>
      <c r="AQ276" s="14">
        <v>37</v>
      </c>
      <c r="AR276" s="10">
        <v>310.14999999999998</v>
      </c>
      <c r="AS276" s="14">
        <v>47.1</v>
      </c>
      <c r="AT276" s="14">
        <v>0.5</v>
      </c>
      <c r="AU276" s="10">
        <v>0.58903270700845711</v>
      </c>
      <c r="AV276" s="10">
        <v>14.335683182933003</v>
      </c>
      <c r="AW276" s="10">
        <v>0.55638288641177713</v>
      </c>
      <c r="AX276" s="10">
        <v>0.58138550688554969</v>
      </c>
      <c r="AY276" s="10">
        <v>12.678108455605821</v>
      </c>
      <c r="AZ276" s="10">
        <v>14.091819703181905</v>
      </c>
      <c r="BA276" s="10">
        <v>2.1831422674147181</v>
      </c>
      <c r="BB276" s="10">
        <v>0.12963396620525788</v>
      </c>
      <c r="BC276" s="2">
        <v>0.10152389999094247</v>
      </c>
      <c r="BD276" s="1" t="s">
        <v>59</v>
      </c>
      <c r="BF276" s="9">
        <v>0.25167961240279974</v>
      </c>
      <c r="BG276">
        <v>58</v>
      </c>
      <c r="BH276" s="19">
        <v>136.9</v>
      </c>
      <c r="BI276">
        <v>81</v>
      </c>
      <c r="BJ276" s="19">
        <v>28.1</v>
      </c>
      <c r="BK276">
        <v>89</v>
      </c>
      <c r="BL276" s="20">
        <v>14.5</v>
      </c>
      <c r="BM276">
        <v>86</v>
      </c>
      <c r="BN276">
        <v>68</v>
      </c>
      <c r="BO276" s="20">
        <v>6.7</v>
      </c>
      <c r="BP276">
        <v>90</v>
      </c>
      <c r="BQ276" s="19">
        <v>13.7</v>
      </c>
      <c r="BR276">
        <v>89</v>
      </c>
      <c r="BS276">
        <v>65</v>
      </c>
      <c r="BT276" s="20">
        <v>6.78</v>
      </c>
      <c r="BU276" s="20">
        <v>0.80000000000000071</v>
      </c>
      <c r="BV276" s="20">
        <v>-3</v>
      </c>
      <c r="BW276" s="20">
        <v>3</v>
      </c>
      <c r="BX276" s="20">
        <v>-1</v>
      </c>
      <c r="BY276" s="20">
        <v>-8.0000000000000071E-2</v>
      </c>
      <c r="BZ276" s="25">
        <f t="shared" si="10"/>
        <v>36.74098197</v>
      </c>
      <c r="CA276" s="25">
        <f t="shared" si="9"/>
        <v>19.603962503755014</v>
      </c>
    </row>
    <row r="277" spans="1:79" x14ac:dyDescent="0.3">
      <c r="A277" s="2">
        <v>255</v>
      </c>
      <c r="B277" s="9" t="s">
        <v>336</v>
      </c>
      <c r="C277" s="10">
        <v>799</v>
      </c>
      <c r="D277" s="9" t="s">
        <v>58</v>
      </c>
      <c r="E277" s="10"/>
      <c r="F277" s="10"/>
      <c r="G277" s="10"/>
      <c r="H277" s="10"/>
      <c r="I277" s="10"/>
      <c r="J277" s="10"/>
      <c r="K277" s="10"/>
      <c r="L277" s="11"/>
      <c r="M277" s="11"/>
      <c r="N277" s="10">
        <v>0</v>
      </c>
      <c r="O277" s="10">
        <v>0</v>
      </c>
      <c r="P277" s="10" t="e">
        <v>#DIV/0!</v>
      </c>
      <c r="Q277" s="9">
        <v>0.12070521422803884</v>
      </c>
      <c r="R277">
        <v>0</v>
      </c>
      <c r="S277" t="e">
        <v>#DIV/0!</v>
      </c>
      <c r="T277" s="9">
        <v>0.6893046059224941</v>
      </c>
      <c r="U277" s="3">
        <v>13.689208194999999</v>
      </c>
      <c r="V277" s="3">
        <v>9.3018552334999995</v>
      </c>
      <c r="W277" s="3">
        <v>0.56386243354999999</v>
      </c>
      <c r="X277" s="3">
        <v>0.59349627059999999</v>
      </c>
      <c r="Y277" s="3">
        <v>17.88490955</v>
      </c>
      <c r="Z277" s="3">
        <v>18.99806285</v>
      </c>
      <c r="AA277" s="3">
        <v>9.9289718690000015</v>
      </c>
      <c r="AB277" s="3">
        <v>11.161267055</v>
      </c>
      <c r="AC277" s="3">
        <v>97.099743450000005</v>
      </c>
      <c r="AD277" s="3">
        <v>84.462501449999991</v>
      </c>
      <c r="AE277" s="3">
        <v>30.430540495000002</v>
      </c>
      <c r="AF277" s="3">
        <v>30.614946770000003</v>
      </c>
      <c r="AG277" s="3">
        <v>58.396911235000005</v>
      </c>
      <c r="AH277" s="3">
        <v>66.933459624999998</v>
      </c>
      <c r="AI277" s="12">
        <v>43658</v>
      </c>
      <c r="AJ277" s="13">
        <v>654.5</v>
      </c>
      <c r="AK277" s="16">
        <v>2.9875699999999998</v>
      </c>
      <c r="AL277" s="10">
        <v>1.2430000000000163E-2</v>
      </c>
      <c r="AM277" s="10" t="s">
        <v>518</v>
      </c>
      <c r="AN277" s="14">
        <v>12</v>
      </c>
      <c r="AO277" s="10">
        <v>285.14999999999998</v>
      </c>
      <c r="AP277" s="14">
        <v>10.5</v>
      </c>
      <c r="AQ277" s="14">
        <v>37</v>
      </c>
      <c r="AR277" s="10">
        <v>310.14999999999998</v>
      </c>
      <c r="AS277" s="14">
        <v>47.1</v>
      </c>
      <c r="AT277" s="14">
        <v>0.5</v>
      </c>
      <c r="AU277" s="10" t="s">
        <v>518</v>
      </c>
      <c r="AV277" s="10" t="s">
        <v>518</v>
      </c>
      <c r="AW277" s="10">
        <v>0.65828188883481253</v>
      </c>
      <c r="AX277" s="10">
        <v>0.69287794820319626</v>
      </c>
      <c r="AY277" s="10">
        <v>11.771138897981931</v>
      </c>
      <c r="AZ277" s="10">
        <v>13.160133131480709</v>
      </c>
      <c r="BA277" s="10" t="s">
        <v>518</v>
      </c>
      <c r="BB277" s="10" t="s">
        <v>518</v>
      </c>
      <c r="BC277" s="2">
        <v>0.13688171919588277</v>
      </c>
      <c r="BD277" s="1" t="s">
        <v>59</v>
      </c>
      <c r="BF277" s="9">
        <v>0.6893046059224941</v>
      </c>
      <c r="BG277">
        <v>56</v>
      </c>
      <c r="BH277" s="19">
        <v>155.1</v>
      </c>
      <c r="BI277">
        <v>143</v>
      </c>
      <c r="BJ277" s="19">
        <v>33</v>
      </c>
      <c r="BK277">
        <v>94</v>
      </c>
      <c r="BL277" s="20">
        <v>12.3</v>
      </c>
      <c r="BM277">
        <v>89</v>
      </c>
      <c r="BN277">
        <v>75</v>
      </c>
      <c r="BO277" s="20">
        <v>7.22</v>
      </c>
      <c r="BP277">
        <v>90</v>
      </c>
      <c r="BQ277" s="19">
        <v>11.4</v>
      </c>
      <c r="BR277">
        <v>93</v>
      </c>
      <c r="BS277">
        <v>80</v>
      </c>
      <c r="BT277" s="20">
        <v>1.07</v>
      </c>
      <c r="BU277" s="20">
        <v>0.90000000000000036</v>
      </c>
      <c r="BV277" s="20">
        <v>-4</v>
      </c>
      <c r="BW277" s="20">
        <v>-5</v>
      </c>
      <c r="BX277" s="20">
        <v>4</v>
      </c>
      <c r="BY277" s="20">
        <v>6.1499999999999995</v>
      </c>
      <c r="BZ277" s="25">
        <f t="shared" si="10"/>
        <v>64.86370891</v>
      </c>
      <c r="CA277" s="25">
        <f t="shared" si="9"/>
        <v>26.963619033247827</v>
      </c>
    </row>
    <row r="278" spans="1:79" x14ac:dyDescent="0.3">
      <c r="A278" s="2">
        <v>256</v>
      </c>
      <c r="B278" s="9" t="s">
        <v>337</v>
      </c>
      <c r="C278" s="10">
        <v>722</v>
      </c>
      <c r="D278" s="9" t="s">
        <v>58</v>
      </c>
      <c r="E278" s="10">
        <v>8.5154317030000009</v>
      </c>
      <c r="F278" s="10">
        <v>0.68396368220000003</v>
      </c>
      <c r="G278" s="10">
        <v>24.001179709999999</v>
      </c>
      <c r="H278" s="10">
        <v>16.41347098</v>
      </c>
      <c r="I278" s="10">
        <v>82.577870039999993</v>
      </c>
      <c r="J278" s="10">
        <v>29.124905720000001</v>
      </c>
      <c r="K278" s="10">
        <v>88.244806550000007</v>
      </c>
      <c r="L278" s="11">
        <v>4.3344907407407403E-3</v>
      </c>
      <c r="M278" s="11">
        <v>4.9768402777777771E-3</v>
      </c>
      <c r="N278" s="10">
        <v>3.9812831199999987</v>
      </c>
      <c r="O278" s="10">
        <v>11.471657460000003</v>
      </c>
      <c r="P278" s="10">
        <v>0.3470538702783057</v>
      </c>
      <c r="Q278" s="9">
        <v>0.42539224292355654</v>
      </c>
      <c r="R278">
        <v>6.9781118100000015</v>
      </c>
      <c r="S278">
        <v>0.60829150751159189</v>
      </c>
      <c r="T278" s="9">
        <v>0.79776657900799897</v>
      </c>
      <c r="U278" s="3">
        <v>13.552244873333334</v>
      </c>
      <c r="V278" s="3">
        <v>8.4398986689999997</v>
      </c>
      <c r="W278" s="3">
        <v>0.48792579780000001</v>
      </c>
      <c r="X278" s="3">
        <v>0.68120897469999997</v>
      </c>
      <c r="Y278" s="3">
        <v>23.883840029999998</v>
      </c>
      <c r="Z278" s="3">
        <v>24.838702083333335</v>
      </c>
      <c r="AA278" s="3">
        <v>11.656502510000001</v>
      </c>
      <c r="AB278" s="3">
        <v>16.906768913333334</v>
      </c>
      <c r="AC278" s="3">
        <v>92.780439939999994</v>
      </c>
      <c r="AD278" s="3">
        <v>80.482808179999992</v>
      </c>
      <c r="AE278" s="3">
        <v>29.494613566666668</v>
      </c>
      <c r="AF278" s="3">
        <v>29.287644706666669</v>
      </c>
      <c r="AG278" s="3">
        <v>78.634319090000005</v>
      </c>
      <c r="AH278" s="3">
        <v>88.488282093333339</v>
      </c>
      <c r="AI278" s="12">
        <v>43658</v>
      </c>
      <c r="AJ278" s="13">
        <v>654.5</v>
      </c>
      <c r="AK278" s="16">
        <v>2.9875699999999998</v>
      </c>
      <c r="AL278" s="10">
        <v>1.2430000000000163E-2</v>
      </c>
      <c r="AM278" s="10">
        <v>0.68680936232456491</v>
      </c>
      <c r="AN278" s="14">
        <v>12</v>
      </c>
      <c r="AO278" s="10">
        <v>285.14999999999998</v>
      </c>
      <c r="AP278" s="14">
        <v>10.5</v>
      </c>
      <c r="AQ278" s="14">
        <v>37</v>
      </c>
      <c r="AR278" s="10">
        <v>310.14999999999998</v>
      </c>
      <c r="AS278" s="14">
        <v>47.1</v>
      </c>
      <c r="AT278" s="14">
        <v>0.5</v>
      </c>
      <c r="AU278" s="10">
        <v>0.79849423870708147</v>
      </c>
      <c r="AV278" s="10">
        <v>19.164803720608301</v>
      </c>
      <c r="AW278" s="10">
        <v>0.56962957039863771</v>
      </c>
      <c r="AX278" s="10">
        <v>0.79527825206141911</v>
      </c>
      <c r="AY278" s="10">
        <v>13.604718045380892</v>
      </c>
      <c r="AZ278" s="10">
        <v>19.753177499023842</v>
      </c>
      <c r="BA278" s="10">
        <v>4.6585552695642214</v>
      </c>
      <c r="BB278" s="10">
        <v>0.40609260569433181</v>
      </c>
      <c r="BC278" s="2">
        <v>0.49823312930117797</v>
      </c>
      <c r="BD278" s="1" t="s">
        <v>59</v>
      </c>
      <c r="BF278" s="9">
        <v>0.79776657900799897</v>
      </c>
      <c r="BG278">
        <v>51</v>
      </c>
      <c r="BH278" s="19">
        <v>152.4</v>
      </c>
      <c r="BI278">
        <v>114</v>
      </c>
      <c r="BJ278" s="19">
        <v>30.3</v>
      </c>
      <c r="BK278">
        <v>93</v>
      </c>
      <c r="BL278" s="20">
        <v>15.6</v>
      </c>
      <c r="BM278">
        <v>90</v>
      </c>
      <c r="BN278">
        <v>82</v>
      </c>
      <c r="BO278" s="20">
        <v>3.25</v>
      </c>
      <c r="BP278">
        <v>86</v>
      </c>
      <c r="BQ278" s="19">
        <v>14.5</v>
      </c>
      <c r="BR278">
        <v>95</v>
      </c>
      <c r="BS278">
        <v>80</v>
      </c>
      <c r="BT278" s="20">
        <v>5.33</v>
      </c>
      <c r="BU278" s="20">
        <v>1.0999999999999996</v>
      </c>
      <c r="BV278" s="20">
        <v>-5</v>
      </c>
      <c r="BW278" s="20">
        <v>2</v>
      </c>
      <c r="BX278" s="20">
        <v>7</v>
      </c>
      <c r="BY278" s="20">
        <v>-2.08</v>
      </c>
      <c r="BZ278" s="25">
        <f t="shared" si="10"/>
        <v>51.709530180000002</v>
      </c>
      <c r="CA278" s="25">
        <f t="shared" si="9"/>
        <v>22.263870021906708</v>
      </c>
    </row>
    <row r="279" spans="1:79" x14ac:dyDescent="0.3">
      <c r="A279" s="2">
        <v>257</v>
      </c>
      <c r="B279" s="9" t="s">
        <v>338</v>
      </c>
      <c r="C279" s="10">
        <v>782</v>
      </c>
      <c r="D279" s="9" t="s">
        <v>58</v>
      </c>
      <c r="E279" s="10">
        <v>8.3783490880000002</v>
      </c>
      <c r="F279" s="10">
        <v>0.67358621549999997</v>
      </c>
      <c r="G279" s="10">
        <v>26.479739330000001</v>
      </c>
      <c r="H279" s="10">
        <v>17.812205290000001</v>
      </c>
      <c r="I279" s="10">
        <v>76.534576939999994</v>
      </c>
      <c r="J279" s="10">
        <v>26.5257614</v>
      </c>
      <c r="K279" s="10">
        <v>104.1228721</v>
      </c>
      <c r="L279" s="11">
        <v>3.3854166666666668E-3</v>
      </c>
      <c r="M279" s="11">
        <v>3.9351736111111106E-3</v>
      </c>
      <c r="N279" s="10">
        <v>3.1631273900000014</v>
      </c>
      <c r="O279" s="10">
        <v>15.787130700000006</v>
      </c>
      <c r="P279" s="10">
        <v>0.20036113275479503</v>
      </c>
      <c r="Q279" s="9">
        <v>0.43982170461481457</v>
      </c>
      <c r="R279">
        <v>5.1493989199999959</v>
      </c>
      <c r="S279">
        <v>0.32617699934542216</v>
      </c>
      <c r="T279" s="9">
        <v>0.24784555516886739</v>
      </c>
      <c r="U279" s="3">
        <v>13.568677893333332</v>
      </c>
      <c r="V279" s="3">
        <v>8.3339389606666661</v>
      </c>
      <c r="W279" s="3">
        <v>0.48498998193333337</v>
      </c>
      <c r="X279" s="3">
        <v>0.66221510829999997</v>
      </c>
      <c r="Y279" s="3">
        <v>26.296435180000003</v>
      </c>
      <c r="Z279" s="3">
        <v>27.515330156666668</v>
      </c>
      <c r="AA279" s="3">
        <v>12.790047813333333</v>
      </c>
      <c r="AB279" s="3">
        <v>18.209351536666667</v>
      </c>
      <c r="AC279" s="3">
        <v>91.394913263333322</v>
      </c>
      <c r="AD279" s="3">
        <v>78.196297263333335</v>
      </c>
      <c r="AE279" s="3">
        <v>27.250062879999998</v>
      </c>
      <c r="AF279" s="3">
        <v>27.033992753333337</v>
      </c>
      <c r="AG279" s="3">
        <v>94.362679730000011</v>
      </c>
      <c r="AH279" s="3">
        <v>97.805129169999987</v>
      </c>
      <c r="AI279" s="12">
        <v>43658</v>
      </c>
      <c r="AJ279" s="13">
        <v>654.5</v>
      </c>
      <c r="AK279" s="16">
        <v>2.9875699999999998</v>
      </c>
      <c r="AL279" s="10">
        <v>1.2430000000000163E-2</v>
      </c>
      <c r="AM279" s="10">
        <v>0.67638871942749468</v>
      </c>
      <c r="AN279" s="14">
        <v>12</v>
      </c>
      <c r="AO279" s="10">
        <v>285.14999999999998</v>
      </c>
      <c r="AP279" s="14">
        <v>10.5</v>
      </c>
      <c r="AQ279" s="14">
        <v>37</v>
      </c>
      <c r="AR279" s="10">
        <v>310.14999999999998</v>
      </c>
      <c r="AS279" s="14">
        <v>47.1</v>
      </c>
      <c r="AT279" s="14">
        <v>0.5</v>
      </c>
      <c r="AU279" s="10">
        <v>0.78637905249475049</v>
      </c>
      <c r="AV279" s="10">
        <v>20.823112324633382</v>
      </c>
      <c r="AW279" s="10">
        <v>0.56620214856843476</v>
      </c>
      <c r="AX279" s="10">
        <v>0.77310383946338723</v>
      </c>
      <c r="AY279" s="10">
        <v>14.93197529242844</v>
      </c>
      <c r="AZ279" s="10">
        <v>21.266991891754405</v>
      </c>
      <c r="BA279" s="10">
        <v>3.7080754378311376</v>
      </c>
      <c r="BB279" s="10">
        <v>0.23487963128291173</v>
      </c>
      <c r="BC279" s="2">
        <v>0.51414035653508416</v>
      </c>
      <c r="BD279" s="1" t="s">
        <v>59</v>
      </c>
      <c r="BF279" s="9">
        <v>0.24784555516886739</v>
      </c>
      <c r="BG279">
        <v>53</v>
      </c>
      <c r="BH279" s="19">
        <v>158.4</v>
      </c>
      <c r="BI279">
        <v>135</v>
      </c>
      <c r="BJ279" s="19">
        <v>34.4</v>
      </c>
      <c r="BK279">
        <v>94</v>
      </c>
      <c r="BL279" s="20">
        <v>13.7</v>
      </c>
      <c r="BM279">
        <v>90</v>
      </c>
      <c r="BN279">
        <v>93</v>
      </c>
      <c r="BO279" s="20">
        <v>4.05</v>
      </c>
      <c r="BP279">
        <v>92</v>
      </c>
      <c r="BQ279" s="19">
        <v>12.6</v>
      </c>
      <c r="BR279">
        <v>91</v>
      </c>
      <c r="BS279">
        <v>101</v>
      </c>
      <c r="BT279" s="20">
        <v>5.68</v>
      </c>
      <c r="BU279" s="20">
        <v>1.0999999999999996</v>
      </c>
      <c r="BV279" s="20">
        <v>-1</v>
      </c>
      <c r="BW279" s="20">
        <v>-8</v>
      </c>
      <c r="BX279" s="20">
        <v>2</v>
      </c>
      <c r="BY279" s="20">
        <v>-1.63</v>
      </c>
      <c r="BZ279" s="25">
        <f t="shared" si="10"/>
        <v>61.23496995</v>
      </c>
      <c r="CA279" s="25">
        <f t="shared" si="9"/>
        <v>24.405581202651515</v>
      </c>
    </row>
    <row r="280" spans="1:79" x14ac:dyDescent="0.3">
      <c r="A280" s="2">
        <v>258</v>
      </c>
      <c r="B280" s="9" t="s">
        <v>339</v>
      </c>
      <c r="C280" s="10">
        <v>731</v>
      </c>
      <c r="D280" s="9" t="s">
        <v>58</v>
      </c>
      <c r="E280" s="10">
        <v>9.64845285</v>
      </c>
      <c r="F280" s="10">
        <v>0.56243855340000004</v>
      </c>
      <c r="G280" s="10">
        <v>15.08248627</v>
      </c>
      <c r="H280" s="10">
        <v>8.4565516919999997</v>
      </c>
      <c r="I280" s="10">
        <v>81.354690099999999</v>
      </c>
      <c r="J280" s="10">
        <v>33.019482670000002</v>
      </c>
      <c r="K280" s="10">
        <v>78.132693939999996</v>
      </c>
      <c r="L280" s="11">
        <v>5.208333333333333E-3</v>
      </c>
      <c r="M280" s="11">
        <v>5.8680439814814819E-3</v>
      </c>
      <c r="N280" s="10">
        <v>-0.1872217100000011</v>
      </c>
      <c r="O280" s="10">
        <v>12.139872109999999</v>
      </c>
      <c r="P280" s="10">
        <v>-1.5422049614985698E-2</v>
      </c>
      <c r="Q280" s="9">
        <v>0.16928124514566592</v>
      </c>
      <c r="R280">
        <v>7.1813190099999957</v>
      </c>
      <c r="S280">
        <v>0.59154816005718169</v>
      </c>
      <c r="T280" s="9">
        <v>0.8042465849765762</v>
      </c>
      <c r="U280" s="3">
        <v>13.751369359999998</v>
      </c>
      <c r="V280" s="3">
        <v>8.9270900043333317</v>
      </c>
      <c r="W280" s="3">
        <v>0.54835428819999998</v>
      </c>
      <c r="X280" s="3">
        <v>0.62247237420000001</v>
      </c>
      <c r="Y280" s="3">
        <v>15.017095960000001</v>
      </c>
      <c r="Z280" s="3">
        <v>16.878316906666669</v>
      </c>
      <c r="AA280" s="3">
        <v>8.2325090589999999</v>
      </c>
      <c r="AB280" s="3">
        <v>10.462838130666666</v>
      </c>
      <c r="AC280" s="3">
        <v>92.629008656666656</v>
      </c>
      <c r="AD280" s="3">
        <v>79.866556056666667</v>
      </c>
      <c r="AE280" s="3">
        <v>33.414136786666667</v>
      </c>
      <c r="AF280" s="3">
        <v>33.071020173333331</v>
      </c>
      <c r="AG280" s="3">
        <v>67.960239319999985</v>
      </c>
      <c r="AH280" s="3">
        <v>78.264035056666657</v>
      </c>
      <c r="AI280" s="12">
        <v>43659</v>
      </c>
      <c r="AJ280" s="13">
        <v>654.86666666666667</v>
      </c>
      <c r="AK280" s="16">
        <v>3.0069400000000002</v>
      </c>
      <c r="AL280" s="10">
        <v>6.9400000000001683E-3</v>
      </c>
      <c r="AM280" s="10">
        <v>0.56114044849581302</v>
      </c>
      <c r="AN280" s="14">
        <v>12</v>
      </c>
      <c r="AO280" s="10">
        <v>285.14999999999998</v>
      </c>
      <c r="AP280" s="14">
        <v>10.5</v>
      </c>
      <c r="AQ280" s="14">
        <v>37</v>
      </c>
      <c r="AR280" s="10">
        <v>310.14999999999998</v>
      </c>
      <c r="AS280" s="14">
        <v>47.1</v>
      </c>
      <c r="AT280" s="14">
        <v>0.5</v>
      </c>
      <c r="AU280" s="10">
        <v>0.65236441910029341</v>
      </c>
      <c r="AV280" s="10">
        <v>9.8392773941167011</v>
      </c>
      <c r="AW280" s="10">
        <v>0.63602828170339976</v>
      </c>
      <c r="AX280" s="10">
        <v>0.72199678764226671</v>
      </c>
      <c r="AY280" s="10">
        <v>9.5244139382569255</v>
      </c>
      <c r="AZ280" s="10">
        <v>12.214175996311264</v>
      </c>
      <c r="BA280" s="10">
        <v>-0.17559236092361097</v>
      </c>
      <c r="BB280" s="10">
        <v>-1.4464103026173559E-2</v>
      </c>
      <c r="BC280" s="2">
        <v>0.20442366890310482</v>
      </c>
      <c r="BD280" s="1" t="s">
        <v>59</v>
      </c>
      <c r="BF280" s="9">
        <v>0.8042465849765762</v>
      </c>
      <c r="BG280">
        <v>52</v>
      </c>
      <c r="BH280" s="19">
        <v>154.30000000000001</v>
      </c>
      <c r="BI280">
        <v>115</v>
      </c>
      <c r="BJ280" s="19">
        <v>31.3</v>
      </c>
      <c r="BK280">
        <v>97</v>
      </c>
      <c r="BL280" s="20">
        <v>12.6</v>
      </c>
      <c r="BM280">
        <v>91</v>
      </c>
      <c r="BN280">
        <v>83</v>
      </c>
      <c r="BO280" s="20">
        <v>5.92</v>
      </c>
      <c r="BP280">
        <v>90</v>
      </c>
      <c r="BQ280" s="19">
        <v>15.6</v>
      </c>
      <c r="BR280">
        <v>93</v>
      </c>
      <c r="BS280">
        <v>94</v>
      </c>
      <c r="BT280" s="20">
        <v>1.36</v>
      </c>
      <c r="BU280" s="20">
        <v>-3</v>
      </c>
      <c r="BV280" s="20">
        <v>-2</v>
      </c>
      <c r="BW280" s="20">
        <v>-11</v>
      </c>
      <c r="BX280" s="20">
        <v>7</v>
      </c>
      <c r="BY280" s="20">
        <v>4.5599999999999996</v>
      </c>
      <c r="BZ280" s="25">
        <f t="shared" si="10"/>
        <v>52.163122550000004</v>
      </c>
      <c r="CA280" s="25">
        <f t="shared" si="9"/>
        <v>21.909462779873898</v>
      </c>
    </row>
    <row r="281" spans="1:79" x14ac:dyDescent="0.3">
      <c r="A281" s="2">
        <v>259</v>
      </c>
      <c r="B281" s="9" t="s">
        <v>340</v>
      </c>
      <c r="C281" s="10">
        <v>743</v>
      </c>
      <c r="D281" s="9" t="s">
        <v>58</v>
      </c>
      <c r="E281" s="10">
        <v>9.0892472469999994</v>
      </c>
      <c r="F281" s="10">
        <v>0.54030994369999996</v>
      </c>
      <c r="G281" s="10">
        <v>23.556767690000001</v>
      </c>
      <c r="H281" s="10">
        <v>12.6787045</v>
      </c>
      <c r="I281" s="10">
        <v>82.97788568</v>
      </c>
      <c r="J281" s="10">
        <v>30.87800421</v>
      </c>
      <c r="K281" s="10">
        <v>77.982485080000004</v>
      </c>
      <c r="L281" s="11">
        <v>4.3692129629629628E-3</v>
      </c>
      <c r="M281" s="11">
        <v>4.9652662037037035E-3</v>
      </c>
      <c r="N281" s="10">
        <v>2.63272993</v>
      </c>
      <c r="O281" s="10">
        <v>11.010543060000003</v>
      </c>
      <c r="P281" s="10">
        <v>0.23910990726373846</v>
      </c>
      <c r="Q281" s="9">
        <v>0.15467486324498525</v>
      </c>
      <c r="R281">
        <v>3.1644498900000002</v>
      </c>
      <c r="S281">
        <v>0.28740179959842954</v>
      </c>
      <c r="T281" s="9">
        <v>0.46904132164903167</v>
      </c>
      <c r="U281" s="3">
        <v>13.796045496666666</v>
      </c>
      <c r="V281" s="3">
        <v>9.6684775243333316</v>
      </c>
      <c r="W281" s="3">
        <v>0.44284520173333336</v>
      </c>
      <c r="X281" s="3">
        <v>0.49364506646666667</v>
      </c>
      <c r="Y281" s="3">
        <v>21.622629653333334</v>
      </c>
      <c r="Z281" s="3">
        <v>23.237116823333334</v>
      </c>
      <c r="AA281" s="3">
        <v>9.5623926393333338</v>
      </c>
      <c r="AB281" s="3">
        <v>11.415090126666668</v>
      </c>
      <c r="AC281" s="3">
        <v>93.101658503333326</v>
      </c>
      <c r="AD281" s="3">
        <v>80.686734226666658</v>
      </c>
      <c r="AE281" s="3">
        <v>30.140810426666665</v>
      </c>
      <c r="AF281" s="3">
        <v>30.319324723333335</v>
      </c>
      <c r="AG281" s="3">
        <v>74.017826036666676</v>
      </c>
      <c r="AH281" s="3">
        <v>79.977872016666666</v>
      </c>
      <c r="AI281" s="12">
        <v>43659</v>
      </c>
      <c r="AJ281" s="13">
        <v>654.86666666666667</v>
      </c>
      <c r="AK281" s="16">
        <v>3.0069400000000002</v>
      </c>
      <c r="AL281" s="10">
        <v>6.9400000000001683E-3</v>
      </c>
      <c r="AM281" s="10">
        <v>0.53906291149806773</v>
      </c>
      <c r="AN281" s="14">
        <v>12</v>
      </c>
      <c r="AO281" s="10">
        <v>285.14999999999998</v>
      </c>
      <c r="AP281" s="14">
        <v>10.5</v>
      </c>
      <c r="AQ281" s="14">
        <v>37</v>
      </c>
      <c r="AR281" s="10">
        <v>310.14999999999998</v>
      </c>
      <c r="AS281" s="14">
        <v>47.1</v>
      </c>
      <c r="AT281" s="14">
        <v>0.5</v>
      </c>
      <c r="AU281" s="10">
        <v>0.62669776178249215</v>
      </c>
      <c r="AV281" s="10">
        <v>14.762973586153128</v>
      </c>
      <c r="AW281" s="10">
        <v>0.51364980411408301</v>
      </c>
      <c r="AX281" s="10">
        <v>0.57257183932450662</v>
      </c>
      <c r="AY281" s="10">
        <v>11.09813342988347</v>
      </c>
      <c r="AZ281" s="10">
        <v>13.303497832479524</v>
      </c>
      <c r="BA281" s="10">
        <v>3.1111915769690413</v>
      </c>
      <c r="BB281" s="10">
        <v>0.28256477087598258</v>
      </c>
      <c r="BC281" s="2">
        <v>0.18378647905991854</v>
      </c>
      <c r="BD281" s="1" t="s">
        <v>59</v>
      </c>
      <c r="BF281" s="9">
        <v>0.46904132164903167</v>
      </c>
      <c r="BG281">
        <v>62</v>
      </c>
      <c r="BH281" s="19">
        <v>153.69999999999999</v>
      </c>
      <c r="BI281">
        <v>115</v>
      </c>
      <c r="BJ281" s="19">
        <v>31.3</v>
      </c>
      <c r="BK281">
        <v>95</v>
      </c>
      <c r="BL281" s="20">
        <v>15.5</v>
      </c>
      <c r="BM281">
        <v>85</v>
      </c>
      <c r="BN281">
        <v>80</v>
      </c>
      <c r="BO281" s="20">
        <v>14.91</v>
      </c>
      <c r="BP281">
        <v>91</v>
      </c>
      <c r="BQ281" s="19">
        <v>13.2</v>
      </c>
      <c r="BR281">
        <v>89</v>
      </c>
      <c r="BS281">
        <v>69</v>
      </c>
      <c r="BT281" s="20">
        <v>1</v>
      </c>
      <c r="BU281" s="20">
        <v>2.3000000000000007</v>
      </c>
      <c r="BV281" s="20">
        <v>-4</v>
      </c>
      <c r="BW281" s="20">
        <v>11</v>
      </c>
      <c r="BX281" s="20">
        <v>4</v>
      </c>
      <c r="BY281" s="20">
        <v>13.91</v>
      </c>
      <c r="BZ281" s="25">
        <f t="shared" si="10"/>
        <v>52.163122550000004</v>
      </c>
      <c r="CA281" s="25">
        <f t="shared" si="9"/>
        <v>22.080852970048291</v>
      </c>
    </row>
    <row r="282" spans="1:79" x14ac:dyDescent="0.3">
      <c r="A282" s="2">
        <v>260</v>
      </c>
      <c r="B282" s="9" t="s">
        <v>341</v>
      </c>
      <c r="C282" s="10">
        <v>739</v>
      </c>
      <c r="D282" s="9" t="s">
        <v>58</v>
      </c>
      <c r="E282" s="10">
        <v>8.9205161690000008</v>
      </c>
      <c r="F282" s="10">
        <v>0.6629482069</v>
      </c>
      <c r="G282" s="10">
        <v>17.770924180000002</v>
      </c>
      <c r="H282" s="10">
        <v>11.780155519999999</v>
      </c>
      <c r="I282" s="10">
        <v>80.337115030000007</v>
      </c>
      <c r="J282" s="10">
        <v>32.032969899999998</v>
      </c>
      <c r="K282" s="10">
        <v>74.156441869999995</v>
      </c>
      <c r="L282" s="11">
        <v>5.8969907407407408E-3</v>
      </c>
      <c r="M282" s="11">
        <v>6.4930439814814825E-3</v>
      </c>
      <c r="N282" s="10">
        <v>3.4265934680000001</v>
      </c>
      <c r="O282" s="10">
        <v>10.888019349999993</v>
      </c>
      <c r="P282" s="10">
        <v>0.31471228676683077</v>
      </c>
      <c r="Q282" s="9">
        <v>0.2781372739255385</v>
      </c>
      <c r="R282">
        <v>14.547774879999992</v>
      </c>
      <c r="S282">
        <v>1.3361268392676029</v>
      </c>
      <c r="T282" s="9">
        <v>1.191036541094715</v>
      </c>
      <c r="U282" s="3">
        <v>13.778517746666665</v>
      </c>
      <c r="V282" s="3">
        <v>9.0778768826666667</v>
      </c>
      <c r="W282" s="3">
        <v>0.56143306299999995</v>
      </c>
      <c r="X282" s="3">
        <v>0.61903317413333336</v>
      </c>
      <c r="Y282" s="3">
        <v>14.772996836666666</v>
      </c>
      <c r="Z282" s="3">
        <v>18.525856446666669</v>
      </c>
      <c r="AA282" s="3">
        <v>8.2715637906666668</v>
      </c>
      <c r="AB282" s="3">
        <v>11.463592059999998</v>
      </c>
      <c r="AC282" s="3">
        <v>91.430689060000006</v>
      </c>
      <c r="AD282" s="3">
        <v>79.63979873000001</v>
      </c>
      <c r="AE282" s="3">
        <v>31.588847943333334</v>
      </c>
      <c r="AF282" s="3">
        <v>31.554436049999996</v>
      </c>
      <c r="AG282" s="3">
        <v>58.402106033333332</v>
      </c>
      <c r="AH282" s="3">
        <v>72.180919123333339</v>
      </c>
      <c r="AI282" s="12">
        <v>43659</v>
      </c>
      <c r="AJ282" s="13">
        <v>654.86666666666667</v>
      </c>
      <c r="AK282" s="16">
        <v>3.0069400000000002</v>
      </c>
      <c r="AL282" s="10">
        <v>6.9400000000001683E-3</v>
      </c>
      <c r="AM282" s="10">
        <v>0.66141812630115671</v>
      </c>
      <c r="AN282" s="14">
        <v>12</v>
      </c>
      <c r="AO282" s="10">
        <v>285.14999999999998</v>
      </c>
      <c r="AP282" s="14">
        <v>10.5</v>
      </c>
      <c r="AQ282" s="14">
        <v>37</v>
      </c>
      <c r="AR282" s="10">
        <v>310.14999999999998</v>
      </c>
      <c r="AS282" s="14">
        <v>47.1</v>
      </c>
      <c r="AT282" s="14">
        <v>0.5</v>
      </c>
      <c r="AU282" s="10">
        <v>0.76894412602672702</v>
      </c>
      <c r="AV282" s="10">
        <v>13.664847762277331</v>
      </c>
      <c r="AW282" s="10">
        <v>0.65119816519265916</v>
      </c>
      <c r="AX282" s="10">
        <v>0.71800770876405362</v>
      </c>
      <c r="AY282" s="10">
        <v>9.6189241206204841</v>
      </c>
      <c r="AZ282" s="10">
        <v>13.283686457889717</v>
      </c>
      <c r="BA282" s="10">
        <v>3.9736659333976032</v>
      </c>
      <c r="BB282" s="10">
        <v>0.36495764800396002</v>
      </c>
      <c r="BC282" s="2">
        <v>0.31959827965999166</v>
      </c>
      <c r="BD282" s="1" t="s">
        <v>59</v>
      </c>
      <c r="BF282" s="9">
        <v>1.191036541094715</v>
      </c>
      <c r="BG282">
        <v>59</v>
      </c>
      <c r="BH282" s="19">
        <v>151.30000000000001</v>
      </c>
      <c r="BI282">
        <v>117</v>
      </c>
      <c r="BJ282" s="19">
        <v>31.1</v>
      </c>
      <c r="BK282">
        <v>92</v>
      </c>
      <c r="BL282" s="20">
        <v>13</v>
      </c>
      <c r="BM282">
        <v>95</v>
      </c>
      <c r="BN282">
        <v>58</v>
      </c>
      <c r="BO282" s="20">
        <v>3.35</v>
      </c>
      <c r="BP282">
        <v>90</v>
      </c>
      <c r="BQ282" s="19">
        <v>13.3</v>
      </c>
      <c r="BR282">
        <v>87</v>
      </c>
      <c r="BS282">
        <v>58</v>
      </c>
      <c r="BT282" s="20">
        <v>13.81</v>
      </c>
      <c r="BU282" s="20">
        <v>-0.30000000000000071</v>
      </c>
      <c r="BV282" s="20">
        <v>8</v>
      </c>
      <c r="BW282" s="20">
        <v>0</v>
      </c>
      <c r="BX282" s="20">
        <v>2</v>
      </c>
      <c r="BY282" s="20">
        <v>-10.46</v>
      </c>
      <c r="BZ282" s="25">
        <f t="shared" si="10"/>
        <v>53.070307290000002</v>
      </c>
      <c r="CA282" s="25">
        <f t="shared" si="9"/>
        <v>23.18321945212433</v>
      </c>
    </row>
    <row r="283" spans="1:79" x14ac:dyDescent="0.3">
      <c r="A283" s="2">
        <v>261</v>
      </c>
      <c r="B283" s="9" t="s">
        <v>342</v>
      </c>
      <c r="C283" s="10">
        <v>719</v>
      </c>
      <c r="D283" s="9" t="s">
        <v>58</v>
      </c>
      <c r="E283" s="10"/>
      <c r="F283" s="10"/>
      <c r="G283" s="10"/>
      <c r="H283" s="10"/>
      <c r="I283" s="10"/>
      <c r="J283" s="10"/>
      <c r="K283" s="10"/>
      <c r="L283" s="11"/>
      <c r="M283" s="11"/>
      <c r="N283" s="10">
        <v>0</v>
      </c>
      <c r="O283" s="10">
        <v>0</v>
      </c>
      <c r="P283" s="10" t="e">
        <v>#DIV/0!</v>
      </c>
      <c r="Q283" s="9" t="e">
        <v>#DIV/0!</v>
      </c>
      <c r="R283">
        <v>0</v>
      </c>
      <c r="S283" t="e">
        <v>#DIV/0!</v>
      </c>
      <c r="T283" s="9" t="e">
        <v>#DIV/0!</v>
      </c>
      <c r="U283" s="3" t="e">
        <v>#DIV/0!</v>
      </c>
      <c r="V283" s="3" t="e">
        <v>#DIV/0!</v>
      </c>
      <c r="W283" s="3" t="e">
        <v>#DIV/0!</v>
      </c>
      <c r="X283" s="3" t="e">
        <v>#DIV/0!</v>
      </c>
      <c r="Y283" s="3" t="e">
        <v>#DIV/0!</v>
      </c>
      <c r="Z283" s="3" t="e">
        <v>#DIV/0!</v>
      </c>
      <c r="AA283" s="3" t="e">
        <v>#DIV/0!</v>
      </c>
      <c r="AB283" s="3" t="e">
        <v>#DIV/0!</v>
      </c>
      <c r="AC283" s="3" t="e">
        <v>#DIV/0!</v>
      </c>
      <c r="AD283" s="3" t="e">
        <v>#DIV/0!</v>
      </c>
      <c r="AE283" s="3" t="e">
        <v>#DIV/0!</v>
      </c>
      <c r="AF283" s="3" t="e">
        <v>#DIV/0!</v>
      </c>
      <c r="AG283" s="3" t="e">
        <v>#DIV/0!</v>
      </c>
      <c r="AH283" s="3" t="e">
        <v>#DIV/0!</v>
      </c>
      <c r="AI283" s="12">
        <v>43659</v>
      </c>
      <c r="AJ283" s="13">
        <v>654.86666666666667</v>
      </c>
      <c r="AK283" s="16">
        <v>3.0069400000000002</v>
      </c>
      <c r="AL283" s="10">
        <v>6.9400000000001683E-3</v>
      </c>
      <c r="AM283" s="10" t="s">
        <v>518</v>
      </c>
      <c r="AN283" s="14">
        <v>12</v>
      </c>
      <c r="AO283" s="10">
        <v>285.14999999999998</v>
      </c>
      <c r="AP283" s="14">
        <v>10.5</v>
      </c>
      <c r="AQ283" s="14">
        <v>37</v>
      </c>
      <c r="AR283" s="10">
        <v>310.14999999999998</v>
      </c>
      <c r="AS283" s="14">
        <v>47.1</v>
      </c>
      <c r="AT283" s="14">
        <v>0.5</v>
      </c>
      <c r="AU283" s="10" t="s">
        <v>518</v>
      </c>
      <c r="AV283" s="10" t="s">
        <v>518</v>
      </c>
      <c r="AW283" s="10" t="e">
        <v>#DIV/0!</v>
      </c>
      <c r="AX283" s="10" t="e">
        <v>#DIV/0!</v>
      </c>
      <c r="AY283" s="10" t="e">
        <v>#DIV/0!</v>
      </c>
      <c r="AZ283" s="10" t="e">
        <v>#DIV/0!</v>
      </c>
      <c r="BA283" s="10" t="s">
        <v>518</v>
      </c>
      <c r="BB283" s="10" t="s">
        <v>518</v>
      </c>
      <c r="BC283" s="2" t="e">
        <v>#DIV/0!</v>
      </c>
      <c r="BD283" s="1" t="s">
        <v>59</v>
      </c>
      <c r="BF283" s="9" t="e">
        <v>#DIV/0!</v>
      </c>
      <c r="BG283">
        <v>68</v>
      </c>
      <c r="BH283" s="19">
        <v>140.69999999999999</v>
      </c>
      <c r="BI283">
        <v>82</v>
      </c>
      <c r="BJ283" s="19">
        <v>28.1</v>
      </c>
      <c r="BK283">
        <v>98</v>
      </c>
      <c r="BL283" s="20">
        <v>12.1</v>
      </c>
      <c r="BM283">
        <v>90</v>
      </c>
      <c r="BN283">
        <v>71</v>
      </c>
      <c r="BO283" s="20">
        <v>9.64</v>
      </c>
      <c r="BP283">
        <v>89</v>
      </c>
      <c r="BQ283" s="19">
        <v>13.5</v>
      </c>
      <c r="BR283">
        <v>89</v>
      </c>
      <c r="BS283">
        <v>70</v>
      </c>
      <c r="BT283" s="20">
        <v>15.9</v>
      </c>
      <c r="BU283" s="20">
        <v>-1.4000000000000004</v>
      </c>
      <c r="BV283" s="20">
        <v>1</v>
      </c>
      <c r="BW283" s="20">
        <v>1</v>
      </c>
      <c r="BX283" s="20">
        <v>9</v>
      </c>
      <c r="BY283" s="20">
        <v>-6.26</v>
      </c>
      <c r="BZ283" s="25">
        <f t="shared" si="10"/>
        <v>37.194574340000003</v>
      </c>
      <c r="CA283" s="25">
        <f t="shared" si="9"/>
        <v>18.788469238738791</v>
      </c>
    </row>
    <row r="284" spans="1:79" x14ac:dyDescent="0.3">
      <c r="A284" s="2">
        <v>262</v>
      </c>
      <c r="B284" s="9" t="s">
        <v>344</v>
      </c>
      <c r="C284" s="10">
        <v>790</v>
      </c>
      <c r="D284" s="9" t="s">
        <v>58</v>
      </c>
      <c r="E284" s="10">
        <v>9.5302619130000004</v>
      </c>
      <c r="F284" s="10">
        <v>0.5608049128</v>
      </c>
      <c r="G284" s="10">
        <v>20.584672609999998</v>
      </c>
      <c r="H284" s="10">
        <v>11.538375309999999</v>
      </c>
      <c r="I284" s="10">
        <v>83.174417020000007</v>
      </c>
      <c r="J284" s="10">
        <v>29.72027005</v>
      </c>
      <c r="K284" s="10">
        <v>85.328235480000004</v>
      </c>
      <c r="L284" s="11">
        <v>5.115740740740741E-3</v>
      </c>
      <c r="M284" s="11">
        <v>5.6770717592592593E-3</v>
      </c>
      <c r="N284" s="10">
        <v>1.2775627099999998</v>
      </c>
      <c r="O284" s="10">
        <v>12.510791759999989</v>
      </c>
      <c r="P284" s="10">
        <v>0.10211685515257915</v>
      </c>
      <c r="Q284" s="9">
        <v>0.20904282092019955</v>
      </c>
      <c r="R284">
        <v>14.595626129999999</v>
      </c>
      <c r="S284">
        <v>1.1666428800026651</v>
      </c>
      <c r="T284" s="9">
        <v>1.2568816371935823</v>
      </c>
      <c r="U284" s="3">
        <v>13.77115422</v>
      </c>
      <c r="V284" s="3">
        <v>9.4196249709999993</v>
      </c>
      <c r="W284" s="3">
        <v>0.47654815256666666</v>
      </c>
      <c r="X284" s="3">
        <v>0.58101530713333338</v>
      </c>
      <c r="Y284" s="3">
        <v>20.315951166666668</v>
      </c>
      <c r="Z284" s="3">
        <v>20.671264406666666</v>
      </c>
      <c r="AA284" s="3">
        <v>9.6812862236666675</v>
      </c>
      <c r="AB284" s="3">
        <v>11.984134053333335</v>
      </c>
      <c r="AC284" s="3">
        <v>94.503695053333331</v>
      </c>
      <c r="AD284" s="3">
        <v>83.196274226666674</v>
      </c>
      <c r="AE284" s="3">
        <v>30.097267623333334</v>
      </c>
      <c r="AF284" s="3">
        <v>30.09942006</v>
      </c>
      <c r="AG284" s="3">
        <v>69.991890443333332</v>
      </c>
      <c r="AH284" s="3">
        <v>84.166279230000001</v>
      </c>
      <c r="AI284" s="12">
        <v>43659</v>
      </c>
      <c r="AJ284" s="13">
        <v>654.86666666666667</v>
      </c>
      <c r="AK284" s="16">
        <v>3.0069400000000002</v>
      </c>
      <c r="AL284" s="10">
        <v>6.9400000000001683E-3</v>
      </c>
      <c r="AM284" s="10">
        <v>0.55951057832879936</v>
      </c>
      <c r="AN284" s="14">
        <v>12</v>
      </c>
      <c r="AO284" s="10">
        <v>285.14999999999998</v>
      </c>
      <c r="AP284" s="14">
        <v>10.5</v>
      </c>
      <c r="AQ284" s="14">
        <v>37</v>
      </c>
      <c r="AR284" s="10">
        <v>310.14999999999998</v>
      </c>
      <c r="AS284" s="14">
        <v>47.1</v>
      </c>
      <c r="AT284" s="14">
        <v>0.5</v>
      </c>
      <c r="AU284" s="10">
        <v>0.65046958277622702</v>
      </c>
      <c r="AV284" s="10">
        <v>13.389703404211927</v>
      </c>
      <c r="AW284" s="10">
        <v>0.55274137386768885</v>
      </c>
      <c r="AX284" s="10">
        <v>0.67391132957567912</v>
      </c>
      <c r="AY284" s="10">
        <v>11.230818272528099</v>
      </c>
      <c r="AZ284" s="10">
        <v>13.935443341722277</v>
      </c>
      <c r="BA284" s="10">
        <v>1.4786757943686428</v>
      </c>
      <c r="BB284" s="10">
        <v>0.11819202355332338</v>
      </c>
      <c r="BC284" s="2">
        <v>0.24558737551360729</v>
      </c>
      <c r="BD284" s="1" t="s">
        <v>59</v>
      </c>
      <c r="BF284" s="9">
        <v>1.2568816371935823</v>
      </c>
      <c r="BG284">
        <v>65</v>
      </c>
      <c r="BH284" s="19">
        <v>144.80000000000001</v>
      </c>
      <c r="BI284">
        <v>112</v>
      </c>
      <c r="BJ284" s="19">
        <v>29.7</v>
      </c>
      <c r="BK284">
        <v>92</v>
      </c>
      <c r="BL284" s="20">
        <v>15.1</v>
      </c>
      <c r="BM284">
        <v>90</v>
      </c>
      <c r="BN284">
        <v>75</v>
      </c>
      <c r="BO284" s="20">
        <v>14.36</v>
      </c>
      <c r="BP284">
        <v>92</v>
      </c>
      <c r="BQ284" s="19">
        <v>13.8</v>
      </c>
      <c r="BR284">
        <v>87</v>
      </c>
      <c r="BS284">
        <v>80</v>
      </c>
      <c r="BT284" s="20">
        <v>10.08</v>
      </c>
      <c r="BU284" s="20">
        <v>1.2999999999999989</v>
      </c>
      <c r="BV284" s="20">
        <v>3</v>
      </c>
      <c r="BW284" s="20">
        <v>-5</v>
      </c>
      <c r="BX284" s="20">
        <v>0</v>
      </c>
      <c r="BY284" s="20">
        <v>4.2799999999999994</v>
      </c>
      <c r="BZ284" s="25">
        <f t="shared" si="10"/>
        <v>50.802345440000003</v>
      </c>
      <c r="CA284" s="25">
        <f t="shared" si="9"/>
        <v>24.229622035346903</v>
      </c>
    </row>
    <row r="285" spans="1:79" x14ac:dyDescent="0.3">
      <c r="A285" s="2">
        <v>263</v>
      </c>
      <c r="B285" s="9" t="s">
        <v>345</v>
      </c>
      <c r="C285" s="10">
        <v>746</v>
      </c>
      <c r="D285" s="9" t="s">
        <v>58</v>
      </c>
      <c r="E285" s="10"/>
      <c r="F285" s="10"/>
      <c r="G285" s="10"/>
      <c r="H285" s="10"/>
      <c r="I285" s="10"/>
      <c r="J285" s="10"/>
      <c r="K285" s="10"/>
      <c r="L285" s="11"/>
      <c r="M285" s="11"/>
      <c r="N285" s="10">
        <v>0</v>
      </c>
      <c r="O285" s="10">
        <v>0</v>
      </c>
      <c r="P285" s="10" t="e">
        <v>#DIV/0!</v>
      </c>
      <c r="Q285" s="9" t="e">
        <v>#DIV/0!</v>
      </c>
      <c r="R285">
        <v>0</v>
      </c>
      <c r="S285" t="e">
        <v>#DIV/0!</v>
      </c>
      <c r="T285" s="9" t="e">
        <v>#DIV/0!</v>
      </c>
      <c r="U285" s="3" t="e">
        <v>#DIV/0!</v>
      </c>
      <c r="V285" s="3" t="e">
        <v>#DIV/0!</v>
      </c>
      <c r="W285" s="3" t="e">
        <v>#DIV/0!</v>
      </c>
      <c r="X285" s="3" t="e">
        <v>#DIV/0!</v>
      </c>
      <c r="Y285" s="3" t="e">
        <v>#DIV/0!</v>
      </c>
      <c r="Z285" s="3" t="e">
        <v>#DIV/0!</v>
      </c>
      <c r="AA285" s="3" t="e">
        <v>#DIV/0!</v>
      </c>
      <c r="AB285" s="3" t="e">
        <v>#DIV/0!</v>
      </c>
      <c r="AC285" s="3" t="e">
        <v>#DIV/0!</v>
      </c>
      <c r="AD285" s="3" t="e">
        <v>#DIV/0!</v>
      </c>
      <c r="AE285" s="3" t="e">
        <v>#DIV/0!</v>
      </c>
      <c r="AF285" s="3" t="e">
        <v>#DIV/0!</v>
      </c>
      <c r="AG285" s="3" t="e">
        <v>#DIV/0!</v>
      </c>
      <c r="AH285" s="3" t="e">
        <v>#DIV/0!</v>
      </c>
      <c r="AI285" s="12">
        <v>43659</v>
      </c>
      <c r="AJ285" s="13">
        <v>654.86666666666667</v>
      </c>
      <c r="AK285" s="16">
        <v>3.0069400000000002</v>
      </c>
      <c r="AL285" s="10">
        <v>6.9400000000001683E-3</v>
      </c>
      <c r="AM285" s="10" t="s">
        <v>518</v>
      </c>
      <c r="AN285" s="14">
        <v>12</v>
      </c>
      <c r="AO285" s="10">
        <v>285.14999999999998</v>
      </c>
      <c r="AP285" s="14">
        <v>10.5</v>
      </c>
      <c r="AQ285" s="14">
        <v>37</v>
      </c>
      <c r="AR285" s="10">
        <v>310.14999999999998</v>
      </c>
      <c r="AS285" s="14">
        <v>47.1</v>
      </c>
      <c r="AT285" s="14">
        <v>0.5</v>
      </c>
      <c r="AU285" s="10" t="s">
        <v>518</v>
      </c>
      <c r="AV285" s="10" t="s">
        <v>518</v>
      </c>
      <c r="AW285" s="10" t="e">
        <v>#DIV/0!</v>
      </c>
      <c r="AX285" s="10" t="e">
        <v>#DIV/0!</v>
      </c>
      <c r="AY285" s="10" t="e">
        <v>#DIV/0!</v>
      </c>
      <c r="AZ285" s="10" t="e">
        <v>#DIV/0!</v>
      </c>
      <c r="BA285" s="10" t="s">
        <v>518</v>
      </c>
      <c r="BB285" s="10" t="s">
        <v>518</v>
      </c>
      <c r="BC285" s="2" t="e">
        <v>#DIV/0!</v>
      </c>
      <c r="BD285" s="1" t="s">
        <v>59</v>
      </c>
      <c r="BF285" s="9" t="e">
        <v>#DIV/0!</v>
      </c>
      <c r="BG285">
        <v>79</v>
      </c>
      <c r="BH285" s="19">
        <v>149.6</v>
      </c>
      <c r="BI285">
        <v>102</v>
      </c>
      <c r="BJ285" s="19">
        <v>31.6</v>
      </c>
      <c r="BK285">
        <v>94</v>
      </c>
      <c r="BL285" s="20">
        <v>12.3</v>
      </c>
      <c r="BM285">
        <v>86</v>
      </c>
      <c r="BN285">
        <v>72</v>
      </c>
      <c r="BO285" s="20">
        <v>6.06</v>
      </c>
      <c r="BP285">
        <v>85</v>
      </c>
      <c r="BQ285" s="19">
        <v>12.7</v>
      </c>
      <c r="BR285">
        <v>84</v>
      </c>
      <c r="BS285">
        <v>70</v>
      </c>
      <c r="BT285" s="20">
        <v>5.45</v>
      </c>
      <c r="BU285" s="20">
        <v>-0.39999999999999858</v>
      </c>
      <c r="BV285" s="20">
        <v>2</v>
      </c>
      <c r="BW285" s="20">
        <v>2</v>
      </c>
      <c r="BX285" s="20">
        <v>9</v>
      </c>
      <c r="BY285" s="20">
        <v>0.60999999999999943</v>
      </c>
      <c r="BZ285" s="25">
        <f t="shared" si="10"/>
        <v>46.266421740000006</v>
      </c>
      <c r="CA285" s="25">
        <f t="shared" si="9"/>
        <v>20.672962901069521</v>
      </c>
    </row>
    <row r="286" spans="1:79" x14ac:dyDescent="0.3">
      <c r="A286" s="2">
        <v>264</v>
      </c>
      <c r="B286" s="9" t="s">
        <v>347</v>
      </c>
      <c r="C286" s="10">
        <v>796</v>
      </c>
      <c r="D286" s="9" t="s">
        <v>58</v>
      </c>
      <c r="E286" s="10">
        <v>8.2010339890000008</v>
      </c>
      <c r="F286" s="10">
        <v>0.64506445729999995</v>
      </c>
      <c r="G286" s="10">
        <v>21.198986819999998</v>
      </c>
      <c r="H286" s="10">
        <v>13.673723989999999</v>
      </c>
      <c r="I286" s="10">
        <v>75.072150379999997</v>
      </c>
      <c r="J286" s="10">
        <v>25.803582930000001</v>
      </c>
      <c r="K286" s="10">
        <v>66.999091309999997</v>
      </c>
      <c r="L286" s="11">
        <v>1.2199074074074072E-2</v>
      </c>
      <c r="M286" s="11">
        <v>1.2893506944444444E-2</v>
      </c>
      <c r="N286" s="10">
        <v>6.6779828939999994</v>
      </c>
      <c r="O286" s="10">
        <v>19.692057480000003</v>
      </c>
      <c r="P286" s="10">
        <v>0.33912062773442597</v>
      </c>
      <c r="Q286" s="9">
        <v>0.21127266986943893</v>
      </c>
      <c r="R286">
        <v>5.1875481099999945</v>
      </c>
      <c r="S286">
        <v>0.26343352467199854</v>
      </c>
      <c r="T286" s="9">
        <v>0.13366655201647171</v>
      </c>
      <c r="U286" s="3">
        <v>13.806917116666668</v>
      </c>
      <c r="V286" s="3">
        <v>9.1761104516666681</v>
      </c>
      <c r="W286" s="3">
        <v>0.59093404570000008</v>
      </c>
      <c r="X286" s="3">
        <v>0.58660075129999989</v>
      </c>
      <c r="Y286" s="3">
        <v>14.029151236666666</v>
      </c>
      <c r="Z286" s="3">
        <v>17.208289990000001</v>
      </c>
      <c r="AA286" s="3">
        <v>8.1223168893333337</v>
      </c>
      <c r="AB286" s="3">
        <v>10.125749202666666</v>
      </c>
      <c r="AC286" s="3">
        <v>95.001922293333337</v>
      </c>
      <c r="AD286" s="3">
        <v>80.64649726333333</v>
      </c>
      <c r="AE286" s="3">
        <v>26.91406125333333</v>
      </c>
      <c r="AF286" s="3">
        <v>26.8652172</v>
      </c>
      <c r="AG286" s="3">
        <v>61.327865636666672</v>
      </c>
      <c r="AH286" s="3">
        <v>64.553511973333329</v>
      </c>
      <c r="AI286" s="12">
        <v>43659</v>
      </c>
      <c r="AJ286" s="13">
        <v>654.86666666666667</v>
      </c>
      <c r="AK286" s="16">
        <v>3.0069400000000002</v>
      </c>
      <c r="AL286" s="10">
        <v>6.9400000000001683E-3</v>
      </c>
      <c r="AM286" s="10">
        <v>0.64357565229103331</v>
      </c>
      <c r="AN286" s="14">
        <v>12</v>
      </c>
      <c r="AO286" s="10">
        <v>285.14999999999998</v>
      </c>
      <c r="AP286" s="14">
        <v>10.5</v>
      </c>
      <c r="AQ286" s="14">
        <v>37</v>
      </c>
      <c r="AR286" s="10">
        <v>310.14999999999998</v>
      </c>
      <c r="AS286" s="14">
        <v>47.1</v>
      </c>
      <c r="AT286" s="14">
        <v>0.5</v>
      </c>
      <c r="AU286" s="10">
        <v>0.74820102111577691</v>
      </c>
      <c r="AV286" s="10">
        <v>15.861103585343894</v>
      </c>
      <c r="AW286" s="10">
        <v>0.68541593231696618</v>
      </c>
      <c r="AX286" s="10">
        <v>0.68038980623268941</v>
      </c>
      <c r="AY286" s="10">
        <v>9.4177152576194416</v>
      </c>
      <c r="AZ286" s="10">
        <v>11.759252940472001</v>
      </c>
      <c r="BA286" s="10">
        <v>7.6717494342525647</v>
      </c>
      <c r="BB286" s="10">
        <v>0.38958597607407369</v>
      </c>
      <c r="BC286" s="2">
        <v>0.11192429116024445</v>
      </c>
      <c r="BD286" s="1" t="s">
        <v>59</v>
      </c>
      <c r="BF286" s="9">
        <v>0.13366655201647171</v>
      </c>
      <c r="BG286">
        <v>82</v>
      </c>
      <c r="BH286" s="19">
        <v>135.30000000000001</v>
      </c>
      <c r="BI286">
        <v>84</v>
      </c>
      <c r="BJ286" s="19">
        <v>33.5</v>
      </c>
      <c r="BK286">
        <v>95</v>
      </c>
      <c r="BL286" s="20">
        <v>10.7</v>
      </c>
      <c r="BM286">
        <v>90</v>
      </c>
      <c r="BN286">
        <v>82</v>
      </c>
      <c r="BO286" s="20">
        <v>1.98</v>
      </c>
      <c r="BP286">
        <v>93</v>
      </c>
      <c r="BQ286" s="19">
        <v>13.1</v>
      </c>
      <c r="BR286">
        <v>85</v>
      </c>
      <c r="BS286">
        <v>83</v>
      </c>
      <c r="BT286" s="20">
        <v>11.4</v>
      </c>
      <c r="BU286" s="20">
        <v>-2.4000000000000004</v>
      </c>
      <c r="BV286" s="20">
        <v>5</v>
      </c>
      <c r="BW286" s="20">
        <v>-1</v>
      </c>
      <c r="BX286" s="20">
        <v>2</v>
      </c>
      <c r="BY286" s="20">
        <v>-9.42</v>
      </c>
      <c r="BZ286" s="25">
        <f t="shared" si="10"/>
        <v>38.101759080000001</v>
      </c>
      <c r="CA286" s="25">
        <f t="shared" si="9"/>
        <v>20.813706848376683</v>
      </c>
    </row>
    <row r="287" spans="1:79" x14ac:dyDescent="0.3">
      <c r="A287" s="2">
        <v>265</v>
      </c>
      <c r="B287" s="9" t="s">
        <v>348</v>
      </c>
      <c r="C287" s="10">
        <v>684</v>
      </c>
      <c r="D287" s="9" t="s">
        <v>58</v>
      </c>
      <c r="E287" s="10">
        <v>8.7864747510000001</v>
      </c>
      <c r="F287" s="10">
        <v>0.88268883649999996</v>
      </c>
      <c r="G287" s="10">
        <v>17.799115390000001</v>
      </c>
      <c r="H287" s="10">
        <v>15.63926738</v>
      </c>
      <c r="I287" s="10">
        <v>81.927290900000003</v>
      </c>
      <c r="J287" s="10">
        <v>31.04103976</v>
      </c>
      <c r="K287" s="10">
        <v>78.889685909999997</v>
      </c>
      <c r="L287" s="11">
        <v>4.5949074074074078E-3</v>
      </c>
      <c r="M287" s="11">
        <v>5.2083217592592598E-3</v>
      </c>
      <c r="N287" s="10">
        <v>4.7122788199999999</v>
      </c>
      <c r="O287" s="10">
        <v>11.093581290000003</v>
      </c>
      <c r="P287" s="10">
        <v>0.42477525488074364</v>
      </c>
      <c r="Q287" s="9">
        <v>0.33390997826685886</v>
      </c>
      <c r="R287">
        <v>13.524600579999998</v>
      </c>
      <c r="S287">
        <v>1.2191374657516025</v>
      </c>
      <c r="T287" s="9">
        <v>1.0681014878860082</v>
      </c>
      <c r="U287" s="3">
        <v>13.74836927</v>
      </c>
      <c r="V287" s="3">
        <v>9.0037367016666678</v>
      </c>
      <c r="W287" s="3">
        <v>0.62203236276666662</v>
      </c>
      <c r="X287" s="3">
        <v>0.79555162643333333</v>
      </c>
      <c r="Y287" s="3">
        <v>17.101191953333331</v>
      </c>
      <c r="Z287" s="3">
        <v>18.509181753333333</v>
      </c>
      <c r="AA287" s="3">
        <v>10.612239186666667</v>
      </c>
      <c r="AB287" s="3">
        <v>14.623952646666666</v>
      </c>
      <c r="AC287" s="3">
        <v>94.12835109000001</v>
      </c>
      <c r="AD287" s="3">
        <v>81.955787663333339</v>
      </c>
      <c r="AE287" s="3">
        <v>30.282586553333331</v>
      </c>
      <c r="AF287" s="3">
        <v>30.114427796666671</v>
      </c>
      <c r="AG287" s="3">
        <v>65.756393689999996</v>
      </c>
      <c r="AH287" s="3">
        <v>78.689498006666668</v>
      </c>
      <c r="AI287" s="12">
        <v>43659</v>
      </c>
      <c r="AJ287" s="13">
        <v>654.86666666666667</v>
      </c>
      <c r="AK287" s="16">
        <v>3.0069400000000002</v>
      </c>
      <c r="AL287" s="10">
        <v>6.9400000000001683E-3</v>
      </c>
      <c r="AM287" s="10">
        <v>0.88065159580836327</v>
      </c>
      <c r="AN287" s="14">
        <v>12</v>
      </c>
      <c r="AO287" s="10">
        <v>285.14999999999998</v>
      </c>
      <c r="AP287" s="14">
        <v>10.5</v>
      </c>
      <c r="AQ287" s="14">
        <v>37</v>
      </c>
      <c r="AR287" s="10">
        <v>310.14999999999998</v>
      </c>
      <c r="AS287" s="14">
        <v>47.1</v>
      </c>
      <c r="AT287" s="14">
        <v>0.5</v>
      </c>
      <c r="AU287" s="10">
        <v>1.023818133711949</v>
      </c>
      <c r="AV287" s="10">
        <v>18.223057100313429</v>
      </c>
      <c r="AW287" s="10">
        <v>0.7214864246855156</v>
      </c>
      <c r="AX287" s="10">
        <v>0.92274893231470134</v>
      </c>
      <c r="AY287" s="10">
        <v>12.317018646369112</v>
      </c>
      <c r="AZ287" s="10">
        <v>17.02996535456197</v>
      </c>
      <c r="BA287" s="10">
        <v>5.5414665872318185</v>
      </c>
      <c r="BB287" s="10">
        <v>0.49952007763507511</v>
      </c>
      <c r="BC287" s="2">
        <v>0.39227546206041392</v>
      </c>
      <c r="BD287" s="1" t="s">
        <v>59</v>
      </c>
      <c r="BF287" s="9">
        <v>1.0681014878860082</v>
      </c>
      <c r="BG287">
        <v>65</v>
      </c>
      <c r="BH287" s="19">
        <v>157.6</v>
      </c>
      <c r="BI287">
        <v>115</v>
      </c>
      <c r="BJ287" s="19">
        <v>32.6</v>
      </c>
      <c r="BK287">
        <v>96</v>
      </c>
      <c r="BL287" s="20">
        <v>10.9</v>
      </c>
      <c r="BM287">
        <v>89</v>
      </c>
      <c r="BN287">
        <v>61</v>
      </c>
      <c r="BO287" s="20">
        <v>2.77</v>
      </c>
      <c r="BP287">
        <v>88</v>
      </c>
      <c r="BQ287" s="19">
        <v>13.2</v>
      </c>
      <c r="BR287">
        <v>90</v>
      </c>
      <c r="BS287">
        <v>61</v>
      </c>
      <c r="BT287" s="20">
        <v>7.72</v>
      </c>
      <c r="BU287" s="20">
        <v>-2.2999999999999989</v>
      </c>
      <c r="BV287" s="20">
        <v>-1</v>
      </c>
      <c r="BW287" s="20">
        <v>0</v>
      </c>
      <c r="BX287" s="20">
        <v>8</v>
      </c>
      <c r="BY287" s="20">
        <v>-4.9499999999999993</v>
      </c>
      <c r="BZ287" s="25">
        <f t="shared" si="10"/>
        <v>52.163122550000004</v>
      </c>
      <c r="CA287" s="25">
        <f t="shared" si="9"/>
        <v>21.001540617994547</v>
      </c>
    </row>
    <row r="288" spans="1:79" x14ac:dyDescent="0.3">
      <c r="A288" s="2">
        <v>266</v>
      </c>
      <c r="B288" s="9" t="s">
        <v>349</v>
      </c>
      <c r="C288" s="10">
        <v>752</v>
      </c>
      <c r="D288" s="9" t="s">
        <v>58</v>
      </c>
      <c r="E288" s="10"/>
      <c r="F288" s="10"/>
      <c r="G288" s="10"/>
      <c r="H288" s="10"/>
      <c r="I288" s="10"/>
      <c r="J288" s="10"/>
      <c r="K288" s="10"/>
      <c r="L288" s="11"/>
      <c r="M288" s="11"/>
      <c r="N288" s="10">
        <v>0</v>
      </c>
      <c r="O288" s="10">
        <v>0</v>
      </c>
      <c r="P288" s="10" t="e">
        <v>#DIV/0!</v>
      </c>
      <c r="Q288" s="9" t="e">
        <v>#DIV/0!</v>
      </c>
      <c r="R288">
        <v>0</v>
      </c>
      <c r="S288" t="e">
        <v>#DIV/0!</v>
      </c>
      <c r="T288" s="9" t="e">
        <v>#DIV/0!</v>
      </c>
      <c r="U288" s="3" t="e">
        <v>#DIV/0!</v>
      </c>
      <c r="V288" s="3" t="e">
        <v>#DIV/0!</v>
      </c>
      <c r="W288" s="3" t="e">
        <v>#DIV/0!</v>
      </c>
      <c r="X288" s="3" t="e">
        <v>#DIV/0!</v>
      </c>
      <c r="Y288" s="3" t="e">
        <v>#DIV/0!</v>
      </c>
      <c r="Z288" s="3" t="e">
        <v>#DIV/0!</v>
      </c>
      <c r="AA288" s="3" t="e">
        <v>#DIV/0!</v>
      </c>
      <c r="AB288" s="3" t="e">
        <v>#DIV/0!</v>
      </c>
      <c r="AC288" s="3" t="e">
        <v>#DIV/0!</v>
      </c>
      <c r="AD288" s="3" t="e">
        <v>#DIV/0!</v>
      </c>
      <c r="AE288" s="3" t="e">
        <v>#DIV/0!</v>
      </c>
      <c r="AF288" s="3" t="e">
        <v>#DIV/0!</v>
      </c>
      <c r="AG288" s="3" t="e">
        <v>#DIV/0!</v>
      </c>
      <c r="AH288" s="3" t="e">
        <v>#DIV/0!</v>
      </c>
      <c r="AI288" s="12">
        <v>43659</v>
      </c>
      <c r="AJ288" s="13">
        <v>654.86666666666667</v>
      </c>
      <c r="AK288" s="16">
        <v>3.0069400000000002</v>
      </c>
      <c r="AL288" s="10">
        <v>6.9400000000001683E-3</v>
      </c>
      <c r="AM288" s="10" t="s">
        <v>518</v>
      </c>
      <c r="AN288" s="14">
        <v>12</v>
      </c>
      <c r="AO288" s="10">
        <v>285.14999999999998</v>
      </c>
      <c r="AP288" s="14">
        <v>10.5</v>
      </c>
      <c r="AQ288" s="14">
        <v>37</v>
      </c>
      <c r="AR288" s="10">
        <v>310.14999999999998</v>
      </c>
      <c r="AS288" s="14">
        <v>47.1</v>
      </c>
      <c r="AT288" s="14">
        <v>0.5</v>
      </c>
      <c r="AU288" s="10" t="s">
        <v>518</v>
      </c>
      <c r="AV288" s="10" t="s">
        <v>518</v>
      </c>
      <c r="AW288" s="10" t="e">
        <v>#DIV/0!</v>
      </c>
      <c r="AX288" s="10" t="e">
        <v>#DIV/0!</v>
      </c>
      <c r="AY288" s="10" t="e">
        <v>#DIV/0!</v>
      </c>
      <c r="AZ288" s="10" t="e">
        <v>#DIV/0!</v>
      </c>
      <c r="BA288" s="10" t="s">
        <v>518</v>
      </c>
      <c r="BB288" s="10" t="s">
        <v>518</v>
      </c>
      <c r="BC288" s="2" t="e">
        <v>#DIV/0!</v>
      </c>
      <c r="BD288" s="1" t="s">
        <v>59</v>
      </c>
      <c r="BF288" s="9" t="e">
        <v>#DIV/0!</v>
      </c>
      <c r="BG288">
        <v>65</v>
      </c>
      <c r="BH288" s="19">
        <v>147.30000000000001</v>
      </c>
      <c r="BI288">
        <v>95</v>
      </c>
      <c r="BJ288" s="19">
        <v>30</v>
      </c>
      <c r="BK288">
        <v>96</v>
      </c>
      <c r="BL288" s="20">
        <v>14.5</v>
      </c>
      <c r="BM288">
        <v>88</v>
      </c>
      <c r="BN288">
        <v>69</v>
      </c>
      <c r="BO288" s="20">
        <v>6.8</v>
      </c>
      <c r="BP288">
        <v>86</v>
      </c>
      <c r="BQ288" s="19">
        <v>14.2</v>
      </c>
      <c r="BR288">
        <v>85</v>
      </c>
      <c r="BS288">
        <v>65</v>
      </c>
      <c r="BT288" s="20">
        <v>7.5</v>
      </c>
      <c r="BU288" s="20">
        <v>0.30000000000000071</v>
      </c>
      <c r="BV288" s="20">
        <v>3</v>
      </c>
      <c r="BW288" s="20">
        <v>4</v>
      </c>
      <c r="BX288" s="20">
        <v>10</v>
      </c>
      <c r="BY288" s="20">
        <v>-0.70000000000000018</v>
      </c>
      <c r="BZ288" s="25">
        <f t="shared" si="10"/>
        <v>43.091275150000001</v>
      </c>
      <c r="CA288" s="25">
        <f t="shared" si="9"/>
        <v>19.860210722168528</v>
      </c>
    </row>
    <row r="289" spans="1:79" x14ac:dyDescent="0.3">
      <c r="A289" s="2">
        <v>268</v>
      </c>
      <c r="B289" s="9" t="s">
        <v>352</v>
      </c>
      <c r="C289" s="10">
        <v>728</v>
      </c>
      <c r="D289" s="9" t="s">
        <v>58</v>
      </c>
      <c r="E289" s="10">
        <v>9.9965238480000007</v>
      </c>
      <c r="F289" s="10">
        <v>0.43447402870000001</v>
      </c>
      <c r="G289" s="10">
        <v>22.903670470000002</v>
      </c>
      <c r="H289" s="10">
        <v>9.9456167359999998</v>
      </c>
      <c r="I289" s="10">
        <v>79.455450080000006</v>
      </c>
      <c r="J289" s="10">
        <v>34.806624509999999</v>
      </c>
      <c r="K289" s="10">
        <v>95.399955689999999</v>
      </c>
      <c r="L289" s="11">
        <v>4.9710648148148144E-3</v>
      </c>
      <c r="M289" s="11">
        <v>5.526608796296296E-3</v>
      </c>
      <c r="N289" s="10">
        <v>1.0909997629999992</v>
      </c>
      <c r="O289" s="10">
        <v>10.578601639999988</v>
      </c>
      <c r="P289" s="10">
        <v>0.10313270128961964</v>
      </c>
      <c r="Q289" s="9">
        <v>0.10601873916971177</v>
      </c>
      <c r="R289">
        <v>8.233345479999997</v>
      </c>
      <c r="S289">
        <v>0.77830187393274475</v>
      </c>
      <c r="T289" s="9">
        <v>0.67578592781488811</v>
      </c>
      <c r="U289" s="3">
        <v>13.817590379999999</v>
      </c>
      <c r="V289" s="3">
        <v>9.7552820805000007</v>
      </c>
      <c r="W289" s="3">
        <v>0.42177170995000002</v>
      </c>
      <c r="X289" s="3">
        <v>0.45685995545000002</v>
      </c>
      <c r="Y289" s="3">
        <v>21.240712654999999</v>
      </c>
      <c r="Z289" s="3">
        <v>22.389598585000002</v>
      </c>
      <c r="AA289" s="3">
        <v>8.9533188730000006</v>
      </c>
      <c r="AB289" s="3">
        <v>10.209653762999999</v>
      </c>
      <c r="AC289" s="3">
        <v>89.192489449999997</v>
      </c>
      <c r="AD289" s="3">
        <v>77.376064404999994</v>
      </c>
      <c r="AE289" s="3">
        <v>35.245820909999999</v>
      </c>
      <c r="AF289" s="3">
        <v>35.095008364999998</v>
      </c>
      <c r="AG289" s="3">
        <v>87.215546230000001</v>
      </c>
      <c r="AH289" s="3">
        <v>95.074023355000008</v>
      </c>
      <c r="AI289" s="12">
        <v>43659</v>
      </c>
      <c r="AJ289" s="13">
        <v>654.86666666666667</v>
      </c>
      <c r="AK289" s="16">
        <v>3.0069400000000002</v>
      </c>
      <c r="AL289" s="10">
        <v>6.9400000000001683E-3</v>
      </c>
      <c r="AM289" s="10">
        <v>0.43347126517323259</v>
      </c>
      <c r="AN289" s="14">
        <v>12</v>
      </c>
      <c r="AO289" s="10">
        <v>285.14999999999998</v>
      </c>
      <c r="AP289" s="14">
        <v>10.5</v>
      </c>
      <c r="AQ289" s="14">
        <v>37</v>
      </c>
      <c r="AR289" s="10">
        <v>310.14999999999998</v>
      </c>
      <c r="AS289" s="14">
        <v>47.1</v>
      </c>
      <c r="AT289" s="14">
        <v>0.5</v>
      </c>
      <c r="AU289" s="10">
        <v>0.50394020046037569</v>
      </c>
      <c r="AV289" s="10">
        <v>11.542080287930188</v>
      </c>
      <c r="AW289" s="10">
        <v>0.48920696294940214</v>
      </c>
      <c r="AX289" s="10">
        <v>0.5299053161374645</v>
      </c>
      <c r="AY289" s="10">
        <v>10.376156290408685</v>
      </c>
      <c r="AZ289" s="10">
        <v>11.851019380414989</v>
      </c>
      <c r="BA289" s="10">
        <v>1.2802877298224313</v>
      </c>
      <c r="BB289" s="10">
        <v>0.12102617844889683</v>
      </c>
      <c r="BC289" s="2">
        <v>0.12445543169572926</v>
      </c>
      <c r="BD289" s="1" t="s">
        <v>59</v>
      </c>
      <c r="BF289" s="9">
        <v>0.67578592781488811</v>
      </c>
      <c r="BG289">
        <v>53</v>
      </c>
      <c r="BH289" s="19">
        <v>149.5</v>
      </c>
      <c r="BI289">
        <v>105</v>
      </c>
      <c r="BJ289" s="19">
        <v>31.3</v>
      </c>
      <c r="BK289">
        <v>96</v>
      </c>
      <c r="BL289" s="20">
        <v>14.7</v>
      </c>
      <c r="BM289">
        <v>84</v>
      </c>
      <c r="BN289">
        <v>101</v>
      </c>
      <c r="BO289" s="20">
        <v>13.42</v>
      </c>
      <c r="BP289" s="21" t="e">
        <v>#NULL!</v>
      </c>
      <c r="BQ289" s="19">
        <v>11.5</v>
      </c>
      <c r="BR289">
        <v>89</v>
      </c>
      <c r="BS289">
        <v>69</v>
      </c>
      <c r="BT289" s="20">
        <v>1.23</v>
      </c>
      <c r="BU289" s="20">
        <v>3.1999999999999993</v>
      </c>
      <c r="BV289" s="20">
        <v>-5</v>
      </c>
      <c r="BW289" s="20">
        <v>32</v>
      </c>
      <c r="BX289" s="21" t="e">
        <v>#NULL!</v>
      </c>
      <c r="BY289" s="20">
        <v>12.19</v>
      </c>
      <c r="BZ289" s="25">
        <f t="shared" si="10"/>
        <v>47.627198849999999</v>
      </c>
      <c r="CA289" s="25">
        <f t="shared" si="9"/>
        <v>21.309470296752831</v>
      </c>
    </row>
    <row r="290" spans="1:79" x14ac:dyDescent="0.3">
      <c r="A290" s="2">
        <v>271</v>
      </c>
      <c r="B290" s="9" t="s">
        <v>356</v>
      </c>
      <c r="C290" s="10">
        <v>736</v>
      </c>
      <c r="D290" s="9" t="s">
        <v>58</v>
      </c>
      <c r="E290" s="10">
        <v>8.0898942040000001</v>
      </c>
      <c r="F290" s="10">
        <v>0.71270039659999995</v>
      </c>
      <c r="G290" s="10">
        <v>25.784971039999999</v>
      </c>
      <c r="H290" s="10">
        <v>18.361615100000002</v>
      </c>
      <c r="I290" s="10">
        <v>81.836256719999994</v>
      </c>
      <c r="J290" s="10">
        <v>30.952811480000001</v>
      </c>
      <c r="K290" s="10">
        <v>78.781501359999993</v>
      </c>
      <c r="L290" s="11">
        <v>5.0636574074074073E-3</v>
      </c>
      <c r="M290" s="11">
        <v>5.4687384259259264E-3</v>
      </c>
      <c r="N290" s="10">
        <v>7.0510050700000022</v>
      </c>
      <c r="O290" s="10">
        <v>12.379639000000012</v>
      </c>
      <c r="P290" s="10">
        <v>0.56956467551275092</v>
      </c>
      <c r="Q290" s="9">
        <v>0.50867372107239006</v>
      </c>
      <c r="R290">
        <v>11.632674489999999</v>
      </c>
      <c r="S290">
        <v>0.93966185039805994</v>
      </c>
      <c r="T290" s="9">
        <v>1.0806607602324148</v>
      </c>
      <c r="U290" s="3">
        <v>13.64167348</v>
      </c>
      <c r="V290" s="3">
        <v>8.300436916333334</v>
      </c>
      <c r="W290" s="3">
        <v>0.51191220143333327</v>
      </c>
      <c r="X290" s="3">
        <v>0.63666466556666668</v>
      </c>
      <c r="Y290" s="3">
        <v>22.330821270000001</v>
      </c>
      <c r="Z290" s="3">
        <v>27.628809</v>
      </c>
      <c r="AA290" s="3">
        <v>11.363664366666667</v>
      </c>
      <c r="AB290" s="3">
        <v>17.383980050000002</v>
      </c>
      <c r="AC290" s="3">
        <v>93.761487526666656</v>
      </c>
      <c r="AD290" s="3">
        <v>81.935185293333333</v>
      </c>
      <c r="AE290" s="3">
        <v>30.015323713333334</v>
      </c>
      <c r="AF290" s="3">
        <v>30.001190870000002</v>
      </c>
      <c r="AG290" s="3">
        <v>69.80997871000001</v>
      </c>
      <c r="AH290" s="3">
        <v>82.52340255</v>
      </c>
      <c r="AI290" s="12">
        <v>43660</v>
      </c>
      <c r="AJ290" s="13">
        <v>653.19999999999993</v>
      </c>
      <c r="AK290" s="16">
        <v>2.9769800000000002</v>
      </c>
      <c r="AL290" s="10">
        <v>2.3019999999999818E-2</v>
      </c>
      <c r="AM290" s="10">
        <v>0.71821147263333973</v>
      </c>
      <c r="AN290" s="14">
        <v>12</v>
      </c>
      <c r="AO290" s="10">
        <v>285.14999999999998</v>
      </c>
      <c r="AP290" s="14">
        <v>10.5</v>
      </c>
      <c r="AQ290" s="14">
        <v>37</v>
      </c>
      <c r="AR290" s="10">
        <v>310.14999999999998</v>
      </c>
      <c r="AS290" s="14">
        <v>47.1</v>
      </c>
      <c r="AT290" s="14">
        <v>0.5</v>
      </c>
      <c r="AU290" s="10">
        <v>0.83511821823451382</v>
      </c>
      <c r="AV290" s="10">
        <v>21.533499072153337</v>
      </c>
      <c r="AW290" s="10">
        <v>0.5998414026328226</v>
      </c>
      <c r="AX290" s="10">
        <v>0.74602212045535898</v>
      </c>
      <c r="AY290" s="10">
        <v>13.314994839457109</v>
      </c>
      <c r="AZ290" s="10">
        <v>20.44189621916102</v>
      </c>
      <c r="BA290" s="10">
        <v>8.286505957977834</v>
      </c>
      <c r="BB290" s="10">
        <v>0.66936571882086593</v>
      </c>
      <c r="BC290" s="2">
        <v>0.60238226497076919</v>
      </c>
      <c r="BD290" s="1" t="s">
        <v>59</v>
      </c>
      <c r="BF290" s="9">
        <v>1.0806607602324148</v>
      </c>
      <c r="BG290">
        <v>56</v>
      </c>
      <c r="BH290" s="19">
        <v>149.6</v>
      </c>
      <c r="BI290">
        <v>108</v>
      </c>
      <c r="BJ290" s="19">
        <v>30.1</v>
      </c>
      <c r="BK290">
        <v>80</v>
      </c>
      <c r="BL290" s="20">
        <v>13.8</v>
      </c>
      <c r="BM290">
        <v>93</v>
      </c>
      <c r="BN290">
        <v>62</v>
      </c>
      <c r="BO290" s="20">
        <v>5.68</v>
      </c>
      <c r="BP290">
        <v>87</v>
      </c>
      <c r="BQ290" s="19">
        <v>13.2</v>
      </c>
      <c r="BR290">
        <v>88</v>
      </c>
      <c r="BS290">
        <v>61</v>
      </c>
      <c r="BT290" s="20">
        <v>9.86</v>
      </c>
      <c r="BU290" s="20">
        <v>0.60000000000000142</v>
      </c>
      <c r="BV290" s="20">
        <v>5</v>
      </c>
      <c r="BW290" s="20">
        <v>1</v>
      </c>
      <c r="BX290" s="20">
        <v>-7</v>
      </c>
      <c r="BY290" s="20">
        <v>-4.18</v>
      </c>
      <c r="BZ290" s="25">
        <f t="shared" si="10"/>
        <v>48.98797596</v>
      </c>
      <c r="CA290" s="25">
        <f t="shared" si="9"/>
        <v>21.889019542308901</v>
      </c>
    </row>
    <row r="291" spans="1:79" x14ac:dyDescent="0.3">
      <c r="A291" s="2">
        <v>272</v>
      </c>
      <c r="B291" s="9" t="s">
        <v>357</v>
      </c>
      <c r="C291" s="10">
        <v>735</v>
      </c>
      <c r="D291" s="9" t="s">
        <v>58</v>
      </c>
      <c r="E291" s="10"/>
      <c r="F291" s="10"/>
      <c r="G291" s="10"/>
      <c r="H291" s="10"/>
      <c r="I291" s="10"/>
      <c r="J291" s="10"/>
      <c r="K291" s="10"/>
      <c r="L291" s="11"/>
      <c r="M291" s="11"/>
      <c r="N291" s="10">
        <v>0</v>
      </c>
      <c r="O291" s="10">
        <v>0</v>
      </c>
      <c r="P291" s="10" t="e">
        <v>#DIV/0!</v>
      </c>
      <c r="Q291" s="9">
        <v>1.0599971849162152E-2</v>
      </c>
      <c r="R291">
        <v>0</v>
      </c>
      <c r="S291" t="e">
        <v>#DIV/0!</v>
      </c>
      <c r="T291" s="9">
        <v>0.41448985601147242</v>
      </c>
      <c r="U291" s="3">
        <v>13.735312759999999</v>
      </c>
      <c r="V291" s="3">
        <v>10.681303589999999</v>
      </c>
      <c r="W291" s="3">
        <v>0.38450845545000001</v>
      </c>
      <c r="X291" s="3">
        <v>0.36798663455000002</v>
      </c>
      <c r="Y291" s="3">
        <v>25.261582279999999</v>
      </c>
      <c r="Z291" s="3">
        <v>26.582138430000001</v>
      </c>
      <c r="AA291" s="3">
        <v>9.6897385884999991</v>
      </c>
      <c r="AB291" s="3">
        <v>9.8037105764999986</v>
      </c>
      <c r="AC291" s="3">
        <v>82.991351905000002</v>
      </c>
      <c r="AD291" s="3">
        <v>68.725597029999989</v>
      </c>
      <c r="AE291" s="3">
        <v>30.606513245000002</v>
      </c>
      <c r="AF291" s="3">
        <v>31.032932109999997</v>
      </c>
      <c r="AG291" s="3">
        <v>78.658246820000002</v>
      </c>
      <c r="AH291" s="3">
        <v>84.579544344999988</v>
      </c>
      <c r="AI291" s="12">
        <v>43660</v>
      </c>
      <c r="AJ291" s="13">
        <v>653.19999999999993</v>
      </c>
      <c r="AK291" s="16">
        <v>2.9769800000000002</v>
      </c>
      <c r="AL291" s="10">
        <v>2.3019999999999818E-2</v>
      </c>
      <c r="AM291" s="10" t="s">
        <v>518</v>
      </c>
      <c r="AN291" s="14">
        <v>12</v>
      </c>
      <c r="AO291" s="10">
        <v>285.14999999999998</v>
      </c>
      <c r="AP291" s="14">
        <v>10.5</v>
      </c>
      <c r="AQ291" s="14">
        <v>37</v>
      </c>
      <c r="AR291" s="10">
        <v>310.14999999999998</v>
      </c>
      <c r="AS291" s="14">
        <v>47.1</v>
      </c>
      <c r="AT291" s="14">
        <v>0.5</v>
      </c>
      <c r="AU291" s="10" t="s">
        <v>518</v>
      </c>
      <c r="AV291" s="10" t="s">
        <v>518</v>
      </c>
      <c r="AW291" s="10">
        <v>0.45055400241587151</v>
      </c>
      <c r="AX291" s="10">
        <v>0.43119429152217653</v>
      </c>
      <c r="AY291" s="10">
        <v>11.372358372232483</v>
      </c>
      <c r="AZ291" s="10">
        <v>11.471260459743768</v>
      </c>
      <c r="BA291" s="10" t="s">
        <v>518</v>
      </c>
      <c r="BB291" s="10" t="s">
        <v>518</v>
      </c>
      <c r="BC291" s="2">
        <v>1.0309047601468561E-2</v>
      </c>
      <c r="BD291" s="1" t="s">
        <v>59</v>
      </c>
      <c r="BF291" s="9">
        <v>0.41448985601147242</v>
      </c>
      <c r="BG291">
        <v>65</v>
      </c>
      <c r="BH291" s="19">
        <v>146.30000000000001</v>
      </c>
      <c r="BI291">
        <v>111</v>
      </c>
      <c r="BJ291" s="19">
        <v>30.5</v>
      </c>
      <c r="BK291">
        <v>88</v>
      </c>
      <c r="BL291" s="20">
        <v>16</v>
      </c>
      <c r="BM291">
        <v>83</v>
      </c>
      <c r="BN291">
        <v>75</v>
      </c>
      <c r="BO291" s="20">
        <v>6.73</v>
      </c>
      <c r="BP291">
        <v>89</v>
      </c>
      <c r="BQ291" s="19">
        <v>15.8</v>
      </c>
      <c r="BR291">
        <v>86</v>
      </c>
      <c r="BS291">
        <v>66</v>
      </c>
      <c r="BT291" s="20">
        <v>8.7200000000000006</v>
      </c>
      <c r="BU291" s="20">
        <v>0.19999999999999929</v>
      </c>
      <c r="BV291" s="20">
        <v>-3</v>
      </c>
      <c r="BW291" s="20">
        <v>9</v>
      </c>
      <c r="BX291" s="20">
        <v>-1</v>
      </c>
      <c r="BY291" s="20">
        <v>-1.9900000000000002</v>
      </c>
      <c r="BZ291" s="25">
        <f t="shared" si="10"/>
        <v>50.348753070000001</v>
      </c>
      <c r="CA291" s="25">
        <f t="shared" si="9"/>
        <v>23.52339856819081</v>
      </c>
    </row>
    <row r="292" spans="1:79" x14ac:dyDescent="0.3">
      <c r="A292" s="2">
        <v>273</v>
      </c>
      <c r="B292" s="9" t="s">
        <v>358</v>
      </c>
      <c r="C292" s="10">
        <v>692</v>
      </c>
      <c r="D292" s="9" t="s">
        <v>58</v>
      </c>
      <c r="E292" s="10">
        <v>9.1008592040000007</v>
      </c>
      <c r="F292" s="10">
        <v>0.65615851400000003</v>
      </c>
      <c r="G292" s="10">
        <v>18.781696610000001</v>
      </c>
      <c r="H292" s="10">
        <v>12.3365753</v>
      </c>
      <c r="I292" s="10">
        <v>80.343627870000006</v>
      </c>
      <c r="J292" s="10">
        <v>34.859866009999998</v>
      </c>
      <c r="K292" s="10">
        <v>77.282070959999999</v>
      </c>
      <c r="L292" s="11">
        <v>4.8726851851851856E-3</v>
      </c>
      <c r="M292" s="11">
        <v>5.4918865740740744E-3</v>
      </c>
      <c r="N292" s="10">
        <v>2.3050739099999991</v>
      </c>
      <c r="O292" s="10">
        <v>12.496777899999998</v>
      </c>
      <c r="P292" s="10">
        <v>0.18445345899921928</v>
      </c>
      <c r="Q292" s="9">
        <v>0.24245488801001938</v>
      </c>
      <c r="R292">
        <v>13.274689989999999</v>
      </c>
      <c r="S292">
        <v>1.062249013003584</v>
      </c>
      <c r="T292" s="9">
        <v>0.91944780809542248</v>
      </c>
      <c r="U292" s="3">
        <v>13.747910546666667</v>
      </c>
      <c r="V292" s="3">
        <v>9.1182067836666665</v>
      </c>
      <c r="W292" s="3">
        <v>0.55777816056666663</v>
      </c>
      <c r="X292" s="3">
        <v>0.67106840666666667</v>
      </c>
      <c r="Y292" s="3">
        <v>18.0717119</v>
      </c>
      <c r="Z292" s="3">
        <v>19.019974990000001</v>
      </c>
      <c r="AA292" s="3">
        <v>10.064598577</v>
      </c>
      <c r="AB292" s="3">
        <v>12.758170046666665</v>
      </c>
      <c r="AC292" s="3">
        <v>92.374539826666663</v>
      </c>
      <c r="AD292" s="3">
        <v>81.212758873333328</v>
      </c>
      <c r="AE292" s="3">
        <v>34.659074673333329</v>
      </c>
      <c r="AF292" s="3">
        <v>34.519596720000003</v>
      </c>
      <c r="AG292" s="3">
        <v>65.398753606666659</v>
      </c>
      <c r="AH292" s="3">
        <v>75.741577190000001</v>
      </c>
      <c r="AI292" s="12">
        <v>43660</v>
      </c>
      <c r="AJ292" s="13">
        <v>653.19999999999993</v>
      </c>
      <c r="AK292" s="16">
        <v>2.9769800000000002</v>
      </c>
      <c r="AL292" s="10">
        <v>2.3019999999999818E-2</v>
      </c>
      <c r="AM292" s="10">
        <v>0.66123237038878324</v>
      </c>
      <c r="AN292" s="14">
        <v>12</v>
      </c>
      <c r="AO292" s="10">
        <v>285.14999999999998</v>
      </c>
      <c r="AP292" s="14">
        <v>10.5</v>
      </c>
      <c r="AQ292" s="14">
        <v>37</v>
      </c>
      <c r="AR292" s="10">
        <v>310.14999999999998</v>
      </c>
      <c r="AS292" s="14">
        <v>47.1</v>
      </c>
      <c r="AT292" s="14">
        <v>0.5</v>
      </c>
      <c r="AU292" s="10">
        <v>0.7688643526862412</v>
      </c>
      <c r="AV292" s="10">
        <v>14.440577006397021</v>
      </c>
      <c r="AW292" s="10">
        <v>0.65358558216713547</v>
      </c>
      <c r="AX292" s="10">
        <v>0.7863352605982552</v>
      </c>
      <c r="AY292" s="10">
        <v>11.79592344267129</v>
      </c>
      <c r="AZ292" s="10">
        <v>14.96590930283741</v>
      </c>
      <c r="BA292" s="10">
        <v>2.6864107105826012</v>
      </c>
      <c r="BB292" s="10">
        <v>0.2149682687873169</v>
      </c>
      <c r="BC292" s="2">
        <v>0.28534247746685931</v>
      </c>
      <c r="BD292" s="1" t="s">
        <v>59</v>
      </c>
      <c r="BF292" s="9">
        <v>0.91944780809542248</v>
      </c>
      <c r="BG292">
        <v>54</v>
      </c>
      <c r="BH292" s="19">
        <v>165.8</v>
      </c>
      <c r="BI292">
        <v>117</v>
      </c>
      <c r="BJ292" s="19">
        <v>37</v>
      </c>
      <c r="BK292">
        <v>91</v>
      </c>
      <c r="BL292" s="20">
        <v>13.9</v>
      </c>
      <c r="BM292">
        <v>89</v>
      </c>
      <c r="BN292">
        <v>74</v>
      </c>
      <c r="BO292" s="20">
        <v>6.66</v>
      </c>
      <c r="BP292">
        <v>90</v>
      </c>
      <c r="BQ292" s="19">
        <v>12.9</v>
      </c>
      <c r="BR292">
        <v>88</v>
      </c>
      <c r="BS292">
        <v>72</v>
      </c>
      <c r="BT292" s="20">
        <v>6.56</v>
      </c>
      <c r="BU292" s="20">
        <v>1</v>
      </c>
      <c r="BV292" s="20">
        <v>1</v>
      </c>
      <c r="BW292" s="20">
        <v>2</v>
      </c>
      <c r="BX292" s="20">
        <v>1</v>
      </c>
      <c r="BY292" s="20">
        <v>0.10000000000000053</v>
      </c>
      <c r="BZ292" s="25">
        <f t="shared" si="10"/>
        <v>53.070307290000002</v>
      </c>
      <c r="CA292" s="25">
        <f t="shared" si="9"/>
        <v>19.305566493413515</v>
      </c>
    </row>
    <row r="293" spans="1:79" x14ac:dyDescent="0.3">
      <c r="A293" s="2">
        <v>274</v>
      </c>
      <c r="B293" s="9" t="s">
        <v>359</v>
      </c>
      <c r="C293" s="10">
        <v>792</v>
      </c>
      <c r="D293" s="9" t="s">
        <v>58</v>
      </c>
      <c r="E293" s="10">
        <v>9.6785027039999996</v>
      </c>
      <c r="F293" s="10">
        <v>0.60402740379999997</v>
      </c>
      <c r="G293" s="10">
        <v>15.95710021</v>
      </c>
      <c r="H293" s="10">
        <v>9.6200686050000002</v>
      </c>
      <c r="I293" s="10">
        <v>75.313545759999997</v>
      </c>
      <c r="J293" s="10">
        <v>35.37881986</v>
      </c>
      <c r="K293" s="10">
        <v>67.584202039999994</v>
      </c>
      <c r="L293" s="11">
        <v>4.8958333333333328E-3</v>
      </c>
      <c r="M293" s="11">
        <v>5.5150347222222224E-3</v>
      </c>
      <c r="N293" s="10">
        <v>1.8141730190000001</v>
      </c>
      <c r="O293" s="10">
        <v>15.651802290000006</v>
      </c>
      <c r="P293" s="10">
        <v>0.11590825039740515</v>
      </c>
      <c r="Q293" s="9">
        <v>0.20282199809429824</v>
      </c>
      <c r="R293">
        <v>5.2660242299999922</v>
      </c>
      <c r="S293">
        <v>0.33644842507143569</v>
      </c>
      <c r="T293" s="9">
        <v>0.3583247149006758</v>
      </c>
      <c r="U293" s="3">
        <v>13.751783779999998</v>
      </c>
      <c r="V293" s="3">
        <v>9.4102512019999995</v>
      </c>
      <c r="W293" s="3">
        <v>0.47799204750000007</v>
      </c>
      <c r="X293" s="3">
        <v>0.57597883020000007</v>
      </c>
      <c r="Y293" s="3">
        <v>16.205323463333333</v>
      </c>
      <c r="Z293" s="3">
        <v>18.508906626666668</v>
      </c>
      <c r="AA293" s="3">
        <v>7.7227717866666667</v>
      </c>
      <c r="AB293" s="3">
        <v>10.612015735</v>
      </c>
      <c r="AC293" s="3">
        <v>89.919196523333326</v>
      </c>
      <c r="AD293" s="3">
        <v>75.411507676666659</v>
      </c>
      <c r="AE293" s="3">
        <v>34.684359313333339</v>
      </c>
      <c r="AF293" s="3">
        <v>34.717044749999999</v>
      </c>
      <c r="AG293" s="3">
        <v>62.878276463333329</v>
      </c>
      <c r="AH293" s="3">
        <v>68.110725956666656</v>
      </c>
      <c r="AI293" s="12">
        <v>43660</v>
      </c>
      <c r="AJ293" s="13">
        <v>653.19999999999993</v>
      </c>
      <c r="AK293" s="16">
        <v>2.9769800000000002</v>
      </c>
      <c r="AL293" s="10">
        <v>2.3019999999999818E-2</v>
      </c>
      <c r="AM293" s="10">
        <v>0.60869814758580842</v>
      </c>
      <c r="AN293" s="14">
        <v>12</v>
      </c>
      <c r="AO293" s="10">
        <v>285.14999999999998</v>
      </c>
      <c r="AP293" s="14">
        <v>10.5</v>
      </c>
      <c r="AQ293" s="14">
        <v>37</v>
      </c>
      <c r="AR293" s="10">
        <v>310.14999999999998</v>
      </c>
      <c r="AS293" s="14">
        <v>47.1</v>
      </c>
      <c r="AT293" s="14">
        <v>0.5</v>
      </c>
      <c r="AU293" s="10">
        <v>0.70777888104556064</v>
      </c>
      <c r="AV293" s="10">
        <v>11.29409853136568</v>
      </c>
      <c r="AW293" s="10">
        <v>0.56009491357489039</v>
      </c>
      <c r="AX293" s="10">
        <v>0.6749125112208807</v>
      </c>
      <c r="AY293" s="10">
        <v>9.0568381464947976</v>
      </c>
      <c r="AZ293" s="10">
        <v>12.445312239480847</v>
      </c>
      <c r="BA293" s="10">
        <v>2.1283037571454546</v>
      </c>
      <c r="BB293" s="10">
        <v>0.13597819073559572</v>
      </c>
      <c r="BC293" s="2">
        <v>0.23794980548234815</v>
      </c>
      <c r="BD293" s="1" t="s">
        <v>59</v>
      </c>
      <c r="BF293" s="9">
        <v>0.3583247149006758</v>
      </c>
      <c r="BG293">
        <v>60</v>
      </c>
      <c r="BH293" s="19">
        <v>147</v>
      </c>
      <c r="BI293">
        <v>100</v>
      </c>
      <c r="BJ293" s="19">
        <v>30.9</v>
      </c>
      <c r="BK293">
        <v>91</v>
      </c>
      <c r="BL293" s="20">
        <v>11.8</v>
      </c>
      <c r="BM293">
        <v>86</v>
      </c>
      <c r="BN293">
        <v>74</v>
      </c>
      <c r="BO293" s="20">
        <v>8.0299999999999994</v>
      </c>
      <c r="BP293">
        <v>90</v>
      </c>
      <c r="BQ293" s="19">
        <v>12.5</v>
      </c>
      <c r="BR293">
        <v>88</v>
      </c>
      <c r="BS293">
        <v>75</v>
      </c>
      <c r="BT293" s="20">
        <v>8.65</v>
      </c>
      <c r="BU293" s="20">
        <v>-0.69999999999999929</v>
      </c>
      <c r="BV293" s="20">
        <v>-2</v>
      </c>
      <c r="BW293" s="20">
        <v>-1</v>
      </c>
      <c r="BX293" s="20">
        <v>1</v>
      </c>
      <c r="BY293" s="20">
        <v>-0.62000000000000099</v>
      </c>
      <c r="BZ293" s="25">
        <f t="shared" si="10"/>
        <v>45.359237</v>
      </c>
      <c r="CA293" s="25">
        <f t="shared" si="9"/>
        <v>20.99090055069647</v>
      </c>
    </row>
    <row r="294" spans="1:79" x14ac:dyDescent="0.3">
      <c r="A294" s="2">
        <v>275</v>
      </c>
      <c r="B294" s="9" t="s">
        <v>360</v>
      </c>
      <c r="C294" s="10">
        <v>729</v>
      </c>
      <c r="D294" s="9" t="s">
        <v>58</v>
      </c>
      <c r="E294" s="10">
        <v>9.4931547619999996</v>
      </c>
      <c r="F294" s="10">
        <v>0.57251983370000004</v>
      </c>
      <c r="G294" s="10">
        <v>21.816089760000001</v>
      </c>
      <c r="H294" s="10">
        <v>12.48522945</v>
      </c>
      <c r="I294" s="10">
        <v>72.081191009999998</v>
      </c>
      <c r="J294" s="10">
        <v>30.9619164</v>
      </c>
      <c r="K294" s="10">
        <v>99.423891769999997</v>
      </c>
      <c r="L294" s="11">
        <v>3.9930555555555561E-3</v>
      </c>
      <c r="M294" s="11">
        <v>4.5254513888888888E-3</v>
      </c>
      <c r="N294" s="10">
        <v>2.2344499500000001</v>
      </c>
      <c r="O294" s="10">
        <v>12.031108340000003</v>
      </c>
      <c r="P294" s="10">
        <v>0.18572270208648123</v>
      </c>
      <c r="Q294" s="9">
        <v>0.19090008632227126</v>
      </c>
      <c r="R294">
        <v>10.403044199999997</v>
      </c>
      <c r="S294">
        <v>0.86467878985120949</v>
      </c>
      <c r="T294" s="9">
        <v>0.74817925003383667</v>
      </c>
      <c r="U294" s="3">
        <v>13.759156273333332</v>
      </c>
      <c r="V294" s="3">
        <v>9.3929185336666663</v>
      </c>
      <c r="W294" s="3">
        <v>0.54165156260000002</v>
      </c>
      <c r="X294" s="3">
        <v>0.60102582000000004</v>
      </c>
      <c r="Y294" s="3">
        <v>19.48215037666667</v>
      </c>
      <c r="Z294" s="3">
        <v>21.558346313333331</v>
      </c>
      <c r="AA294" s="3">
        <v>10.538692913333334</v>
      </c>
      <c r="AB294" s="3">
        <v>12.880951143333334</v>
      </c>
      <c r="AC294" s="3">
        <v>84.534451673333322</v>
      </c>
      <c r="AD294" s="3">
        <v>71.766198119999999</v>
      </c>
      <c r="AE294" s="3">
        <v>30.462080443333335</v>
      </c>
      <c r="AF294" s="3">
        <v>30.735753593333332</v>
      </c>
      <c r="AG294" s="3">
        <v>89.860624640000012</v>
      </c>
      <c r="AH294" s="3">
        <v>99.393468593333338</v>
      </c>
      <c r="AI294" s="12">
        <v>43660</v>
      </c>
      <c r="AJ294" s="13">
        <v>653.19999999999993</v>
      </c>
      <c r="AK294" s="16">
        <v>2.9769800000000002</v>
      </c>
      <c r="AL294" s="10">
        <v>2.3019999999999818E-2</v>
      </c>
      <c r="AM294" s="10">
        <v>0.57694693988538726</v>
      </c>
      <c r="AN294" s="14">
        <v>12</v>
      </c>
      <c r="AO294" s="10">
        <v>285.14999999999998</v>
      </c>
      <c r="AP294" s="14">
        <v>10.5</v>
      </c>
      <c r="AQ294" s="14">
        <v>37</v>
      </c>
      <c r="AR294" s="10">
        <v>310.14999999999998</v>
      </c>
      <c r="AS294" s="14">
        <v>47.1</v>
      </c>
      <c r="AT294" s="14">
        <v>0.5</v>
      </c>
      <c r="AU294" s="10">
        <v>0.67085937611987612</v>
      </c>
      <c r="AV294" s="10">
        <v>14.635528365768819</v>
      </c>
      <c r="AW294" s="10">
        <v>0.63468898013863162</v>
      </c>
      <c r="AX294" s="10">
        <v>0.7042617266748098</v>
      </c>
      <c r="AY294" s="10">
        <v>12.3482401184541</v>
      </c>
      <c r="AZ294" s="10">
        <v>15.175920657589407</v>
      </c>
      <c r="BA294" s="10">
        <v>2.6340353214503764</v>
      </c>
      <c r="BB294" s="10">
        <v>0.21893538375786714</v>
      </c>
      <c r="BC294" s="2">
        <v>0.23147984906038474</v>
      </c>
      <c r="BD294" s="1" t="s">
        <v>59</v>
      </c>
      <c r="BF294" s="9">
        <v>0.74817925003383667</v>
      </c>
      <c r="BG294">
        <v>67</v>
      </c>
      <c r="BH294" s="19">
        <v>144.30000000000001</v>
      </c>
      <c r="BI294">
        <v>94</v>
      </c>
      <c r="BJ294" s="19">
        <v>32</v>
      </c>
      <c r="BK294">
        <v>88</v>
      </c>
      <c r="BL294" s="20">
        <v>13.9</v>
      </c>
      <c r="BM294">
        <v>87</v>
      </c>
      <c r="BN294">
        <v>77</v>
      </c>
      <c r="BO294" s="20">
        <v>3.13</v>
      </c>
      <c r="BP294">
        <v>92</v>
      </c>
      <c r="BQ294" s="19">
        <v>13.6</v>
      </c>
      <c r="BR294">
        <v>77</v>
      </c>
      <c r="BS294">
        <v>91</v>
      </c>
      <c r="BT294" s="20">
        <v>8.82</v>
      </c>
      <c r="BU294" s="20">
        <v>0.30000000000000071</v>
      </c>
      <c r="BV294" s="20">
        <v>10</v>
      </c>
      <c r="BW294" s="20">
        <v>-14</v>
      </c>
      <c r="BX294" s="20">
        <v>-4</v>
      </c>
      <c r="BY294" s="20">
        <v>-5.69</v>
      </c>
      <c r="BZ294" s="25">
        <f t="shared" si="10"/>
        <v>42.637682779999999</v>
      </c>
      <c r="CA294" s="25">
        <f t="shared" si="9"/>
        <v>20.476745470882683</v>
      </c>
    </row>
    <row r="295" spans="1:79" x14ac:dyDescent="0.3">
      <c r="A295" s="2">
        <v>276</v>
      </c>
      <c r="B295" s="9" t="s">
        <v>361</v>
      </c>
      <c r="C295" s="10">
        <v>689</v>
      </c>
      <c r="D295" s="9" t="s">
        <v>58</v>
      </c>
      <c r="E295" s="10">
        <v>9.4139365640000001</v>
      </c>
      <c r="F295" s="10">
        <v>0.63914215669999996</v>
      </c>
      <c r="G295" s="10">
        <v>18.39045479</v>
      </c>
      <c r="H295" s="10">
        <v>11.746559420000001</v>
      </c>
      <c r="I295" s="10">
        <v>80.46628767</v>
      </c>
      <c r="J295" s="10">
        <v>32.496887630000003</v>
      </c>
      <c r="K295" s="10">
        <v>78.533016660000001</v>
      </c>
      <c r="L295" s="11">
        <v>4.0972222222222226E-3</v>
      </c>
      <c r="M295" s="11">
        <v>4.6701273148148153E-3</v>
      </c>
      <c r="N295" s="10">
        <v>2.2609354909999997</v>
      </c>
      <c r="O295" s="10">
        <v>11.917199629999999</v>
      </c>
      <c r="P295" s="10">
        <v>0.18972036730075317</v>
      </c>
      <c r="Q295" s="9">
        <v>0.20451328814554148</v>
      </c>
      <c r="R295">
        <v>6.8989253000000019</v>
      </c>
      <c r="S295">
        <v>0.57890490334934519</v>
      </c>
      <c r="T295" s="9">
        <v>0.51711486310103727</v>
      </c>
      <c r="U295" s="3">
        <v>13.790486025</v>
      </c>
      <c r="V295" s="3">
        <v>9.6056626430000005</v>
      </c>
      <c r="W295" s="3">
        <v>0.49818425619999995</v>
      </c>
      <c r="X295" s="3">
        <v>0.59693927149999992</v>
      </c>
      <c r="Y295" s="3">
        <v>18.228046970000001</v>
      </c>
      <c r="Z295" s="3">
        <v>19.227802844999999</v>
      </c>
      <c r="AA295" s="3">
        <v>9.0015113640000006</v>
      </c>
      <c r="AB295" s="3">
        <v>11.439843870000001</v>
      </c>
      <c r="AC295" s="3">
        <v>92.172462664999998</v>
      </c>
      <c r="AD295" s="3">
        <v>80.250216100000003</v>
      </c>
      <c r="AE295" s="3">
        <v>32.348156369999998</v>
      </c>
      <c r="AF295" s="3">
        <v>32.266651115000002</v>
      </c>
      <c r="AG295" s="3">
        <v>71.295747419999998</v>
      </c>
      <c r="AH295" s="3">
        <v>77.460606470000002</v>
      </c>
      <c r="AI295" s="12">
        <v>43660</v>
      </c>
      <c r="AJ295" s="13">
        <v>653.19999999999993</v>
      </c>
      <c r="AK295" s="16">
        <v>2.9769800000000002</v>
      </c>
      <c r="AL295" s="10">
        <v>2.3019999999999818E-2</v>
      </c>
      <c r="AM295" s="10">
        <v>0.64408443123568171</v>
      </c>
      <c r="AN295" s="14">
        <v>12</v>
      </c>
      <c r="AO295" s="10">
        <v>285.14999999999998</v>
      </c>
      <c r="AP295" s="14">
        <v>10.5</v>
      </c>
      <c r="AQ295" s="14">
        <v>37</v>
      </c>
      <c r="AR295" s="10">
        <v>310.14999999999998</v>
      </c>
      <c r="AS295" s="14">
        <v>47.1</v>
      </c>
      <c r="AT295" s="14">
        <v>0.5</v>
      </c>
      <c r="AU295" s="10">
        <v>0.74892516076631077</v>
      </c>
      <c r="AV295" s="10">
        <v>13.77307431016632</v>
      </c>
      <c r="AW295" s="10">
        <v>0.58375546074479434</v>
      </c>
      <c r="AX295" s="10">
        <v>0.6994732473666323</v>
      </c>
      <c r="AY295" s="10">
        <v>10.556721518262901</v>
      </c>
      <c r="AZ295" s="10">
        <v>13.407925232216272</v>
      </c>
      <c r="BA295" s="10">
        <v>2.6478321075269413</v>
      </c>
      <c r="BB295" s="10">
        <v>0.22218576425130687</v>
      </c>
      <c r="BC295" s="2">
        <v>0.23914269159750895</v>
      </c>
      <c r="BD295" s="1" t="s">
        <v>59</v>
      </c>
      <c r="BF295" s="9">
        <v>0.51711486310103727</v>
      </c>
      <c r="BG295">
        <v>54</v>
      </c>
      <c r="BH295" s="19">
        <v>150.5</v>
      </c>
      <c r="BI295">
        <v>132</v>
      </c>
      <c r="BJ295" s="19">
        <v>32</v>
      </c>
      <c r="BK295">
        <v>85</v>
      </c>
      <c r="BL295" s="20">
        <v>15</v>
      </c>
      <c r="BM295">
        <v>92</v>
      </c>
      <c r="BN295">
        <v>74</v>
      </c>
      <c r="BO295" s="20">
        <v>11.53</v>
      </c>
      <c r="BP295">
        <v>91</v>
      </c>
      <c r="BQ295" s="19">
        <v>13.7</v>
      </c>
      <c r="BR295">
        <v>89</v>
      </c>
      <c r="BS295">
        <v>82</v>
      </c>
      <c r="BT295" s="20">
        <v>12.37</v>
      </c>
      <c r="BU295" s="20">
        <v>1.3000000000000007</v>
      </c>
      <c r="BV295" s="20">
        <v>3</v>
      </c>
      <c r="BW295" s="20">
        <v>-8</v>
      </c>
      <c r="BX295" s="20">
        <v>-6</v>
      </c>
      <c r="BY295" s="20">
        <v>-0.83999999999999986</v>
      </c>
      <c r="BZ295" s="25">
        <f t="shared" si="10"/>
        <v>59.874192840000006</v>
      </c>
      <c r="CA295" s="25">
        <f t="shared" si="9"/>
        <v>26.434230456617485</v>
      </c>
    </row>
    <row r="296" spans="1:79" x14ac:dyDescent="0.3">
      <c r="A296" s="2">
        <v>277</v>
      </c>
      <c r="B296" s="9" t="s">
        <v>362</v>
      </c>
      <c r="C296" s="10">
        <v>788</v>
      </c>
      <c r="D296" s="9" t="s">
        <v>58</v>
      </c>
      <c r="E296" s="10">
        <v>9.6221825519999999</v>
      </c>
      <c r="F296" s="10">
        <v>0.62798216929999995</v>
      </c>
      <c r="G296" s="10">
        <v>19.547314159999999</v>
      </c>
      <c r="H296" s="10">
        <v>12.271564229999999</v>
      </c>
      <c r="I296" s="10">
        <v>84.841442749999999</v>
      </c>
      <c r="J296" s="10">
        <v>31.162876480000001</v>
      </c>
      <c r="K296" s="10">
        <v>81.349153979999997</v>
      </c>
      <c r="L296" s="11">
        <v>2.2280092592592594E-3</v>
      </c>
      <c r="M296" s="11">
        <v>2.7719791666666669E-3</v>
      </c>
      <c r="N296" s="10">
        <v>2.2102924599999998</v>
      </c>
      <c r="O296" s="10">
        <v>10.331931339999997</v>
      </c>
      <c r="P296" s="10">
        <v>0.2139282954236125</v>
      </c>
      <c r="Q296" s="9">
        <v>0.23441416107324217</v>
      </c>
      <c r="R296">
        <v>10.541903809999994</v>
      </c>
      <c r="S296">
        <v>1.0203226737664322</v>
      </c>
      <c r="T296" s="9">
        <v>0.72445520049197654</v>
      </c>
      <c r="U296" s="3">
        <v>13.764812480000002</v>
      </c>
      <c r="V296" s="3">
        <v>9.1515151826666656</v>
      </c>
      <c r="W296" s="3">
        <v>0.51291662483333333</v>
      </c>
      <c r="X296" s="3">
        <v>0.64794153649999997</v>
      </c>
      <c r="Y296" s="3">
        <v>19.914977013333331</v>
      </c>
      <c r="Z296" s="3">
        <v>20.451014096666665</v>
      </c>
      <c r="AA296" s="3">
        <v>10.201916299999999</v>
      </c>
      <c r="AB296" s="3">
        <v>13.26010293</v>
      </c>
      <c r="AC296" s="3">
        <v>94.228155363333329</v>
      </c>
      <c r="AD296" s="3">
        <v>81.286728976666666</v>
      </c>
      <c r="AE296" s="3">
        <v>31.250819846666669</v>
      </c>
      <c r="AF296" s="3">
        <v>31.185726946666666</v>
      </c>
      <c r="AG296" s="3">
        <v>73.020913923333339</v>
      </c>
      <c r="AH296" s="3">
        <v>81.990199223333335</v>
      </c>
      <c r="AI296" s="12">
        <v>43660</v>
      </c>
      <c r="AJ296" s="13">
        <v>653.19999999999993</v>
      </c>
      <c r="AK296" s="16">
        <v>2.9769800000000002</v>
      </c>
      <c r="AL296" s="10">
        <v>2.3019999999999818E-2</v>
      </c>
      <c r="AM296" s="10">
        <v>0.63283814735067068</v>
      </c>
      <c r="AN296" s="14">
        <v>12</v>
      </c>
      <c r="AO296" s="10">
        <v>285.14999999999998</v>
      </c>
      <c r="AP296" s="14">
        <v>10.5</v>
      </c>
      <c r="AQ296" s="14">
        <v>37</v>
      </c>
      <c r="AR296" s="10">
        <v>310.14999999999998</v>
      </c>
      <c r="AS296" s="14">
        <v>47.1</v>
      </c>
      <c r="AT296" s="14">
        <v>0.5</v>
      </c>
      <c r="AU296" s="10">
        <v>0.73584826500833289</v>
      </c>
      <c r="AV296" s="10">
        <v>14.383857210208818</v>
      </c>
      <c r="AW296" s="10">
        <v>0.60101835199915188</v>
      </c>
      <c r="AX296" s="10">
        <v>0.75923597638420792</v>
      </c>
      <c r="AY296" s="10">
        <v>11.961006745035045</v>
      </c>
      <c r="AZ296" s="10">
        <v>15.537722764780341</v>
      </c>
      <c r="BA296" s="10">
        <v>2.58969154238968</v>
      </c>
      <c r="BB296" s="10">
        <v>0.25064931784473904</v>
      </c>
      <c r="BC296" s="2">
        <v>0.27418881976566895</v>
      </c>
      <c r="BD296" s="1" t="s">
        <v>59</v>
      </c>
      <c r="BF296" s="9">
        <v>0.72445520049197654</v>
      </c>
      <c r="BG296">
        <v>53</v>
      </c>
      <c r="BH296" s="19">
        <v>158.30000000000001</v>
      </c>
      <c r="BI296">
        <v>160</v>
      </c>
      <c r="BJ296" s="19">
        <v>35.5</v>
      </c>
      <c r="BK296">
        <v>87</v>
      </c>
      <c r="BL296" s="20">
        <v>12</v>
      </c>
      <c r="BM296">
        <v>94</v>
      </c>
      <c r="BN296">
        <v>71</v>
      </c>
      <c r="BO296" s="20">
        <v>5.17</v>
      </c>
      <c r="BP296">
        <v>85</v>
      </c>
      <c r="BQ296" s="19">
        <v>13.5</v>
      </c>
      <c r="BR296">
        <v>94</v>
      </c>
      <c r="BS296">
        <v>96</v>
      </c>
      <c r="BT296" s="20">
        <v>4.28</v>
      </c>
      <c r="BU296" s="20">
        <v>-1.5</v>
      </c>
      <c r="BV296" s="20">
        <v>0</v>
      </c>
      <c r="BW296" s="20">
        <v>-25</v>
      </c>
      <c r="BX296" s="20">
        <v>2</v>
      </c>
      <c r="BY296" s="20">
        <v>0.88999999999999968</v>
      </c>
      <c r="BZ296" s="25">
        <f t="shared" si="10"/>
        <v>72.574779200000009</v>
      </c>
      <c r="CA296" s="25">
        <f t="shared" si="9"/>
        <v>28.961689524156892</v>
      </c>
    </row>
    <row r="297" spans="1:79" x14ac:dyDescent="0.3">
      <c r="A297" s="2">
        <v>278</v>
      </c>
      <c r="B297" s="9" t="s">
        <v>363</v>
      </c>
      <c r="C297" s="10">
        <v>738</v>
      </c>
      <c r="D297" s="9" t="s">
        <v>58</v>
      </c>
      <c r="E297" s="10"/>
      <c r="F297" s="10"/>
      <c r="G297" s="10"/>
      <c r="H297" s="10"/>
      <c r="I297" s="10"/>
      <c r="J297" s="10"/>
      <c r="K297" s="10"/>
      <c r="L297" s="11"/>
      <c r="M297" s="11"/>
      <c r="N297" s="10">
        <v>0</v>
      </c>
      <c r="O297" s="10">
        <v>0</v>
      </c>
      <c r="P297" s="10" t="e">
        <v>#DIV/0!</v>
      </c>
      <c r="Q297" s="9">
        <v>-1.1690411646844003E-2</v>
      </c>
      <c r="R297">
        <v>0</v>
      </c>
      <c r="S297" t="e">
        <v>#DIV/0!</v>
      </c>
      <c r="T297" s="9">
        <v>0.35562844630137502</v>
      </c>
      <c r="U297" s="3">
        <v>13.760221210000001</v>
      </c>
      <c r="V297" s="3">
        <v>10.737074385</v>
      </c>
      <c r="W297" s="3">
        <v>0.43701044975000003</v>
      </c>
      <c r="X297" s="3">
        <v>0.43957495089999998</v>
      </c>
      <c r="Y297" s="3">
        <v>17.930802515</v>
      </c>
      <c r="Z297" s="3">
        <v>17.472278635000002</v>
      </c>
      <c r="AA297" s="3">
        <v>7.821340073</v>
      </c>
      <c r="AB297" s="3">
        <v>7.6685429584999998</v>
      </c>
      <c r="AC297" s="3">
        <v>82.331937264999993</v>
      </c>
      <c r="AD297" s="3">
        <v>69.180832370000005</v>
      </c>
      <c r="AE297" s="3">
        <v>29.974004870000002</v>
      </c>
      <c r="AF297" s="3">
        <v>30.477195545000001</v>
      </c>
      <c r="AG297" s="3">
        <v>68.514954404999997</v>
      </c>
      <c r="AH297" s="3">
        <v>73.183140839999993</v>
      </c>
      <c r="AI297" s="12">
        <v>43660</v>
      </c>
      <c r="AJ297" s="13">
        <v>653.19999999999993</v>
      </c>
      <c r="AK297" s="16">
        <v>2.9769800000000002</v>
      </c>
      <c r="AL297" s="10">
        <v>2.3019999999999818E-2</v>
      </c>
      <c r="AM297" s="10" t="s">
        <v>518</v>
      </c>
      <c r="AN297" s="14">
        <v>12</v>
      </c>
      <c r="AO297" s="10">
        <v>285.14999999999998</v>
      </c>
      <c r="AP297" s="14">
        <v>10.5</v>
      </c>
      <c r="AQ297" s="14">
        <v>37</v>
      </c>
      <c r="AR297" s="10">
        <v>310.14999999999998</v>
      </c>
      <c r="AS297" s="14">
        <v>47.1</v>
      </c>
      <c r="AT297" s="14">
        <v>0.5</v>
      </c>
      <c r="AU297" s="10" t="s">
        <v>518</v>
      </c>
      <c r="AV297" s="10" t="s">
        <v>518</v>
      </c>
      <c r="AW297" s="10">
        <v>0.51207406350008422</v>
      </c>
      <c r="AX297" s="10">
        <v>0.5150790592055241</v>
      </c>
      <c r="AY297" s="10">
        <v>9.1811907464153997</v>
      </c>
      <c r="AZ297" s="10">
        <v>8.9999593188903368</v>
      </c>
      <c r="BA297" s="10" t="s">
        <v>518</v>
      </c>
      <c r="BB297" s="10" t="s">
        <v>518</v>
      </c>
      <c r="BC297" s="2">
        <v>-1.3864361269063243E-2</v>
      </c>
      <c r="BD297" s="1" t="s">
        <v>59</v>
      </c>
      <c r="BF297" s="9">
        <v>0.35562844630137502</v>
      </c>
      <c r="BG297">
        <v>80</v>
      </c>
      <c r="BH297" s="19">
        <v>132.1</v>
      </c>
      <c r="BI297">
        <v>72</v>
      </c>
      <c r="BJ297" s="19">
        <v>31.2</v>
      </c>
      <c r="BK297">
        <v>81</v>
      </c>
      <c r="BL297" s="20">
        <v>11.4</v>
      </c>
      <c r="BM297">
        <v>79</v>
      </c>
      <c r="BN297">
        <v>80</v>
      </c>
      <c r="BO297" s="20">
        <v>5.92</v>
      </c>
      <c r="BP297">
        <v>91</v>
      </c>
      <c r="BQ297" s="19">
        <v>12</v>
      </c>
      <c r="BR297">
        <v>83</v>
      </c>
      <c r="BS297">
        <v>60</v>
      </c>
      <c r="BT297" s="20">
        <v>2.36</v>
      </c>
      <c r="BU297" s="20">
        <v>-0.59999999999999964</v>
      </c>
      <c r="BV297" s="20">
        <v>-4</v>
      </c>
      <c r="BW297" s="20">
        <v>20</v>
      </c>
      <c r="BX297" s="20">
        <v>-10</v>
      </c>
      <c r="BY297" s="20">
        <v>3.56</v>
      </c>
      <c r="BZ297" s="25">
        <f t="shared" si="10"/>
        <v>32.658650640000005</v>
      </c>
      <c r="CA297" s="25">
        <f t="shared" si="9"/>
        <v>18.715119381149215</v>
      </c>
    </row>
    <row r="298" spans="1:79" x14ac:dyDescent="0.3">
      <c r="A298" s="2">
        <v>279</v>
      </c>
      <c r="B298" s="9" t="s">
        <v>364</v>
      </c>
      <c r="C298" s="10">
        <v>734</v>
      </c>
      <c r="D298" s="9" t="s">
        <v>58</v>
      </c>
      <c r="E298" s="10">
        <v>10.551280630000001</v>
      </c>
      <c r="F298" s="10">
        <v>0.53206687969999999</v>
      </c>
      <c r="G298" s="10">
        <v>16.900532850000001</v>
      </c>
      <c r="H298" s="10">
        <v>8.9772629689999999</v>
      </c>
      <c r="I298" s="10">
        <v>80.254870310000001</v>
      </c>
      <c r="J298" s="10">
        <v>32.466125779999999</v>
      </c>
      <c r="K298" s="10">
        <v>84.154332370000006</v>
      </c>
      <c r="L298" s="11">
        <v>3.952546296296296E-3</v>
      </c>
      <c r="M298" s="11">
        <v>4.4617939814814815E-3</v>
      </c>
      <c r="N298" s="10">
        <v>-8.8020518000000436E-2</v>
      </c>
      <c r="O298" s="10">
        <v>10.700995140000003</v>
      </c>
      <c r="P298" s="10">
        <v>-8.2254516377623932E-3</v>
      </c>
      <c r="Q298" s="9">
        <v>8.3303968040673457E-2</v>
      </c>
      <c r="R298">
        <v>4.8089330000000103</v>
      </c>
      <c r="S298">
        <v>0.44939119559304919</v>
      </c>
      <c r="T298" s="9">
        <v>0.38215931945531229</v>
      </c>
      <c r="U298" s="3">
        <v>13.715791323333335</v>
      </c>
      <c r="V298" s="3">
        <v>10.198878630000001</v>
      </c>
      <c r="W298" s="3">
        <v>0.4452315292666667</v>
      </c>
      <c r="X298" s="3">
        <v>0.49244385740000002</v>
      </c>
      <c r="Y298" s="3">
        <v>19.644922706666666</v>
      </c>
      <c r="Z298" s="3">
        <v>19.890093930000003</v>
      </c>
      <c r="AA298" s="3">
        <v>8.7372795803333343</v>
      </c>
      <c r="AB298" s="3">
        <v>9.7237401476666676</v>
      </c>
      <c r="AC298" s="3">
        <v>90.313579706666658</v>
      </c>
      <c r="AD298" s="3">
        <v>78.880265313333339</v>
      </c>
      <c r="AE298" s="3">
        <v>31.997982753333332</v>
      </c>
      <c r="AF298" s="3">
        <v>32.081051639999998</v>
      </c>
      <c r="AG298" s="3">
        <v>80.345599329999999</v>
      </c>
      <c r="AH298" s="3">
        <v>84.685314756666671</v>
      </c>
      <c r="AI298" s="12">
        <v>43660</v>
      </c>
      <c r="AJ298" s="13">
        <v>653.19999999999993</v>
      </c>
      <c r="AK298" s="16">
        <v>2.9769800000000002</v>
      </c>
      <c r="AL298" s="10">
        <v>2.3019999999999818E-2</v>
      </c>
      <c r="AM298" s="10">
        <v>0.53618117659507281</v>
      </c>
      <c r="AN298" s="14">
        <v>12</v>
      </c>
      <c r="AO298" s="10">
        <v>285.14999999999998</v>
      </c>
      <c r="AP298" s="14">
        <v>10.5</v>
      </c>
      <c r="AQ298" s="14">
        <v>37</v>
      </c>
      <c r="AR298" s="10">
        <v>310.14999999999998</v>
      </c>
      <c r="AS298" s="14">
        <v>47.1</v>
      </c>
      <c r="AT298" s="14">
        <v>0.5</v>
      </c>
      <c r="AU298" s="10">
        <v>0.62345797291038219</v>
      </c>
      <c r="AV298" s="10">
        <v>10.536771951766324</v>
      </c>
      <c r="AW298" s="10">
        <v>0.52170724640650012</v>
      </c>
      <c r="AX298" s="10">
        <v>0.57702905559519513</v>
      </c>
      <c r="AY298" s="10">
        <v>10.241201190114934</v>
      </c>
      <c r="AZ298" s="10">
        <v>11.406029312073764</v>
      </c>
      <c r="BA298" s="10">
        <v>-7.6819944532072526E-2</v>
      </c>
      <c r="BB298" s="10">
        <v>-7.1787664163047646E-3</v>
      </c>
      <c r="BC298" s="2">
        <v>9.8447495305497665E-2</v>
      </c>
      <c r="BD298" s="1" t="s">
        <v>59</v>
      </c>
      <c r="BF298" s="9">
        <v>0.38215931945531229</v>
      </c>
      <c r="BG298">
        <v>67</v>
      </c>
      <c r="BH298" s="19">
        <v>138.5</v>
      </c>
      <c r="BI298">
        <v>96</v>
      </c>
      <c r="BJ298" s="19">
        <v>30.8</v>
      </c>
      <c r="BK298">
        <v>90</v>
      </c>
      <c r="BL298" s="20">
        <v>13.6</v>
      </c>
      <c r="BM298">
        <v>88</v>
      </c>
      <c r="BN298">
        <v>77</v>
      </c>
      <c r="BO298" s="20">
        <v>4.8899999999999997</v>
      </c>
      <c r="BP298">
        <v>92</v>
      </c>
      <c r="BQ298" s="19">
        <v>12.5</v>
      </c>
      <c r="BR298">
        <v>88</v>
      </c>
      <c r="BS298">
        <v>73</v>
      </c>
      <c r="BT298" s="20">
        <v>9.65</v>
      </c>
      <c r="BU298" s="20">
        <v>1.0999999999999996</v>
      </c>
      <c r="BV298" s="20">
        <v>0</v>
      </c>
      <c r="BW298" s="20">
        <v>4</v>
      </c>
      <c r="BX298" s="20">
        <v>-2</v>
      </c>
      <c r="BY298" s="20">
        <v>-4.7600000000000007</v>
      </c>
      <c r="BZ298" s="25">
        <f t="shared" si="10"/>
        <v>43.544867520000004</v>
      </c>
      <c r="CA298" s="25">
        <f t="shared" si="9"/>
        <v>22.700604736149305</v>
      </c>
    </row>
    <row r="299" spans="1:79" x14ac:dyDescent="0.3">
      <c r="A299" s="2">
        <v>280</v>
      </c>
      <c r="B299" s="9" t="s">
        <v>365</v>
      </c>
      <c r="C299" s="10">
        <v>797</v>
      </c>
      <c r="D299" s="9" t="s">
        <v>58</v>
      </c>
      <c r="E299" s="10"/>
      <c r="F299" s="10"/>
      <c r="G299" s="10"/>
      <c r="H299" s="10"/>
      <c r="I299" s="10"/>
      <c r="J299" s="10"/>
      <c r="K299" s="10"/>
      <c r="L299" s="11"/>
      <c r="M299" s="11"/>
      <c r="N299" s="10">
        <v>0</v>
      </c>
      <c r="O299" s="10">
        <v>0</v>
      </c>
      <c r="P299" s="10" t="e">
        <v>#DIV/0!</v>
      </c>
      <c r="Q299" s="9" t="e">
        <v>#DIV/0!</v>
      </c>
      <c r="R299">
        <v>0</v>
      </c>
      <c r="S299" t="e">
        <v>#DIV/0!</v>
      </c>
      <c r="T299" s="9" t="e">
        <v>#DIV/0!</v>
      </c>
      <c r="U299" s="3" t="e">
        <v>#DIV/0!</v>
      </c>
      <c r="V299" s="3" t="e">
        <v>#DIV/0!</v>
      </c>
      <c r="W299" s="3" t="e">
        <v>#DIV/0!</v>
      </c>
      <c r="X299" s="3" t="e">
        <v>#DIV/0!</v>
      </c>
      <c r="Y299" s="3" t="e">
        <v>#DIV/0!</v>
      </c>
      <c r="Z299" s="3" t="e">
        <v>#DIV/0!</v>
      </c>
      <c r="AA299" s="3" t="e">
        <v>#DIV/0!</v>
      </c>
      <c r="AB299" s="3" t="e">
        <v>#DIV/0!</v>
      </c>
      <c r="AC299" s="3" t="e">
        <v>#DIV/0!</v>
      </c>
      <c r="AD299" s="3" t="e">
        <v>#DIV/0!</v>
      </c>
      <c r="AE299" s="3" t="e">
        <v>#DIV/0!</v>
      </c>
      <c r="AF299" s="3" t="e">
        <v>#DIV/0!</v>
      </c>
      <c r="AG299" s="3" t="e">
        <v>#DIV/0!</v>
      </c>
      <c r="AH299" s="3" t="e">
        <v>#DIV/0!</v>
      </c>
      <c r="AI299" s="12">
        <v>43660</v>
      </c>
      <c r="AJ299" s="13">
        <v>653.19999999999993</v>
      </c>
      <c r="AK299" s="16">
        <v>2.9769800000000002</v>
      </c>
      <c r="AL299" s="10">
        <v>2.3019999999999818E-2</v>
      </c>
      <c r="AM299" s="10" t="s">
        <v>518</v>
      </c>
      <c r="AN299" s="14">
        <v>12</v>
      </c>
      <c r="AO299" s="10">
        <v>285.14999999999998</v>
      </c>
      <c r="AP299" s="14">
        <v>10.5</v>
      </c>
      <c r="AQ299" s="14">
        <v>37</v>
      </c>
      <c r="AR299" s="10">
        <v>310.14999999999998</v>
      </c>
      <c r="AS299" s="14">
        <v>47.1</v>
      </c>
      <c r="AT299" s="14">
        <v>0.5</v>
      </c>
      <c r="AU299" s="10" t="s">
        <v>518</v>
      </c>
      <c r="AV299" s="10" t="s">
        <v>518</v>
      </c>
      <c r="AW299" s="10" t="e">
        <v>#DIV/0!</v>
      </c>
      <c r="AX299" s="10" t="e">
        <v>#DIV/0!</v>
      </c>
      <c r="AY299" s="10" t="e">
        <v>#DIV/0!</v>
      </c>
      <c r="AZ299" s="10" t="e">
        <v>#DIV/0!</v>
      </c>
      <c r="BA299" s="10" t="s">
        <v>518</v>
      </c>
      <c r="BB299" s="10" t="s">
        <v>518</v>
      </c>
      <c r="BC299" s="2" t="e">
        <v>#DIV/0!</v>
      </c>
      <c r="BD299" s="1" t="s">
        <v>59</v>
      </c>
      <c r="BF299" s="9" t="e">
        <v>#DIV/0!</v>
      </c>
      <c r="BG299">
        <v>80</v>
      </c>
      <c r="BH299" s="19">
        <v>152.30000000000001</v>
      </c>
      <c r="BI299">
        <v>75</v>
      </c>
      <c r="BJ299" s="19">
        <v>33.5</v>
      </c>
      <c r="BK299">
        <v>79</v>
      </c>
      <c r="BL299" s="20">
        <v>11.3</v>
      </c>
      <c r="BM299">
        <v>82</v>
      </c>
      <c r="BN299">
        <v>83</v>
      </c>
      <c r="BO299" s="20">
        <v>1.51</v>
      </c>
      <c r="BP299" s="21" t="e">
        <v>#NULL!</v>
      </c>
      <c r="BQ299" s="21" t="e">
        <v>#NULL!</v>
      </c>
      <c r="BR299" s="21" t="e">
        <v>#NULL!</v>
      </c>
      <c r="BS299" s="21" t="e">
        <v>#NULL!</v>
      </c>
      <c r="BT299" s="21" t="e">
        <v>#NULL!</v>
      </c>
      <c r="BU299" s="21" t="e">
        <v>#NULL!</v>
      </c>
      <c r="BV299" s="21" t="e">
        <v>#NULL!</v>
      </c>
      <c r="BW299" s="21" t="e">
        <v>#NULL!</v>
      </c>
      <c r="BX299" s="21" t="e">
        <v>#NULL!</v>
      </c>
      <c r="BY299" s="21" t="e">
        <v>#NULL!</v>
      </c>
      <c r="BZ299" s="25">
        <f t="shared" si="10"/>
        <v>34.019427749999998</v>
      </c>
      <c r="CA299" s="25">
        <f t="shared" si="9"/>
        <v>14.666524001208861</v>
      </c>
    </row>
    <row r="300" spans="1:79" x14ac:dyDescent="0.3">
      <c r="A300" s="2">
        <v>281</v>
      </c>
      <c r="B300" s="9" t="s">
        <v>367</v>
      </c>
      <c r="C300" s="10">
        <v>724</v>
      </c>
      <c r="D300" s="9" t="s">
        <v>58</v>
      </c>
      <c r="E300" s="10">
        <v>9.6192913240000006</v>
      </c>
      <c r="F300" s="10">
        <v>0.58760131709999996</v>
      </c>
      <c r="G300" s="10">
        <v>20.716043379999999</v>
      </c>
      <c r="H300" s="10">
        <v>12.202668259999999</v>
      </c>
      <c r="I300" s="10">
        <v>73.049477460000006</v>
      </c>
      <c r="J300" s="10">
        <v>36.990740260000003</v>
      </c>
      <c r="K300" s="10">
        <v>84.214852769999993</v>
      </c>
      <c r="L300" s="11">
        <v>5.8449074074074072E-3</v>
      </c>
      <c r="M300" s="11">
        <v>6.3483680555555559E-3</v>
      </c>
      <c r="N300" s="10">
        <v>2.5355282769999992</v>
      </c>
      <c r="O300" s="10">
        <v>16.024203349999993</v>
      </c>
      <c r="P300" s="10">
        <v>0.15823115955402553</v>
      </c>
      <c r="Q300" s="9">
        <v>0.11336472540301142</v>
      </c>
      <c r="R300">
        <v>4.209158759999994</v>
      </c>
      <c r="S300">
        <v>0.26267507145682817</v>
      </c>
      <c r="T300" s="9">
        <v>0.39131282145219065</v>
      </c>
      <c r="U300" s="3">
        <v>13.73801759</v>
      </c>
      <c r="V300" s="3">
        <v>9.7379930340000005</v>
      </c>
      <c r="W300" s="3">
        <v>0.49505835859999997</v>
      </c>
      <c r="X300" s="3">
        <v>0.55413784756666662</v>
      </c>
      <c r="Y300" s="3">
        <v>18.895643466666666</v>
      </c>
      <c r="Z300" s="3">
        <v>20.230794403333334</v>
      </c>
      <c r="AA300" s="3">
        <v>9.2933813189999999</v>
      </c>
      <c r="AB300" s="3">
        <v>11.198076207999998</v>
      </c>
      <c r="AC300" s="3">
        <v>88.354189006666672</v>
      </c>
      <c r="AD300" s="3">
        <v>69.953932153333326</v>
      </c>
      <c r="AE300" s="3">
        <v>37.241076383333336</v>
      </c>
      <c r="AF300" s="3">
        <v>36.937804696666667</v>
      </c>
      <c r="AG300" s="3">
        <v>76.057693743333331</v>
      </c>
      <c r="AH300" s="3">
        <v>83.163365393333336</v>
      </c>
      <c r="AI300" s="12">
        <v>43660</v>
      </c>
      <c r="AJ300" s="13">
        <v>653.19999999999993</v>
      </c>
      <c r="AK300" s="16">
        <v>2.9769800000000002</v>
      </c>
      <c r="AL300" s="10">
        <v>2.3019999999999818E-2</v>
      </c>
      <c r="AM300" s="10">
        <v>0.59214504339968688</v>
      </c>
      <c r="AN300" s="14">
        <v>12</v>
      </c>
      <c r="AO300" s="10">
        <v>285.14999999999998</v>
      </c>
      <c r="AP300" s="14">
        <v>10.5</v>
      </c>
      <c r="AQ300" s="14">
        <v>37</v>
      </c>
      <c r="AR300" s="10">
        <v>310.14999999999998</v>
      </c>
      <c r="AS300" s="14">
        <v>47.1</v>
      </c>
      <c r="AT300" s="14">
        <v>0.5</v>
      </c>
      <c r="AU300" s="10">
        <v>0.68853134824929552</v>
      </c>
      <c r="AV300" s="10">
        <v>14.263645278822292</v>
      </c>
      <c r="AW300" s="10">
        <v>0.58009263966801472</v>
      </c>
      <c r="AX300" s="10">
        <v>0.64931998652431133</v>
      </c>
      <c r="AY300" s="10">
        <v>10.96270876996582</v>
      </c>
      <c r="AZ300" s="10">
        <v>13.168327934097483</v>
      </c>
      <c r="BA300" s="10">
        <v>2.9376734962230433</v>
      </c>
      <c r="BB300" s="10">
        <v>0.18332727262993978</v>
      </c>
      <c r="BC300" s="2">
        <v>0.13244177449792013</v>
      </c>
      <c r="BD300" s="1" t="s">
        <v>59</v>
      </c>
      <c r="BF300" s="9">
        <v>0.39131282145219065</v>
      </c>
      <c r="BG300">
        <v>60</v>
      </c>
      <c r="BH300" s="19">
        <v>151.5</v>
      </c>
      <c r="BI300">
        <v>125</v>
      </c>
      <c r="BJ300" s="19">
        <v>30.4</v>
      </c>
      <c r="BK300">
        <v>87</v>
      </c>
      <c r="BL300" s="20">
        <v>13.7</v>
      </c>
      <c r="BM300">
        <v>89</v>
      </c>
      <c r="BN300">
        <v>59</v>
      </c>
      <c r="BO300" s="20">
        <v>13.62</v>
      </c>
      <c r="BP300">
        <v>93</v>
      </c>
      <c r="BQ300" s="19">
        <v>13.6</v>
      </c>
      <c r="BR300">
        <v>80</v>
      </c>
      <c r="BS300">
        <v>81</v>
      </c>
      <c r="BT300" s="20">
        <v>13.39</v>
      </c>
      <c r="BU300" s="20">
        <v>9.9999999999999645E-2</v>
      </c>
      <c r="BV300" s="20">
        <v>9</v>
      </c>
      <c r="BW300" s="20">
        <v>-22</v>
      </c>
      <c r="BX300" s="20">
        <v>-6</v>
      </c>
      <c r="BY300" s="20">
        <v>0.22999999999999865</v>
      </c>
      <c r="BZ300" s="25">
        <f t="shared" si="10"/>
        <v>56.699046250000002</v>
      </c>
      <c r="CA300" s="25">
        <f t="shared" si="9"/>
        <v>24.703044908451243</v>
      </c>
    </row>
    <row r="301" spans="1:79" x14ac:dyDescent="0.3">
      <c r="A301" s="2">
        <v>284</v>
      </c>
      <c r="B301" s="9" t="s">
        <v>370</v>
      </c>
      <c r="C301" s="10">
        <v>786</v>
      </c>
      <c r="D301" s="9" t="s">
        <v>58</v>
      </c>
      <c r="E301" s="10">
        <v>8.6762049650000002</v>
      </c>
      <c r="F301" s="10">
        <v>0.79412371319999997</v>
      </c>
      <c r="G301" s="10">
        <v>14.50421027</v>
      </c>
      <c r="H301" s="10">
        <v>11.44125803</v>
      </c>
      <c r="I301" s="10">
        <v>78.692888339999996</v>
      </c>
      <c r="J301" s="10">
        <v>32.47634205</v>
      </c>
      <c r="K301" s="10">
        <v>84.704904130000003</v>
      </c>
      <c r="L301" s="11">
        <v>5.8564814814814825E-3</v>
      </c>
      <c r="M301" s="11">
        <v>6.5856365740740745E-3</v>
      </c>
      <c r="N301" s="10">
        <v>3.1399762320000004</v>
      </c>
      <c r="O301" s="10">
        <v>13.092244370000003</v>
      </c>
      <c r="P301" s="10">
        <v>0.2398348322305261</v>
      </c>
      <c r="Q301" s="9">
        <v>0.20453500384473963</v>
      </c>
      <c r="R301">
        <v>11.892276770000009</v>
      </c>
      <c r="S301">
        <v>0.90834515717185671</v>
      </c>
      <c r="T301" s="9">
        <v>1.0009564946754808</v>
      </c>
      <c r="U301" s="3">
        <v>13.768471343333333</v>
      </c>
      <c r="V301" s="3">
        <v>9.1493888396666669</v>
      </c>
      <c r="W301" s="3">
        <v>0.51128691523333336</v>
      </c>
      <c r="X301" s="3">
        <v>0.69823020629999999</v>
      </c>
      <c r="Y301" s="3">
        <v>16.474010613333334</v>
      </c>
      <c r="Z301" s="3">
        <v>15.967631859999999</v>
      </c>
      <c r="AA301" s="3">
        <v>8.3277965356666659</v>
      </c>
      <c r="AB301" s="3">
        <v>11.028274826666667</v>
      </c>
      <c r="AC301" s="3">
        <v>92.208967036666664</v>
      </c>
      <c r="AD301" s="3">
        <v>79.061303003333322</v>
      </c>
      <c r="AE301" s="3">
        <v>32.023527476666665</v>
      </c>
      <c r="AF301" s="3">
        <v>31.942439566666668</v>
      </c>
      <c r="AG301" s="3">
        <v>70.596032043333338</v>
      </c>
      <c r="AH301" s="3">
        <v>83.73818170666668</v>
      </c>
      <c r="AI301" s="12">
        <v>43661</v>
      </c>
      <c r="AJ301" s="13">
        <v>653.86666666666667</v>
      </c>
      <c r="AK301" s="16">
        <v>2.9873599999999998</v>
      </c>
      <c r="AL301" s="10">
        <v>1.2640000000000207E-2</v>
      </c>
      <c r="AM301" s="10">
        <v>0.79748377818542127</v>
      </c>
      <c r="AN301" s="14">
        <v>12</v>
      </c>
      <c r="AO301" s="10">
        <v>285.14999999999998</v>
      </c>
      <c r="AP301" s="14">
        <v>10.5</v>
      </c>
      <c r="AQ301" s="14">
        <v>37</v>
      </c>
      <c r="AR301" s="10">
        <v>310.14999999999998</v>
      </c>
      <c r="AS301" s="14">
        <v>47.1</v>
      </c>
      <c r="AT301" s="14">
        <v>0.5</v>
      </c>
      <c r="AU301" s="10">
        <v>0.92722825438490541</v>
      </c>
      <c r="AV301" s="10">
        <v>13.448713569883717</v>
      </c>
      <c r="AW301" s="10">
        <v>0.59698465871431527</v>
      </c>
      <c r="AX301" s="10">
        <v>0.81526185981466737</v>
      </c>
      <c r="AY301" s="10">
        <v>9.7969211438129591</v>
      </c>
      <c r="AZ301" s="10">
        <v>12.932842355705915</v>
      </c>
      <c r="BA301" s="10">
        <v>3.6213549679110351</v>
      </c>
      <c r="BB301" s="10">
        <v>0.27660306862352235</v>
      </c>
      <c r="BC301" s="2">
        <v>0.23745927030894895</v>
      </c>
      <c r="BD301" s="1" t="s">
        <v>59</v>
      </c>
      <c r="BF301" s="9">
        <v>1.0009564946754808</v>
      </c>
      <c r="BG301">
        <v>54</v>
      </c>
      <c r="BH301" s="19">
        <v>145.6</v>
      </c>
      <c r="BI301">
        <v>136</v>
      </c>
      <c r="BJ301" s="19">
        <v>32.299999999999997</v>
      </c>
      <c r="BK301">
        <v>84</v>
      </c>
      <c r="BL301" s="20">
        <v>14.9</v>
      </c>
      <c r="BM301">
        <v>92</v>
      </c>
      <c r="BN301">
        <v>99</v>
      </c>
      <c r="BO301" s="20">
        <v>4.04</v>
      </c>
      <c r="BP301">
        <v>90</v>
      </c>
      <c r="BQ301" s="19">
        <v>14.1</v>
      </c>
      <c r="BR301">
        <v>92</v>
      </c>
      <c r="BS301">
        <v>76</v>
      </c>
      <c r="BT301" s="20">
        <v>4.09</v>
      </c>
      <c r="BU301" s="20">
        <v>0.80000000000000071</v>
      </c>
      <c r="BV301" s="20">
        <v>0</v>
      </c>
      <c r="BW301" s="20">
        <v>23</v>
      </c>
      <c r="BX301" s="20">
        <v>-6</v>
      </c>
      <c r="BY301" s="20">
        <v>-4.9999999999999822E-2</v>
      </c>
      <c r="BZ301" s="25">
        <f t="shared" si="10"/>
        <v>61.688562320000003</v>
      </c>
      <c r="CA301" s="25">
        <f t="shared" si="9"/>
        <v>29.099256920963651</v>
      </c>
    </row>
    <row r="302" spans="1:79" x14ac:dyDescent="0.3">
      <c r="A302" s="2">
        <v>286</v>
      </c>
      <c r="B302" s="9" t="s">
        <v>372</v>
      </c>
      <c r="C302" s="10">
        <v>795</v>
      </c>
      <c r="D302" s="9" t="s">
        <v>58</v>
      </c>
      <c r="E302" s="10">
        <v>9.8746454079999992</v>
      </c>
      <c r="F302" s="10">
        <v>0.54195043649999997</v>
      </c>
      <c r="G302" s="10">
        <v>20.130709299999999</v>
      </c>
      <c r="H302" s="10">
        <v>10.89718824</v>
      </c>
      <c r="I302" s="10">
        <v>81.324372319999995</v>
      </c>
      <c r="J302" s="10">
        <v>31.111373489999998</v>
      </c>
      <c r="K302" s="10">
        <v>78.963972010000006</v>
      </c>
      <c r="L302" s="11">
        <v>4.2534722222222219E-3</v>
      </c>
      <c r="M302" s="11">
        <v>4.8032291666666666E-3</v>
      </c>
      <c r="N302" s="10">
        <v>1.2491139100000002</v>
      </c>
      <c r="O302" s="10">
        <v>13.179119240000006</v>
      </c>
      <c r="P302" s="10">
        <v>9.4779771489494444E-2</v>
      </c>
      <c r="Q302" s="9">
        <v>8.2674524468531546E-2</v>
      </c>
      <c r="R302">
        <v>4.8561185800000004</v>
      </c>
      <c r="S302">
        <v>0.36847064599439788</v>
      </c>
      <c r="T302" s="9">
        <v>0.46885166652310062</v>
      </c>
      <c r="U302" s="3">
        <v>13.80697979</v>
      </c>
      <c r="V302" s="3">
        <v>10.162171005999999</v>
      </c>
      <c r="W302" s="3">
        <v>0.48420739299999999</v>
      </c>
      <c r="X302" s="3">
        <v>0.50727926063333328</v>
      </c>
      <c r="Y302" s="3">
        <v>19.15034794</v>
      </c>
      <c r="Z302" s="3">
        <v>20.218957306666667</v>
      </c>
      <c r="AA302" s="3">
        <v>9.2559626669999986</v>
      </c>
      <c r="AB302" s="3">
        <v>10.233494159333333</v>
      </c>
      <c r="AC302" s="3">
        <v>93.332056530000003</v>
      </c>
      <c r="AD302" s="3">
        <v>81.296713186666665</v>
      </c>
      <c r="AE302" s="3">
        <v>30.536341539999999</v>
      </c>
      <c r="AF302" s="3">
        <v>31.078773196666663</v>
      </c>
      <c r="AG302" s="3">
        <v>71.673579903333348</v>
      </c>
      <c r="AH302" s="3">
        <v>77.299638393333339</v>
      </c>
      <c r="AI302" s="12">
        <v>43661</v>
      </c>
      <c r="AJ302" s="13">
        <v>653.86666666666667</v>
      </c>
      <c r="AK302" s="16">
        <v>2.9873599999999998</v>
      </c>
      <c r="AL302" s="10">
        <v>1.2640000000000207E-2</v>
      </c>
      <c r="AM302" s="10">
        <v>0.54424351584676767</v>
      </c>
      <c r="AN302" s="14">
        <v>12</v>
      </c>
      <c r="AO302" s="10">
        <v>285.14999999999998</v>
      </c>
      <c r="AP302" s="14">
        <v>10.5</v>
      </c>
      <c r="AQ302" s="14">
        <v>37</v>
      </c>
      <c r="AR302" s="10">
        <v>310.14999999999998</v>
      </c>
      <c r="AS302" s="14">
        <v>47.1</v>
      </c>
      <c r="AT302" s="14">
        <v>0.5</v>
      </c>
      <c r="AU302" s="10">
        <v>0.63278774937233861</v>
      </c>
      <c r="AV302" s="10">
        <v>12.738466231215806</v>
      </c>
      <c r="AW302" s="10">
        <v>0.56536628778214393</v>
      </c>
      <c r="AX302" s="10">
        <v>0.59230527373037922</v>
      </c>
      <c r="AY302" s="29">
        <v>10.811504255015622</v>
      </c>
      <c r="AZ302" s="29">
        <v>11.971129564761521</v>
      </c>
      <c r="BA302" s="10">
        <v>1.4670349095140764</v>
      </c>
      <c r="BB302" s="10">
        <v>0.11131509494666927</v>
      </c>
      <c r="BC302" s="2">
        <v>9.8171240915303368E-2</v>
      </c>
      <c r="BD302" s="1" t="s">
        <v>59</v>
      </c>
      <c r="BF302" s="9">
        <v>0.46885166652310062</v>
      </c>
      <c r="BG302">
        <v>65</v>
      </c>
      <c r="BH302" s="19">
        <v>141.19999999999999</v>
      </c>
      <c r="BI302">
        <v>98</v>
      </c>
      <c r="BJ302" s="19">
        <v>27.7</v>
      </c>
      <c r="BK302">
        <v>93</v>
      </c>
      <c r="BL302" s="20">
        <v>11.9</v>
      </c>
      <c r="BM302">
        <v>88</v>
      </c>
      <c r="BN302">
        <v>78</v>
      </c>
      <c r="BO302" s="20">
        <v>8.5399999999999991</v>
      </c>
      <c r="BP302">
        <v>88</v>
      </c>
      <c r="BQ302" s="19">
        <v>12.7</v>
      </c>
      <c r="BR302">
        <v>90</v>
      </c>
      <c r="BS302">
        <v>82</v>
      </c>
      <c r="BT302" s="20">
        <v>10.77</v>
      </c>
      <c r="BU302" s="20">
        <v>-0.79999999999999893</v>
      </c>
      <c r="BV302" s="20">
        <v>-2</v>
      </c>
      <c r="BW302" s="20">
        <v>-4</v>
      </c>
      <c r="BX302" s="20">
        <v>5</v>
      </c>
      <c r="BY302" s="20">
        <v>-2.2300000000000004</v>
      </c>
      <c r="BZ302" s="25">
        <f t="shared" si="10"/>
        <v>44.452052260000002</v>
      </c>
      <c r="CA302" s="25">
        <f t="shared" si="9"/>
        <v>22.295767290083386</v>
      </c>
    </row>
    <row r="303" spans="1:79" x14ac:dyDescent="0.3">
      <c r="A303" s="2">
        <v>287</v>
      </c>
      <c r="B303" s="9" t="s">
        <v>373</v>
      </c>
      <c r="C303" s="10">
        <v>721</v>
      </c>
      <c r="D303" s="9" t="s">
        <v>58</v>
      </c>
      <c r="E303" s="10">
        <v>9.9943509899999992</v>
      </c>
      <c r="F303" s="10">
        <v>0.53237709030000002</v>
      </c>
      <c r="G303" s="10">
        <v>21.641085740000001</v>
      </c>
      <c r="H303" s="10">
        <v>11.454760139999999</v>
      </c>
      <c r="I303" s="10">
        <v>80.411043390000003</v>
      </c>
      <c r="J303" s="10">
        <v>28.93269548</v>
      </c>
      <c r="K303" s="10">
        <v>77.486147509999995</v>
      </c>
      <c r="L303" s="11">
        <v>5.8449074074074072E-3</v>
      </c>
      <c r="M303" s="11">
        <v>6.4178125000000008E-3</v>
      </c>
      <c r="N303" s="10">
        <v>1.2095879299999996</v>
      </c>
      <c r="O303" s="10">
        <v>10.478883709999991</v>
      </c>
      <c r="P303" s="10">
        <v>0.11543099088366549</v>
      </c>
      <c r="Q303" s="9">
        <v>7.9562134630451198E-2</v>
      </c>
      <c r="R303">
        <v>11.811697679999995</v>
      </c>
      <c r="S303">
        <v>1.1271904533808406</v>
      </c>
      <c r="T303" s="9">
        <v>0.96121814839910436</v>
      </c>
      <c r="U303" s="3">
        <v>13.823559670000002</v>
      </c>
      <c r="V303" s="3">
        <v>9.894882811333332</v>
      </c>
      <c r="W303" s="3">
        <v>0.50103776296666669</v>
      </c>
      <c r="X303" s="3">
        <v>0.52117758636666667</v>
      </c>
      <c r="Y303" s="3">
        <v>20.547493793333334</v>
      </c>
      <c r="Z303" s="3">
        <v>21.663649273333334</v>
      </c>
      <c r="AA303" s="3">
        <v>10.239197856666665</v>
      </c>
      <c r="AB303" s="3">
        <v>11.208507303333334</v>
      </c>
      <c r="AC303" s="3">
        <v>90.985994593333317</v>
      </c>
      <c r="AD303" s="3">
        <v>79.294459293333333</v>
      </c>
      <c r="AE303" s="3">
        <v>29.307431383333334</v>
      </c>
      <c r="AF303" s="3">
        <v>29.397873279999999</v>
      </c>
      <c r="AG303" s="3">
        <v>63.676844410000001</v>
      </c>
      <c r="AH303" s="3">
        <v>74.827468049999993</v>
      </c>
      <c r="AI303" s="12">
        <v>43661</v>
      </c>
      <c r="AJ303" s="13">
        <v>653.86666666666667</v>
      </c>
      <c r="AK303" s="16">
        <v>2.9873599999999998</v>
      </c>
      <c r="AL303" s="10">
        <v>1.2640000000000207E-2</v>
      </c>
      <c r="AM303" s="10">
        <v>0.53462966328129191</v>
      </c>
      <c r="AN303" s="14">
        <v>12</v>
      </c>
      <c r="AO303" s="10">
        <v>285.14999999999998</v>
      </c>
      <c r="AP303" s="14">
        <v>10.5</v>
      </c>
      <c r="AQ303" s="14">
        <v>37</v>
      </c>
      <c r="AR303" s="10">
        <v>310.14999999999998</v>
      </c>
      <c r="AS303" s="14">
        <v>47.1</v>
      </c>
      <c r="AT303" s="14">
        <v>0.5</v>
      </c>
      <c r="AU303" s="10">
        <v>0.62160979694742136</v>
      </c>
      <c r="AV303" s="10">
        <v>13.452310912563137</v>
      </c>
      <c r="AW303" s="10">
        <v>0.58501762712064609</v>
      </c>
      <c r="AX303" s="10">
        <v>0.60853312349028921</v>
      </c>
      <c r="AY303" s="10">
        <v>11.992818267879146</v>
      </c>
      <c r="AZ303" s="10">
        <v>13.191942312954778</v>
      </c>
      <c r="BA303" s="10">
        <v>1.4930755424357027</v>
      </c>
      <c r="BB303" s="10">
        <v>0.14248421718917081</v>
      </c>
      <c r="BC303" s="2">
        <v>9.8393980844215287E-2</v>
      </c>
      <c r="BD303" s="1" t="s">
        <v>59</v>
      </c>
      <c r="BF303" s="9">
        <v>0.96121814839910436</v>
      </c>
      <c r="BG303">
        <v>62</v>
      </c>
      <c r="BH303" s="19">
        <v>144.19999999999999</v>
      </c>
      <c r="BI303">
        <v>112</v>
      </c>
      <c r="BJ303" s="19">
        <v>31.5</v>
      </c>
      <c r="BK303">
        <v>91</v>
      </c>
      <c r="BL303" s="20">
        <v>14.5</v>
      </c>
      <c r="BM303">
        <v>84</v>
      </c>
      <c r="BN303">
        <v>71</v>
      </c>
      <c r="BO303" s="20">
        <v>15.11</v>
      </c>
      <c r="BP303">
        <v>88</v>
      </c>
      <c r="BQ303" s="19">
        <v>13.4</v>
      </c>
      <c r="BR303">
        <v>88</v>
      </c>
      <c r="BS303">
        <v>87</v>
      </c>
      <c r="BT303" s="20">
        <v>6.5</v>
      </c>
      <c r="BU303" s="20">
        <v>1.0999999999999996</v>
      </c>
      <c r="BV303" s="20">
        <v>-4</v>
      </c>
      <c r="BW303" s="20">
        <v>-16</v>
      </c>
      <c r="BX303" s="20">
        <v>3</v>
      </c>
      <c r="BY303" s="20">
        <v>8.61</v>
      </c>
      <c r="BZ303" s="25">
        <f t="shared" si="10"/>
        <v>50.802345440000003</v>
      </c>
      <c r="CA303" s="25">
        <f t="shared" si="9"/>
        <v>24.431674992930532</v>
      </c>
    </row>
    <row r="304" spans="1:79" x14ac:dyDescent="0.3">
      <c r="A304" s="2">
        <v>288</v>
      </c>
      <c r="B304" s="9" t="s">
        <v>374</v>
      </c>
      <c r="C304" s="10">
        <v>687</v>
      </c>
      <c r="D304" s="9" t="s">
        <v>58</v>
      </c>
      <c r="E304" s="10"/>
      <c r="F304" s="10"/>
      <c r="G304" s="10"/>
      <c r="H304" s="10"/>
      <c r="I304" s="10"/>
      <c r="J304" s="10"/>
      <c r="K304" s="10"/>
      <c r="L304" s="11"/>
      <c r="M304" s="11"/>
      <c r="N304" s="10">
        <v>0</v>
      </c>
      <c r="O304" s="10">
        <v>0</v>
      </c>
      <c r="P304" s="10" t="e">
        <v>#DIV/0!</v>
      </c>
      <c r="Q304" s="9" t="e">
        <v>#DIV/0!</v>
      </c>
      <c r="R304">
        <v>0</v>
      </c>
      <c r="S304" t="e">
        <v>#DIV/0!</v>
      </c>
      <c r="T304" s="9" t="e">
        <v>#DIV/0!</v>
      </c>
      <c r="U304" s="3" t="e">
        <v>#DIV/0!</v>
      </c>
      <c r="V304" s="3" t="e">
        <v>#DIV/0!</v>
      </c>
      <c r="W304" s="3" t="e">
        <v>#DIV/0!</v>
      </c>
      <c r="X304" s="3" t="e">
        <v>#DIV/0!</v>
      </c>
      <c r="Y304" s="3" t="e">
        <v>#DIV/0!</v>
      </c>
      <c r="Z304" s="3" t="e">
        <v>#DIV/0!</v>
      </c>
      <c r="AA304" s="3" t="e">
        <v>#DIV/0!</v>
      </c>
      <c r="AB304" s="3" t="e">
        <v>#DIV/0!</v>
      </c>
      <c r="AC304" s="3" t="e">
        <v>#DIV/0!</v>
      </c>
      <c r="AD304" s="3" t="e">
        <v>#DIV/0!</v>
      </c>
      <c r="AE304" s="3" t="e">
        <v>#DIV/0!</v>
      </c>
      <c r="AF304" s="3" t="e">
        <v>#DIV/0!</v>
      </c>
      <c r="AG304" s="3" t="e">
        <v>#DIV/0!</v>
      </c>
      <c r="AH304" s="3" t="e">
        <v>#DIV/0!</v>
      </c>
      <c r="AI304" s="12">
        <v>43661</v>
      </c>
      <c r="AJ304" s="13">
        <v>653.86666666666667</v>
      </c>
      <c r="AK304" s="16">
        <v>2.9873599999999998</v>
      </c>
      <c r="AL304" s="10">
        <v>1.2640000000000207E-2</v>
      </c>
      <c r="AM304" s="10" t="s">
        <v>518</v>
      </c>
      <c r="AN304" s="14">
        <v>12</v>
      </c>
      <c r="AO304" s="10">
        <v>285.14999999999998</v>
      </c>
      <c r="AP304" s="14">
        <v>10.5</v>
      </c>
      <c r="AQ304" s="14">
        <v>37</v>
      </c>
      <c r="AR304" s="10">
        <v>310.14999999999998</v>
      </c>
      <c r="AS304" s="14">
        <v>47.1</v>
      </c>
      <c r="AT304" s="14">
        <v>0.5</v>
      </c>
      <c r="AU304" s="10" t="s">
        <v>518</v>
      </c>
      <c r="AV304" s="10" t="s">
        <v>518</v>
      </c>
      <c r="AW304" s="10" t="e">
        <v>#DIV/0!</v>
      </c>
      <c r="AX304" s="10" t="e">
        <v>#DIV/0!</v>
      </c>
      <c r="AY304" s="10" t="e">
        <v>#DIV/0!</v>
      </c>
      <c r="AZ304" s="10" t="e">
        <v>#DIV/0!</v>
      </c>
      <c r="BA304" s="10" t="s">
        <v>518</v>
      </c>
      <c r="BB304" s="10" t="s">
        <v>518</v>
      </c>
      <c r="BC304" s="2" t="e">
        <v>#DIV/0!</v>
      </c>
      <c r="BD304" s="1" t="s">
        <v>59</v>
      </c>
      <c r="BF304" s="9" t="e">
        <v>#DIV/0!</v>
      </c>
      <c r="BG304">
        <v>57</v>
      </c>
      <c r="BH304" s="19">
        <v>154.1</v>
      </c>
      <c r="BI304">
        <v>108</v>
      </c>
      <c r="BJ304" s="19">
        <v>32.299999999999997</v>
      </c>
      <c r="BK304">
        <v>89</v>
      </c>
      <c r="BL304" s="20">
        <v>13.9</v>
      </c>
      <c r="BM304">
        <v>88</v>
      </c>
      <c r="BN304">
        <v>89</v>
      </c>
      <c r="BO304" s="20">
        <v>5.14</v>
      </c>
      <c r="BP304">
        <v>87</v>
      </c>
      <c r="BQ304" s="19">
        <v>15.6</v>
      </c>
      <c r="BR304">
        <v>90</v>
      </c>
      <c r="BS304">
        <v>74</v>
      </c>
      <c r="BT304" s="20">
        <v>8.35</v>
      </c>
      <c r="BU304" s="20">
        <v>-1.6999999999999993</v>
      </c>
      <c r="BV304" s="20">
        <v>-2</v>
      </c>
      <c r="BW304" s="20">
        <v>15</v>
      </c>
      <c r="BX304" s="20">
        <v>2</v>
      </c>
      <c r="BY304" s="20">
        <v>-3.21</v>
      </c>
      <c r="BZ304" s="25">
        <f t="shared" si="10"/>
        <v>48.98797596</v>
      </c>
      <c r="CA304" s="25">
        <f t="shared" si="9"/>
        <v>20.629287032658283</v>
      </c>
    </row>
    <row r="305" spans="1:79" x14ac:dyDescent="0.3">
      <c r="A305" s="2">
        <v>289</v>
      </c>
      <c r="B305" s="9" t="s">
        <v>376</v>
      </c>
      <c r="C305" s="10">
        <v>686</v>
      </c>
      <c r="D305" s="9" t="s">
        <v>58</v>
      </c>
      <c r="E305" s="10">
        <v>8.1842327669999992</v>
      </c>
      <c r="F305" s="10">
        <v>0.81708886169999995</v>
      </c>
      <c r="G305" s="10">
        <v>18.412738789999999</v>
      </c>
      <c r="H305" s="10">
        <v>15.075454390000001</v>
      </c>
      <c r="I305" s="10">
        <v>79.246949779999994</v>
      </c>
      <c r="J305" s="10">
        <v>31.728935180000001</v>
      </c>
      <c r="K305" s="10">
        <v>73.057077739999997</v>
      </c>
      <c r="L305" s="11">
        <v>5.0752314814814818E-3</v>
      </c>
      <c r="M305" s="11">
        <v>5.5613310185185193E-3</v>
      </c>
      <c r="N305" s="10">
        <v>3.5688168000000005</v>
      </c>
      <c r="O305" s="10">
        <v>14.96943211</v>
      </c>
      <c r="P305" s="10">
        <v>0.23840695984825844</v>
      </c>
      <c r="Q305" s="9">
        <v>0.29838756328500193</v>
      </c>
      <c r="R305">
        <v>14.962193879999994</v>
      </c>
      <c r="S305">
        <v>0.99951646595897448</v>
      </c>
      <c r="T305" s="9">
        <v>1.0243795221370295</v>
      </c>
      <c r="U305" s="3">
        <v>13.819552723333333</v>
      </c>
      <c r="V305" s="3">
        <v>8.5587704606666666</v>
      </c>
      <c r="W305" s="3">
        <v>0.61092889506666659</v>
      </c>
      <c r="X305" s="3">
        <v>0.74705814950000005</v>
      </c>
      <c r="Y305" s="3">
        <v>16.901322889999999</v>
      </c>
      <c r="Z305" s="3">
        <v>18.883455626666667</v>
      </c>
      <c r="AA305" s="3">
        <v>10.328043976333333</v>
      </c>
      <c r="AB305" s="3">
        <v>14.102068746666667</v>
      </c>
      <c r="AC305" s="3">
        <v>94.434066889999997</v>
      </c>
      <c r="AD305" s="3">
        <v>81.513381939999988</v>
      </c>
      <c r="AE305" s="3">
        <v>31.345767623333334</v>
      </c>
      <c r="AF305" s="3">
        <v>31.162373680000002</v>
      </c>
      <c r="AG305" s="3">
        <v>58.722239426666668</v>
      </c>
      <c r="AH305" s="3">
        <v>71.948509353333336</v>
      </c>
      <c r="AI305" s="12">
        <v>43661</v>
      </c>
      <c r="AJ305" s="13">
        <v>653.86666666666667</v>
      </c>
      <c r="AK305" s="16">
        <v>2.9873599999999998</v>
      </c>
      <c r="AL305" s="10">
        <v>1.2640000000000207E-2</v>
      </c>
      <c r="AM305" s="10">
        <v>0.82054609591746563</v>
      </c>
      <c r="AN305" s="14">
        <v>12</v>
      </c>
      <c r="AO305" s="10">
        <v>285.14999999999998</v>
      </c>
      <c r="AP305" s="14">
        <v>10.5</v>
      </c>
      <c r="AQ305" s="14">
        <v>37</v>
      </c>
      <c r="AR305" s="10">
        <v>310.14999999999998</v>
      </c>
      <c r="AS305" s="14">
        <v>47.1</v>
      </c>
      <c r="AT305" s="14">
        <v>0.5</v>
      </c>
      <c r="AU305" s="10">
        <v>0.9540426338089113</v>
      </c>
      <c r="AV305" s="10">
        <v>17.566537810847105</v>
      </c>
      <c r="AW305" s="10">
        <v>0.71332781468433348</v>
      </c>
      <c r="AX305" s="10">
        <v>0.87227394469008634</v>
      </c>
      <c r="AY305" s="10">
        <v>12.074369567167613</v>
      </c>
      <c r="AZ305" s="10">
        <v>16.445499670503331</v>
      </c>
      <c r="BA305" s="10">
        <v>4.0727350681688819</v>
      </c>
      <c r="BB305" s="10">
        <v>0.27207011182796847</v>
      </c>
      <c r="BC305" s="2">
        <v>0.34592486628294755</v>
      </c>
      <c r="BD305" s="1" t="s">
        <v>59</v>
      </c>
      <c r="BF305" s="9">
        <v>1.0243795221370295</v>
      </c>
      <c r="BG305">
        <v>53</v>
      </c>
      <c r="BH305" s="19">
        <v>162.6</v>
      </c>
      <c r="BI305">
        <v>143</v>
      </c>
      <c r="BJ305" s="19">
        <v>33.1</v>
      </c>
      <c r="BK305">
        <v>91</v>
      </c>
      <c r="BL305" s="20">
        <v>11.4</v>
      </c>
      <c r="BM305">
        <v>93</v>
      </c>
      <c r="BN305">
        <v>73</v>
      </c>
      <c r="BO305" s="20">
        <v>1.17</v>
      </c>
      <c r="BP305">
        <v>84</v>
      </c>
      <c r="BQ305" s="19">
        <v>14.6</v>
      </c>
      <c r="BR305">
        <v>92</v>
      </c>
      <c r="BS305">
        <v>69</v>
      </c>
      <c r="BT305" s="20">
        <v>3.08</v>
      </c>
      <c r="BU305" s="20">
        <v>-3.1999999999999993</v>
      </c>
      <c r="BV305" s="20">
        <v>1</v>
      </c>
      <c r="BW305" s="20">
        <v>4</v>
      </c>
      <c r="BX305" s="20">
        <v>7</v>
      </c>
      <c r="BY305" s="20">
        <v>-1.9100000000000001</v>
      </c>
      <c r="BZ305" s="25">
        <f t="shared" si="10"/>
        <v>64.86370891</v>
      </c>
      <c r="CA305" s="25">
        <f t="shared" si="9"/>
        <v>24.533566971370824</v>
      </c>
    </row>
    <row r="306" spans="1:79" x14ac:dyDescent="0.3">
      <c r="A306" s="2">
        <v>291</v>
      </c>
      <c r="B306" s="9" t="s">
        <v>378</v>
      </c>
      <c r="C306" s="10">
        <v>732</v>
      </c>
      <c r="D306" s="9" t="s">
        <v>58</v>
      </c>
      <c r="E306" s="10">
        <v>10.154420679999999</v>
      </c>
      <c r="F306" s="10">
        <v>0.42406941520000002</v>
      </c>
      <c r="G306" s="10">
        <v>23.386412620000002</v>
      </c>
      <c r="H306" s="10">
        <v>9.9096669179999992</v>
      </c>
      <c r="I306" s="10">
        <v>76.401182180000006</v>
      </c>
      <c r="J306" s="10">
        <v>29.434368809999999</v>
      </c>
      <c r="K306" s="10">
        <v>69.186692350000001</v>
      </c>
      <c r="L306" s="11">
        <v>4.5775462962962966E-3</v>
      </c>
      <c r="M306" s="11">
        <v>5.1678124999999997E-3</v>
      </c>
      <c r="N306" s="10">
        <v>0.46061577699999923</v>
      </c>
      <c r="O306" s="10">
        <v>13.358943359999998</v>
      </c>
      <c r="P306" s="10">
        <v>3.447995583087788E-2</v>
      </c>
      <c r="Q306" s="9">
        <v>8.5385164853263432E-2</v>
      </c>
      <c r="R306">
        <v>2.9832495499999965</v>
      </c>
      <c r="S306">
        <v>0.22331478393213255</v>
      </c>
      <c r="T306" s="9">
        <v>0.32550675714926691</v>
      </c>
      <c r="U306" s="3">
        <v>13.804058206666667</v>
      </c>
      <c r="V306" s="3">
        <v>10.525985179999999</v>
      </c>
      <c r="W306" s="3">
        <v>0.40287143009999998</v>
      </c>
      <c r="X306" s="3">
        <v>0.41591542416666671</v>
      </c>
      <c r="Y306" s="3">
        <v>22.632296703333335</v>
      </c>
      <c r="Z306" s="3">
        <v>24.188271476666667</v>
      </c>
      <c r="AA306" s="3">
        <v>9.0732422163333322</v>
      </c>
      <c r="AB306" s="3">
        <v>10.031242424</v>
      </c>
      <c r="AC306" s="3">
        <v>88.395936756666671</v>
      </c>
      <c r="AD306" s="3">
        <v>76.689168590000008</v>
      </c>
      <c r="AE306" s="3">
        <v>29.882449476666665</v>
      </c>
      <c r="AF306" s="3">
        <v>29.692416623333333</v>
      </c>
      <c r="AG306" s="3">
        <v>65.366964999999993</v>
      </c>
      <c r="AH306" s="3">
        <v>69.096841666666663</v>
      </c>
      <c r="AI306" s="12">
        <v>43661</v>
      </c>
      <c r="AJ306" s="13">
        <v>653.86666666666667</v>
      </c>
      <c r="AK306" s="16">
        <v>2.9873599999999998</v>
      </c>
      <c r="AL306" s="10">
        <v>1.2640000000000207E-2</v>
      </c>
      <c r="AM306" s="10">
        <v>0.42586372101119391</v>
      </c>
      <c r="AN306" s="14">
        <v>12</v>
      </c>
      <c r="AO306" s="10">
        <v>285.14999999999998</v>
      </c>
      <c r="AP306" s="14">
        <v>10.5</v>
      </c>
      <c r="AQ306" s="14">
        <v>37</v>
      </c>
      <c r="AR306" s="10">
        <v>310.14999999999998</v>
      </c>
      <c r="AS306" s="14">
        <v>47.1</v>
      </c>
      <c r="AT306" s="14">
        <v>0.5</v>
      </c>
      <c r="AU306" s="10">
        <v>0.49514847253389355</v>
      </c>
      <c r="AV306" s="10">
        <v>11.579746486840373</v>
      </c>
      <c r="AW306" s="10">
        <v>0.47039745402879563</v>
      </c>
      <c r="AX306" s="10">
        <v>0.48562777601465523</v>
      </c>
      <c r="AY306" s="10">
        <v>10.613885536159916</v>
      </c>
      <c r="AZ306" s="10">
        <v>11.743121049730055</v>
      </c>
      <c r="BA306" s="10">
        <v>0.53036487155604206</v>
      </c>
      <c r="BB306" s="10">
        <v>3.9701109381456511E-2</v>
      </c>
      <c r="BC306" s="2">
        <v>0.10074543248193997</v>
      </c>
      <c r="BD306" s="1" t="s">
        <v>59</v>
      </c>
      <c r="BF306" s="9">
        <v>0.32550675714926691</v>
      </c>
      <c r="BG306">
        <v>77</v>
      </c>
      <c r="BH306" s="19">
        <v>140.4</v>
      </c>
      <c r="BI306">
        <v>89</v>
      </c>
      <c r="BJ306" s="19">
        <v>28.1</v>
      </c>
      <c r="BK306">
        <v>88</v>
      </c>
      <c r="BL306" s="20">
        <v>11.8</v>
      </c>
      <c r="BM306">
        <v>88</v>
      </c>
      <c r="BN306">
        <v>75</v>
      </c>
      <c r="BO306" s="20">
        <v>2.66</v>
      </c>
      <c r="BP306">
        <v>87</v>
      </c>
      <c r="BQ306" s="19">
        <v>15.8</v>
      </c>
      <c r="BR306">
        <v>84</v>
      </c>
      <c r="BS306">
        <v>81</v>
      </c>
      <c r="BT306" s="20">
        <v>6.03</v>
      </c>
      <c r="BU306" s="20">
        <v>-4</v>
      </c>
      <c r="BV306" s="20">
        <v>4</v>
      </c>
      <c r="BW306" s="20">
        <v>-6</v>
      </c>
      <c r="BX306" s="20">
        <v>1</v>
      </c>
      <c r="BY306" s="20">
        <v>-3.37</v>
      </c>
      <c r="BZ306" s="25">
        <f t="shared" si="10"/>
        <v>40.36972093</v>
      </c>
      <c r="CA306" s="25">
        <f t="shared" si="9"/>
        <v>20.479602910081894</v>
      </c>
    </row>
    <row r="307" spans="1:79" x14ac:dyDescent="0.3">
      <c r="A307" s="2">
        <v>292</v>
      </c>
      <c r="B307" s="9" t="s">
        <v>379</v>
      </c>
      <c r="C307" s="10">
        <v>757</v>
      </c>
      <c r="D307" s="9" t="s">
        <v>58</v>
      </c>
      <c r="E307" s="10"/>
      <c r="F307" s="10"/>
      <c r="G307" s="10"/>
      <c r="H307" s="10"/>
      <c r="I307" s="10"/>
      <c r="J307" s="10"/>
      <c r="K307" s="10"/>
      <c r="L307" s="11"/>
      <c r="M307" s="11"/>
      <c r="N307" s="10">
        <v>0</v>
      </c>
      <c r="O307" s="10">
        <v>0</v>
      </c>
      <c r="P307" s="10" t="e">
        <v>#DIV/0!</v>
      </c>
      <c r="Q307" s="9" t="e">
        <v>#DIV/0!</v>
      </c>
      <c r="R307">
        <v>0</v>
      </c>
      <c r="S307" t="e">
        <v>#DIV/0!</v>
      </c>
      <c r="T307" s="9" t="e">
        <v>#DIV/0!</v>
      </c>
      <c r="U307" s="3" t="e">
        <v>#DIV/0!</v>
      </c>
      <c r="V307" s="3" t="e">
        <v>#DIV/0!</v>
      </c>
      <c r="W307" s="3" t="e">
        <v>#DIV/0!</v>
      </c>
      <c r="X307" s="3" t="e">
        <v>#DIV/0!</v>
      </c>
      <c r="Y307" s="3" t="e">
        <v>#DIV/0!</v>
      </c>
      <c r="Z307" s="3" t="e">
        <v>#DIV/0!</v>
      </c>
      <c r="AA307" s="3" t="e">
        <v>#DIV/0!</v>
      </c>
      <c r="AB307" s="3" t="e">
        <v>#DIV/0!</v>
      </c>
      <c r="AC307" s="3" t="e">
        <v>#DIV/0!</v>
      </c>
      <c r="AD307" s="3" t="e">
        <v>#DIV/0!</v>
      </c>
      <c r="AE307" s="3" t="e">
        <v>#DIV/0!</v>
      </c>
      <c r="AF307" s="3" t="e">
        <v>#DIV/0!</v>
      </c>
      <c r="AG307" s="3" t="e">
        <v>#DIV/0!</v>
      </c>
      <c r="AH307" s="3" t="e">
        <v>#DIV/0!</v>
      </c>
      <c r="AI307" s="12">
        <v>43661</v>
      </c>
      <c r="AJ307" s="13">
        <v>653.86666666666667</v>
      </c>
      <c r="AK307" s="16">
        <v>2.9873599999999998</v>
      </c>
      <c r="AL307" s="10">
        <v>1.2640000000000207E-2</v>
      </c>
      <c r="AM307" s="10" t="s">
        <v>518</v>
      </c>
      <c r="AN307" s="14">
        <v>12</v>
      </c>
      <c r="AO307" s="10">
        <v>285.14999999999998</v>
      </c>
      <c r="AP307" s="14">
        <v>10.5</v>
      </c>
      <c r="AQ307" s="14">
        <v>37</v>
      </c>
      <c r="AR307" s="10">
        <v>310.14999999999998</v>
      </c>
      <c r="AS307" s="14">
        <v>47.1</v>
      </c>
      <c r="AT307" s="14">
        <v>0.5</v>
      </c>
      <c r="AU307" s="10" t="s">
        <v>518</v>
      </c>
      <c r="AV307" s="10" t="s">
        <v>518</v>
      </c>
      <c r="AW307" s="10" t="e">
        <v>#DIV/0!</v>
      </c>
      <c r="AX307" s="10" t="e">
        <v>#DIV/0!</v>
      </c>
      <c r="AY307" s="10" t="e">
        <v>#DIV/0!</v>
      </c>
      <c r="AZ307" s="10" t="e">
        <v>#DIV/0!</v>
      </c>
      <c r="BA307" s="10" t="s">
        <v>518</v>
      </c>
      <c r="BB307" s="10" t="s">
        <v>518</v>
      </c>
      <c r="BC307" s="2" t="e">
        <v>#DIV/0!</v>
      </c>
      <c r="BD307" s="1" t="s">
        <v>59</v>
      </c>
      <c r="BF307" s="9" t="e">
        <v>#DIV/0!</v>
      </c>
      <c r="BG307">
        <v>60</v>
      </c>
      <c r="BH307" s="19">
        <v>154.4</v>
      </c>
      <c r="BI307">
        <v>93</v>
      </c>
      <c r="BJ307" s="19">
        <v>32.6</v>
      </c>
      <c r="BK307">
        <v>87</v>
      </c>
      <c r="BL307" s="20">
        <v>15.1</v>
      </c>
      <c r="BM307">
        <v>77</v>
      </c>
      <c r="BN307">
        <v>94</v>
      </c>
      <c r="BO307" s="20">
        <v>10.9</v>
      </c>
      <c r="BP307">
        <v>92</v>
      </c>
      <c r="BQ307" s="19">
        <v>11.7</v>
      </c>
      <c r="BR307">
        <v>87</v>
      </c>
      <c r="BS307">
        <v>80</v>
      </c>
      <c r="BT307" s="20">
        <v>1.29</v>
      </c>
      <c r="BU307" s="20">
        <v>3.4000000000000004</v>
      </c>
      <c r="BV307" s="20">
        <v>-10</v>
      </c>
      <c r="BW307" s="20">
        <v>14</v>
      </c>
      <c r="BX307" s="20">
        <v>-5</v>
      </c>
      <c r="BY307" s="20">
        <v>9.61</v>
      </c>
      <c r="BZ307" s="25">
        <f t="shared" si="10"/>
        <v>42.184090410000003</v>
      </c>
      <c r="CA307" s="25">
        <f t="shared" si="9"/>
        <v>17.695143833559289</v>
      </c>
    </row>
    <row r="308" spans="1:79" x14ac:dyDescent="0.3">
      <c r="A308" s="2">
        <v>293</v>
      </c>
      <c r="B308" s="9" t="s">
        <v>381</v>
      </c>
      <c r="C308" s="10">
        <v>727</v>
      </c>
      <c r="D308" s="9" t="s">
        <v>58</v>
      </c>
      <c r="E308" s="10">
        <v>9.2178032880000007</v>
      </c>
      <c r="F308" s="10">
        <v>0.65567660839999997</v>
      </c>
      <c r="G308" s="10">
        <v>18.35731397</v>
      </c>
      <c r="H308" s="10">
        <v>12.03065831</v>
      </c>
      <c r="I308" s="10">
        <v>80.633637089999993</v>
      </c>
      <c r="J308" s="10">
        <v>32.588195419999998</v>
      </c>
      <c r="K308" s="10">
        <v>79.22850219</v>
      </c>
      <c r="L308" s="11">
        <v>4.7222222222222223E-3</v>
      </c>
      <c r="M308" s="11">
        <v>5.3877199074074079E-3</v>
      </c>
      <c r="N308" s="10">
        <v>2.8047334880000001</v>
      </c>
      <c r="O308" s="10">
        <v>9.587463790000001</v>
      </c>
      <c r="P308" s="10">
        <v>0.29254175550841893</v>
      </c>
      <c r="Q308" s="9">
        <v>0.29254175550841893</v>
      </c>
      <c r="R308">
        <v>6.5995082900000028</v>
      </c>
      <c r="S308">
        <v>0.68834766258866908</v>
      </c>
      <c r="T308" s="9">
        <v>0.68834766258866908</v>
      </c>
      <c r="U308" s="3">
        <v>13.8119564</v>
      </c>
      <c r="V308" s="3">
        <v>9.2178032880000007</v>
      </c>
      <c r="W308" s="3">
        <v>0.56753443690000005</v>
      </c>
      <c r="X308" s="3">
        <v>0.65567660839999997</v>
      </c>
      <c r="Y308" s="3">
        <v>16.310748360000002</v>
      </c>
      <c r="Z308" s="3">
        <v>18.35731397</v>
      </c>
      <c r="AA308" s="3">
        <v>9.2259248219999996</v>
      </c>
      <c r="AB308" s="3">
        <v>12.03065831</v>
      </c>
      <c r="AC308" s="3">
        <v>90.221100879999995</v>
      </c>
      <c r="AD308" s="3">
        <v>80.633637089999993</v>
      </c>
      <c r="AE308" s="3">
        <v>32.845822920000003</v>
      </c>
      <c r="AF308" s="3">
        <v>32.588195419999998</v>
      </c>
      <c r="AG308" s="3">
        <v>72.628993899999998</v>
      </c>
      <c r="AH308" s="3">
        <v>79.22850219</v>
      </c>
      <c r="AI308" s="12">
        <v>43661</v>
      </c>
      <c r="AJ308" s="13">
        <v>653.86666666666667</v>
      </c>
      <c r="AK308" s="16">
        <v>2.9873599999999998</v>
      </c>
      <c r="AL308" s="10">
        <v>1.2640000000000207E-2</v>
      </c>
      <c r="AM308" s="10">
        <v>0.65845088144716413</v>
      </c>
      <c r="AN308" s="14">
        <v>12</v>
      </c>
      <c r="AO308" s="10">
        <v>285.14999999999998</v>
      </c>
      <c r="AP308" s="14">
        <v>10.5</v>
      </c>
      <c r="AQ308" s="14">
        <v>37</v>
      </c>
      <c r="AR308" s="10">
        <v>310.14999999999998</v>
      </c>
      <c r="AS308" s="14">
        <v>47.1</v>
      </c>
      <c r="AT308" s="14">
        <v>0.5</v>
      </c>
      <c r="AU308" s="10">
        <v>0.76557577483476069</v>
      </c>
      <c r="AV308" s="10">
        <v>14.053914866467727</v>
      </c>
      <c r="AW308" s="10">
        <v>0.66265993129659306</v>
      </c>
      <c r="AX308" s="10">
        <v>0.76557577483476069</v>
      </c>
      <c r="AY308" s="10">
        <v>10.80847938763362</v>
      </c>
      <c r="AZ308" s="10">
        <v>14.053914866467727</v>
      </c>
      <c r="BA308" s="10">
        <v>3.2454354788341071</v>
      </c>
      <c r="BB308" s="10">
        <v>0.33850823845814043</v>
      </c>
      <c r="BC308" s="2">
        <v>0.33850823845814043</v>
      </c>
      <c r="BD308" s="1" t="s">
        <v>59</v>
      </c>
      <c r="BF308" s="9">
        <v>0.68834766258866908</v>
      </c>
      <c r="BG308">
        <v>67</v>
      </c>
      <c r="BH308" s="19">
        <v>145.1</v>
      </c>
      <c r="BI308">
        <v>98</v>
      </c>
      <c r="BJ308" s="19">
        <v>31.5</v>
      </c>
      <c r="BK308">
        <v>88</v>
      </c>
      <c r="BL308" s="20">
        <v>13.5</v>
      </c>
      <c r="BM308">
        <v>87</v>
      </c>
      <c r="BN308">
        <v>66</v>
      </c>
      <c r="BO308" s="20">
        <v>7.09</v>
      </c>
      <c r="BP308">
        <v>87</v>
      </c>
      <c r="BQ308" s="19">
        <v>14.8</v>
      </c>
      <c r="BR308">
        <v>89</v>
      </c>
      <c r="BS308">
        <v>72</v>
      </c>
      <c r="BT308" s="20">
        <v>5.03</v>
      </c>
      <c r="BU308" s="20">
        <v>-1.3000000000000007</v>
      </c>
      <c r="BV308" s="20">
        <v>-2</v>
      </c>
      <c r="BW308" s="20">
        <v>-6</v>
      </c>
      <c r="BX308" s="20">
        <v>1</v>
      </c>
      <c r="BY308" s="20">
        <v>2.0599999999999996</v>
      </c>
      <c r="BZ308" s="25">
        <f t="shared" si="10"/>
        <v>44.452052260000002</v>
      </c>
      <c r="CA308" s="25">
        <f t="shared" si="9"/>
        <v>21.113342427404572</v>
      </c>
    </row>
    <row r="309" spans="1:79" x14ac:dyDescent="0.3">
      <c r="A309" s="2">
        <v>294</v>
      </c>
      <c r="B309" s="9" t="s">
        <v>382</v>
      </c>
      <c r="C309" s="10">
        <v>798</v>
      </c>
      <c r="D309" s="9" t="s">
        <v>58</v>
      </c>
      <c r="E309" s="10">
        <v>9.4555368140000002</v>
      </c>
      <c r="F309" s="10">
        <v>0.63549638080000004</v>
      </c>
      <c r="G309" s="10">
        <v>14.83719147</v>
      </c>
      <c r="H309" s="10">
        <v>9.3520311700000001</v>
      </c>
      <c r="I309" s="10">
        <v>79.508830750000001</v>
      </c>
      <c r="J309" s="10">
        <v>32.256804119999998</v>
      </c>
      <c r="K309" s="10">
        <v>67.695348330000002</v>
      </c>
      <c r="L309" s="11">
        <v>6.2094907407407411E-3</v>
      </c>
      <c r="M309" s="11">
        <v>6.9154976851851851E-3</v>
      </c>
      <c r="N309" s="10">
        <v>1.662284391</v>
      </c>
      <c r="O309" s="10">
        <v>11.533904320000005</v>
      </c>
      <c r="P309" s="10">
        <v>0.14412156932128942</v>
      </c>
      <c r="Q309" s="9">
        <v>0.14722911070155309</v>
      </c>
      <c r="R309">
        <v>4.9990087700000032</v>
      </c>
      <c r="S309">
        <v>0.43341860928494341</v>
      </c>
      <c r="T309" s="9">
        <v>0.4820051800271965</v>
      </c>
      <c r="U309" s="3">
        <v>13.712519336666668</v>
      </c>
      <c r="V309" s="3">
        <v>9.4078028723333347</v>
      </c>
      <c r="W309" s="3">
        <v>0.55398452903333328</v>
      </c>
      <c r="X309" s="3">
        <v>0.5969809273333333</v>
      </c>
      <c r="Y309" s="3">
        <v>14.171168373333332</v>
      </c>
      <c r="Z309" s="3">
        <v>15.976645863333333</v>
      </c>
      <c r="AA309" s="3">
        <v>7.7521407953333332</v>
      </c>
      <c r="AB309" s="3">
        <v>9.4551840303333332</v>
      </c>
      <c r="AC309" s="3">
        <v>89.533376766666663</v>
      </c>
      <c r="AD309" s="3">
        <v>77.967491779999989</v>
      </c>
      <c r="AE309" s="3">
        <v>32.35142441</v>
      </c>
      <c r="AF309" s="3">
        <v>32.532520996666662</v>
      </c>
      <c r="AG309" s="3">
        <v>61.994064143333333</v>
      </c>
      <c r="AH309" s="3">
        <v>67.57031851666666</v>
      </c>
      <c r="AI309" s="12">
        <v>43662</v>
      </c>
      <c r="AJ309" s="13">
        <v>657</v>
      </c>
      <c r="AK309" s="16">
        <v>2.9729779999999999</v>
      </c>
      <c r="AL309" s="10">
        <v>2.7022000000000101E-2</v>
      </c>
      <c r="AM309" s="10">
        <v>0.64127253629189329</v>
      </c>
      <c r="AN309" s="14">
        <v>12</v>
      </c>
      <c r="AO309" s="10">
        <v>285.14999999999998</v>
      </c>
      <c r="AP309" s="14">
        <v>10.5</v>
      </c>
      <c r="AQ309" s="14">
        <v>37</v>
      </c>
      <c r="AR309" s="10">
        <v>310.14999999999998</v>
      </c>
      <c r="AS309" s="14">
        <v>47.1</v>
      </c>
      <c r="AT309" s="14">
        <v>0.5</v>
      </c>
      <c r="AU309" s="10">
        <v>0.74535549384126831</v>
      </c>
      <c r="AV309" s="10">
        <v>11.058982175339304</v>
      </c>
      <c r="AW309" s="10">
        <v>0.6497525787609687</v>
      </c>
      <c r="AX309" s="10">
        <v>0.70018182219418679</v>
      </c>
      <c r="AY309" s="10">
        <v>9.1276505584744587</v>
      </c>
      <c r="AZ309" s="10">
        <v>11.157929913647129</v>
      </c>
      <c r="BA309" s="10">
        <v>2.0221787924644072</v>
      </c>
      <c r="BB309" s="10">
        <v>0.17532474141977331</v>
      </c>
      <c r="BC309" s="2">
        <v>0.17552428137163456</v>
      </c>
      <c r="BD309" s="1" t="s">
        <v>59</v>
      </c>
      <c r="BF309" s="9">
        <v>0.4820051800271965</v>
      </c>
      <c r="BG309">
        <v>51</v>
      </c>
      <c r="BH309" s="19">
        <v>141.80000000000001</v>
      </c>
      <c r="BI309">
        <v>82</v>
      </c>
      <c r="BJ309" s="19">
        <v>32</v>
      </c>
      <c r="BK309">
        <v>88</v>
      </c>
      <c r="BL309" s="20">
        <v>15</v>
      </c>
      <c r="BM309">
        <v>85</v>
      </c>
      <c r="BN309">
        <v>62</v>
      </c>
      <c r="BO309" s="20">
        <v>7.6</v>
      </c>
      <c r="BP309">
        <v>94</v>
      </c>
      <c r="BQ309" s="19">
        <v>15.1</v>
      </c>
      <c r="BR309">
        <v>88</v>
      </c>
      <c r="BS309">
        <v>98</v>
      </c>
      <c r="BT309" s="20">
        <v>5.46</v>
      </c>
      <c r="BU309" s="20">
        <v>-9.9999999999999645E-2</v>
      </c>
      <c r="BV309" s="20">
        <v>-3</v>
      </c>
      <c r="BW309" s="20">
        <v>-36</v>
      </c>
      <c r="BX309" s="20">
        <v>-6</v>
      </c>
      <c r="BY309" s="20">
        <v>2.1399999999999997</v>
      </c>
      <c r="BZ309" s="25">
        <f t="shared" si="10"/>
        <v>37.194574340000003</v>
      </c>
      <c r="CA309" s="25">
        <f t="shared" si="9"/>
        <v>18.498100355891705</v>
      </c>
    </row>
    <row r="310" spans="1:79" x14ac:dyDescent="0.3">
      <c r="A310" s="2">
        <v>295</v>
      </c>
      <c r="B310" s="9" t="s">
        <v>383</v>
      </c>
      <c r="C310" s="10">
        <v>685</v>
      </c>
      <c r="D310" s="9" t="s">
        <v>58</v>
      </c>
      <c r="E310" s="10">
        <v>8.9252711349999991</v>
      </c>
      <c r="F310" s="10">
        <v>0.62823073190000001</v>
      </c>
      <c r="G310" s="10">
        <v>16.566569940000001</v>
      </c>
      <c r="H310" s="10">
        <v>10.378624050000001</v>
      </c>
      <c r="I310" s="10">
        <v>80.734461199999998</v>
      </c>
      <c r="J310" s="10">
        <v>34.920975439999999</v>
      </c>
      <c r="K310" s="10">
        <v>73.161431379999996</v>
      </c>
      <c r="L310" s="11">
        <v>4.5543981481481486E-3</v>
      </c>
      <c r="M310" s="11">
        <v>5.2430439814814813E-3</v>
      </c>
      <c r="N310" s="10">
        <v>2.0892391830000001</v>
      </c>
      <c r="O310" s="10">
        <v>11.039766530000009</v>
      </c>
      <c r="P310" s="10">
        <v>0.18924668174119427</v>
      </c>
      <c r="Q310" s="9">
        <v>0.18051495026673417</v>
      </c>
      <c r="R310">
        <v>13.749135379999998</v>
      </c>
      <c r="S310">
        <v>1.2454190351433083</v>
      </c>
      <c r="T310" s="9">
        <v>1.0501008400365193</v>
      </c>
      <c r="U310" s="3">
        <v>13.895129586666664</v>
      </c>
      <c r="V310" s="3">
        <v>9.164794595</v>
      </c>
      <c r="W310" s="3">
        <v>0.49358656070000001</v>
      </c>
      <c r="X310" s="3">
        <v>0.57590153989999993</v>
      </c>
      <c r="Y310" s="3">
        <v>16.298320223333334</v>
      </c>
      <c r="Z310" s="3">
        <v>17.774038076666667</v>
      </c>
      <c r="AA310" s="3">
        <v>8.0475407956666682</v>
      </c>
      <c r="AB310" s="3">
        <v>10.179738591000001</v>
      </c>
      <c r="AC310" s="3">
        <v>91.426465146666672</v>
      </c>
      <c r="AD310" s="3">
        <v>79.635800826666667</v>
      </c>
      <c r="AE310" s="3">
        <v>34.426354140000001</v>
      </c>
      <c r="AF310" s="3">
        <v>34.500795456666665</v>
      </c>
      <c r="AG310" s="3">
        <v>61.338963673333332</v>
      </c>
      <c r="AH310" s="3">
        <v>73.665761473333347</v>
      </c>
      <c r="AI310" s="12">
        <v>43662</v>
      </c>
      <c r="AJ310" s="13">
        <v>657</v>
      </c>
      <c r="AK310" s="16">
        <v>2.9729779999999999</v>
      </c>
      <c r="AL310" s="10">
        <v>2.7022000000000101E-2</v>
      </c>
      <c r="AM310" s="10">
        <v>0.63394084843547449</v>
      </c>
      <c r="AN310" s="14">
        <v>12</v>
      </c>
      <c r="AO310" s="10">
        <v>285.14999999999998</v>
      </c>
      <c r="AP310" s="14">
        <v>10.5</v>
      </c>
      <c r="AQ310" s="14">
        <v>37</v>
      </c>
      <c r="AR310" s="10">
        <v>310.14999999999998</v>
      </c>
      <c r="AS310" s="14">
        <v>47.1</v>
      </c>
      <c r="AT310" s="14">
        <v>0.5</v>
      </c>
      <c r="AU310" s="10">
        <v>0.73683382245563511</v>
      </c>
      <c r="AV310" s="10">
        <v>12.206809053868822</v>
      </c>
      <c r="AW310" s="10">
        <v>0.57891353250640198</v>
      </c>
      <c r="AX310" s="10">
        <v>0.6754584127383142</v>
      </c>
      <c r="AY310" s="10">
        <v>9.4228658212888874</v>
      </c>
      <c r="AZ310" s="10">
        <v>11.964460454660065</v>
      </c>
      <c r="BA310" s="10">
        <v>2.4830716942050479</v>
      </c>
      <c r="BB310" s="10">
        <v>0.22492067087265169</v>
      </c>
      <c r="BC310" s="2">
        <v>0.21507379697280302</v>
      </c>
      <c r="BD310" s="1" t="s">
        <v>59</v>
      </c>
      <c r="BF310" s="9">
        <v>1.0501008400365193</v>
      </c>
      <c r="BG310">
        <v>61</v>
      </c>
      <c r="BH310" s="19">
        <v>162.5</v>
      </c>
      <c r="BI310">
        <v>135</v>
      </c>
      <c r="BJ310" s="19">
        <v>35.700000000000003</v>
      </c>
      <c r="BK310">
        <v>94</v>
      </c>
      <c r="BL310" s="20">
        <v>12.4</v>
      </c>
      <c r="BM310">
        <v>89</v>
      </c>
      <c r="BN310">
        <v>71</v>
      </c>
      <c r="BO310" s="20">
        <v>12.38</v>
      </c>
      <c r="BP310">
        <v>84</v>
      </c>
      <c r="BQ310" s="19">
        <v>14.7</v>
      </c>
      <c r="BR310">
        <v>86</v>
      </c>
      <c r="BS310">
        <v>69</v>
      </c>
      <c r="BT310" s="20">
        <v>15.48</v>
      </c>
      <c r="BU310" s="20">
        <v>-2.2999999999999989</v>
      </c>
      <c r="BV310" s="20">
        <v>3</v>
      </c>
      <c r="BW310" s="20">
        <v>2</v>
      </c>
      <c r="BX310" s="20">
        <v>10</v>
      </c>
      <c r="BY310" s="20">
        <v>-3.0999999999999996</v>
      </c>
      <c r="BZ310" s="25">
        <f t="shared" si="10"/>
        <v>61.23496995</v>
      </c>
      <c r="CA310" s="25">
        <f t="shared" si="9"/>
        <v>23.18957441893491</v>
      </c>
    </row>
    <row r="311" spans="1:79" x14ac:dyDescent="0.3">
      <c r="A311" s="2">
        <v>298</v>
      </c>
      <c r="B311" s="9" t="s">
        <v>386</v>
      </c>
      <c r="C311" s="10">
        <v>651</v>
      </c>
      <c r="D311" s="9" t="s">
        <v>58</v>
      </c>
      <c r="E311" s="10">
        <v>8.7064151980000002</v>
      </c>
      <c r="F311" s="10">
        <v>0.76273839929999998</v>
      </c>
      <c r="G311" s="10">
        <v>17.660490880000001</v>
      </c>
      <c r="H311" s="10">
        <v>13.299322650000001</v>
      </c>
      <c r="I311" s="10">
        <v>85.028284110000001</v>
      </c>
      <c r="J311" s="10">
        <v>27.810538180000002</v>
      </c>
      <c r="K311" s="10">
        <v>71.097082240000006</v>
      </c>
      <c r="L311" s="11">
        <v>5.1226851851851858E-3</v>
      </c>
      <c r="M311" s="11">
        <v>5.8240625000000002E-3</v>
      </c>
      <c r="N311" s="10">
        <v>3.1445396800000012</v>
      </c>
      <c r="O311" s="10">
        <v>11.463834759999997</v>
      </c>
      <c r="P311" s="10">
        <v>0.27430085532740195</v>
      </c>
      <c r="Q311" s="9">
        <v>0.27430085532740195</v>
      </c>
      <c r="R311">
        <v>9.7942612300000036</v>
      </c>
      <c r="S311">
        <v>0.8543616891770347</v>
      </c>
      <c r="T311" s="9">
        <v>0.8543616891770347</v>
      </c>
      <c r="U311" s="3">
        <v>13.942719800000001</v>
      </c>
      <c r="V311" s="3">
        <v>8.7064151980000002</v>
      </c>
      <c r="W311" s="3">
        <v>0.59861766110000003</v>
      </c>
      <c r="X311" s="3">
        <v>0.76273839929999998</v>
      </c>
      <c r="Y311" s="3">
        <v>17.013221569999999</v>
      </c>
      <c r="Z311" s="3">
        <v>17.660490880000001</v>
      </c>
      <c r="AA311" s="3">
        <v>10.154782969999999</v>
      </c>
      <c r="AB311" s="3">
        <v>13.299322650000001</v>
      </c>
      <c r="AC311" s="3">
        <v>96.492118869999999</v>
      </c>
      <c r="AD311" s="3">
        <v>85.028284110000001</v>
      </c>
      <c r="AE311" s="3">
        <v>28.078977829999999</v>
      </c>
      <c r="AF311" s="3">
        <v>27.810538180000002</v>
      </c>
      <c r="AG311" s="3">
        <v>61.302821010000002</v>
      </c>
      <c r="AH311" s="3">
        <v>71.097082240000006</v>
      </c>
      <c r="AI311" s="12">
        <v>43662</v>
      </c>
      <c r="AJ311" s="13">
        <v>657</v>
      </c>
      <c r="AK311" s="16">
        <v>2.9729779999999999</v>
      </c>
      <c r="AL311" s="10">
        <v>2.7022000000000101E-2</v>
      </c>
      <c r="AM311" s="10">
        <v>0.76967108330435008</v>
      </c>
      <c r="AN311" s="14">
        <v>12</v>
      </c>
      <c r="AO311" s="10">
        <v>285.14999999999998</v>
      </c>
      <c r="AP311" s="14">
        <v>10.5</v>
      </c>
      <c r="AQ311" s="14">
        <v>37</v>
      </c>
      <c r="AR311" s="10">
        <v>310.14999999999998</v>
      </c>
      <c r="AS311" s="14">
        <v>47.1</v>
      </c>
      <c r="AT311" s="14">
        <v>0.5</v>
      </c>
      <c r="AU311" s="10">
        <v>0.89459401100959013</v>
      </c>
      <c r="AV311" s="10">
        <v>15.798969372737487</v>
      </c>
      <c r="AW311" s="10">
        <v>0.70210150032579921</v>
      </c>
      <c r="AX311" s="10">
        <v>0.89459401100959013</v>
      </c>
      <c r="AY311" s="10">
        <v>11.945008389672248</v>
      </c>
      <c r="AZ311" s="10">
        <v>15.798969372737487</v>
      </c>
      <c r="BA311" s="10">
        <v>3.8539609830652388</v>
      </c>
      <c r="BB311" s="10">
        <v>0.33618427548455343</v>
      </c>
      <c r="BC311" s="2">
        <v>0.33618427548455343</v>
      </c>
      <c r="BD311" s="1" t="s">
        <v>59</v>
      </c>
      <c r="BF311" s="9">
        <v>0.8543616891770347</v>
      </c>
      <c r="BG311">
        <v>47</v>
      </c>
      <c r="BH311" s="19">
        <v>143.69999999999999</v>
      </c>
      <c r="BI311">
        <v>81</v>
      </c>
      <c r="BJ311" s="19">
        <v>30</v>
      </c>
      <c r="BK311">
        <v>75</v>
      </c>
      <c r="BL311" s="20">
        <v>14.5</v>
      </c>
      <c r="BM311">
        <v>93</v>
      </c>
      <c r="BN311">
        <v>72</v>
      </c>
      <c r="BO311" s="20">
        <v>2.0699999999999998</v>
      </c>
      <c r="BP311">
        <v>87</v>
      </c>
      <c r="BQ311" s="19">
        <v>13.3</v>
      </c>
      <c r="BR311">
        <v>92</v>
      </c>
      <c r="BS311">
        <v>71</v>
      </c>
      <c r="BT311" s="20">
        <v>1.37</v>
      </c>
      <c r="BU311" s="20">
        <v>1.1999999999999993</v>
      </c>
      <c r="BV311" s="20">
        <v>1</v>
      </c>
      <c r="BW311" s="20">
        <v>1</v>
      </c>
      <c r="BX311" s="20">
        <v>-12</v>
      </c>
      <c r="BY311" s="20">
        <v>0.69999999999999973</v>
      </c>
      <c r="BZ311" s="25">
        <f t="shared" si="10"/>
        <v>36.74098197</v>
      </c>
      <c r="CA311" s="25">
        <f t="shared" si="9"/>
        <v>17.792510187804275</v>
      </c>
    </row>
    <row r="312" spans="1:79" x14ac:dyDescent="0.3">
      <c r="A312" s="2">
        <v>299</v>
      </c>
      <c r="B312" s="9" t="s">
        <v>387</v>
      </c>
      <c r="C312" s="10">
        <v>865</v>
      </c>
      <c r="D312" s="9" t="s">
        <v>58</v>
      </c>
      <c r="E312" s="10">
        <v>10.71518163</v>
      </c>
      <c r="F312" s="10">
        <v>0.4208391963</v>
      </c>
      <c r="G312" s="10">
        <v>24.667763260000001</v>
      </c>
      <c r="H312" s="10">
        <v>10.37294131</v>
      </c>
      <c r="I312" s="10">
        <v>80.559339489999999</v>
      </c>
      <c r="J312" s="10">
        <v>32.13662171</v>
      </c>
      <c r="K312" s="10">
        <v>73.592269459999997</v>
      </c>
      <c r="L312" s="11">
        <v>5.8796296296296296E-3</v>
      </c>
      <c r="M312" s="11">
        <v>6.2036921296296293E-3</v>
      </c>
      <c r="N312" s="10">
        <v>0.32167661999999986</v>
      </c>
      <c r="O312" s="10">
        <v>9.4614183700000041</v>
      </c>
      <c r="P312" s="10">
        <v>3.3998773484107091E-2</v>
      </c>
      <c r="Q312" s="9">
        <v>4.9171600735796545E-2</v>
      </c>
      <c r="R312">
        <v>3.8946312899999924</v>
      </c>
      <c r="S312">
        <v>0.41163292200976742</v>
      </c>
      <c r="T312" s="9">
        <v>0.30459572800694301</v>
      </c>
      <c r="U312" s="3">
        <v>13.955336105000001</v>
      </c>
      <c r="V312" s="3">
        <v>10.655306079999999</v>
      </c>
      <c r="W312" s="3">
        <v>0.41657074659999999</v>
      </c>
      <c r="X312" s="3">
        <v>0.44616463055</v>
      </c>
      <c r="Y312" s="3">
        <v>23.496637639999999</v>
      </c>
      <c r="Z312" s="3">
        <v>23.123074854999999</v>
      </c>
      <c r="AA312" s="3">
        <v>9.7329567604999987</v>
      </c>
      <c r="AB312" s="3">
        <v>10.250239544999999</v>
      </c>
      <c r="AC312" s="3">
        <v>89.610590620000011</v>
      </c>
      <c r="AD312" s="3">
        <v>79.34024909</v>
      </c>
      <c r="AE312" s="3">
        <v>32.436915515000003</v>
      </c>
      <c r="AF312" s="3">
        <v>32.154906230000002</v>
      </c>
      <c r="AG312" s="3">
        <v>69.814246170000004</v>
      </c>
      <c r="AH312" s="3">
        <v>72.855963459999998</v>
      </c>
      <c r="AI312" s="12">
        <v>43662</v>
      </c>
      <c r="AJ312" s="13">
        <v>657</v>
      </c>
      <c r="AK312" s="16">
        <v>2.9729779999999999</v>
      </c>
      <c r="AL312" s="10">
        <v>2.7022000000000101E-2</v>
      </c>
      <c r="AM312" s="10">
        <v>0.42466428910674753</v>
      </c>
      <c r="AN312" s="14">
        <v>12</v>
      </c>
      <c r="AO312" s="10">
        <v>285.14999999999998</v>
      </c>
      <c r="AP312" s="14">
        <v>10.5</v>
      </c>
      <c r="AQ312" s="14">
        <v>37</v>
      </c>
      <c r="AR312" s="10">
        <v>310.14999999999998</v>
      </c>
      <c r="AS312" s="14">
        <v>47.1</v>
      </c>
      <c r="AT312" s="14">
        <v>0.5</v>
      </c>
      <c r="AU312" s="10">
        <v>0.49359023349759557</v>
      </c>
      <c r="AV312" s="10">
        <v>12.17576702736681</v>
      </c>
      <c r="AW312" s="10">
        <v>0.48858389116394596</v>
      </c>
      <c r="AX312" s="10">
        <v>0.52329370958724786</v>
      </c>
      <c r="AY312" s="10">
        <v>11.451583262500968</v>
      </c>
      <c r="AZ312" s="10">
        <v>12.054277002832681</v>
      </c>
      <c r="BA312" s="10">
        <v>0.34437973416022416</v>
      </c>
      <c r="BB312" s="10">
        <v>3.6398320071351416E-2</v>
      </c>
      <c r="BC312" s="2">
        <v>5.7055878897187218E-2</v>
      </c>
      <c r="BD312" s="1" t="s">
        <v>59</v>
      </c>
      <c r="BF312" s="9">
        <v>0.30459572800694301</v>
      </c>
      <c r="BG312">
        <v>69</v>
      </c>
      <c r="BH312" s="19">
        <v>146.9</v>
      </c>
      <c r="BI312">
        <v>94</v>
      </c>
      <c r="BJ312" s="19">
        <v>29.5</v>
      </c>
      <c r="BK312">
        <v>85</v>
      </c>
      <c r="BL312" s="20">
        <v>13.8</v>
      </c>
      <c r="BM312">
        <v>86</v>
      </c>
      <c r="BN312">
        <v>87</v>
      </c>
      <c r="BO312" s="20">
        <v>4.7300000000000004</v>
      </c>
      <c r="BP312">
        <v>89</v>
      </c>
      <c r="BQ312" s="19">
        <v>14.6</v>
      </c>
      <c r="BR312">
        <v>80</v>
      </c>
      <c r="BS312">
        <v>83</v>
      </c>
      <c r="BT312" s="20">
        <v>11.31</v>
      </c>
      <c r="BU312" s="20">
        <v>-0.79999999999999893</v>
      </c>
      <c r="BV312" s="20">
        <v>6</v>
      </c>
      <c r="BW312" s="20">
        <v>4</v>
      </c>
      <c r="BX312" s="20">
        <v>-4</v>
      </c>
      <c r="BY312" s="20">
        <v>-6.58</v>
      </c>
      <c r="BZ312" s="25">
        <f t="shared" si="10"/>
        <v>42.637682779999999</v>
      </c>
      <c r="CA312" s="25">
        <f t="shared" si="9"/>
        <v>19.758319441361543</v>
      </c>
    </row>
    <row r="313" spans="1:79" x14ac:dyDescent="0.3">
      <c r="A313" s="2">
        <v>301</v>
      </c>
      <c r="B313" s="9" t="s">
        <v>389</v>
      </c>
      <c r="C313" s="10">
        <v>827</v>
      </c>
      <c r="D313" s="9" t="s">
        <v>58</v>
      </c>
      <c r="E313" s="10">
        <v>9.8839963300000004</v>
      </c>
      <c r="F313" s="10">
        <v>0.48165026919999998</v>
      </c>
      <c r="G313" s="10">
        <v>23.31813567</v>
      </c>
      <c r="H313" s="10">
        <v>11.23184271</v>
      </c>
      <c r="I313" s="10">
        <v>76.498419429999998</v>
      </c>
      <c r="J313" s="10">
        <v>32.771500070000002</v>
      </c>
      <c r="K313" s="10">
        <v>76.075772619999995</v>
      </c>
      <c r="L313" s="11">
        <v>4.0162037037037033E-3</v>
      </c>
      <c r="M313" s="11">
        <v>4.6643402777777777E-3</v>
      </c>
      <c r="N313" s="10">
        <v>1.1582505100000002</v>
      </c>
      <c r="O313" s="10">
        <v>13.463306740000007</v>
      </c>
      <c r="P313" s="10">
        <v>8.6030165721382029E-2</v>
      </c>
      <c r="Q313" s="9">
        <v>3.3371451434901396E-2</v>
      </c>
      <c r="R313">
        <v>7.1775277400000022</v>
      </c>
      <c r="S313">
        <v>0.53311774578196958</v>
      </c>
      <c r="T313" s="9">
        <v>0.52181655231356461</v>
      </c>
      <c r="U313" s="3">
        <v>13.674913776666665</v>
      </c>
      <c r="V313" s="3">
        <v>10.247282409999999</v>
      </c>
      <c r="W313" s="3">
        <v>0.4267780950333333</v>
      </c>
      <c r="X313" s="3">
        <v>0.45060223999999999</v>
      </c>
      <c r="Y313" s="3">
        <v>23.946222770000002</v>
      </c>
      <c r="Z313" s="3">
        <v>23.725347436666667</v>
      </c>
      <c r="AA313" s="3">
        <v>10.199020423333332</v>
      </c>
      <c r="AB313" s="3">
        <v>10.669363450000001</v>
      </c>
      <c r="AC313" s="3">
        <v>91.383811630000011</v>
      </c>
      <c r="AD313" s="3">
        <v>78.341856893333329</v>
      </c>
      <c r="AE313" s="3">
        <v>32.045937813333332</v>
      </c>
      <c r="AF313" s="3">
        <v>32.005835866666665</v>
      </c>
      <c r="AG313" s="3">
        <v>67.461644443333327</v>
      </c>
      <c r="AH313" s="3">
        <v>74.295477749999989</v>
      </c>
      <c r="AI313" s="12">
        <v>43663</v>
      </c>
      <c r="AJ313" s="13">
        <v>656.80000000000007</v>
      </c>
      <c r="AK313" s="16">
        <v>2.9363649999999999</v>
      </c>
      <c r="AL313" s="10">
        <v>6.3635000000000108E-2</v>
      </c>
      <c r="AM313" s="10">
        <v>0.4920882818042035</v>
      </c>
      <c r="AN313" s="14">
        <v>12</v>
      </c>
      <c r="AO313" s="10">
        <v>285.14999999999998</v>
      </c>
      <c r="AP313" s="14">
        <v>10.5</v>
      </c>
      <c r="AQ313" s="14">
        <v>37</v>
      </c>
      <c r="AR313" s="10">
        <v>310.14999999999998</v>
      </c>
      <c r="AS313" s="14">
        <v>47.1</v>
      </c>
      <c r="AT313" s="14">
        <v>0.5</v>
      </c>
      <c r="AU313" s="10">
        <v>0.57196965281376377</v>
      </c>
      <c r="AV313" s="10">
        <v>13.337265963434142</v>
      </c>
      <c r="AW313" s="10">
        <v>0.50680781150643062</v>
      </c>
      <c r="AX313" s="10">
        <v>0.53509947621950638</v>
      </c>
      <c r="AY313" s="10">
        <v>12.116555575381133</v>
      </c>
      <c r="AZ313" s="10">
        <v>12.687962111237676</v>
      </c>
      <c r="BA313" s="10">
        <v>1.3825000075653122</v>
      </c>
      <c r="BB313" s="10">
        <v>0.10268651188476981</v>
      </c>
      <c r="BC313" s="2">
        <v>4.0534528953898676E-2</v>
      </c>
      <c r="BD313" s="1" t="s">
        <v>59</v>
      </c>
      <c r="BF313" s="9">
        <v>0.52181655231356461</v>
      </c>
      <c r="BG313">
        <v>60</v>
      </c>
      <c r="BH313" s="19">
        <v>149.30000000000001</v>
      </c>
      <c r="BI313">
        <v>127</v>
      </c>
      <c r="BJ313" s="19">
        <v>31.6</v>
      </c>
      <c r="BK313">
        <v>88</v>
      </c>
      <c r="BL313" s="20">
        <v>12.4</v>
      </c>
      <c r="BM313">
        <v>85</v>
      </c>
      <c r="BN313">
        <v>68</v>
      </c>
      <c r="BO313" s="20">
        <v>10.95</v>
      </c>
      <c r="BP313">
        <v>84</v>
      </c>
      <c r="BQ313" s="19">
        <v>12.9</v>
      </c>
      <c r="BR313">
        <v>87</v>
      </c>
      <c r="BS313">
        <v>66</v>
      </c>
      <c r="BT313" s="20">
        <v>6.84</v>
      </c>
      <c r="BU313" s="20">
        <v>-0.5</v>
      </c>
      <c r="BV313" s="20">
        <v>-2</v>
      </c>
      <c r="BW313" s="20">
        <v>2</v>
      </c>
      <c r="BX313" s="20">
        <v>4</v>
      </c>
      <c r="BY313" s="20">
        <v>4.1099999999999994</v>
      </c>
      <c r="BZ313" s="25">
        <f t="shared" si="10"/>
        <v>57.60623099</v>
      </c>
      <c r="CA313" s="25">
        <f t="shared" si="9"/>
        <v>25.843411692609717</v>
      </c>
    </row>
    <row r="314" spans="1:79" x14ac:dyDescent="0.3">
      <c r="A314" s="2">
        <v>302</v>
      </c>
      <c r="B314" s="9" t="s">
        <v>390</v>
      </c>
      <c r="C314" s="10">
        <v>855</v>
      </c>
      <c r="D314" s="9" t="s">
        <v>58</v>
      </c>
      <c r="E314" s="10">
        <v>8.3277637490000007</v>
      </c>
      <c r="F314" s="10">
        <v>0.69766320380000002</v>
      </c>
      <c r="G314" s="10">
        <v>20.5416135</v>
      </c>
      <c r="H314" s="10">
        <v>14.26560261</v>
      </c>
      <c r="I314" s="10">
        <v>80.959017230000001</v>
      </c>
      <c r="J314" s="10">
        <v>32.857243689999997</v>
      </c>
      <c r="K314" s="10">
        <v>97.675481880000007</v>
      </c>
      <c r="L314" s="11">
        <v>4.8668981481481488E-3</v>
      </c>
      <c r="M314" s="11">
        <v>5.4340162037037039E-3</v>
      </c>
      <c r="N314" s="10">
        <v>4.8743022949999997</v>
      </c>
      <c r="O314" s="10">
        <v>11.24124569</v>
      </c>
      <c r="P314" s="10">
        <v>0.43360873246779824</v>
      </c>
      <c r="Q314" s="9">
        <v>0.29804238808751177</v>
      </c>
      <c r="R314">
        <v>24.822911160000004</v>
      </c>
      <c r="S314">
        <v>2.2081993263506372</v>
      </c>
      <c r="T314" s="9">
        <v>1.969231706308431</v>
      </c>
      <c r="U314" s="3">
        <v>13.857318656666665</v>
      </c>
      <c r="V314" s="3">
        <v>8.8430711296666669</v>
      </c>
      <c r="W314" s="3">
        <v>0.51890302513333331</v>
      </c>
      <c r="X314" s="3">
        <v>0.61556901563333344</v>
      </c>
      <c r="Y314" s="3">
        <v>16.903484303333336</v>
      </c>
      <c r="Z314" s="3">
        <v>19.873488383333335</v>
      </c>
      <c r="AA314" s="3">
        <v>8.744997983666666</v>
      </c>
      <c r="AB314" s="3">
        <v>12.27436052</v>
      </c>
      <c r="AC314" s="3">
        <v>92.309540023333341</v>
      </c>
      <c r="AD314" s="3">
        <v>80.518435960000005</v>
      </c>
      <c r="AE314" s="3">
        <v>32.888618016666669</v>
      </c>
      <c r="AF314" s="3">
        <v>32.492244549999995</v>
      </c>
      <c r="AG314" s="3">
        <v>70.164389803333336</v>
      </c>
      <c r="AH314" s="3">
        <v>93.409149619999994</v>
      </c>
      <c r="AI314" s="12">
        <v>43663</v>
      </c>
      <c r="AJ314" s="13">
        <v>656.80000000000007</v>
      </c>
      <c r="AK314" s="16">
        <v>2.9363649999999999</v>
      </c>
      <c r="AL314" s="10">
        <v>6.3635000000000108E-2</v>
      </c>
      <c r="AM314" s="10">
        <v>0.7127825087821168</v>
      </c>
      <c r="AN314" s="14">
        <v>12</v>
      </c>
      <c r="AO314" s="10">
        <v>285.14999999999998</v>
      </c>
      <c r="AP314" s="14">
        <v>10.5</v>
      </c>
      <c r="AQ314" s="14">
        <v>37</v>
      </c>
      <c r="AR314" s="10">
        <v>310.14999999999998</v>
      </c>
      <c r="AS314" s="14">
        <v>47.1</v>
      </c>
      <c r="AT314" s="14">
        <v>0.5</v>
      </c>
      <c r="AU314" s="10">
        <v>0.82848947872740897</v>
      </c>
      <c r="AV314" s="10">
        <v>17.018510660834906</v>
      </c>
      <c r="AW314" s="10">
        <v>0.61620807068683037</v>
      </c>
      <c r="AX314" s="10">
        <v>0.73100093297883706</v>
      </c>
      <c r="AY314" s="10">
        <v>10.420675324887625</v>
      </c>
      <c r="AZ314" s="10">
        <v>14.620023924386231</v>
      </c>
      <c r="BA314" s="10">
        <v>5.8157706271885825</v>
      </c>
      <c r="BB314" s="10">
        <v>0.51735997838408443</v>
      </c>
      <c r="BC314" s="2">
        <v>0.35459206546542893</v>
      </c>
      <c r="BD314" s="1" t="s">
        <v>59</v>
      </c>
      <c r="BF314" s="9">
        <v>1.969231706308431</v>
      </c>
      <c r="BG314">
        <v>51</v>
      </c>
      <c r="BH314" s="19">
        <v>140</v>
      </c>
      <c r="BI314">
        <v>125</v>
      </c>
      <c r="BJ314" s="19">
        <v>28.8</v>
      </c>
      <c r="BK314">
        <v>83</v>
      </c>
      <c r="BL314" s="20">
        <v>14.8</v>
      </c>
      <c r="BM314">
        <v>85</v>
      </c>
      <c r="BN314">
        <v>70</v>
      </c>
      <c r="BO314" s="20">
        <v>15.58</v>
      </c>
      <c r="BP314">
        <v>86</v>
      </c>
      <c r="BQ314" s="19">
        <v>14.6</v>
      </c>
      <c r="BR314">
        <v>86</v>
      </c>
      <c r="BS314">
        <v>80</v>
      </c>
      <c r="BT314" s="20">
        <v>12.89</v>
      </c>
      <c r="BU314" s="20">
        <v>0.20000000000000107</v>
      </c>
      <c r="BV314" s="20">
        <v>-1</v>
      </c>
      <c r="BW314" s="20">
        <v>-10</v>
      </c>
      <c r="BX314" s="20">
        <v>-3</v>
      </c>
      <c r="BY314" s="20">
        <v>2.6899999999999995</v>
      </c>
      <c r="BZ314" s="25">
        <f t="shared" si="10"/>
        <v>56.699046250000002</v>
      </c>
      <c r="CA314" s="25">
        <f t="shared" si="9"/>
        <v>28.928084821428577</v>
      </c>
    </row>
    <row r="315" spans="1:79" x14ac:dyDescent="0.3">
      <c r="A315" s="2">
        <v>303</v>
      </c>
      <c r="B315" s="9" t="s">
        <v>391</v>
      </c>
      <c r="C315" s="10">
        <v>817</v>
      </c>
      <c r="D315" s="9" t="s">
        <v>58</v>
      </c>
      <c r="E315" s="10">
        <v>8.473278401</v>
      </c>
      <c r="F315" s="10">
        <v>0.82767510499999997</v>
      </c>
      <c r="G315" s="10">
        <v>23.725596060000001</v>
      </c>
      <c r="H315" s="10">
        <v>19.61447064</v>
      </c>
      <c r="I315" s="10">
        <v>82.284587259999995</v>
      </c>
      <c r="J315" s="10">
        <v>28.740599599999999</v>
      </c>
      <c r="K315" s="10">
        <v>105.7044286</v>
      </c>
      <c r="L315" s="11">
        <v>3.8310185185185183E-3</v>
      </c>
      <c r="M315" s="11">
        <v>4.5254513888888888E-3</v>
      </c>
      <c r="N315" s="10">
        <v>5.94720622</v>
      </c>
      <c r="O315" s="10">
        <v>11.700294400000004</v>
      </c>
      <c r="P315" s="10">
        <v>0.50829543400207078</v>
      </c>
      <c r="Q315" s="9">
        <v>0.37910121998255025</v>
      </c>
      <c r="R315">
        <v>15.238239250000007</v>
      </c>
      <c r="S315">
        <v>1.3023808400923655</v>
      </c>
      <c r="T315" s="9">
        <v>0.8347685354012927</v>
      </c>
      <c r="U315" s="3">
        <v>13.870574443333332</v>
      </c>
      <c r="V315" s="3">
        <v>8.6368710013333327</v>
      </c>
      <c r="W315" s="3">
        <v>0.5937337791666667</v>
      </c>
      <c r="X315" s="3">
        <v>0.75563462393333325</v>
      </c>
      <c r="Y315" s="3">
        <v>22.846224276666664</v>
      </c>
      <c r="Z315" s="3">
        <v>23.930349873333331</v>
      </c>
      <c r="AA315" s="3">
        <v>13.542723559999999</v>
      </c>
      <c r="AB315" s="3">
        <v>18.051935546666666</v>
      </c>
      <c r="AC315" s="3">
        <v>94.043777463333342</v>
      </c>
      <c r="AD315" s="3">
        <v>81.998198709999997</v>
      </c>
      <c r="AE315" s="3">
        <v>28.384296293333335</v>
      </c>
      <c r="AF315" s="3">
        <v>28.191754426666666</v>
      </c>
      <c r="AG315" s="3">
        <v>92.60485461333333</v>
      </c>
      <c r="AH315" s="3">
        <v>102.59392190666667</v>
      </c>
      <c r="AI315" s="12">
        <v>43663</v>
      </c>
      <c r="AJ315" s="13">
        <v>656.80000000000007</v>
      </c>
      <c r="AK315" s="16">
        <v>2.9363649999999999</v>
      </c>
      <c r="AL315" s="10">
        <v>6.3635000000000108E-2</v>
      </c>
      <c r="AM315" s="10">
        <v>0.84561194367866388</v>
      </c>
      <c r="AN315" s="14">
        <v>12</v>
      </c>
      <c r="AO315" s="10">
        <v>285.14999999999998</v>
      </c>
      <c r="AP315" s="14">
        <v>10.5</v>
      </c>
      <c r="AQ315" s="14">
        <v>37</v>
      </c>
      <c r="AR315" s="10">
        <v>310.14999999999998</v>
      </c>
      <c r="AS315" s="14">
        <v>47.1</v>
      </c>
      <c r="AT315" s="14">
        <v>0.5</v>
      </c>
      <c r="AU315" s="10">
        <v>0.98288129940371571</v>
      </c>
      <c r="AV315" s="10">
        <v>23.319444684580478</v>
      </c>
      <c r="AW315" s="10">
        <v>0.70507113823027456</v>
      </c>
      <c r="AX315" s="10">
        <v>0.89733173869719429</v>
      </c>
      <c r="AY315" s="10">
        <v>16.087412260682544</v>
      </c>
      <c r="AZ315" s="10">
        <v>21.489832721962539</v>
      </c>
      <c r="BA315" s="10">
        <v>7.08162356310946</v>
      </c>
      <c r="BB315" s="10">
        <v>0.60525174162365158</v>
      </c>
      <c r="BC315" s="2">
        <v>0.45418370122436363</v>
      </c>
      <c r="BD315" s="1" t="s">
        <v>59</v>
      </c>
      <c r="BF315" s="9">
        <v>0.8347685354012927</v>
      </c>
      <c r="BG315">
        <v>51</v>
      </c>
      <c r="BH315" s="19">
        <v>148.69999999999999</v>
      </c>
      <c r="BI315">
        <v>150</v>
      </c>
      <c r="BJ315" s="19">
        <v>30.9</v>
      </c>
      <c r="BK315">
        <v>84</v>
      </c>
      <c r="BL315" s="20">
        <v>10.199999999999999</v>
      </c>
      <c r="BM315">
        <v>89</v>
      </c>
      <c r="BN315">
        <v>101</v>
      </c>
      <c r="BO315" s="20">
        <v>1.52</v>
      </c>
      <c r="BP315">
        <v>92</v>
      </c>
      <c r="BQ315" s="19">
        <v>12.1</v>
      </c>
      <c r="BR315">
        <v>92</v>
      </c>
      <c r="BS315">
        <v>91</v>
      </c>
      <c r="BT315" s="20">
        <v>3.09</v>
      </c>
      <c r="BU315" s="20">
        <v>-1.9000000000000004</v>
      </c>
      <c r="BV315" s="20">
        <v>-3</v>
      </c>
      <c r="BW315" s="20">
        <v>10</v>
      </c>
      <c r="BX315" s="20">
        <v>-8</v>
      </c>
      <c r="BY315" s="20">
        <v>-1.5699999999999998</v>
      </c>
      <c r="BZ315" s="25">
        <f t="shared" si="10"/>
        <v>68.038855499999997</v>
      </c>
      <c r="CA315" s="25">
        <f t="shared" si="9"/>
        <v>30.770536082949793</v>
      </c>
    </row>
    <row r="316" spans="1:79" x14ac:dyDescent="0.3">
      <c r="A316" s="2">
        <v>304</v>
      </c>
      <c r="B316" s="9" t="s">
        <v>392</v>
      </c>
      <c r="C316" s="10">
        <v>764</v>
      </c>
      <c r="D316" s="9" t="s">
        <v>58</v>
      </c>
      <c r="E316" s="10">
        <v>9.4283308459999997</v>
      </c>
      <c r="F316" s="10">
        <v>0.55500824059999998</v>
      </c>
      <c r="G316" s="10">
        <v>23.124262680000001</v>
      </c>
      <c r="H316" s="10">
        <v>12.82896964</v>
      </c>
      <c r="I316" s="10">
        <v>80.106444879999998</v>
      </c>
      <c r="J316" s="10">
        <v>33.145716640000003</v>
      </c>
      <c r="K316" s="10">
        <v>67.808582389999998</v>
      </c>
      <c r="L316" s="11">
        <v>4.8611111111111112E-3</v>
      </c>
      <c r="M316" s="11">
        <v>5.4687384259259264E-3</v>
      </c>
      <c r="N316" s="10">
        <v>2.6496376500000007</v>
      </c>
      <c r="O316" s="10">
        <v>11.869422729999997</v>
      </c>
      <c r="P316" s="10">
        <v>0.22323222538051785</v>
      </c>
      <c r="Q316" s="9">
        <v>0.22323222538051785</v>
      </c>
      <c r="R316">
        <v>8.5612962099999947</v>
      </c>
      <c r="S316">
        <v>0.72129002435487422</v>
      </c>
      <c r="T316" s="9">
        <v>0.72129002435487422</v>
      </c>
      <c r="U316" s="3">
        <v>13.859772680000001</v>
      </c>
      <c r="V316" s="3">
        <v>9.4283308459999997</v>
      </c>
      <c r="W316" s="3">
        <v>0.51957567260000004</v>
      </c>
      <c r="X316" s="3">
        <v>0.55500824059999998</v>
      </c>
      <c r="Y316" s="3">
        <v>19.598027850000001</v>
      </c>
      <c r="Z316" s="3">
        <v>23.124262680000001</v>
      </c>
      <c r="AA316" s="3">
        <v>10.17933199</v>
      </c>
      <c r="AB316" s="3">
        <v>12.82896964</v>
      </c>
      <c r="AC316" s="3">
        <v>91.975867609999995</v>
      </c>
      <c r="AD316" s="3">
        <v>80.106444879999998</v>
      </c>
      <c r="AE316" s="3">
        <v>33.137178630000001</v>
      </c>
      <c r="AF316" s="3">
        <v>33.145716640000003</v>
      </c>
      <c r="AG316" s="3">
        <v>59.247286180000003</v>
      </c>
      <c r="AH316" s="3">
        <v>67.808582389999998</v>
      </c>
      <c r="AI316" s="12">
        <v>43663</v>
      </c>
      <c r="AJ316" s="13">
        <v>656.80000000000007</v>
      </c>
      <c r="AK316" s="16">
        <v>2.9363649999999999</v>
      </c>
      <c r="AL316" s="10">
        <v>6.3635000000000108E-2</v>
      </c>
      <c r="AM316" s="10">
        <v>0.56703601963652339</v>
      </c>
      <c r="AN316" s="14">
        <v>12</v>
      </c>
      <c r="AO316" s="10">
        <v>285.14999999999998</v>
      </c>
      <c r="AP316" s="14">
        <v>10.5</v>
      </c>
      <c r="AQ316" s="14">
        <v>37</v>
      </c>
      <c r="AR316" s="10">
        <v>310.14999999999998</v>
      </c>
      <c r="AS316" s="14">
        <v>47.1</v>
      </c>
      <c r="AT316" s="14">
        <v>0.5</v>
      </c>
      <c r="AU316" s="10">
        <v>0.65908376053028461</v>
      </c>
      <c r="AV316" s="10">
        <v>15.240826006624518</v>
      </c>
      <c r="AW316" s="10">
        <v>0.61700685346051054</v>
      </c>
      <c r="AX316" s="10">
        <v>0.65908376053028461</v>
      </c>
      <c r="AY316" s="10">
        <v>12.092117497759956</v>
      </c>
      <c r="AZ316" s="10">
        <v>15.240826006624518</v>
      </c>
      <c r="BA316" s="10">
        <v>3.1487085088645621</v>
      </c>
      <c r="BB316" s="10">
        <v>0.26527899296283325</v>
      </c>
      <c r="BC316" s="2">
        <v>0.26527899296283325</v>
      </c>
      <c r="BD316" s="1" t="s">
        <v>59</v>
      </c>
      <c r="BF316" s="9">
        <v>0.72129002435487422</v>
      </c>
      <c r="BG316">
        <v>60</v>
      </c>
      <c r="BH316" s="19">
        <v>142</v>
      </c>
      <c r="BI316">
        <v>100</v>
      </c>
      <c r="BJ316" s="19">
        <v>31.3</v>
      </c>
      <c r="BK316">
        <v>92</v>
      </c>
      <c r="BL316" s="20">
        <v>13.3</v>
      </c>
      <c r="BM316">
        <v>88</v>
      </c>
      <c r="BN316">
        <v>78</v>
      </c>
      <c r="BO316" s="20">
        <v>8.83</v>
      </c>
      <c r="BP316">
        <v>91</v>
      </c>
      <c r="BQ316" s="19">
        <v>14.4</v>
      </c>
      <c r="BR316">
        <v>88</v>
      </c>
      <c r="BS316">
        <v>69</v>
      </c>
      <c r="BT316" s="20">
        <v>12.14</v>
      </c>
      <c r="BU316" s="20">
        <v>-1.0999999999999996</v>
      </c>
      <c r="BV316" s="20">
        <v>0</v>
      </c>
      <c r="BW316" s="20">
        <v>9</v>
      </c>
      <c r="BX316" s="20">
        <v>1</v>
      </c>
      <c r="BY316" s="20">
        <v>-3.3100000000000005</v>
      </c>
      <c r="BZ316" s="25">
        <f t="shared" si="10"/>
        <v>45.359237</v>
      </c>
      <c r="CA316" s="25">
        <f t="shared" si="9"/>
        <v>22.495158202737553</v>
      </c>
    </row>
    <row r="317" spans="1:79" x14ac:dyDescent="0.3">
      <c r="A317" s="2">
        <v>305</v>
      </c>
      <c r="B317" s="9" t="s">
        <v>393</v>
      </c>
      <c r="C317" s="10">
        <v>802</v>
      </c>
      <c r="D317" s="9" t="s">
        <v>58</v>
      </c>
      <c r="E317" s="10">
        <v>9.3139116420000008</v>
      </c>
      <c r="F317" s="10">
        <v>0.64409880159999999</v>
      </c>
      <c r="G317" s="10">
        <v>17.964140109999999</v>
      </c>
      <c r="H317" s="10">
        <v>11.56729093</v>
      </c>
      <c r="I317" s="10">
        <v>81.185104870000004</v>
      </c>
      <c r="J317" s="10">
        <v>33.2263977</v>
      </c>
      <c r="K317" s="10">
        <v>79.59964386</v>
      </c>
      <c r="L317" s="11">
        <v>4.9652777777777777E-3</v>
      </c>
      <c r="M317" s="11">
        <v>5.5034606481481479E-3</v>
      </c>
      <c r="N317" s="10">
        <v>1.9140153929999997</v>
      </c>
      <c r="O317" s="10">
        <v>11.927837740000001</v>
      </c>
      <c r="P317" s="10">
        <v>0.16046625002127163</v>
      </c>
      <c r="Q317" s="9">
        <v>0.11934233424542717</v>
      </c>
      <c r="R317">
        <v>4.3765459399999997</v>
      </c>
      <c r="S317">
        <v>0.36691863482710313</v>
      </c>
      <c r="T317" s="9">
        <v>0.44886961555217592</v>
      </c>
      <c r="U317" s="3">
        <v>13.847926629999998</v>
      </c>
      <c r="V317" s="3">
        <v>9.8635879973333349</v>
      </c>
      <c r="W317" s="3">
        <v>0.50219701696666663</v>
      </c>
      <c r="X317" s="3">
        <v>0.55207592969999997</v>
      </c>
      <c r="Y317" s="3">
        <v>18.053203509999999</v>
      </c>
      <c r="Z317" s="3">
        <v>19.047761943333331</v>
      </c>
      <c r="AA317" s="3">
        <v>9.0265169039999993</v>
      </c>
      <c r="AB317" s="3">
        <v>10.461834734333333</v>
      </c>
      <c r="AC317" s="3">
        <v>92.852783633333331</v>
      </c>
      <c r="AD317" s="3">
        <v>80.818888093333328</v>
      </c>
      <c r="AE317" s="3">
        <v>32.578064646666668</v>
      </c>
      <c r="AF317" s="3">
        <v>31.992784233333335</v>
      </c>
      <c r="AG317" s="3">
        <v>75.226216579999985</v>
      </c>
      <c r="AH317" s="3">
        <v>80.549214390000017</v>
      </c>
      <c r="AI317" s="12">
        <v>43663</v>
      </c>
      <c r="AJ317" s="13">
        <v>656.80000000000007</v>
      </c>
      <c r="AK317" s="16">
        <v>2.9363649999999999</v>
      </c>
      <c r="AL317" s="10">
        <v>6.3635000000000108E-2</v>
      </c>
      <c r="AM317" s="10">
        <v>0.65805729355853237</v>
      </c>
      <c r="AN317" s="14">
        <v>12</v>
      </c>
      <c r="AO317" s="10">
        <v>285.14999999999998</v>
      </c>
      <c r="AP317" s="14">
        <v>10.5</v>
      </c>
      <c r="AQ317" s="14">
        <v>37</v>
      </c>
      <c r="AR317" s="10">
        <v>310.14999999999998</v>
      </c>
      <c r="AS317" s="14">
        <v>47.1</v>
      </c>
      <c r="AT317" s="14">
        <v>0.5</v>
      </c>
      <c r="AU317" s="10">
        <v>0.76488064366873054</v>
      </c>
      <c r="AV317" s="10">
        <v>13.740423050292058</v>
      </c>
      <c r="AW317" s="10">
        <v>0.59636934059152014</v>
      </c>
      <c r="AX317" s="10">
        <v>0.65560158071088825</v>
      </c>
      <c r="AY317" s="10">
        <v>10.742945126974695</v>
      </c>
      <c r="AZ317" s="10">
        <v>12.428354636420877</v>
      </c>
      <c r="BA317" s="10">
        <v>2.2472462055631741</v>
      </c>
      <c r="BB317" s="10">
        <v>0.18840348557283224</v>
      </c>
      <c r="BC317" s="2">
        <v>0.14023856474091001</v>
      </c>
      <c r="BD317" s="1" t="s">
        <v>59</v>
      </c>
      <c r="BF317" s="9">
        <v>0.44886961555217592</v>
      </c>
      <c r="BG317">
        <v>58</v>
      </c>
      <c r="BH317" s="19">
        <v>140.9</v>
      </c>
      <c r="BI317">
        <v>92</v>
      </c>
      <c r="BJ317" s="19">
        <v>29.2</v>
      </c>
      <c r="BK317">
        <v>90</v>
      </c>
      <c r="BL317" s="20">
        <v>12.4</v>
      </c>
      <c r="BM317">
        <v>88</v>
      </c>
      <c r="BN317">
        <v>80</v>
      </c>
      <c r="BO317" s="20">
        <v>6.69</v>
      </c>
      <c r="BP317">
        <v>91</v>
      </c>
      <c r="BQ317" s="19">
        <v>13.3</v>
      </c>
      <c r="BR317">
        <v>89</v>
      </c>
      <c r="BS317">
        <v>69</v>
      </c>
      <c r="BT317" s="20">
        <v>4.67</v>
      </c>
      <c r="BU317" s="20">
        <v>-0.90000000000000036</v>
      </c>
      <c r="BV317" s="20">
        <v>-1</v>
      </c>
      <c r="BW317" s="20">
        <v>11</v>
      </c>
      <c r="BX317" s="20">
        <v>-1</v>
      </c>
      <c r="BY317" s="20">
        <v>2.0200000000000005</v>
      </c>
      <c r="BZ317" s="25">
        <f t="shared" si="10"/>
        <v>41.730498040000001</v>
      </c>
      <c r="CA317" s="25">
        <f t="shared" si="9"/>
        <v>21.019945307490477</v>
      </c>
    </row>
    <row r="318" spans="1:79" x14ac:dyDescent="0.3">
      <c r="A318" s="2">
        <v>306</v>
      </c>
      <c r="B318" s="9" t="s">
        <v>394</v>
      </c>
      <c r="C318" s="10">
        <v>812</v>
      </c>
      <c r="D318" s="9" t="s">
        <v>58</v>
      </c>
      <c r="E318" s="10">
        <v>10.86415682</v>
      </c>
      <c r="F318" s="10">
        <v>0.56968598879999999</v>
      </c>
      <c r="G318" s="10">
        <v>21.58238502</v>
      </c>
      <c r="H318" s="10">
        <v>12.274668480000001</v>
      </c>
      <c r="I318" s="10">
        <v>81.392076849999995</v>
      </c>
      <c r="J318" s="10">
        <v>30.22027099</v>
      </c>
      <c r="K318" s="10">
        <v>61.182522429999999</v>
      </c>
      <c r="L318" s="11">
        <v>4.7743055555555551E-3</v>
      </c>
      <c r="M318" s="11">
        <v>5.3587847222222214E-3</v>
      </c>
      <c r="N318" s="10">
        <v>-0.24575231999999936</v>
      </c>
      <c r="O318" s="10">
        <v>10.558644650000005</v>
      </c>
      <c r="P318" s="10">
        <v>-2.3274987287312414E-2</v>
      </c>
      <c r="Q318" s="9">
        <v>5.8653184267728829E-2</v>
      </c>
      <c r="R318">
        <v>0.59219987000000174</v>
      </c>
      <c r="S318">
        <v>5.6086731737865755E-2</v>
      </c>
      <c r="T318" s="9">
        <v>0.24737269896048497</v>
      </c>
      <c r="U318" s="3">
        <v>13.819534033333333</v>
      </c>
      <c r="V318" s="3">
        <v>10.406294276666667</v>
      </c>
      <c r="W318" s="3">
        <v>0.50760433689999995</v>
      </c>
      <c r="X318" s="3">
        <v>0.53094601199999991</v>
      </c>
      <c r="Y318" s="3">
        <v>24.350405439999999</v>
      </c>
      <c r="Z318" s="3">
        <v>24.694152900000002</v>
      </c>
      <c r="AA318" s="3">
        <v>12.329677573333335</v>
      </c>
      <c r="AB318" s="3">
        <v>13.044200153333334</v>
      </c>
      <c r="AC318" s="3">
        <v>90.762674786666665</v>
      </c>
      <c r="AD318" s="3">
        <v>79.240358973333329</v>
      </c>
      <c r="AE318" s="3">
        <v>30.190964976666667</v>
      </c>
      <c r="AF318" s="3">
        <v>30.598950703333333</v>
      </c>
      <c r="AG318" s="3">
        <v>58.612007673333331</v>
      </c>
      <c r="AH318" s="3">
        <v>61.553588653333328</v>
      </c>
      <c r="AI318" s="12">
        <v>43663</v>
      </c>
      <c r="AJ318" s="13">
        <v>656.80000000000007</v>
      </c>
      <c r="AK318" s="16">
        <v>2.9363649999999999</v>
      </c>
      <c r="AL318" s="10">
        <v>6.3635000000000108E-2</v>
      </c>
      <c r="AM318" s="10">
        <v>0.58203185448675487</v>
      </c>
      <c r="AN318" s="14">
        <v>12</v>
      </c>
      <c r="AO318" s="10">
        <v>285.14999999999998</v>
      </c>
      <c r="AP318" s="14">
        <v>10.5</v>
      </c>
      <c r="AQ318" s="14">
        <v>37</v>
      </c>
      <c r="AR318" s="10">
        <v>310.14999999999998</v>
      </c>
      <c r="AS318" s="14">
        <v>47.1</v>
      </c>
      <c r="AT318" s="14">
        <v>0.5</v>
      </c>
      <c r="AU318" s="10">
        <v>0.67651388998082129</v>
      </c>
      <c r="AV318" s="10">
        <v>14.600783244944006</v>
      </c>
      <c r="AW318" s="10">
        <v>0.60279064480891142</v>
      </c>
      <c r="AX318" s="10">
        <v>0.63050936658023671</v>
      </c>
      <c r="AY318" s="10">
        <v>14.678073107164282</v>
      </c>
      <c r="AZ318" s="10">
        <v>15.504072428230927</v>
      </c>
      <c r="BA318" s="10">
        <v>-0.34489870856139859</v>
      </c>
      <c r="BB318" s="10">
        <v>-3.2665055032550835E-2</v>
      </c>
      <c r="BC318" s="2">
        <v>6.757361163744946E-2</v>
      </c>
      <c r="BD318" s="1" t="s">
        <v>59</v>
      </c>
      <c r="BF318" s="9">
        <v>0.24737269896048497</v>
      </c>
      <c r="BG318">
        <v>63</v>
      </c>
      <c r="BH318" s="19">
        <v>148.19999999999999</v>
      </c>
      <c r="BI318">
        <v>81</v>
      </c>
      <c r="BJ318" s="19">
        <v>30</v>
      </c>
      <c r="BK318">
        <v>93</v>
      </c>
      <c r="BL318" s="20">
        <v>12</v>
      </c>
      <c r="BM318">
        <v>75</v>
      </c>
      <c r="BN318">
        <v>64</v>
      </c>
      <c r="BO318" s="20">
        <v>9.1</v>
      </c>
      <c r="BP318">
        <v>85</v>
      </c>
      <c r="BQ318" s="19">
        <v>15.7</v>
      </c>
      <c r="BR318">
        <v>89</v>
      </c>
      <c r="BS318">
        <v>66</v>
      </c>
      <c r="BT318" s="20">
        <v>11.01</v>
      </c>
      <c r="BU318" s="20">
        <v>-3.6999999999999993</v>
      </c>
      <c r="BV318" s="20">
        <v>-14</v>
      </c>
      <c r="BW318" s="20">
        <v>-2</v>
      </c>
      <c r="BX318" s="20">
        <v>8</v>
      </c>
      <c r="BY318" s="20">
        <v>-1.9100000000000001</v>
      </c>
      <c r="BZ318" s="25">
        <f t="shared" si="10"/>
        <v>36.74098197</v>
      </c>
      <c r="CA318" s="25">
        <f t="shared" si="9"/>
        <v>16.728397982264909</v>
      </c>
    </row>
    <row r="319" spans="1:79" x14ac:dyDescent="0.3">
      <c r="A319" s="2">
        <v>307</v>
      </c>
      <c r="B319" s="9" t="s">
        <v>395</v>
      </c>
      <c r="C319" s="10">
        <v>815</v>
      </c>
      <c r="D319" s="9" t="s">
        <v>58</v>
      </c>
      <c r="E319" s="10">
        <v>9.3625994969999997</v>
      </c>
      <c r="F319" s="10">
        <v>0.57395186259999997</v>
      </c>
      <c r="G319" s="10">
        <v>22.71199678</v>
      </c>
      <c r="H319" s="10">
        <v>13.04022975</v>
      </c>
      <c r="I319" s="10">
        <v>80.342737240000005</v>
      </c>
      <c r="J319" s="10">
        <v>36.486807710000001</v>
      </c>
      <c r="K319" s="10">
        <v>88.605748079999998</v>
      </c>
      <c r="L319" s="11">
        <v>4.3229166666666667E-3</v>
      </c>
      <c r="M319" s="11">
        <v>4.8437384259259258E-3</v>
      </c>
      <c r="N319" s="10">
        <v>1.7108138999999998</v>
      </c>
      <c r="O319" s="10">
        <v>11.138065699999999</v>
      </c>
      <c r="P319" s="10">
        <v>0.15360062923672643</v>
      </c>
      <c r="Q319" s="9">
        <v>0.11579026325843755</v>
      </c>
      <c r="R319">
        <v>9.5667722099999963</v>
      </c>
      <c r="S319">
        <v>0.858925819588225</v>
      </c>
      <c r="T319" s="9">
        <v>0.70078857736653399</v>
      </c>
      <c r="U319" s="3">
        <v>13.827584359999998</v>
      </c>
      <c r="V319" s="3">
        <v>9.4303004129999994</v>
      </c>
      <c r="W319" s="3">
        <v>0.514091937</v>
      </c>
      <c r="X319" s="3">
        <v>0.56322828830000005</v>
      </c>
      <c r="Y319" s="3">
        <v>20.94362722</v>
      </c>
      <c r="Z319" s="3">
        <v>21.757395110000001</v>
      </c>
      <c r="AA319" s="3">
        <v>10.770901220000001</v>
      </c>
      <c r="AB319" s="3">
        <v>12.240399413333334</v>
      </c>
      <c r="AC319" s="3">
        <v>92.027828406666671</v>
      </c>
      <c r="AD319" s="3">
        <v>78.612383840000007</v>
      </c>
      <c r="AE319" s="3">
        <v>36.428814026666664</v>
      </c>
      <c r="AF319" s="3">
        <v>36.445350623333333</v>
      </c>
      <c r="AG319" s="3">
        <v>78.240690200000003</v>
      </c>
      <c r="AH319" s="3">
        <v>87.311582219999991</v>
      </c>
      <c r="AI319" s="12">
        <v>43663</v>
      </c>
      <c r="AJ319" s="13">
        <v>656.80000000000007</v>
      </c>
      <c r="AK319" s="16">
        <v>2.9363649999999999</v>
      </c>
      <c r="AL319" s="10">
        <v>6.3635000000000108E-2</v>
      </c>
      <c r="AM319" s="10">
        <v>0.58639017554016615</v>
      </c>
      <c r="AN319" s="14">
        <v>12</v>
      </c>
      <c r="AO319" s="10">
        <v>285.14999999999998</v>
      </c>
      <c r="AP319" s="14">
        <v>10.5</v>
      </c>
      <c r="AQ319" s="14">
        <v>37</v>
      </c>
      <c r="AR319" s="10">
        <v>310.14999999999998</v>
      </c>
      <c r="AS319" s="14">
        <v>47.1</v>
      </c>
      <c r="AT319" s="14">
        <v>0.5</v>
      </c>
      <c r="AU319" s="10">
        <v>0.68157970331543427</v>
      </c>
      <c r="AV319" s="10">
        <v>15.480036027013499</v>
      </c>
      <c r="AW319" s="10">
        <v>0.61049480405905543</v>
      </c>
      <c r="AX319" s="10">
        <v>0.66884523712385269</v>
      </c>
      <c r="AY319" s="10">
        <v>12.786651353285476</v>
      </c>
      <c r="AZ319" s="10">
        <v>14.537641854658949</v>
      </c>
      <c r="BA319" s="10">
        <v>2.0345990778670036</v>
      </c>
      <c r="BB319" s="10">
        <v>0.18267077360362524</v>
      </c>
      <c r="BC319" s="2">
        <v>0.13791593554693249</v>
      </c>
      <c r="BD319" s="1" t="s">
        <v>59</v>
      </c>
      <c r="BF319" s="9">
        <v>0.70078857736653399</v>
      </c>
      <c r="BG319">
        <v>61</v>
      </c>
      <c r="BH319" s="19">
        <v>151.9</v>
      </c>
      <c r="BI319">
        <v>102</v>
      </c>
      <c r="BJ319" s="19">
        <v>31.3</v>
      </c>
      <c r="BK319">
        <v>92</v>
      </c>
      <c r="BL319" s="20">
        <v>15</v>
      </c>
      <c r="BM319">
        <v>86</v>
      </c>
      <c r="BN319">
        <v>99</v>
      </c>
      <c r="BO319" s="20">
        <v>3.3</v>
      </c>
      <c r="BP319">
        <v>88</v>
      </c>
      <c r="BQ319" s="19">
        <v>15.8</v>
      </c>
      <c r="BR319">
        <v>86</v>
      </c>
      <c r="BS319">
        <v>77</v>
      </c>
      <c r="BT319" s="20">
        <v>5.23</v>
      </c>
      <c r="BU319" s="20">
        <v>-0.80000000000000071</v>
      </c>
      <c r="BV319" s="20">
        <v>0</v>
      </c>
      <c r="BW319" s="20">
        <v>22</v>
      </c>
      <c r="BX319" s="20">
        <v>4</v>
      </c>
      <c r="BY319" s="20">
        <v>-1.9300000000000006</v>
      </c>
      <c r="BZ319" s="25">
        <f t="shared" si="10"/>
        <v>46.266421740000006</v>
      </c>
      <c r="CA319" s="25">
        <f t="shared" si="9"/>
        <v>20.051661504203288</v>
      </c>
    </row>
    <row r="320" spans="1:79" x14ac:dyDescent="0.3">
      <c r="A320" s="2">
        <v>308</v>
      </c>
      <c r="B320" s="9" t="s">
        <v>396</v>
      </c>
      <c r="C320" s="10">
        <v>805</v>
      </c>
      <c r="D320" s="9" t="s">
        <v>58</v>
      </c>
      <c r="E320" s="10">
        <v>9.9434107899999997</v>
      </c>
      <c r="F320" s="10">
        <v>0.59655911019999996</v>
      </c>
      <c r="G320" s="10">
        <v>17.513140960000001</v>
      </c>
      <c r="H320" s="10">
        <v>10.44717136</v>
      </c>
      <c r="I320" s="10">
        <v>79.354375610000005</v>
      </c>
      <c r="J320" s="10">
        <v>34.03897139</v>
      </c>
      <c r="K320" s="10">
        <v>86.253953460000005</v>
      </c>
      <c r="L320" s="11">
        <v>4.7685185185185183E-3</v>
      </c>
      <c r="M320" s="11">
        <v>5.5208217592592592E-3</v>
      </c>
      <c r="N320" s="10">
        <v>0.72119832499999958</v>
      </c>
      <c r="O320" s="10">
        <v>12.765179789999991</v>
      </c>
      <c r="P320" s="10">
        <v>5.6497310407251235E-2</v>
      </c>
      <c r="Q320" s="9">
        <v>8.8225630622478221E-2</v>
      </c>
      <c r="R320">
        <v>11.09244837</v>
      </c>
      <c r="S320">
        <v>0.86896138969304781</v>
      </c>
      <c r="T320" s="9">
        <v>0.65364397108183614</v>
      </c>
      <c r="U320" s="3">
        <v>13.83277133</v>
      </c>
      <c r="V320" s="3">
        <v>10.066955976333333</v>
      </c>
      <c r="W320" s="3">
        <v>0.51979676313333334</v>
      </c>
      <c r="X320" s="3">
        <v>0.59140649430000003</v>
      </c>
      <c r="Y320" s="3">
        <v>17.641572319999998</v>
      </c>
      <c r="Z320" s="3">
        <v>17.339446293333335</v>
      </c>
      <c r="AA320" s="3">
        <v>9.1657449386666681</v>
      </c>
      <c r="AB320" s="3">
        <v>10.250357533333334</v>
      </c>
      <c r="AC320" s="3">
        <v>92.494238716666658</v>
      </c>
      <c r="AD320" s="3">
        <v>79.701736826666661</v>
      </c>
      <c r="AE320" s="3">
        <v>34.250702726666667</v>
      </c>
      <c r="AF320" s="3">
        <v>34.242464680000005</v>
      </c>
      <c r="AG320" s="3">
        <v>76.407271423333327</v>
      </c>
      <c r="AH320" s="3">
        <v>84.645956733333335</v>
      </c>
      <c r="AI320" s="12">
        <v>43663</v>
      </c>
      <c r="AJ320" s="13">
        <v>656.80000000000007</v>
      </c>
      <c r="AK320" s="16">
        <v>2.9363649999999999</v>
      </c>
      <c r="AL320" s="10">
        <v>6.3635000000000108E-2</v>
      </c>
      <c r="AM320" s="10">
        <v>0.60948735276438726</v>
      </c>
      <c r="AN320" s="14">
        <v>12</v>
      </c>
      <c r="AO320" s="10">
        <v>285.14999999999998</v>
      </c>
      <c r="AP320" s="14">
        <v>10.5</v>
      </c>
      <c r="AQ320" s="14">
        <v>37</v>
      </c>
      <c r="AR320" s="10">
        <v>310.14999999999998</v>
      </c>
      <c r="AS320" s="14">
        <v>47.1</v>
      </c>
      <c r="AT320" s="14">
        <v>0.5</v>
      </c>
      <c r="AU320" s="10">
        <v>0.70842627724619123</v>
      </c>
      <c r="AV320" s="10">
        <v>12.406769253180588</v>
      </c>
      <c r="AW320" s="10">
        <v>0.61726940303989963</v>
      </c>
      <c r="AX320" s="10">
        <v>0.70230743933439943</v>
      </c>
      <c r="AY320" s="10">
        <v>10.893593555017597</v>
      </c>
      <c r="AZ320" s="10">
        <v>12.175010078346247</v>
      </c>
      <c r="BA320" s="10">
        <v>0.85993007327862792</v>
      </c>
      <c r="BB320" s="10">
        <v>6.7365292727978768E-2</v>
      </c>
      <c r="BC320" s="2">
        <v>0.1041637989289224</v>
      </c>
      <c r="BD320" s="1" t="s">
        <v>59</v>
      </c>
      <c r="BF320" s="9">
        <v>0.65364397108183614</v>
      </c>
      <c r="BG320">
        <v>53</v>
      </c>
      <c r="BH320" s="19">
        <v>146.6</v>
      </c>
      <c r="BI320">
        <v>92</v>
      </c>
      <c r="BJ320" s="19">
        <v>33.200000000000003</v>
      </c>
      <c r="BK320">
        <v>85</v>
      </c>
      <c r="BL320" s="20">
        <v>10.6</v>
      </c>
      <c r="BM320">
        <v>88</v>
      </c>
      <c r="BN320">
        <v>60</v>
      </c>
      <c r="BO320" s="20">
        <v>4.3099999999999996</v>
      </c>
      <c r="BP320">
        <v>89</v>
      </c>
      <c r="BQ320" s="19">
        <v>13.6</v>
      </c>
      <c r="BR320">
        <v>91</v>
      </c>
      <c r="BS320">
        <v>71</v>
      </c>
      <c r="BT320" s="20">
        <v>7.81</v>
      </c>
      <c r="BU320" s="20">
        <v>-3</v>
      </c>
      <c r="BV320" s="20">
        <v>-3</v>
      </c>
      <c r="BW320" s="20">
        <v>-11</v>
      </c>
      <c r="BX320" s="20">
        <v>-4</v>
      </c>
      <c r="BY320" s="20">
        <v>-3.5</v>
      </c>
      <c r="BZ320" s="25">
        <f t="shared" si="10"/>
        <v>41.730498040000001</v>
      </c>
      <c r="CA320" s="25">
        <f t="shared" si="9"/>
        <v>19.417156334858895</v>
      </c>
    </row>
    <row r="321" spans="1:79" x14ac:dyDescent="0.3">
      <c r="A321" s="2">
        <v>309</v>
      </c>
      <c r="B321" s="9" t="s">
        <v>397</v>
      </c>
      <c r="C321" s="10">
        <v>864</v>
      </c>
      <c r="D321" s="9" t="s">
        <v>58</v>
      </c>
      <c r="E321" s="10">
        <v>10.48585742</v>
      </c>
      <c r="F321" s="10">
        <v>0.52121757700000004</v>
      </c>
      <c r="G321" s="10">
        <v>19.963086199999999</v>
      </c>
      <c r="H321" s="10">
        <v>10.439113499999999</v>
      </c>
      <c r="I321" s="10">
        <v>77.03384269</v>
      </c>
      <c r="J321" s="10">
        <v>37.361750069999999</v>
      </c>
      <c r="K321" s="10">
        <v>77.999796840000002</v>
      </c>
      <c r="L321" s="11">
        <v>4.9305555555555552E-3</v>
      </c>
      <c r="M321" s="11">
        <v>5.6249884259259265E-3</v>
      </c>
      <c r="N321" s="10">
        <v>0.3044081099999989</v>
      </c>
      <c r="O321" s="10">
        <v>16.587978969999995</v>
      </c>
      <c r="P321" s="10">
        <v>1.8351127075247251E-2</v>
      </c>
      <c r="Q321" s="9">
        <v>3.8016357195196727E-2</v>
      </c>
      <c r="R321">
        <v>4.9884853700000065</v>
      </c>
      <c r="S321">
        <v>0.30072894226728142</v>
      </c>
      <c r="T321" s="9">
        <v>0.19129736862170896</v>
      </c>
      <c r="U321" s="3">
        <v>13.842882846666667</v>
      </c>
      <c r="V321" s="3">
        <v>10.220083270000002</v>
      </c>
      <c r="W321" s="3">
        <v>0.52326427886666671</v>
      </c>
      <c r="X321" s="3">
        <v>0.54152830083333336</v>
      </c>
      <c r="Y321" s="3">
        <v>19.600739766666667</v>
      </c>
      <c r="Z321" s="3">
        <v>20.003240136666665</v>
      </c>
      <c r="AA321" s="3">
        <v>10.249027723333334</v>
      </c>
      <c r="AB321" s="3">
        <v>10.802713562333333</v>
      </c>
      <c r="AC321" s="3">
        <v>93.292646613333318</v>
      </c>
      <c r="AD321" s="3">
        <v>76.614976336666658</v>
      </c>
      <c r="AE321" s="3">
        <v>36.404324793333338</v>
      </c>
      <c r="AF321" s="3">
        <v>36.975920416666668</v>
      </c>
      <c r="AG321" s="3">
        <v>73.447300353333333</v>
      </c>
      <c r="AH321" s="3">
        <v>76.69590963666667</v>
      </c>
      <c r="AI321" s="12">
        <v>43663</v>
      </c>
      <c r="AJ321" s="13">
        <v>656.80000000000007</v>
      </c>
      <c r="AK321" s="16">
        <v>2.9363649999999999</v>
      </c>
      <c r="AL321" s="10">
        <v>6.3635000000000108E-2</v>
      </c>
      <c r="AM321" s="10">
        <v>0.53251306666575859</v>
      </c>
      <c r="AN321" s="14">
        <v>12</v>
      </c>
      <c r="AO321" s="10">
        <v>285.14999999999998</v>
      </c>
      <c r="AP321" s="14">
        <v>10.5</v>
      </c>
      <c r="AQ321" s="14">
        <v>37</v>
      </c>
      <c r="AR321" s="10">
        <v>310.14999999999998</v>
      </c>
      <c r="AS321" s="14">
        <v>47.1</v>
      </c>
      <c r="AT321" s="14">
        <v>0.5</v>
      </c>
      <c r="AU321" s="10">
        <v>0.61895664888195034</v>
      </c>
      <c r="AV321" s="10">
        <v>12.356284935693507</v>
      </c>
      <c r="AW321" s="10">
        <v>0.62138714966426067</v>
      </c>
      <c r="AX321" s="10">
        <v>0.64307605335906903</v>
      </c>
      <c r="AY321" s="10">
        <v>12.151767981769957</v>
      </c>
      <c r="AZ321" s="10">
        <v>12.866560867455703</v>
      </c>
      <c r="BA321" s="10">
        <v>0.30503975127456151</v>
      </c>
      <c r="BB321" s="10">
        <v>1.8389205329126457E-2</v>
      </c>
      <c r="BC321" s="2">
        <v>4.8790336225187518E-2</v>
      </c>
      <c r="BD321" s="1" t="s">
        <v>59</v>
      </c>
      <c r="BF321" s="9">
        <v>0.19129736862170896</v>
      </c>
      <c r="BG321">
        <v>63</v>
      </c>
      <c r="BH321" s="19">
        <v>140</v>
      </c>
      <c r="BI321">
        <v>84</v>
      </c>
      <c r="BJ321" s="19">
        <v>29.6</v>
      </c>
      <c r="BK321">
        <v>92</v>
      </c>
      <c r="BL321" s="20">
        <v>11.4</v>
      </c>
      <c r="BM321">
        <v>83</v>
      </c>
      <c r="BN321">
        <v>78</v>
      </c>
      <c r="BO321" s="20">
        <v>7.41</v>
      </c>
      <c r="BP321">
        <v>86</v>
      </c>
      <c r="BQ321" s="19">
        <v>14</v>
      </c>
      <c r="BR321">
        <v>86</v>
      </c>
      <c r="BS321">
        <v>67</v>
      </c>
      <c r="BT321" s="20">
        <v>6.82</v>
      </c>
      <c r="BU321" s="20">
        <v>-2.5999999999999996</v>
      </c>
      <c r="BV321" s="20">
        <v>-3</v>
      </c>
      <c r="BW321" s="20">
        <v>11</v>
      </c>
      <c r="BX321" s="20">
        <v>6</v>
      </c>
      <c r="BY321" s="20">
        <v>0.58999999999999986</v>
      </c>
      <c r="BZ321" s="25">
        <f t="shared" si="10"/>
        <v>38.101759080000001</v>
      </c>
      <c r="CA321" s="25">
        <f t="shared" si="9"/>
        <v>19.439673000000003</v>
      </c>
    </row>
    <row r="322" spans="1:79" x14ac:dyDescent="0.3">
      <c r="A322" s="2">
        <v>310</v>
      </c>
      <c r="B322" s="9" t="s">
        <v>398</v>
      </c>
      <c r="C322" s="10">
        <v>711</v>
      </c>
      <c r="D322" s="9" t="s">
        <v>58</v>
      </c>
      <c r="E322" s="10">
        <v>9.6681354489999993</v>
      </c>
      <c r="F322" s="10">
        <v>0.62688206430000004</v>
      </c>
      <c r="G322" s="10">
        <v>18.610638810000001</v>
      </c>
      <c r="H322" s="10">
        <v>11.275824589999999</v>
      </c>
      <c r="I322" s="10">
        <v>76.838156650000002</v>
      </c>
      <c r="J322" s="10">
        <v>32.162306770000001</v>
      </c>
      <c r="K322" s="10">
        <v>76.661539739999995</v>
      </c>
      <c r="L322" s="11">
        <v>5.5381944444444437E-3</v>
      </c>
      <c r="M322" s="11">
        <v>5.9837847222222219E-3</v>
      </c>
      <c r="N322" s="10">
        <v>1.4202595319999993</v>
      </c>
      <c r="O322" s="10">
        <v>15.821366740000002</v>
      </c>
      <c r="P322" s="10">
        <v>8.9768447653088099E-2</v>
      </c>
      <c r="Q322" s="9">
        <v>7.696961486648761E-2</v>
      </c>
      <c r="R322">
        <v>10.449181179999997</v>
      </c>
      <c r="S322">
        <v>0.66044744121771082</v>
      </c>
      <c r="T322" s="9">
        <v>0.46722908005923208</v>
      </c>
      <c r="U322" s="3">
        <v>13.85030486</v>
      </c>
      <c r="V322" s="3">
        <v>10.006309809666666</v>
      </c>
      <c r="W322" s="3">
        <v>0.4901903547</v>
      </c>
      <c r="X322" s="3">
        <v>0.54899579676666665</v>
      </c>
      <c r="Y322" s="3">
        <v>19.067760483333334</v>
      </c>
      <c r="Z322" s="3">
        <v>19.354334166666668</v>
      </c>
      <c r="AA322" s="3">
        <v>9.3375402196666659</v>
      </c>
      <c r="AB322" s="3">
        <v>10.424959267666667</v>
      </c>
      <c r="AC322" s="3">
        <v>91.649495820000013</v>
      </c>
      <c r="AD322" s="3">
        <v>77.898598796666661</v>
      </c>
      <c r="AE322" s="3">
        <v>31.817391180000001</v>
      </c>
      <c r="AF322" s="3">
        <v>32.273486993333329</v>
      </c>
      <c r="AG322" s="3">
        <v>65.599502630000003</v>
      </c>
      <c r="AH322" s="3">
        <v>72.22814807666667</v>
      </c>
      <c r="AI322" s="12">
        <v>43663</v>
      </c>
      <c r="AJ322" s="13">
        <v>656.80000000000007</v>
      </c>
      <c r="AK322" s="16">
        <v>2.9363649999999999</v>
      </c>
      <c r="AL322" s="10">
        <v>6.3635000000000108E-2</v>
      </c>
      <c r="AM322" s="10">
        <v>0.64046744628137176</v>
      </c>
      <c r="AN322" s="14">
        <v>12</v>
      </c>
      <c r="AO322" s="10">
        <v>285.14999999999998</v>
      </c>
      <c r="AP322" s="14">
        <v>10.5</v>
      </c>
      <c r="AQ322" s="14">
        <v>37</v>
      </c>
      <c r="AR322" s="10">
        <v>310.14999999999998</v>
      </c>
      <c r="AS322" s="14">
        <v>47.1</v>
      </c>
      <c r="AT322" s="14">
        <v>0.5</v>
      </c>
      <c r="AU322" s="10">
        <v>0.74443541216824172</v>
      </c>
      <c r="AV322" s="10">
        <v>13.854418573236627</v>
      </c>
      <c r="AW322" s="10">
        <v>0.58211118091162639</v>
      </c>
      <c r="AX322" s="10">
        <v>0.65194385917068221</v>
      </c>
      <c r="AY322" s="10">
        <v>11.101573638252693</v>
      </c>
      <c r="AZ322" s="10">
        <v>12.560987052812218</v>
      </c>
      <c r="BA322" s="10">
        <v>2.0866056303574556</v>
      </c>
      <c r="BB322" s="10">
        <v>0.13188529566677976</v>
      </c>
      <c r="BC322" s="2">
        <v>0.10244491949313765</v>
      </c>
      <c r="BD322" s="1" t="s">
        <v>59</v>
      </c>
      <c r="BF322" s="9">
        <v>0.46722908005923208</v>
      </c>
      <c r="BG322">
        <v>78</v>
      </c>
      <c r="BH322" s="19">
        <v>146.30000000000001</v>
      </c>
      <c r="BI322">
        <v>112</v>
      </c>
      <c r="BJ322" s="19">
        <v>29.8</v>
      </c>
      <c r="BK322">
        <v>85</v>
      </c>
      <c r="BL322" s="20">
        <v>14</v>
      </c>
      <c r="BM322">
        <v>85</v>
      </c>
      <c r="BN322">
        <v>72</v>
      </c>
      <c r="BO322" s="20">
        <v>8.85</v>
      </c>
      <c r="BP322">
        <v>88</v>
      </c>
      <c r="BQ322" s="19">
        <v>12.6</v>
      </c>
      <c r="BR322">
        <v>86</v>
      </c>
      <c r="BS322">
        <v>77</v>
      </c>
      <c r="BT322" s="20">
        <v>10</v>
      </c>
      <c r="BU322" s="20">
        <v>1.4000000000000004</v>
      </c>
      <c r="BV322" s="20">
        <v>-1</v>
      </c>
      <c r="BW322" s="20">
        <v>-5</v>
      </c>
      <c r="BX322" s="20">
        <v>-3</v>
      </c>
      <c r="BY322" s="20">
        <v>-1.1500000000000004</v>
      </c>
      <c r="BZ322" s="25">
        <f t="shared" si="10"/>
        <v>50.802345440000003</v>
      </c>
      <c r="CA322" s="25">
        <f t="shared" ref="CA322:CA385" si="11">(BZ322/((BH322/100)*(BH322/100)))</f>
        <v>23.735321077814152</v>
      </c>
    </row>
    <row r="323" spans="1:79" x14ac:dyDescent="0.3">
      <c r="A323" s="2">
        <v>311</v>
      </c>
      <c r="B323" s="9" t="s">
        <v>399</v>
      </c>
      <c r="C323" s="10">
        <v>856</v>
      </c>
      <c r="D323" s="9" t="s">
        <v>58</v>
      </c>
      <c r="E323" s="10"/>
      <c r="F323" s="10"/>
      <c r="G323" s="10"/>
      <c r="H323" s="10"/>
      <c r="I323" s="10"/>
      <c r="J323" s="10"/>
      <c r="K323" s="10"/>
      <c r="L323" s="11"/>
      <c r="M323" s="11"/>
      <c r="N323" s="10">
        <v>0</v>
      </c>
      <c r="O323" s="10">
        <v>0</v>
      </c>
      <c r="P323" s="10" t="e">
        <v>#DIV/0!</v>
      </c>
      <c r="Q323" s="9">
        <v>0.11554251791701016</v>
      </c>
      <c r="R323">
        <v>0</v>
      </c>
      <c r="S323" t="e">
        <v>#DIV/0!</v>
      </c>
      <c r="T323" s="9">
        <v>0.30021113451418729</v>
      </c>
      <c r="U323" s="3">
        <v>13.90013787</v>
      </c>
      <c r="V323" s="3">
        <v>9.7812658819999996</v>
      </c>
      <c r="W323" s="3">
        <v>0.84853440879999997</v>
      </c>
      <c r="X323" s="3">
        <v>0.9351893456</v>
      </c>
      <c r="Y323" s="3">
        <v>9.5549914050000009</v>
      </c>
      <c r="Z323" s="3">
        <v>10.21206196</v>
      </c>
      <c r="AA323" s="3">
        <v>8.1095653100000007</v>
      </c>
      <c r="AB323" s="3">
        <v>9.5704062140000001</v>
      </c>
      <c r="AC323" s="3">
        <v>94.388256920000003</v>
      </c>
      <c r="AD323" s="3">
        <v>81.744937989999997</v>
      </c>
      <c r="AE323" s="3">
        <v>32.074749750000002</v>
      </c>
      <c r="AF323" s="3">
        <v>32.393024750000002</v>
      </c>
      <c r="AG323" s="3">
        <v>53.601185149999999</v>
      </c>
      <c r="AH323" s="3">
        <v>57.396850270000002</v>
      </c>
      <c r="AI323" s="12">
        <v>43663</v>
      </c>
      <c r="AJ323" s="13">
        <v>656.80000000000007</v>
      </c>
      <c r="AK323" s="16">
        <v>2.9363649999999999</v>
      </c>
      <c r="AL323" s="10">
        <v>6.3635000000000108E-2</v>
      </c>
      <c r="AM323" s="10" t="s">
        <v>518</v>
      </c>
      <c r="AN323" s="14">
        <v>12</v>
      </c>
      <c r="AO323" s="10">
        <v>285.14999999999998</v>
      </c>
      <c r="AP323" s="14">
        <v>10.5</v>
      </c>
      <c r="AQ323" s="14">
        <v>37</v>
      </c>
      <c r="AR323" s="10">
        <v>310.14999999999998</v>
      </c>
      <c r="AS323" s="14">
        <v>47.1</v>
      </c>
      <c r="AT323" s="14">
        <v>0.5</v>
      </c>
      <c r="AU323" s="10" t="s">
        <v>518</v>
      </c>
      <c r="AV323" s="10" t="s">
        <v>518</v>
      </c>
      <c r="AW323" s="10">
        <v>1.007652153933164</v>
      </c>
      <c r="AX323" s="10">
        <v>1.1105566829774813</v>
      </c>
      <c r="AY323" s="10">
        <v>9.6281076700611194</v>
      </c>
      <c r="AZ323" s="10">
        <v>11.341073656658116</v>
      </c>
      <c r="BA323" s="10" t="s">
        <v>518</v>
      </c>
      <c r="BB323" s="10" t="s">
        <v>518</v>
      </c>
      <c r="BC323" s="2">
        <v>0.13548388647639656</v>
      </c>
      <c r="BD323" s="1" t="s">
        <v>59</v>
      </c>
      <c r="BF323" s="9">
        <v>0.30021113451418729</v>
      </c>
      <c r="BG323">
        <v>63</v>
      </c>
      <c r="BH323" s="19">
        <v>151.6</v>
      </c>
      <c r="BI323">
        <v>103</v>
      </c>
      <c r="BJ323" s="19">
        <v>29.2</v>
      </c>
      <c r="BK323">
        <v>92</v>
      </c>
      <c r="BL323" s="20">
        <v>12.5</v>
      </c>
      <c r="BM323">
        <v>83</v>
      </c>
      <c r="BN323">
        <v>61</v>
      </c>
      <c r="BO323" s="20">
        <v>9.02</v>
      </c>
      <c r="BP323">
        <v>89</v>
      </c>
      <c r="BQ323" s="19">
        <v>12.2</v>
      </c>
      <c r="BR323">
        <v>90</v>
      </c>
      <c r="BS323">
        <v>71</v>
      </c>
      <c r="BT323" s="20">
        <v>3.07</v>
      </c>
      <c r="BU323" s="20">
        <v>0.30000000000000071</v>
      </c>
      <c r="BV323" s="20">
        <v>-7</v>
      </c>
      <c r="BW323" s="20">
        <v>-10</v>
      </c>
      <c r="BX323" s="20">
        <v>3</v>
      </c>
      <c r="BY323" s="20">
        <v>5.9499999999999993</v>
      </c>
      <c r="BZ323" s="25">
        <f t="shared" ref="BZ323:BZ386" si="12">BI323*0.45359237</f>
        <v>46.720014110000001</v>
      </c>
      <c r="CA323" s="25">
        <f t="shared" si="11"/>
        <v>20.328463891750964</v>
      </c>
    </row>
    <row r="324" spans="1:79" x14ac:dyDescent="0.3">
      <c r="A324" s="2">
        <v>312</v>
      </c>
      <c r="B324" s="9" t="s">
        <v>400</v>
      </c>
      <c r="C324" s="10">
        <v>845</v>
      </c>
      <c r="D324" s="9" t="s">
        <v>58</v>
      </c>
      <c r="E324" s="10">
        <v>10.575827090000001</v>
      </c>
      <c r="F324" s="10">
        <v>0.5046915649</v>
      </c>
      <c r="G324" s="10">
        <v>16.29161006</v>
      </c>
      <c r="H324" s="10">
        <v>8.1721803699999995</v>
      </c>
      <c r="I324" s="10">
        <v>81.694404250000005</v>
      </c>
      <c r="J324" s="10">
        <v>32.798846060000002</v>
      </c>
      <c r="K324" s="10">
        <v>67.988510950000006</v>
      </c>
      <c r="L324" s="11">
        <v>3.645833333333333E-3</v>
      </c>
      <c r="M324" s="11">
        <v>4.4386458333333335E-3</v>
      </c>
      <c r="N324" s="10">
        <v>-1.2313590120000004</v>
      </c>
      <c r="O324" s="10">
        <v>11.863882269999991</v>
      </c>
      <c r="P324" s="10">
        <v>-0.10379056231143816</v>
      </c>
      <c r="Q324" s="9">
        <v>-2.5197121117697983E-2</v>
      </c>
      <c r="R324">
        <v>6.8338767200000063</v>
      </c>
      <c r="S324">
        <v>0.57602364592581312</v>
      </c>
      <c r="T324" s="9">
        <v>0.63201542499879826</v>
      </c>
      <c r="U324" s="3">
        <v>13.853025173333334</v>
      </c>
      <c r="V324" s="3">
        <v>10.573693499999999</v>
      </c>
      <c r="W324" s="3">
        <v>0.52326773466666665</v>
      </c>
      <c r="X324" s="3">
        <v>0.51707473970000006</v>
      </c>
      <c r="Y324" s="3">
        <v>15.759078323333332</v>
      </c>
      <c r="Z324" s="3">
        <v>15.392124716666666</v>
      </c>
      <c r="AA324" s="3">
        <v>8.1911150426666666</v>
      </c>
      <c r="AB324" s="3">
        <v>7.8991296976666661</v>
      </c>
      <c r="AC324" s="3">
        <v>92.419497273333334</v>
      </c>
      <c r="AD324" s="3">
        <v>79.474415969999995</v>
      </c>
      <c r="AE324" s="3">
        <v>31.933380743333334</v>
      </c>
      <c r="AF324" s="3">
        <v>33.180876153333337</v>
      </c>
      <c r="AG324" s="3">
        <v>62.734422266666662</v>
      </c>
      <c r="AH324" s="3">
        <v>70.98336487666667</v>
      </c>
      <c r="AI324" s="12">
        <v>43663</v>
      </c>
      <c r="AJ324" s="13">
        <v>656.80000000000007</v>
      </c>
      <c r="AK324" s="16">
        <v>2.9363649999999999</v>
      </c>
      <c r="AL324" s="10">
        <v>6.3635000000000108E-2</v>
      </c>
      <c r="AM324" s="10">
        <v>0.51562891353765627</v>
      </c>
      <c r="AN324" s="14">
        <v>12</v>
      </c>
      <c r="AO324" s="10">
        <v>285.14999999999998</v>
      </c>
      <c r="AP324" s="14">
        <v>10.5</v>
      </c>
      <c r="AQ324" s="14">
        <v>37</v>
      </c>
      <c r="AR324" s="10">
        <v>310.14999999999998</v>
      </c>
      <c r="AS324" s="14">
        <v>47.1</v>
      </c>
      <c r="AT324" s="14">
        <v>0.5</v>
      </c>
      <c r="AU324" s="10">
        <v>0.5993316678372328</v>
      </c>
      <c r="AV324" s="10">
        <v>9.7640778290136403</v>
      </c>
      <c r="AW324" s="10">
        <v>0.62139125349820945</v>
      </c>
      <c r="AX324" s="10">
        <v>0.61403694393487174</v>
      </c>
      <c r="AY324" s="10">
        <v>9.7870380857875716</v>
      </c>
      <c r="AZ324" s="10">
        <v>9.4377495796074111</v>
      </c>
      <c r="BA324" s="10">
        <v>-1.4453169375008432</v>
      </c>
      <c r="BB324" s="10">
        <v>-0.12182495616595868</v>
      </c>
      <c r="BC324" s="2">
        <v>-2.975510341311394E-2</v>
      </c>
      <c r="BD324" s="1" t="s">
        <v>59</v>
      </c>
      <c r="BF324" s="9">
        <v>0.63201542499879826</v>
      </c>
      <c r="BG324">
        <v>55</v>
      </c>
      <c r="BH324" s="19">
        <v>151.30000000000001</v>
      </c>
      <c r="BI324">
        <v>94</v>
      </c>
      <c r="BJ324" s="19">
        <v>34.4</v>
      </c>
      <c r="BK324">
        <v>89</v>
      </c>
      <c r="BL324" s="20">
        <v>14.3</v>
      </c>
      <c r="BM324">
        <v>81</v>
      </c>
      <c r="BN324">
        <v>76</v>
      </c>
      <c r="BO324" s="20">
        <v>7.25</v>
      </c>
      <c r="BP324">
        <v>88</v>
      </c>
      <c r="BQ324" s="19">
        <v>13</v>
      </c>
      <c r="BR324">
        <v>85</v>
      </c>
      <c r="BS324">
        <v>70</v>
      </c>
      <c r="BT324" s="20">
        <v>4.16</v>
      </c>
      <c r="BU324" s="20">
        <v>1.3000000000000007</v>
      </c>
      <c r="BV324" s="20">
        <v>-4</v>
      </c>
      <c r="BW324" s="20">
        <v>6</v>
      </c>
      <c r="BX324" s="20">
        <v>1</v>
      </c>
      <c r="BY324" s="20">
        <v>3.09</v>
      </c>
      <c r="BZ324" s="25">
        <f t="shared" si="12"/>
        <v>42.637682779999999</v>
      </c>
      <c r="CA324" s="25">
        <f t="shared" si="11"/>
        <v>18.625834431621254</v>
      </c>
    </row>
    <row r="325" spans="1:79" x14ac:dyDescent="0.3">
      <c r="A325" s="2">
        <v>313</v>
      </c>
      <c r="B325" s="9" t="s">
        <v>401</v>
      </c>
      <c r="C325" s="10">
        <v>878</v>
      </c>
      <c r="D325" s="9" t="s">
        <v>58</v>
      </c>
      <c r="E325" s="10">
        <v>8.6138552219999998</v>
      </c>
      <c r="F325" s="10">
        <v>0.55116052209999999</v>
      </c>
      <c r="G325" s="10">
        <v>31.20703056</v>
      </c>
      <c r="H325" s="10">
        <v>17.160937669999999</v>
      </c>
      <c r="I325" s="10">
        <v>77.847932279999995</v>
      </c>
      <c r="J325" s="10">
        <v>31.493534960000002</v>
      </c>
      <c r="K325" s="10">
        <v>92.509501810000003</v>
      </c>
      <c r="L325" s="11">
        <v>4.1261574074074074E-3</v>
      </c>
      <c r="M325" s="11">
        <v>4.6874884259259257E-3</v>
      </c>
      <c r="N325" s="10">
        <v>4.3025044399999999</v>
      </c>
      <c r="O325" s="10">
        <v>13.696086690000001</v>
      </c>
      <c r="P325" s="10">
        <v>0.31414115121959696</v>
      </c>
      <c r="Q325" s="9">
        <v>0.42887200235430006</v>
      </c>
      <c r="R325">
        <v>8.9472695000000044</v>
      </c>
      <c r="S325">
        <v>0.65327196757105244</v>
      </c>
      <c r="T325" s="9">
        <v>0.71776119418655204</v>
      </c>
      <c r="U325" s="3">
        <v>13.725880735</v>
      </c>
      <c r="V325" s="3">
        <v>8.4316143954999987</v>
      </c>
      <c r="W325" s="3">
        <v>0.47138447779999998</v>
      </c>
      <c r="X325" s="3">
        <v>0.58193058599999992</v>
      </c>
      <c r="Y325" s="3">
        <v>26.369155930000002</v>
      </c>
      <c r="Z325" s="3">
        <v>31.54763436</v>
      </c>
      <c r="AA325" s="3">
        <v>12.429277195000001</v>
      </c>
      <c r="AB325" s="3">
        <v>18.320393535000001</v>
      </c>
      <c r="AC325" s="3">
        <v>92.241207589999988</v>
      </c>
      <c r="AD325" s="3">
        <v>78.513391455000004</v>
      </c>
      <c r="AE325" s="3">
        <v>31.540751800000002</v>
      </c>
      <c r="AF325" s="3">
        <v>31.820299894999998</v>
      </c>
      <c r="AG325" s="3">
        <v>81.826357704999992</v>
      </c>
      <c r="AH325" s="3">
        <v>91.681697615000004</v>
      </c>
      <c r="AI325" s="12">
        <v>43664</v>
      </c>
      <c r="AJ325" s="13">
        <v>657.43333333333339</v>
      </c>
      <c r="AK325" s="16">
        <v>2.999012</v>
      </c>
      <c r="AL325" s="10">
        <v>9.8799999999998889E-4</v>
      </c>
      <c r="AM325" s="10">
        <v>0.55134209743075391</v>
      </c>
      <c r="AN325" s="14">
        <v>12</v>
      </c>
      <c r="AO325" s="10">
        <v>285.14999999999998</v>
      </c>
      <c r="AP325" s="14">
        <v>10.5</v>
      </c>
      <c r="AQ325" s="14">
        <v>37</v>
      </c>
      <c r="AR325" s="10">
        <v>310.14999999999998</v>
      </c>
      <c r="AS325" s="14">
        <v>47.1</v>
      </c>
      <c r="AT325" s="14">
        <v>0.5</v>
      </c>
      <c r="AU325" s="10">
        <v>0.64079950884423043</v>
      </c>
      <c r="AV325" s="10">
        <v>19.997449855334889</v>
      </c>
      <c r="AW325" s="10">
        <v>0.54804894352761568</v>
      </c>
      <c r="AX325" s="10">
        <v>0.67657391764821972</v>
      </c>
      <c r="AY325" s="10">
        <v>14.456425041112748</v>
      </c>
      <c r="AZ325" s="10">
        <v>21.356491471060181</v>
      </c>
      <c r="BA325" s="10">
        <v>5.0121990569936177</v>
      </c>
      <c r="BB325" s="10">
        <v>0.36595847926789205</v>
      </c>
      <c r="BC325" s="2">
        <v>0.5023187756602967</v>
      </c>
      <c r="BD325" s="1" t="s">
        <v>59</v>
      </c>
      <c r="BF325" s="9">
        <v>0.71776119418655204</v>
      </c>
      <c r="BG325">
        <v>50</v>
      </c>
      <c r="BH325" s="19">
        <v>149.6</v>
      </c>
      <c r="BI325">
        <v>125</v>
      </c>
      <c r="BJ325" s="19">
        <v>31.5</v>
      </c>
      <c r="BK325">
        <v>82</v>
      </c>
      <c r="BL325" s="20">
        <v>14.2</v>
      </c>
      <c r="BM325">
        <v>83</v>
      </c>
      <c r="BN325">
        <v>94</v>
      </c>
      <c r="BO325" s="20">
        <v>9.6999999999999993</v>
      </c>
      <c r="BP325">
        <v>88</v>
      </c>
      <c r="BQ325" s="19">
        <v>15.6</v>
      </c>
      <c r="BR325">
        <v>90</v>
      </c>
      <c r="BS325">
        <v>83</v>
      </c>
      <c r="BT325" s="20">
        <v>4.17</v>
      </c>
      <c r="BU325" s="20">
        <v>-1.4000000000000004</v>
      </c>
      <c r="BV325" s="20">
        <v>-7</v>
      </c>
      <c r="BW325" s="20">
        <v>11</v>
      </c>
      <c r="BX325" s="20">
        <v>-6</v>
      </c>
      <c r="BY325" s="20">
        <v>5.5299999999999994</v>
      </c>
      <c r="BZ325" s="25">
        <f t="shared" si="12"/>
        <v>56.699046250000002</v>
      </c>
      <c r="CA325" s="25">
        <f t="shared" si="11"/>
        <v>25.334513359153824</v>
      </c>
    </row>
    <row r="326" spans="1:79" x14ac:dyDescent="0.3">
      <c r="A326" s="2">
        <v>314</v>
      </c>
      <c r="B326" s="9" t="s">
        <v>402</v>
      </c>
      <c r="C326" s="10">
        <v>862</v>
      </c>
      <c r="D326" s="9" t="s">
        <v>58</v>
      </c>
      <c r="E326" s="10">
        <v>8.4933634710000003</v>
      </c>
      <c r="F326" s="10">
        <v>0.63728326889999998</v>
      </c>
      <c r="G326" s="10">
        <v>23.01387639</v>
      </c>
      <c r="H326" s="10">
        <v>14.674517489999999</v>
      </c>
      <c r="I326" s="10">
        <v>81.583768879999994</v>
      </c>
      <c r="J326" s="10">
        <v>31.192047890000001</v>
      </c>
      <c r="K326" s="10">
        <v>94.616265459999994</v>
      </c>
      <c r="L326" s="11">
        <v>4.5717592592592589E-3</v>
      </c>
      <c r="M326" s="11">
        <v>5.2083217592592598E-3</v>
      </c>
      <c r="N326" s="10">
        <v>3.8676904399999987</v>
      </c>
      <c r="O326" s="10">
        <v>11.200047250000011</v>
      </c>
      <c r="P326" s="10">
        <v>0.34532804671873102</v>
      </c>
      <c r="Q326" s="9">
        <v>0.36360797284977825</v>
      </c>
      <c r="R326">
        <v>8.2868429799999888</v>
      </c>
      <c r="S326">
        <v>0.73989357321684335</v>
      </c>
      <c r="T326" s="9">
        <v>0.84330871889639036</v>
      </c>
      <c r="U326" s="3">
        <v>13.746331416666665</v>
      </c>
      <c r="V326" s="3">
        <v>8.3771884036666666</v>
      </c>
      <c r="W326" s="3">
        <v>0.51261595780000002</v>
      </c>
      <c r="X326" s="3">
        <v>0.6356191237333334</v>
      </c>
      <c r="Y326" s="3">
        <v>20.414557783333333</v>
      </c>
      <c r="Z326" s="3">
        <v>23.053651303333336</v>
      </c>
      <c r="AA326" s="3">
        <v>10.475537306666666</v>
      </c>
      <c r="AB326" s="3">
        <v>14.682595933333333</v>
      </c>
      <c r="AC326" s="3">
        <v>91.674883280000003</v>
      </c>
      <c r="AD326" s="3">
        <v>80.145401536666668</v>
      </c>
      <c r="AE326" s="3">
        <v>31.853346216666665</v>
      </c>
      <c r="AF326" s="3">
        <v>31.464036253333333</v>
      </c>
      <c r="AG326" s="3">
        <v>85.03367982333333</v>
      </c>
      <c r="AH326" s="3">
        <v>94.770712533333338</v>
      </c>
      <c r="AI326" s="12">
        <v>43664</v>
      </c>
      <c r="AJ326" s="13">
        <v>657.43333333333339</v>
      </c>
      <c r="AK326" s="16">
        <v>2.999012</v>
      </c>
      <c r="AL326" s="10">
        <v>9.8799999999998889E-4</v>
      </c>
      <c r="AM326" s="10">
        <v>0.63749321666602199</v>
      </c>
      <c r="AN326" s="14">
        <v>12</v>
      </c>
      <c r="AO326" s="10">
        <v>285.14999999999998</v>
      </c>
      <c r="AP326" s="14">
        <v>10.5</v>
      </c>
      <c r="AQ326" s="14">
        <v>37</v>
      </c>
      <c r="AR326" s="10">
        <v>310.14999999999998</v>
      </c>
      <c r="AS326" s="14">
        <v>47.1</v>
      </c>
      <c r="AT326" s="14">
        <v>0.5</v>
      </c>
      <c r="AU326" s="10">
        <v>0.74092898408219576</v>
      </c>
      <c r="AV326" s="10">
        <v>17.05164805343593</v>
      </c>
      <c r="AW326" s="10">
        <v>0.59598617972924439</v>
      </c>
      <c r="AX326" s="10">
        <v>0.73899418766139557</v>
      </c>
      <c r="AY326" s="10">
        <v>12.163112755877089</v>
      </c>
      <c r="AZ326" s="10">
        <v>17.046517043863091</v>
      </c>
      <c r="BA326" s="10">
        <v>4.5338863002114493</v>
      </c>
      <c r="BB326" s="10">
        <v>0.40480956901422399</v>
      </c>
      <c r="BC326" s="2">
        <v>0.42214152499669461</v>
      </c>
      <c r="BD326" s="1" t="s">
        <v>59</v>
      </c>
      <c r="BF326" s="9">
        <v>0.84330871889639036</v>
      </c>
      <c r="BG326">
        <v>51</v>
      </c>
      <c r="BH326" s="19">
        <v>149.80000000000001</v>
      </c>
      <c r="BI326">
        <v>96</v>
      </c>
      <c r="BJ326" s="19">
        <v>32</v>
      </c>
      <c r="BK326">
        <v>87</v>
      </c>
      <c r="BL326" s="20">
        <v>13</v>
      </c>
      <c r="BM326">
        <v>93</v>
      </c>
      <c r="BN326">
        <v>89</v>
      </c>
      <c r="BO326" s="20">
        <v>5.16</v>
      </c>
      <c r="BP326">
        <v>88</v>
      </c>
      <c r="BQ326" s="19">
        <v>12.1</v>
      </c>
      <c r="BR326">
        <v>93</v>
      </c>
      <c r="BS326">
        <v>82</v>
      </c>
      <c r="BT326" s="20">
        <v>7.39</v>
      </c>
      <c r="BU326" s="20">
        <v>0.90000000000000036</v>
      </c>
      <c r="BV326" s="20">
        <v>0</v>
      </c>
      <c r="BW326" s="20">
        <v>7</v>
      </c>
      <c r="BX326" s="20">
        <v>-1</v>
      </c>
      <c r="BY326" s="20">
        <v>-2.2299999999999995</v>
      </c>
      <c r="BZ326" s="25">
        <f t="shared" si="12"/>
        <v>43.544867520000004</v>
      </c>
      <c r="CA326" s="25">
        <f t="shared" si="11"/>
        <v>19.404986586476667</v>
      </c>
    </row>
    <row r="327" spans="1:79" x14ac:dyDescent="0.3">
      <c r="A327" s="2">
        <v>315</v>
      </c>
      <c r="B327" s="9" t="s">
        <v>403</v>
      </c>
      <c r="C327" s="10">
        <v>869</v>
      </c>
      <c r="D327" s="9" t="s">
        <v>58</v>
      </c>
      <c r="E327" s="10">
        <v>9.0850696820000003</v>
      </c>
      <c r="F327" s="10">
        <v>0.70569861140000001</v>
      </c>
      <c r="G327" s="10">
        <v>18.985691150000001</v>
      </c>
      <c r="H327" s="10">
        <v>13.36390506</v>
      </c>
      <c r="I327" s="10">
        <v>81.358916469999997</v>
      </c>
      <c r="J327" s="10">
        <v>32.531916600000002</v>
      </c>
      <c r="K327" s="10">
        <v>75.491357309999998</v>
      </c>
      <c r="L327" s="11">
        <v>4.6585648148148142E-3</v>
      </c>
      <c r="M327" s="11">
        <v>5.3298495370370375E-3</v>
      </c>
      <c r="N327" s="10">
        <v>4.5098642170000005</v>
      </c>
      <c r="O327" s="10">
        <v>13.621361070000006</v>
      </c>
      <c r="P327" s="10">
        <v>0.33108763462211038</v>
      </c>
      <c r="Q327" s="9">
        <v>0.14389647822879814</v>
      </c>
      <c r="R327">
        <v>7.0157577699999933</v>
      </c>
      <c r="S327">
        <v>0.51505556118409168</v>
      </c>
      <c r="T327" s="9">
        <v>0.49974368805700081</v>
      </c>
      <c r="U327" s="3">
        <v>13.760504173333333</v>
      </c>
      <c r="V327" s="3">
        <v>9.6896588146666662</v>
      </c>
      <c r="W327" s="3">
        <v>0.53074051593333338</v>
      </c>
      <c r="X327" s="3">
        <v>0.55793071533333338</v>
      </c>
      <c r="Y327" s="3">
        <v>17.247621416666664</v>
      </c>
      <c r="Z327" s="3">
        <v>19.926901846666667</v>
      </c>
      <c r="AA327" s="3">
        <v>9.0285891256666648</v>
      </c>
      <c r="AB327" s="3">
        <v>10.996753192999998</v>
      </c>
      <c r="AC327" s="3">
        <v>93.045168160000003</v>
      </c>
      <c r="AD327" s="3">
        <v>79.121480250000005</v>
      </c>
      <c r="AE327" s="3">
        <v>32.596061983333335</v>
      </c>
      <c r="AF327" s="3">
        <v>32.55794204</v>
      </c>
      <c r="AG327" s="3">
        <v>64.253931066666667</v>
      </c>
      <c r="AH327" s="3">
        <v>71.186561159999997</v>
      </c>
      <c r="AI327" s="12">
        <v>43664</v>
      </c>
      <c r="AJ327" s="13">
        <v>657.43333333333339</v>
      </c>
      <c r="AK327" s="16">
        <v>2.999012</v>
      </c>
      <c r="AL327" s="10">
        <v>9.8799999999998889E-4</v>
      </c>
      <c r="AM327" s="10">
        <v>0.7059310980416218</v>
      </c>
      <c r="AN327" s="14">
        <v>12</v>
      </c>
      <c r="AO327" s="10">
        <v>285.14999999999998</v>
      </c>
      <c r="AP327" s="14">
        <v>10.5</v>
      </c>
      <c r="AQ327" s="14">
        <v>37</v>
      </c>
      <c r="AR327" s="10">
        <v>310.14999999999998</v>
      </c>
      <c r="AS327" s="14">
        <v>47.1</v>
      </c>
      <c r="AT327" s="14">
        <v>0.5</v>
      </c>
      <c r="AU327" s="10">
        <v>0.82047117934750846</v>
      </c>
      <c r="AV327" s="10">
        <v>15.577212408568055</v>
      </c>
      <c r="AW327" s="10">
        <v>0.61705845810217086</v>
      </c>
      <c r="AX327" s="10">
        <v>0.64867078467902883</v>
      </c>
      <c r="AY327" s="10">
        <v>10.501959340072316</v>
      </c>
      <c r="AZ327" s="10">
        <v>12.835822966609967</v>
      </c>
      <c r="BA327" s="10">
        <v>5.2883717951485192</v>
      </c>
      <c r="BB327" s="10">
        <v>0.38824106988807078</v>
      </c>
      <c r="BC327" s="2">
        <v>0.17109283118050658</v>
      </c>
      <c r="BD327" s="1" t="s">
        <v>59</v>
      </c>
      <c r="BF327" s="9">
        <v>0.49974368805700081</v>
      </c>
      <c r="BG327">
        <v>53</v>
      </c>
      <c r="BH327" s="19">
        <v>164.8</v>
      </c>
      <c r="BI327">
        <v>98</v>
      </c>
      <c r="BJ327" s="19">
        <v>36.700000000000003</v>
      </c>
      <c r="BK327">
        <v>93</v>
      </c>
      <c r="BL327" s="20">
        <v>10.3</v>
      </c>
      <c r="BM327">
        <v>84</v>
      </c>
      <c r="BN327">
        <v>69</v>
      </c>
      <c r="BO327" s="20">
        <v>5.99</v>
      </c>
      <c r="BP327">
        <v>83</v>
      </c>
      <c r="BQ327" s="19">
        <v>11</v>
      </c>
      <c r="BR327">
        <v>94</v>
      </c>
      <c r="BS327">
        <v>69</v>
      </c>
      <c r="BT327" s="20">
        <v>1.89</v>
      </c>
      <c r="BU327" s="20">
        <v>-0.69999999999999929</v>
      </c>
      <c r="BV327" s="20">
        <v>-10</v>
      </c>
      <c r="BW327" s="20">
        <v>0</v>
      </c>
      <c r="BX327" s="20">
        <v>10</v>
      </c>
      <c r="BY327" s="20">
        <v>4.1000000000000005</v>
      </c>
      <c r="BZ327" s="25">
        <f t="shared" si="12"/>
        <v>44.452052260000002</v>
      </c>
      <c r="CA327" s="25">
        <f t="shared" si="11"/>
        <v>16.36731352065463</v>
      </c>
    </row>
    <row r="328" spans="1:79" x14ac:dyDescent="0.3">
      <c r="A328" s="2">
        <v>316</v>
      </c>
      <c r="B328" s="9" t="s">
        <v>404</v>
      </c>
      <c r="C328" s="10">
        <v>811</v>
      </c>
      <c r="D328" s="9" t="s">
        <v>58</v>
      </c>
      <c r="E328" s="10">
        <v>8.4694876620000006</v>
      </c>
      <c r="F328" s="10">
        <v>0.66380796320000002</v>
      </c>
      <c r="G328" s="10">
        <v>16.98201499</v>
      </c>
      <c r="H328" s="10">
        <v>11.23574825</v>
      </c>
      <c r="I328" s="10">
        <v>76.560373859999999</v>
      </c>
      <c r="J328" s="10">
        <v>32.536851009999999</v>
      </c>
      <c r="K328" s="10">
        <v>78.34495647</v>
      </c>
      <c r="L328" s="11">
        <v>1.3229166666666667E-2</v>
      </c>
      <c r="M328" s="11">
        <v>1.3871516203703705E-2</v>
      </c>
      <c r="N328" s="10">
        <v>3.4357844600000007</v>
      </c>
      <c r="O328" s="10">
        <v>15.834433650000008</v>
      </c>
      <c r="P328" s="10">
        <v>0.21698183439607888</v>
      </c>
      <c r="Q328" s="9">
        <v>0.14683137704544633</v>
      </c>
      <c r="R328">
        <v>14.056295739999996</v>
      </c>
      <c r="S328">
        <v>0.88770435689059135</v>
      </c>
      <c r="T328" s="9">
        <v>0.81227893943084983</v>
      </c>
      <c r="U328" s="3">
        <v>13.706426525000001</v>
      </c>
      <c r="V328" s="3">
        <v>8.7801739484999999</v>
      </c>
      <c r="W328" s="3">
        <v>0.47491866150000001</v>
      </c>
      <c r="X328" s="3">
        <v>0.64154039855</v>
      </c>
      <c r="Y328" s="3">
        <v>17.360101399999998</v>
      </c>
      <c r="Z328" s="3">
        <v>16.308941650000001</v>
      </c>
      <c r="AA328" s="3">
        <v>8.2540802805000002</v>
      </c>
      <c r="AB328" s="3">
        <v>10.474188592499999</v>
      </c>
      <c r="AC328" s="3">
        <v>93.104567755000005</v>
      </c>
      <c r="AD328" s="3">
        <v>78.637923979999997</v>
      </c>
      <c r="AE328" s="3">
        <v>31.971602595</v>
      </c>
      <c r="AF328" s="3">
        <v>32.376125110000004</v>
      </c>
      <c r="AG328" s="3">
        <v>65.819403775000012</v>
      </c>
      <c r="AH328" s="3">
        <v>77.673519959999993</v>
      </c>
      <c r="AI328" s="12">
        <v>43664</v>
      </c>
      <c r="AJ328" s="13">
        <v>657.43333333333339</v>
      </c>
      <c r="AK328" s="16">
        <v>2.999012</v>
      </c>
      <c r="AL328" s="10">
        <v>9.8799999999998889E-4</v>
      </c>
      <c r="AM328" s="10">
        <v>0.66402664930983935</v>
      </c>
      <c r="AN328" s="14">
        <v>12</v>
      </c>
      <c r="AO328" s="10">
        <v>285.14999999999998</v>
      </c>
      <c r="AP328" s="14">
        <v>10.5</v>
      </c>
      <c r="AQ328" s="14">
        <v>37</v>
      </c>
      <c r="AR328" s="10">
        <v>310.14999999999998</v>
      </c>
      <c r="AS328" s="14">
        <v>47.1</v>
      </c>
      <c r="AT328" s="14">
        <v>0.5</v>
      </c>
      <c r="AU328" s="10">
        <v>0.77176756993541018</v>
      </c>
      <c r="AV328" s="10">
        <v>13.106168441439008</v>
      </c>
      <c r="AW328" s="10">
        <v>0.5521579155753531</v>
      </c>
      <c r="AX328" s="10">
        <v>0.74587847969993748</v>
      </c>
      <c r="AY328" s="10">
        <v>9.5908561382376849</v>
      </c>
      <c r="AZ328" s="10">
        <v>12.18191385985134</v>
      </c>
      <c r="BA328" s="10">
        <v>4.0510092148179702</v>
      </c>
      <c r="BB328" s="10">
        <v>0.25583543462054725</v>
      </c>
      <c r="BC328" s="2">
        <v>0.1710934881465809</v>
      </c>
      <c r="BD328" s="1" t="s">
        <v>59</v>
      </c>
      <c r="BF328" s="9">
        <v>0.81227893943084983</v>
      </c>
      <c r="BG328">
        <v>72</v>
      </c>
      <c r="BH328" s="19">
        <v>138.4</v>
      </c>
      <c r="BI328">
        <v>86</v>
      </c>
      <c r="BJ328" s="19">
        <v>31.3</v>
      </c>
      <c r="BK328">
        <v>92</v>
      </c>
      <c r="BL328" s="20">
        <v>13.7</v>
      </c>
      <c r="BM328">
        <v>85</v>
      </c>
      <c r="BN328">
        <v>78</v>
      </c>
      <c r="BO328" s="20">
        <v>16.3</v>
      </c>
      <c r="BP328">
        <v>87</v>
      </c>
      <c r="BQ328" s="19">
        <v>13.1</v>
      </c>
      <c r="BR328">
        <v>92</v>
      </c>
      <c r="BS328">
        <v>65</v>
      </c>
      <c r="BT328" s="20">
        <v>10.85</v>
      </c>
      <c r="BU328" s="20">
        <v>0.59999999999999964</v>
      </c>
      <c r="BV328" s="20">
        <v>-7</v>
      </c>
      <c r="BW328" s="20">
        <v>13</v>
      </c>
      <c r="BX328" s="20">
        <v>5</v>
      </c>
      <c r="BY328" s="20">
        <v>5.4500000000000011</v>
      </c>
      <c r="BZ328" s="25">
        <f t="shared" si="12"/>
        <v>39.008943819999999</v>
      </c>
      <c r="CA328" s="25">
        <f t="shared" si="11"/>
        <v>20.365356249373512</v>
      </c>
    </row>
    <row r="329" spans="1:79" x14ac:dyDescent="0.3">
      <c r="A329" s="2">
        <v>318</v>
      </c>
      <c r="B329" s="9" t="s">
        <v>406</v>
      </c>
      <c r="C329" s="10">
        <v>874</v>
      </c>
      <c r="D329" s="9" t="s">
        <v>58</v>
      </c>
      <c r="E329" s="10">
        <v>9.9105381809999997</v>
      </c>
      <c r="F329" s="10">
        <v>0.50909907929999998</v>
      </c>
      <c r="G329" s="10">
        <v>20.61213863</v>
      </c>
      <c r="H329" s="10">
        <v>10.443642280000001</v>
      </c>
      <c r="I329" s="10">
        <v>81.397026729999993</v>
      </c>
      <c r="J329" s="10">
        <v>34.303499279999997</v>
      </c>
      <c r="K329" s="10">
        <v>71.324908899999997</v>
      </c>
      <c r="L329" s="11">
        <v>3.8541666666666668E-3</v>
      </c>
      <c r="M329" s="11">
        <v>4.473368055555556E-3</v>
      </c>
      <c r="N329" s="10">
        <v>1.1913946880000008</v>
      </c>
      <c r="O329" s="10">
        <v>9.3347953000000103</v>
      </c>
      <c r="P329" s="10">
        <v>0.12762943907297031</v>
      </c>
      <c r="Q329" s="9">
        <v>9.6299010595465126E-2</v>
      </c>
      <c r="R329">
        <v>4.9355487400000015</v>
      </c>
      <c r="S329">
        <v>0.52872597431247326</v>
      </c>
      <c r="T329" s="9">
        <v>0.53640396393102396</v>
      </c>
      <c r="U329" s="3">
        <v>13.721981450000001</v>
      </c>
      <c r="V329" s="3">
        <v>10.131337387</v>
      </c>
      <c r="W329" s="3">
        <v>0.47343339973333332</v>
      </c>
      <c r="X329" s="3">
        <v>0.50603113389999999</v>
      </c>
      <c r="Y329" s="3">
        <v>19.111562526666663</v>
      </c>
      <c r="Z329" s="3">
        <v>20.060867166666668</v>
      </c>
      <c r="AA329" s="3">
        <v>9.0373914083333329</v>
      </c>
      <c r="AB329" s="3">
        <v>10.073111256999999</v>
      </c>
      <c r="AC329" s="3">
        <v>91.603077929999998</v>
      </c>
      <c r="AD329" s="3">
        <v>80.538898786666664</v>
      </c>
      <c r="AE329" s="3">
        <v>34.605527203333338</v>
      </c>
      <c r="AF329" s="3">
        <v>34.367232633333337</v>
      </c>
      <c r="AG329" s="3">
        <v>65.465374953333324</v>
      </c>
      <c r="AH329" s="3">
        <v>71.404786706666656</v>
      </c>
      <c r="AI329" s="12">
        <v>43664</v>
      </c>
      <c r="AJ329" s="13">
        <v>657.43333333333339</v>
      </c>
      <c r="AK329" s="16">
        <v>2.999012</v>
      </c>
      <c r="AL329" s="10">
        <v>9.8799999999998889E-4</v>
      </c>
      <c r="AM329" s="10">
        <v>0.50926679783208606</v>
      </c>
      <c r="AN329" s="14">
        <v>12</v>
      </c>
      <c r="AO329" s="10">
        <v>285.14999999999998</v>
      </c>
      <c r="AP329" s="14">
        <v>10.5</v>
      </c>
      <c r="AQ329" s="14">
        <v>37</v>
      </c>
      <c r="AR329" s="10">
        <v>310.14999999999998</v>
      </c>
      <c r="AS329" s="14">
        <v>47.1</v>
      </c>
      <c r="AT329" s="14">
        <v>0.5</v>
      </c>
      <c r="AU329" s="10">
        <v>0.59189732734395695</v>
      </c>
      <c r="AV329" s="10">
        <v>12.200269765940131</v>
      </c>
      <c r="AW329" s="10">
        <v>0.55043109557932224</v>
      </c>
      <c r="AX329" s="10">
        <v>0.58833042110402811</v>
      </c>
      <c r="AY329" s="10">
        <v>10.518676601125053</v>
      </c>
      <c r="AZ329" s="10">
        <v>11.78218296877332</v>
      </c>
      <c r="BA329" s="10">
        <v>1.4176663853220184</v>
      </c>
      <c r="BB329" s="10">
        <v>0.15186903834109966</v>
      </c>
      <c r="BC329" s="2">
        <v>0.11715678030853939</v>
      </c>
      <c r="BD329" s="1" t="s">
        <v>59</v>
      </c>
      <c r="BF329" s="9">
        <v>0.53640396393102396</v>
      </c>
      <c r="BG329">
        <v>70</v>
      </c>
      <c r="BH329" s="19">
        <v>144</v>
      </c>
      <c r="BI329">
        <v>91</v>
      </c>
      <c r="BJ329" s="19">
        <v>32.799999999999997</v>
      </c>
      <c r="BK329">
        <v>90</v>
      </c>
      <c r="BL329" s="20">
        <v>13.7</v>
      </c>
      <c r="BM329">
        <v>86</v>
      </c>
      <c r="BN329">
        <v>58</v>
      </c>
      <c r="BO329" s="20">
        <v>14.28</v>
      </c>
      <c r="BP329">
        <v>92</v>
      </c>
      <c r="BQ329" s="19">
        <v>12.3</v>
      </c>
      <c r="BR329">
        <v>81</v>
      </c>
      <c r="BS329">
        <v>63</v>
      </c>
      <c r="BT329" s="20">
        <v>10.33</v>
      </c>
      <c r="BU329" s="20">
        <v>1.3999999999999986</v>
      </c>
      <c r="BV329" s="20">
        <v>5</v>
      </c>
      <c r="BW329" s="20">
        <v>-5</v>
      </c>
      <c r="BX329" s="20">
        <v>-2</v>
      </c>
      <c r="BY329" s="20">
        <v>3.9499999999999993</v>
      </c>
      <c r="BZ329" s="25">
        <f t="shared" si="12"/>
        <v>41.276905670000005</v>
      </c>
      <c r="CA329" s="25">
        <f t="shared" si="11"/>
        <v>19.905915157214508</v>
      </c>
    </row>
    <row r="330" spans="1:79" x14ac:dyDescent="0.3">
      <c r="A330" s="2">
        <v>319</v>
      </c>
      <c r="B330" s="9" t="s">
        <v>407</v>
      </c>
      <c r="C330" s="10">
        <v>875</v>
      </c>
      <c r="D330" s="9" t="s">
        <v>58</v>
      </c>
      <c r="E330" s="10">
        <v>8.9644155659999996</v>
      </c>
      <c r="F330" s="10">
        <v>0.65994224130000001</v>
      </c>
      <c r="G330" s="10">
        <v>22.73829362</v>
      </c>
      <c r="H330" s="10">
        <v>15.00538165</v>
      </c>
      <c r="I330" s="10">
        <v>83.448609140000002</v>
      </c>
      <c r="J330" s="10">
        <v>32.866490769999999</v>
      </c>
      <c r="K330" s="10">
        <v>76.582342569999994</v>
      </c>
      <c r="L330" s="11">
        <v>4.2245370370370371E-3</v>
      </c>
      <c r="M330" s="11">
        <v>4.8148032407407402E-3</v>
      </c>
      <c r="N330" s="10">
        <v>4.2710742100000001</v>
      </c>
      <c r="O330" s="10">
        <v>11.489137959999994</v>
      </c>
      <c r="P330" s="10">
        <v>0.37174888358638897</v>
      </c>
      <c r="Q330" s="9">
        <v>0.31780797757591489</v>
      </c>
      <c r="R330">
        <v>6.7384407699999969</v>
      </c>
      <c r="S330">
        <v>0.58650534038847946</v>
      </c>
      <c r="T330" s="9">
        <v>0.61546007023721228</v>
      </c>
      <c r="U330" s="3">
        <v>13.713783996666669</v>
      </c>
      <c r="V330" s="3">
        <v>8.9398589856666657</v>
      </c>
      <c r="W330" s="3">
        <v>0.55013149043333331</v>
      </c>
      <c r="X330" s="3">
        <v>0.64553911909999995</v>
      </c>
      <c r="Y330" s="3">
        <v>19.930042496666665</v>
      </c>
      <c r="Z330" s="3">
        <v>23.578531639999998</v>
      </c>
      <c r="AA330" s="3">
        <v>10.953331110000001</v>
      </c>
      <c r="AB330" s="3">
        <v>15.201275093333335</v>
      </c>
      <c r="AC330" s="3">
        <v>95.013566293333341</v>
      </c>
      <c r="AD330" s="3">
        <v>81.489439663333329</v>
      </c>
      <c r="AE330" s="3">
        <v>32.7104152</v>
      </c>
      <c r="AF330" s="3">
        <v>32.754276886666666</v>
      </c>
      <c r="AG330" s="3">
        <v>69.511119516666668</v>
      </c>
      <c r="AH330" s="3">
        <v>77.850591513333327</v>
      </c>
      <c r="AI330" s="12">
        <v>43664</v>
      </c>
      <c r="AJ330" s="13">
        <v>657.43333333333339</v>
      </c>
      <c r="AK330" s="16">
        <v>2.999012</v>
      </c>
      <c r="AL330" s="10">
        <v>9.8799999999998889E-4</v>
      </c>
      <c r="AM330" s="10">
        <v>0.66015965387934428</v>
      </c>
      <c r="AN330" s="14">
        <v>12</v>
      </c>
      <c r="AO330" s="10">
        <v>285.14999999999998</v>
      </c>
      <c r="AP330" s="14">
        <v>10.5</v>
      </c>
      <c r="AQ330" s="14">
        <v>37</v>
      </c>
      <c r="AR330" s="10">
        <v>310.14999999999998</v>
      </c>
      <c r="AS330" s="14">
        <v>47.1</v>
      </c>
      <c r="AT330" s="14">
        <v>0.5</v>
      </c>
      <c r="AU330" s="10">
        <v>0.76727313937385611</v>
      </c>
      <c r="AV330" s="10">
        <v>17.446481929821925</v>
      </c>
      <c r="AW330" s="10">
        <v>0.6396031187543294</v>
      </c>
      <c r="AX330" s="10">
        <v>0.7505275393870906</v>
      </c>
      <c r="AY330" s="10">
        <v>12.733039707270118</v>
      </c>
      <c r="AZ330" s="10">
        <v>17.689906120878081</v>
      </c>
      <c r="BA330" s="10">
        <v>5.0082524021445955</v>
      </c>
      <c r="BB330" s="10">
        <v>0.4359119387008038</v>
      </c>
      <c r="BC330" s="2">
        <v>0.37104771823714716</v>
      </c>
      <c r="BD330" s="1" t="s">
        <v>59</v>
      </c>
      <c r="BF330" s="9">
        <v>0.61546007023721228</v>
      </c>
      <c r="BG330">
        <v>58</v>
      </c>
      <c r="BH330" s="19">
        <v>148.30000000000001</v>
      </c>
      <c r="BI330">
        <v>87</v>
      </c>
      <c r="BJ330" s="19">
        <v>32</v>
      </c>
      <c r="BK330">
        <v>93</v>
      </c>
      <c r="BL330" s="20">
        <v>12.1</v>
      </c>
      <c r="BM330">
        <v>91</v>
      </c>
      <c r="BN330">
        <v>67</v>
      </c>
      <c r="BO330" s="20">
        <v>11.4</v>
      </c>
      <c r="BP330">
        <v>90</v>
      </c>
      <c r="BQ330" s="19">
        <v>12.8</v>
      </c>
      <c r="BR330">
        <v>90</v>
      </c>
      <c r="BS330">
        <v>77</v>
      </c>
      <c r="BT330" s="20">
        <v>12.17</v>
      </c>
      <c r="BU330" s="20">
        <v>-0.70000000000000107</v>
      </c>
      <c r="BV330" s="20">
        <v>1</v>
      </c>
      <c r="BW330" s="20">
        <v>-10</v>
      </c>
      <c r="BX330" s="20">
        <v>3</v>
      </c>
      <c r="BY330" s="20">
        <v>-0.76999999999999957</v>
      </c>
      <c r="BZ330" s="25">
        <f t="shared" si="12"/>
        <v>39.462536190000002</v>
      </c>
      <c r="CA330" s="25">
        <f t="shared" si="11"/>
        <v>17.943315403296246</v>
      </c>
    </row>
    <row r="331" spans="1:79" x14ac:dyDescent="0.3">
      <c r="A331" s="2">
        <v>320</v>
      </c>
      <c r="B331" s="9" t="s">
        <v>408</v>
      </c>
      <c r="C331" s="10">
        <v>871</v>
      </c>
      <c r="D331" s="9" t="s">
        <v>58</v>
      </c>
      <c r="E331" s="10">
        <v>9.5587529960000008</v>
      </c>
      <c r="F331" s="10">
        <v>0.55851081999999996</v>
      </c>
      <c r="G331" s="10">
        <v>23.655335999999998</v>
      </c>
      <c r="H331" s="10">
        <v>13.290184419999999</v>
      </c>
      <c r="I331" s="10">
        <v>75.43660543</v>
      </c>
      <c r="J331" s="10">
        <v>33.248811680000003</v>
      </c>
      <c r="K331" s="10">
        <v>100.0569126</v>
      </c>
      <c r="L331" s="11">
        <v>4.6701388888888886E-3</v>
      </c>
      <c r="M331" s="11">
        <v>5.4860995370370367E-3</v>
      </c>
      <c r="N331" s="10">
        <v>1.4860939799999997</v>
      </c>
      <c r="O331" s="10">
        <v>15.091854010000006</v>
      </c>
      <c r="P331" s="10">
        <v>9.846994140118899E-2</v>
      </c>
      <c r="Q331" s="9">
        <v>0.14993334496716129</v>
      </c>
      <c r="R331">
        <v>12.449048189999999</v>
      </c>
      <c r="S331">
        <v>0.82488527796194833</v>
      </c>
      <c r="T331" s="9">
        <v>0.74573752003038407</v>
      </c>
      <c r="U331" s="3">
        <v>13.719728203333334</v>
      </c>
      <c r="V331" s="3">
        <v>9.4303317480000004</v>
      </c>
      <c r="W331" s="3">
        <v>0.52542923213333337</v>
      </c>
      <c r="X331" s="3">
        <v>0.5526417025</v>
      </c>
      <c r="Y331" s="3">
        <v>21.120111376666667</v>
      </c>
      <c r="Z331" s="3">
        <v>23.44150127</v>
      </c>
      <c r="AA331" s="3">
        <v>11.089570350000001</v>
      </c>
      <c r="AB331" s="3">
        <v>12.982678066666665</v>
      </c>
      <c r="AC331" s="3">
        <v>90.464363209999988</v>
      </c>
      <c r="AD331" s="3">
        <v>77.447448710000003</v>
      </c>
      <c r="AE331" s="3">
        <v>33.448112606666669</v>
      </c>
      <c r="AF331" s="3">
        <v>33.38819903666667</v>
      </c>
      <c r="AG331" s="3">
        <v>86.525261886666669</v>
      </c>
      <c r="AH331" s="3">
        <v>96.307535656666673</v>
      </c>
      <c r="AI331" s="12">
        <v>43664</v>
      </c>
      <c r="AJ331" s="13">
        <v>657.43333333333339</v>
      </c>
      <c r="AK331" s="16">
        <v>2.999012</v>
      </c>
      <c r="AL331" s="10">
        <v>9.8799999999998889E-4</v>
      </c>
      <c r="AM331" s="10">
        <v>0.55869481682634148</v>
      </c>
      <c r="AN331" s="14">
        <v>12</v>
      </c>
      <c r="AO331" s="10">
        <v>285.14999999999998</v>
      </c>
      <c r="AP331" s="14">
        <v>10.5</v>
      </c>
      <c r="AQ331" s="14">
        <v>37</v>
      </c>
      <c r="AR331" s="10">
        <v>310.14999999999998</v>
      </c>
      <c r="AS331" s="14">
        <v>47.1</v>
      </c>
      <c r="AT331" s="14">
        <v>0.5</v>
      </c>
      <c r="AU331" s="10">
        <v>0.64934523571565572</v>
      </c>
      <c r="AV331" s="10">
        <v>15.360479730853035</v>
      </c>
      <c r="AW331" s="10">
        <v>0.61088336407075394</v>
      </c>
      <c r="AX331" s="10">
        <v>0.64252158369315704</v>
      </c>
      <c r="AY331" s="10">
        <v>12.898551813675462</v>
      </c>
      <c r="AZ331" s="10">
        <v>15.060980808496572</v>
      </c>
      <c r="BA331" s="10">
        <v>1.6240221176129204</v>
      </c>
      <c r="BB331" s="10">
        <v>0.10760918549416314</v>
      </c>
      <c r="BC331" s="2">
        <v>0.17164546081116169</v>
      </c>
      <c r="BD331" s="1" t="s">
        <v>59</v>
      </c>
      <c r="BF331" s="9">
        <v>0.74573752003038407</v>
      </c>
      <c r="BG331">
        <v>57</v>
      </c>
      <c r="BH331" s="19">
        <v>151.80000000000001</v>
      </c>
      <c r="BI331">
        <v>99</v>
      </c>
      <c r="BJ331" s="19">
        <v>30.2</v>
      </c>
      <c r="BK331">
        <v>93</v>
      </c>
      <c r="BL331" s="20">
        <v>15.4</v>
      </c>
      <c r="BM331">
        <v>78</v>
      </c>
      <c r="BN331">
        <v>92</v>
      </c>
      <c r="BO331" s="20">
        <v>8.4499999999999993</v>
      </c>
      <c r="BP331">
        <v>90</v>
      </c>
      <c r="BQ331" s="19">
        <v>12.7</v>
      </c>
      <c r="BR331">
        <v>78</v>
      </c>
      <c r="BS331">
        <v>78</v>
      </c>
      <c r="BT331" s="20">
        <v>7.42</v>
      </c>
      <c r="BU331" s="20">
        <v>2.7000000000000011</v>
      </c>
      <c r="BV331" s="20">
        <v>0</v>
      </c>
      <c r="BW331" s="20">
        <v>14</v>
      </c>
      <c r="BX331" s="20">
        <v>3</v>
      </c>
      <c r="BY331" s="20">
        <v>1.0299999999999994</v>
      </c>
      <c r="BZ331" s="25">
        <f t="shared" si="12"/>
        <v>44.905644630000005</v>
      </c>
      <c r="CA331" s="25">
        <f t="shared" si="11"/>
        <v>19.487556710775046</v>
      </c>
    </row>
    <row r="332" spans="1:79" x14ac:dyDescent="0.3">
      <c r="A332" s="2">
        <v>321</v>
      </c>
      <c r="B332" s="9" t="s">
        <v>409</v>
      </c>
      <c r="C332" s="10">
        <v>859</v>
      </c>
      <c r="D332" s="9" t="s">
        <v>58</v>
      </c>
      <c r="E332" s="10"/>
      <c r="F332" s="10"/>
      <c r="G332" s="10"/>
      <c r="H332" s="10"/>
      <c r="I332" s="10"/>
      <c r="J332" s="10"/>
      <c r="K332" s="10"/>
      <c r="L332" s="11"/>
      <c r="M332" s="11"/>
      <c r="N332" s="10">
        <v>0</v>
      </c>
      <c r="O332" s="10">
        <v>0</v>
      </c>
      <c r="P332" s="10" t="e">
        <v>#DIV/0!</v>
      </c>
      <c r="Q332" s="9">
        <v>0.25178335450347883</v>
      </c>
      <c r="R332">
        <v>0</v>
      </c>
      <c r="S332" t="e">
        <v>#DIV/0!</v>
      </c>
      <c r="T332" s="9">
        <v>0.81349642552660195</v>
      </c>
      <c r="U332" s="3">
        <v>13.731388109999999</v>
      </c>
      <c r="V332" s="3">
        <v>8.0100583239999992</v>
      </c>
      <c r="W332" s="3">
        <v>0.58883552699999997</v>
      </c>
      <c r="X332" s="3">
        <v>0.73468791460000005</v>
      </c>
      <c r="Y332" s="3">
        <v>20.384334979999998</v>
      </c>
      <c r="Z332" s="3">
        <v>21.96180094</v>
      </c>
      <c r="AA332" s="3">
        <v>12.009662629999999</v>
      </c>
      <c r="AB332" s="3">
        <v>16.147470219999999</v>
      </c>
      <c r="AC332" s="3">
        <v>91.880248589999994</v>
      </c>
      <c r="AD332" s="3">
        <v>75.446248819999994</v>
      </c>
      <c r="AE332" s="3">
        <v>31.843446790000002</v>
      </c>
      <c r="AF332" s="3">
        <v>32.257552660000002</v>
      </c>
      <c r="AG332" s="3">
        <v>74.863556290000005</v>
      </c>
      <c r="AH332" s="3">
        <v>88.232556360000004</v>
      </c>
      <c r="AI332" s="12">
        <v>43664</v>
      </c>
      <c r="AJ332" s="13">
        <v>657.43333333333339</v>
      </c>
      <c r="AK332" s="16">
        <v>2.999012</v>
      </c>
      <c r="AL332" s="10">
        <v>9.8799999999998889E-4</v>
      </c>
      <c r="AM332" s="10" t="s">
        <v>518</v>
      </c>
      <c r="AN332" s="14">
        <v>12</v>
      </c>
      <c r="AO332" s="10">
        <v>285.14999999999998</v>
      </c>
      <c r="AP332" s="14">
        <v>10.5</v>
      </c>
      <c r="AQ332" s="14">
        <v>37</v>
      </c>
      <c r="AR332" s="10">
        <v>310.14999999999998</v>
      </c>
      <c r="AS332" s="14">
        <v>47.1</v>
      </c>
      <c r="AT332" s="14">
        <v>0.5</v>
      </c>
      <c r="AU332" s="10" t="s">
        <v>518</v>
      </c>
      <c r="AV332" s="10" t="s">
        <v>518</v>
      </c>
      <c r="AW332" s="10">
        <v>0.68460185619603098</v>
      </c>
      <c r="AX332" s="10">
        <v>0.85417521021952725</v>
      </c>
      <c r="AY332" s="10">
        <v>13.955153564629683</v>
      </c>
      <c r="AZ332" s="10">
        <v>18.759225934723911</v>
      </c>
      <c r="BA332" s="10" t="s">
        <v>518</v>
      </c>
      <c r="BB332" s="10" t="s">
        <v>518</v>
      </c>
      <c r="BC332" s="2">
        <v>0.2923252061171368</v>
      </c>
      <c r="BD332" s="1" t="s">
        <v>59</v>
      </c>
      <c r="BF332" s="9">
        <v>0.81349642552660195</v>
      </c>
      <c r="BG332">
        <v>65</v>
      </c>
      <c r="BH332" s="19">
        <v>156.69999999999999</v>
      </c>
      <c r="BI332">
        <v>132</v>
      </c>
      <c r="BJ332" s="19">
        <v>34.4</v>
      </c>
      <c r="BK332">
        <v>87</v>
      </c>
      <c r="BL332" s="20">
        <v>14</v>
      </c>
      <c r="BM332">
        <v>77</v>
      </c>
      <c r="BN332">
        <v>87</v>
      </c>
      <c r="BO332" s="20">
        <v>9.6999999999999993</v>
      </c>
      <c r="BP332">
        <v>93</v>
      </c>
      <c r="BQ332" s="19">
        <v>14.3</v>
      </c>
      <c r="BR332">
        <v>76</v>
      </c>
      <c r="BS332">
        <v>87</v>
      </c>
      <c r="BT332" s="20">
        <v>10.29</v>
      </c>
      <c r="BU332" s="20">
        <v>-0.30000000000000071</v>
      </c>
      <c r="BV332" s="20">
        <v>1</v>
      </c>
      <c r="BW332" s="20">
        <v>0</v>
      </c>
      <c r="BX332" s="20">
        <v>-6</v>
      </c>
      <c r="BY332" s="20">
        <v>-0.58999999999999986</v>
      </c>
      <c r="BZ332" s="25">
        <f t="shared" si="12"/>
        <v>59.874192840000006</v>
      </c>
      <c r="CA332" s="25">
        <f t="shared" si="11"/>
        <v>24.383816355927479</v>
      </c>
    </row>
    <row r="333" spans="1:79" x14ac:dyDescent="0.3">
      <c r="A333" s="2">
        <v>322</v>
      </c>
      <c r="B333" s="9" t="s">
        <v>410</v>
      </c>
      <c r="C333" s="10">
        <v>870</v>
      </c>
      <c r="D333" s="9" t="s">
        <v>58</v>
      </c>
      <c r="E333" s="10">
        <v>9.8452486629999996</v>
      </c>
      <c r="F333" s="10">
        <v>0.50749620259999995</v>
      </c>
      <c r="G333" s="10">
        <v>21.43719557</v>
      </c>
      <c r="H333" s="10">
        <v>10.88830147</v>
      </c>
      <c r="I333" s="10">
        <v>77.527894720000006</v>
      </c>
      <c r="J333" s="10">
        <v>36.720770399999999</v>
      </c>
      <c r="K333" s="10">
        <v>72.894817070000002</v>
      </c>
      <c r="L333" s="11">
        <v>4.5717592592592589E-3</v>
      </c>
      <c r="M333" s="11">
        <v>5.4687384259259264E-3</v>
      </c>
      <c r="N333" s="10">
        <v>0.45288507999999972</v>
      </c>
      <c r="O333" s="10">
        <v>13.06998089999999</v>
      </c>
      <c r="P333" s="10">
        <v>3.4650783613616454E-2</v>
      </c>
      <c r="Q333" s="9">
        <v>0.11162861680647906</v>
      </c>
      <c r="R333">
        <v>6.3731669000000011</v>
      </c>
      <c r="S333">
        <v>0.48761868504337341</v>
      </c>
      <c r="T333" s="9">
        <v>0.55856559079802814</v>
      </c>
      <c r="U333" s="3">
        <v>13.757975433333334</v>
      </c>
      <c r="V333" s="3">
        <v>9.2064826293333351</v>
      </c>
      <c r="W333" s="3">
        <v>0.52811481343333344</v>
      </c>
      <c r="X333" s="3">
        <v>0.5605614443000001</v>
      </c>
      <c r="Y333" s="3">
        <v>19.950241486666666</v>
      </c>
      <c r="Z333" s="3">
        <v>21.770832926666667</v>
      </c>
      <c r="AA333" s="3">
        <v>10.460956503333334</v>
      </c>
      <c r="AB333" s="3">
        <v>12.105563269999999</v>
      </c>
      <c r="AC333" s="3">
        <v>91.398717719999993</v>
      </c>
      <c r="AD333" s="3">
        <v>76.974487633333339</v>
      </c>
      <c r="AE333" s="3">
        <v>36.544813323333329</v>
      </c>
      <c r="AF333" s="3">
        <v>36.888992463333331</v>
      </c>
      <c r="AG333" s="3">
        <v>67.59748682</v>
      </c>
      <c r="AH333" s="3">
        <v>76.231529316666666</v>
      </c>
      <c r="AI333" s="12">
        <v>43664</v>
      </c>
      <c r="AJ333" s="13">
        <v>657.43333333333339</v>
      </c>
      <c r="AK333" s="16">
        <v>2.999012</v>
      </c>
      <c r="AL333" s="10">
        <v>9.8799999999998889E-4</v>
      </c>
      <c r="AM333" s="10">
        <v>0.50766339307745345</v>
      </c>
      <c r="AN333" s="14">
        <v>12</v>
      </c>
      <c r="AO333" s="10">
        <v>285.14999999999998</v>
      </c>
      <c r="AP333" s="14">
        <v>10.5</v>
      </c>
      <c r="AQ333" s="14">
        <v>37</v>
      </c>
      <c r="AR333" s="10">
        <v>310.14999999999998</v>
      </c>
      <c r="AS333" s="14">
        <v>47.1</v>
      </c>
      <c r="AT333" s="14">
        <v>0.5</v>
      </c>
      <c r="AU333" s="10">
        <v>0.59003376389753226</v>
      </c>
      <c r="AV333" s="10">
        <v>12.648669189574605</v>
      </c>
      <c r="AW333" s="10">
        <v>0.61400571973484308</v>
      </c>
      <c r="AX333" s="10">
        <v>0.65172936700150574</v>
      </c>
      <c r="AY333" s="10">
        <v>12.182870577305565</v>
      </c>
      <c r="AZ333" s="10">
        <v>14.056070079608887</v>
      </c>
      <c r="BA333" s="10">
        <v>0.51686965211841773</v>
      </c>
      <c r="BB333" s="10">
        <v>3.9546320386621078E-2</v>
      </c>
      <c r="BC333" s="2">
        <v>0.12712545645177104</v>
      </c>
      <c r="BD333" s="1" t="s">
        <v>59</v>
      </c>
      <c r="BF333" s="9">
        <v>0.55856559079802814</v>
      </c>
      <c r="BG333">
        <v>56</v>
      </c>
      <c r="BH333" s="19">
        <v>154.30000000000001</v>
      </c>
      <c r="BI333">
        <v>123</v>
      </c>
      <c r="BJ333" s="19">
        <v>32.799999999999997</v>
      </c>
      <c r="BK333">
        <v>92</v>
      </c>
      <c r="BL333" s="20">
        <v>13.5</v>
      </c>
      <c r="BM333">
        <v>83</v>
      </c>
      <c r="BN333">
        <v>71</v>
      </c>
      <c r="BO333" s="20">
        <v>5.56</v>
      </c>
      <c r="BP333">
        <v>87</v>
      </c>
      <c r="BQ333" s="19">
        <v>12</v>
      </c>
      <c r="BR333">
        <v>87</v>
      </c>
      <c r="BS333">
        <v>72</v>
      </c>
      <c r="BT333" s="20">
        <v>3.87</v>
      </c>
      <c r="BU333" s="20">
        <v>1.5</v>
      </c>
      <c r="BV333" s="20">
        <v>-4</v>
      </c>
      <c r="BW333" s="20">
        <v>-1</v>
      </c>
      <c r="BX333" s="20">
        <v>5</v>
      </c>
      <c r="BY333" s="20">
        <v>1.6899999999999995</v>
      </c>
      <c r="BZ333" s="25">
        <f t="shared" si="12"/>
        <v>55.791861510000004</v>
      </c>
      <c r="CA333" s="25">
        <f t="shared" si="11"/>
        <v>23.433599321082518</v>
      </c>
    </row>
    <row r="334" spans="1:79" x14ac:dyDescent="0.3">
      <c r="A334" s="2">
        <v>323</v>
      </c>
      <c r="B334" s="9" t="s">
        <v>411</v>
      </c>
      <c r="C334" s="10">
        <v>876</v>
      </c>
      <c r="D334" s="9" t="s">
        <v>58</v>
      </c>
      <c r="E334" s="10">
        <v>8.9033074229999993</v>
      </c>
      <c r="F334" s="10">
        <v>0.65388687889999997</v>
      </c>
      <c r="G334" s="10">
        <v>23.441862010000001</v>
      </c>
      <c r="H334" s="10">
        <v>15.341742379999999</v>
      </c>
      <c r="I334" s="10">
        <v>78.196554030000001</v>
      </c>
      <c r="J334" s="10">
        <v>33.279841810000001</v>
      </c>
      <c r="K334" s="10">
        <v>80.683246740000001</v>
      </c>
      <c r="L334" s="11">
        <v>4.8668981481481488E-3</v>
      </c>
      <c r="M334" s="11">
        <v>5.4860995370370367E-3</v>
      </c>
      <c r="N334" s="10">
        <v>5.2956326799999989</v>
      </c>
      <c r="O334" s="10">
        <v>12.232246779999997</v>
      </c>
      <c r="P334" s="10">
        <v>0.43292395708190579</v>
      </c>
      <c r="Q334" s="9">
        <v>0.30346158463003431</v>
      </c>
      <c r="R334">
        <v>6.521044020000005</v>
      </c>
      <c r="S334">
        <v>0.53310271917192364</v>
      </c>
      <c r="T334" s="9">
        <v>0.4257255064632986</v>
      </c>
      <c r="U334" s="3">
        <v>13.78174883</v>
      </c>
      <c r="V334" s="3">
        <v>9.0077303136666647</v>
      </c>
      <c r="W334" s="3">
        <v>0.54615471206666666</v>
      </c>
      <c r="X334" s="3">
        <v>0.64784360429999999</v>
      </c>
      <c r="Y334" s="3">
        <v>19.861743046666668</v>
      </c>
      <c r="Z334" s="3">
        <v>22.719018869999999</v>
      </c>
      <c r="AA334" s="3">
        <v>10.828701440000001</v>
      </c>
      <c r="AB334" s="3">
        <v>14.722521183333333</v>
      </c>
      <c r="AC334" s="3">
        <v>90.687119300000006</v>
      </c>
      <c r="AD334" s="3">
        <v>77.737691816666668</v>
      </c>
      <c r="AE334" s="3">
        <v>32.911479736666671</v>
      </c>
      <c r="AF334" s="3">
        <v>32.916055973333336</v>
      </c>
      <c r="AG334" s="3">
        <v>74.054031670000001</v>
      </c>
      <c r="AH334" s="3">
        <v>79.541313779999996</v>
      </c>
      <c r="AI334" s="12">
        <v>43664</v>
      </c>
      <c r="AJ334" s="13">
        <v>657.43333333333339</v>
      </c>
      <c r="AK334" s="16">
        <v>2.999012</v>
      </c>
      <c r="AL334" s="10">
        <v>9.8799999999998889E-4</v>
      </c>
      <c r="AM334" s="10">
        <v>0.65410229658967689</v>
      </c>
      <c r="AN334" s="14">
        <v>12</v>
      </c>
      <c r="AO334" s="10">
        <v>285.14999999999998</v>
      </c>
      <c r="AP334" s="14">
        <v>10.5</v>
      </c>
      <c r="AQ334" s="14">
        <v>37</v>
      </c>
      <c r="AR334" s="10">
        <v>310.14999999999998</v>
      </c>
      <c r="AS334" s="14">
        <v>47.1</v>
      </c>
      <c r="AT334" s="14">
        <v>0.5</v>
      </c>
      <c r="AU334" s="10">
        <v>0.76023295217574294</v>
      </c>
      <c r="AV334" s="10">
        <v>17.821275960358697</v>
      </c>
      <c r="AW334" s="10">
        <v>0.63497956985711712</v>
      </c>
      <c r="AX334" s="10">
        <v>0.75320681869880968</v>
      </c>
      <c r="AY334" s="10">
        <v>12.608407604999877</v>
      </c>
      <c r="AZ334" s="10">
        <v>17.107852583916994</v>
      </c>
      <c r="BA334" s="10">
        <v>6.1262682470269834</v>
      </c>
      <c r="BB334" s="10">
        <v>0.5008293535283781</v>
      </c>
      <c r="BC334" s="2">
        <v>0.35063146483513025</v>
      </c>
      <c r="BD334" s="1" t="s">
        <v>59</v>
      </c>
      <c r="BF334" s="9">
        <v>0.4257255064632986</v>
      </c>
      <c r="BG334">
        <v>61</v>
      </c>
      <c r="BH334" s="19">
        <v>154.5</v>
      </c>
      <c r="BI334">
        <v>122</v>
      </c>
      <c r="BJ334" s="19">
        <v>31</v>
      </c>
      <c r="BK334">
        <v>92</v>
      </c>
      <c r="BL334" s="20">
        <v>13.1</v>
      </c>
      <c r="BM334">
        <v>85</v>
      </c>
      <c r="BN334">
        <v>79</v>
      </c>
      <c r="BO334" s="20">
        <v>6.25</v>
      </c>
      <c r="BP334">
        <v>90</v>
      </c>
      <c r="BQ334" s="19">
        <v>13.6</v>
      </c>
      <c r="BR334">
        <v>87</v>
      </c>
      <c r="BS334">
        <v>82</v>
      </c>
      <c r="BT334" s="20">
        <v>6.19</v>
      </c>
      <c r="BU334" s="20">
        <v>-0.5</v>
      </c>
      <c r="BV334" s="20">
        <v>-2</v>
      </c>
      <c r="BW334" s="20">
        <v>-3</v>
      </c>
      <c r="BX334" s="20">
        <v>2</v>
      </c>
      <c r="BY334" s="20">
        <v>5.9999999999999609E-2</v>
      </c>
      <c r="BZ334" s="25">
        <f t="shared" si="12"/>
        <v>55.338269140000001</v>
      </c>
      <c r="CA334" s="25">
        <f t="shared" si="11"/>
        <v>23.182944937736305</v>
      </c>
    </row>
    <row r="335" spans="1:79" x14ac:dyDescent="0.3">
      <c r="A335" s="2">
        <v>324</v>
      </c>
      <c r="B335" s="9" t="s">
        <v>412</v>
      </c>
      <c r="C335" s="10">
        <v>868</v>
      </c>
      <c r="D335" s="9" t="s">
        <v>58</v>
      </c>
      <c r="E335" s="10">
        <v>8.7324627590000006</v>
      </c>
      <c r="F335" s="10">
        <v>0.76706064699999998</v>
      </c>
      <c r="G335" s="10">
        <v>13.449384950000001</v>
      </c>
      <c r="H335" s="10">
        <v>10.25239955</v>
      </c>
      <c r="I335" s="10">
        <v>80.563529090000003</v>
      </c>
      <c r="J335" s="10">
        <v>33.082925600000003</v>
      </c>
      <c r="K335" s="10">
        <v>58.544799879999999</v>
      </c>
      <c r="L335" s="11">
        <v>5.2546296296296299E-3</v>
      </c>
      <c r="M335" s="11">
        <v>6.0705902777777772E-3</v>
      </c>
      <c r="N335" s="10">
        <v>2.8951903449999996</v>
      </c>
      <c r="O335" s="10">
        <v>13.243964249999991</v>
      </c>
      <c r="P335" s="10">
        <v>0.21860451224035898</v>
      </c>
      <c r="Q335" s="9">
        <v>0.18586673118777264</v>
      </c>
      <c r="R335">
        <v>6.7744901100000021</v>
      </c>
      <c r="S335">
        <v>0.51151528214069342</v>
      </c>
      <c r="T335" s="9">
        <v>0.40137391175492981</v>
      </c>
      <c r="U335" s="3">
        <v>13.777815526666666</v>
      </c>
      <c r="V335" s="3">
        <v>9.1095859953333331</v>
      </c>
      <c r="W335" s="3">
        <v>0.55725709283333336</v>
      </c>
      <c r="X335" s="3">
        <v>0.70233792313333332</v>
      </c>
      <c r="Y335" s="3">
        <v>13.56990313</v>
      </c>
      <c r="Z335" s="3">
        <v>14.107220959999999</v>
      </c>
      <c r="AA335" s="3">
        <v>7.4799922733333331</v>
      </c>
      <c r="AB335" s="3">
        <v>9.8209647799999988</v>
      </c>
      <c r="AC335" s="3">
        <v>93.371788663333334</v>
      </c>
      <c r="AD335" s="3">
        <v>80.896923903333331</v>
      </c>
      <c r="AE335" s="3">
        <v>33.22645116333333</v>
      </c>
      <c r="AF335" s="3">
        <v>32.916426873333336</v>
      </c>
      <c r="AG335" s="3">
        <v>54.618293623333329</v>
      </c>
      <c r="AH335" s="3">
        <v>59.644625516666672</v>
      </c>
      <c r="AI335" s="12">
        <v>43664</v>
      </c>
      <c r="AJ335" s="13">
        <v>657.43333333333339</v>
      </c>
      <c r="AK335" s="16">
        <v>2.999012</v>
      </c>
      <c r="AL335" s="10">
        <v>9.8799999999998889E-4</v>
      </c>
      <c r="AM335" s="10">
        <v>0.76731334886289215</v>
      </c>
      <c r="AN335" s="14">
        <v>12</v>
      </c>
      <c r="AO335" s="10">
        <v>285.14999999999998</v>
      </c>
      <c r="AP335" s="14">
        <v>10.5</v>
      </c>
      <c r="AQ335" s="14">
        <v>37</v>
      </c>
      <c r="AR335" s="10">
        <v>310.14999999999998</v>
      </c>
      <c r="AS335" s="14">
        <v>47.1</v>
      </c>
      <c r="AT335" s="14">
        <v>0.5</v>
      </c>
      <c r="AU335" s="10">
        <v>0.8918129404089582</v>
      </c>
      <c r="AV335" s="10">
        <v>11.994335538951489</v>
      </c>
      <c r="AW335" s="10">
        <v>0.64788760636737852</v>
      </c>
      <c r="AX335" s="10">
        <v>0.81656391947618567</v>
      </c>
      <c r="AY335" s="10">
        <v>8.7322485424214999</v>
      </c>
      <c r="AZ335" s="10">
        <v>11.496406758806904</v>
      </c>
      <c r="BA335" s="10">
        <v>3.3697438458825157</v>
      </c>
      <c r="BB335" s="10">
        <v>0.25443619314228505</v>
      </c>
      <c r="BC335" s="2">
        <v>0.21969497964833082</v>
      </c>
      <c r="BD335" s="1" t="s">
        <v>59</v>
      </c>
      <c r="BF335" s="9">
        <v>0.40137391175492981</v>
      </c>
      <c r="BG335">
        <v>59</v>
      </c>
      <c r="BH335" s="19">
        <v>151.69999999999999</v>
      </c>
      <c r="BI335">
        <v>96</v>
      </c>
      <c r="BJ335" s="19">
        <v>33.700000000000003</v>
      </c>
      <c r="BK335">
        <v>92</v>
      </c>
      <c r="BL335" s="20">
        <v>14.1</v>
      </c>
      <c r="BM335">
        <v>90</v>
      </c>
      <c r="BN335">
        <v>56</v>
      </c>
      <c r="BO335" s="20">
        <v>4.4400000000000004</v>
      </c>
      <c r="BP335">
        <v>86</v>
      </c>
      <c r="BQ335" s="19">
        <v>13.5</v>
      </c>
      <c r="BR335">
        <v>90</v>
      </c>
      <c r="BS335">
        <v>56</v>
      </c>
      <c r="BT335" s="20">
        <v>8.6999999999999993</v>
      </c>
      <c r="BU335" s="20">
        <v>0.59999999999999964</v>
      </c>
      <c r="BV335" s="20">
        <v>0</v>
      </c>
      <c r="BW335" s="20">
        <v>0</v>
      </c>
      <c r="BX335" s="20">
        <v>6</v>
      </c>
      <c r="BY335" s="20">
        <v>-4.2599999999999989</v>
      </c>
      <c r="BZ335" s="25">
        <f t="shared" si="12"/>
        <v>43.544867520000004</v>
      </c>
      <c r="CA335" s="25">
        <f t="shared" si="11"/>
        <v>18.921946578634849</v>
      </c>
    </row>
    <row r="336" spans="1:79" x14ac:dyDescent="0.3">
      <c r="A336" s="2">
        <v>327</v>
      </c>
      <c r="B336" s="9" t="s">
        <v>415</v>
      </c>
      <c r="C336" s="10">
        <v>340</v>
      </c>
      <c r="D336" s="9" t="s">
        <v>58</v>
      </c>
      <c r="E336" s="10">
        <v>9.9096077810000001</v>
      </c>
      <c r="F336" s="10">
        <v>0.60914814409999996</v>
      </c>
      <c r="G336" s="10">
        <v>17.07324058</v>
      </c>
      <c r="H336" s="10">
        <v>10.387245719999999</v>
      </c>
      <c r="I336" s="10">
        <v>79.966663830000002</v>
      </c>
      <c r="J336" s="10">
        <v>31.705186019999999</v>
      </c>
      <c r="K336" s="10">
        <v>81.756373830000001</v>
      </c>
      <c r="L336" s="11">
        <v>6.8402777777777776E-3</v>
      </c>
      <c r="M336" s="11">
        <v>7.4421180555555551E-3</v>
      </c>
      <c r="N336" s="10">
        <v>-0.29624263000000006</v>
      </c>
      <c r="O336" s="10">
        <v>11.515212089999991</v>
      </c>
      <c r="P336" s="10">
        <v>-2.5726198326582475E-2</v>
      </c>
      <c r="Q336" s="9">
        <v>1.2864046178482986E-2</v>
      </c>
      <c r="R336">
        <v>8.0937483600000064</v>
      </c>
      <c r="S336">
        <v>0.70287444961858381</v>
      </c>
      <c r="T336" s="9">
        <v>0.5794315166824151</v>
      </c>
      <c r="U336" s="3">
        <v>13.643023045</v>
      </c>
      <c r="V336" s="3">
        <v>10.0533903005</v>
      </c>
      <c r="W336" s="3">
        <v>0.56571303854999999</v>
      </c>
      <c r="X336" s="3">
        <v>0.63343076549999999</v>
      </c>
      <c r="Y336" s="3">
        <v>18.722437329999998</v>
      </c>
      <c r="Z336" s="3">
        <v>16.681321329999999</v>
      </c>
      <c r="AA336" s="3">
        <v>10.386483349999999</v>
      </c>
      <c r="AB336" s="3">
        <v>10.52752169</v>
      </c>
      <c r="AC336" s="3">
        <v>91.344500495000005</v>
      </c>
      <c r="AD336" s="3">
        <v>79.967156015</v>
      </c>
      <c r="AE336" s="3">
        <v>31.740408524999999</v>
      </c>
      <c r="AF336" s="3">
        <v>32.057473184999999</v>
      </c>
      <c r="AG336" s="3">
        <v>75.738193914999997</v>
      </c>
      <c r="AH336" s="3">
        <v>82.347604665000006</v>
      </c>
      <c r="AI336" s="12">
        <v>43667</v>
      </c>
      <c r="AJ336" s="13">
        <v>659.65000000000009</v>
      </c>
      <c r="AK336" s="16">
        <v>2.1339410000000001</v>
      </c>
      <c r="AL336" s="10">
        <v>0.86605899999999991</v>
      </c>
      <c r="AM336" s="10">
        <v>0.85637064581448119</v>
      </c>
      <c r="AN336" s="14">
        <v>12</v>
      </c>
      <c r="AO336" s="10">
        <v>285.14999999999998</v>
      </c>
      <c r="AP336" s="14">
        <v>10.5</v>
      </c>
      <c r="AQ336" s="14">
        <v>37</v>
      </c>
      <c r="AR336" s="10">
        <v>310.14999999999998</v>
      </c>
      <c r="AS336" s="14">
        <v>47.1</v>
      </c>
      <c r="AT336" s="14">
        <v>0.5</v>
      </c>
      <c r="AU336" s="10">
        <v>0.99508900680894752</v>
      </c>
      <c r="AV336" s="10">
        <v>16.989394011762418</v>
      </c>
      <c r="AW336" s="10">
        <v>0.92413451657365298</v>
      </c>
      <c r="AX336" s="10">
        <v>1.0347564831785003</v>
      </c>
      <c r="AY336" s="10">
        <v>17.174269839241276</v>
      </c>
      <c r="AZ336" s="10">
        <v>17.245558946613155</v>
      </c>
      <c r="BA336" s="10">
        <v>-0.51680041319459491</v>
      </c>
      <c r="BB336" s="10">
        <v>-4.4879799794863812E-2</v>
      </c>
      <c r="BC336" s="2">
        <v>6.8932548198639143E-3</v>
      </c>
      <c r="BD336" s="1" t="s">
        <v>59</v>
      </c>
      <c r="BF336" s="9">
        <v>0.5794315166824151</v>
      </c>
      <c r="BG336">
        <v>63</v>
      </c>
      <c r="BH336" s="19">
        <v>149.1</v>
      </c>
      <c r="BI336">
        <v>89</v>
      </c>
      <c r="BJ336" s="19">
        <v>31.6</v>
      </c>
      <c r="BK336">
        <v>91</v>
      </c>
      <c r="BL336" s="20">
        <v>12.5</v>
      </c>
      <c r="BM336">
        <v>87</v>
      </c>
      <c r="BN336">
        <v>75</v>
      </c>
      <c r="BO336" s="20">
        <v>14.31</v>
      </c>
      <c r="BP336">
        <v>92</v>
      </c>
      <c r="BQ336" s="19">
        <v>13.1</v>
      </c>
      <c r="BR336">
        <v>88</v>
      </c>
      <c r="BS336">
        <v>66</v>
      </c>
      <c r="BT336" s="20">
        <v>9.7899999999999991</v>
      </c>
      <c r="BU336" s="20">
        <v>-0.59999999999999964</v>
      </c>
      <c r="BV336" s="20">
        <v>-1</v>
      </c>
      <c r="BW336" s="20">
        <v>9</v>
      </c>
      <c r="BX336" s="20">
        <v>-1</v>
      </c>
      <c r="BY336" s="20">
        <v>4.5200000000000014</v>
      </c>
      <c r="BZ336" s="25">
        <f t="shared" si="12"/>
        <v>40.36972093</v>
      </c>
      <c r="CA336" s="25">
        <f t="shared" si="11"/>
        <v>18.159356735089727</v>
      </c>
    </row>
    <row r="337" spans="1:79" x14ac:dyDescent="0.3">
      <c r="A337" s="2">
        <v>329</v>
      </c>
      <c r="B337" s="9" t="s">
        <v>417</v>
      </c>
      <c r="C337" s="10">
        <v>324</v>
      </c>
      <c r="D337" s="9" t="s">
        <v>58</v>
      </c>
      <c r="E337" s="10">
        <v>9.6200802670000005</v>
      </c>
      <c r="F337" s="10">
        <v>0.54004338630000004</v>
      </c>
      <c r="G337" s="10">
        <v>21.70569729</v>
      </c>
      <c r="H337" s="10">
        <v>11.7254857</v>
      </c>
      <c r="I337" s="10">
        <v>80.004006110000006</v>
      </c>
      <c r="J337" s="10">
        <v>31.801036889999999</v>
      </c>
      <c r="K337" s="10">
        <v>70.602381600000001</v>
      </c>
      <c r="L337" s="11">
        <v>4.2650462962962963E-3</v>
      </c>
      <c r="M337" s="11">
        <v>4.7800810185185186E-3</v>
      </c>
      <c r="N337" s="10">
        <v>1.4795564500000005</v>
      </c>
      <c r="O337" s="10">
        <v>12.09002581</v>
      </c>
      <c r="P337" s="10">
        <v>0.1223782705886548</v>
      </c>
      <c r="Q337" s="9">
        <v>9.6081418205495386E-2</v>
      </c>
      <c r="R337">
        <v>11.086281060000005</v>
      </c>
      <c r="S337">
        <v>0.91697745184548984</v>
      </c>
      <c r="T337" s="9">
        <v>0.80193661578678466</v>
      </c>
      <c r="U337" s="3">
        <v>13.700309756666668</v>
      </c>
      <c r="V337" s="3">
        <v>9.8601950463333328</v>
      </c>
      <c r="W337" s="3">
        <v>0.45646136243333335</v>
      </c>
      <c r="X337" s="3">
        <v>0.48958765993333336</v>
      </c>
      <c r="Y337" s="3">
        <v>22.499139369999998</v>
      </c>
      <c r="Z337" s="3">
        <v>23.598978759999998</v>
      </c>
      <c r="AA337" s="3">
        <v>10.244721768</v>
      </c>
      <c r="AB337" s="3">
        <v>11.478199056666666</v>
      </c>
      <c r="AC337" s="3">
        <v>92.189413213333339</v>
      </c>
      <c r="AD337" s="3">
        <v>78.86391999333334</v>
      </c>
      <c r="AE337" s="3">
        <v>31.522907313333334</v>
      </c>
      <c r="AF337" s="3">
        <v>31.74136231</v>
      </c>
      <c r="AG337" s="3">
        <v>58.671462689999998</v>
      </c>
      <c r="AH337" s="3">
        <v>69.32154649666667</v>
      </c>
      <c r="AI337" s="12">
        <v>43667</v>
      </c>
      <c r="AJ337" s="13">
        <v>659.65000000000009</v>
      </c>
      <c r="AK337" s="16">
        <v>2.1339410000000001</v>
      </c>
      <c r="AL337" s="10">
        <v>0.86605899999999991</v>
      </c>
      <c r="AM337" s="10">
        <v>0.75921975298286126</v>
      </c>
      <c r="AN337" s="14">
        <v>12</v>
      </c>
      <c r="AO337" s="10">
        <v>285.14999999999998</v>
      </c>
      <c r="AP337" s="14">
        <v>10.5</v>
      </c>
      <c r="AQ337" s="14">
        <v>37</v>
      </c>
      <c r="AR337" s="10">
        <v>310.14999999999998</v>
      </c>
      <c r="AS337" s="14">
        <v>47.1</v>
      </c>
      <c r="AT337" s="14">
        <v>0.5</v>
      </c>
      <c r="AU337" s="10">
        <v>0.88220122167652493</v>
      </c>
      <c r="AV337" s="10">
        <v>19.148792666578835</v>
      </c>
      <c r="AW337" s="10">
        <v>0.7456637407334501</v>
      </c>
      <c r="AX337" s="10">
        <v>0.79977802278094057</v>
      </c>
      <c r="AY337" s="10">
        <v>16.78362055731699</v>
      </c>
      <c r="AZ337" s="10">
        <v>18.769486801315153</v>
      </c>
      <c r="BA337" s="10">
        <v>2.408856989491909</v>
      </c>
      <c r="BB337" s="10">
        <v>0.19924332895133073</v>
      </c>
      <c r="BC337" s="2">
        <v>0.15497391414343606</v>
      </c>
      <c r="BD337" s="1" t="s">
        <v>59</v>
      </c>
      <c r="BF337" s="9">
        <v>0.80193661578678466</v>
      </c>
      <c r="BG337">
        <v>64</v>
      </c>
      <c r="BH337" s="19">
        <v>154.69999999999999</v>
      </c>
      <c r="BI337">
        <v>104</v>
      </c>
      <c r="BJ337" s="19">
        <v>31.5</v>
      </c>
      <c r="BK337">
        <v>92</v>
      </c>
      <c r="BL337" s="20">
        <v>15.3</v>
      </c>
      <c r="BM337">
        <v>88</v>
      </c>
      <c r="BN337">
        <v>58</v>
      </c>
      <c r="BO337" s="20">
        <v>12.73</v>
      </c>
      <c r="BP337">
        <v>73</v>
      </c>
      <c r="BQ337" s="19">
        <v>12.9</v>
      </c>
      <c r="BR337">
        <v>91</v>
      </c>
      <c r="BS337">
        <v>56</v>
      </c>
      <c r="BT337" s="20">
        <v>2.34</v>
      </c>
      <c r="BU337" s="20">
        <v>2.4000000000000004</v>
      </c>
      <c r="BV337" s="20">
        <v>-3</v>
      </c>
      <c r="BW337" s="20">
        <v>2</v>
      </c>
      <c r="BX337" s="20">
        <v>19</v>
      </c>
      <c r="BY337" s="20">
        <v>10.39</v>
      </c>
      <c r="BZ337" s="25">
        <f t="shared" si="12"/>
        <v>47.173606480000004</v>
      </c>
      <c r="CA337" s="25">
        <f t="shared" si="11"/>
        <v>19.711444541617556</v>
      </c>
    </row>
    <row r="338" spans="1:79" x14ac:dyDescent="0.3">
      <c r="A338" s="2">
        <v>330</v>
      </c>
      <c r="B338" s="9" t="s">
        <v>418</v>
      </c>
      <c r="C338" s="10">
        <v>314</v>
      </c>
      <c r="D338" s="9" t="s">
        <v>58</v>
      </c>
      <c r="E338" s="10">
        <v>8.6003834349999995</v>
      </c>
      <c r="F338" s="10">
        <v>0.86161648599999996</v>
      </c>
      <c r="G338" s="10">
        <v>15.115045869999999</v>
      </c>
      <c r="H338" s="10">
        <v>12.759706919999999</v>
      </c>
      <c r="I338" s="10">
        <v>77.969871400000002</v>
      </c>
      <c r="J338" s="10">
        <v>34.428726849999997</v>
      </c>
      <c r="K338" s="10">
        <v>85.546444320000006</v>
      </c>
      <c r="L338" s="11">
        <v>5.1273148148148146E-3</v>
      </c>
      <c r="M338" s="11">
        <v>5.8854050925925931E-3</v>
      </c>
      <c r="N338" s="10">
        <v>3.6359543579999993</v>
      </c>
      <c r="O338" s="10">
        <v>14.282940740000001</v>
      </c>
      <c r="P338" s="10">
        <v>0.25456622863507022</v>
      </c>
      <c r="Q338" s="9">
        <v>0.17703413516336666</v>
      </c>
      <c r="R338">
        <v>7.1188580900000034</v>
      </c>
      <c r="S338">
        <v>0.49841683303098289</v>
      </c>
      <c r="T338" s="9">
        <v>0.60134981421411371</v>
      </c>
      <c r="U338" s="3">
        <v>13.712984453333334</v>
      </c>
      <c r="V338" s="3">
        <v>9.2856931543333321</v>
      </c>
      <c r="W338" s="3">
        <v>0.54665443303333328</v>
      </c>
      <c r="X338" s="3">
        <v>0.69301944813333327</v>
      </c>
      <c r="Y338" s="3">
        <v>15.554580373333332</v>
      </c>
      <c r="Z338" s="3">
        <v>16.075207236666667</v>
      </c>
      <c r="AA338" s="3">
        <v>8.385675226666665</v>
      </c>
      <c r="AB338" s="3">
        <v>10.922564513333333</v>
      </c>
      <c r="AC338" s="3">
        <v>90.868227783333339</v>
      </c>
      <c r="AD338" s="3">
        <v>76.552914356666662</v>
      </c>
      <c r="AE338" s="3">
        <v>34.860260303333341</v>
      </c>
      <c r="AF338" s="3">
        <v>34.498281069999997</v>
      </c>
      <c r="AG338" s="3">
        <v>76.787290503333338</v>
      </c>
      <c r="AH338" s="3">
        <v>85.387342586666662</v>
      </c>
      <c r="AI338" s="12">
        <v>43667</v>
      </c>
      <c r="AJ338" s="13">
        <v>659.65000000000009</v>
      </c>
      <c r="AK338" s="16">
        <v>2.1339410000000001</v>
      </c>
      <c r="AL338" s="10">
        <v>0.86605899999999991</v>
      </c>
      <c r="AM338" s="10">
        <v>1.2113031513054953</v>
      </c>
      <c r="AN338" s="14">
        <v>12</v>
      </c>
      <c r="AO338" s="10">
        <v>285.14999999999998</v>
      </c>
      <c r="AP338" s="14">
        <v>10.5</v>
      </c>
      <c r="AQ338" s="14">
        <v>37</v>
      </c>
      <c r="AR338" s="10">
        <v>310.14999999999998</v>
      </c>
      <c r="AS338" s="14">
        <v>47.1</v>
      </c>
      <c r="AT338" s="14">
        <v>0.5</v>
      </c>
      <c r="AU338" s="10">
        <v>1.4075149068552428</v>
      </c>
      <c r="AV338" s="10">
        <v>21.274652379825771</v>
      </c>
      <c r="AW338" s="10">
        <v>0.89300086046974458</v>
      </c>
      <c r="AX338" s="10">
        <v>1.132099048518276</v>
      </c>
      <c r="AY338" s="10">
        <v>13.792231019461966</v>
      </c>
      <c r="AZ338" s="10">
        <v>18.046602264668774</v>
      </c>
      <c r="BA338" s="10">
        <v>6.1794808631869227</v>
      </c>
      <c r="BB338" s="10">
        <v>0.43264765818715584</v>
      </c>
      <c r="BC338" s="2">
        <v>0.29687117895116283</v>
      </c>
      <c r="BD338" s="1" t="s">
        <v>59</v>
      </c>
      <c r="BF338" s="9">
        <v>0.60134981421411371</v>
      </c>
      <c r="BG338">
        <v>54</v>
      </c>
      <c r="BH338" s="19">
        <v>146.9</v>
      </c>
      <c r="BI338">
        <v>99</v>
      </c>
      <c r="BJ338" s="19">
        <v>28.7</v>
      </c>
      <c r="BK338">
        <v>82</v>
      </c>
      <c r="BL338" s="20">
        <v>13.7</v>
      </c>
      <c r="BM338">
        <v>85</v>
      </c>
      <c r="BN338">
        <v>73</v>
      </c>
      <c r="BO338" s="20">
        <v>3.19</v>
      </c>
      <c r="BP338">
        <v>79</v>
      </c>
      <c r="BQ338" s="19">
        <v>15.9</v>
      </c>
      <c r="BR338">
        <v>87</v>
      </c>
      <c r="BS338">
        <v>72</v>
      </c>
      <c r="BT338" s="20">
        <v>3.06</v>
      </c>
      <c r="BU338" s="20">
        <v>-2.2000000000000011</v>
      </c>
      <c r="BV338" s="20">
        <v>-2</v>
      </c>
      <c r="BW338" s="20">
        <v>1</v>
      </c>
      <c r="BX338" s="20">
        <v>3</v>
      </c>
      <c r="BY338" s="20">
        <v>0.12999999999999989</v>
      </c>
      <c r="BZ338" s="25">
        <f t="shared" si="12"/>
        <v>44.905644630000005</v>
      </c>
      <c r="CA338" s="25">
        <f t="shared" si="11"/>
        <v>20.80929387973184</v>
      </c>
    </row>
    <row r="339" spans="1:79" x14ac:dyDescent="0.3">
      <c r="A339" s="2">
        <v>331</v>
      </c>
      <c r="B339" s="9" t="s">
        <v>419</v>
      </c>
      <c r="C339" s="10">
        <v>319</v>
      </c>
      <c r="D339" s="9" t="s">
        <v>58</v>
      </c>
      <c r="E339" s="10">
        <v>9.1948504129999993</v>
      </c>
      <c r="F339" s="10">
        <v>0.66776662959999999</v>
      </c>
      <c r="G339" s="10">
        <v>18.03594266</v>
      </c>
      <c r="H339" s="10">
        <v>12.00129445</v>
      </c>
      <c r="I339" s="10">
        <v>77.298646110000007</v>
      </c>
      <c r="J339" s="10">
        <v>34.670384329999997</v>
      </c>
      <c r="K339" s="10">
        <v>72.019635719999997</v>
      </c>
      <c r="L339" s="11">
        <v>4.5775462962962966E-3</v>
      </c>
      <c r="M339" s="11">
        <v>5.2025347222222221E-3</v>
      </c>
      <c r="N339" s="10">
        <v>3.5847028319999996</v>
      </c>
      <c r="O339" s="10">
        <v>12.141477009999988</v>
      </c>
      <c r="P339" s="10">
        <v>0.29524437834437767</v>
      </c>
      <c r="Q339" s="9">
        <v>0.15462617605635146</v>
      </c>
      <c r="R339">
        <v>11.407864139999994</v>
      </c>
      <c r="S339">
        <v>0.93957795502180053</v>
      </c>
      <c r="T339" s="9">
        <v>0.59729068515378803</v>
      </c>
      <c r="U339" s="3">
        <v>13.703920330000001</v>
      </c>
      <c r="V339" s="3">
        <v>9.7263472936666648</v>
      </c>
      <c r="W339" s="3">
        <v>0.51440294789999996</v>
      </c>
      <c r="X339" s="3">
        <v>0.59818583073333331</v>
      </c>
      <c r="Y339" s="3">
        <v>17.046273546666665</v>
      </c>
      <c r="Z339" s="3">
        <v>17.79410652333333</v>
      </c>
      <c r="AA339" s="3">
        <v>8.7109240603333333</v>
      </c>
      <c r="AB339" s="3">
        <v>10.599162953333334</v>
      </c>
      <c r="AC339" s="3">
        <v>88.157706496666663</v>
      </c>
      <c r="AD339" s="3">
        <v>75.897961343333336</v>
      </c>
      <c r="AE339" s="3">
        <v>33.761516446666668</v>
      </c>
      <c r="AF339" s="3">
        <v>33.693235793333336</v>
      </c>
      <c r="AG339" s="3">
        <v>64.199783293333326</v>
      </c>
      <c r="AH339" s="3">
        <v>71.585001990000009</v>
      </c>
      <c r="AI339" s="12">
        <v>43667</v>
      </c>
      <c r="AJ339" s="13">
        <v>659.65000000000009</v>
      </c>
      <c r="AK339" s="16">
        <v>2.1339410000000001</v>
      </c>
      <c r="AL339" s="10">
        <v>0.86605899999999991</v>
      </c>
      <c r="AM339" s="10">
        <v>0.93877941742531767</v>
      </c>
      <c r="AN339" s="14">
        <v>12</v>
      </c>
      <c r="AO339" s="10">
        <v>285.14999999999998</v>
      </c>
      <c r="AP339" s="14">
        <v>10.5</v>
      </c>
      <c r="AQ339" s="14">
        <v>37</v>
      </c>
      <c r="AR339" s="10">
        <v>310.14999999999998</v>
      </c>
      <c r="AS339" s="14">
        <v>47.1</v>
      </c>
      <c r="AT339" s="14">
        <v>0.5</v>
      </c>
      <c r="AU339" s="10">
        <v>1.0908466826416821</v>
      </c>
      <c r="AV339" s="10">
        <v>19.674448218976593</v>
      </c>
      <c r="AW339" s="10">
        <v>0.84031564978612872</v>
      </c>
      <c r="AX339" s="10">
        <v>0.97718124885873381</v>
      </c>
      <c r="AY339" s="10">
        <v>14.28916337096137</v>
      </c>
      <c r="AZ339" s="10">
        <v>17.381665984321568</v>
      </c>
      <c r="BA339" s="10">
        <v>5.8032388827633135</v>
      </c>
      <c r="BB339" s="10">
        <v>0.47796811524525706</v>
      </c>
      <c r="BC339" s="2">
        <v>0.25324250314977087</v>
      </c>
      <c r="BD339" s="1" t="s">
        <v>59</v>
      </c>
      <c r="BF339" s="9">
        <v>0.59729068515378803</v>
      </c>
      <c r="BG339">
        <v>52</v>
      </c>
      <c r="BH339" s="19">
        <v>160.5</v>
      </c>
      <c r="BI339">
        <v>114</v>
      </c>
      <c r="BJ339" s="19">
        <v>34.5</v>
      </c>
      <c r="BK339">
        <v>92</v>
      </c>
      <c r="BL339" s="20">
        <v>13.5</v>
      </c>
      <c r="BM339">
        <v>86</v>
      </c>
      <c r="BN339">
        <v>64</v>
      </c>
      <c r="BO339" s="20">
        <v>6.26</v>
      </c>
      <c r="BP339">
        <v>82</v>
      </c>
      <c r="BQ339" s="19">
        <v>14.9</v>
      </c>
      <c r="BR339">
        <v>92</v>
      </c>
      <c r="BS339">
        <v>63</v>
      </c>
      <c r="BT339" s="20">
        <v>9.83</v>
      </c>
      <c r="BU339" s="20">
        <v>-1.4000000000000004</v>
      </c>
      <c r="BV339" s="20">
        <v>-6</v>
      </c>
      <c r="BW339" s="20">
        <v>1</v>
      </c>
      <c r="BX339" s="20">
        <v>10</v>
      </c>
      <c r="BY339" s="20">
        <v>-3.5700000000000003</v>
      </c>
      <c r="BZ339" s="25">
        <f t="shared" si="12"/>
        <v>51.709530180000002</v>
      </c>
      <c r="CA339" s="25">
        <f t="shared" si="11"/>
        <v>20.073380568899758</v>
      </c>
    </row>
    <row r="340" spans="1:79" x14ac:dyDescent="0.3">
      <c r="A340" s="2">
        <v>332</v>
      </c>
      <c r="B340" s="9" t="s">
        <v>420</v>
      </c>
      <c r="C340" s="10">
        <v>310</v>
      </c>
      <c r="D340" s="9" t="s">
        <v>58</v>
      </c>
      <c r="E340" s="10"/>
      <c r="F340" s="10"/>
      <c r="G340" s="10"/>
      <c r="H340" s="10"/>
      <c r="I340" s="10"/>
      <c r="J340" s="10"/>
      <c r="K340" s="10"/>
      <c r="L340" s="11"/>
      <c r="M340" s="11"/>
      <c r="N340" s="10">
        <v>0</v>
      </c>
      <c r="O340" s="10">
        <v>0</v>
      </c>
      <c r="P340" s="10" t="e">
        <v>#DIV/0!</v>
      </c>
      <c r="Q340" s="9" t="e">
        <v>#DIV/0!</v>
      </c>
      <c r="R340">
        <v>0</v>
      </c>
      <c r="S340" t="e">
        <v>#DIV/0!</v>
      </c>
      <c r="T340" s="9" t="e">
        <v>#DIV/0!</v>
      </c>
      <c r="U340" s="3" t="e">
        <v>#DIV/0!</v>
      </c>
      <c r="V340" s="3" t="e">
        <v>#DIV/0!</v>
      </c>
      <c r="W340" s="3" t="e">
        <v>#DIV/0!</v>
      </c>
      <c r="X340" s="3" t="e">
        <v>#DIV/0!</v>
      </c>
      <c r="Y340" s="3" t="e">
        <v>#DIV/0!</v>
      </c>
      <c r="Z340" s="3" t="e">
        <v>#DIV/0!</v>
      </c>
      <c r="AA340" s="3" t="e">
        <v>#DIV/0!</v>
      </c>
      <c r="AB340" s="3" t="e">
        <v>#DIV/0!</v>
      </c>
      <c r="AC340" s="3" t="e">
        <v>#DIV/0!</v>
      </c>
      <c r="AD340" s="3" t="e">
        <v>#DIV/0!</v>
      </c>
      <c r="AE340" s="3" t="e">
        <v>#DIV/0!</v>
      </c>
      <c r="AF340" s="3" t="e">
        <v>#DIV/0!</v>
      </c>
      <c r="AG340" s="3" t="e">
        <v>#DIV/0!</v>
      </c>
      <c r="AH340" s="3" t="e">
        <v>#DIV/0!</v>
      </c>
      <c r="AI340" s="12">
        <v>43667</v>
      </c>
      <c r="AJ340" s="13">
        <v>659.65000000000009</v>
      </c>
      <c r="AK340" s="16">
        <v>2.1339410000000001</v>
      </c>
      <c r="AL340" s="10">
        <v>0.86605899999999991</v>
      </c>
      <c r="AM340" s="10" t="s">
        <v>518</v>
      </c>
      <c r="AN340" s="14">
        <v>12</v>
      </c>
      <c r="AO340" s="10">
        <v>285.14999999999998</v>
      </c>
      <c r="AP340" s="14">
        <v>10.5</v>
      </c>
      <c r="AQ340" s="14">
        <v>37</v>
      </c>
      <c r="AR340" s="10">
        <v>310.14999999999998</v>
      </c>
      <c r="AS340" s="14">
        <v>47.1</v>
      </c>
      <c r="AT340" s="14">
        <v>0.5</v>
      </c>
      <c r="AU340" s="10" t="s">
        <v>518</v>
      </c>
      <c r="AV340" s="10" t="s">
        <v>518</v>
      </c>
      <c r="AW340" s="10" t="e">
        <v>#DIV/0!</v>
      </c>
      <c r="AX340" s="10" t="e">
        <v>#DIV/0!</v>
      </c>
      <c r="AY340" s="10" t="e">
        <v>#DIV/0!</v>
      </c>
      <c r="AZ340" s="10" t="e">
        <v>#DIV/0!</v>
      </c>
      <c r="BA340" s="10" t="s">
        <v>518</v>
      </c>
      <c r="BB340" s="10" t="s">
        <v>518</v>
      </c>
      <c r="BC340" s="2" t="e">
        <v>#DIV/0!</v>
      </c>
      <c r="BD340" s="1" t="s">
        <v>59</v>
      </c>
      <c r="BF340" s="9" t="e">
        <v>#DIV/0!</v>
      </c>
      <c r="BG340">
        <v>61</v>
      </c>
      <c r="BH340" s="19">
        <v>145.4</v>
      </c>
      <c r="BI340">
        <v>77</v>
      </c>
      <c r="BJ340" s="19">
        <v>28.8</v>
      </c>
      <c r="BK340">
        <v>86</v>
      </c>
      <c r="BL340" s="20">
        <v>12.2</v>
      </c>
      <c r="BM340">
        <v>84</v>
      </c>
      <c r="BN340">
        <v>72</v>
      </c>
      <c r="BO340" s="20">
        <v>6.99</v>
      </c>
      <c r="BP340">
        <v>86</v>
      </c>
      <c r="BQ340" s="19">
        <v>13.8</v>
      </c>
      <c r="BR340">
        <v>84</v>
      </c>
      <c r="BS340">
        <v>73</v>
      </c>
      <c r="BT340" s="20">
        <v>10.98</v>
      </c>
      <c r="BU340" s="20">
        <v>-1.6000000000000014</v>
      </c>
      <c r="BV340" s="20">
        <v>0</v>
      </c>
      <c r="BW340" s="20">
        <v>-1</v>
      </c>
      <c r="BX340" s="20">
        <v>0</v>
      </c>
      <c r="BY340" s="20">
        <v>-3.99</v>
      </c>
      <c r="BZ340" s="25">
        <f t="shared" si="12"/>
        <v>34.926612490000004</v>
      </c>
      <c r="CA340" s="25">
        <f t="shared" si="11"/>
        <v>16.520669863905297</v>
      </c>
    </row>
    <row r="341" spans="1:79" x14ac:dyDescent="0.3">
      <c r="A341" s="2">
        <v>333</v>
      </c>
      <c r="B341" s="9" t="s">
        <v>422</v>
      </c>
      <c r="C341" s="10">
        <v>304</v>
      </c>
      <c r="D341" s="9" t="s">
        <v>58</v>
      </c>
      <c r="E341" s="10">
        <v>9.110055354</v>
      </c>
      <c r="F341" s="10">
        <v>0.67948551469999996</v>
      </c>
      <c r="G341" s="10">
        <v>22.30535197</v>
      </c>
      <c r="H341" s="10">
        <v>15.151965450000001</v>
      </c>
      <c r="I341" s="10">
        <v>83.170864300000005</v>
      </c>
      <c r="J341" s="10">
        <v>28.533801740000001</v>
      </c>
      <c r="K341" s="10">
        <v>97.244112950000002</v>
      </c>
      <c r="L341" s="11">
        <v>5.8101851851851856E-3</v>
      </c>
      <c r="M341" s="11">
        <v>6.4698958333333327E-3</v>
      </c>
      <c r="N341" s="10">
        <v>4.1614620900000006</v>
      </c>
      <c r="O341" s="10">
        <v>11.521678469999998</v>
      </c>
      <c r="P341" s="10">
        <v>0.36118540374439051</v>
      </c>
      <c r="Q341" s="9">
        <v>0.20556854078153572</v>
      </c>
      <c r="R341">
        <v>13.449148789999995</v>
      </c>
      <c r="S341">
        <v>1.1672907575939322</v>
      </c>
      <c r="T341" s="9">
        <v>0.74811115029223085</v>
      </c>
      <c r="U341" s="3">
        <v>13.67117483</v>
      </c>
      <c r="V341" s="3">
        <v>9.2666409913333343</v>
      </c>
      <c r="W341" s="3">
        <v>0.59109173726666675</v>
      </c>
      <c r="X341" s="3">
        <v>0.63173409089999999</v>
      </c>
      <c r="Y341" s="3">
        <v>19.616216963333333</v>
      </c>
      <c r="Z341" s="3">
        <v>22.255762193333336</v>
      </c>
      <c r="AA341" s="3">
        <v>11.608549906666667</v>
      </c>
      <c r="AB341" s="3">
        <v>14.025328486666666</v>
      </c>
      <c r="AC341" s="3">
        <v>93.983774830000002</v>
      </c>
      <c r="AD341" s="3">
        <v>81.932389220000005</v>
      </c>
      <c r="AE341" s="3">
        <v>28.387712800000003</v>
      </c>
      <c r="AF341" s="3">
        <v>28.404602483333335</v>
      </c>
      <c r="AG341" s="3">
        <v>84.58447434</v>
      </c>
      <c r="AH341" s="3">
        <v>93.694859426666667</v>
      </c>
      <c r="AI341" s="12">
        <v>43667</v>
      </c>
      <c r="AJ341" s="13">
        <v>659.65000000000009</v>
      </c>
      <c r="AK341" s="16">
        <v>2.1339410000000001</v>
      </c>
      <c r="AL341" s="10">
        <v>0.86605899999999991</v>
      </c>
      <c r="AM341" s="10">
        <v>0.95525440679943807</v>
      </c>
      <c r="AN341" s="14">
        <v>12</v>
      </c>
      <c r="AO341" s="10">
        <v>285.14999999999998</v>
      </c>
      <c r="AP341" s="14">
        <v>10.5</v>
      </c>
      <c r="AQ341" s="14">
        <v>37</v>
      </c>
      <c r="AR341" s="10">
        <v>310.14999999999998</v>
      </c>
      <c r="AS341" s="14">
        <v>47.1</v>
      </c>
      <c r="AT341" s="14">
        <v>0.5</v>
      </c>
      <c r="AU341" s="10">
        <v>1.1099903570466931</v>
      </c>
      <c r="AV341" s="10">
        <v>24.758725597232459</v>
      </c>
      <c r="AW341" s="10">
        <v>0.96559251713504934</v>
      </c>
      <c r="AX341" s="10">
        <v>1.0319848384498005</v>
      </c>
      <c r="AY341" s="10">
        <v>18.926419536009401</v>
      </c>
      <c r="AZ341" s="10">
        <v>22.954421654643671</v>
      </c>
      <c r="BA341" s="10">
        <v>6.9120523358334047</v>
      </c>
      <c r="BB341" s="10">
        <v>0.59991713480209674</v>
      </c>
      <c r="BC341" s="2">
        <v>0.34228706104665213</v>
      </c>
      <c r="BD341" s="1" t="s">
        <v>59</v>
      </c>
      <c r="BF341" s="9">
        <v>0.74811115029223085</v>
      </c>
      <c r="BG341">
        <v>67</v>
      </c>
      <c r="BH341" s="19">
        <v>142.9</v>
      </c>
      <c r="BI341">
        <v>93</v>
      </c>
      <c r="BJ341" s="19">
        <v>31</v>
      </c>
      <c r="BK341">
        <v>92</v>
      </c>
      <c r="BL341" s="20">
        <v>13.1</v>
      </c>
      <c r="BM341">
        <v>89</v>
      </c>
      <c r="BN341">
        <v>83</v>
      </c>
      <c r="BO341" s="20">
        <v>4.8600000000000003</v>
      </c>
      <c r="BP341">
        <v>87</v>
      </c>
      <c r="BQ341" s="19">
        <v>15.5</v>
      </c>
      <c r="BR341">
        <v>89</v>
      </c>
      <c r="BS341">
        <v>94</v>
      </c>
      <c r="BT341" s="20">
        <v>5.94</v>
      </c>
      <c r="BU341" s="20">
        <v>-2.4000000000000004</v>
      </c>
      <c r="BV341" s="20">
        <v>0</v>
      </c>
      <c r="BW341" s="20">
        <v>-11</v>
      </c>
      <c r="BX341" s="20">
        <v>5</v>
      </c>
      <c r="BY341" s="20">
        <v>-1.08</v>
      </c>
      <c r="BZ341" s="25">
        <f t="shared" si="12"/>
        <v>42.184090410000003</v>
      </c>
      <c r="CA341" s="25">
        <f t="shared" si="11"/>
        <v>20.657807757043074</v>
      </c>
    </row>
    <row r="342" spans="1:79" x14ac:dyDescent="0.3">
      <c r="A342" s="2">
        <v>337</v>
      </c>
      <c r="B342" s="9" t="s">
        <v>426</v>
      </c>
      <c r="C342" s="10">
        <v>326</v>
      </c>
      <c r="D342" s="9" t="s">
        <v>58</v>
      </c>
      <c r="E342" s="10">
        <v>8.3556430200000005</v>
      </c>
      <c r="F342" s="10">
        <v>0.86654687259999996</v>
      </c>
      <c r="G342" s="10">
        <v>22.359180160000001</v>
      </c>
      <c r="H342" s="10">
        <v>19.347901619999998</v>
      </c>
      <c r="I342" s="10">
        <v>80.347867109999996</v>
      </c>
      <c r="J342" s="10">
        <v>31.914516070000001</v>
      </c>
      <c r="K342" s="10">
        <v>88.772133830000001</v>
      </c>
      <c r="L342" s="11">
        <v>5.1967592592592595E-3</v>
      </c>
      <c r="M342" s="11">
        <v>5.7812384259259266E-3</v>
      </c>
      <c r="N342" s="10">
        <v>7.2135264899999978</v>
      </c>
      <c r="O342" s="10">
        <v>11.100267830000007</v>
      </c>
      <c r="P342" s="10">
        <v>0.64985157119402526</v>
      </c>
      <c r="Q342" s="9">
        <v>0.63447860880139884</v>
      </c>
      <c r="R342">
        <v>4.4208362800000032</v>
      </c>
      <c r="S342">
        <v>0.39826392909656488</v>
      </c>
      <c r="T342" s="9">
        <v>0.56144415852705565</v>
      </c>
      <c r="U342" s="3">
        <v>13.654234580000001</v>
      </c>
      <c r="V342" s="3">
        <v>8.1301701926666663</v>
      </c>
      <c r="W342" s="3">
        <v>0.5620747291</v>
      </c>
      <c r="X342" s="3">
        <v>0.87270697853333334</v>
      </c>
      <c r="Y342" s="3">
        <v>21.152921653333333</v>
      </c>
      <c r="Z342" s="3">
        <v>22.466006093333334</v>
      </c>
      <c r="AA342" s="3">
        <v>11.756947943333332</v>
      </c>
      <c r="AB342" s="3">
        <v>19.49036413</v>
      </c>
      <c r="AC342" s="3">
        <v>92.042784663333336</v>
      </c>
      <c r="AD342" s="3">
        <v>79.840478110000006</v>
      </c>
      <c r="AE342" s="3">
        <v>32.064325439999998</v>
      </c>
      <c r="AF342" s="3">
        <v>31.669491606666668</v>
      </c>
      <c r="AG342" s="3">
        <v>80.905895810000004</v>
      </c>
      <c r="AH342" s="3">
        <v>87.843152303333341</v>
      </c>
      <c r="AI342" s="12">
        <v>43668</v>
      </c>
      <c r="AJ342" s="13">
        <v>658</v>
      </c>
      <c r="AK342" s="16">
        <v>3.0828609999999999</v>
      </c>
      <c r="AL342" s="10">
        <v>8.2860999999999851E-2</v>
      </c>
      <c r="AM342" s="10">
        <v>0.84325586453622148</v>
      </c>
      <c r="AN342" s="14">
        <v>12</v>
      </c>
      <c r="AO342" s="10">
        <v>285.14999999999998</v>
      </c>
      <c r="AP342" s="14">
        <v>10.5</v>
      </c>
      <c r="AQ342" s="14">
        <v>37</v>
      </c>
      <c r="AR342" s="10">
        <v>310.14999999999998</v>
      </c>
      <c r="AS342" s="14">
        <v>47.1</v>
      </c>
      <c r="AT342" s="14">
        <v>0.5</v>
      </c>
      <c r="AU342" s="10">
        <v>0.98001908928819581</v>
      </c>
      <c r="AV342" s="10">
        <v>21.912423377633896</v>
      </c>
      <c r="AW342" s="10">
        <v>0.6356770551507861</v>
      </c>
      <c r="AX342" s="10">
        <v>0.98698584619147844</v>
      </c>
      <c r="AY342" s="10">
        <v>13.354911764158146</v>
      </c>
      <c r="AZ342" s="10">
        <v>22.158927789348709</v>
      </c>
      <c r="BA342" s="10">
        <v>8.1618138441313626</v>
      </c>
      <c r="BB342" s="10">
        <v>0.73528080305170052</v>
      </c>
      <c r="BC342" s="2">
        <v>0.72211112497066487</v>
      </c>
      <c r="BD342" s="1" t="s">
        <v>59</v>
      </c>
      <c r="BF342" s="9">
        <v>0.56144415852705565</v>
      </c>
      <c r="BG342">
        <v>64</v>
      </c>
      <c r="BH342" s="19">
        <v>150.1</v>
      </c>
      <c r="BI342">
        <v>104</v>
      </c>
      <c r="BJ342" s="19">
        <v>30.9</v>
      </c>
      <c r="BK342">
        <v>91</v>
      </c>
      <c r="BL342" s="20">
        <v>14.4</v>
      </c>
      <c r="BM342">
        <v>88</v>
      </c>
      <c r="BN342">
        <v>94</v>
      </c>
      <c r="BO342" s="20">
        <v>9.69</v>
      </c>
      <c r="BP342">
        <v>90</v>
      </c>
      <c r="BQ342" s="19">
        <v>13.7</v>
      </c>
      <c r="BR342">
        <v>89</v>
      </c>
      <c r="BS342">
        <v>65</v>
      </c>
      <c r="BT342" s="20">
        <v>19.38</v>
      </c>
      <c r="BU342" s="20">
        <v>0.70000000000000107</v>
      </c>
      <c r="BV342" s="20">
        <v>-1</v>
      </c>
      <c r="BW342" s="20">
        <v>29</v>
      </c>
      <c r="BX342" s="20">
        <v>1</v>
      </c>
      <c r="BY342" s="20">
        <v>-9.69</v>
      </c>
      <c r="BZ342" s="25">
        <f t="shared" si="12"/>
        <v>47.173606480000004</v>
      </c>
      <c r="CA342" s="25">
        <f t="shared" si="11"/>
        <v>20.938120524580331</v>
      </c>
    </row>
    <row r="343" spans="1:79" x14ac:dyDescent="0.3">
      <c r="A343" s="2">
        <v>338</v>
      </c>
      <c r="B343" s="9" t="s">
        <v>427</v>
      </c>
      <c r="C343" s="10">
        <v>328</v>
      </c>
      <c r="D343" s="9" t="s">
        <v>58</v>
      </c>
      <c r="E343" s="10">
        <v>8.5588023569999994</v>
      </c>
      <c r="F343" s="10">
        <v>0.55741989089999999</v>
      </c>
      <c r="G343" s="10">
        <v>20.058176020000001</v>
      </c>
      <c r="H343" s="10">
        <v>11.04511024</v>
      </c>
      <c r="I343" s="10">
        <v>85.216639810000004</v>
      </c>
      <c r="J343" s="10">
        <v>31.8563717</v>
      </c>
      <c r="K343" s="10">
        <v>60.51250615</v>
      </c>
      <c r="L343" s="11">
        <v>4.2129629629629626E-3</v>
      </c>
      <c r="M343" s="11">
        <v>4.6064699074074072E-3</v>
      </c>
      <c r="N343" s="10">
        <v>0.69766687999999988</v>
      </c>
      <c r="O343" s="10">
        <v>10.062370029999997</v>
      </c>
      <c r="P343" s="10">
        <v>6.9334250074283954E-2</v>
      </c>
      <c r="Q343" s="9">
        <v>4.542385990892675E-2</v>
      </c>
      <c r="R343">
        <v>3.2242716000000016</v>
      </c>
      <c r="S343">
        <v>0.32042864557625522</v>
      </c>
      <c r="T343" s="9">
        <v>0.46599281617339278</v>
      </c>
      <c r="U343" s="3">
        <v>13.672046459999999</v>
      </c>
      <c r="V343" s="3">
        <v>9.1234634476666656</v>
      </c>
      <c r="W343" s="3">
        <v>0.51069225306666655</v>
      </c>
      <c r="X343" s="3">
        <v>0.52928457886666658</v>
      </c>
      <c r="Y343" s="3">
        <v>19.592407840000003</v>
      </c>
      <c r="Z343" s="3">
        <v>20.164658003333333</v>
      </c>
      <c r="AA343" s="3">
        <v>9.9452493256666656</v>
      </c>
      <c r="AB343" s="3">
        <v>10.605142575999999</v>
      </c>
      <c r="AC343" s="3">
        <v>93.237385639999999</v>
      </c>
      <c r="AD343" s="3">
        <v>78.245076693333331</v>
      </c>
      <c r="AE343" s="3">
        <v>31.531203636666664</v>
      </c>
      <c r="AF343" s="3">
        <v>31.379655133333333</v>
      </c>
      <c r="AG343" s="3">
        <v>57.554355579999999</v>
      </c>
      <c r="AH343" s="3">
        <v>64.912784726666658</v>
      </c>
      <c r="AI343" s="12">
        <v>43668</v>
      </c>
      <c r="AJ343" s="13">
        <v>658</v>
      </c>
      <c r="AK343" s="16">
        <v>3.0828609999999999</v>
      </c>
      <c r="AL343" s="10">
        <v>8.2860999999999851E-2</v>
      </c>
      <c r="AM343" s="10">
        <v>0.54243758401692455</v>
      </c>
      <c r="AN343" s="14">
        <v>12</v>
      </c>
      <c r="AO343" s="10">
        <v>285.14999999999998</v>
      </c>
      <c r="AP343" s="14">
        <v>10.5</v>
      </c>
      <c r="AQ343" s="14">
        <v>37</v>
      </c>
      <c r="AR343" s="10">
        <v>310.14999999999998</v>
      </c>
      <c r="AS343" s="14">
        <v>47.1</v>
      </c>
      <c r="AT343" s="14">
        <v>0.5</v>
      </c>
      <c r="AU343" s="10">
        <v>0.63041267714909688</v>
      </c>
      <c r="AV343" s="10">
        <v>12.644928443496017</v>
      </c>
      <c r="AW343" s="10">
        <v>0.57756616818113882</v>
      </c>
      <c r="AX343" s="10">
        <v>0.43154414320582074</v>
      </c>
      <c r="AY343" s="10">
        <v>11.273418572973751</v>
      </c>
      <c r="AZ343" s="10">
        <v>8.7609036797655993</v>
      </c>
      <c r="BA343" s="10">
        <v>0.94393299692721122</v>
      </c>
      <c r="BB343" s="10">
        <v>9.3808217558384852E-2</v>
      </c>
      <c r="BC343" s="2">
        <v>-0.16845680412023575</v>
      </c>
      <c r="BD343" s="1" t="s">
        <v>59</v>
      </c>
      <c r="BF343" s="9">
        <v>0.46599281617339278</v>
      </c>
      <c r="BG343">
        <v>55</v>
      </c>
      <c r="BH343" s="19">
        <v>148.80000000000001</v>
      </c>
      <c r="BI343">
        <v>102</v>
      </c>
      <c r="BJ343" s="19">
        <v>30.5</v>
      </c>
      <c r="BK343">
        <v>85</v>
      </c>
      <c r="BL343" s="20">
        <v>12.9</v>
      </c>
      <c r="BM343">
        <v>92</v>
      </c>
      <c r="BN343">
        <v>59</v>
      </c>
      <c r="BO343" s="20">
        <v>7.62</v>
      </c>
      <c r="BP343">
        <v>92</v>
      </c>
      <c r="BQ343" s="19">
        <v>12.2</v>
      </c>
      <c r="BR343">
        <v>91</v>
      </c>
      <c r="BS343">
        <v>51</v>
      </c>
      <c r="BT343" s="20">
        <v>14.73</v>
      </c>
      <c r="BU343" s="20">
        <v>0.70000000000000107</v>
      </c>
      <c r="BV343" s="20">
        <v>1</v>
      </c>
      <c r="BW343" s="20">
        <v>8</v>
      </c>
      <c r="BX343" s="20">
        <v>-7</v>
      </c>
      <c r="BY343" s="20">
        <v>-7.11</v>
      </c>
      <c r="BZ343" s="25">
        <f t="shared" si="12"/>
        <v>46.266421740000006</v>
      </c>
      <c r="CA343" s="25">
        <f t="shared" si="11"/>
        <v>20.895850378295176</v>
      </c>
    </row>
    <row r="344" spans="1:79" x14ac:dyDescent="0.3">
      <c r="A344" s="2">
        <v>339</v>
      </c>
      <c r="B344" s="9" t="s">
        <v>428</v>
      </c>
      <c r="C344" s="10">
        <v>301</v>
      </c>
      <c r="D344" s="9" t="s">
        <v>58</v>
      </c>
      <c r="E344" s="10"/>
      <c r="F344" s="10"/>
      <c r="H344" s="10"/>
      <c r="I344" s="10"/>
      <c r="J344" s="10"/>
      <c r="K344" s="10"/>
      <c r="L344" s="11"/>
      <c r="M344" s="11"/>
      <c r="N344" s="10">
        <v>0</v>
      </c>
      <c r="O344" s="10">
        <v>0</v>
      </c>
      <c r="P344" s="10" t="e">
        <v>#DIV/0!</v>
      </c>
      <c r="Q344" s="9" t="e">
        <v>#DIV/0!</v>
      </c>
      <c r="R344">
        <v>0</v>
      </c>
      <c r="S344" t="e">
        <v>#DIV/0!</v>
      </c>
      <c r="T344" s="9" t="e">
        <v>#DIV/0!</v>
      </c>
      <c r="U344" s="3" t="e">
        <v>#DIV/0!</v>
      </c>
      <c r="V344" s="3" t="e">
        <v>#DIV/0!</v>
      </c>
      <c r="W344" s="3" t="e">
        <v>#DIV/0!</v>
      </c>
      <c r="X344" s="3" t="e">
        <v>#DIV/0!</v>
      </c>
      <c r="Y344" s="3" t="e">
        <v>#DIV/0!</v>
      </c>
      <c r="Z344" s="3" t="e">
        <v>#DIV/0!</v>
      </c>
      <c r="AA344" s="3" t="e">
        <v>#DIV/0!</v>
      </c>
      <c r="AB344" s="3" t="e">
        <v>#DIV/0!</v>
      </c>
      <c r="AC344" s="3" t="e">
        <v>#DIV/0!</v>
      </c>
      <c r="AD344" s="3" t="e">
        <v>#DIV/0!</v>
      </c>
      <c r="AE344" s="3" t="e">
        <v>#DIV/0!</v>
      </c>
      <c r="AF344" s="3" t="e">
        <v>#DIV/0!</v>
      </c>
      <c r="AG344" s="3" t="e">
        <v>#DIV/0!</v>
      </c>
      <c r="AH344" s="3" t="e">
        <v>#DIV/0!</v>
      </c>
      <c r="AI344" s="12">
        <v>43668</v>
      </c>
      <c r="AJ344" s="13">
        <v>658</v>
      </c>
      <c r="AK344" s="16">
        <v>3.0828609999999999</v>
      </c>
      <c r="AL344" s="10">
        <v>8.2860999999999851E-2</v>
      </c>
      <c r="AM344" s="10" t="s">
        <v>518</v>
      </c>
      <c r="AN344" s="14">
        <v>12</v>
      </c>
      <c r="AO344" s="10">
        <v>285.14999999999998</v>
      </c>
      <c r="AP344" s="14">
        <v>10.5</v>
      </c>
      <c r="AQ344" s="14">
        <v>37</v>
      </c>
      <c r="AR344" s="10">
        <v>310.14999999999998</v>
      </c>
      <c r="AS344" s="14">
        <v>47.1</v>
      </c>
      <c r="AT344" s="14">
        <v>0.5</v>
      </c>
      <c r="AU344" s="10" t="s">
        <v>518</v>
      </c>
      <c r="AV344" s="10" t="s">
        <v>518</v>
      </c>
      <c r="AW344" s="10" t="e">
        <v>#DIV/0!</v>
      </c>
      <c r="AX344" s="10" t="e">
        <v>#DIV/0!</v>
      </c>
      <c r="AY344" s="10" t="e">
        <v>#DIV/0!</v>
      </c>
      <c r="AZ344" s="10" t="e">
        <v>#DIV/0!</v>
      </c>
      <c r="BA344" s="10" t="s">
        <v>518</v>
      </c>
      <c r="BB344" s="10" t="s">
        <v>518</v>
      </c>
      <c r="BC344" s="2" t="e">
        <v>#DIV/0!</v>
      </c>
      <c r="BD344" s="1" t="s">
        <v>59</v>
      </c>
      <c r="BF344" s="9" t="e">
        <v>#DIV/0!</v>
      </c>
      <c r="BG344">
        <v>68</v>
      </c>
      <c r="BH344" s="19">
        <v>142.69999999999999</v>
      </c>
      <c r="BI344">
        <v>84</v>
      </c>
      <c r="BJ344" s="19">
        <v>29.8</v>
      </c>
      <c r="BK344">
        <v>90</v>
      </c>
      <c r="BL344" s="20">
        <v>17.100000000000001</v>
      </c>
      <c r="BM344">
        <v>85</v>
      </c>
      <c r="BN344">
        <v>99</v>
      </c>
      <c r="BO344" s="20">
        <v>11.72</v>
      </c>
      <c r="BP344">
        <v>89</v>
      </c>
      <c r="BQ344" s="19">
        <v>18.3</v>
      </c>
      <c r="BR344">
        <v>77</v>
      </c>
      <c r="BS344">
        <v>85</v>
      </c>
      <c r="BT344" s="20">
        <v>19.25</v>
      </c>
      <c r="BU344" s="20">
        <v>-1.1999999999999993</v>
      </c>
      <c r="BV344" s="20">
        <v>8</v>
      </c>
      <c r="BW344" s="20">
        <v>14</v>
      </c>
      <c r="BX344" s="20">
        <v>1</v>
      </c>
      <c r="BY344" s="20">
        <v>-7.5299999999999994</v>
      </c>
      <c r="BZ344" s="25">
        <f t="shared" si="12"/>
        <v>38.101759080000001</v>
      </c>
      <c r="CA344" s="25">
        <f t="shared" si="11"/>
        <v>18.71100351662232</v>
      </c>
    </row>
    <row r="345" spans="1:79" x14ac:dyDescent="0.3">
      <c r="A345" s="2">
        <v>341</v>
      </c>
      <c r="B345" s="9" t="s">
        <v>431</v>
      </c>
      <c r="C345" s="10">
        <v>354</v>
      </c>
      <c r="D345" s="9" t="s">
        <v>58</v>
      </c>
      <c r="E345" s="10">
        <v>9.7721389320000007</v>
      </c>
      <c r="F345" s="10">
        <v>0.55409854820000004</v>
      </c>
      <c r="G345" s="10">
        <v>19.798965590000002</v>
      </c>
      <c r="H345" s="10">
        <v>10.93954106</v>
      </c>
      <c r="I345" s="10">
        <v>83.405526370000004</v>
      </c>
      <c r="J345" s="10">
        <v>27.63022668</v>
      </c>
      <c r="K345" s="10">
        <v>78.096979320000003</v>
      </c>
      <c r="L345" s="11">
        <v>4.1782407407407402E-3</v>
      </c>
      <c r="M345" s="11">
        <v>4.8090162037037034E-3</v>
      </c>
      <c r="N345" s="10">
        <v>-9.948267999999949E-2</v>
      </c>
      <c r="O345" s="10">
        <v>11.826081059999993</v>
      </c>
      <c r="P345" s="10">
        <v>-8.4121425766719334E-3</v>
      </c>
      <c r="Q345" s="9">
        <v>-5.9583184553156247E-2</v>
      </c>
      <c r="R345">
        <v>3.3705848700000018</v>
      </c>
      <c r="S345">
        <v>0.28501283332147259</v>
      </c>
      <c r="T345" s="9">
        <v>0.28931333669226417</v>
      </c>
      <c r="U345" s="3">
        <v>13.719215876666667</v>
      </c>
      <c r="V345" s="3">
        <v>9.8949097139999989</v>
      </c>
      <c r="W345" s="3">
        <v>0.55531475433333333</v>
      </c>
      <c r="X345" s="3">
        <v>0.53667282960000007</v>
      </c>
      <c r="Y345" s="3">
        <v>19.82161301</v>
      </c>
      <c r="Z345" s="3">
        <v>19.258712273333334</v>
      </c>
      <c r="AA345" s="3">
        <v>10.952104440666666</v>
      </c>
      <c r="AB345" s="3">
        <v>10.311747036666667</v>
      </c>
      <c r="AC345" s="3">
        <v>95.087550780000001</v>
      </c>
      <c r="AD345" s="3">
        <v>83.607777139999996</v>
      </c>
      <c r="AE345" s="3">
        <v>26.971331366666664</v>
      </c>
      <c r="AF345" s="3">
        <v>27.147042216666666</v>
      </c>
      <c r="AG345" s="3">
        <v>70.952496249999996</v>
      </c>
      <c r="AH345" s="3">
        <v>74.299610950000002</v>
      </c>
      <c r="AI345" s="12">
        <v>43668</v>
      </c>
      <c r="AJ345" s="13">
        <v>658</v>
      </c>
      <c r="AK345" s="16">
        <v>3.0828609999999999</v>
      </c>
      <c r="AL345" s="10">
        <v>8.2860999999999851E-2</v>
      </c>
      <c r="AM345" s="10">
        <v>0.53920551221738511</v>
      </c>
      <c r="AN345" s="14">
        <v>12</v>
      </c>
      <c r="AO345" s="10">
        <v>285.14999999999998</v>
      </c>
      <c r="AP345" s="14">
        <v>10.5</v>
      </c>
      <c r="AQ345" s="14">
        <v>37</v>
      </c>
      <c r="AR345" s="10">
        <v>310.14999999999998</v>
      </c>
      <c r="AS345" s="14">
        <v>47.1</v>
      </c>
      <c r="AT345" s="14">
        <v>0.5</v>
      </c>
      <c r="AU345" s="10">
        <v>0.62665641265725047</v>
      </c>
      <c r="AV345" s="10">
        <v>12.407148750953743</v>
      </c>
      <c r="AW345" s="10">
        <v>0.6280318780415981</v>
      </c>
      <c r="AX345" s="10">
        <v>0.60694883836144264</v>
      </c>
      <c r="AY345" s="10">
        <v>12.44654186690766</v>
      </c>
      <c r="AZ345" s="10">
        <v>11.691501271748422</v>
      </c>
      <c r="BA345" s="10">
        <v>-0.13989687278377794</v>
      </c>
      <c r="BB345" s="10">
        <v>-1.1829520876273956E-2</v>
      </c>
      <c r="BC345" s="2">
        <v>-7.0137123270319818E-2</v>
      </c>
      <c r="BD345" s="1" t="s">
        <v>59</v>
      </c>
      <c r="BF345" s="9">
        <v>0.28931333669226417</v>
      </c>
      <c r="BG345">
        <v>75</v>
      </c>
      <c r="BH345" s="19">
        <v>146.69999999999999</v>
      </c>
      <c r="BI345">
        <v>94</v>
      </c>
      <c r="BJ345" s="19">
        <v>31.1</v>
      </c>
      <c r="BK345">
        <v>87</v>
      </c>
      <c r="BL345" s="20">
        <v>14.8</v>
      </c>
      <c r="BM345">
        <v>88</v>
      </c>
      <c r="BN345">
        <v>78</v>
      </c>
      <c r="BO345" s="20">
        <v>10.64</v>
      </c>
      <c r="BP345">
        <v>88</v>
      </c>
      <c r="BQ345" s="19">
        <v>13.1</v>
      </c>
      <c r="BR345">
        <v>79</v>
      </c>
      <c r="BS345">
        <v>83</v>
      </c>
      <c r="BT345" s="20">
        <v>4.0599999999999996</v>
      </c>
      <c r="BU345" s="20">
        <v>1.7000000000000011</v>
      </c>
      <c r="BV345" s="20">
        <v>9</v>
      </c>
      <c r="BW345" s="20">
        <v>-5</v>
      </c>
      <c r="BX345" s="20">
        <v>-1</v>
      </c>
      <c r="BY345" s="20">
        <v>6.580000000000001</v>
      </c>
      <c r="BZ345" s="25">
        <f t="shared" si="12"/>
        <v>42.637682779999999</v>
      </c>
      <c r="CA345" s="25">
        <f t="shared" si="11"/>
        <v>19.812230246983283</v>
      </c>
    </row>
    <row r="346" spans="1:79" x14ac:dyDescent="0.3">
      <c r="A346" s="2">
        <v>342</v>
      </c>
      <c r="B346" s="9" t="s">
        <v>432</v>
      </c>
      <c r="C346" s="10">
        <v>309</v>
      </c>
      <c r="D346" s="9" t="s">
        <v>58</v>
      </c>
      <c r="E346" s="10">
        <v>10.42395975</v>
      </c>
      <c r="F346" s="10">
        <v>0.43183388150000002</v>
      </c>
      <c r="G346" s="10">
        <v>23.904957880000001</v>
      </c>
      <c r="H346" s="10">
        <v>10.32457606</v>
      </c>
      <c r="I346" s="10">
        <v>68.088661909999999</v>
      </c>
      <c r="J346" s="10">
        <v>29.812696549999998</v>
      </c>
      <c r="K346" s="10">
        <v>91.396026669999998</v>
      </c>
      <c r="L346" s="11">
        <v>2.4380787037037038E-2</v>
      </c>
      <c r="M346" s="11">
        <v>2.4901608796296298E-2</v>
      </c>
      <c r="N346" s="10">
        <v>0.72082683200000019</v>
      </c>
      <c r="O346" s="10">
        <v>14.441199319999996</v>
      </c>
      <c r="P346" s="10">
        <v>4.9914610000687976E-2</v>
      </c>
      <c r="Q346" s="9">
        <v>4.9914610000687976E-2</v>
      </c>
      <c r="R346">
        <v>2.004907199999991</v>
      </c>
      <c r="S346">
        <v>0.13883245813409295</v>
      </c>
      <c r="T346" s="9">
        <v>0.13883245813409295</v>
      </c>
      <c r="U346" s="3">
        <v>13.75325024</v>
      </c>
      <c r="V346" s="3">
        <v>10.42395975</v>
      </c>
      <c r="W346" s="3">
        <v>0.42579744940000003</v>
      </c>
      <c r="X346" s="3">
        <v>0.43183388150000002</v>
      </c>
      <c r="Y346" s="3">
        <v>22.610930020000001</v>
      </c>
      <c r="Z346" s="3">
        <v>23.904957880000001</v>
      </c>
      <c r="AA346" s="3">
        <v>9.6037492279999999</v>
      </c>
      <c r="AB346" s="3">
        <v>10.32457606</v>
      </c>
      <c r="AC346" s="3">
        <v>82.529861229999995</v>
      </c>
      <c r="AD346" s="3">
        <v>68.088661909999999</v>
      </c>
      <c r="AE346" s="3">
        <v>29.895385310000002</v>
      </c>
      <c r="AF346" s="3">
        <v>29.812696549999998</v>
      </c>
      <c r="AG346" s="3">
        <v>89.391119470000007</v>
      </c>
      <c r="AH346" s="3">
        <v>91.396026669999998</v>
      </c>
      <c r="AI346" s="12">
        <v>43668</v>
      </c>
      <c r="AJ346" s="13">
        <v>658</v>
      </c>
      <c r="AK346" s="16">
        <v>3.0828609999999999</v>
      </c>
      <c r="AL346" s="10">
        <v>8.2860999999999851E-2</v>
      </c>
      <c r="AM346" s="10">
        <v>0.42022706975760504</v>
      </c>
      <c r="AN346" s="14">
        <v>12</v>
      </c>
      <c r="AO346" s="10">
        <v>285.14999999999998</v>
      </c>
      <c r="AP346" s="14">
        <v>10.5</v>
      </c>
      <c r="AQ346" s="14">
        <v>37</v>
      </c>
      <c r="AR346" s="10">
        <v>310.14999999999998</v>
      </c>
      <c r="AS346" s="14">
        <v>47.1</v>
      </c>
      <c r="AT346" s="14">
        <v>0.5</v>
      </c>
      <c r="AU346" s="10">
        <v>0.48838148362549016</v>
      </c>
      <c r="AV346" s="10">
        <v>11.674738795439252</v>
      </c>
      <c r="AW346" s="10">
        <v>0.48155459534483419</v>
      </c>
      <c r="AX346" s="10">
        <v>0.48838148362549016</v>
      </c>
      <c r="AY346" s="10">
        <v>10.888397256151464</v>
      </c>
      <c r="AZ346" s="10">
        <v>11.674738795439252</v>
      </c>
      <c r="BA346" s="10">
        <v>0.78634153928778794</v>
      </c>
      <c r="BB346" s="10">
        <v>5.445126279773474E-2</v>
      </c>
      <c r="BC346" s="2">
        <v>5.445126279773474E-2</v>
      </c>
      <c r="BD346" s="1" t="s">
        <v>59</v>
      </c>
      <c r="BF346" s="9">
        <v>0.13883245813409295</v>
      </c>
      <c r="BG346">
        <v>71</v>
      </c>
      <c r="BH346" s="19">
        <v>138.4</v>
      </c>
      <c r="BI346">
        <v>88</v>
      </c>
      <c r="BJ346" s="19">
        <v>30.8</v>
      </c>
      <c r="BK346">
        <v>93</v>
      </c>
      <c r="BL346" s="20">
        <v>13.9</v>
      </c>
      <c r="BM346">
        <v>76</v>
      </c>
      <c r="BN346">
        <v>99</v>
      </c>
      <c r="BO346" s="20">
        <v>17.559999999999999</v>
      </c>
      <c r="BP346">
        <v>85</v>
      </c>
      <c r="BQ346" s="19">
        <v>13.7</v>
      </c>
      <c r="BR346">
        <v>87</v>
      </c>
      <c r="BS346">
        <v>74</v>
      </c>
      <c r="BT346" s="20">
        <v>2.44</v>
      </c>
      <c r="BU346" s="20">
        <v>0.20000000000000107</v>
      </c>
      <c r="BV346" s="20">
        <v>-11</v>
      </c>
      <c r="BW346" s="20">
        <v>25</v>
      </c>
      <c r="BX346" s="20">
        <v>8</v>
      </c>
      <c r="BY346" s="20">
        <v>15.12</v>
      </c>
      <c r="BZ346" s="25">
        <f t="shared" si="12"/>
        <v>39.916128560000004</v>
      </c>
      <c r="CA346" s="25">
        <f t="shared" si="11"/>
        <v>20.83896918540546</v>
      </c>
    </row>
    <row r="347" spans="1:79" x14ac:dyDescent="0.3">
      <c r="A347" s="2">
        <v>343</v>
      </c>
      <c r="B347" s="9" t="s">
        <v>433</v>
      </c>
      <c r="C347" s="10">
        <v>306</v>
      </c>
      <c r="D347" s="9" t="s">
        <v>58</v>
      </c>
      <c r="E347" s="10">
        <v>9.8546355549999998</v>
      </c>
      <c r="F347" s="10">
        <v>0.4631453351</v>
      </c>
      <c r="G347" s="10">
        <v>24.908730479999999</v>
      </c>
      <c r="H347" s="10">
        <v>11.485933530000001</v>
      </c>
      <c r="I347" s="10">
        <v>82.355545219999996</v>
      </c>
      <c r="J347" s="10">
        <v>31.737318850000001</v>
      </c>
      <c r="K347" s="10">
        <v>79.971877370000001</v>
      </c>
      <c r="L347" s="11">
        <v>4.0104166666666665E-3</v>
      </c>
      <c r="M347" s="11">
        <v>4.7511458333333329E-3</v>
      </c>
      <c r="N347" s="10">
        <v>0.46733711999999983</v>
      </c>
      <c r="O347" s="10">
        <v>10.979255640000005</v>
      </c>
      <c r="P347" s="10">
        <v>4.256546484785189E-2</v>
      </c>
      <c r="Q347" s="9">
        <v>0.13020909570636061</v>
      </c>
      <c r="R347">
        <v>7.5799183600000077</v>
      </c>
      <c r="S347">
        <v>0.69038545130369189</v>
      </c>
      <c r="T347" s="9">
        <v>0.51823892905798685</v>
      </c>
      <c r="U347" s="3">
        <v>13.752661336666668</v>
      </c>
      <c r="V347" s="3">
        <v>9.8140152436666668</v>
      </c>
      <c r="W347" s="3">
        <v>0.43695586793333335</v>
      </c>
      <c r="X347" s="3">
        <v>0.47060275396666668</v>
      </c>
      <c r="Y347" s="3">
        <v>25.11305634333333</v>
      </c>
      <c r="Z347" s="3">
        <v>26.542047783333334</v>
      </c>
      <c r="AA347" s="3">
        <v>10.901076890000001</v>
      </c>
      <c r="AB347" s="3">
        <v>12.420679893333334</v>
      </c>
      <c r="AC347" s="3">
        <v>93.34473934333333</v>
      </c>
      <c r="AD347" s="3">
        <v>82.016660270000003</v>
      </c>
      <c r="AE347" s="3">
        <v>31.406253643333333</v>
      </c>
      <c r="AF347" s="3">
        <v>31.262903730000001</v>
      </c>
      <c r="AG347" s="3">
        <v>71.861260800000011</v>
      </c>
      <c r="AH347" s="3">
        <v>77.678244986666655</v>
      </c>
      <c r="AI347" s="12">
        <v>43668</v>
      </c>
      <c r="AJ347" s="13">
        <v>658</v>
      </c>
      <c r="AK347" s="16">
        <v>3.0828609999999999</v>
      </c>
      <c r="AL347" s="10">
        <v>8.2860999999999851E-2</v>
      </c>
      <c r="AM347" s="10">
        <v>0.45069693550893147</v>
      </c>
      <c r="AN347" s="14">
        <v>12</v>
      </c>
      <c r="AO347" s="10">
        <v>285.14999999999998</v>
      </c>
      <c r="AP347" s="14">
        <v>10.5</v>
      </c>
      <c r="AQ347" s="14">
        <v>37</v>
      </c>
      <c r="AR347" s="10">
        <v>310.14999999999998</v>
      </c>
      <c r="AS347" s="14">
        <v>47.1</v>
      </c>
      <c r="AT347" s="14">
        <v>0.5</v>
      </c>
      <c r="AU347" s="10">
        <v>0.52379309632832227</v>
      </c>
      <c r="AV347" s="10">
        <v>13.047021063726856</v>
      </c>
      <c r="AW347" s="10">
        <v>0.49417418179158107</v>
      </c>
      <c r="AX347" s="10">
        <v>0.532227046155206</v>
      </c>
      <c r="AY347" s="10">
        <v>12.348893089878855</v>
      </c>
      <c r="AZ347" s="10">
        <v>14.129720647330146</v>
      </c>
      <c r="BA347" s="10">
        <v>0.49919415376362686</v>
      </c>
      <c r="BB347" s="10">
        <v>4.5467030747052231E-2</v>
      </c>
      <c r="BC347" s="2">
        <v>0.15298795610983984</v>
      </c>
      <c r="BD347" s="1" t="s">
        <v>59</v>
      </c>
      <c r="BF347" s="9">
        <v>0.51823892905798685</v>
      </c>
      <c r="BG347">
        <v>57</v>
      </c>
      <c r="BH347" s="19">
        <v>146.69999999999999</v>
      </c>
      <c r="BI347">
        <v>100</v>
      </c>
      <c r="BJ347" s="19">
        <v>30.8</v>
      </c>
      <c r="BK347">
        <v>89</v>
      </c>
      <c r="BL347" s="20">
        <v>14.3</v>
      </c>
      <c r="BM347">
        <v>88</v>
      </c>
      <c r="BN347">
        <v>85</v>
      </c>
      <c r="BO347" s="20">
        <v>4.95</v>
      </c>
      <c r="BP347">
        <v>80</v>
      </c>
      <c r="BQ347" s="19">
        <v>13.8</v>
      </c>
      <c r="BR347">
        <v>91</v>
      </c>
      <c r="BS347">
        <v>69</v>
      </c>
      <c r="BT347" s="20">
        <v>3.59</v>
      </c>
      <c r="BU347" s="20">
        <v>0.5</v>
      </c>
      <c r="BV347" s="20">
        <v>-3</v>
      </c>
      <c r="BW347" s="20">
        <v>16</v>
      </c>
      <c r="BX347" s="20">
        <v>9</v>
      </c>
      <c r="BY347" s="20">
        <v>1.3600000000000003</v>
      </c>
      <c r="BZ347" s="25">
        <f t="shared" si="12"/>
        <v>45.359237</v>
      </c>
      <c r="CA347" s="25">
        <f t="shared" si="11"/>
        <v>21.07684068828009</v>
      </c>
    </row>
    <row r="348" spans="1:79" x14ac:dyDescent="0.3">
      <c r="A348" s="2">
        <v>344</v>
      </c>
      <c r="B348" s="9" t="s">
        <v>434</v>
      </c>
      <c r="C348" s="10">
        <v>325</v>
      </c>
      <c r="D348" s="9" t="s">
        <v>58</v>
      </c>
      <c r="E348" s="10">
        <v>10.033342640000001</v>
      </c>
      <c r="F348" s="10">
        <v>0.46815408809999998</v>
      </c>
      <c r="G348" s="10">
        <v>24.020400200000001</v>
      </c>
      <c r="H348" s="10">
        <v>11.006733410000001</v>
      </c>
      <c r="I348" s="10">
        <v>77.228207909999995</v>
      </c>
      <c r="J348" s="10">
        <v>26.238621009999999</v>
      </c>
      <c r="K348" s="10">
        <v>98.868105029999995</v>
      </c>
      <c r="L348" s="11">
        <v>6.6550925925925935E-3</v>
      </c>
      <c r="M348" s="11">
        <v>7.2499884259259262E-3</v>
      </c>
      <c r="N348" s="10">
        <v>4.0039688900000003</v>
      </c>
      <c r="O348" s="10">
        <v>11.853286060000002</v>
      </c>
      <c r="P348" s="10">
        <v>0.33779399819867334</v>
      </c>
      <c r="Q348" s="9">
        <v>0.24928518827145055</v>
      </c>
      <c r="R348">
        <v>0.73369189999999662</v>
      </c>
      <c r="S348">
        <v>6.1897763732869572E-2</v>
      </c>
      <c r="T348" s="9">
        <v>0.27494867290071151</v>
      </c>
      <c r="U348" s="3">
        <v>13.729035520000002</v>
      </c>
      <c r="V348" s="3">
        <v>10.089240582333334</v>
      </c>
      <c r="W348" s="3">
        <v>0.35663566569999999</v>
      </c>
      <c r="X348" s="3">
        <v>0.4309369066</v>
      </c>
      <c r="Y348" s="3">
        <v>23.690811216666663</v>
      </c>
      <c r="Z348" s="3">
        <v>26.319347446666669</v>
      </c>
      <c r="AA348" s="3">
        <v>8.4281738883333333</v>
      </c>
      <c r="AB348" s="3">
        <v>11.164553646666667</v>
      </c>
      <c r="AC348" s="3">
        <v>85.718621289999987</v>
      </c>
      <c r="AD348" s="3">
        <v>74.917492746666667</v>
      </c>
      <c r="AE348" s="3">
        <v>26.884507406666668</v>
      </c>
      <c r="AF348" s="3">
        <v>26.851925313333329</v>
      </c>
      <c r="AG348" s="3">
        <v>96.54321203666666</v>
      </c>
      <c r="AH348" s="3">
        <v>99.406612086666655</v>
      </c>
      <c r="AI348" s="12">
        <v>43668</v>
      </c>
      <c r="AJ348" s="13">
        <v>658</v>
      </c>
      <c r="AK348" s="16">
        <v>3.0828609999999999</v>
      </c>
      <c r="AL348" s="10">
        <v>8.2860999999999851E-2</v>
      </c>
      <c r="AM348" s="10">
        <v>0.45557106346993914</v>
      </c>
      <c r="AN348" s="14">
        <v>12</v>
      </c>
      <c r="AO348" s="10">
        <v>285.14999999999998</v>
      </c>
      <c r="AP348" s="14">
        <v>10.5</v>
      </c>
      <c r="AQ348" s="14">
        <v>37</v>
      </c>
      <c r="AR348" s="10">
        <v>310.14999999999998</v>
      </c>
      <c r="AS348" s="14">
        <v>47.1</v>
      </c>
      <c r="AT348" s="14">
        <v>0.5</v>
      </c>
      <c r="AU348" s="10">
        <v>0.52945773341690983</v>
      </c>
      <c r="AV348" s="10">
        <v>12.717786645659087</v>
      </c>
      <c r="AW348" s="10">
        <v>0.40333624337980606</v>
      </c>
      <c r="AX348" s="10">
        <v>0.48736705203222291</v>
      </c>
      <c r="AY348" s="10">
        <v>9.5769852708776479</v>
      </c>
      <c r="AZ348" s="10">
        <v>12.776694375951164</v>
      </c>
      <c r="BA348" s="10">
        <v>4.7285140163654686</v>
      </c>
      <c r="BB348" s="10">
        <v>0.39892009628640213</v>
      </c>
      <c r="BC348" s="2">
        <v>0.29135512333964958</v>
      </c>
      <c r="BD348" s="1" t="s">
        <v>59</v>
      </c>
      <c r="BF348" s="9">
        <v>0.27494867290071151</v>
      </c>
      <c r="BG348">
        <v>68</v>
      </c>
      <c r="BH348" s="19">
        <v>147</v>
      </c>
      <c r="BI348">
        <v>80</v>
      </c>
      <c r="BJ348" s="19">
        <v>31</v>
      </c>
      <c r="BK348">
        <v>87</v>
      </c>
      <c r="BL348" s="20">
        <v>14.4</v>
      </c>
      <c r="BM348">
        <v>83</v>
      </c>
      <c r="BN348">
        <v>87</v>
      </c>
      <c r="BO348" s="20">
        <v>7.66</v>
      </c>
      <c r="BP348">
        <v>86</v>
      </c>
      <c r="BQ348" s="19">
        <v>14.1</v>
      </c>
      <c r="BR348">
        <v>86</v>
      </c>
      <c r="BS348">
        <v>96</v>
      </c>
      <c r="BT348" s="20">
        <v>11.16</v>
      </c>
      <c r="BU348" s="20">
        <v>0.30000000000000071</v>
      </c>
      <c r="BV348" s="20">
        <v>-3</v>
      </c>
      <c r="BW348" s="20">
        <v>-9</v>
      </c>
      <c r="BX348" s="20">
        <v>1</v>
      </c>
      <c r="BY348" s="20">
        <v>-3.5</v>
      </c>
      <c r="BZ348" s="25">
        <f t="shared" si="12"/>
        <v>36.287389600000004</v>
      </c>
      <c r="CA348" s="25">
        <f t="shared" si="11"/>
        <v>16.792720440557179</v>
      </c>
    </row>
    <row r="349" spans="1:79" x14ac:dyDescent="0.3">
      <c r="A349" s="2">
        <v>349</v>
      </c>
      <c r="B349" s="9" t="s">
        <v>440</v>
      </c>
      <c r="C349" s="10">
        <v>360</v>
      </c>
      <c r="D349" s="9" t="s">
        <v>58</v>
      </c>
      <c r="E349" s="10">
        <v>9.1469052850000008</v>
      </c>
      <c r="F349" s="10">
        <v>0.50320715279999995</v>
      </c>
      <c r="G349" s="10">
        <v>22.012282249999998</v>
      </c>
      <c r="H349" s="10">
        <v>11.08811674</v>
      </c>
      <c r="I349" s="10">
        <v>71.975707349999993</v>
      </c>
      <c r="J349" s="10">
        <v>30.828462470000002</v>
      </c>
      <c r="K349" s="10">
        <v>79.413032430000001</v>
      </c>
      <c r="L349" s="11">
        <v>4.8958333333333328E-3</v>
      </c>
      <c r="M349" s="11">
        <v>5.5034606481481479E-3</v>
      </c>
      <c r="N349" s="10">
        <v>1.251394071</v>
      </c>
      <c r="O349" s="10">
        <v>17.621567210000009</v>
      </c>
      <c r="P349" s="10">
        <v>7.1014913491340897E-2</v>
      </c>
      <c r="Q349" s="9">
        <v>7.1014913491340897E-2</v>
      </c>
      <c r="R349">
        <v>5.4649876699999993</v>
      </c>
      <c r="S349">
        <v>0.310130626003497</v>
      </c>
      <c r="T349" s="9">
        <v>0.310130626003497</v>
      </c>
      <c r="U349" s="3">
        <v>13.65207953</v>
      </c>
      <c r="V349" s="3">
        <v>9.1469052850000008</v>
      </c>
      <c r="W349" s="3">
        <v>0.45079114949999999</v>
      </c>
      <c r="X349" s="3">
        <v>0.50320715279999995</v>
      </c>
      <c r="Y349" s="3">
        <v>21.83365895</v>
      </c>
      <c r="Z349" s="3">
        <v>22.012282249999998</v>
      </c>
      <c r="AA349" s="3">
        <v>9.8367226690000003</v>
      </c>
      <c r="AB349" s="3">
        <v>11.08811674</v>
      </c>
      <c r="AC349" s="3">
        <v>89.597274560000002</v>
      </c>
      <c r="AD349" s="3">
        <v>71.975707349999993</v>
      </c>
      <c r="AE349" s="3">
        <v>30.956804569999999</v>
      </c>
      <c r="AF349" s="3">
        <v>30.828462470000002</v>
      </c>
      <c r="AG349" s="3">
        <v>73.948044760000002</v>
      </c>
      <c r="AH349" s="3">
        <v>79.413032430000001</v>
      </c>
      <c r="AI349" s="12">
        <v>43670</v>
      </c>
      <c r="AJ349" s="13">
        <v>657.4666666666667</v>
      </c>
      <c r="AK349" s="16">
        <v>3.0625399999999998</v>
      </c>
      <c r="AL349" s="10">
        <v>6.2539999999999818E-2</v>
      </c>
      <c r="AM349" s="10">
        <v>0.49293118078457748</v>
      </c>
      <c r="AN349" s="14">
        <v>12</v>
      </c>
      <c r="AO349" s="10">
        <v>285.14999999999998</v>
      </c>
      <c r="AP349" s="14">
        <v>10.5</v>
      </c>
      <c r="AQ349" s="14">
        <v>37</v>
      </c>
      <c r="AR349" s="10">
        <v>310.14999999999998</v>
      </c>
      <c r="AS349" s="14">
        <v>47.1</v>
      </c>
      <c r="AT349" s="14">
        <v>0.5</v>
      </c>
      <c r="AU349" s="10">
        <v>0.57290918483749753</v>
      </c>
      <c r="AV349" s="10">
        <v>12.611038680260416</v>
      </c>
      <c r="AW349" s="10">
        <v>0.51323274829253085</v>
      </c>
      <c r="AX349" s="10">
        <v>0.57290918483749753</v>
      </c>
      <c r="AY349" s="10">
        <v>11.205748788190313</v>
      </c>
      <c r="AZ349" s="10">
        <v>12.611038680260416</v>
      </c>
      <c r="BA349" s="10">
        <v>1.4052898920701029</v>
      </c>
      <c r="BB349" s="10">
        <v>7.9748292267251872E-2</v>
      </c>
      <c r="BC349" s="2">
        <v>7.9748292267251872E-2</v>
      </c>
      <c r="BD349" s="1" t="s">
        <v>59</v>
      </c>
      <c r="BF349" s="9">
        <v>0.310130626003497</v>
      </c>
      <c r="BG349">
        <v>75</v>
      </c>
      <c r="BH349" s="19">
        <v>142</v>
      </c>
      <c r="BI349">
        <v>92</v>
      </c>
      <c r="BJ349" s="19">
        <v>30.6</v>
      </c>
      <c r="BK349">
        <v>89</v>
      </c>
      <c r="BL349" s="20">
        <v>14.4</v>
      </c>
      <c r="BM349">
        <v>81</v>
      </c>
      <c r="BN349">
        <v>75</v>
      </c>
      <c r="BO349" s="20">
        <v>4.8899999999999997</v>
      </c>
      <c r="BP349">
        <v>85</v>
      </c>
      <c r="BQ349" s="19">
        <v>12.8</v>
      </c>
      <c r="BR349">
        <v>83</v>
      </c>
      <c r="BS349">
        <v>77</v>
      </c>
      <c r="BT349" s="20">
        <v>5.19</v>
      </c>
      <c r="BU349" s="20">
        <v>1.5999999999999996</v>
      </c>
      <c r="BV349" s="20">
        <v>-2</v>
      </c>
      <c r="BW349" s="20">
        <v>-2</v>
      </c>
      <c r="BX349" s="20">
        <v>4</v>
      </c>
      <c r="BY349" s="20">
        <v>-0.30000000000000071</v>
      </c>
      <c r="BZ349" s="25">
        <f t="shared" si="12"/>
        <v>41.730498040000001</v>
      </c>
      <c r="CA349" s="25">
        <f t="shared" si="11"/>
        <v>20.695545546518549</v>
      </c>
    </row>
    <row r="350" spans="1:79" x14ac:dyDescent="0.3">
      <c r="A350" s="2">
        <v>350</v>
      </c>
      <c r="B350" s="9" t="s">
        <v>441</v>
      </c>
      <c r="C350" s="10">
        <v>348</v>
      </c>
      <c r="D350" s="9" t="s">
        <v>58</v>
      </c>
      <c r="E350" s="10">
        <v>9.2739991419999992</v>
      </c>
      <c r="F350" s="10">
        <v>0.63782292200000001</v>
      </c>
      <c r="G350" s="10">
        <v>15.754778829999999</v>
      </c>
      <c r="H350" s="10">
        <v>9.9826185879999993</v>
      </c>
      <c r="I350" s="10">
        <v>82.720955200000006</v>
      </c>
      <c r="J350" s="10">
        <v>33.221690590000001</v>
      </c>
      <c r="K350" s="10">
        <v>62.379467179999999</v>
      </c>
      <c r="L350" s="11">
        <v>4.9074074074074072E-3</v>
      </c>
      <c r="M350" s="11">
        <v>5.543969907407408E-3</v>
      </c>
      <c r="N350" s="10">
        <v>1.3830799669999987</v>
      </c>
      <c r="O350" s="10">
        <v>11.13007266999999</v>
      </c>
      <c r="P350" s="10">
        <v>0.12426513357167505</v>
      </c>
      <c r="Q350" s="9">
        <v>0.16167965823612568</v>
      </c>
      <c r="R350">
        <v>5.3856660299999959</v>
      </c>
      <c r="S350">
        <v>0.48388417485507762</v>
      </c>
      <c r="T350" s="9">
        <v>0.50937966434659832</v>
      </c>
      <c r="U350" s="3">
        <v>13.649291716666667</v>
      </c>
      <c r="V350" s="3">
        <v>9.3435739539999982</v>
      </c>
      <c r="W350" s="3">
        <v>0.59921934323333337</v>
      </c>
      <c r="X350" s="3">
        <v>0.63889401550000002</v>
      </c>
      <c r="Y350" s="3">
        <v>14.438799099999999</v>
      </c>
      <c r="Z350" s="3">
        <v>16.707829493333332</v>
      </c>
      <c r="AA350" s="3">
        <v>8.6711052483333333</v>
      </c>
      <c r="AB350" s="3">
        <v>10.652397605999999</v>
      </c>
      <c r="AC350" s="3">
        <v>93.31106462000001</v>
      </c>
      <c r="AD350" s="3">
        <v>81.024185736666666</v>
      </c>
      <c r="AE350" s="3">
        <v>32.839143819999997</v>
      </c>
      <c r="AF350" s="3">
        <v>33.230564383333331</v>
      </c>
      <c r="AG350" s="3">
        <v>58.549661146666665</v>
      </c>
      <c r="AH350" s="3">
        <v>64.72681450333333</v>
      </c>
      <c r="AI350" s="12">
        <v>43670</v>
      </c>
      <c r="AJ350" s="13">
        <v>657.4666666666667</v>
      </c>
      <c r="AK350" s="16">
        <v>3.0625399999999998</v>
      </c>
      <c r="AL350" s="10">
        <v>6.2539999999999818E-2</v>
      </c>
      <c r="AM350" s="10">
        <v>0.62479796704696111</v>
      </c>
      <c r="AN350" s="14">
        <v>12</v>
      </c>
      <c r="AO350" s="10">
        <v>285.14999999999998</v>
      </c>
      <c r="AP350" s="14">
        <v>10.5</v>
      </c>
      <c r="AQ350" s="14">
        <v>37</v>
      </c>
      <c r="AR350" s="10">
        <v>310.14999999999998</v>
      </c>
      <c r="AS350" s="14">
        <v>47.1</v>
      </c>
      <c r="AT350" s="14">
        <v>0.5</v>
      </c>
      <c r="AU350" s="10">
        <v>0.726171335761845</v>
      </c>
      <c r="AV350" s="10">
        <v>11.440668787613538</v>
      </c>
      <c r="AW350" s="10">
        <v>0.68222055978427987</v>
      </c>
      <c r="AX350" s="10">
        <v>0.72739079240222704</v>
      </c>
      <c r="AY350" s="10">
        <v>9.8515670273700007</v>
      </c>
      <c r="AZ350" s="10">
        <v>12.144135681182851</v>
      </c>
      <c r="BA350" s="10">
        <v>1.6210934272239381</v>
      </c>
      <c r="BB350" s="10">
        <v>0.14564985110954712</v>
      </c>
      <c r="BC350" s="2">
        <v>0.18733476026664922</v>
      </c>
      <c r="BD350" s="1" t="s">
        <v>59</v>
      </c>
      <c r="BF350" s="9">
        <v>0.50937966434659832</v>
      </c>
      <c r="BG350">
        <v>69</v>
      </c>
      <c r="BH350" s="19">
        <v>150</v>
      </c>
      <c r="BI350">
        <v>98</v>
      </c>
      <c r="BJ350" s="19">
        <v>34.1</v>
      </c>
      <c r="BK350">
        <v>91</v>
      </c>
      <c r="BL350" s="20">
        <v>14.6</v>
      </c>
      <c r="BM350">
        <v>88</v>
      </c>
      <c r="BN350">
        <v>60</v>
      </c>
      <c r="BO350" s="20">
        <v>4.76</v>
      </c>
      <c r="BP350">
        <v>90</v>
      </c>
      <c r="BQ350" s="19">
        <v>14.4</v>
      </c>
      <c r="BR350">
        <v>90</v>
      </c>
      <c r="BS350">
        <v>66</v>
      </c>
      <c r="BT350" s="20">
        <v>4.6900000000000004</v>
      </c>
      <c r="BU350" s="20">
        <v>0.19999999999999929</v>
      </c>
      <c r="BV350" s="20">
        <v>-2</v>
      </c>
      <c r="BW350" s="20">
        <v>-6</v>
      </c>
      <c r="BX350" s="20">
        <v>1</v>
      </c>
      <c r="BY350" s="20">
        <v>6.9999999999999396E-2</v>
      </c>
      <c r="BZ350" s="25">
        <f t="shared" si="12"/>
        <v>44.452052260000002</v>
      </c>
      <c r="CA350" s="25">
        <f t="shared" si="11"/>
        <v>19.75646767111111</v>
      </c>
    </row>
    <row r="351" spans="1:79" x14ac:dyDescent="0.3">
      <c r="A351" s="2">
        <v>351</v>
      </c>
      <c r="B351" s="9" t="s">
        <v>442</v>
      </c>
      <c r="C351" s="10">
        <v>400</v>
      </c>
      <c r="D351" s="9" t="s">
        <v>58</v>
      </c>
      <c r="E351" s="10"/>
      <c r="F351" s="10"/>
      <c r="G351" s="10"/>
      <c r="H351" s="10"/>
      <c r="I351" s="10"/>
      <c r="J351" s="10"/>
      <c r="K351" s="10"/>
      <c r="L351" s="11"/>
      <c r="M351" s="11"/>
      <c r="N351" s="10">
        <v>0</v>
      </c>
      <c r="O351" s="10">
        <v>0</v>
      </c>
      <c r="P351" s="10" t="e">
        <v>#DIV/0!</v>
      </c>
      <c r="Q351" s="9">
        <v>7.8154698241153536E-2</v>
      </c>
      <c r="R351">
        <v>0</v>
      </c>
      <c r="S351" t="e">
        <v>#DIV/0!</v>
      </c>
      <c r="T351" s="9">
        <v>0.87922325511252564</v>
      </c>
      <c r="U351" s="3">
        <v>13.63235693</v>
      </c>
      <c r="V351" s="3">
        <v>9.5345146844999995</v>
      </c>
      <c r="W351" s="3">
        <v>0.53835691424999998</v>
      </c>
      <c r="X351" s="3">
        <v>0.55125145780000007</v>
      </c>
      <c r="Y351" s="3">
        <v>22.416366654999997</v>
      </c>
      <c r="Z351" s="3">
        <v>23.281229740000001</v>
      </c>
      <c r="AA351" s="3">
        <v>12.071957155</v>
      </c>
      <c r="AB351" s="3">
        <v>12.831872149999999</v>
      </c>
      <c r="AC351" s="3">
        <v>92.69788269</v>
      </c>
      <c r="AD351" s="3">
        <v>80.915230014999992</v>
      </c>
      <c r="AE351" s="3">
        <v>31.815851199999997</v>
      </c>
      <c r="AF351" s="3">
        <v>32.033979299999999</v>
      </c>
      <c r="AG351" s="3">
        <v>70.470514414999997</v>
      </c>
      <c r="AH351" s="3">
        <v>80.66880802</v>
      </c>
      <c r="AI351" s="12">
        <v>43670</v>
      </c>
      <c r="AJ351" s="13">
        <v>657.4666666666667</v>
      </c>
      <c r="AK351" s="16">
        <v>3.0625399999999998</v>
      </c>
      <c r="AL351" s="10">
        <v>6.2539999999999818E-2</v>
      </c>
      <c r="AM351" s="10" t="s">
        <v>518</v>
      </c>
      <c r="AN351" s="14">
        <v>12</v>
      </c>
      <c r="AO351" s="10">
        <v>285.14999999999998</v>
      </c>
      <c r="AP351" s="14">
        <v>10.5</v>
      </c>
      <c r="AQ351" s="14">
        <v>37</v>
      </c>
      <c r="AR351" s="10">
        <v>310.14999999999998</v>
      </c>
      <c r="AS351" s="14">
        <v>47.1</v>
      </c>
      <c r="AT351" s="14">
        <v>0.5</v>
      </c>
      <c r="AU351" s="10" t="s">
        <v>518</v>
      </c>
      <c r="AV351" s="10" t="s">
        <v>518</v>
      </c>
      <c r="AW351" s="10">
        <v>0.61292773597990502</v>
      </c>
      <c r="AX351" s="10">
        <v>0.62760837474462905</v>
      </c>
      <c r="AY351" s="10">
        <v>13.761475346518299</v>
      </c>
      <c r="AZ351" s="10">
        <v>14.613485863196431</v>
      </c>
      <c r="BA351" s="10" t="s">
        <v>518</v>
      </c>
      <c r="BB351" s="10" t="s">
        <v>518</v>
      </c>
      <c r="BC351" s="2">
        <v>8.7686107663013726E-2</v>
      </c>
      <c r="BD351" s="1" t="s">
        <v>59</v>
      </c>
      <c r="BF351" s="9">
        <v>0.87922325511252564</v>
      </c>
      <c r="BG351">
        <v>62</v>
      </c>
      <c r="BH351" s="19">
        <v>155</v>
      </c>
      <c r="BI351">
        <v>100</v>
      </c>
      <c r="BJ351" s="19">
        <v>31.6</v>
      </c>
      <c r="BK351">
        <v>87</v>
      </c>
      <c r="BL351" s="20">
        <v>15</v>
      </c>
      <c r="BM351">
        <v>87</v>
      </c>
      <c r="BN351">
        <v>71</v>
      </c>
      <c r="BO351" s="20">
        <v>6.84</v>
      </c>
      <c r="BP351">
        <v>87</v>
      </c>
      <c r="BQ351" s="19">
        <v>12.5</v>
      </c>
      <c r="BR351">
        <v>88</v>
      </c>
      <c r="BS351">
        <v>69</v>
      </c>
      <c r="BT351" s="20">
        <v>6.76</v>
      </c>
      <c r="BU351" s="20">
        <v>2.5</v>
      </c>
      <c r="BV351" s="20">
        <v>-1</v>
      </c>
      <c r="BW351" s="20">
        <v>2</v>
      </c>
      <c r="BX351" s="20">
        <v>0</v>
      </c>
      <c r="BY351" s="20">
        <v>8.0000000000000071E-2</v>
      </c>
      <c r="BZ351" s="25">
        <f t="shared" si="12"/>
        <v>45.359237</v>
      </c>
      <c r="CA351" s="25">
        <f t="shared" si="11"/>
        <v>18.880015400624348</v>
      </c>
    </row>
    <row r="352" spans="1:79" x14ac:dyDescent="0.3">
      <c r="A352" s="2">
        <v>352</v>
      </c>
      <c r="B352" s="9" t="s">
        <v>443</v>
      </c>
      <c r="C352" s="10">
        <v>356</v>
      </c>
      <c r="D352" s="9" t="s">
        <v>58</v>
      </c>
      <c r="E352" s="10">
        <v>9.4960140240000008</v>
      </c>
      <c r="F352" s="10">
        <v>0.67049509860000001</v>
      </c>
      <c r="G352" s="10">
        <v>14.59662275</v>
      </c>
      <c r="H352" s="10">
        <v>9.7768455719999992</v>
      </c>
      <c r="I352" s="10">
        <v>76.337961620000002</v>
      </c>
      <c r="J352" s="10">
        <v>31.908713160000001</v>
      </c>
      <c r="K352" s="10">
        <v>72.459518389999999</v>
      </c>
      <c r="L352" s="11">
        <v>4.7048611111111119E-3</v>
      </c>
      <c r="M352" s="11">
        <v>5.3587847222222214E-3</v>
      </c>
      <c r="N352" s="10">
        <v>0.96663159799999931</v>
      </c>
      <c r="O352" s="10">
        <v>12.585607330000002</v>
      </c>
      <c r="P352" s="10">
        <v>7.6804525411806185E-2</v>
      </c>
      <c r="Q352" s="9">
        <v>0.10423763595042979</v>
      </c>
      <c r="R352">
        <v>9.7085772100000014</v>
      </c>
      <c r="S352">
        <v>0.77140315563937112</v>
      </c>
      <c r="T352" s="9">
        <v>0.5684201272958469</v>
      </c>
      <c r="U352" s="3">
        <v>13.63812955</v>
      </c>
      <c r="V352" s="3">
        <v>9.6826530093333343</v>
      </c>
      <c r="W352" s="3">
        <v>0.57332992983333331</v>
      </c>
      <c r="X352" s="3">
        <v>0.64393490259999997</v>
      </c>
      <c r="Y352" s="3">
        <v>14.415795266666668</v>
      </c>
      <c r="Z352" s="3">
        <v>14.721530506666667</v>
      </c>
      <c r="AA352" s="3">
        <v>8.2677386073333334</v>
      </c>
      <c r="AB352" s="3">
        <v>9.4350989846666664</v>
      </c>
      <c r="AC352" s="3">
        <v>87.840878700000005</v>
      </c>
      <c r="AD352" s="3">
        <v>76.277933940000011</v>
      </c>
      <c r="AE352" s="3">
        <v>31.973498776666663</v>
      </c>
      <c r="AF352" s="3">
        <v>32.245486739999997</v>
      </c>
      <c r="AG352" s="3">
        <v>63.288387780000001</v>
      </c>
      <c r="AH352" s="3">
        <v>69.965348393333343</v>
      </c>
      <c r="AI352" s="12">
        <v>43670</v>
      </c>
      <c r="AJ352" s="13">
        <v>657.4666666666667</v>
      </c>
      <c r="AK352" s="16">
        <v>3.0625399999999998</v>
      </c>
      <c r="AL352" s="10">
        <v>6.2539999999999818E-2</v>
      </c>
      <c r="AM352" s="10">
        <v>0.65680294650845383</v>
      </c>
      <c r="AN352" s="14">
        <v>12</v>
      </c>
      <c r="AO352" s="10">
        <v>285.14999999999998</v>
      </c>
      <c r="AP352" s="14">
        <v>10.5</v>
      </c>
      <c r="AQ352" s="14">
        <v>37</v>
      </c>
      <c r="AR352" s="10">
        <v>310.14999999999998</v>
      </c>
      <c r="AS352" s="14">
        <v>47.1</v>
      </c>
      <c r="AT352" s="14">
        <v>0.5</v>
      </c>
      <c r="AU352" s="10">
        <v>0.76336911794482665</v>
      </c>
      <c r="AV352" s="10">
        <v>11.14261103364089</v>
      </c>
      <c r="AW352" s="10">
        <v>0.65274505919891734</v>
      </c>
      <c r="AX352" s="10">
        <v>0.73312992091669538</v>
      </c>
      <c r="AY352" s="10">
        <v>9.4124614625426286</v>
      </c>
      <c r="AZ352" s="10">
        <v>10.771143475454565</v>
      </c>
      <c r="BA352" s="10">
        <v>1.110592939164885</v>
      </c>
      <c r="BB352" s="10">
        <v>8.8243094675104952E-2</v>
      </c>
      <c r="BC352" s="2">
        <v>0.12119785012344934</v>
      </c>
      <c r="BD352" s="1" t="s">
        <v>59</v>
      </c>
      <c r="BF352" s="9">
        <v>0.5684201272958469</v>
      </c>
      <c r="BG352">
        <v>60</v>
      </c>
      <c r="BH352" s="19">
        <v>151.69999999999999</v>
      </c>
      <c r="BI352">
        <v>105</v>
      </c>
      <c r="BJ352" s="19">
        <v>30.5</v>
      </c>
      <c r="BK352">
        <v>88</v>
      </c>
      <c r="BL352" s="20">
        <v>13.6</v>
      </c>
      <c r="BM352">
        <v>80</v>
      </c>
      <c r="BN352">
        <v>62</v>
      </c>
      <c r="BO352" s="20">
        <v>11.32</v>
      </c>
      <c r="BP352">
        <v>86</v>
      </c>
      <c r="BQ352" s="19">
        <v>13.9</v>
      </c>
      <c r="BR352">
        <v>84</v>
      </c>
      <c r="BS352">
        <v>75</v>
      </c>
      <c r="BT352" s="20">
        <v>5.83</v>
      </c>
      <c r="BU352" s="20">
        <v>-0.30000000000000071</v>
      </c>
      <c r="BV352" s="20">
        <v>-4</v>
      </c>
      <c r="BW352" s="20">
        <v>-13</v>
      </c>
      <c r="BX352" s="20">
        <v>2</v>
      </c>
      <c r="BY352" s="20">
        <v>5.49</v>
      </c>
      <c r="BZ352" s="25">
        <f t="shared" si="12"/>
        <v>47.627198849999999</v>
      </c>
      <c r="CA352" s="25">
        <f t="shared" si="11"/>
        <v>20.695879070381864</v>
      </c>
    </row>
    <row r="353" spans="1:79" x14ac:dyDescent="0.3">
      <c r="A353" s="2">
        <v>355</v>
      </c>
      <c r="B353" s="9" t="s">
        <v>446</v>
      </c>
      <c r="C353" s="10">
        <v>347</v>
      </c>
      <c r="D353" s="9" t="s">
        <v>58</v>
      </c>
      <c r="E353" s="10">
        <v>8.6674941990000001</v>
      </c>
      <c r="F353" s="10">
        <v>0.77506785509999998</v>
      </c>
      <c r="G353" s="10">
        <v>18.645738160000001</v>
      </c>
      <c r="H353" s="10">
        <v>14.43642352</v>
      </c>
      <c r="I353" s="10">
        <v>79.038105479999999</v>
      </c>
      <c r="J353" s="10">
        <v>31.811810019999999</v>
      </c>
      <c r="K353" s="10">
        <v>79.433125349999997</v>
      </c>
      <c r="L353" s="11">
        <v>4.2824074074074075E-3</v>
      </c>
      <c r="M353" s="11">
        <v>4.837951388888889E-3</v>
      </c>
      <c r="N353" s="10">
        <v>3.751144</v>
      </c>
      <c r="O353" s="10">
        <v>11.459559080000005</v>
      </c>
      <c r="P353" s="10">
        <v>0.32733755058226888</v>
      </c>
      <c r="Q353" s="9">
        <v>0.26879568049670821</v>
      </c>
      <c r="R353">
        <v>8.3247296800000044</v>
      </c>
      <c r="S353">
        <v>0.726444152160172</v>
      </c>
      <c r="T353" s="9">
        <v>0.69642127540135501</v>
      </c>
      <c r="U353" s="3">
        <v>13.686756916666667</v>
      </c>
      <c r="V353" s="3">
        <v>9.0185915116666653</v>
      </c>
      <c r="W353" s="3">
        <v>0.59329522716666661</v>
      </c>
      <c r="X353" s="3">
        <v>0.71257937146666661</v>
      </c>
      <c r="Y353" s="3">
        <v>17.70278338</v>
      </c>
      <c r="Z353" s="3">
        <v>19.075302440000002</v>
      </c>
      <c r="AA353" s="3">
        <v>10.474421869999999</v>
      </c>
      <c r="AB353" s="3">
        <v>13.55140117</v>
      </c>
      <c r="AC353" s="3">
        <v>91.424666056666652</v>
      </c>
      <c r="AD353" s="3">
        <v>79.980183876666658</v>
      </c>
      <c r="AE353" s="3">
        <v>31.553239606666665</v>
      </c>
      <c r="AF353" s="3">
        <v>31.550747896666664</v>
      </c>
      <c r="AG353" s="3">
        <v>70.767767563333337</v>
      </c>
      <c r="AH353" s="3">
        <v>78.724721439999996</v>
      </c>
      <c r="AI353" s="12">
        <v>43670</v>
      </c>
      <c r="AJ353" s="13">
        <v>657.4666666666667</v>
      </c>
      <c r="AK353" s="16">
        <v>3.0625399999999998</v>
      </c>
      <c r="AL353" s="10">
        <v>6.2539999999999818E-2</v>
      </c>
      <c r="AM353" s="10">
        <v>0.75924022716437989</v>
      </c>
      <c r="AN353" s="14">
        <v>12</v>
      </c>
      <c r="AO353" s="10">
        <v>285.14999999999998</v>
      </c>
      <c r="AP353" s="14">
        <v>10.5</v>
      </c>
      <c r="AQ353" s="14">
        <v>37</v>
      </c>
      <c r="AR353" s="10">
        <v>310.14999999999998</v>
      </c>
      <c r="AS353" s="14">
        <v>47.1</v>
      </c>
      <c r="AT353" s="14">
        <v>0.5</v>
      </c>
      <c r="AU353" s="10">
        <v>0.88242683075606854</v>
      </c>
      <c r="AV353" s="10">
        <v>16.453499631636291</v>
      </c>
      <c r="AW353" s="10">
        <v>0.67547586132808435</v>
      </c>
      <c r="AX353" s="10">
        <v>0.81128271839418975</v>
      </c>
      <c r="AY353" s="10">
        <v>11.939603005008413</v>
      </c>
      <c r="AZ353" s="10">
        <v>15.460424738111906</v>
      </c>
      <c r="BA353" s="10">
        <v>4.2849770185805127</v>
      </c>
      <c r="BB353" s="10">
        <v>0.37392163072477574</v>
      </c>
      <c r="BC353" s="2">
        <v>0.30763194920974718</v>
      </c>
      <c r="BD353" s="1" t="s">
        <v>59</v>
      </c>
      <c r="BF353" s="9">
        <v>0.69642127540135501</v>
      </c>
      <c r="BG353">
        <v>55</v>
      </c>
      <c r="BH353" s="19">
        <v>156.4</v>
      </c>
      <c r="BI353">
        <v>98</v>
      </c>
      <c r="BJ353" s="19">
        <v>32.4</v>
      </c>
      <c r="BK353">
        <v>92</v>
      </c>
      <c r="BL353" s="20">
        <v>10.1</v>
      </c>
      <c r="BM353">
        <v>89</v>
      </c>
      <c r="BN353">
        <v>69</v>
      </c>
      <c r="BO353" s="20">
        <v>1.52</v>
      </c>
      <c r="BP353">
        <v>87</v>
      </c>
      <c r="BQ353" s="19">
        <v>12.9</v>
      </c>
      <c r="BR353">
        <v>89</v>
      </c>
      <c r="BS353">
        <v>67</v>
      </c>
      <c r="BT353" s="20">
        <v>9.56</v>
      </c>
      <c r="BU353" s="20">
        <v>-2.8000000000000007</v>
      </c>
      <c r="BV353" s="20">
        <v>0</v>
      </c>
      <c r="BW353" s="20">
        <v>2</v>
      </c>
      <c r="BX353" s="20">
        <v>5</v>
      </c>
      <c r="BY353" s="20">
        <v>-8.0400000000000009</v>
      </c>
      <c r="BZ353" s="25">
        <f t="shared" si="12"/>
        <v>44.452052260000002</v>
      </c>
      <c r="CA353" s="25">
        <f t="shared" si="11"/>
        <v>18.172652365238321</v>
      </c>
    </row>
    <row r="354" spans="1:79" x14ac:dyDescent="0.3">
      <c r="A354" s="2">
        <v>356</v>
      </c>
      <c r="B354" s="9" t="s">
        <v>447</v>
      </c>
      <c r="C354" s="10">
        <v>333</v>
      </c>
      <c r="D354" s="9" t="s">
        <v>58</v>
      </c>
      <c r="E354" s="10">
        <v>9.290454166</v>
      </c>
      <c r="F354" s="10">
        <v>0.60618623289999995</v>
      </c>
      <c r="G354" s="10">
        <v>19.327333750000001</v>
      </c>
      <c r="H354" s="10">
        <v>11.715624780000001</v>
      </c>
      <c r="I354" s="10">
        <v>81.509400790000001</v>
      </c>
      <c r="J354" s="10">
        <v>33.958107949999999</v>
      </c>
      <c r="K354" s="10">
        <v>85.570552509999999</v>
      </c>
      <c r="L354" s="11">
        <v>4.2939814814814811E-3</v>
      </c>
      <c r="M354" s="11">
        <v>4.7974421296296298E-3</v>
      </c>
      <c r="N354" s="10">
        <v>2.6558251520000002</v>
      </c>
      <c r="O354" s="10">
        <v>12.468716630000003</v>
      </c>
      <c r="P354" s="10">
        <v>0.21299907847853622</v>
      </c>
      <c r="Q354" s="9">
        <v>0.2954654688310816</v>
      </c>
      <c r="R354">
        <v>7.3045671799999923</v>
      </c>
      <c r="S354">
        <v>0.58583151712863901</v>
      </c>
      <c r="T354" s="9">
        <v>0.78436971576786096</v>
      </c>
      <c r="U354" s="3">
        <v>13.670455986666667</v>
      </c>
      <c r="V354" s="3">
        <v>9.1361782869999999</v>
      </c>
      <c r="W354" s="3">
        <v>0.49535493716666662</v>
      </c>
      <c r="X354" s="3">
        <v>0.60026265496666664</v>
      </c>
      <c r="Y354" s="3">
        <v>17.706721430000002</v>
      </c>
      <c r="Z354" s="3">
        <v>20.24697999</v>
      </c>
      <c r="AA354" s="3">
        <v>8.7591979510000009</v>
      </c>
      <c r="AB354" s="3">
        <v>12.14536167</v>
      </c>
      <c r="AC354" s="3">
        <v>93.868056050000007</v>
      </c>
      <c r="AD354" s="3">
        <v>82.24034915</v>
      </c>
      <c r="AE354" s="3">
        <v>34.090804643333335</v>
      </c>
      <c r="AF354" s="3">
        <v>33.943426809999998</v>
      </c>
      <c r="AG354" s="3">
        <v>75.386553323333331</v>
      </c>
      <c r="AH354" s="3">
        <v>84.400985996666648</v>
      </c>
      <c r="AI354" s="12">
        <v>43670</v>
      </c>
      <c r="AJ354" s="13">
        <v>657.4666666666667</v>
      </c>
      <c r="AK354" s="16">
        <v>3.0625399999999998</v>
      </c>
      <c r="AL354" s="10">
        <v>6.2539999999999818E-2</v>
      </c>
      <c r="AM354" s="10">
        <v>0.59380732943896242</v>
      </c>
      <c r="AN354" s="14">
        <v>12</v>
      </c>
      <c r="AO354" s="10">
        <v>285.14999999999998</v>
      </c>
      <c r="AP354" s="14">
        <v>10.5</v>
      </c>
      <c r="AQ354" s="14">
        <v>37</v>
      </c>
      <c r="AR354" s="10">
        <v>310.14999999999998</v>
      </c>
      <c r="AS354" s="14">
        <v>47.1</v>
      </c>
      <c r="AT354" s="14">
        <v>0.5</v>
      </c>
      <c r="AU354" s="10">
        <v>0.69015247223340437</v>
      </c>
      <c r="AV354" s="10">
        <v>13.338807169242616</v>
      </c>
      <c r="AW354" s="10">
        <v>0.56396931497946878</v>
      </c>
      <c r="AX354" s="10">
        <v>0.68340838645039437</v>
      </c>
      <c r="AY354" s="10">
        <v>9.974660710291479</v>
      </c>
      <c r="AZ354" s="10">
        <v>13.833497922561961</v>
      </c>
      <c r="BA354" s="10">
        <v>3.0122652114714725</v>
      </c>
      <c r="BB354" s="10">
        <v>0.2415858264212932</v>
      </c>
      <c r="BC354" s="2">
        <v>0.33678394506859149</v>
      </c>
      <c r="BD354" s="1" t="s">
        <v>59</v>
      </c>
      <c r="BF354" s="9">
        <v>0.78436971576786096</v>
      </c>
      <c r="BG354">
        <v>59</v>
      </c>
      <c r="BH354" s="19">
        <v>150.9</v>
      </c>
      <c r="BI354">
        <v>87</v>
      </c>
      <c r="BJ354" s="19">
        <v>29.2</v>
      </c>
      <c r="BK354">
        <v>84</v>
      </c>
      <c r="BL354" s="20">
        <v>12.5</v>
      </c>
      <c r="BM354">
        <v>87</v>
      </c>
      <c r="BN354">
        <v>80</v>
      </c>
      <c r="BO354" s="20">
        <v>1.05</v>
      </c>
      <c r="BP354">
        <v>85</v>
      </c>
      <c r="BQ354" s="19">
        <v>14</v>
      </c>
      <c r="BR354">
        <v>85</v>
      </c>
      <c r="BS354">
        <v>87</v>
      </c>
      <c r="BT354" s="20">
        <v>10.24</v>
      </c>
      <c r="BU354" s="20">
        <v>-1.5</v>
      </c>
      <c r="BV354" s="20">
        <v>2</v>
      </c>
      <c r="BW354" s="20">
        <v>-7</v>
      </c>
      <c r="BX354" s="20">
        <v>-1</v>
      </c>
      <c r="BY354" s="20">
        <v>-9.19</v>
      </c>
      <c r="BZ354" s="25">
        <f t="shared" si="12"/>
        <v>39.462536190000002</v>
      </c>
      <c r="CA354" s="25">
        <f t="shared" si="11"/>
        <v>17.330317274616053</v>
      </c>
    </row>
    <row r="355" spans="1:79" x14ac:dyDescent="0.3">
      <c r="A355" s="2">
        <v>357</v>
      </c>
      <c r="B355" s="9" t="s">
        <v>448</v>
      </c>
      <c r="C355" s="10">
        <v>363</v>
      </c>
      <c r="D355" s="9" t="s">
        <v>58</v>
      </c>
      <c r="E355" s="10">
        <v>8.6689786420000008</v>
      </c>
      <c r="F355" s="10">
        <v>0.75908789919999997</v>
      </c>
      <c r="G355" s="10">
        <v>23.714453720000002</v>
      </c>
      <c r="H355" s="10">
        <v>17.851830570000001</v>
      </c>
      <c r="I355" s="10">
        <v>80.88029736</v>
      </c>
      <c r="J355" s="10">
        <v>32.346093740000001</v>
      </c>
      <c r="K355" s="10">
        <v>70.82553265</v>
      </c>
      <c r="L355" s="11">
        <v>4.2997685185185179E-3</v>
      </c>
      <c r="M355" s="11">
        <v>4.8321643518518522E-3</v>
      </c>
      <c r="N355" s="10">
        <v>6.4398738400000006</v>
      </c>
      <c r="O355" s="10">
        <v>10.892981930000005</v>
      </c>
      <c r="P355" s="10">
        <v>0.59119476020281969</v>
      </c>
      <c r="Q355" s="9">
        <v>0.53279121559707432</v>
      </c>
      <c r="R355">
        <v>10.249849830000002</v>
      </c>
      <c r="S355">
        <v>0.94095904095564742</v>
      </c>
      <c r="T355" s="9">
        <v>0.84081633855358218</v>
      </c>
      <c r="U355" s="3">
        <v>13.692353776666666</v>
      </c>
      <c r="V355" s="3">
        <v>8.6749692213333329</v>
      </c>
      <c r="W355" s="3">
        <v>0.54353467840000003</v>
      </c>
      <c r="X355" s="3">
        <v>0.7049502751333333</v>
      </c>
      <c r="Y355" s="3">
        <v>20.494747966666665</v>
      </c>
      <c r="Z355" s="3">
        <v>23.971497056666667</v>
      </c>
      <c r="AA355" s="3">
        <v>11.14870382</v>
      </c>
      <c r="AB355" s="3">
        <v>16.787489033333333</v>
      </c>
      <c r="AC355" s="3">
        <v>93.558886069999986</v>
      </c>
      <c r="AD355" s="3">
        <v>82.921219059999999</v>
      </c>
      <c r="AE355" s="3">
        <v>31.746162663333333</v>
      </c>
      <c r="AF355" s="3">
        <v>31.759102646666665</v>
      </c>
      <c r="AG355" s="3">
        <v>58.625725253333336</v>
      </c>
      <c r="AH355" s="3">
        <v>67.523296896666665</v>
      </c>
      <c r="AI355" s="12">
        <v>43670</v>
      </c>
      <c r="AJ355" s="13">
        <v>657.4666666666667</v>
      </c>
      <c r="AK355" s="16">
        <v>3.0625399999999998</v>
      </c>
      <c r="AL355" s="10">
        <v>6.2539999999999818E-2</v>
      </c>
      <c r="AM355" s="10">
        <v>0.74358659726893372</v>
      </c>
      <c r="AN355" s="14">
        <v>12</v>
      </c>
      <c r="AO355" s="10">
        <v>285.14999999999998</v>
      </c>
      <c r="AP355" s="14">
        <v>10.5</v>
      </c>
      <c r="AQ355" s="14">
        <v>37</v>
      </c>
      <c r="AR355" s="10">
        <v>310.14999999999998</v>
      </c>
      <c r="AS355" s="14">
        <v>47.1</v>
      </c>
      <c r="AT355" s="14">
        <v>0.5</v>
      </c>
      <c r="AU355" s="10">
        <v>0.86423340195151654</v>
      </c>
      <c r="AV355" s="10">
        <v>20.494823013857399</v>
      </c>
      <c r="AW355" s="10">
        <v>0.61882270114872551</v>
      </c>
      <c r="AX355" s="10">
        <v>0.80259687333603347</v>
      </c>
      <c r="AY355" s="10">
        <v>12.667606526400936</v>
      </c>
      <c r="AZ355" s="10">
        <v>19.241525373989724</v>
      </c>
      <c r="BA355" s="10">
        <v>7.5349122077230941</v>
      </c>
      <c r="BB355" s="10">
        <v>0.6917217210258505</v>
      </c>
      <c r="BC355" s="2">
        <v>0.62125698879788005</v>
      </c>
      <c r="BD355" s="1" t="s">
        <v>59</v>
      </c>
      <c r="BF355" s="9">
        <v>0.84081633855358218</v>
      </c>
      <c r="BG355">
        <v>61</v>
      </c>
      <c r="BH355" s="19">
        <v>149.4</v>
      </c>
      <c r="BI355">
        <v>84</v>
      </c>
      <c r="BJ355" s="19">
        <v>32.299999999999997</v>
      </c>
      <c r="BK355">
        <v>91</v>
      </c>
      <c r="BL355" s="20">
        <v>13</v>
      </c>
      <c r="BM355">
        <v>88</v>
      </c>
      <c r="BN355">
        <v>52</v>
      </c>
      <c r="BO355" s="20">
        <v>6</v>
      </c>
      <c r="BP355">
        <v>89</v>
      </c>
      <c r="BQ355" s="19">
        <v>12.4</v>
      </c>
      <c r="BR355">
        <v>90</v>
      </c>
      <c r="BS355">
        <v>55</v>
      </c>
      <c r="BT355" s="20">
        <v>10.119999999999999</v>
      </c>
      <c r="BU355" s="20">
        <v>0.59999999999999964</v>
      </c>
      <c r="BV355" s="20">
        <v>-2</v>
      </c>
      <c r="BW355" s="20">
        <v>-3</v>
      </c>
      <c r="BX355" s="20">
        <v>2</v>
      </c>
      <c r="BY355" s="20">
        <v>-4.1199999999999992</v>
      </c>
      <c r="BZ355" s="25">
        <f t="shared" si="12"/>
        <v>38.101759080000001</v>
      </c>
      <c r="CA355" s="25">
        <f t="shared" si="11"/>
        <v>17.070405262280715</v>
      </c>
    </row>
    <row r="356" spans="1:79" x14ac:dyDescent="0.3">
      <c r="A356" s="2">
        <v>358</v>
      </c>
      <c r="B356" s="9" t="s">
        <v>449</v>
      </c>
      <c r="C356" s="10">
        <v>338</v>
      </c>
      <c r="D356" s="9" t="s">
        <v>58</v>
      </c>
      <c r="E356" s="10">
        <v>8.4288355179999996</v>
      </c>
      <c r="F356" s="10">
        <v>0.8804326911</v>
      </c>
      <c r="G356" s="10">
        <v>19.394585790000001</v>
      </c>
      <c r="H356" s="10">
        <v>17.05551883</v>
      </c>
      <c r="I356" s="10">
        <v>81.509011189999995</v>
      </c>
      <c r="J356" s="10">
        <v>32.061566509999999</v>
      </c>
      <c r="K356" s="10">
        <v>112.9113213</v>
      </c>
      <c r="L356" s="11">
        <v>3.8310185185185183E-3</v>
      </c>
      <c r="M356" s="11">
        <v>4.3286921296296294E-3</v>
      </c>
      <c r="N356" s="10">
        <v>5.3933128400000001</v>
      </c>
      <c r="O356" s="10">
        <v>10.865262780000009</v>
      </c>
      <c r="P356" s="10">
        <v>0.49638126101539126</v>
      </c>
      <c r="Q356" s="9">
        <v>0.38327798668124102</v>
      </c>
      <c r="R356">
        <v>20.44157444999999</v>
      </c>
      <c r="S356">
        <v>1.8813695410687503</v>
      </c>
      <c r="T356" s="9">
        <v>1.282599179124065</v>
      </c>
      <c r="U356" s="3">
        <v>13.67448497</v>
      </c>
      <c r="V356" s="3">
        <v>8.5348846946666672</v>
      </c>
      <c r="W356" s="3">
        <v>0.61117405656666668</v>
      </c>
      <c r="X356" s="3">
        <v>0.7798138702666666</v>
      </c>
      <c r="Y356" s="3">
        <v>18.660551863333335</v>
      </c>
      <c r="Z356" s="3">
        <v>20.810157069999999</v>
      </c>
      <c r="AA356" s="3">
        <v>11.384357756666667</v>
      </c>
      <c r="AB356" s="3">
        <v>16.144461706666668</v>
      </c>
      <c r="AC356" s="3">
        <v>92.475669969999998</v>
      </c>
      <c r="AD356" s="3">
        <v>79.528178016666672</v>
      </c>
      <c r="AE356" s="3">
        <v>31.737465323333335</v>
      </c>
      <c r="AF356" s="3">
        <v>31.653973776666664</v>
      </c>
      <c r="AG356" s="3">
        <v>88.167386089999994</v>
      </c>
      <c r="AH356" s="3">
        <v>103.99938618</v>
      </c>
      <c r="AI356" s="12">
        <v>43670</v>
      </c>
      <c r="AJ356" s="13">
        <v>657.4666666666667</v>
      </c>
      <c r="AK356" s="16">
        <v>3.0625399999999998</v>
      </c>
      <c r="AL356" s="10">
        <v>6.2539999999999818E-2</v>
      </c>
      <c r="AM356" s="10">
        <v>0.86245341229828831</v>
      </c>
      <c r="AN356" s="14">
        <v>12</v>
      </c>
      <c r="AO356" s="10">
        <v>285.14999999999998</v>
      </c>
      <c r="AP356" s="14">
        <v>10.5</v>
      </c>
      <c r="AQ356" s="14">
        <v>37</v>
      </c>
      <c r="AR356" s="10">
        <v>310.14999999999998</v>
      </c>
      <c r="AS356" s="14">
        <v>47.1</v>
      </c>
      <c r="AT356" s="14">
        <v>0.5</v>
      </c>
      <c r="AU356" s="10">
        <v>1.0023863384208742</v>
      </c>
      <c r="AV356" s="10">
        <v>19.440867835227618</v>
      </c>
      <c r="AW356" s="10">
        <v>0.69583118720214587</v>
      </c>
      <c r="AX356" s="10">
        <v>0.88783024297950741</v>
      </c>
      <c r="AY356" s="10">
        <v>12.973627360708738</v>
      </c>
      <c r="AZ356" s="10">
        <v>18.398320579519282</v>
      </c>
      <c r="BA356" s="10">
        <v>6.1456033134861432</v>
      </c>
      <c r="BB356" s="10">
        <v>0.56561939070618028</v>
      </c>
      <c r="BC356" s="2">
        <v>0.43676217200254824</v>
      </c>
      <c r="BD356" s="1" t="s">
        <v>59</v>
      </c>
      <c r="BF356" s="9">
        <v>1.282599179124065</v>
      </c>
      <c r="BG356">
        <v>54</v>
      </c>
      <c r="BH356" s="19">
        <v>150.1</v>
      </c>
      <c r="BI356">
        <v>116</v>
      </c>
      <c r="BJ356" s="19">
        <v>31.7</v>
      </c>
      <c r="BK356">
        <v>90</v>
      </c>
      <c r="BL356" s="20">
        <v>14.6</v>
      </c>
      <c r="BM356">
        <v>86</v>
      </c>
      <c r="BN356">
        <v>104</v>
      </c>
      <c r="BO356" s="20">
        <v>10.66</v>
      </c>
      <c r="BP356">
        <v>90</v>
      </c>
      <c r="BQ356" s="19">
        <v>16.100000000000001</v>
      </c>
      <c r="BR356">
        <v>87</v>
      </c>
      <c r="BS356">
        <v>107</v>
      </c>
      <c r="BT356" s="20">
        <v>8.1</v>
      </c>
      <c r="BU356" s="20">
        <v>-1.5000000000000018</v>
      </c>
      <c r="BV356" s="20">
        <v>-1</v>
      </c>
      <c r="BW356" s="20">
        <v>-3</v>
      </c>
      <c r="BX356" s="20">
        <v>0</v>
      </c>
      <c r="BY356" s="20">
        <v>2.5600000000000005</v>
      </c>
      <c r="BZ356" s="25">
        <f t="shared" si="12"/>
        <v>52.61671492</v>
      </c>
      <c r="CA356" s="25">
        <f t="shared" si="11"/>
        <v>23.35405750818575</v>
      </c>
    </row>
    <row r="357" spans="1:79" x14ac:dyDescent="0.3">
      <c r="A357" s="2">
        <v>359</v>
      </c>
      <c r="B357" s="9" t="s">
        <v>450</v>
      </c>
      <c r="C357" s="10">
        <v>349</v>
      </c>
      <c r="D357" s="9" t="s">
        <v>58</v>
      </c>
      <c r="E357" s="10">
        <v>9.5273254339999998</v>
      </c>
      <c r="F357" s="10">
        <v>0.53248217659999997</v>
      </c>
      <c r="G357" s="10">
        <v>17.395319730000001</v>
      </c>
      <c r="H357" s="10">
        <v>9.2680002330000004</v>
      </c>
      <c r="I357" s="10">
        <v>77.374246979999995</v>
      </c>
      <c r="J357" s="10">
        <v>33.30768707</v>
      </c>
      <c r="K357" s="10">
        <v>70.733616029999993</v>
      </c>
      <c r="L357" s="11">
        <v>6.1921296296296299E-3</v>
      </c>
      <c r="M357" s="11">
        <v>6.892349537037038E-3</v>
      </c>
      <c r="N357" s="10">
        <v>1.3304990350000008</v>
      </c>
      <c r="O357" s="10">
        <v>16.810010810000009</v>
      </c>
      <c r="P357" s="10">
        <v>7.9149207578647601E-2</v>
      </c>
      <c r="Q357" s="9">
        <v>0.11084095137459886</v>
      </c>
      <c r="R357">
        <v>10.431303639999996</v>
      </c>
      <c r="S357">
        <v>0.62054116192445152</v>
      </c>
      <c r="T357" s="9">
        <v>0.72993329514651217</v>
      </c>
      <c r="U357" s="3">
        <v>13.686048826666669</v>
      </c>
      <c r="V357" s="3">
        <v>9.000127487666667</v>
      </c>
      <c r="W357" s="3">
        <v>0.45644034230000002</v>
      </c>
      <c r="X357" s="3">
        <v>0.51629106706666672</v>
      </c>
      <c r="Y357" s="3">
        <v>16.823602226666669</v>
      </c>
      <c r="Z357" s="3">
        <v>17.881930480000005</v>
      </c>
      <c r="AA357" s="3">
        <v>7.6761655063333336</v>
      </c>
      <c r="AB357" s="3">
        <v>9.2332590503333325</v>
      </c>
      <c r="AC357" s="3">
        <v>93.740389746666665</v>
      </c>
      <c r="AD357" s="3">
        <v>78.921584329999988</v>
      </c>
      <c r="AE357" s="3">
        <v>33.818119840000001</v>
      </c>
      <c r="AF357" s="3">
        <v>33.977471659999999</v>
      </c>
      <c r="AG357" s="3">
        <v>59.530888056666669</v>
      </c>
      <c r="AH357" s="3">
        <v>69.811525419999995</v>
      </c>
      <c r="AI357" s="12">
        <v>43670</v>
      </c>
      <c r="AJ357" s="13">
        <v>657.4666666666667</v>
      </c>
      <c r="AK357" s="16">
        <v>3.0625399999999998</v>
      </c>
      <c r="AL357" s="10">
        <v>6.2539999999999818E-2</v>
      </c>
      <c r="AM357" s="10">
        <v>0.52160838055992742</v>
      </c>
      <c r="AN357" s="14">
        <v>12</v>
      </c>
      <c r="AO357" s="10">
        <v>285.14999999999998</v>
      </c>
      <c r="AP357" s="14">
        <v>10.5</v>
      </c>
      <c r="AQ357" s="14">
        <v>37</v>
      </c>
      <c r="AR357" s="10">
        <v>310.14999999999998</v>
      </c>
      <c r="AS357" s="14">
        <v>47.1</v>
      </c>
      <c r="AT357" s="14">
        <v>0.5</v>
      </c>
      <c r="AU357" s="10">
        <v>0.60623925562053826</v>
      </c>
      <c r="AV357" s="10">
        <v>10.545725684396462</v>
      </c>
      <c r="AW357" s="10">
        <v>0.51966444232555309</v>
      </c>
      <c r="AX357" s="10">
        <v>0.58780542511407208</v>
      </c>
      <c r="AY357" s="10">
        <v>8.7278544464456385</v>
      </c>
      <c r="AZ357" s="10">
        <v>10.506072463537715</v>
      </c>
      <c r="BA357" s="10">
        <v>1.5669087483711976</v>
      </c>
      <c r="BB357" s="10">
        <v>9.3212834071413481E-2</v>
      </c>
      <c r="BC357" s="2">
        <v>0.12686320747031618</v>
      </c>
      <c r="BD357" s="1" t="s">
        <v>59</v>
      </c>
      <c r="BF357" s="9">
        <v>0.72993329514651217</v>
      </c>
      <c r="BG357">
        <v>61</v>
      </c>
      <c r="BH357" s="19">
        <v>148.69999999999999</v>
      </c>
      <c r="BI357">
        <v>103</v>
      </c>
      <c r="BJ357" s="19">
        <v>28.8</v>
      </c>
      <c r="BK357">
        <v>89</v>
      </c>
      <c r="BL357" s="20">
        <v>15.2</v>
      </c>
      <c r="BM357">
        <v>86</v>
      </c>
      <c r="BN357">
        <v>63</v>
      </c>
      <c r="BO357" s="20">
        <v>9.36</v>
      </c>
      <c r="BP357">
        <v>91</v>
      </c>
      <c r="BQ357" s="19">
        <v>15.1</v>
      </c>
      <c r="BR357">
        <v>86</v>
      </c>
      <c r="BS357">
        <v>80</v>
      </c>
      <c r="BT357" s="20">
        <v>11.38</v>
      </c>
      <c r="BU357" s="20">
        <v>9.9999999999999645E-2</v>
      </c>
      <c r="BV357" s="20">
        <v>0</v>
      </c>
      <c r="BW357" s="20">
        <v>-17</v>
      </c>
      <c r="BX357" s="20">
        <v>-2</v>
      </c>
      <c r="BY357" s="20">
        <v>-2.0200000000000014</v>
      </c>
      <c r="BZ357" s="25">
        <f t="shared" si="12"/>
        <v>46.720014110000001</v>
      </c>
      <c r="CA357" s="25">
        <f t="shared" si="11"/>
        <v>21.129101443625526</v>
      </c>
    </row>
    <row r="358" spans="1:79" x14ac:dyDescent="0.3">
      <c r="A358" s="2">
        <v>360</v>
      </c>
      <c r="B358" s="9" t="s">
        <v>451</v>
      </c>
      <c r="C358" s="10">
        <v>334</v>
      </c>
      <c r="D358" s="9" t="s">
        <v>58</v>
      </c>
      <c r="E358" s="10"/>
      <c r="F358" s="10"/>
      <c r="G358" s="10"/>
      <c r="H358" s="10"/>
      <c r="I358" s="10"/>
      <c r="J358" s="10"/>
      <c r="K358" s="10"/>
      <c r="L358" s="11"/>
      <c r="M358" s="11"/>
      <c r="N358" s="10">
        <v>0</v>
      </c>
      <c r="O358" s="10">
        <v>0</v>
      </c>
      <c r="P358" s="10" t="e">
        <v>#DIV/0!</v>
      </c>
      <c r="Q358" s="9">
        <v>0.3720709600852492</v>
      </c>
      <c r="R358">
        <v>0</v>
      </c>
      <c r="S358" t="e">
        <v>#DIV/0!</v>
      </c>
      <c r="T358" s="9">
        <v>0.77089790555327276</v>
      </c>
      <c r="U358" s="3">
        <v>13.664628055000001</v>
      </c>
      <c r="V358" s="3">
        <v>8.7216209004999996</v>
      </c>
      <c r="W358" s="3">
        <v>0.77181383519999991</v>
      </c>
      <c r="X358" s="3">
        <v>0.83791638865000007</v>
      </c>
      <c r="Y358" s="3">
        <v>12.14090536</v>
      </c>
      <c r="Z358" s="3">
        <v>16.877086525000003</v>
      </c>
      <c r="AA358" s="3">
        <v>9.2542992654999985</v>
      </c>
      <c r="AB358" s="3">
        <v>14.080341655</v>
      </c>
      <c r="AC358" s="3">
        <v>91.462305714999999</v>
      </c>
      <c r="AD358" s="3">
        <v>78.463168664999998</v>
      </c>
      <c r="AE358" s="3">
        <v>35.254777675</v>
      </c>
      <c r="AF358" s="3">
        <v>35.381887345000003</v>
      </c>
      <c r="AG358" s="3">
        <v>90.421088529999992</v>
      </c>
      <c r="AH358" s="3">
        <v>100.45751771499999</v>
      </c>
      <c r="AI358" s="12">
        <v>43670</v>
      </c>
      <c r="AJ358" s="13">
        <v>657.4666666666667</v>
      </c>
      <c r="AK358" s="16">
        <v>3.0625399999999998</v>
      </c>
      <c r="AL358" s="10">
        <v>6.2539999999999818E-2</v>
      </c>
      <c r="AM358" s="10" t="s">
        <v>518</v>
      </c>
      <c r="AN358" s="14">
        <v>12</v>
      </c>
      <c r="AO358" s="10">
        <v>285.14999999999998</v>
      </c>
      <c r="AP358" s="14">
        <v>10.5</v>
      </c>
      <c r="AQ358" s="14">
        <v>37</v>
      </c>
      <c r="AR358" s="10">
        <v>310.14999999999998</v>
      </c>
      <c r="AS358" s="14">
        <v>47.1</v>
      </c>
      <c r="AT358" s="14">
        <v>0.5</v>
      </c>
      <c r="AU358" s="10" t="s">
        <v>518</v>
      </c>
      <c r="AV358" s="10" t="s">
        <v>518</v>
      </c>
      <c r="AW358" s="10">
        <v>0.87872207839318839</v>
      </c>
      <c r="AX358" s="10">
        <v>0.95398086555865691</v>
      </c>
      <c r="AY358" s="10">
        <v>10.668860844816599</v>
      </c>
      <c r="AZ358" s="10">
        <v>16.075597777300764</v>
      </c>
      <c r="BA358" s="10" t="s">
        <v>518</v>
      </c>
      <c r="BB358" s="10" t="s">
        <v>518</v>
      </c>
      <c r="BC358" s="2">
        <v>0.41685602908978059</v>
      </c>
      <c r="BD358" s="1" t="s">
        <v>59</v>
      </c>
      <c r="BF358" s="9">
        <v>0.77089790555327276</v>
      </c>
      <c r="BG358">
        <v>65</v>
      </c>
      <c r="BH358" s="19">
        <v>151.30000000000001</v>
      </c>
      <c r="BI358">
        <v>82</v>
      </c>
      <c r="BJ358" s="19">
        <v>32.1</v>
      </c>
      <c r="BK358">
        <v>92</v>
      </c>
      <c r="BL358" s="20">
        <v>13.8</v>
      </c>
      <c r="BM358">
        <v>89</v>
      </c>
      <c r="BN358">
        <v>81</v>
      </c>
      <c r="BO358" s="20">
        <v>5.95</v>
      </c>
      <c r="BP358">
        <v>90</v>
      </c>
      <c r="BQ358" s="19">
        <v>14.7</v>
      </c>
      <c r="BR358">
        <v>88</v>
      </c>
      <c r="BS358">
        <v>83</v>
      </c>
      <c r="BT358" s="20">
        <v>7.69</v>
      </c>
      <c r="BU358" s="20">
        <v>-0.89999999999999858</v>
      </c>
      <c r="BV358" s="20">
        <v>1</v>
      </c>
      <c r="BW358" s="20">
        <v>-2</v>
      </c>
      <c r="BX358" s="20">
        <v>2</v>
      </c>
      <c r="BY358" s="20">
        <v>-1.7400000000000002</v>
      </c>
      <c r="BZ358" s="25">
        <f t="shared" si="12"/>
        <v>37.194574340000003</v>
      </c>
      <c r="CA358" s="25">
        <f t="shared" si="11"/>
        <v>16.248068333967478</v>
      </c>
    </row>
    <row r="359" spans="1:79" x14ac:dyDescent="0.3">
      <c r="A359" s="2">
        <v>361</v>
      </c>
      <c r="B359" s="9" t="s">
        <v>452</v>
      </c>
      <c r="C359" s="10">
        <v>342</v>
      </c>
      <c r="D359" s="9" t="s">
        <v>58</v>
      </c>
      <c r="E359" s="10">
        <v>8.3240384869999993</v>
      </c>
      <c r="F359" s="10">
        <v>0.50478063920000005</v>
      </c>
      <c r="G359" s="10">
        <v>26.425458620000001</v>
      </c>
      <c r="H359" s="10">
        <v>13.344459369999999</v>
      </c>
      <c r="I359" s="10">
        <v>84.719099869999994</v>
      </c>
      <c r="J359" s="10">
        <v>31.859116960000001</v>
      </c>
      <c r="K359" s="10">
        <v>85.482338330000005</v>
      </c>
      <c r="L359" s="11">
        <v>4.8090277777777775E-3</v>
      </c>
      <c r="M359" s="11">
        <v>5.4976736111111112E-3</v>
      </c>
      <c r="N359" s="10">
        <v>3.4420421259999987</v>
      </c>
      <c r="O359" s="10">
        <v>10.406937360000001</v>
      </c>
      <c r="P359" s="10">
        <v>0.33074496433790379</v>
      </c>
      <c r="Q359" s="9">
        <v>0.19010946595912481</v>
      </c>
      <c r="R359">
        <v>7.1742158600000039</v>
      </c>
      <c r="S359">
        <v>0.68936860209947526</v>
      </c>
      <c r="T359" s="9">
        <v>0.74047880267085153</v>
      </c>
      <c r="U359" s="3">
        <v>13.604074799999999</v>
      </c>
      <c r="V359" s="3">
        <v>8.9193925456666658</v>
      </c>
      <c r="W359" s="3">
        <v>0.42535141683333338</v>
      </c>
      <c r="X359" s="3">
        <v>0.47331345653333329</v>
      </c>
      <c r="Y359" s="3">
        <v>23.130344379999997</v>
      </c>
      <c r="Z359" s="3">
        <v>25.33460285</v>
      </c>
      <c r="AA359" s="3">
        <v>9.8189197523333345</v>
      </c>
      <c r="AB359" s="3">
        <v>12.02317534</v>
      </c>
      <c r="AC359" s="3">
        <v>95.146234103333327</v>
      </c>
      <c r="AD359" s="3">
        <v>82.834776916666669</v>
      </c>
      <c r="AE359" s="3">
        <v>31.918507663333333</v>
      </c>
      <c r="AF359" s="3">
        <v>31.609561893333336</v>
      </c>
      <c r="AG359" s="3">
        <v>75.163976396666669</v>
      </c>
      <c r="AH359" s="3">
        <v>84.330090519999999</v>
      </c>
      <c r="AI359" s="12">
        <v>43671</v>
      </c>
      <c r="AJ359" s="13">
        <v>657.66666666666663</v>
      </c>
      <c r="AK359" s="16">
        <v>3.0931440000000001</v>
      </c>
      <c r="AL359" s="10">
        <v>9.3144000000000116E-2</v>
      </c>
      <c r="AM359" s="10">
        <v>0.48958015456118437</v>
      </c>
      <c r="AN359" s="14">
        <v>12</v>
      </c>
      <c r="AO359" s="10">
        <v>285.14999999999998</v>
      </c>
      <c r="AP359" s="14">
        <v>10.5</v>
      </c>
      <c r="AQ359" s="14">
        <v>37</v>
      </c>
      <c r="AR359" s="10">
        <v>310.14999999999998</v>
      </c>
      <c r="AS359" s="14">
        <v>47.1</v>
      </c>
      <c r="AT359" s="14">
        <v>0.5</v>
      </c>
      <c r="AU359" s="10">
        <v>0.56900249535735181</v>
      </c>
      <c r="AV359" s="10">
        <v>15.036151895742442</v>
      </c>
      <c r="AW359" s="10">
        <v>0.47946771089621404</v>
      </c>
      <c r="AX359" s="10">
        <v>0.53353182935166765</v>
      </c>
      <c r="AY359" s="10">
        <v>11.078268187969437</v>
      </c>
      <c r="AZ359" s="10">
        <v>13.547063233992185</v>
      </c>
      <c r="BA359" s="10">
        <v>3.881801288115188</v>
      </c>
      <c r="BB359" s="10">
        <v>0.3730013118975079</v>
      </c>
      <c r="BC359" s="2">
        <v>0.21309551006171401</v>
      </c>
      <c r="BD359" s="1" t="s">
        <v>59</v>
      </c>
      <c r="BF359" s="9">
        <v>0.74047880267085153</v>
      </c>
      <c r="BG359">
        <v>56</v>
      </c>
      <c r="BH359" s="19">
        <v>142.69999999999999</v>
      </c>
      <c r="BI359">
        <v>83</v>
      </c>
      <c r="BJ359" s="19">
        <v>28.7</v>
      </c>
      <c r="BK359">
        <v>80</v>
      </c>
      <c r="BL359" s="20">
        <v>12.5</v>
      </c>
      <c r="BM359">
        <v>93</v>
      </c>
      <c r="BN359">
        <v>75</v>
      </c>
      <c r="BO359" s="20">
        <v>6.91</v>
      </c>
      <c r="BP359">
        <v>80</v>
      </c>
      <c r="BQ359" s="19">
        <v>13.4</v>
      </c>
      <c r="BR359">
        <v>91</v>
      </c>
      <c r="BS359">
        <v>58</v>
      </c>
      <c r="BT359" s="20">
        <v>10.67</v>
      </c>
      <c r="BU359" s="20">
        <v>-0.90000000000000036</v>
      </c>
      <c r="BV359" s="20">
        <v>2</v>
      </c>
      <c r="BW359" s="20">
        <v>17</v>
      </c>
      <c r="BX359" s="20">
        <v>0</v>
      </c>
      <c r="BY359" s="20">
        <v>-3.76</v>
      </c>
      <c r="BZ359" s="25">
        <f t="shared" si="12"/>
        <v>37.648166710000005</v>
      </c>
      <c r="CA359" s="25">
        <f t="shared" si="11"/>
        <v>18.488253474757769</v>
      </c>
    </row>
    <row r="360" spans="1:79" x14ac:dyDescent="0.3">
      <c r="A360" s="2">
        <v>362</v>
      </c>
      <c r="B360" s="9" t="s">
        <v>453</v>
      </c>
      <c r="C360" s="10">
        <v>383</v>
      </c>
      <c r="D360" s="9" t="s">
        <v>58</v>
      </c>
      <c r="E360" s="10">
        <v>9.6553326750000004</v>
      </c>
      <c r="F360" s="10">
        <v>0.80986605540000001</v>
      </c>
      <c r="G360" s="10">
        <v>10.987807099999999</v>
      </c>
      <c r="H360" s="10">
        <v>8.8713574590000004</v>
      </c>
      <c r="I360" s="10">
        <v>75.366015820000001</v>
      </c>
      <c r="J360" s="10">
        <v>36.393927849999997</v>
      </c>
      <c r="K360" s="10">
        <v>96.988472849999994</v>
      </c>
      <c r="L360" s="11">
        <v>4.2187500000000003E-3</v>
      </c>
      <c r="M360" s="11">
        <v>4.8032291666666666E-3</v>
      </c>
      <c r="N360" s="10">
        <v>0.11804397400000077</v>
      </c>
      <c r="O360" s="10">
        <v>15.630015060000005</v>
      </c>
      <c r="P360" s="10">
        <v>7.552390291810809E-3</v>
      </c>
      <c r="Q360" s="9">
        <v>2.7632413868412194E-2</v>
      </c>
      <c r="R360">
        <v>14.482875669999999</v>
      </c>
      <c r="S360">
        <v>0.92660663565604995</v>
      </c>
      <c r="T360" s="9">
        <v>0.79209370903718979</v>
      </c>
      <c r="U360" s="3">
        <v>13.61827102</v>
      </c>
      <c r="V360" s="3">
        <v>9.9945096924999994</v>
      </c>
      <c r="W360" s="3">
        <v>0.72523076310000001</v>
      </c>
      <c r="X360" s="3">
        <v>0.77004553835</v>
      </c>
      <c r="Y360" s="3">
        <v>11.0589663895</v>
      </c>
      <c r="Z360" s="3">
        <v>10.844875965</v>
      </c>
      <c r="AA360" s="3">
        <v>7.9326317099999999</v>
      </c>
      <c r="AB360" s="3">
        <v>8.3347120505000003</v>
      </c>
      <c r="AC360" s="3">
        <v>90.154325209999996</v>
      </c>
      <c r="AD360" s="3">
        <v>75.149193429999997</v>
      </c>
      <c r="AE360" s="3">
        <v>36.431565274999997</v>
      </c>
      <c r="AF360" s="3">
        <v>36.543545049999999</v>
      </c>
      <c r="AG360" s="3">
        <v>82.526380429999989</v>
      </c>
      <c r="AH360" s="3">
        <v>94.495905794999999</v>
      </c>
      <c r="AI360" s="12">
        <v>43671</v>
      </c>
      <c r="AJ360" s="13">
        <v>657.66666666666663</v>
      </c>
      <c r="AK360" s="16">
        <v>3.0931440000000001</v>
      </c>
      <c r="AL360" s="10">
        <v>9.3144000000000116E-2</v>
      </c>
      <c r="AM360" s="10">
        <v>0.78547851836189964</v>
      </c>
      <c r="AN360" s="14">
        <v>12</v>
      </c>
      <c r="AO360" s="10">
        <v>285.14999999999998</v>
      </c>
      <c r="AP360" s="14">
        <v>10.5</v>
      </c>
      <c r="AQ360" s="14">
        <v>37</v>
      </c>
      <c r="AR360" s="10">
        <v>310.14999999999998</v>
      </c>
      <c r="AS360" s="14">
        <v>47.1</v>
      </c>
      <c r="AT360" s="14">
        <v>0.5</v>
      </c>
      <c r="AU360" s="10">
        <v>0.91290309223851718</v>
      </c>
      <c r="AV360" s="10">
        <v>10.030803078510333</v>
      </c>
      <c r="AW360" s="10">
        <v>0.81749988384621164</v>
      </c>
      <c r="AX360" s="10">
        <v>0.86801632002835594</v>
      </c>
      <c r="AY360" s="10">
        <v>9.0145675104637704</v>
      </c>
      <c r="AZ360" s="10">
        <v>9.41994504360175</v>
      </c>
      <c r="BA360" s="10">
        <v>9.2718066954294187E-2</v>
      </c>
      <c r="BB360" s="10">
        <v>5.932052310786075E-3</v>
      </c>
      <c r="BC360" s="2">
        <v>2.7932110688691166E-2</v>
      </c>
      <c r="BD360" s="1" t="s">
        <v>59</v>
      </c>
      <c r="BF360" s="9">
        <v>0.79209370903718979</v>
      </c>
      <c r="BG360">
        <v>67</v>
      </c>
      <c r="BH360" s="19">
        <v>146.5</v>
      </c>
      <c r="BI360">
        <v>86</v>
      </c>
      <c r="BJ360" s="19">
        <v>30.6</v>
      </c>
      <c r="BK360">
        <v>90</v>
      </c>
      <c r="BL360" s="20">
        <v>14.2</v>
      </c>
      <c r="BM360">
        <v>84</v>
      </c>
      <c r="BN360">
        <v>87</v>
      </c>
      <c r="BO360" s="20">
        <v>2.78</v>
      </c>
      <c r="BP360">
        <v>77</v>
      </c>
      <c r="BQ360" s="19">
        <v>13.9</v>
      </c>
      <c r="BR360">
        <v>85</v>
      </c>
      <c r="BS360">
        <v>77</v>
      </c>
      <c r="BT360" s="20">
        <v>2.17</v>
      </c>
      <c r="BU360" s="20">
        <v>0.29999999999999893</v>
      </c>
      <c r="BV360" s="20">
        <v>-1</v>
      </c>
      <c r="BW360" s="20">
        <v>10</v>
      </c>
      <c r="BX360" s="20">
        <v>13</v>
      </c>
      <c r="BY360" s="20">
        <v>0.60999999999999988</v>
      </c>
      <c r="BZ360" s="25">
        <f t="shared" si="12"/>
        <v>39.008943819999999</v>
      </c>
      <c r="CA360" s="25">
        <f t="shared" si="11"/>
        <v>18.175607785763372</v>
      </c>
    </row>
    <row r="361" spans="1:79" x14ac:dyDescent="0.3">
      <c r="A361" s="2">
        <v>363</v>
      </c>
      <c r="B361" s="9" t="s">
        <v>454</v>
      </c>
      <c r="C361" s="10">
        <v>365</v>
      </c>
      <c r="D361" s="9" t="s">
        <v>58</v>
      </c>
      <c r="E361" s="10">
        <v>9.3719183699999995</v>
      </c>
      <c r="F361" s="10">
        <v>0.55253229079999999</v>
      </c>
      <c r="G361" s="10">
        <v>22.12385218</v>
      </c>
      <c r="H361" s="10">
        <v>12.1260946</v>
      </c>
      <c r="I361" s="10">
        <v>79.670971690000002</v>
      </c>
      <c r="J361" s="10">
        <v>32.920734719999999</v>
      </c>
      <c r="K361" s="10">
        <v>92.424991000000006</v>
      </c>
      <c r="L361" s="11">
        <v>4.7858796296296295E-3</v>
      </c>
      <c r="M361" s="11">
        <v>5.3529976851851855E-3</v>
      </c>
      <c r="N361" s="10">
        <v>2.0653142100000004</v>
      </c>
      <c r="O361" s="10">
        <v>10.912279810000001</v>
      </c>
      <c r="P361" s="10">
        <v>0.18926514403592809</v>
      </c>
      <c r="Q361" s="9">
        <v>9.2511719798125128E-2</v>
      </c>
      <c r="R361">
        <v>6.3492443700000081</v>
      </c>
      <c r="S361">
        <v>0.58184398499217072</v>
      </c>
      <c r="T361" s="9">
        <v>0.58369145102797448</v>
      </c>
      <c r="U361" s="3">
        <v>13.616084823333333</v>
      </c>
      <c r="V361" s="3">
        <v>9.496938372333334</v>
      </c>
      <c r="W361" s="3">
        <v>0.50858911356666658</v>
      </c>
      <c r="X361" s="3">
        <v>0.53150943070000001</v>
      </c>
      <c r="Y361" s="3">
        <v>20.558765086666668</v>
      </c>
      <c r="Z361" s="3">
        <v>21.767200206666669</v>
      </c>
      <c r="AA361" s="3">
        <v>10.454676753333333</v>
      </c>
      <c r="AB361" s="3">
        <v>11.516324486666667</v>
      </c>
      <c r="AC361" s="3">
        <v>89.387499633333334</v>
      </c>
      <c r="AD361" s="3">
        <v>77.944703799999999</v>
      </c>
      <c r="AE361" s="3">
        <v>32.619007106666665</v>
      </c>
      <c r="AF361" s="3">
        <v>33.062879673333327</v>
      </c>
      <c r="AG361" s="3">
        <v>84.958272536666655</v>
      </c>
      <c r="AH361" s="3">
        <v>91.428737049999995</v>
      </c>
      <c r="AI361" s="12">
        <v>43671</v>
      </c>
      <c r="AJ361" s="13">
        <v>657.66666666666663</v>
      </c>
      <c r="AK361" s="16">
        <v>3.0931440000000001</v>
      </c>
      <c r="AL361" s="10">
        <v>9.3144000000000116E-2</v>
      </c>
      <c r="AM361" s="10">
        <v>0.53589385828787794</v>
      </c>
      <c r="AN361" s="14">
        <v>12</v>
      </c>
      <c r="AO361" s="10">
        <v>285.14999999999998</v>
      </c>
      <c r="AP361" s="14">
        <v>10.5</v>
      </c>
      <c r="AQ361" s="14">
        <v>37</v>
      </c>
      <c r="AR361" s="10">
        <v>310.14999999999998</v>
      </c>
      <c r="AS361" s="14">
        <v>47.1</v>
      </c>
      <c r="AT361" s="14">
        <v>0.5</v>
      </c>
      <c r="AU361" s="10">
        <v>0.62282945861191807</v>
      </c>
      <c r="AV361" s="10">
        <v>13.779386875679503</v>
      </c>
      <c r="AW361" s="10">
        <v>0.57329551147138547</v>
      </c>
      <c r="AX361" s="10">
        <v>0.59913191768521668</v>
      </c>
      <c r="AY361" s="10">
        <v>11.789759519880667</v>
      </c>
      <c r="AZ361" s="10">
        <v>13.031009706425436</v>
      </c>
      <c r="BA361" s="10">
        <v>2.4340936740663253</v>
      </c>
      <c r="BB361" s="10">
        <v>0.22306004945325214</v>
      </c>
      <c r="BC361" s="2">
        <v>0.10819408771938488</v>
      </c>
      <c r="BD361" s="1" t="s">
        <v>59</v>
      </c>
      <c r="BF361" s="9">
        <v>0.58369145102797448</v>
      </c>
      <c r="BG361">
        <v>79</v>
      </c>
      <c r="BH361" s="19">
        <v>147.69999999999999</v>
      </c>
      <c r="BI361">
        <v>98</v>
      </c>
      <c r="BJ361" s="19">
        <v>32.799999999999997</v>
      </c>
      <c r="BK361">
        <v>86</v>
      </c>
      <c r="BL361" s="20">
        <v>12.4</v>
      </c>
      <c r="BM361">
        <v>86</v>
      </c>
      <c r="BN361">
        <v>94</v>
      </c>
      <c r="BO361" s="20">
        <v>7.93</v>
      </c>
      <c r="BP361">
        <v>82</v>
      </c>
      <c r="BQ361" s="19">
        <v>12.6</v>
      </c>
      <c r="BR361">
        <v>90</v>
      </c>
      <c r="BS361">
        <v>91</v>
      </c>
      <c r="BT361" s="20">
        <v>2.5299999999999998</v>
      </c>
      <c r="BU361" s="20">
        <v>-0.19999999999999929</v>
      </c>
      <c r="BV361" s="20">
        <v>-4</v>
      </c>
      <c r="BW361" s="20">
        <v>3</v>
      </c>
      <c r="BX361" s="20">
        <v>4</v>
      </c>
      <c r="BY361" s="20">
        <v>5.4</v>
      </c>
      <c r="BZ361" s="25">
        <f t="shared" si="12"/>
        <v>44.452052260000002</v>
      </c>
      <c r="CA361" s="25">
        <f t="shared" si="11"/>
        <v>20.376558028795401</v>
      </c>
    </row>
    <row r="362" spans="1:79" x14ac:dyDescent="0.3">
      <c r="A362" s="2">
        <v>364</v>
      </c>
      <c r="B362" s="9" t="s">
        <v>455</v>
      </c>
      <c r="C362" s="10">
        <v>344</v>
      </c>
      <c r="D362" s="9" t="s">
        <v>58</v>
      </c>
      <c r="E362" s="10">
        <v>9.1555239799999999</v>
      </c>
      <c r="F362" s="10">
        <v>0.59711752009999997</v>
      </c>
      <c r="G362" s="10">
        <v>22.113162379999999</v>
      </c>
      <c r="H362" s="10">
        <v>13.168958290000001</v>
      </c>
      <c r="I362" s="10">
        <v>81.187369910000001</v>
      </c>
      <c r="J362" s="10">
        <v>33.031070649999997</v>
      </c>
      <c r="K362" s="10">
        <v>90.859074609999993</v>
      </c>
      <c r="L362" s="11">
        <v>4.2013888888888891E-3</v>
      </c>
      <c r="M362" s="11">
        <v>4.837951388888889E-3</v>
      </c>
      <c r="N362" s="10">
        <v>2.7376658800000016</v>
      </c>
      <c r="O362" s="10">
        <v>9.8546400700000021</v>
      </c>
      <c r="P362" s="10">
        <v>0.27780475598841442</v>
      </c>
      <c r="Q362" s="9">
        <v>0.19974407944880437</v>
      </c>
      <c r="R362">
        <v>8.8486659399999894</v>
      </c>
      <c r="S362">
        <v>0.89791873443836367</v>
      </c>
      <c r="T362" s="9">
        <v>0.78951006823097647</v>
      </c>
      <c r="U362" s="3">
        <v>13.59900994</v>
      </c>
      <c r="V362" s="3">
        <v>9.4278247366666665</v>
      </c>
      <c r="W362" s="3">
        <v>0.4880892704</v>
      </c>
      <c r="X362" s="3">
        <v>0.55870764846666665</v>
      </c>
      <c r="Y362" s="3">
        <v>20.465545726666665</v>
      </c>
      <c r="Z362" s="3">
        <v>22.036649710000003</v>
      </c>
      <c r="AA362" s="3">
        <v>9.9601490593333342</v>
      </c>
      <c r="AB362" s="3">
        <v>12.29584331</v>
      </c>
      <c r="AC362" s="3">
        <v>90.883493393333325</v>
      </c>
      <c r="AD362" s="3">
        <v>78.724356643333337</v>
      </c>
      <c r="AE362" s="3">
        <v>32.482318813333336</v>
      </c>
      <c r="AF362" s="3">
        <v>32.503901469999995</v>
      </c>
      <c r="AG362" s="3">
        <v>81.068068446666672</v>
      </c>
      <c r="AH362" s="3">
        <v>90.543709636666662</v>
      </c>
      <c r="AI362" s="12">
        <v>43671</v>
      </c>
      <c r="AJ362" s="13">
        <v>657.66666666666663</v>
      </c>
      <c r="AK362" s="16">
        <v>3.0931440000000001</v>
      </c>
      <c r="AL362" s="10">
        <v>9.3144000000000116E-2</v>
      </c>
      <c r="AM362" s="10">
        <v>0.57913649034768511</v>
      </c>
      <c r="AN362" s="14">
        <v>12</v>
      </c>
      <c r="AO362" s="10">
        <v>285.14999999999998</v>
      </c>
      <c r="AP362" s="14">
        <v>10.5</v>
      </c>
      <c r="AQ362" s="14">
        <v>37</v>
      </c>
      <c r="AR362" s="10">
        <v>310.14999999999998</v>
      </c>
      <c r="AS362" s="14">
        <v>47.1</v>
      </c>
      <c r="AT362" s="14">
        <v>0.5</v>
      </c>
      <c r="AU362" s="10">
        <v>0.67308714434246808</v>
      </c>
      <c r="AV362" s="10">
        <v>14.884085318735494</v>
      </c>
      <c r="AW362" s="10">
        <v>0.55018752948785687</v>
      </c>
      <c r="AX362" s="10">
        <v>0.62979049009606192</v>
      </c>
      <c r="AY362" s="10">
        <v>11.252674671941881</v>
      </c>
      <c r="AZ362" s="10">
        <v>13.882796324707911</v>
      </c>
      <c r="BA362" s="10">
        <v>3.0884568551122804</v>
      </c>
      <c r="BB362" s="10">
        <v>0.31340128438727238</v>
      </c>
      <c r="BC362" s="2">
        <v>0.22497430890475498</v>
      </c>
      <c r="BD362" s="1" t="s">
        <v>59</v>
      </c>
      <c r="BF362" s="9">
        <v>0.78951006823097647</v>
      </c>
      <c r="BG362">
        <v>55</v>
      </c>
      <c r="BH362" s="19">
        <v>147.19999999999999</v>
      </c>
      <c r="BI362">
        <v>76</v>
      </c>
      <c r="BJ362" s="19">
        <v>30.2</v>
      </c>
      <c r="BK362">
        <v>88</v>
      </c>
      <c r="BL362" s="20">
        <v>14.4</v>
      </c>
      <c r="BM362">
        <v>82</v>
      </c>
      <c r="BN362">
        <v>77</v>
      </c>
      <c r="BO362" s="20">
        <v>13.74</v>
      </c>
      <c r="BP362">
        <v>85</v>
      </c>
      <c r="BQ362" s="19">
        <v>14</v>
      </c>
      <c r="BR362">
        <v>85</v>
      </c>
      <c r="BS362">
        <v>69</v>
      </c>
      <c r="BT362" s="20">
        <v>7.69</v>
      </c>
      <c r="BU362" s="20">
        <v>0.40000000000000036</v>
      </c>
      <c r="BV362" s="20">
        <v>-3</v>
      </c>
      <c r="BW362" s="20">
        <v>8</v>
      </c>
      <c r="BX362" s="20">
        <v>3</v>
      </c>
      <c r="BY362" s="20">
        <v>6.05</v>
      </c>
      <c r="BZ362" s="25">
        <f t="shared" si="12"/>
        <v>34.473020120000001</v>
      </c>
      <c r="CA362" s="25">
        <f t="shared" si="11"/>
        <v>15.909763095906193</v>
      </c>
    </row>
    <row r="363" spans="1:79" x14ac:dyDescent="0.3">
      <c r="A363" s="2">
        <v>367</v>
      </c>
      <c r="B363" s="9" t="s">
        <v>458</v>
      </c>
      <c r="C363" s="10">
        <v>355</v>
      </c>
      <c r="D363" s="9" t="s">
        <v>58</v>
      </c>
      <c r="E363" s="10">
        <v>9.4680228070000005</v>
      </c>
      <c r="F363" s="10">
        <v>0.70828312309999997</v>
      </c>
      <c r="G363" s="10">
        <v>19.973231800000001</v>
      </c>
      <c r="H363" s="10">
        <v>13.77384077</v>
      </c>
      <c r="I363" s="10">
        <v>78.371574370000005</v>
      </c>
      <c r="J363" s="10">
        <v>31.381512600000001</v>
      </c>
      <c r="K363" s="10">
        <v>77.453915469999998</v>
      </c>
      <c r="L363" s="11">
        <v>4.3344907407407403E-3</v>
      </c>
      <c r="M363" s="11">
        <v>4.7685069444444441E-3</v>
      </c>
      <c r="N363" s="10">
        <v>2.4266961899999995</v>
      </c>
      <c r="O363" s="10">
        <v>12.721039969999993</v>
      </c>
      <c r="P363" s="10">
        <v>0.19076240588213489</v>
      </c>
      <c r="Q363" s="9">
        <v>0.21388870045939112</v>
      </c>
      <c r="R363">
        <v>14.055137949999995</v>
      </c>
      <c r="S363">
        <v>1.1048733423640051</v>
      </c>
      <c r="T363" s="9">
        <v>0.60148512557462219</v>
      </c>
      <c r="U363" s="3">
        <v>13.692250853333332</v>
      </c>
      <c r="V363" s="3">
        <v>9.299874864666668</v>
      </c>
      <c r="W363" s="3">
        <v>0.57756729396666662</v>
      </c>
      <c r="X363" s="3">
        <v>0.67194203330000002</v>
      </c>
      <c r="Y363" s="3">
        <v>19.448297280000002</v>
      </c>
      <c r="Z363" s="3">
        <v>20.622387840000002</v>
      </c>
      <c r="AA363" s="3">
        <v>11.225468943333334</v>
      </c>
      <c r="AB363" s="3">
        <v>13.717733276666666</v>
      </c>
      <c r="AC363" s="3">
        <v>91.223415536666664</v>
      </c>
      <c r="AD363" s="3">
        <v>79.521880633333339</v>
      </c>
      <c r="AE363" s="3">
        <v>31.031208743333334</v>
      </c>
      <c r="AF363" s="3">
        <v>31.157856600000002</v>
      </c>
      <c r="AG363" s="3">
        <v>69.031906276666675</v>
      </c>
      <c r="AH363" s="3">
        <v>76.320362963333324</v>
      </c>
      <c r="AI363" s="12">
        <v>43671</v>
      </c>
      <c r="AJ363" s="13">
        <v>657.66666666666663</v>
      </c>
      <c r="AK363" s="16">
        <v>3.0931440000000001</v>
      </c>
      <c r="AL363" s="10">
        <v>9.3144000000000116E-2</v>
      </c>
      <c r="AM363" s="10">
        <v>0.68695455798372129</v>
      </c>
      <c r="AN363" s="14">
        <v>12</v>
      </c>
      <c r="AO363" s="10">
        <v>285.14999999999998</v>
      </c>
      <c r="AP363" s="14">
        <v>10.5</v>
      </c>
      <c r="AQ363" s="14">
        <v>37</v>
      </c>
      <c r="AR363" s="10">
        <v>310.14999999999998</v>
      </c>
      <c r="AS363" s="14">
        <v>47.1</v>
      </c>
      <c r="AT363" s="14">
        <v>0.5</v>
      </c>
      <c r="AU363" s="10">
        <v>0.79839604209486947</v>
      </c>
      <c r="AV363" s="10">
        <v>15.946549216963387</v>
      </c>
      <c r="AW363" s="10">
        <v>0.65104959656270911</v>
      </c>
      <c r="AX363" s="10">
        <v>0.75743137511996872</v>
      </c>
      <c r="AY363" s="10">
        <v>12.653681139785199</v>
      </c>
      <c r="AZ363" s="10">
        <v>15.599630253209165</v>
      </c>
      <c r="BA363" s="10">
        <v>3.1473899254579774</v>
      </c>
      <c r="BB363" s="10">
        <v>0.24741608648982016</v>
      </c>
      <c r="BC363" s="2">
        <v>0.25184949725954159</v>
      </c>
      <c r="BD363" s="1" t="s">
        <v>59</v>
      </c>
      <c r="BF363" s="9">
        <v>0.60148512557462219</v>
      </c>
      <c r="BG363">
        <v>61</v>
      </c>
      <c r="BH363" s="19">
        <v>157.30000000000001</v>
      </c>
      <c r="BI363">
        <v>96</v>
      </c>
      <c r="BJ363" s="19">
        <v>32.6</v>
      </c>
      <c r="BK363">
        <v>88</v>
      </c>
      <c r="BL363" s="20">
        <v>13.2</v>
      </c>
      <c r="BM363">
        <v>88</v>
      </c>
      <c r="BN363">
        <v>69</v>
      </c>
      <c r="BO363" s="20">
        <v>2.25</v>
      </c>
      <c r="BP363">
        <v>84</v>
      </c>
      <c r="BQ363" s="19">
        <v>14.9</v>
      </c>
      <c r="BR363">
        <v>86</v>
      </c>
      <c r="BS363">
        <v>61</v>
      </c>
      <c r="BT363" s="20">
        <v>10.1</v>
      </c>
      <c r="BU363" s="20">
        <v>-1.7000000000000011</v>
      </c>
      <c r="BV363" s="20">
        <v>2</v>
      </c>
      <c r="BW363" s="20">
        <v>8</v>
      </c>
      <c r="BX363" s="20">
        <v>4</v>
      </c>
      <c r="BY363" s="20">
        <v>-7.85</v>
      </c>
      <c r="BZ363" s="25">
        <f t="shared" si="12"/>
        <v>43.544867520000004</v>
      </c>
      <c r="CA363" s="25">
        <f t="shared" si="11"/>
        <v>17.59865705813576</v>
      </c>
    </row>
    <row r="364" spans="1:79" x14ac:dyDescent="0.3">
      <c r="A364" s="2">
        <v>368</v>
      </c>
      <c r="B364" s="9" t="s">
        <v>459</v>
      </c>
      <c r="C364" s="10">
        <v>357</v>
      </c>
      <c r="D364" s="9" t="s">
        <v>58</v>
      </c>
      <c r="E364" s="10">
        <v>10.445581049999999</v>
      </c>
      <c r="F364" s="10">
        <v>0.43219255870000001</v>
      </c>
      <c r="G364" s="10">
        <v>21.371691680000001</v>
      </c>
      <c r="H364" s="10">
        <v>9.2157866009999996</v>
      </c>
      <c r="I364" s="10">
        <v>67.880228250000002</v>
      </c>
      <c r="J364" s="10">
        <v>36.697757150000001</v>
      </c>
      <c r="K364" s="10">
        <v>70.419027249999999</v>
      </c>
      <c r="L364" s="11">
        <v>4.0567129629629625E-3</v>
      </c>
      <c r="M364" s="11">
        <v>4.8263773148148155E-3</v>
      </c>
      <c r="N364" s="10">
        <v>0.57072052100000015</v>
      </c>
      <c r="O364" s="10">
        <v>13.105248029999998</v>
      </c>
      <c r="P364" s="10">
        <v>4.3549005687914491E-2</v>
      </c>
      <c r="Q364" s="9">
        <v>3.5349656407400724E-2</v>
      </c>
      <c r="R364">
        <v>10.347274730000002</v>
      </c>
      <c r="S364">
        <v>0.78955199522461872</v>
      </c>
      <c r="T364" s="9">
        <v>0.69123833061208806</v>
      </c>
      <c r="U364" s="3">
        <v>13.66028492</v>
      </c>
      <c r="V364" s="3">
        <v>10.640135189999999</v>
      </c>
      <c r="W364" s="3">
        <v>0.418136483</v>
      </c>
      <c r="X364" s="3">
        <v>0.41850252440000002</v>
      </c>
      <c r="Y364" s="3">
        <v>21.079263400000002</v>
      </c>
      <c r="Z364" s="3">
        <v>22.071499403333334</v>
      </c>
      <c r="AA364" s="3">
        <v>8.806146819666667</v>
      </c>
      <c r="AB364" s="3">
        <v>9.2111947609999998</v>
      </c>
      <c r="AC364" s="3">
        <v>84.793580703333333</v>
      </c>
      <c r="AD364" s="3">
        <v>71.962277159999999</v>
      </c>
      <c r="AE364" s="3">
        <v>36.783098003333329</v>
      </c>
      <c r="AF364" s="3">
        <v>36.588697206666666</v>
      </c>
      <c r="AG364" s="3">
        <v>60.138887359999991</v>
      </c>
      <c r="AH364" s="3">
        <v>68.932146276666671</v>
      </c>
      <c r="AI364" s="12">
        <v>43671</v>
      </c>
      <c r="AJ364" s="13">
        <v>657.66666666666663</v>
      </c>
      <c r="AK364" s="16">
        <v>3.0931440000000001</v>
      </c>
      <c r="AL364" s="10">
        <v>9.3144000000000116E-2</v>
      </c>
      <c r="AM364" s="10">
        <v>0.41917792256034636</v>
      </c>
      <c r="AN364" s="14">
        <v>12</v>
      </c>
      <c r="AO364" s="10">
        <v>285.14999999999998</v>
      </c>
      <c r="AP364" s="14">
        <v>10.5</v>
      </c>
      <c r="AQ364" s="14">
        <v>37</v>
      </c>
      <c r="AR364" s="10">
        <v>310.14999999999998</v>
      </c>
      <c r="AS364" s="14">
        <v>47.1</v>
      </c>
      <c r="AT364" s="14">
        <v>0.5</v>
      </c>
      <c r="AU364" s="10">
        <v>0.4871792324779376</v>
      </c>
      <c r="AV364" s="10">
        <v>10.411844349417525</v>
      </c>
      <c r="AW364" s="10">
        <v>0.47133484082118277</v>
      </c>
      <c r="AX364" s="10">
        <v>0.47174745266448603</v>
      </c>
      <c r="AY364" s="10">
        <v>9.9337235262582855</v>
      </c>
      <c r="AZ364" s="10">
        <v>10.40559423879427</v>
      </c>
      <c r="BA364" s="10">
        <v>0.66875798732119485</v>
      </c>
      <c r="BB364" s="10">
        <v>5.1029784845758076E-2</v>
      </c>
      <c r="BC364" s="2">
        <v>4.1156194495151552E-2</v>
      </c>
      <c r="BD364" s="1" t="s">
        <v>59</v>
      </c>
      <c r="BF364" s="9">
        <v>0.69123833061208806</v>
      </c>
      <c r="BG364">
        <v>62</v>
      </c>
      <c r="BH364" s="19">
        <v>146.4</v>
      </c>
      <c r="BI364">
        <v>108</v>
      </c>
      <c r="BJ364" s="19">
        <v>30</v>
      </c>
      <c r="BK364">
        <v>93</v>
      </c>
      <c r="BL364" s="20">
        <v>12.4</v>
      </c>
      <c r="BM364">
        <v>81</v>
      </c>
      <c r="BN364">
        <v>68</v>
      </c>
      <c r="BO364" s="20">
        <v>7.66</v>
      </c>
      <c r="BP364">
        <v>82</v>
      </c>
      <c r="BQ364" s="19">
        <v>13.5</v>
      </c>
      <c r="BR364">
        <v>75</v>
      </c>
      <c r="BS364">
        <v>66</v>
      </c>
      <c r="BT364" s="20">
        <v>8.14</v>
      </c>
      <c r="BU364" s="20">
        <v>-1.0999999999999996</v>
      </c>
      <c r="BV364" s="20">
        <v>6</v>
      </c>
      <c r="BW364" s="20">
        <v>2</v>
      </c>
      <c r="BX364" s="20">
        <v>11</v>
      </c>
      <c r="BY364" s="20">
        <v>-0.48000000000000043</v>
      </c>
      <c r="BZ364" s="25">
        <f t="shared" si="12"/>
        <v>48.98797596</v>
      </c>
      <c r="CA364" s="25">
        <f t="shared" si="11"/>
        <v>22.856374462510079</v>
      </c>
    </row>
    <row r="365" spans="1:79" x14ac:dyDescent="0.3">
      <c r="A365" s="2">
        <v>370</v>
      </c>
      <c r="B365" s="9" t="s">
        <v>461</v>
      </c>
      <c r="C365" s="10">
        <v>352</v>
      </c>
      <c r="D365" s="9" t="s">
        <v>58</v>
      </c>
      <c r="E365" s="10">
        <v>10.97659728</v>
      </c>
      <c r="F365" s="10">
        <v>0.52360831539999997</v>
      </c>
      <c r="G365" s="10">
        <v>19.774111399999999</v>
      </c>
      <c r="H365" s="10">
        <v>10.16791506</v>
      </c>
      <c r="I365" s="10">
        <v>62.42701572</v>
      </c>
      <c r="J365" s="10">
        <v>33.087578069999999</v>
      </c>
      <c r="K365" s="10">
        <v>71.982198800000006</v>
      </c>
      <c r="L365" s="11">
        <v>4.155092592592593E-3</v>
      </c>
      <c r="M365" s="11">
        <v>4.7048495370370369E-3</v>
      </c>
      <c r="N365" s="10">
        <v>1.0920666420000007</v>
      </c>
      <c r="O365" s="10">
        <v>11.365148340000005</v>
      </c>
      <c r="P365" s="10">
        <v>9.60890794673077E-2</v>
      </c>
      <c r="Q365" s="9">
        <v>0.12095356967420753</v>
      </c>
      <c r="R365">
        <v>2.265900110000004</v>
      </c>
      <c r="S365">
        <v>0.19937268236307096</v>
      </c>
      <c r="T365" s="9">
        <v>0.29548448898668966</v>
      </c>
      <c r="U365" s="3">
        <v>13.675723725000001</v>
      </c>
      <c r="V365" s="3">
        <v>11.001255624999999</v>
      </c>
      <c r="W365" s="3">
        <v>0.45664296024999995</v>
      </c>
      <c r="X365" s="3">
        <v>0.50124260344999993</v>
      </c>
      <c r="Y365" s="3">
        <v>19.776419000000001</v>
      </c>
      <c r="Z365" s="3">
        <v>21.068552429999997</v>
      </c>
      <c r="AA365" s="3">
        <v>8.9964316965000002</v>
      </c>
      <c r="AB365" s="3">
        <v>10.364153094999999</v>
      </c>
      <c r="AC365" s="3">
        <v>74.932237955000005</v>
      </c>
      <c r="AD365" s="3">
        <v>63.614641085000002</v>
      </c>
      <c r="AE365" s="3">
        <v>32.560606440000001</v>
      </c>
      <c r="AF365" s="3">
        <v>32.755600090000002</v>
      </c>
      <c r="AG365" s="3">
        <v>68.197994210000005</v>
      </c>
      <c r="AH365" s="3">
        <v>71.537598279999997</v>
      </c>
      <c r="AI365" s="12">
        <v>43671</v>
      </c>
      <c r="AJ365" s="13">
        <v>657.66666666666663</v>
      </c>
      <c r="AK365" s="16">
        <v>3.0931440000000001</v>
      </c>
      <c r="AL365" s="10">
        <v>9.3144000000000116E-2</v>
      </c>
      <c r="AM365" s="10">
        <v>0.50784087200595895</v>
      </c>
      <c r="AN365" s="14">
        <v>12</v>
      </c>
      <c r="AO365" s="10">
        <v>285.14999999999998</v>
      </c>
      <c r="AP365" s="14">
        <v>10.5</v>
      </c>
      <c r="AQ365" s="14">
        <v>37</v>
      </c>
      <c r="AR365" s="10">
        <v>310.14999999999998</v>
      </c>
      <c r="AS365" s="14">
        <v>47.1</v>
      </c>
      <c r="AT365" s="14">
        <v>0.5</v>
      </c>
      <c r="AU365" s="10">
        <v>0.5902255651576489</v>
      </c>
      <c r="AV365" s="10">
        <v>11.671186076555307</v>
      </c>
      <c r="AW365" s="10">
        <v>0.51474039155188345</v>
      </c>
      <c r="AX365" s="10">
        <v>0.56501432502339433</v>
      </c>
      <c r="AY365" s="10">
        <v>10.172502613306708</v>
      </c>
      <c r="AZ365" s="10">
        <v>11.871399466809482</v>
      </c>
      <c r="BA365" s="10">
        <v>1.4406656421688719</v>
      </c>
      <c r="BB365" s="10">
        <v>0.12676171036839026</v>
      </c>
      <c r="BC365" s="2">
        <v>0.15020961209570996</v>
      </c>
      <c r="BD365" s="1" t="s">
        <v>59</v>
      </c>
      <c r="BF365" s="9">
        <v>0.29548448898668966</v>
      </c>
      <c r="BG365">
        <v>67</v>
      </c>
      <c r="BH365" s="19">
        <v>127.6</v>
      </c>
      <c r="BI365">
        <v>72</v>
      </c>
      <c r="BJ365" s="19">
        <v>28</v>
      </c>
      <c r="BK365">
        <v>89</v>
      </c>
      <c r="BL365" s="20">
        <v>13.1</v>
      </c>
      <c r="BM365">
        <v>73</v>
      </c>
      <c r="BN365">
        <v>66</v>
      </c>
      <c r="BO365" s="20">
        <v>4.4800000000000004</v>
      </c>
      <c r="BP365">
        <v>85</v>
      </c>
      <c r="BQ365" s="19">
        <v>12.8</v>
      </c>
      <c r="BR365">
        <v>78</v>
      </c>
      <c r="BS365">
        <v>78</v>
      </c>
      <c r="BT365" s="20">
        <v>4.28</v>
      </c>
      <c r="BU365" s="20">
        <v>0.29999999999999893</v>
      </c>
      <c r="BV365" s="20">
        <v>-5</v>
      </c>
      <c r="BW365" s="20">
        <v>-12</v>
      </c>
      <c r="BX365" s="20">
        <v>4</v>
      </c>
      <c r="BY365" s="20">
        <v>0.20000000000000018</v>
      </c>
      <c r="BZ365" s="25">
        <f t="shared" si="12"/>
        <v>32.658650640000005</v>
      </c>
      <c r="CA365" s="25">
        <f t="shared" si="11"/>
        <v>20.058427737541891</v>
      </c>
    </row>
    <row r="366" spans="1:79" x14ac:dyDescent="0.3">
      <c r="A366" s="2">
        <v>371</v>
      </c>
      <c r="B366" s="9" t="s">
        <v>462</v>
      </c>
      <c r="C366" s="10">
        <v>322</v>
      </c>
      <c r="D366" s="9" t="s">
        <v>58</v>
      </c>
      <c r="E366" s="10">
        <v>9.0611595640000004</v>
      </c>
      <c r="F366" s="10">
        <v>0.52324827389999995</v>
      </c>
      <c r="G366" s="10">
        <v>24.905009490000001</v>
      </c>
      <c r="H366" s="10">
        <v>13.02161714</v>
      </c>
      <c r="I366" s="10">
        <v>78.378729570000004</v>
      </c>
      <c r="J366" s="10">
        <v>34.590294950000001</v>
      </c>
      <c r="K366" s="10">
        <v>82.984553309999995</v>
      </c>
      <c r="L366" s="11">
        <v>4.8263888888888887E-3</v>
      </c>
      <c r="M366" s="11">
        <v>5.5323958333333327E-3</v>
      </c>
      <c r="N366" s="10">
        <v>3.3852375240000008</v>
      </c>
      <c r="O366" s="10">
        <v>9.9896073899999891</v>
      </c>
      <c r="P366" s="10">
        <v>0.33887593294094459</v>
      </c>
      <c r="Q366" s="9">
        <v>0.23244825317076831</v>
      </c>
      <c r="R366">
        <v>10.308836779999993</v>
      </c>
      <c r="S366">
        <v>1.031956149780177</v>
      </c>
      <c r="T366" s="9">
        <v>0.83507728125099856</v>
      </c>
      <c r="U366" s="3">
        <v>13.658954570000001</v>
      </c>
      <c r="V366" s="3">
        <v>9.4077473496666659</v>
      </c>
      <c r="W366" s="3">
        <v>0.40726958673333336</v>
      </c>
      <c r="X366" s="3">
        <v>0.4846137975</v>
      </c>
      <c r="Y366" s="3">
        <v>23.239634883333334</v>
      </c>
      <c r="Z366" s="3">
        <v>24.629135960000003</v>
      </c>
      <c r="AA366" s="3">
        <v>9.3996985883333348</v>
      </c>
      <c r="AB366" s="3">
        <v>11.925085253333334</v>
      </c>
      <c r="AC366" s="3">
        <v>89.457374010000009</v>
      </c>
      <c r="AD366" s="3">
        <v>78.407918879999997</v>
      </c>
      <c r="AE366" s="3">
        <v>34.193443126666665</v>
      </c>
      <c r="AF366" s="3">
        <v>34.258553276666667</v>
      </c>
      <c r="AG366" s="3">
        <v>73.237669026666666</v>
      </c>
      <c r="AH366" s="3">
        <v>82.398176649999996</v>
      </c>
      <c r="AI366" s="12">
        <v>43671</v>
      </c>
      <c r="AJ366" s="13">
        <v>657.66666666666663</v>
      </c>
      <c r="AK366" s="16">
        <v>3.0931440000000001</v>
      </c>
      <c r="AL366" s="10">
        <v>9.3144000000000116E-2</v>
      </c>
      <c r="AM366" s="10">
        <v>0.50749167245365878</v>
      </c>
      <c r="AN366" s="14">
        <v>12</v>
      </c>
      <c r="AO366" s="10">
        <v>285.14999999999998</v>
      </c>
      <c r="AP366" s="14">
        <v>10.5</v>
      </c>
      <c r="AQ366" s="14">
        <v>37</v>
      </c>
      <c r="AR366" s="10">
        <v>310.14999999999998</v>
      </c>
      <c r="AS366" s="14">
        <v>47.1</v>
      </c>
      <c r="AT366" s="14">
        <v>0.5</v>
      </c>
      <c r="AU366" s="10">
        <v>0.58981971656516552</v>
      </c>
      <c r="AV366" s="10">
        <v>14.689465638444558</v>
      </c>
      <c r="AW366" s="10">
        <v>0.45908537914943087</v>
      </c>
      <c r="AX366" s="10">
        <v>0.54626988170370061</v>
      </c>
      <c r="AY366" s="10">
        <v>10.611336659913263</v>
      </c>
      <c r="AZ366" s="10">
        <v>13.460127231857276</v>
      </c>
      <c r="BA366" s="10">
        <v>3.8112799317450161</v>
      </c>
      <c r="BB366" s="10">
        <v>0.38152449670447164</v>
      </c>
      <c r="BC366" s="2">
        <v>0.26220152542305702</v>
      </c>
      <c r="BD366" s="1" t="s">
        <v>59</v>
      </c>
      <c r="BF366" s="9">
        <v>0.83507728125099856</v>
      </c>
      <c r="BG366">
        <v>68</v>
      </c>
      <c r="BH366" s="19">
        <v>148.80000000000001</v>
      </c>
      <c r="BI366">
        <v>98</v>
      </c>
      <c r="BJ366" s="19">
        <v>32.6</v>
      </c>
      <c r="BK366">
        <v>91</v>
      </c>
      <c r="BL366" s="20">
        <v>13.5</v>
      </c>
      <c r="BM366">
        <v>84</v>
      </c>
      <c r="BN366">
        <v>75</v>
      </c>
      <c r="BO366" s="20">
        <v>4.33</v>
      </c>
      <c r="BP366">
        <v>89</v>
      </c>
      <c r="BQ366" s="19">
        <v>13.6</v>
      </c>
      <c r="BR366">
        <v>88</v>
      </c>
      <c r="BS366">
        <v>83</v>
      </c>
      <c r="BT366" s="20">
        <v>6.8</v>
      </c>
      <c r="BU366" s="20">
        <v>-9.9999999999999645E-2</v>
      </c>
      <c r="BV366" s="20">
        <v>-4</v>
      </c>
      <c r="BW366" s="20">
        <v>-8</v>
      </c>
      <c r="BX366" s="20">
        <v>2</v>
      </c>
      <c r="BY366" s="20">
        <v>-2.4699999999999998</v>
      </c>
      <c r="BZ366" s="25">
        <f t="shared" si="12"/>
        <v>44.452052260000002</v>
      </c>
      <c r="CA366" s="25">
        <f t="shared" si="11"/>
        <v>20.076405265420853</v>
      </c>
    </row>
    <row r="367" spans="1:79" x14ac:dyDescent="0.3">
      <c r="A367" s="2">
        <v>374</v>
      </c>
      <c r="B367" s="9" t="s">
        <v>465</v>
      </c>
      <c r="C367" s="10">
        <v>336</v>
      </c>
      <c r="D367" s="9" t="s">
        <v>58</v>
      </c>
      <c r="E367" s="10">
        <v>9.18401493</v>
      </c>
      <c r="F367" s="10">
        <v>0.69336958780000002</v>
      </c>
      <c r="G367" s="10">
        <v>17.112934119999998</v>
      </c>
      <c r="H367" s="10">
        <v>11.857818630000001</v>
      </c>
      <c r="I367" s="10">
        <v>74.062744929999994</v>
      </c>
      <c r="J367" s="10">
        <v>33.048013210000001</v>
      </c>
      <c r="K367" s="10">
        <v>100.15041669999999</v>
      </c>
      <c r="L367" s="11">
        <v>3.4953703703703705E-3</v>
      </c>
      <c r="M367" s="11">
        <v>3.993043981481482E-3</v>
      </c>
      <c r="N367" s="10">
        <v>2.0724022190000007</v>
      </c>
      <c r="O367" s="10">
        <v>14.259800000000013</v>
      </c>
      <c r="P367" s="10">
        <v>0.14533178719196616</v>
      </c>
      <c r="Q367" s="9">
        <v>0.10967324252076038</v>
      </c>
      <c r="R367">
        <v>10.626983609999996</v>
      </c>
      <c r="S367">
        <v>0.74524071936492708</v>
      </c>
      <c r="T367" s="9">
        <v>0.63570568791582016</v>
      </c>
      <c r="U367" s="3">
        <v>13.663385849999999</v>
      </c>
      <c r="V367" s="3">
        <v>9.7064633256666664</v>
      </c>
      <c r="W367" s="3">
        <v>0.58601978293333323</v>
      </c>
      <c r="X367" s="3">
        <v>0.64787748526666666</v>
      </c>
      <c r="Y367" s="3">
        <v>17.593031546666666</v>
      </c>
      <c r="Z367" s="3">
        <v>18.029169153333331</v>
      </c>
      <c r="AA367" s="3">
        <v>10.232147734333333</v>
      </c>
      <c r="AB367" s="3">
        <v>11.60948507</v>
      </c>
      <c r="AC367" s="3">
        <v>89.957709406666666</v>
      </c>
      <c r="AD367" s="3">
        <v>77.735078926666674</v>
      </c>
      <c r="AE367" s="3">
        <v>32.473057743333335</v>
      </c>
      <c r="AF367" s="3">
        <v>32.69197681666666</v>
      </c>
      <c r="AG367" s="3">
        <v>90.971976636666668</v>
      </c>
      <c r="AH367" s="3">
        <v>98.849536126666678</v>
      </c>
      <c r="AI367" s="12">
        <v>43671</v>
      </c>
      <c r="AJ367" s="13">
        <v>657.66666666666663</v>
      </c>
      <c r="AK367" s="16">
        <v>3.0931440000000001</v>
      </c>
      <c r="AL367" s="10">
        <v>9.3144000000000116E-2</v>
      </c>
      <c r="AM367" s="10">
        <v>0.6724901147182285</v>
      </c>
      <c r="AN367" s="14">
        <v>12</v>
      </c>
      <c r="AO367" s="10">
        <v>285.14999999999998</v>
      </c>
      <c r="AP367" s="14">
        <v>10.5</v>
      </c>
      <c r="AQ367" s="14">
        <v>37</v>
      </c>
      <c r="AR367" s="10">
        <v>310.14999999999998</v>
      </c>
      <c r="AS367" s="14">
        <v>47.1</v>
      </c>
      <c r="AT367" s="14">
        <v>0.5</v>
      </c>
      <c r="AU367" s="10">
        <v>0.78158509860514169</v>
      </c>
      <c r="AV367" s="10">
        <v>13.375214301603492</v>
      </c>
      <c r="AW367" s="10">
        <v>0.66057747251618504</v>
      </c>
      <c r="AX367" s="10">
        <v>0.73030516064725337</v>
      </c>
      <c r="AY367" s="10">
        <v>11.581509004066403</v>
      </c>
      <c r="AZ367" s="10">
        <v>13.129500788464554</v>
      </c>
      <c r="BA367" s="10">
        <v>2.2927030233417085</v>
      </c>
      <c r="BB367" s="10">
        <v>0.16078086812870493</v>
      </c>
      <c r="BC367" s="2">
        <v>0.12351200037490313</v>
      </c>
      <c r="BD367" s="1" t="s">
        <v>59</v>
      </c>
      <c r="BF367" s="9">
        <v>0.63570568791582016</v>
      </c>
      <c r="BG367">
        <v>52</v>
      </c>
      <c r="BH367" s="19">
        <v>160.30000000000001</v>
      </c>
      <c r="BI367">
        <v>108</v>
      </c>
      <c r="BJ367" s="19">
        <v>31.7</v>
      </c>
      <c r="BK367">
        <v>89</v>
      </c>
      <c r="BL367" s="20">
        <v>14.8</v>
      </c>
      <c r="BM367">
        <v>81</v>
      </c>
      <c r="BN367">
        <v>87</v>
      </c>
      <c r="BO367" s="20">
        <v>5.7</v>
      </c>
      <c r="BP367">
        <v>84</v>
      </c>
      <c r="BQ367" s="19">
        <v>15</v>
      </c>
      <c r="BR367">
        <v>80</v>
      </c>
      <c r="BS367">
        <v>79</v>
      </c>
      <c r="BT367" s="20">
        <v>4.21</v>
      </c>
      <c r="BU367" s="20">
        <v>-0.19999999999999929</v>
      </c>
      <c r="BV367" s="20">
        <v>1</v>
      </c>
      <c r="BW367" s="20">
        <v>8</v>
      </c>
      <c r="BX367" s="20">
        <v>5</v>
      </c>
      <c r="BY367" s="20">
        <v>1.4900000000000002</v>
      </c>
      <c r="BZ367" s="25">
        <f t="shared" si="12"/>
        <v>48.98797596</v>
      </c>
      <c r="CA367" s="25">
        <f t="shared" si="11"/>
        <v>19.064369699825921</v>
      </c>
    </row>
    <row r="368" spans="1:79" x14ac:dyDescent="0.3">
      <c r="A368" s="2">
        <v>375</v>
      </c>
      <c r="B368" s="9" t="s">
        <v>466</v>
      </c>
      <c r="C368" s="10">
        <v>359</v>
      </c>
      <c r="D368" s="9" t="s">
        <v>58</v>
      </c>
      <c r="E368" s="10">
        <v>9.1220826119999998</v>
      </c>
      <c r="F368" s="10">
        <v>0.52566950680000002</v>
      </c>
      <c r="G368" s="10">
        <v>27.148693649999998</v>
      </c>
      <c r="H368" s="10">
        <v>14.17357082</v>
      </c>
      <c r="I368" s="10">
        <v>79.062499439999996</v>
      </c>
      <c r="J368" s="10">
        <v>32.183309620000003</v>
      </c>
      <c r="K368" s="10">
        <v>74.436581259999997</v>
      </c>
      <c r="L368" s="11">
        <v>5.0115740740740737E-3</v>
      </c>
      <c r="M368" s="11">
        <v>5.6249884259259265E-3</v>
      </c>
      <c r="N368" s="10">
        <v>1.7547133800000001</v>
      </c>
      <c r="O368" s="10">
        <v>10.139968570000008</v>
      </c>
      <c r="P368" s="10">
        <v>0.1730491931889685</v>
      </c>
      <c r="Q368" s="9">
        <v>0.31938069862327828</v>
      </c>
      <c r="R368">
        <v>5.389204069999991</v>
      </c>
      <c r="S368">
        <v>0.53148133870399039</v>
      </c>
      <c r="T368" s="9">
        <v>0.45114692975082765</v>
      </c>
      <c r="U368" s="3">
        <v>13.649427793333333</v>
      </c>
      <c r="V368" s="3">
        <v>8.8985502426666656</v>
      </c>
      <c r="W368" s="3">
        <v>0.47152989603333334</v>
      </c>
      <c r="X368" s="3">
        <v>0.56169500453333343</v>
      </c>
      <c r="Y368" s="3">
        <v>24.975447769999999</v>
      </c>
      <c r="Z368" s="3">
        <v>27.694234253333335</v>
      </c>
      <c r="AA368" s="3">
        <v>11.7603901</v>
      </c>
      <c r="AB368" s="3">
        <v>15.507007966666668</v>
      </c>
      <c r="AC368" s="3">
        <v>88.298251386666664</v>
      </c>
      <c r="AD368" s="3">
        <v>76.713574909999991</v>
      </c>
      <c r="AE368" s="3">
        <v>32.271297660000002</v>
      </c>
      <c r="AF368" s="3">
        <v>32.571580916666669</v>
      </c>
      <c r="AG368" s="3">
        <v>67.722832623333332</v>
      </c>
      <c r="AH368" s="3">
        <v>72.760921976666666</v>
      </c>
      <c r="AI368" s="12">
        <v>43671</v>
      </c>
      <c r="AJ368" s="13">
        <v>657.66666666666663</v>
      </c>
      <c r="AK368" s="16">
        <v>3.0931440000000001</v>
      </c>
      <c r="AL368" s="10">
        <v>9.3144000000000116E-2</v>
      </c>
      <c r="AM368" s="10">
        <v>0.50983999464622409</v>
      </c>
      <c r="AN368" s="14">
        <v>12</v>
      </c>
      <c r="AO368" s="10">
        <v>285.14999999999998</v>
      </c>
      <c r="AP368" s="14">
        <v>10.5</v>
      </c>
      <c r="AQ368" s="14">
        <v>37</v>
      </c>
      <c r="AR368" s="10">
        <v>310.14999999999998</v>
      </c>
      <c r="AS368" s="14">
        <v>47.1</v>
      </c>
      <c r="AT368" s="14">
        <v>0.5</v>
      </c>
      <c r="AU368" s="10">
        <v>0.59254899628580771</v>
      </c>
      <c r="AV368" s="10">
        <v>16.086931172778382</v>
      </c>
      <c r="AW368" s="10">
        <v>0.53152135134139933</v>
      </c>
      <c r="AX368" s="10">
        <v>0.63315791928104059</v>
      </c>
      <c r="AY368" s="10">
        <v>13.278600018422232</v>
      </c>
      <c r="AZ368" s="10">
        <v>17.54829006621198</v>
      </c>
      <c r="BA368" s="10">
        <v>2.101976784412857</v>
      </c>
      <c r="BB368" s="10">
        <v>0.20729618340551281</v>
      </c>
      <c r="BC368" s="2">
        <v>0.36523384157222866</v>
      </c>
      <c r="BD368" s="1" t="s">
        <v>59</v>
      </c>
      <c r="BF368" s="9">
        <v>0.45114692975082765</v>
      </c>
      <c r="BG368">
        <v>55</v>
      </c>
      <c r="BH368" s="19">
        <v>160</v>
      </c>
      <c r="BI368">
        <v>125</v>
      </c>
      <c r="BJ368" s="19">
        <v>35.1</v>
      </c>
      <c r="BK368">
        <v>92</v>
      </c>
      <c r="BL368" s="20">
        <v>16.2</v>
      </c>
      <c r="BM368">
        <v>79</v>
      </c>
      <c r="BN368">
        <v>80</v>
      </c>
      <c r="BO368" s="20">
        <v>7.77</v>
      </c>
      <c r="BP368">
        <v>87</v>
      </c>
      <c r="BQ368" s="19">
        <v>15.3</v>
      </c>
      <c r="BR368">
        <v>81</v>
      </c>
      <c r="BS368">
        <v>64</v>
      </c>
      <c r="BT368" s="20">
        <v>18.27</v>
      </c>
      <c r="BU368" s="20">
        <v>0.89999999999999858</v>
      </c>
      <c r="BV368" s="20">
        <v>-2</v>
      </c>
      <c r="BW368" s="20">
        <v>16</v>
      </c>
      <c r="BX368" s="20">
        <v>5</v>
      </c>
      <c r="BY368" s="20">
        <v>-10.5</v>
      </c>
      <c r="BZ368" s="25">
        <f t="shared" si="12"/>
        <v>56.699046250000002</v>
      </c>
      <c r="CA368" s="25">
        <f t="shared" si="11"/>
        <v>22.148064941406247</v>
      </c>
    </row>
    <row r="369" spans="1:79" x14ac:dyDescent="0.3">
      <c r="A369" s="2">
        <v>378</v>
      </c>
      <c r="B369" s="9" t="s">
        <v>469</v>
      </c>
      <c r="C369" s="10">
        <v>337</v>
      </c>
      <c r="D369" s="9" t="s">
        <v>58</v>
      </c>
      <c r="E369" s="10">
        <v>9.7653781780000006</v>
      </c>
      <c r="F369" s="10">
        <v>0.44616184679999998</v>
      </c>
      <c r="G369" s="10">
        <v>22.988415209999999</v>
      </c>
      <c r="H369" s="10">
        <v>10.24164566</v>
      </c>
      <c r="I369" s="10">
        <v>84.311184740000002</v>
      </c>
      <c r="J369" s="10">
        <v>32.049411880000001</v>
      </c>
      <c r="K369" s="10">
        <v>86.071887939999996</v>
      </c>
      <c r="L369" s="11">
        <v>4.6238425925925926E-3</v>
      </c>
      <c r="M369" s="11">
        <v>5.1678124999999997E-3</v>
      </c>
      <c r="N369" s="10">
        <v>8.5552569999999051E-2</v>
      </c>
      <c r="O369" s="10">
        <v>10.765765040000005</v>
      </c>
      <c r="P369" s="10">
        <v>7.9467246110360035E-3</v>
      </c>
      <c r="Q369" s="9">
        <v>7.9467246110360035E-3</v>
      </c>
      <c r="R369">
        <v>11.188139219999996</v>
      </c>
      <c r="S369">
        <v>1.0392330854733192</v>
      </c>
      <c r="T369" s="9">
        <v>1.0392330854733192</v>
      </c>
      <c r="U369" s="3">
        <v>13.65833649</v>
      </c>
      <c r="V369" s="3">
        <v>9.7653781780000006</v>
      </c>
      <c r="W369" s="3">
        <v>0.45878350000000001</v>
      </c>
      <c r="X369" s="3">
        <v>0.44616184679999998</v>
      </c>
      <c r="Y369" s="3">
        <v>22.1549738</v>
      </c>
      <c r="Z369" s="3">
        <v>22.988415209999999</v>
      </c>
      <c r="AA369" s="3">
        <v>10.156093090000001</v>
      </c>
      <c r="AB369" s="3">
        <v>10.24164566</v>
      </c>
      <c r="AC369" s="3">
        <v>95.076949780000007</v>
      </c>
      <c r="AD369" s="3">
        <v>84.311184740000002</v>
      </c>
      <c r="AE369" s="3">
        <v>32.265029859999999</v>
      </c>
      <c r="AF369" s="3">
        <v>32.049411880000001</v>
      </c>
      <c r="AG369" s="3">
        <v>74.88374872</v>
      </c>
      <c r="AH369" s="3">
        <v>86.071887939999996</v>
      </c>
      <c r="AI369" s="12">
        <v>43672</v>
      </c>
      <c r="AJ369" s="13">
        <v>657.95</v>
      </c>
      <c r="AK369" s="16">
        <v>3.052508</v>
      </c>
      <c r="AL369" s="10">
        <v>5.2507999999999999E-2</v>
      </c>
      <c r="AM369" s="10">
        <v>0.43848715233506352</v>
      </c>
      <c r="AN369" s="14">
        <v>12</v>
      </c>
      <c r="AO369" s="10">
        <v>285.14999999999998</v>
      </c>
      <c r="AP369" s="14">
        <v>10.5</v>
      </c>
      <c r="AQ369" s="14">
        <v>37</v>
      </c>
      <c r="AR369" s="10">
        <v>310.14999999999998</v>
      </c>
      <c r="AS369" s="14">
        <v>47.1</v>
      </c>
      <c r="AT369" s="14">
        <v>0.5</v>
      </c>
      <c r="AU369" s="10">
        <v>0.50960574710290918</v>
      </c>
      <c r="AV369" s="10">
        <v>11.715028507803931</v>
      </c>
      <c r="AW369" s="10">
        <v>0.52402219049624832</v>
      </c>
      <c r="AX369" s="10">
        <v>0.50960574710290918</v>
      </c>
      <c r="AY369" s="10">
        <v>11.60969790106299</v>
      </c>
      <c r="AZ369" s="10">
        <v>11.715028507803931</v>
      </c>
      <c r="BA369" s="10">
        <v>0.10533060674094052</v>
      </c>
      <c r="BB369" s="10">
        <v>9.7838478129131153E-3</v>
      </c>
      <c r="BC369" s="2">
        <v>9.7838478129131153E-3</v>
      </c>
      <c r="BD369" s="1" t="s">
        <v>59</v>
      </c>
      <c r="BF369" s="9">
        <v>1.0392330854733192</v>
      </c>
      <c r="BG369">
        <v>63</v>
      </c>
      <c r="BH369" s="19">
        <v>147.6</v>
      </c>
      <c r="BI369">
        <v>97</v>
      </c>
      <c r="BJ369" s="19">
        <v>32.799999999999997</v>
      </c>
      <c r="BK369">
        <v>87</v>
      </c>
      <c r="BL369" s="20">
        <v>14.6</v>
      </c>
      <c r="BM369">
        <v>92</v>
      </c>
      <c r="BN369">
        <v>69</v>
      </c>
      <c r="BO369" s="20">
        <v>5.81</v>
      </c>
      <c r="BP369">
        <v>82</v>
      </c>
      <c r="BQ369" s="19">
        <v>12.5</v>
      </c>
      <c r="BR369">
        <v>89</v>
      </c>
      <c r="BS369">
        <v>67</v>
      </c>
      <c r="BT369" s="20">
        <v>5.58</v>
      </c>
      <c r="BU369" s="20">
        <v>2.0999999999999996</v>
      </c>
      <c r="BV369" s="20">
        <v>3</v>
      </c>
      <c r="BW369" s="20">
        <v>2</v>
      </c>
      <c r="BX369" s="20">
        <v>5</v>
      </c>
      <c r="BY369" s="20">
        <v>0.22999999999999954</v>
      </c>
      <c r="BZ369" s="25">
        <f t="shared" si="12"/>
        <v>43.998459889999999</v>
      </c>
      <c r="CA369" s="25">
        <f t="shared" si="11"/>
        <v>20.19597199730466</v>
      </c>
    </row>
    <row r="370" spans="1:79" x14ac:dyDescent="0.3">
      <c r="A370" s="2">
        <v>379</v>
      </c>
      <c r="B370" s="9" t="s">
        <v>470</v>
      </c>
      <c r="C370" s="10">
        <v>367</v>
      </c>
      <c r="D370" s="9" t="s">
        <v>58</v>
      </c>
      <c r="E370" s="10">
        <v>9.4784996229999994</v>
      </c>
      <c r="F370" s="10">
        <v>0.62768074679999997</v>
      </c>
      <c r="G370" s="10">
        <v>19.573509420000001</v>
      </c>
      <c r="H370" s="10">
        <v>12.41159268</v>
      </c>
      <c r="I370" s="10">
        <v>80.945834849999997</v>
      </c>
      <c r="J370" s="10">
        <v>30.034073840000001</v>
      </c>
      <c r="K370" s="10">
        <v>75.683753129999999</v>
      </c>
      <c r="L370" s="11">
        <v>4.6122685185185181E-3</v>
      </c>
      <c r="M370" s="11">
        <v>5.2777662037037038E-3</v>
      </c>
      <c r="N370" s="10">
        <v>0.72181725999999991</v>
      </c>
      <c r="O370" s="10">
        <v>11.436457110000006</v>
      </c>
      <c r="P370" s="10">
        <v>6.3115460763530071E-2</v>
      </c>
      <c r="Q370" s="9">
        <v>0.12710625032819767</v>
      </c>
      <c r="R370">
        <v>2.2394743600000027</v>
      </c>
      <c r="S370">
        <v>0.19581889202748048</v>
      </c>
      <c r="T370" s="9">
        <v>0.18880480616135478</v>
      </c>
      <c r="U370" s="3">
        <v>13.646662023333334</v>
      </c>
      <c r="V370" s="3">
        <v>9.7177077329999992</v>
      </c>
      <c r="W370" s="3">
        <v>0.51190723539999994</v>
      </c>
      <c r="X370" s="3">
        <v>0.58000565529999992</v>
      </c>
      <c r="Y370" s="3">
        <v>22.615954290000001</v>
      </c>
      <c r="Z370" s="3">
        <v>21.92238897333333</v>
      </c>
      <c r="AA370" s="3">
        <v>11.560658793333332</v>
      </c>
      <c r="AB370" s="3">
        <v>12.692667943333333</v>
      </c>
      <c r="AC370" s="3">
        <v>91.540626410000002</v>
      </c>
      <c r="AD370" s="3">
        <v>80.647125509999995</v>
      </c>
      <c r="AE370" s="3">
        <v>29.899368720000002</v>
      </c>
      <c r="AF370" s="3">
        <v>29.841508393333338</v>
      </c>
      <c r="AG370" s="3">
        <v>72.557989423333325</v>
      </c>
      <c r="AH370" s="3">
        <v>74.596128596666659</v>
      </c>
      <c r="AI370" s="12">
        <v>43672</v>
      </c>
      <c r="AJ370" s="13">
        <v>657.95</v>
      </c>
      <c r="AK370" s="16">
        <v>3.052508</v>
      </c>
      <c r="AL370" s="10">
        <v>5.2507999999999999E-2</v>
      </c>
      <c r="AM370" s="10">
        <v>0.61688363811003932</v>
      </c>
      <c r="AN370" s="14">
        <v>12</v>
      </c>
      <c r="AO370" s="10">
        <v>285.14999999999998</v>
      </c>
      <c r="AP370" s="14">
        <v>10.5</v>
      </c>
      <c r="AQ370" s="14">
        <v>37</v>
      </c>
      <c r="AR370" s="10">
        <v>310.14999999999998</v>
      </c>
      <c r="AS370" s="14">
        <v>47.1</v>
      </c>
      <c r="AT370" s="14">
        <v>0.5</v>
      </c>
      <c r="AU370" s="10">
        <v>0.71693650680649357</v>
      </c>
      <c r="AV370" s="10">
        <v>14.032963469518796</v>
      </c>
      <c r="AW370" s="10">
        <v>0.58470008364552484</v>
      </c>
      <c r="AX370" s="10">
        <v>0.66248205088133705</v>
      </c>
      <c r="AY370" s="10">
        <v>13.214195763548625</v>
      </c>
      <c r="AZ370" s="10">
        <v>14.457131804892782</v>
      </c>
      <c r="BA370" s="10">
        <v>0.63327866448797998</v>
      </c>
      <c r="BB370" s="10">
        <v>5.5373675465826118E-2</v>
      </c>
      <c r="BC370" s="2">
        <v>0.14094107920618251</v>
      </c>
      <c r="BD370" s="1" t="s">
        <v>59</v>
      </c>
      <c r="BF370" s="9">
        <v>0.18880480616135478</v>
      </c>
      <c r="BG370">
        <v>67</v>
      </c>
      <c r="BH370" s="19">
        <v>149.5</v>
      </c>
      <c r="BI370">
        <v>106</v>
      </c>
      <c r="BJ370" s="19">
        <v>32.700000000000003</v>
      </c>
      <c r="BK370">
        <v>89</v>
      </c>
      <c r="BL370" s="20">
        <v>14.2</v>
      </c>
      <c r="BM370">
        <v>82</v>
      </c>
      <c r="BN370">
        <v>87</v>
      </c>
      <c r="BO370" s="20">
        <v>15.38</v>
      </c>
      <c r="BP370">
        <v>91</v>
      </c>
      <c r="BQ370" s="19">
        <v>12</v>
      </c>
      <c r="BR370">
        <v>82</v>
      </c>
      <c r="BS370">
        <v>91</v>
      </c>
      <c r="BT370" s="20">
        <v>9.2100000000000009</v>
      </c>
      <c r="BU370" s="20">
        <v>2.1999999999999993</v>
      </c>
      <c r="BV370" s="20">
        <v>0</v>
      </c>
      <c r="BW370" s="20">
        <v>-4</v>
      </c>
      <c r="BX370" s="20">
        <v>-2</v>
      </c>
      <c r="BY370" s="20">
        <v>6.17</v>
      </c>
      <c r="BZ370" s="25">
        <f t="shared" si="12"/>
        <v>48.080791220000002</v>
      </c>
      <c r="CA370" s="25">
        <f t="shared" si="11"/>
        <v>21.512417632912381</v>
      </c>
    </row>
    <row r="371" spans="1:79" x14ac:dyDescent="0.3">
      <c r="A371" s="2">
        <v>380</v>
      </c>
      <c r="B371" s="9" t="s">
        <v>471</v>
      </c>
      <c r="C371" s="10">
        <v>366</v>
      </c>
      <c r="D371" s="9" t="s">
        <v>58</v>
      </c>
      <c r="E371" s="10">
        <v>10.51446168</v>
      </c>
      <c r="F371" s="10">
        <v>0.42510870750000002</v>
      </c>
      <c r="G371" s="10">
        <v>20.86750593</v>
      </c>
      <c r="H371" s="10">
        <v>8.8707948180000002</v>
      </c>
      <c r="I371" s="10">
        <v>73.893751050000006</v>
      </c>
      <c r="J371" s="10">
        <v>36.107569150000003</v>
      </c>
      <c r="K371" s="10">
        <v>81.321260809999998</v>
      </c>
      <c r="L371" s="11">
        <v>4.1724537037037043E-3</v>
      </c>
      <c r="M371" s="11">
        <v>4.7048495370370369E-3</v>
      </c>
      <c r="N371" s="10">
        <v>-3.0025999999239161E-5</v>
      </c>
      <c r="O371" s="10">
        <v>14.206683319999996</v>
      </c>
      <c r="P371" s="10">
        <v>-2.1135123042384511E-6</v>
      </c>
      <c r="Q371" s="9">
        <v>1.2087586920991766E-2</v>
      </c>
      <c r="R371">
        <v>6.9407428800000019</v>
      </c>
      <c r="S371">
        <v>0.48855476846090518</v>
      </c>
      <c r="T371" s="9">
        <v>0.44319838279628981</v>
      </c>
      <c r="U371" s="3">
        <v>13.649382966666666</v>
      </c>
      <c r="V371" s="3">
        <v>10.155860310666666</v>
      </c>
      <c r="W371" s="3">
        <v>0.42511764206666669</v>
      </c>
      <c r="X371" s="3">
        <v>0.42107696050000004</v>
      </c>
      <c r="Y371" s="3">
        <v>21.719992219999998</v>
      </c>
      <c r="Z371" s="3">
        <v>22.451262636666666</v>
      </c>
      <c r="AA371" s="3">
        <v>9.2491329500000017</v>
      </c>
      <c r="AB371" s="3">
        <v>9.440733337666666</v>
      </c>
      <c r="AC371" s="3">
        <v>90.903542446666663</v>
      </c>
      <c r="AD371" s="3">
        <v>75.73202963333334</v>
      </c>
      <c r="AE371" s="3">
        <v>35.74515748666667</v>
      </c>
      <c r="AF371" s="3">
        <v>35.945419233333332</v>
      </c>
      <c r="AG371" s="3">
        <v>76.809029403333327</v>
      </c>
      <c r="AH371" s="3">
        <v>83.501947866666669</v>
      </c>
      <c r="AI371" s="12">
        <v>43672</v>
      </c>
      <c r="AJ371" s="13">
        <v>657.95</v>
      </c>
      <c r="AK371" s="16">
        <v>3.052508</v>
      </c>
      <c r="AL371" s="10">
        <v>5.2507999999999999E-2</v>
      </c>
      <c r="AM371" s="10">
        <v>0.41779616056698299</v>
      </c>
      <c r="AN371" s="14">
        <v>12</v>
      </c>
      <c r="AO371" s="10">
        <v>285.14999999999998</v>
      </c>
      <c r="AP371" s="14">
        <v>10.5</v>
      </c>
      <c r="AQ371" s="14">
        <v>37</v>
      </c>
      <c r="AR371" s="10">
        <v>310.14999999999998</v>
      </c>
      <c r="AS371" s="14">
        <v>47.1</v>
      </c>
      <c r="AT371" s="14">
        <v>0.5</v>
      </c>
      <c r="AU371" s="10">
        <v>0.48555886622596256</v>
      </c>
      <c r="AV371" s="10">
        <v>10.132402520334351</v>
      </c>
      <c r="AW371" s="10">
        <v>0.48556907128171506</v>
      </c>
      <c r="AX371" s="10">
        <v>0.48095380764284723</v>
      </c>
      <c r="AY371" s="10">
        <v>10.547992303403683</v>
      </c>
      <c r="AZ371" s="10">
        <v>10.7980271894765</v>
      </c>
      <c r="BA371" s="10">
        <v>-1.3530835812726849E-2</v>
      </c>
      <c r="BB371" s="10">
        <v>-9.5242749542240465E-4</v>
      </c>
      <c r="BC371" s="2">
        <v>1.5753352466246571E-2</v>
      </c>
      <c r="BD371" s="1" t="s">
        <v>59</v>
      </c>
      <c r="BF371" s="9">
        <v>0.44319838279628981</v>
      </c>
      <c r="BG371">
        <v>63</v>
      </c>
      <c r="BH371" s="19">
        <v>144.19999999999999</v>
      </c>
      <c r="BI371">
        <v>83</v>
      </c>
      <c r="BJ371" s="19">
        <v>28.8</v>
      </c>
      <c r="BK371">
        <v>94</v>
      </c>
      <c r="BL371" s="20">
        <v>13.5</v>
      </c>
      <c r="BM371">
        <v>79</v>
      </c>
      <c r="BN371">
        <v>74</v>
      </c>
      <c r="BO371" s="20">
        <v>9.4700000000000006</v>
      </c>
      <c r="BP371">
        <v>91</v>
      </c>
      <c r="BQ371" s="19">
        <v>12.1</v>
      </c>
      <c r="BR371">
        <v>81</v>
      </c>
      <c r="BS371">
        <v>64</v>
      </c>
      <c r="BT371" s="20">
        <v>12.39</v>
      </c>
      <c r="BU371" s="20">
        <v>1.4000000000000004</v>
      </c>
      <c r="BV371" s="20">
        <v>-2</v>
      </c>
      <c r="BW371" s="20">
        <v>10</v>
      </c>
      <c r="BX371" s="20">
        <v>3</v>
      </c>
      <c r="BY371" s="20">
        <v>-2.92</v>
      </c>
      <c r="BZ371" s="25">
        <f t="shared" si="12"/>
        <v>37.648166710000005</v>
      </c>
      <c r="CA371" s="25">
        <f t="shared" si="11"/>
        <v>18.105616289403876</v>
      </c>
    </row>
    <row r="372" spans="1:79" x14ac:dyDescent="0.3">
      <c r="A372" s="2">
        <v>381</v>
      </c>
      <c r="B372" s="9" t="s">
        <v>472</v>
      </c>
      <c r="C372" s="10">
        <v>327</v>
      </c>
      <c r="D372" s="9" t="s">
        <v>58</v>
      </c>
      <c r="E372" s="10">
        <v>9.7939093879999994</v>
      </c>
      <c r="F372" s="10">
        <v>0.55717135679999996</v>
      </c>
      <c r="G372" s="10">
        <v>18.794275639999999</v>
      </c>
      <c r="H372" s="10">
        <v>10.4906659</v>
      </c>
      <c r="I372" s="10">
        <v>79.072014170000003</v>
      </c>
      <c r="J372" s="10">
        <v>33.982128279999998</v>
      </c>
      <c r="K372" s="10">
        <v>55.490624590000003</v>
      </c>
      <c r="L372" s="11">
        <v>5.4745370370370373E-3</v>
      </c>
      <c r="M372" s="11">
        <v>6.0069328703703699E-3</v>
      </c>
      <c r="N372" s="10">
        <v>1.0286259349999991</v>
      </c>
      <c r="O372" s="10">
        <v>10.940382839999998</v>
      </c>
      <c r="P372" s="10">
        <v>9.4021018280928764E-2</v>
      </c>
      <c r="Q372" s="9">
        <v>0.11666044664453563</v>
      </c>
      <c r="R372">
        <v>1.1577709499999997</v>
      </c>
      <c r="S372">
        <v>0.10582545116858086</v>
      </c>
      <c r="T372" s="9">
        <v>0.24094490567882193</v>
      </c>
      <c r="U372" s="3">
        <v>13.625584785000001</v>
      </c>
      <c r="V372" s="3">
        <v>9.8284504575000007</v>
      </c>
      <c r="W372" s="3">
        <v>0.50983565600000003</v>
      </c>
      <c r="X372" s="3">
        <v>0.55132435429999993</v>
      </c>
      <c r="Y372" s="3">
        <v>18.079407414999999</v>
      </c>
      <c r="Z372" s="3">
        <v>19.310187284999998</v>
      </c>
      <c r="AA372" s="3">
        <v>9.2222434349999993</v>
      </c>
      <c r="AB372" s="3">
        <v>10.653821135000001</v>
      </c>
      <c r="AC372" s="3">
        <v>89.372268345000009</v>
      </c>
      <c r="AD372" s="3">
        <v>77.317255995000011</v>
      </c>
      <c r="AE372" s="3">
        <v>34.234541129999997</v>
      </c>
      <c r="AF372" s="3">
        <v>34.189211035</v>
      </c>
      <c r="AG372" s="3">
        <v>53.751068285000002</v>
      </c>
      <c r="AH372" s="3">
        <v>56.806270230000003</v>
      </c>
      <c r="AI372" s="12">
        <v>43672</v>
      </c>
      <c r="AJ372" s="13">
        <v>657.95</v>
      </c>
      <c r="AK372" s="16">
        <v>3.052508</v>
      </c>
      <c r="AL372" s="10">
        <v>5.2507999999999999E-2</v>
      </c>
      <c r="AM372" s="10">
        <v>0.54758712193383274</v>
      </c>
      <c r="AN372" s="14">
        <v>12</v>
      </c>
      <c r="AO372" s="10">
        <v>285.14999999999998</v>
      </c>
      <c r="AP372" s="14">
        <v>10.5</v>
      </c>
      <c r="AQ372" s="14">
        <v>37</v>
      </c>
      <c r="AR372" s="10">
        <v>310.14999999999998</v>
      </c>
      <c r="AS372" s="14">
        <v>47.1</v>
      </c>
      <c r="AT372" s="14">
        <v>0.5</v>
      </c>
      <c r="AU372" s="10">
        <v>0.63640073122094121</v>
      </c>
      <c r="AV372" s="10">
        <v>11.960690760063923</v>
      </c>
      <c r="AW372" s="10">
        <v>0.58233392711423071</v>
      </c>
      <c r="AX372" s="10">
        <v>0.62972228908453698</v>
      </c>
      <c r="AY372" s="10">
        <v>10.529998290345539</v>
      </c>
      <c r="AZ372" s="10">
        <v>12.156609853692689</v>
      </c>
      <c r="BA372" s="10">
        <v>1.1569455618675502</v>
      </c>
      <c r="BB372" s="10">
        <v>0.10575000699587496</v>
      </c>
      <c r="BC372" s="2">
        <v>0.13246249673090651</v>
      </c>
      <c r="BD372" s="1" t="s">
        <v>59</v>
      </c>
      <c r="BF372" s="9">
        <v>0.24094490567882193</v>
      </c>
      <c r="BG372">
        <v>67</v>
      </c>
      <c r="BH372" s="19">
        <v>146.30000000000001</v>
      </c>
      <c r="BI372">
        <v>80</v>
      </c>
      <c r="BJ372" s="19">
        <v>29</v>
      </c>
      <c r="BK372">
        <v>92</v>
      </c>
      <c r="BL372" s="20">
        <v>14</v>
      </c>
      <c r="BM372">
        <v>84</v>
      </c>
      <c r="BN372">
        <v>62</v>
      </c>
      <c r="BO372" s="20">
        <v>12.38</v>
      </c>
      <c r="BP372">
        <v>88</v>
      </c>
      <c r="BQ372" s="19">
        <v>13.3</v>
      </c>
      <c r="BR372">
        <v>79</v>
      </c>
      <c r="BS372">
        <v>70</v>
      </c>
      <c r="BT372" s="20">
        <v>17.43</v>
      </c>
      <c r="BU372" s="20">
        <v>0.69999999999999929</v>
      </c>
      <c r="BV372" s="20">
        <v>5</v>
      </c>
      <c r="BW372" s="20">
        <v>-8</v>
      </c>
      <c r="BX372" s="20">
        <v>4</v>
      </c>
      <c r="BY372" s="20">
        <v>-5.0499999999999989</v>
      </c>
      <c r="BZ372" s="25">
        <f t="shared" si="12"/>
        <v>36.287389600000004</v>
      </c>
      <c r="CA372" s="25">
        <f t="shared" si="11"/>
        <v>16.953800769867254</v>
      </c>
    </row>
    <row r="373" spans="1:79" x14ac:dyDescent="0.3">
      <c r="A373" s="2">
        <v>382</v>
      </c>
      <c r="B373" s="9" t="s">
        <v>473</v>
      </c>
      <c r="C373" s="10">
        <v>902</v>
      </c>
      <c r="D373" s="9" t="s">
        <v>58</v>
      </c>
      <c r="E373" s="10">
        <v>8.6076974360000005</v>
      </c>
      <c r="F373" s="10">
        <v>0.84005033799999995</v>
      </c>
      <c r="G373" s="10">
        <v>19.020213760000001</v>
      </c>
      <c r="H373" s="10">
        <v>15.95891138</v>
      </c>
      <c r="I373" s="10">
        <v>80.883204000000006</v>
      </c>
      <c r="J373" s="10">
        <v>32.006816710000003</v>
      </c>
      <c r="K373" s="10">
        <v>81.265639660000005</v>
      </c>
      <c r="L373" s="11">
        <v>4.3460648148148156E-3</v>
      </c>
      <c r="M373" s="11">
        <v>4.861099537037037E-3</v>
      </c>
      <c r="N373" s="10">
        <v>3.8364261800000001</v>
      </c>
      <c r="O373" s="10">
        <v>11.644333809999992</v>
      </c>
      <c r="P373" s="10">
        <v>0.32946721062782747</v>
      </c>
      <c r="Q373" s="9">
        <v>0.3594859956697084</v>
      </c>
      <c r="R373">
        <v>9.3553238700000065</v>
      </c>
      <c r="S373">
        <v>0.80342285120388635</v>
      </c>
      <c r="T373" s="9">
        <v>0.78015973582852882</v>
      </c>
      <c r="U373" s="3">
        <v>13.674224004999999</v>
      </c>
      <c r="V373" s="3">
        <v>8.7602770825</v>
      </c>
      <c r="W373" s="3">
        <v>0.59878035519999995</v>
      </c>
      <c r="X373" s="3">
        <v>0.77172135620000004</v>
      </c>
      <c r="Y373" s="3">
        <v>18.72081111</v>
      </c>
      <c r="Z373" s="3">
        <v>20.105796975000001</v>
      </c>
      <c r="AA373" s="3">
        <v>11.179766545</v>
      </c>
      <c r="AB373" s="3">
        <v>15.363756904999999</v>
      </c>
      <c r="AC373" s="3">
        <v>92.524605794999999</v>
      </c>
      <c r="AD373" s="3">
        <v>80.885367105</v>
      </c>
      <c r="AE373" s="3">
        <v>31.751290610000002</v>
      </c>
      <c r="AF373" s="3">
        <v>31.683382385000002</v>
      </c>
      <c r="AG373" s="3">
        <v>71.367391775000002</v>
      </c>
      <c r="AH373" s="3">
        <v>80.447975685000003</v>
      </c>
      <c r="AI373" s="12">
        <v>43673</v>
      </c>
      <c r="AJ373" s="13">
        <v>656.86666666666667</v>
      </c>
      <c r="AK373" s="16">
        <v>3.082789</v>
      </c>
      <c r="AL373" s="10">
        <v>8.2789000000000001E-2</v>
      </c>
      <c r="AM373" s="10">
        <v>0.81749059504234622</v>
      </c>
      <c r="AN373" s="14">
        <v>12</v>
      </c>
      <c r="AO373" s="10">
        <v>285.14999999999998</v>
      </c>
      <c r="AP373" s="14">
        <v>10.5</v>
      </c>
      <c r="AQ373" s="14">
        <v>37</v>
      </c>
      <c r="AR373" s="10">
        <v>310.14999999999998</v>
      </c>
      <c r="AS373" s="14">
        <v>47.1</v>
      </c>
      <c r="AT373" s="14">
        <v>0.5</v>
      </c>
      <c r="AU373" s="10">
        <v>0.9501883006105416</v>
      </c>
      <c r="AV373" s="10">
        <v>18.072784589863641</v>
      </c>
      <c r="AW373" s="10">
        <v>0.67728570826009793</v>
      </c>
      <c r="AX373" s="10">
        <v>0.87290079037208912</v>
      </c>
      <c r="AY373" s="10">
        <v>12.689638038845562</v>
      </c>
      <c r="AZ373" s="10">
        <v>17.466464046694256</v>
      </c>
      <c r="BA373" s="10">
        <v>4.2814763759176735</v>
      </c>
      <c r="BB373" s="10">
        <v>0.3676875333340926</v>
      </c>
      <c r="BC373" s="2">
        <v>0.41042579258318812</v>
      </c>
      <c r="BD373" s="1" t="s">
        <v>59</v>
      </c>
      <c r="BF373" s="9">
        <v>0.78015973582852882</v>
      </c>
      <c r="BG373">
        <v>61</v>
      </c>
      <c r="BH373" s="19">
        <v>153.1</v>
      </c>
      <c r="BI373">
        <v>154</v>
      </c>
      <c r="BJ373" s="19">
        <v>32.299999999999997</v>
      </c>
      <c r="BK373">
        <v>91</v>
      </c>
      <c r="BL373" s="20">
        <v>13.7</v>
      </c>
      <c r="BM373">
        <v>86</v>
      </c>
      <c r="BN373">
        <v>77</v>
      </c>
      <c r="BO373" s="20">
        <v>13.6</v>
      </c>
      <c r="BP373">
        <v>85</v>
      </c>
      <c r="BQ373" s="19">
        <v>12.1</v>
      </c>
      <c r="BR373">
        <v>89</v>
      </c>
      <c r="BS373">
        <v>69</v>
      </c>
      <c r="BT373" s="20">
        <v>4.5</v>
      </c>
      <c r="BU373" s="20">
        <v>1.5999999999999996</v>
      </c>
      <c r="BV373" s="20">
        <v>-3</v>
      </c>
      <c r="BW373" s="20">
        <v>8</v>
      </c>
      <c r="BX373" s="20">
        <v>6</v>
      </c>
      <c r="BY373" s="20">
        <v>9.1</v>
      </c>
      <c r="BZ373" s="25">
        <f t="shared" si="12"/>
        <v>69.853224980000007</v>
      </c>
      <c r="CA373" s="25">
        <f t="shared" si="11"/>
        <v>29.801359741053719</v>
      </c>
    </row>
    <row r="374" spans="1:79" x14ac:dyDescent="0.3">
      <c r="A374" s="2">
        <v>383</v>
      </c>
      <c r="B374" s="9" t="s">
        <v>474</v>
      </c>
      <c r="C374" s="10">
        <v>898</v>
      </c>
      <c r="D374" s="9" t="s">
        <v>58</v>
      </c>
      <c r="E374" s="10"/>
      <c r="F374" s="10"/>
      <c r="G374" s="10"/>
      <c r="H374" s="10"/>
      <c r="I374" s="10"/>
      <c r="J374" s="10"/>
      <c r="K374" s="10"/>
      <c r="L374" s="11"/>
      <c r="M374" s="11"/>
      <c r="N374" s="10">
        <v>0</v>
      </c>
      <c r="O374" s="10">
        <v>0</v>
      </c>
      <c r="P374" s="10" t="e">
        <v>#DIV/0!</v>
      </c>
      <c r="Q374" s="9" t="e">
        <v>#DIV/0!</v>
      </c>
      <c r="R374">
        <v>0</v>
      </c>
      <c r="S374" t="e">
        <v>#DIV/0!</v>
      </c>
      <c r="T374" s="9" t="e">
        <v>#DIV/0!</v>
      </c>
      <c r="U374" s="3" t="e">
        <v>#DIV/0!</v>
      </c>
      <c r="V374" s="3" t="e">
        <v>#DIV/0!</v>
      </c>
      <c r="W374" s="3" t="e">
        <v>#DIV/0!</v>
      </c>
      <c r="X374" s="3" t="e">
        <v>#DIV/0!</v>
      </c>
      <c r="Y374" s="3" t="e">
        <v>#DIV/0!</v>
      </c>
      <c r="Z374" s="3" t="e">
        <v>#DIV/0!</v>
      </c>
      <c r="AA374" s="3" t="e">
        <v>#DIV/0!</v>
      </c>
      <c r="AB374" s="3" t="e">
        <v>#DIV/0!</v>
      </c>
      <c r="AC374" s="3" t="e">
        <v>#DIV/0!</v>
      </c>
      <c r="AD374" s="3" t="e">
        <v>#DIV/0!</v>
      </c>
      <c r="AE374" s="3" t="e">
        <v>#DIV/0!</v>
      </c>
      <c r="AF374" s="3" t="e">
        <v>#DIV/0!</v>
      </c>
      <c r="AG374" s="3" t="e">
        <v>#DIV/0!</v>
      </c>
      <c r="AH374" s="3" t="e">
        <v>#DIV/0!</v>
      </c>
      <c r="AI374" s="12">
        <v>43673</v>
      </c>
      <c r="AJ374" s="13">
        <v>656.86666666666667</v>
      </c>
      <c r="AK374" s="16">
        <v>3.082789</v>
      </c>
      <c r="AL374" s="10">
        <v>8.2789000000000001E-2</v>
      </c>
      <c r="AM374" s="10" t="s">
        <v>518</v>
      </c>
      <c r="AN374" s="14">
        <v>12</v>
      </c>
      <c r="AO374" s="10">
        <v>285.14999999999998</v>
      </c>
      <c r="AP374" s="14">
        <v>10.5</v>
      </c>
      <c r="AQ374" s="14">
        <v>37</v>
      </c>
      <c r="AR374" s="10">
        <v>310.14999999999998</v>
      </c>
      <c r="AS374" s="14">
        <v>47.1</v>
      </c>
      <c r="AT374" s="14">
        <v>0.5</v>
      </c>
      <c r="AU374" s="10" t="s">
        <v>518</v>
      </c>
      <c r="AV374" s="10" t="s">
        <v>518</v>
      </c>
      <c r="AW374" s="10" t="e">
        <v>#DIV/0!</v>
      </c>
      <c r="AX374" s="10" t="e">
        <v>#DIV/0!</v>
      </c>
      <c r="AY374" s="10" t="e">
        <v>#DIV/0!</v>
      </c>
      <c r="AZ374" s="10" t="e">
        <v>#DIV/0!</v>
      </c>
      <c r="BA374" s="10" t="s">
        <v>518</v>
      </c>
      <c r="BB374" s="10" t="s">
        <v>518</v>
      </c>
      <c r="BC374" s="2" t="e">
        <v>#DIV/0!</v>
      </c>
      <c r="BD374" s="1" t="s">
        <v>59</v>
      </c>
      <c r="BF374" s="9" t="e">
        <v>#DIV/0!</v>
      </c>
      <c r="BG374">
        <v>60</v>
      </c>
      <c r="BH374" s="19">
        <v>146.5</v>
      </c>
      <c r="BI374">
        <v>93</v>
      </c>
      <c r="BJ374" s="19">
        <v>29.4</v>
      </c>
      <c r="BK374">
        <v>92</v>
      </c>
      <c r="BL374" s="20">
        <v>13.6</v>
      </c>
      <c r="BM374">
        <v>88</v>
      </c>
      <c r="BN374">
        <v>70</v>
      </c>
      <c r="BO374" s="20">
        <v>15.05</v>
      </c>
      <c r="BP374">
        <v>86</v>
      </c>
      <c r="BQ374" s="19">
        <v>14.2</v>
      </c>
      <c r="BR374">
        <v>86</v>
      </c>
      <c r="BS374">
        <v>61</v>
      </c>
      <c r="BT374" s="20">
        <v>7.62</v>
      </c>
      <c r="BU374" s="20">
        <v>-0.59999999999999964</v>
      </c>
      <c r="BV374" s="20">
        <v>2</v>
      </c>
      <c r="BW374" s="20">
        <v>9</v>
      </c>
      <c r="BX374" s="20">
        <v>6</v>
      </c>
      <c r="BY374" s="20">
        <v>7.4300000000000006</v>
      </c>
      <c r="BZ374" s="25">
        <f t="shared" si="12"/>
        <v>42.184090410000003</v>
      </c>
      <c r="CA374" s="25">
        <f t="shared" si="11"/>
        <v>19.655017721813881</v>
      </c>
    </row>
    <row r="375" spans="1:79" x14ac:dyDescent="0.3">
      <c r="A375" s="2">
        <v>384</v>
      </c>
      <c r="B375" s="9" t="s">
        <v>476</v>
      </c>
      <c r="C375" s="10">
        <v>860</v>
      </c>
      <c r="D375" s="9" t="s">
        <v>58</v>
      </c>
      <c r="E375" s="10">
        <v>9.5095027109999997</v>
      </c>
      <c r="F375" s="10">
        <v>0.53669672390000001</v>
      </c>
      <c r="G375" s="10">
        <v>21.018156529999999</v>
      </c>
      <c r="H375" s="10">
        <v>11.277251489999999</v>
      </c>
      <c r="I375" s="10">
        <v>78.841530340000006</v>
      </c>
      <c r="J375" s="10">
        <v>33.485563749999997</v>
      </c>
      <c r="K375" s="10">
        <v>92.849086709999995</v>
      </c>
      <c r="L375" s="11">
        <v>6.4004629629629628E-3</v>
      </c>
      <c r="M375" s="11">
        <v>6.898136574074073E-3</v>
      </c>
      <c r="N375" s="10">
        <v>1.7854345249999994</v>
      </c>
      <c r="O375" s="10">
        <v>12.384825159999991</v>
      </c>
      <c r="P375" s="10">
        <v>0.14416307876242968</v>
      </c>
      <c r="Q375" s="9">
        <v>0.20427683898444196</v>
      </c>
      <c r="R375">
        <v>11.549080149999995</v>
      </c>
      <c r="S375">
        <v>0.93251862669008423</v>
      </c>
      <c r="T375" s="9">
        <v>1.0301847132785242</v>
      </c>
      <c r="U375" s="3">
        <v>13.701598539999999</v>
      </c>
      <c r="V375" s="3">
        <v>9.5242386886666672</v>
      </c>
      <c r="W375" s="3">
        <v>0.46149702066666665</v>
      </c>
      <c r="X375" s="3">
        <v>0.53040116833333339</v>
      </c>
      <c r="Y375" s="3">
        <v>20.257955693333333</v>
      </c>
      <c r="Z375" s="3">
        <v>21.786256530000003</v>
      </c>
      <c r="AA375" s="3">
        <v>9.3545390360000003</v>
      </c>
      <c r="AB375" s="3">
        <v>11.54151665</v>
      </c>
      <c r="AC375" s="3">
        <v>88.840415013333327</v>
      </c>
      <c r="AD375" s="3">
        <v>77.914487656666665</v>
      </c>
      <c r="AE375" s="3">
        <v>33.421304103333334</v>
      </c>
      <c r="AF375" s="3">
        <v>33.50186283</v>
      </c>
      <c r="AG375" s="3">
        <v>80.945989859999997</v>
      </c>
      <c r="AH375" s="3">
        <v>92.139454716666663</v>
      </c>
      <c r="AI375" s="12">
        <v>43673</v>
      </c>
      <c r="AJ375" s="13">
        <v>656.86666666666667</v>
      </c>
      <c r="AK375" s="16">
        <v>3.082789</v>
      </c>
      <c r="AL375" s="10">
        <v>8.2789000000000001E-2</v>
      </c>
      <c r="AM375" s="10">
        <v>0.52228361126888667</v>
      </c>
      <c r="AN375" s="14">
        <v>12</v>
      </c>
      <c r="AO375" s="10">
        <v>285.14999999999998</v>
      </c>
      <c r="AP375" s="14">
        <v>10.5</v>
      </c>
      <c r="AQ375" s="14">
        <v>37</v>
      </c>
      <c r="AR375" s="10">
        <v>310.14999999999998</v>
      </c>
      <c r="AS375" s="14">
        <v>47.1</v>
      </c>
      <c r="AT375" s="14">
        <v>0.5</v>
      </c>
      <c r="AU375" s="10">
        <v>0.60706236871460684</v>
      </c>
      <c r="AV375" s="10">
        <v>12.759331889116181</v>
      </c>
      <c r="AW375" s="10">
        <v>0.52200332523893123</v>
      </c>
      <c r="AX375" s="10">
        <v>0.59994141063067563</v>
      </c>
      <c r="AY375" s="10">
        <v>10.57531993996353</v>
      </c>
      <c r="AZ375" s="10">
        <v>13.05819023213995</v>
      </c>
      <c r="BA375" s="10">
        <v>2.0269825671115029</v>
      </c>
      <c r="BB375" s="10">
        <v>0.16366662758051437</v>
      </c>
      <c r="BC375" s="2">
        <v>0.23187237020800797</v>
      </c>
      <c r="BD375" s="1" t="s">
        <v>59</v>
      </c>
      <c r="BF375" s="9">
        <v>1.0301847132785242</v>
      </c>
      <c r="BG375">
        <v>60</v>
      </c>
      <c r="BH375" s="19">
        <v>146.5</v>
      </c>
      <c r="BI375">
        <v>92</v>
      </c>
      <c r="BJ375" s="19">
        <v>32</v>
      </c>
      <c r="BK375">
        <v>91</v>
      </c>
      <c r="BL375" s="20">
        <v>13.6</v>
      </c>
      <c r="BM375">
        <v>89</v>
      </c>
      <c r="BN375">
        <v>81</v>
      </c>
      <c r="BO375" s="20">
        <v>3.18</v>
      </c>
      <c r="BP375">
        <v>87</v>
      </c>
      <c r="BQ375" s="19">
        <v>8.8000000000000007</v>
      </c>
      <c r="BR375">
        <v>87</v>
      </c>
      <c r="BS375">
        <v>78</v>
      </c>
      <c r="BT375" s="20">
        <v>8.39</v>
      </c>
      <c r="BU375" s="20">
        <v>4.7999999999999989</v>
      </c>
      <c r="BV375" s="20">
        <v>2</v>
      </c>
      <c r="BW375" s="20">
        <v>3</v>
      </c>
      <c r="BX375" s="20">
        <v>4</v>
      </c>
      <c r="BY375" s="20">
        <v>-5.2100000000000009</v>
      </c>
      <c r="BZ375" s="25">
        <f t="shared" si="12"/>
        <v>41.730498040000001</v>
      </c>
      <c r="CA375" s="25">
        <f t="shared" si="11"/>
        <v>19.443673445235238</v>
      </c>
    </row>
    <row r="376" spans="1:79" x14ac:dyDescent="0.3">
      <c r="A376" s="2">
        <v>385</v>
      </c>
      <c r="B376" s="9" t="s">
        <v>477</v>
      </c>
      <c r="C376" s="10">
        <v>877</v>
      </c>
      <c r="D376" s="9" t="s">
        <v>58</v>
      </c>
      <c r="E376" s="10">
        <v>9.3328728840000004</v>
      </c>
      <c r="F376" s="10">
        <v>0.73236571790000005</v>
      </c>
      <c r="G376" s="10">
        <v>20.47588167</v>
      </c>
      <c r="H376" s="10">
        <v>14.970494370000001</v>
      </c>
      <c r="I376" s="10">
        <v>78.59042633</v>
      </c>
      <c r="J376" s="10">
        <v>32.287553809999999</v>
      </c>
      <c r="K376" s="10">
        <v>85.772895939999998</v>
      </c>
      <c r="L376" s="11">
        <v>9.0393518518518522E-3</v>
      </c>
      <c r="M376" s="11">
        <v>9.6469791666666665E-3</v>
      </c>
      <c r="N376" s="10">
        <v>2.92773225</v>
      </c>
      <c r="O376" s="10">
        <v>10.496869050000001</v>
      </c>
      <c r="P376" s="10">
        <v>0.27891481126936607</v>
      </c>
      <c r="Q376" s="9">
        <v>0.26221660789890999</v>
      </c>
      <c r="R376">
        <v>-3.4500390000005154E-2</v>
      </c>
      <c r="S376">
        <v>-3.2867314849474236E-3</v>
      </c>
      <c r="T376" s="9">
        <v>0.2076441562834066</v>
      </c>
      <c r="U376" s="3">
        <v>13.66701995</v>
      </c>
      <c r="V376" s="3">
        <v>9.5022404529999989</v>
      </c>
      <c r="W376" s="3">
        <v>0.61379543579999996</v>
      </c>
      <c r="X376" s="3">
        <v>0.73077589654999997</v>
      </c>
      <c r="Y376" s="3">
        <v>19.660418780000001</v>
      </c>
      <c r="Z376" s="3">
        <v>20.294023840000001</v>
      </c>
      <c r="AA376" s="3">
        <v>12.060848865000001</v>
      </c>
      <c r="AB376" s="3">
        <v>14.81096544</v>
      </c>
      <c r="AC376" s="3">
        <v>89.87211228999999</v>
      </c>
      <c r="AD376" s="3">
        <v>79.384761144999999</v>
      </c>
      <c r="AE376" s="3">
        <v>31.622694279999997</v>
      </c>
      <c r="AF376" s="3">
        <v>32.002927415000002</v>
      </c>
      <c r="AG376" s="3">
        <v>83.466169129999997</v>
      </c>
      <c r="AH376" s="3">
        <v>85.641798690000002</v>
      </c>
      <c r="AI376" s="12">
        <v>43673</v>
      </c>
      <c r="AJ376" s="13">
        <v>656.86666666666667</v>
      </c>
      <c r="AK376" s="16">
        <v>3.082789</v>
      </c>
      <c r="AL376" s="10">
        <v>8.2789000000000001E-2</v>
      </c>
      <c r="AM376" s="10">
        <v>0.71269786991584572</v>
      </c>
      <c r="AN376" s="14">
        <v>12</v>
      </c>
      <c r="AO376" s="10">
        <v>285.14999999999998</v>
      </c>
      <c r="AP376" s="14">
        <v>10.5</v>
      </c>
      <c r="AQ376" s="14">
        <v>37</v>
      </c>
      <c r="AR376" s="10">
        <v>310.14999999999998</v>
      </c>
      <c r="AS376" s="14">
        <v>47.1</v>
      </c>
      <c r="AT376" s="14">
        <v>0.5</v>
      </c>
      <c r="AU376" s="10">
        <v>0.82838528292672442</v>
      </c>
      <c r="AV376" s="10">
        <v>16.961919030377079</v>
      </c>
      <c r="AW376" s="10">
        <v>0.69426939753854255</v>
      </c>
      <c r="AX376" s="10">
        <v>0.82658702206246792</v>
      </c>
      <c r="AY376" s="10">
        <v>13.649615474315484</v>
      </c>
      <c r="AZ376" s="10">
        <v>16.775103759388877</v>
      </c>
      <c r="BA376" s="10">
        <v>3.3283132312054651</v>
      </c>
      <c r="BB376" s="10">
        <v>0.3170767602559989</v>
      </c>
      <c r="BC376" s="2">
        <v>0.29800726038197278</v>
      </c>
      <c r="BD376" s="1" t="s">
        <v>59</v>
      </c>
      <c r="BF376" s="9">
        <v>0.2076441562834066</v>
      </c>
      <c r="BG376">
        <v>70</v>
      </c>
      <c r="BH376" s="19">
        <v>153.1</v>
      </c>
      <c r="BI376">
        <v>111</v>
      </c>
      <c r="BJ376" s="19">
        <v>32.6</v>
      </c>
      <c r="BK376">
        <v>88</v>
      </c>
      <c r="BL376" s="20">
        <v>13.7</v>
      </c>
      <c r="BM376">
        <v>87</v>
      </c>
      <c r="BN376">
        <v>82</v>
      </c>
      <c r="BO376" s="20">
        <v>3.52</v>
      </c>
      <c r="BP376">
        <v>87</v>
      </c>
      <c r="BQ376" s="19">
        <v>14</v>
      </c>
      <c r="BR376">
        <v>90</v>
      </c>
      <c r="BS376">
        <v>83</v>
      </c>
      <c r="BT376" s="20">
        <v>4.7</v>
      </c>
      <c r="BU376" s="20">
        <v>-0.30000000000000071</v>
      </c>
      <c r="BV376" s="20">
        <v>-3</v>
      </c>
      <c r="BW376" s="20">
        <v>-1</v>
      </c>
      <c r="BX376" s="20">
        <v>1</v>
      </c>
      <c r="BY376" s="20">
        <v>-1.1800000000000002</v>
      </c>
      <c r="BZ376" s="25">
        <f t="shared" si="12"/>
        <v>50.348753070000001</v>
      </c>
      <c r="CA376" s="25">
        <f t="shared" si="11"/>
        <v>21.480200852317939</v>
      </c>
    </row>
    <row r="377" spans="1:79" x14ac:dyDescent="0.3">
      <c r="A377" s="2">
        <v>386</v>
      </c>
      <c r="B377" s="9" t="s">
        <v>478</v>
      </c>
      <c r="C377" s="10">
        <v>834</v>
      </c>
      <c r="D377" s="9" t="s">
        <v>58</v>
      </c>
      <c r="E377" s="10">
        <v>10.619864120000001</v>
      </c>
      <c r="F377" s="10">
        <v>0.4229553962</v>
      </c>
      <c r="G377" s="10">
        <v>27.60168535</v>
      </c>
      <c r="H377" s="10">
        <v>11.63002135</v>
      </c>
      <c r="I377" s="10">
        <v>71.019060640000006</v>
      </c>
      <c r="J377" s="10">
        <v>27.335440370000001</v>
      </c>
      <c r="K377" s="10">
        <v>76.053643370000003</v>
      </c>
      <c r="L377" s="11">
        <v>5.7986111111111112E-3</v>
      </c>
      <c r="M377" s="11">
        <v>6.1631828703703701E-3</v>
      </c>
      <c r="N377" s="10">
        <v>0.50494664999999905</v>
      </c>
      <c r="O377" s="10">
        <v>9.9549850299999889</v>
      </c>
      <c r="P377" s="10">
        <v>5.0722994407154783E-2</v>
      </c>
      <c r="Q377" s="9">
        <v>3.9843549555557238E-2</v>
      </c>
      <c r="R377">
        <v>5.6155091500000083</v>
      </c>
      <c r="S377">
        <v>0.56409016518631716</v>
      </c>
      <c r="T377" s="9">
        <v>0.72026262285562015</v>
      </c>
      <c r="U377" s="3">
        <v>13.718651704999999</v>
      </c>
      <c r="V377" s="3">
        <v>10.60671469</v>
      </c>
      <c r="W377" s="3">
        <v>0.40725509630000001</v>
      </c>
      <c r="X377" s="3">
        <v>0.39764272945000001</v>
      </c>
      <c r="Y377" s="3">
        <v>25.844973914999997</v>
      </c>
      <c r="Z377" s="3">
        <v>27.188443069999998</v>
      </c>
      <c r="AA377" s="3">
        <v>10.447391683500001</v>
      </c>
      <c r="AB377" s="3">
        <v>10.8015994515</v>
      </c>
      <c r="AC377" s="3">
        <v>81.03158157</v>
      </c>
      <c r="AD377" s="3">
        <v>72.541657235000002</v>
      </c>
      <c r="AE377" s="3">
        <v>26.442558230000003</v>
      </c>
      <c r="AF377" s="3">
        <v>26.993588665000001</v>
      </c>
      <c r="AG377" s="3">
        <v>71.030590884999995</v>
      </c>
      <c r="AH377" s="3">
        <v>76.916763924999998</v>
      </c>
      <c r="AI377" s="12">
        <v>43673</v>
      </c>
      <c r="AJ377" s="13">
        <v>656.86666666666667</v>
      </c>
      <c r="AK377" s="16">
        <v>3.082789</v>
      </c>
      <c r="AL377" s="10">
        <v>8.2789000000000001E-2</v>
      </c>
      <c r="AM377" s="10">
        <v>0.4115968328030235</v>
      </c>
      <c r="AN377" s="14">
        <v>12</v>
      </c>
      <c r="AO377" s="10">
        <v>285.14999999999998</v>
      </c>
      <c r="AP377" s="14">
        <v>10.5</v>
      </c>
      <c r="AQ377" s="14">
        <v>37</v>
      </c>
      <c r="AR377" s="10">
        <v>310.14999999999998</v>
      </c>
      <c r="AS377" s="14">
        <v>47.1</v>
      </c>
      <c r="AT377" s="14">
        <v>0.5</v>
      </c>
      <c r="AU377" s="10">
        <v>0.47840855597553061</v>
      </c>
      <c r="AV377" s="10">
        <v>13.204882430784458</v>
      </c>
      <c r="AW377" s="10">
        <v>0.46064980914069886</v>
      </c>
      <c r="AX377" s="10">
        <v>0.44977717674132156</v>
      </c>
      <c r="AY377" s="10">
        <v>11.85214898580551</v>
      </c>
      <c r="AZ377" s="10">
        <v>12.240572860451039</v>
      </c>
      <c r="BA377" s="10">
        <v>0.59894439045695513</v>
      </c>
      <c r="BB377" s="10">
        <v>6.0165272840893042E-2</v>
      </c>
      <c r="BC377" s="2">
        <v>4.2745042977430175E-2</v>
      </c>
      <c r="BD377" s="1" t="s">
        <v>59</v>
      </c>
      <c r="BF377" s="9">
        <v>0.72026262285562015</v>
      </c>
      <c r="BG377">
        <v>80</v>
      </c>
      <c r="BH377" s="19">
        <v>138.80000000000001</v>
      </c>
      <c r="BI377">
        <v>84</v>
      </c>
      <c r="BJ377" s="19">
        <v>28.4</v>
      </c>
      <c r="BK377">
        <v>92</v>
      </c>
      <c r="BL377" s="20">
        <v>14.1</v>
      </c>
      <c r="BM377">
        <v>79</v>
      </c>
      <c r="BN377">
        <v>83</v>
      </c>
      <c r="BO377" s="20">
        <v>4.79</v>
      </c>
      <c r="BP377">
        <v>87</v>
      </c>
      <c r="BQ377" s="19">
        <v>13.1</v>
      </c>
      <c r="BR377">
        <v>87</v>
      </c>
      <c r="BS377">
        <v>63</v>
      </c>
      <c r="BT377" s="20">
        <v>4.13</v>
      </c>
      <c r="BU377" s="20">
        <v>1</v>
      </c>
      <c r="BV377" s="20">
        <v>-8</v>
      </c>
      <c r="BW377" s="20">
        <v>20</v>
      </c>
      <c r="BX377" s="20">
        <v>5</v>
      </c>
      <c r="BY377" s="20">
        <v>0.66000000000000014</v>
      </c>
      <c r="BZ377" s="25">
        <f t="shared" si="12"/>
        <v>38.101759080000001</v>
      </c>
      <c r="CA377" s="25">
        <f t="shared" si="11"/>
        <v>19.777258697439557</v>
      </c>
    </row>
    <row r="378" spans="1:79" x14ac:dyDescent="0.3">
      <c r="A378" s="2">
        <v>387</v>
      </c>
      <c r="B378" s="9" t="s">
        <v>479</v>
      </c>
      <c r="C378" s="10">
        <v>899</v>
      </c>
      <c r="D378" s="9" t="s">
        <v>58</v>
      </c>
      <c r="E378" s="10">
        <v>8.7628438670000008</v>
      </c>
      <c r="F378" s="10">
        <v>0.71170506850000004</v>
      </c>
      <c r="G378" s="10">
        <v>17.302706919999999</v>
      </c>
      <c r="H378" s="10">
        <v>12.328831940000001</v>
      </c>
      <c r="I378" s="10">
        <v>79.277795380000001</v>
      </c>
      <c r="J378" s="10">
        <v>34.657386000000002</v>
      </c>
      <c r="K378" s="10">
        <v>87.055841459999996</v>
      </c>
      <c r="L378" s="11">
        <v>4.8553240740740744E-3</v>
      </c>
      <c r="M378" s="11">
        <v>5.5208217592592592E-3</v>
      </c>
      <c r="N378" s="10">
        <v>4.3126765540000012</v>
      </c>
      <c r="O378" s="10">
        <v>10.01078296</v>
      </c>
      <c r="P378" s="10">
        <v>0.43080312211663424</v>
      </c>
      <c r="Q378" s="9">
        <v>0.34644087944217244</v>
      </c>
      <c r="R378">
        <v>12.451089819999993</v>
      </c>
      <c r="S378">
        <v>1.2437678321216938</v>
      </c>
      <c r="T378" s="9">
        <v>1.1406082737442951</v>
      </c>
      <c r="U378" s="3">
        <v>13.715989710000001</v>
      </c>
      <c r="V378" s="3">
        <v>8.8260172306666664</v>
      </c>
      <c r="W378" s="3">
        <v>0.53735081123333328</v>
      </c>
      <c r="X378" s="3">
        <v>0.64728957553333333</v>
      </c>
      <c r="Y378" s="3">
        <v>15.404242346666669</v>
      </c>
      <c r="Z378" s="3">
        <v>18.156883736666668</v>
      </c>
      <c r="AA378" s="3">
        <v>8.2291639080000003</v>
      </c>
      <c r="AB378" s="3">
        <v>11.72882147</v>
      </c>
      <c r="AC378" s="3">
        <v>89.903934226666664</v>
      </c>
      <c r="AD378" s="3">
        <v>79.73412857000001</v>
      </c>
      <c r="AE378" s="3">
        <v>33.443757663333336</v>
      </c>
      <c r="AF378" s="3">
        <v>33.518149889999997</v>
      </c>
      <c r="AG378" s="3">
        <v>75.485053903333323</v>
      </c>
      <c r="AH378" s="3">
        <v>87.067028136666679</v>
      </c>
      <c r="AI378" s="12">
        <v>43673</v>
      </c>
      <c r="AJ378" s="13">
        <v>656.86666666666667</v>
      </c>
      <c r="AK378" s="16">
        <v>3.082789</v>
      </c>
      <c r="AL378" s="10">
        <v>8.2789000000000001E-2</v>
      </c>
      <c r="AM378" s="10">
        <v>0.69259206695625297</v>
      </c>
      <c r="AN378" s="14">
        <v>12</v>
      </c>
      <c r="AO378" s="10">
        <v>285.14999999999998</v>
      </c>
      <c r="AP378" s="14">
        <v>10.5</v>
      </c>
      <c r="AQ378" s="14">
        <v>37</v>
      </c>
      <c r="AR378" s="10">
        <v>310.14999999999998</v>
      </c>
      <c r="AS378" s="14">
        <v>47.1</v>
      </c>
      <c r="AT378" s="14">
        <v>0.5</v>
      </c>
      <c r="AU378" s="10">
        <v>0.80501584129345871</v>
      </c>
      <c r="AV378" s="10">
        <v>13.928953167857948</v>
      </c>
      <c r="AW378" s="10">
        <v>0.60780221263061629</v>
      </c>
      <c r="AX378" s="10">
        <v>0.73215491257731857</v>
      </c>
      <c r="AY378" s="10">
        <v>9.321402684752444</v>
      </c>
      <c r="AZ378" s="10">
        <v>13.258031316090621</v>
      </c>
      <c r="BA378" s="10">
        <v>4.8944084475966978</v>
      </c>
      <c r="BB378" s="10">
        <v>0.48891365112531593</v>
      </c>
      <c r="BC378" s="2">
        <v>0.38958010148787886</v>
      </c>
      <c r="BD378" s="1" t="s">
        <v>59</v>
      </c>
      <c r="BF378" s="9">
        <v>1.1406082737442951</v>
      </c>
      <c r="BG378">
        <v>63</v>
      </c>
      <c r="BH378" s="19">
        <v>143.30000000000001</v>
      </c>
      <c r="BI378">
        <v>98</v>
      </c>
      <c r="BJ378" s="19">
        <v>27.9</v>
      </c>
      <c r="BK378">
        <v>90</v>
      </c>
      <c r="BL378" s="20">
        <v>16.399999999999999</v>
      </c>
      <c r="BM378">
        <v>88</v>
      </c>
      <c r="BN378">
        <v>85</v>
      </c>
      <c r="BO378" s="20">
        <v>3.56</v>
      </c>
      <c r="BP378">
        <v>83</v>
      </c>
      <c r="BQ378" s="19">
        <v>16.399999999999999</v>
      </c>
      <c r="BR378">
        <v>90</v>
      </c>
      <c r="BS378">
        <v>61</v>
      </c>
      <c r="BT378" s="20">
        <v>13.36</v>
      </c>
      <c r="BU378" s="20">
        <v>0</v>
      </c>
      <c r="BV378" s="20">
        <v>-2</v>
      </c>
      <c r="BW378" s="20">
        <v>24</v>
      </c>
      <c r="BX378" s="20">
        <v>7</v>
      </c>
      <c r="BY378" s="20">
        <v>-9.7999999999999989</v>
      </c>
      <c r="BZ378" s="25">
        <f t="shared" si="12"/>
        <v>44.452052260000002</v>
      </c>
      <c r="CA378" s="25">
        <f t="shared" si="11"/>
        <v>21.647085647890002</v>
      </c>
    </row>
    <row r="379" spans="1:79" x14ac:dyDescent="0.3">
      <c r="A379" s="2">
        <v>388</v>
      </c>
      <c r="B379" s="9" t="s">
        <v>480</v>
      </c>
      <c r="C379" s="10">
        <v>816</v>
      </c>
      <c r="D379" s="9" t="s">
        <v>58</v>
      </c>
      <c r="E379" s="10">
        <v>7.4421095719999997</v>
      </c>
      <c r="F379" s="10">
        <v>0.89263096040000001</v>
      </c>
      <c r="G379" s="10">
        <v>21.921765390000001</v>
      </c>
      <c r="H379" s="10">
        <v>19.575487970000001</v>
      </c>
      <c r="I379" s="10">
        <v>84.024520629999998</v>
      </c>
      <c r="J379" s="10">
        <v>33.611732170000003</v>
      </c>
      <c r="K379" s="10">
        <v>82.553034510000003</v>
      </c>
      <c r="L379" s="11">
        <v>5.208333333333333E-3</v>
      </c>
      <c r="M379" s="11">
        <v>5.6886458333333329E-3</v>
      </c>
      <c r="N379" s="10">
        <v>10.152189083000001</v>
      </c>
      <c r="O379" s="10">
        <v>10.182979450000005</v>
      </c>
      <c r="P379" s="10">
        <v>0.99697629096167883</v>
      </c>
      <c r="Q379" s="9">
        <v>0.78874396080727183</v>
      </c>
      <c r="R379">
        <v>8.6125051700000057</v>
      </c>
      <c r="S379">
        <v>0.84577458024822016</v>
      </c>
      <c r="T379" s="9">
        <v>0.89109277950585974</v>
      </c>
      <c r="U379" s="3">
        <v>13.710450503333334</v>
      </c>
      <c r="V379" s="3">
        <v>7.7812607030000001</v>
      </c>
      <c r="W379" s="3">
        <v>0.54258321183333325</v>
      </c>
      <c r="X379" s="3">
        <v>0.82496632040000006</v>
      </c>
      <c r="Y379" s="3">
        <v>17.126784956666668</v>
      </c>
      <c r="Z379" s="3">
        <v>21.305753469999999</v>
      </c>
      <c r="AA379" s="3">
        <v>9.2791873349999996</v>
      </c>
      <c r="AB379" s="3">
        <v>17.590677863333333</v>
      </c>
      <c r="AC379" s="3">
        <v>94.546097196666665</v>
      </c>
      <c r="AD379" s="3">
        <v>83.949363066666663</v>
      </c>
      <c r="AE379" s="3">
        <v>34.126025800000001</v>
      </c>
      <c r="AF379" s="3">
        <v>33.721968916666661</v>
      </c>
      <c r="AG379" s="3">
        <v>72.980506723333335</v>
      </c>
      <c r="AH379" s="3">
        <v>82.428893730000013</v>
      </c>
      <c r="AI379" s="12">
        <v>43673</v>
      </c>
      <c r="AJ379" s="13">
        <v>656.86666666666667</v>
      </c>
      <c r="AK379" s="16">
        <v>3.082789</v>
      </c>
      <c r="AL379" s="10">
        <v>8.2789000000000001E-2</v>
      </c>
      <c r="AM379" s="10">
        <v>0.86865915286450035</v>
      </c>
      <c r="AN379" s="14">
        <v>12</v>
      </c>
      <c r="AO379" s="10">
        <v>285.14999999999998</v>
      </c>
      <c r="AP379" s="14">
        <v>10.5</v>
      </c>
      <c r="AQ379" s="14">
        <v>37</v>
      </c>
      <c r="AR379" s="10">
        <v>310.14999999999998</v>
      </c>
      <c r="AS379" s="14">
        <v>47.1</v>
      </c>
      <c r="AT379" s="14">
        <v>0.5</v>
      </c>
      <c r="AU379" s="10">
        <v>1.0096627034924566</v>
      </c>
      <c r="AV379" s="10">
        <v>22.133588908994767</v>
      </c>
      <c r="AW379" s="10">
        <v>0.61372062681287165</v>
      </c>
      <c r="AX379" s="10">
        <v>0.93312663608714341</v>
      </c>
      <c r="AY379" s="10">
        <v>10.491371282758365</v>
      </c>
      <c r="AZ379" s="10">
        <v>19.894108138632443</v>
      </c>
      <c r="BA379" s="10">
        <v>11.482464175227008</v>
      </c>
      <c r="BB379" s="10">
        <v>1.1276134093766637</v>
      </c>
      <c r="BC379" s="2">
        <v>0.89229288258159156</v>
      </c>
      <c r="BD379" s="1" t="s">
        <v>59</v>
      </c>
      <c r="BF379" s="9">
        <v>0.89109277950585974</v>
      </c>
      <c r="BG379">
        <v>56</v>
      </c>
      <c r="BH379" s="19">
        <v>152.69999999999999</v>
      </c>
      <c r="BI379">
        <v>106</v>
      </c>
      <c r="BJ379" s="19">
        <v>31.6</v>
      </c>
      <c r="BK379">
        <v>87</v>
      </c>
      <c r="BL379" s="20">
        <v>13.4</v>
      </c>
      <c r="BM379">
        <v>95</v>
      </c>
      <c r="BN379">
        <v>72</v>
      </c>
      <c r="BO379" s="20">
        <v>4.75</v>
      </c>
      <c r="BP379">
        <v>79</v>
      </c>
      <c r="BQ379" s="19">
        <v>12.4</v>
      </c>
      <c r="BR379">
        <v>91</v>
      </c>
      <c r="BS379">
        <v>80</v>
      </c>
      <c r="BT379" s="20">
        <v>3.69</v>
      </c>
      <c r="BU379" s="20">
        <v>1</v>
      </c>
      <c r="BV379" s="20">
        <v>4</v>
      </c>
      <c r="BW379" s="20">
        <v>-8</v>
      </c>
      <c r="BX379" s="20">
        <v>8</v>
      </c>
      <c r="BY379" s="20">
        <v>1.06</v>
      </c>
      <c r="BZ379" s="25">
        <f t="shared" si="12"/>
        <v>48.080791220000002</v>
      </c>
      <c r="CA379" s="25">
        <f t="shared" si="11"/>
        <v>20.620231261866198</v>
      </c>
    </row>
    <row r="380" spans="1:79" x14ac:dyDescent="0.3">
      <c r="A380" s="2">
        <v>389</v>
      </c>
      <c r="B380" s="9" t="s">
        <v>481</v>
      </c>
      <c r="C380" s="10">
        <v>806</v>
      </c>
      <c r="D380" s="9" t="s">
        <v>58</v>
      </c>
      <c r="E380" s="10"/>
      <c r="F380" s="10"/>
      <c r="G380" s="10"/>
      <c r="H380" s="10"/>
      <c r="I380" s="10"/>
      <c r="J380" s="10"/>
      <c r="K380" s="10"/>
      <c r="L380" s="11"/>
      <c r="M380" s="11"/>
      <c r="N380" s="10">
        <v>0</v>
      </c>
      <c r="O380" s="10">
        <v>0</v>
      </c>
      <c r="P380" s="10" t="e">
        <v>#DIV/0!</v>
      </c>
      <c r="Q380" s="9" t="e">
        <v>#DIV/0!</v>
      </c>
      <c r="R380">
        <v>0</v>
      </c>
      <c r="S380" t="e">
        <v>#DIV/0!</v>
      </c>
      <c r="T380" s="9" t="e">
        <v>#DIV/0!</v>
      </c>
      <c r="U380" s="3" t="e">
        <v>#DIV/0!</v>
      </c>
      <c r="V380" s="3" t="e">
        <v>#DIV/0!</v>
      </c>
      <c r="W380" s="3" t="e">
        <v>#DIV/0!</v>
      </c>
      <c r="X380" s="3" t="e">
        <v>#DIV/0!</v>
      </c>
      <c r="Y380" s="3" t="e">
        <v>#DIV/0!</v>
      </c>
      <c r="Z380" s="3" t="e">
        <v>#DIV/0!</v>
      </c>
      <c r="AA380" s="3" t="e">
        <v>#DIV/0!</v>
      </c>
      <c r="AB380" s="3" t="e">
        <v>#DIV/0!</v>
      </c>
      <c r="AC380" s="3" t="e">
        <v>#DIV/0!</v>
      </c>
      <c r="AD380" s="3" t="e">
        <v>#DIV/0!</v>
      </c>
      <c r="AE380" s="3" t="e">
        <v>#DIV/0!</v>
      </c>
      <c r="AF380" s="3" t="e">
        <v>#DIV/0!</v>
      </c>
      <c r="AG380" s="3" t="e">
        <v>#DIV/0!</v>
      </c>
      <c r="AH380" s="3" t="e">
        <v>#DIV/0!</v>
      </c>
      <c r="AI380" s="12">
        <v>43673</v>
      </c>
      <c r="AJ380" s="13">
        <v>656.86666666666667</v>
      </c>
      <c r="AK380" s="16">
        <v>3.082789</v>
      </c>
      <c r="AL380" s="10">
        <v>8.2789000000000001E-2</v>
      </c>
      <c r="AM380" s="10" t="s">
        <v>518</v>
      </c>
      <c r="AN380" s="14">
        <v>12</v>
      </c>
      <c r="AO380" s="10">
        <v>285.14999999999998</v>
      </c>
      <c r="AP380" s="14">
        <v>10.5</v>
      </c>
      <c r="AQ380" s="14">
        <v>37</v>
      </c>
      <c r="AR380" s="10">
        <v>310.14999999999998</v>
      </c>
      <c r="AS380" s="14">
        <v>47.1</v>
      </c>
      <c r="AT380" s="14">
        <v>0.5</v>
      </c>
      <c r="AU380" s="10" t="s">
        <v>518</v>
      </c>
      <c r="AV380" s="10" t="s">
        <v>518</v>
      </c>
      <c r="AW380" s="10" t="e">
        <v>#DIV/0!</v>
      </c>
      <c r="AX380" s="10" t="e">
        <v>#DIV/0!</v>
      </c>
      <c r="AY380" s="10" t="e">
        <v>#DIV/0!</v>
      </c>
      <c r="AZ380" s="10" t="e">
        <v>#DIV/0!</v>
      </c>
      <c r="BA380" s="10" t="s">
        <v>518</v>
      </c>
      <c r="BB380" s="10" t="s">
        <v>518</v>
      </c>
      <c r="BC380" s="2" t="e">
        <v>#DIV/0!</v>
      </c>
      <c r="BD380" s="1" t="s">
        <v>59</v>
      </c>
      <c r="BF380" s="9" t="e">
        <v>#DIV/0!</v>
      </c>
      <c r="BG380">
        <v>71</v>
      </c>
      <c r="BH380" s="19">
        <v>149.6</v>
      </c>
      <c r="BI380">
        <v>102</v>
      </c>
      <c r="BJ380" s="19">
        <v>29.9</v>
      </c>
      <c r="BK380">
        <v>85</v>
      </c>
      <c r="BL380" s="20">
        <v>14.3</v>
      </c>
      <c r="BM380">
        <v>90</v>
      </c>
      <c r="BN380">
        <v>69</v>
      </c>
      <c r="BO380" s="20">
        <v>2.91</v>
      </c>
      <c r="BP380">
        <v>87</v>
      </c>
      <c r="BQ380" s="19">
        <v>13.9</v>
      </c>
      <c r="BR380">
        <v>82</v>
      </c>
      <c r="BS380">
        <v>83</v>
      </c>
      <c r="BT380" s="20">
        <v>3.81</v>
      </c>
      <c r="BU380" s="20">
        <v>0.40000000000000036</v>
      </c>
      <c r="BV380" s="20">
        <v>8</v>
      </c>
      <c r="BW380" s="20">
        <v>-14</v>
      </c>
      <c r="BX380" s="20">
        <v>-2</v>
      </c>
      <c r="BY380" s="20">
        <v>-0.89999999999999991</v>
      </c>
      <c r="BZ380" s="25">
        <f t="shared" si="12"/>
        <v>46.266421740000006</v>
      </c>
      <c r="CA380" s="25">
        <f t="shared" si="11"/>
        <v>20.672962901069521</v>
      </c>
    </row>
    <row r="381" spans="1:79" x14ac:dyDescent="0.3">
      <c r="A381" s="2">
        <v>390</v>
      </c>
      <c r="B381" s="9" t="s">
        <v>483</v>
      </c>
      <c r="C381" s="10">
        <v>821</v>
      </c>
      <c r="D381" s="9" t="s">
        <v>58</v>
      </c>
      <c r="E381" s="10">
        <v>9.2486376369999999</v>
      </c>
      <c r="F381" s="10">
        <v>0.67778517520000003</v>
      </c>
      <c r="G381" s="10">
        <v>18.44846201</v>
      </c>
      <c r="H381" s="10">
        <v>12.507380230000001</v>
      </c>
      <c r="I381" s="10">
        <v>76.998476999999994</v>
      </c>
      <c r="J381" s="10">
        <v>32.115927069999998</v>
      </c>
      <c r="K381" s="10">
        <v>97.752837659999997</v>
      </c>
      <c r="L381" s="11">
        <v>4.1261574074074074E-3</v>
      </c>
      <c r="M381" s="11">
        <v>4.8321643518518522E-3</v>
      </c>
      <c r="N381" s="10">
        <v>2.2881557100000016</v>
      </c>
      <c r="O381" s="10">
        <v>10.215688650000004</v>
      </c>
      <c r="P381" s="10">
        <v>0.22398447998902166</v>
      </c>
      <c r="Q381" s="9">
        <v>0.11908044357720025</v>
      </c>
      <c r="R381">
        <v>9.2400430999999941</v>
      </c>
      <c r="S381">
        <v>0.90449537144027881</v>
      </c>
      <c r="T381" s="9">
        <v>0.77591643606979899</v>
      </c>
      <c r="U381" s="3">
        <v>13.688257106666667</v>
      </c>
      <c r="V381" s="3">
        <v>9.695728686999999</v>
      </c>
      <c r="W381" s="3">
        <v>0.55092900653333332</v>
      </c>
      <c r="X381" s="3">
        <v>0.59893135403333331</v>
      </c>
      <c r="Y381" s="3">
        <v>18.542099529999998</v>
      </c>
      <c r="Z381" s="3">
        <v>20.030021256666668</v>
      </c>
      <c r="AA381" s="3">
        <v>10.180817601999999</v>
      </c>
      <c r="AB381" s="3">
        <v>11.783553943333333</v>
      </c>
      <c r="AC381" s="3">
        <v>89.406131603333336</v>
      </c>
      <c r="AD381" s="3">
        <v>76.080111416666668</v>
      </c>
      <c r="AE381" s="3">
        <v>30.708987636666667</v>
      </c>
      <c r="AF381" s="3">
        <v>30.977816796666669</v>
      </c>
      <c r="AG381" s="3">
        <v>86.351101976666655</v>
      </c>
      <c r="AH381" s="3">
        <v>96.339788613333326</v>
      </c>
      <c r="AI381" s="12">
        <v>43673</v>
      </c>
      <c r="AJ381" s="13">
        <v>656.86666666666667</v>
      </c>
      <c r="AK381" s="16">
        <v>3.082789</v>
      </c>
      <c r="AL381" s="10">
        <v>8.2789000000000001E-2</v>
      </c>
      <c r="AM381" s="10">
        <v>0.65958310010837595</v>
      </c>
      <c r="AN381" s="14">
        <v>12</v>
      </c>
      <c r="AO381" s="10">
        <v>285.14999999999998</v>
      </c>
      <c r="AP381" s="14">
        <v>10.5</v>
      </c>
      <c r="AQ381" s="14">
        <v>37</v>
      </c>
      <c r="AR381" s="10">
        <v>310.14999999999998</v>
      </c>
      <c r="AS381" s="14">
        <v>47.1</v>
      </c>
      <c r="AT381" s="14">
        <v>0.5</v>
      </c>
      <c r="AU381" s="10">
        <v>0.76664875266356525</v>
      </c>
      <c r="AV381" s="10">
        <v>14.14349038852767</v>
      </c>
      <c r="AW381" s="10">
        <v>0.62316062835149066</v>
      </c>
      <c r="AX381" s="10">
        <v>0.67745650436403226</v>
      </c>
      <c r="AY381" s="10">
        <v>11.534340578442482</v>
      </c>
      <c r="AZ381" s="10">
        <v>13.499821479302588</v>
      </c>
      <c r="BA381" s="10">
        <v>2.5830482323988413</v>
      </c>
      <c r="BB381" s="10">
        <v>0.25285111174554448</v>
      </c>
      <c r="BC381" s="2">
        <v>0.14327395374832749</v>
      </c>
      <c r="BD381" s="1" t="s">
        <v>59</v>
      </c>
      <c r="BF381" s="9">
        <v>0.77591643606979899</v>
      </c>
      <c r="BG381">
        <v>77</v>
      </c>
      <c r="BH381" s="19">
        <v>149.30000000000001</v>
      </c>
      <c r="BI381">
        <v>123</v>
      </c>
      <c r="BJ381" s="19">
        <v>32.200000000000003</v>
      </c>
      <c r="BK381">
        <v>80</v>
      </c>
      <c r="BL381" s="20">
        <v>15.9</v>
      </c>
      <c r="BM381">
        <v>80</v>
      </c>
      <c r="BN381">
        <v>87</v>
      </c>
      <c r="BO381" s="20">
        <v>7.66</v>
      </c>
      <c r="BP381">
        <v>79</v>
      </c>
      <c r="BQ381" s="19">
        <v>14.2</v>
      </c>
      <c r="BR381">
        <v>85</v>
      </c>
      <c r="BS381">
        <v>79</v>
      </c>
      <c r="BT381" s="20">
        <v>6.06</v>
      </c>
      <c r="BU381" s="20">
        <v>1.7000000000000011</v>
      </c>
      <c r="BV381" s="20">
        <v>-5</v>
      </c>
      <c r="BW381" s="20">
        <v>8</v>
      </c>
      <c r="BX381" s="20">
        <v>1</v>
      </c>
      <c r="BY381" s="20">
        <v>1.6000000000000005</v>
      </c>
      <c r="BZ381" s="25">
        <f t="shared" si="12"/>
        <v>55.791861510000004</v>
      </c>
      <c r="CA381" s="25">
        <f t="shared" si="11"/>
        <v>25.029445970007835</v>
      </c>
    </row>
    <row r="382" spans="1:79" x14ac:dyDescent="0.3">
      <c r="A382" s="2">
        <v>391</v>
      </c>
      <c r="B382" s="9" t="s">
        <v>484</v>
      </c>
      <c r="C382" s="10">
        <v>895</v>
      </c>
      <c r="D382" s="9" t="s">
        <v>58</v>
      </c>
      <c r="E382" s="10">
        <v>9.5033436939999998</v>
      </c>
      <c r="F382" s="10">
        <v>0.50662885280000003</v>
      </c>
      <c r="G382" s="10">
        <v>23.83595287</v>
      </c>
      <c r="H382" s="10">
        <v>12.07687453</v>
      </c>
      <c r="I382" s="10">
        <v>83.730807749999997</v>
      </c>
      <c r="J382" s="10">
        <v>31.039290130000001</v>
      </c>
      <c r="K382" s="10">
        <v>67.704814080000006</v>
      </c>
      <c r="L382" s="11">
        <v>3.7789351851851851E-3</v>
      </c>
      <c r="M382" s="11">
        <v>4.3518402777777783E-3</v>
      </c>
      <c r="N382" s="10">
        <v>2.3005914129999994</v>
      </c>
      <c r="O382" s="10">
        <v>10.514919720000009</v>
      </c>
      <c r="P382" s="10">
        <v>0.21879305541668914</v>
      </c>
      <c r="Q382" s="9">
        <v>0.17881268055563559</v>
      </c>
      <c r="R382">
        <v>10.399623990000002</v>
      </c>
      <c r="S382">
        <v>0.98903503468688325</v>
      </c>
      <c r="T382" s="9">
        <v>0.7329887574444558</v>
      </c>
      <c r="U382" s="3">
        <v>13.72999952</v>
      </c>
      <c r="V382" s="3">
        <v>9.5133039616666668</v>
      </c>
      <c r="W382" s="3">
        <v>0.44186668503333332</v>
      </c>
      <c r="X382" s="3">
        <v>0.49460390173333341</v>
      </c>
      <c r="Y382" s="3">
        <v>22.612507133333335</v>
      </c>
      <c r="Z382" s="3">
        <v>23.972041186666669</v>
      </c>
      <c r="AA382" s="3">
        <v>9.9924431089999999</v>
      </c>
      <c r="AB382" s="3">
        <v>11.851693313333334</v>
      </c>
      <c r="AC382" s="3">
        <v>93.76980288</v>
      </c>
      <c r="AD382" s="3">
        <v>83.443170953333322</v>
      </c>
      <c r="AE382" s="3">
        <v>31.05424588</v>
      </c>
      <c r="AF382" s="3">
        <v>31.097951736666669</v>
      </c>
      <c r="AG382" s="3">
        <v>59.478747883333334</v>
      </c>
      <c r="AH382" s="3">
        <v>67.064618823333333</v>
      </c>
      <c r="AI382" s="12">
        <v>43673</v>
      </c>
      <c r="AJ382" s="13">
        <v>656.86666666666667</v>
      </c>
      <c r="AK382" s="16">
        <v>3.082789</v>
      </c>
      <c r="AL382" s="10">
        <v>8.2789000000000001E-2</v>
      </c>
      <c r="AM382" s="10">
        <v>0.49302321968840557</v>
      </c>
      <c r="AN382" s="14">
        <v>12</v>
      </c>
      <c r="AO382" s="10">
        <v>285.14999999999998</v>
      </c>
      <c r="AP382" s="14">
        <v>10.5</v>
      </c>
      <c r="AQ382" s="14">
        <v>37</v>
      </c>
      <c r="AR382" s="10">
        <v>310.14999999999998</v>
      </c>
      <c r="AS382" s="14">
        <v>47.1</v>
      </c>
      <c r="AT382" s="14">
        <v>0.5</v>
      </c>
      <c r="AU382" s="10">
        <v>0.57305233615928908</v>
      </c>
      <c r="AV382" s="10">
        <v>13.659248476736211</v>
      </c>
      <c r="AW382" s="10">
        <v>0.49979928053815814</v>
      </c>
      <c r="AX382" s="10">
        <v>0.55945080860539986</v>
      </c>
      <c r="AY382" s="10">
        <v>11.298698688028068</v>
      </c>
      <c r="AZ382" s="10">
        <v>13.413681051560717</v>
      </c>
      <c r="BA382" s="10">
        <v>2.6228471697915481</v>
      </c>
      <c r="BB382" s="10">
        <v>0.24944053208535061</v>
      </c>
      <c r="BC382" s="2">
        <v>0.20340310136210515</v>
      </c>
      <c r="BD382" s="1" t="s">
        <v>59</v>
      </c>
      <c r="BF382" s="9">
        <v>0.7329887574444558</v>
      </c>
      <c r="BG382">
        <v>50</v>
      </c>
      <c r="BH382" s="19">
        <v>142.9</v>
      </c>
      <c r="BI382">
        <v>98</v>
      </c>
      <c r="BJ382" s="19">
        <v>29</v>
      </c>
      <c r="BK382">
        <v>90</v>
      </c>
      <c r="BL382" s="20">
        <v>13.7</v>
      </c>
      <c r="BM382">
        <v>92</v>
      </c>
      <c r="BN382">
        <v>71</v>
      </c>
      <c r="BO382" s="20">
        <v>7.55</v>
      </c>
      <c r="BP382">
        <v>86</v>
      </c>
      <c r="BQ382" s="19">
        <v>12.1</v>
      </c>
      <c r="BR382">
        <v>86</v>
      </c>
      <c r="BS382">
        <v>66</v>
      </c>
      <c r="BT382" s="20">
        <v>3.62</v>
      </c>
      <c r="BU382" s="20">
        <v>1.5999999999999996</v>
      </c>
      <c r="BV382" s="20">
        <v>6</v>
      </c>
      <c r="BW382" s="20">
        <v>5</v>
      </c>
      <c r="BX382" s="20">
        <v>4</v>
      </c>
      <c r="BY382" s="20">
        <v>3.9299999999999997</v>
      </c>
      <c r="BZ382" s="25">
        <f t="shared" si="12"/>
        <v>44.452052260000002</v>
      </c>
      <c r="CA382" s="25">
        <f t="shared" si="11"/>
        <v>21.76844258269055</v>
      </c>
    </row>
    <row r="383" spans="1:79" x14ac:dyDescent="0.3">
      <c r="A383" s="2">
        <v>392</v>
      </c>
      <c r="B383" s="9" t="s">
        <v>485</v>
      </c>
      <c r="C383" s="10">
        <v>861</v>
      </c>
      <c r="D383" s="9" t="s">
        <v>58</v>
      </c>
      <c r="E383" s="10"/>
      <c r="F383" s="10"/>
      <c r="G383" s="10"/>
      <c r="H383" s="10"/>
      <c r="I383" s="10"/>
      <c r="J383" s="10"/>
      <c r="K383" s="10"/>
      <c r="L383" s="11"/>
      <c r="M383" s="11"/>
      <c r="N383" s="10">
        <v>0</v>
      </c>
      <c r="O383" s="10">
        <v>0</v>
      </c>
      <c r="P383" s="10" t="e">
        <v>#DIV/0!</v>
      </c>
      <c r="Q383" s="9" t="e">
        <v>#DIV/0!</v>
      </c>
      <c r="R383">
        <v>0</v>
      </c>
      <c r="S383" t="e">
        <v>#DIV/0!</v>
      </c>
      <c r="T383" s="9" t="e">
        <v>#DIV/0!</v>
      </c>
      <c r="U383" s="3" t="e">
        <v>#DIV/0!</v>
      </c>
      <c r="V383" s="3" t="e">
        <v>#DIV/0!</v>
      </c>
      <c r="W383" s="3" t="e">
        <v>#DIV/0!</v>
      </c>
      <c r="X383" s="3" t="e">
        <v>#DIV/0!</v>
      </c>
      <c r="Y383" s="3" t="e">
        <v>#DIV/0!</v>
      </c>
      <c r="Z383" s="3" t="e">
        <v>#DIV/0!</v>
      </c>
      <c r="AA383" s="3" t="e">
        <v>#DIV/0!</v>
      </c>
      <c r="AB383" s="3" t="e">
        <v>#DIV/0!</v>
      </c>
      <c r="AC383" s="3" t="e">
        <v>#DIV/0!</v>
      </c>
      <c r="AD383" s="3" t="e">
        <v>#DIV/0!</v>
      </c>
      <c r="AE383" s="3" t="e">
        <v>#DIV/0!</v>
      </c>
      <c r="AF383" s="3" t="e">
        <v>#DIV/0!</v>
      </c>
      <c r="AG383" s="3" t="e">
        <v>#DIV/0!</v>
      </c>
      <c r="AH383" s="3" t="e">
        <v>#DIV/0!</v>
      </c>
      <c r="AI383" s="12">
        <v>43673</v>
      </c>
      <c r="AJ383" s="13">
        <v>656.86666666666667</v>
      </c>
      <c r="AK383" s="16">
        <v>3.082789</v>
      </c>
      <c r="AL383" s="10">
        <v>8.2789000000000001E-2</v>
      </c>
      <c r="AM383" s="10" t="s">
        <v>518</v>
      </c>
      <c r="AN383" s="14">
        <v>12</v>
      </c>
      <c r="AO383" s="10">
        <v>285.14999999999998</v>
      </c>
      <c r="AP383" s="14">
        <v>10.5</v>
      </c>
      <c r="AQ383" s="14">
        <v>37</v>
      </c>
      <c r="AR383" s="10">
        <v>310.14999999999998</v>
      </c>
      <c r="AS383" s="14">
        <v>47.1</v>
      </c>
      <c r="AT383" s="14">
        <v>0.5</v>
      </c>
      <c r="AU383" s="10" t="s">
        <v>518</v>
      </c>
      <c r="AV383" s="10" t="s">
        <v>518</v>
      </c>
      <c r="AW383" s="10" t="e">
        <v>#DIV/0!</v>
      </c>
      <c r="AX383" s="10" t="e">
        <v>#DIV/0!</v>
      </c>
      <c r="AY383" s="10" t="e">
        <v>#DIV/0!</v>
      </c>
      <c r="AZ383" s="10" t="e">
        <v>#DIV/0!</v>
      </c>
      <c r="BA383" s="10" t="s">
        <v>518</v>
      </c>
      <c r="BB383" s="10" t="s">
        <v>518</v>
      </c>
      <c r="BC383" s="2" t="e">
        <v>#DIV/0!</v>
      </c>
      <c r="BD383" s="1" t="s">
        <v>59</v>
      </c>
      <c r="BF383" s="9" t="e">
        <v>#DIV/0!</v>
      </c>
      <c r="BG383">
        <v>78</v>
      </c>
      <c r="BH383" s="19">
        <v>150.9</v>
      </c>
      <c r="BI383">
        <v>106</v>
      </c>
      <c r="BJ383" s="19">
        <v>29.8</v>
      </c>
      <c r="BK383">
        <v>90</v>
      </c>
      <c r="BL383" s="20">
        <v>14</v>
      </c>
      <c r="BM383">
        <v>83</v>
      </c>
      <c r="BN383">
        <v>78</v>
      </c>
      <c r="BO383" s="20">
        <v>2.14</v>
      </c>
      <c r="BP383">
        <v>79</v>
      </c>
      <c r="BQ383" s="19">
        <v>14.7</v>
      </c>
      <c r="BR383">
        <v>83</v>
      </c>
      <c r="BS383">
        <v>80</v>
      </c>
      <c r="BT383" s="20">
        <v>7.22</v>
      </c>
      <c r="BU383" s="20">
        <v>-0.69999999999999929</v>
      </c>
      <c r="BV383" s="20">
        <v>0</v>
      </c>
      <c r="BW383" s="20">
        <v>-2</v>
      </c>
      <c r="BX383" s="20">
        <v>11</v>
      </c>
      <c r="BY383" s="20">
        <v>-5.08</v>
      </c>
      <c r="BZ383" s="25">
        <f t="shared" si="12"/>
        <v>48.080791220000002</v>
      </c>
      <c r="CA383" s="25">
        <f t="shared" si="11"/>
        <v>21.115099208152891</v>
      </c>
    </row>
    <row r="384" spans="1:79" x14ac:dyDescent="0.3">
      <c r="A384" s="2">
        <v>393</v>
      </c>
      <c r="B384" s="9" t="s">
        <v>487</v>
      </c>
      <c r="C384" s="10">
        <v>828</v>
      </c>
      <c r="D384" s="9" t="s">
        <v>58</v>
      </c>
      <c r="E384" s="10">
        <v>8.9784811589999993</v>
      </c>
      <c r="F384" s="10">
        <v>0.64315418030000004</v>
      </c>
      <c r="G384" s="10">
        <v>19.132369990000001</v>
      </c>
      <c r="H384" s="10">
        <v>12.28026545</v>
      </c>
      <c r="I384" s="10">
        <v>82.41829027</v>
      </c>
      <c r="J384" s="10">
        <v>29.802603309999999</v>
      </c>
      <c r="K384" s="10">
        <v>92.154072760000005</v>
      </c>
      <c r="L384" s="11">
        <v>6.3657407407407404E-3</v>
      </c>
      <c r="M384" s="11">
        <v>6.9270717592592596E-3</v>
      </c>
      <c r="N384" s="10">
        <v>1.7527719800000003</v>
      </c>
      <c r="O384" s="10">
        <v>13.879712350000005</v>
      </c>
      <c r="P384" s="10">
        <v>0.12628301911458559</v>
      </c>
      <c r="Q384" s="9">
        <v>1.3387587443253459E-2</v>
      </c>
      <c r="R384">
        <v>14.681570239999999</v>
      </c>
      <c r="S384">
        <v>1.0577719386237852</v>
      </c>
      <c r="T384" s="9">
        <v>1.1960623014345559</v>
      </c>
      <c r="U384" s="3">
        <v>13.695809783333331</v>
      </c>
      <c r="V384" s="3">
        <v>9.5471738056666666</v>
      </c>
      <c r="W384" s="3">
        <v>0.65699628813333333</v>
      </c>
      <c r="X384" s="3">
        <v>0.6360587690666667</v>
      </c>
      <c r="Y384" s="3">
        <v>17.592899866666666</v>
      </c>
      <c r="Z384" s="3">
        <v>18.57911524</v>
      </c>
      <c r="AA384" s="3">
        <v>11.467219263333334</v>
      </c>
      <c r="AB384" s="3">
        <v>11.671567046666667</v>
      </c>
      <c r="AC384" s="3">
        <v>96.047764093333342</v>
      </c>
      <c r="AD384" s="3">
        <v>82.914992006666665</v>
      </c>
      <c r="AE384" s="3">
        <v>28.862998610000002</v>
      </c>
      <c r="AF384" s="3">
        <v>29.491359056666667</v>
      </c>
      <c r="AG384" s="3">
        <v>76.822156133333337</v>
      </c>
      <c r="AH384" s="3">
        <v>92.465886443333332</v>
      </c>
      <c r="AI384" s="12">
        <v>43674</v>
      </c>
      <c r="AJ384" s="13">
        <v>659.03333333333342</v>
      </c>
      <c r="AK384" s="16">
        <v>3.0697830000000002</v>
      </c>
      <c r="AL384" s="10">
        <v>6.978300000000015E-2</v>
      </c>
      <c r="AM384" s="10">
        <v>0.62853385431478381</v>
      </c>
      <c r="AN384" s="14">
        <v>12</v>
      </c>
      <c r="AO384" s="10">
        <v>285.14999999999998</v>
      </c>
      <c r="AP384" s="14">
        <v>10.5</v>
      </c>
      <c r="AQ384" s="14">
        <v>37</v>
      </c>
      <c r="AR384" s="10">
        <v>310.14999999999998</v>
      </c>
      <c r="AS384" s="14">
        <v>47.1</v>
      </c>
      <c r="AT384" s="14">
        <v>0.5</v>
      </c>
      <c r="AU384" s="10">
        <v>0.73039336378113839</v>
      </c>
      <c r="AV384" s="10">
        <v>13.974156074101407</v>
      </c>
      <c r="AW384" s="10">
        <v>0.74611305279488882</v>
      </c>
      <c r="AX384" s="10">
        <v>0.72233551165661758</v>
      </c>
      <c r="AY384" s="10">
        <v>13.05865583176849</v>
      </c>
      <c r="AZ384" s="10">
        <v>13.29935200856446</v>
      </c>
      <c r="BA384" s="10">
        <v>1.9928760769267928</v>
      </c>
      <c r="BB384" s="10">
        <v>0.14358194367960314</v>
      </c>
      <c r="BC384" s="2">
        <v>1.5865391365028656E-2</v>
      </c>
      <c r="BD384" s="1" t="s">
        <v>59</v>
      </c>
      <c r="BF384" s="9">
        <v>1.1960623014345559</v>
      </c>
      <c r="BG384">
        <v>51</v>
      </c>
      <c r="BH384" s="19">
        <v>153.4</v>
      </c>
      <c r="BI384">
        <v>131</v>
      </c>
      <c r="BJ384" s="19">
        <v>31.5</v>
      </c>
      <c r="BK384">
        <v>91</v>
      </c>
      <c r="BL384" s="20">
        <v>14</v>
      </c>
      <c r="BM384">
        <v>92</v>
      </c>
      <c r="BN384">
        <v>85</v>
      </c>
      <c r="BO384" s="20">
        <v>6.49</v>
      </c>
      <c r="BP384">
        <v>86</v>
      </c>
      <c r="BQ384" s="19">
        <v>12.5</v>
      </c>
      <c r="BR384">
        <v>92</v>
      </c>
      <c r="BS384">
        <v>78</v>
      </c>
      <c r="BT384" s="20">
        <v>4.66</v>
      </c>
      <c r="BU384" s="20">
        <v>1.5</v>
      </c>
      <c r="BV384" s="20">
        <v>0</v>
      </c>
      <c r="BW384" s="20">
        <v>7</v>
      </c>
      <c r="BX384" s="20">
        <v>5</v>
      </c>
      <c r="BY384" s="20">
        <v>1.83</v>
      </c>
      <c r="BZ384" s="25">
        <f t="shared" si="12"/>
        <v>59.420600470000004</v>
      </c>
      <c r="CA384" s="25">
        <f t="shared" si="11"/>
        <v>25.25144974238852</v>
      </c>
    </row>
    <row r="385" spans="1:79" x14ac:dyDescent="0.3">
      <c r="A385" s="2">
        <v>394</v>
      </c>
      <c r="B385" s="9" t="s">
        <v>488</v>
      </c>
      <c r="C385" s="10">
        <v>814</v>
      </c>
      <c r="D385" s="9" t="s">
        <v>58</v>
      </c>
      <c r="E385" s="10">
        <v>10.010283100000001</v>
      </c>
      <c r="F385" s="10">
        <v>0.63174843780000001</v>
      </c>
      <c r="G385" s="10">
        <v>16.453624479999998</v>
      </c>
      <c r="H385" s="10">
        <v>10.3778801</v>
      </c>
      <c r="I385" s="10">
        <v>76.197742360000007</v>
      </c>
      <c r="J385" s="10">
        <v>32.99471329</v>
      </c>
      <c r="K385" s="10">
        <v>81.947273469999999</v>
      </c>
      <c r="L385" s="11">
        <v>5.3645833333333332E-3</v>
      </c>
      <c r="M385" s="11">
        <v>5.9027662037037035E-3</v>
      </c>
      <c r="N385" s="10">
        <v>9.7521679999999833E-2</v>
      </c>
      <c r="O385" s="10">
        <v>12.428447999999989</v>
      </c>
      <c r="P385" s="10">
        <v>7.8466498793735087E-3</v>
      </c>
      <c r="Q385" s="9">
        <v>7.8466498793735087E-3</v>
      </c>
      <c r="R385">
        <v>3.2092108800000005</v>
      </c>
      <c r="S385">
        <v>0.25821493399658618</v>
      </c>
      <c r="T385" s="9">
        <v>0.25821493399658618</v>
      </c>
      <c r="U385" s="3">
        <v>13.712826339999999</v>
      </c>
      <c r="V385" s="3">
        <v>10.010283100000001</v>
      </c>
      <c r="W385" s="3">
        <v>0.63125715189999998</v>
      </c>
      <c r="X385" s="3">
        <v>0.63174843780000001</v>
      </c>
      <c r="Y385" s="3">
        <v>16.313385539999999</v>
      </c>
      <c r="Z385" s="3">
        <v>16.453624479999998</v>
      </c>
      <c r="AA385" s="3">
        <v>10.280358420000001</v>
      </c>
      <c r="AB385" s="3">
        <v>10.3778801</v>
      </c>
      <c r="AC385" s="3">
        <v>88.626190359999995</v>
      </c>
      <c r="AD385" s="3">
        <v>76.197742360000007</v>
      </c>
      <c r="AE385" s="3">
        <v>32.563381229999997</v>
      </c>
      <c r="AF385" s="3">
        <v>32.99471329</v>
      </c>
      <c r="AG385" s="3">
        <v>78.738062589999998</v>
      </c>
      <c r="AH385" s="3">
        <v>81.947273469999999</v>
      </c>
      <c r="AI385" s="12">
        <v>43674</v>
      </c>
      <c r="AJ385" s="13">
        <v>659.03333333333342</v>
      </c>
      <c r="AK385" s="16">
        <v>3.0697830000000002</v>
      </c>
      <c r="AL385" s="10">
        <v>6.978300000000015E-2</v>
      </c>
      <c r="AM385" s="10">
        <v>0.61738738972754748</v>
      </c>
      <c r="AN385" s="14">
        <v>12</v>
      </c>
      <c r="AO385" s="10">
        <v>285.14999999999998</v>
      </c>
      <c r="AP385" s="14">
        <v>10.5</v>
      </c>
      <c r="AQ385" s="14">
        <v>37</v>
      </c>
      <c r="AR385" s="10">
        <v>310.14999999999998</v>
      </c>
      <c r="AS385" s="14">
        <v>47.1</v>
      </c>
      <c r="AT385" s="14">
        <v>0.5</v>
      </c>
      <c r="AU385" s="10">
        <v>0.71744051532556175</v>
      </c>
      <c r="AV385" s="10">
        <v>11.804496825904478</v>
      </c>
      <c r="AW385" s="10">
        <v>0.71688259006895871</v>
      </c>
      <c r="AX385" s="10">
        <v>0.71744051532556175</v>
      </c>
      <c r="AY385" s="10">
        <v>11.694782078708698</v>
      </c>
      <c r="AZ385" s="10">
        <v>11.804496825904478</v>
      </c>
      <c r="BA385" s="10">
        <v>0.10971474719577934</v>
      </c>
      <c r="BB385" s="10">
        <v>8.8277110058938516E-3</v>
      </c>
      <c r="BC385" s="2">
        <v>8.8277110058938516E-3</v>
      </c>
      <c r="BD385" s="1" t="s">
        <v>59</v>
      </c>
      <c r="BF385" s="9">
        <v>0.25821493399658618</v>
      </c>
      <c r="BG385">
        <v>75</v>
      </c>
      <c r="BH385" s="19">
        <v>149.69999999999999</v>
      </c>
      <c r="BI385">
        <v>102</v>
      </c>
      <c r="BJ385" s="19">
        <v>33.700000000000003</v>
      </c>
      <c r="BK385">
        <v>90</v>
      </c>
      <c r="BL385" s="20">
        <v>14.8</v>
      </c>
      <c r="BM385">
        <v>90</v>
      </c>
      <c r="BN385">
        <v>75</v>
      </c>
      <c r="BO385" s="20">
        <v>4.92</v>
      </c>
      <c r="BP385">
        <v>80</v>
      </c>
      <c r="BQ385" s="19">
        <v>14.3</v>
      </c>
      <c r="BR385">
        <v>91</v>
      </c>
      <c r="BS385">
        <v>78</v>
      </c>
      <c r="BT385" s="20">
        <v>2.95</v>
      </c>
      <c r="BU385" s="20">
        <v>0.5</v>
      </c>
      <c r="BV385" s="20">
        <v>-1</v>
      </c>
      <c r="BW385" s="20">
        <v>-3</v>
      </c>
      <c r="BX385" s="20">
        <v>10</v>
      </c>
      <c r="BY385" s="20">
        <v>1.9699999999999998</v>
      </c>
      <c r="BZ385" s="25">
        <f t="shared" si="12"/>
        <v>46.266421740000006</v>
      </c>
      <c r="CA385" s="25">
        <f t="shared" si="11"/>
        <v>20.645352937002936</v>
      </c>
    </row>
    <row r="386" spans="1:79" x14ac:dyDescent="0.3">
      <c r="A386" s="2">
        <v>395</v>
      </c>
      <c r="B386" s="9" t="s">
        <v>489</v>
      </c>
      <c r="C386" s="10">
        <v>825</v>
      </c>
      <c r="D386" s="9" t="s">
        <v>58</v>
      </c>
      <c r="E386" s="10"/>
      <c r="F386" s="10"/>
      <c r="G386" s="10"/>
      <c r="H386" s="10"/>
      <c r="I386" s="10"/>
      <c r="J386" s="10"/>
      <c r="K386" s="10"/>
      <c r="L386" s="11"/>
      <c r="M386" s="11"/>
      <c r="N386" s="10">
        <v>0</v>
      </c>
      <c r="O386" s="10">
        <v>0</v>
      </c>
      <c r="P386" s="10" t="e">
        <v>#DIV/0!</v>
      </c>
      <c r="Q386" s="9">
        <v>0.30033951969407102</v>
      </c>
      <c r="R386">
        <v>0</v>
      </c>
      <c r="S386" t="e">
        <v>#DIV/0!</v>
      </c>
      <c r="T386" s="9">
        <v>0.89345244947830049</v>
      </c>
      <c r="U386" s="3">
        <v>13.687242104999999</v>
      </c>
      <c r="V386" s="3">
        <v>8.7948957919999984</v>
      </c>
      <c r="W386" s="3">
        <v>0.57863589264999993</v>
      </c>
      <c r="X386" s="3">
        <v>0.68910669744999997</v>
      </c>
      <c r="Y386" s="3">
        <v>18.69412011</v>
      </c>
      <c r="Z386" s="3">
        <v>21.487081395000001</v>
      </c>
      <c r="AA386" s="3">
        <v>10.76794903</v>
      </c>
      <c r="AB386" s="3">
        <v>14.532528169999999</v>
      </c>
      <c r="AC386" s="3">
        <v>95.159150439999991</v>
      </c>
      <c r="AD386" s="3">
        <v>82.624331315000006</v>
      </c>
      <c r="AE386" s="3">
        <v>31.912723704999998</v>
      </c>
      <c r="AF386" s="3">
        <v>31.399477415</v>
      </c>
      <c r="AG386" s="3">
        <v>67.772101929999991</v>
      </c>
      <c r="AH386" s="3">
        <v>78.971695275000002</v>
      </c>
      <c r="AI386" s="12">
        <v>43674</v>
      </c>
      <c r="AJ386" s="13">
        <v>659.03333333333342</v>
      </c>
      <c r="AK386" s="16">
        <v>3.0697830000000002</v>
      </c>
      <c r="AL386" s="10">
        <v>6.978300000000015E-2</v>
      </c>
      <c r="AM386" s="10" t="s">
        <v>518</v>
      </c>
      <c r="AN386" s="14">
        <v>12</v>
      </c>
      <c r="AO386" s="10">
        <v>285.14999999999998</v>
      </c>
      <c r="AP386" s="14">
        <v>10.5</v>
      </c>
      <c r="AQ386" s="14">
        <v>37</v>
      </c>
      <c r="AR386" s="10">
        <v>310.14999999999998</v>
      </c>
      <c r="AS386" s="14">
        <v>47.1</v>
      </c>
      <c r="AT386" s="14">
        <v>0.5</v>
      </c>
      <c r="AU386" s="10" t="s">
        <v>518</v>
      </c>
      <c r="AV386" s="10" t="s">
        <v>518</v>
      </c>
      <c r="AW386" s="10">
        <v>0.65712363999561996</v>
      </c>
      <c r="AX386" s="10">
        <v>0.7825790054257955</v>
      </c>
      <c r="AY386" s="10">
        <v>12.278491993982367</v>
      </c>
      <c r="AZ386" s="10">
        <v>16.564337320662254</v>
      </c>
      <c r="BA386" s="10" t="s">
        <v>518</v>
      </c>
      <c r="BB386" s="10" t="s">
        <v>518</v>
      </c>
      <c r="BC386" s="2">
        <v>0.34192748768503417</v>
      </c>
      <c r="BD386" s="1" t="s">
        <v>59</v>
      </c>
      <c r="BF386" s="9">
        <v>0.89345244947830049</v>
      </c>
      <c r="BG386">
        <v>58</v>
      </c>
      <c r="BH386" s="19">
        <v>154.1</v>
      </c>
      <c r="BI386">
        <v>122</v>
      </c>
      <c r="BJ386" s="19">
        <v>30.3</v>
      </c>
      <c r="BK386">
        <v>91</v>
      </c>
      <c r="BL386" s="20">
        <v>14.7</v>
      </c>
      <c r="BM386">
        <v>89</v>
      </c>
      <c r="BN386">
        <v>89</v>
      </c>
      <c r="BO386" s="20">
        <v>15.21</v>
      </c>
      <c r="BP386">
        <v>86</v>
      </c>
      <c r="BQ386" s="19">
        <v>14.5</v>
      </c>
      <c r="BR386">
        <v>92</v>
      </c>
      <c r="BS386">
        <v>69</v>
      </c>
      <c r="BT386" s="20">
        <v>5.91</v>
      </c>
      <c r="BU386" s="20">
        <v>0.19999999999999929</v>
      </c>
      <c r="BV386" s="20">
        <v>-3</v>
      </c>
      <c r="BW386" s="20">
        <v>20</v>
      </c>
      <c r="BX386" s="20">
        <v>5</v>
      </c>
      <c r="BY386" s="20">
        <v>9.3000000000000007</v>
      </c>
      <c r="BZ386" s="25">
        <f t="shared" si="12"/>
        <v>55.338269140000001</v>
      </c>
      <c r="CA386" s="25">
        <f t="shared" ref="CA386:CA429" si="13">(BZ386/((BH386/100)*(BH386/100)))</f>
        <v>23.303453870225098</v>
      </c>
    </row>
    <row r="387" spans="1:79" x14ac:dyDescent="0.3">
      <c r="A387" s="2">
        <v>396</v>
      </c>
      <c r="B387" s="9" t="s">
        <v>490</v>
      </c>
      <c r="C387" s="10">
        <v>819</v>
      </c>
      <c r="D387" s="9" t="s">
        <v>58</v>
      </c>
      <c r="E387" s="10">
        <v>8.3618555380000004</v>
      </c>
      <c r="F387" s="10">
        <v>0.74290737920000005</v>
      </c>
      <c r="G387" s="10">
        <v>19.013591980000001</v>
      </c>
      <c r="H387" s="10">
        <v>14.08287595</v>
      </c>
      <c r="I387" s="10">
        <v>81.631223770000005</v>
      </c>
      <c r="J387" s="10">
        <v>34.136016390000002</v>
      </c>
      <c r="K387" s="10">
        <v>78.468871800000002</v>
      </c>
      <c r="L387" s="11">
        <v>4.31712962962963E-3</v>
      </c>
      <c r="M387" s="11">
        <v>4.8437384259259258E-3</v>
      </c>
      <c r="N387" s="10">
        <v>4.8192843239999998</v>
      </c>
      <c r="O387" s="10">
        <v>11.650156269999997</v>
      </c>
      <c r="P387" s="10">
        <v>0.41366692534502814</v>
      </c>
      <c r="Q387" s="9">
        <v>0.41366692534502814</v>
      </c>
      <c r="R387">
        <v>15.556794160000003</v>
      </c>
      <c r="S387">
        <v>1.3353292264465055</v>
      </c>
      <c r="T387" s="9">
        <v>1.3353292264465055</v>
      </c>
      <c r="U387" s="3">
        <v>13.68882191</v>
      </c>
      <c r="V387" s="3">
        <v>8.3618555380000004</v>
      </c>
      <c r="W387" s="3">
        <v>0.54249851059999998</v>
      </c>
      <c r="X387" s="3">
        <v>0.74290737920000005</v>
      </c>
      <c r="Y387" s="3">
        <v>17.053456820000001</v>
      </c>
      <c r="Z387" s="3">
        <v>19.013591980000001</v>
      </c>
      <c r="AA387" s="3">
        <v>9.2635916260000002</v>
      </c>
      <c r="AB387" s="3">
        <v>14.08287595</v>
      </c>
      <c r="AC387" s="3">
        <v>93.281380040000002</v>
      </c>
      <c r="AD387" s="3">
        <v>81.631223770000005</v>
      </c>
      <c r="AE387" s="3">
        <v>34.037734639999996</v>
      </c>
      <c r="AF387" s="3">
        <v>34.136016390000002</v>
      </c>
      <c r="AG387" s="3">
        <v>62.91207764</v>
      </c>
      <c r="AH387" s="3">
        <v>78.468871800000002</v>
      </c>
      <c r="AI387" s="12">
        <v>43674</v>
      </c>
      <c r="AJ387" s="13">
        <v>659.03333333333342</v>
      </c>
      <c r="AK387" s="16">
        <v>3.0697830000000002</v>
      </c>
      <c r="AL387" s="10">
        <v>6.978300000000015E-2</v>
      </c>
      <c r="AM387" s="10">
        <v>0.72601944098328774</v>
      </c>
      <c r="AN387" s="14">
        <v>12</v>
      </c>
      <c r="AO387" s="10">
        <v>285.14999999999998</v>
      </c>
      <c r="AP387" s="14">
        <v>10.5</v>
      </c>
      <c r="AQ387" s="14">
        <v>37</v>
      </c>
      <c r="AR387" s="10">
        <v>310.14999999999998</v>
      </c>
      <c r="AS387" s="14">
        <v>47.1</v>
      </c>
      <c r="AT387" s="14">
        <v>0.5</v>
      </c>
      <c r="AU387" s="10">
        <v>0.8436773580770548</v>
      </c>
      <c r="AV387" s="10">
        <v>16.041337049241477</v>
      </c>
      <c r="AW387" s="10">
        <v>0.61608448508966585</v>
      </c>
      <c r="AX387" s="10">
        <v>0.8436773580770548</v>
      </c>
      <c r="AY387" s="10">
        <v>10.506370163948551</v>
      </c>
      <c r="AZ387" s="10">
        <v>16.041337049241477</v>
      </c>
      <c r="BA387" s="10">
        <v>5.5349668852929259</v>
      </c>
      <c r="BB387" s="10">
        <v>0.47509808083397731</v>
      </c>
      <c r="BC387" s="2">
        <v>0.47509808083397731</v>
      </c>
      <c r="BD387" s="1" t="s">
        <v>59</v>
      </c>
      <c r="BF387" s="9">
        <v>1.3353292264465055</v>
      </c>
      <c r="BG387">
        <v>58</v>
      </c>
      <c r="BH387" s="19">
        <v>152.80000000000001</v>
      </c>
      <c r="BI387">
        <v>108</v>
      </c>
      <c r="BJ387" s="19">
        <v>30.6</v>
      </c>
      <c r="BK387">
        <v>88</v>
      </c>
      <c r="BL387" s="20">
        <v>16</v>
      </c>
      <c r="BM387">
        <v>88</v>
      </c>
      <c r="BN387">
        <v>74</v>
      </c>
      <c r="BO387" s="20">
        <v>9.33</v>
      </c>
      <c r="BP387">
        <v>83</v>
      </c>
      <c r="BQ387" s="19">
        <v>13.9</v>
      </c>
      <c r="BR387">
        <v>89</v>
      </c>
      <c r="BS387">
        <v>67</v>
      </c>
      <c r="BT387" s="20">
        <v>5.72</v>
      </c>
      <c r="BU387" s="20">
        <v>2.0999999999999996</v>
      </c>
      <c r="BV387" s="20">
        <v>-1</v>
      </c>
      <c r="BW387" s="20">
        <v>7</v>
      </c>
      <c r="BX387" s="20">
        <v>5</v>
      </c>
      <c r="BY387" s="20">
        <v>3.6100000000000003</v>
      </c>
      <c r="BZ387" s="25">
        <f t="shared" ref="BZ387:BZ429" si="14">BI387*0.45359237</f>
        <v>48.98797596</v>
      </c>
      <c r="CA387" s="25">
        <f t="shared" si="13"/>
        <v>20.981802153860915</v>
      </c>
    </row>
    <row r="388" spans="1:79" x14ac:dyDescent="0.3">
      <c r="A388" s="2">
        <v>397</v>
      </c>
      <c r="B388" s="9" t="s">
        <v>491</v>
      </c>
      <c r="C388" s="10">
        <v>832</v>
      </c>
      <c r="D388" s="9" t="s">
        <v>58</v>
      </c>
      <c r="E388" s="10">
        <v>10.046349790000001</v>
      </c>
      <c r="F388" s="10">
        <v>0.62007791940000001</v>
      </c>
      <c r="G388" s="10">
        <v>16.682694640000001</v>
      </c>
      <c r="H388" s="10">
        <v>10.318353419999999</v>
      </c>
      <c r="I388" s="10">
        <v>83.682388180000004</v>
      </c>
      <c r="J388" s="10">
        <v>29.167249200000001</v>
      </c>
      <c r="K388" s="10">
        <v>75.795490229999999</v>
      </c>
      <c r="L388" s="11">
        <v>4.8148148148148152E-3</v>
      </c>
      <c r="M388" s="11">
        <v>5.3992939814814815E-3</v>
      </c>
      <c r="N388" s="10">
        <v>0.32761376299999867</v>
      </c>
      <c r="O388" s="10">
        <v>11.348737869999994</v>
      </c>
      <c r="P388" s="10">
        <v>2.886785885380564E-2</v>
      </c>
      <c r="Q388" s="9">
        <v>0.12495698949407481</v>
      </c>
      <c r="R388">
        <v>9.2613569100000035</v>
      </c>
      <c r="S388">
        <v>0.81606933000735604</v>
      </c>
      <c r="T388" s="9">
        <v>0.87333067582609158</v>
      </c>
      <c r="U388" s="3">
        <v>13.65762314</v>
      </c>
      <c r="V388" s="3">
        <v>9.3120032120000005</v>
      </c>
      <c r="W388" s="3">
        <v>0.57000596596666664</v>
      </c>
      <c r="X388" s="3">
        <v>0.66163219979999999</v>
      </c>
      <c r="Y388" s="3">
        <v>17.661164776666666</v>
      </c>
      <c r="Z388" s="3">
        <v>17.602736820000001</v>
      </c>
      <c r="AA388" s="3">
        <v>10.100883095666667</v>
      </c>
      <c r="AB388" s="3">
        <v>11.626061413333334</v>
      </c>
      <c r="AC388" s="3">
        <v>94.553135163333323</v>
      </c>
      <c r="AD388" s="3">
        <v>82.605453266666657</v>
      </c>
      <c r="AE388" s="3">
        <v>28.67974594333333</v>
      </c>
      <c r="AF388" s="3">
        <v>29.62932829</v>
      </c>
      <c r="AG388" s="3">
        <v>68.353262556666664</v>
      </c>
      <c r="AH388" s="3">
        <v>78.799712373333335</v>
      </c>
      <c r="AI388" s="12">
        <v>43674</v>
      </c>
      <c r="AJ388" s="13">
        <v>659.03333333333342</v>
      </c>
      <c r="AK388" s="16">
        <v>3.0697830000000002</v>
      </c>
      <c r="AL388" s="10">
        <v>6.978300000000015E-2</v>
      </c>
      <c r="AM388" s="10">
        <v>0.6059821681858294</v>
      </c>
      <c r="AN388" s="14">
        <v>12</v>
      </c>
      <c r="AO388" s="10">
        <v>285.14999999999998</v>
      </c>
      <c r="AP388" s="14">
        <v>10.5</v>
      </c>
      <c r="AQ388" s="14">
        <v>37</v>
      </c>
      <c r="AR388" s="10">
        <v>310.14999999999998</v>
      </c>
      <c r="AS388" s="14">
        <v>47.1</v>
      </c>
      <c r="AT388" s="14">
        <v>0.5</v>
      </c>
      <c r="AU388" s="10">
        <v>0.70418697604627167</v>
      </c>
      <c r="AV388" s="10">
        <v>11.747736290844946</v>
      </c>
      <c r="AW388" s="10">
        <v>0.64732312656898816</v>
      </c>
      <c r="AX388" s="10">
        <v>0.75137779213752898</v>
      </c>
      <c r="AY388" s="10">
        <v>11.430574271600776</v>
      </c>
      <c r="AZ388" s="10">
        <v>13.249696233425325</v>
      </c>
      <c r="BA388" s="10">
        <v>0.42135342733783432</v>
      </c>
      <c r="BB388" s="10">
        <v>3.7127778627407362E-2</v>
      </c>
      <c r="BC388" s="2">
        <v>0.14910310449233341</v>
      </c>
      <c r="BD388" s="1" t="s">
        <v>59</v>
      </c>
      <c r="BF388" s="9">
        <v>0.87333067582609158</v>
      </c>
      <c r="BG388">
        <v>59</v>
      </c>
      <c r="BH388" s="19">
        <v>149.6</v>
      </c>
      <c r="BI388">
        <v>97</v>
      </c>
      <c r="BJ388" s="19">
        <v>30.9</v>
      </c>
      <c r="BK388">
        <v>88</v>
      </c>
      <c r="BL388" s="20">
        <v>16.100000000000001</v>
      </c>
      <c r="BM388">
        <v>89</v>
      </c>
      <c r="BN388">
        <v>69</v>
      </c>
      <c r="BO388" s="20">
        <v>6.56</v>
      </c>
      <c r="BP388">
        <v>88</v>
      </c>
      <c r="BQ388" s="19">
        <v>15.1</v>
      </c>
      <c r="BR388">
        <v>89</v>
      </c>
      <c r="BS388">
        <v>78</v>
      </c>
      <c r="BT388" s="20">
        <v>5.69</v>
      </c>
      <c r="BU388" s="20">
        <v>1.0000000000000018</v>
      </c>
      <c r="BV388" s="20">
        <v>0</v>
      </c>
      <c r="BW388" s="20">
        <v>-9</v>
      </c>
      <c r="BX388" s="20">
        <v>0</v>
      </c>
      <c r="BY388" s="20">
        <v>0.86999999999999922</v>
      </c>
      <c r="BZ388" s="25">
        <f t="shared" si="14"/>
        <v>43.998459889999999</v>
      </c>
      <c r="CA388" s="25">
        <f t="shared" si="13"/>
        <v>19.659582366703365</v>
      </c>
    </row>
    <row r="389" spans="1:79" x14ac:dyDescent="0.3">
      <c r="A389" s="2">
        <v>398</v>
      </c>
      <c r="B389" s="9" t="s">
        <v>492</v>
      </c>
      <c r="C389" s="10">
        <v>901</v>
      </c>
      <c r="D389" s="9" t="s">
        <v>58</v>
      </c>
      <c r="E389" s="10">
        <v>9.2246768719999999</v>
      </c>
      <c r="F389" s="10">
        <v>0.71760800300000005</v>
      </c>
      <c r="G389" s="10">
        <v>17.769858259999999</v>
      </c>
      <c r="H389" s="10">
        <v>12.723945219999999</v>
      </c>
      <c r="I389" s="10">
        <v>80.36117634</v>
      </c>
      <c r="J389" s="10">
        <v>33.904020269999997</v>
      </c>
      <c r="K389" s="10">
        <v>79.122994790000007</v>
      </c>
      <c r="L389" s="11">
        <v>4.0393518518518521E-3</v>
      </c>
      <c r="M389" s="11">
        <v>4.565960648148148E-3</v>
      </c>
      <c r="N389" s="10">
        <v>1.7152068599999986</v>
      </c>
      <c r="O389" s="10">
        <v>11.911825870000001</v>
      </c>
      <c r="P389" s="10">
        <v>0.14399193530185464</v>
      </c>
      <c r="Q389" s="9">
        <v>0.21447082615579297</v>
      </c>
      <c r="R389">
        <v>8.8813644400000129</v>
      </c>
      <c r="S389">
        <v>0.74559219862068149</v>
      </c>
      <c r="T389" s="9">
        <v>0.78258040506828241</v>
      </c>
      <c r="U389" s="3">
        <v>13.639301236666668</v>
      </c>
      <c r="V389" s="3">
        <v>9.1270450876666658</v>
      </c>
      <c r="W389" s="3">
        <v>0.5982243988</v>
      </c>
      <c r="X389" s="3">
        <v>0.7587184374999999</v>
      </c>
      <c r="Y389" s="3">
        <v>19.096199306666666</v>
      </c>
      <c r="Z389" s="3">
        <v>18.355122926666667</v>
      </c>
      <c r="AA389" s="3">
        <v>11.411720986666667</v>
      </c>
      <c r="AB389" s="3">
        <v>13.904081893333332</v>
      </c>
      <c r="AC389" s="3">
        <v>92.016409683333336</v>
      </c>
      <c r="AD389" s="3">
        <v>80.317266826666653</v>
      </c>
      <c r="AE389" s="3">
        <v>33.226407080000001</v>
      </c>
      <c r="AF389" s="3">
        <v>33.491275616666663</v>
      </c>
      <c r="AG389" s="3">
        <v>69.700369066666667</v>
      </c>
      <c r="AH389" s="3">
        <v>78.86434396333334</v>
      </c>
      <c r="AI389" s="12">
        <v>43674</v>
      </c>
      <c r="AJ389" s="13">
        <v>659.03333333333342</v>
      </c>
      <c r="AK389" s="16">
        <v>3.0697830000000002</v>
      </c>
      <c r="AL389" s="10">
        <v>6.978300000000015E-2</v>
      </c>
      <c r="AM389" s="10">
        <v>0.70129517591308577</v>
      </c>
      <c r="AN389" s="14">
        <v>12</v>
      </c>
      <c r="AO389" s="10">
        <v>285.14999999999998</v>
      </c>
      <c r="AP389" s="14">
        <v>10.5</v>
      </c>
      <c r="AQ389" s="14">
        <v>37</v>
      </c>
      <c r="AR389" s="10">
        <v>310.14999999999998</v>
      </c>
      <c r="AS389" s="14">
        <v>47.1</v>
      </c>
      <c r="AT389" s="14">
        <v>0.5</v>
      </c>
      <c r="AU389" s="10">
        <v>0.81494630563226911</v>
      </c>
      <c r="AV389" s="10">
        <v>14.481480340596061</v>
      </c>
      <c r="AW389" s="10">
        <v>0.67936918443361505</v>
      </c>
      <c r="AX389" s="10">
        <v>0.86163307135764011</v>
      </c>
      <c r="AY389" s="10">
        <v>12.975544119670536</v>
      </c>
      <c r="AZ389" s="10">
        <v>15.826656626573696</v>
      </c>
      <c r="BA389" s="10">
        <v>1.9884736126398899</v>
      </c>
      <c r="BB389" s="10">
        <v>0.16693273007355416</v>
      </c>
      <c r="BC389" s="2">
        <v>0.24527522801074597</v>
      </c>
      <c r="BD389" s="1" t="s">
        <v>59</v>
      </c>
      <c r="BF389" s="9">
        <v>0.78258040506828241</v>
      </c>
      <c r="BG389">
        <v>63</v>
      </c>
      <c r="BH389" s="19">
        <v>152.6</v>
      </c>
      <c r="BI389">
        <v>116</v>
      </c>
      <c r="BJ389" s="19">
        <v>31.2</v>
      </c>
      <c r="BK389">
        <v>82</v>
      </c>
      <c r="BL389" s="20">
        <v>13.3</v>
      </c>
      <c r="BM389">
        <v>88</v>
      </c>
      <c r="BN389">
        <v>72</v>
      </c>
      <c r="BO389" s="20">
        <v>10.38</v>
      </c>
      <c r="BP389">
        <v>81</v>
      </c>
      <c r="BQ389" s="19">
        <v>13.8</v>
      </c>
      <c r="BR389">
        <v>89</v>
      </c>
      <c r="BS389">
        <v>59</v>
      </c>
      <c r="BT389" s="20">
        <v>6.69</v>
      </c>
      <c r="BU389" s="20">
        <v>-0.5</v>
      </c>
      <c r="BV389" s="20">
        <v>-1</v>
      </c>
      <c r="BW389" s="20">
        <v>13</v>
      </c>
      <c r="BX389" s="20">
        <v>1</v>
      </c>
      <c r="BY389" s="20">
        <v>3.6900000000000004</v>
      </c>
      <c r="BZ389" s="25">
        <f t="shared" si="14"/>
        <v>52.61671492</v>
      </c>
      <c r="CA389" s="25">
        <f t="shared" si="13"/>
        <v>22.595120540599034</v>
      </c>
    </row>
    <row r="390" spans="1:79" x14ac:dyDescent="0.3">
      <c r="A390" s="2">
        <v>402</v>
      </c>
      <c r="B390" s="9" t="s">
        <v>496</v>
      </c>
      <c r="C390" s="10">
        <v>883</v>
      </c>
      <c r="D390" s="9" t="s">
        <v>58</v>
      </c>
      <c r="E390" s="10">
        <v>7.8474716369999999</v>
      </c>
      <c r="F390" s="10">
        <v>0.65136498970000001</v>
      </c>
      <c r="G390" s="10">
        <v>22.034585620000001</v>
      </c>
      <c r="H390" s="10">
        <v>14.36802228</v>
      </c>
      <c r="I390" s="10">
        <v>85.965246620000002</v>
      </c>
      <c r="J390" s="10">
        <v>29.328868020000002</v>
      </c>
      <c r="K390" s="10">
        <v>82.003319970000007</v>
      </c>
      <c r="L390" s="11">
        <v>1.1496527777777777E-2</v>
      </c>
      <c r="M390" s="11">
        <v>1.190855324074074E-2</v>
      </c>
      <c r="N390" s="10">
        <v>3.2588801600000004</v>
      </c>
      <c r="O390" s="10">
        <v>10.055455379999998</v>
      </c>
      <c r="P390" s="10">
        <v>0.3240907583839332</v>
      </c>
      <c r="Q390" s="9">
        <v>0.3240907583839332</v>
      </c>
      <c r="R390">
        <v>7.5254995500000064</v>
      </c>
      <c r="S390">
        <v>0.74839967615668623</v>
      </c>
      <c r="T390" s="9">
        <v>0.74839967615668623</v>
      </c>
      <c r="U390" s="3">
        <v>13.74032583</v>
      </c>
      <c r="V390" s="3">
        <v>7.8474716369999999</v>
      </c>
      <c r="W390" s="3">
        <v>0.51481251959999996</v>
      </c>
      <c r="X390" s="3">
        <v>0.65136498970000001</v>
      </c>
      <c r="Y390" s="3">
        <v>21.61414886</v>
      </c>
      <c r="Z390" s="3">
        <v>22.034585620000001</v>
      </c>
      <c r="AA390" s="3">
        <v>11.10914212</v>
      </c>
      <c r="AB390" s="3">
        <v>14.36802228</v>
      </c>
      <c r="AC390" s="3">
        <v>96.020702</v>
      </c>
      <c r="AD390" s="3">
        <v>85.965246620000002</v>
      </c>
      <c r="AE390" s="3">
        <v>28.786082029999999</v>
      </c>
      <c r="AF390" s="3">
        <v>29.328868020000002</v>
      </c>
      <c r="AG390" s="3">
        <v>74.47782042</v>
      </c>
      <c r="AH390" s="3">
        <v>82.003319970000007</v>
      </c>
      <c r="AI390" s="12">
        <v>43674</v>
      </c>
      <c r="AJ390" s="13">
        <v>659.03333333333342</v>
      </c>
      <c r="AK390" s="16">
        <v>3.0697830000000002</v>
      </c>
      <c r="AL390" s="10">
        <v>6.978300000000015E-2</v>
      </c>
      <c r="AM390" s="10">
        <v>0.63655801374233945</v>
      </c>
      <c r="AN390" s="14">
        <v>12</v>
      </c>
      <c r="AO390" s="10">
        <v>285.14999999999998</v>
      </c>
      <c r="AP390" s="14">
        <v>10.5</v>
      </c>
      <c r="AQ390" s="14">
        <v>37</v>
      </c>
      <c r="AR390" s="10">
        <v>310.14999999999998</v>
      </c>
      <c r="AS390" s="14">
        <v>47.1</v>
      </c>
      <c r="AT390" s="14">
        <v>0.5</v>
      </c>
      <c r="AU390" s="10">
        <v>0.73971790971541884</v>
      </c>
      <c r="AV390" s="10">
        <v>16.299377616271826</v>
      </c>
      <c r="AW390" s="10">
        <v>0.58464309091778632</v>
      </c>
      <c r="AX390" s="10">
        <v>0.73971790971541884</v>
      </c>
      <c r="AY390" s="10">
        <v>12.636562797067548</v>
      </c>
      <c r="AZ390" s="10">
        <v>16.299377616271826</v>
      </c>
      <c r="BA390" s="10">
        <v>3.6628148192042786</v>
      </c>
      <c r="BB390" s="10">
        <v>0.36426145617328365</v>
      </c>
      <c r="BC390" s="2">
        <v>0.36426145617328365</v>
      </c>
      <c r="BD390" s="1" t="s">
        <v>59</v>
      </c>
      <c r="BF390" s="9">
        <v>0.74839967615668623</v>
      </c>
      <c r="BG390">
        <v>63</v>
      </c>
      <c r="BH390" s="19">
        <v>148</v>
      </c>
      <c r="BI390">
        <v>82</v>
      </c>
      <c r="BJ390" s="19">
        <v>29.8</v>
      </c>
      <c r="BK390">
        <v>91</v>
      </c>
      <c r="BL390" s="20">
        <v>13.3</v>
      </c>
      <c r="BM390">
        <v>87</v>
      </c>
      <c r="BN390">
        <v>94</v>
      </c>
      <c r="BO390" s="20">
        <v>12.45</v>
      </c>
      <c r="BP390">
        <v>89</v>
      </c>
      <c r="BQ390" s="19">
        <v>14</v>
      </c>
      <c r="BR390">
        <v>90</v>
      </c>
      <c r="BS390">
        <v>68</v>
      </c>
      <c r="BT390" s="20">
        <v>8.86</v>
      </c>
      <c r="BU390" s="20">
        <v>-0.69999999999999929</v>
      </c>
      <c r="BV390" s="20">
        <v>-3</v>
      </c>
      <c r="BW390" s="20">
        <v>26</v>
      </c>
      <c r="BX390" s="20">
        <v>2</v>
      </c>
      <c r="BY390" s="20">
        <v>3.59</v>
      </c>
      <c r="BZ390" s="25">
        <f t="shared" si="14"/>
        <v>37.194574340000003</v>
      </c>
      <c r="CA390" s="25">
        <f t="shared" si="13"/>
        <v>16.980722397735576</v>
      </c>
    </row>
    <row r="391" spans="1:79" x14ac:dyDescent="0.3">
      <c r="A391" s="2">
        <v>403</v>
      </c>
      <c r="B391" s="9" t="s">
        <v>497</v>
      </c>
      <c r="C391" s="10">
        <v>467</v>
      </c>
      <c r="D391" s="9" t="s">
        <v>58</v>
      </c>
      <c r="E391" s="10">
        <v>9.3720955220000004</v>
      </c>
      <c r="F391" s="10">
        <v>0.58995409030000001</v>
      </c>
      <c r="G391" s="10">
        <v>18.092556779999999</v>
      </c>
      <c r="H391" s="10">
        <v>10.63652402</v>
      </c>
      <c r="I391" s="10">
        <v>76.957407169999996</v>
      </c>
      <c r="J391" s="10">
        <v>31.16997362</v>
      </c>
      <c r="K391" s="10">
        <v>75.889539769999999</v>
      </c>
      <c r="L391" s="11">
        <v>5.2662037037037035E-3</v>
      </c>
      <c r="M391" s="11">
        <v>5.7754513888888881E-3</v>
      </c>
      <c r="N391" s="10">
        <v>1.1496752919999995</v>
      </c>
      <c r="O391" s="10">
        <v>11.84346275</v>
      </c>
      <c r="P391" s="10">
        <v>9.7072563680752871E-2</v>
      </c>
      <c r="Q391" s="9">
        <v>0.1226759393720851</v>
      </c>
      <c r="R391">
        <v>8.240301340000002</v>
      </c>
      <c r="S391">
        <v>0.69576791128928928</v>
      </c>
      <c r="T391" s="9">
        <v>0.67031026815307249</v>
      </c>
      <c r="U391" s="3">
        <v>13.165531003333333</v>
      </c>
      <c r="V391" s="3">
        <v>9.2807296433333324</v>
      </c>
      <c r="W391" s="3">
        <v>0.58080055063333325</v>
      </c>
      <c r="X391" s="3">
        <v>0.57722459073333332</v>
      </c>
      <c r="Y391" s="3">
        <v>14.95686119</v>
      </c>
      <c r="Z391" s="3">
        <v>17.897496690000001</v>
      </c>
      <c r="AA391" s="3">
        <v>8.7093684676666658</v>
      </c>
      <c r="AB391" s="3">
        <v>10.326054496333334</v>
      </c>
      <c r="AC391" s="3">
        <v>89.243925423333337</v>
      </c>
      <c r="AD391" s="3">
        <v>77.122334809999998</v>
      </c>
      <c r="AE391" s="3">
        <v>30.264207286666664</v>
      </c>
      <c r="AF391" s="3">
        <v>30.525546950000003</v>
      </c>
      <c r="AG391" s="3">
        <v>66.473472696666661</v>
      </c>
      <c r="AH391" s="3">
        <v>74.40999751666665</v>
      </c>
      <c r="AI391" s="12">
        <v>43645</v>
      </c>
      <c r="AJ391" s="13">
        <v>635.86666666666667</v>
      </c>
      <c r="AK391" s="16">
        <v>3.0697830000000002</v>
      </c>
      <c r="AL391" s="10">
        <v>6.978300000000015E-2</v>
      </c>
      <c r="AM391" s="10">
        <v>0.57654312076781977</v>
      </c>
      <c r="AN391" s="14">
        <v>12</v>
      </c>
      <c r="AO391" s="10">
        <v>285.14999999999998</v>
      </c>
      <c r="AP391" s="14">
        <v>10.5</v>
      </c>
      <c r="AQ391" s="14">
        <v>37</v>
      </c>
      <c r="AR391" s="10">
        <v>310.14999999999998</v>
      </c>
      <c r="AS391" s="14">
        <v>47.1</v>
      </c>
      <c r="AT391" s="14">
        <v>0.5</v>
      </c>
      <c r="AU391" s="10">
        <v>0.67166456143499553</v>
      </c>
      <c r="AV391" s="10">
        <v>12.152129214876455</v>
      </c>
      <c r="AW391" s="10">
        <v>0.66124322813656333</v>
      </c>
      <c r="AX391" s="10">
        <v>0.65717198670026589</v>
      </c>
      <c r="AY391" s="10">
        <v>9.8799511701449756</v>
      </c>
      <c r="AZ391" s="10">
        <v>11.76683020945964</v>
      </c>
      <c r="BA391" s="10">
        <v>1.3799588985611404</v>
      </c>
      <c r="BB391" s="10">
        <v>0.11651650599915471</v>
      </c>
      <c r="BC391" s="2">
        <v>0.14390603392745835</v>
      </c>
      <c r="BD391" s="1" t="s">
        <v>59</v>
      </c>
      <c r="BF391" s="9">
        <v>0.67031026815307249</v>
      </c>
      <c r="BG391">
        <v>77</v>
      </c>
      <c r="BH391" s="19">
        <v>147.69999999999999</v>
      </c>
      <c r="BI391">
        <v>98</v>
      </c>
      <c r="BJ391" s="19">
        <v>31.8</v>
      </c>
      <c r="BK391">
        <v>91</v>
      </c>
      <c r="BL391" s="20">
        <v>11.4</v>
      </c>
      <c r="BM391">
        <v>83</v>
      </c>
      <c r="BN391">
        <v>59</v>
      </c>
      <c r="BO391" s="20">
        <v>5.58</v>
      </c>
      <c r="BP391" s="21" t="e">
        <v>#NULL!</v>
      </c>
      <c r="BQ391" s="21" t="e">
        <v>#NULL!</v>
      </c>
      <c r="BR391" s="21" t="e">
        <v>#NULL!</v>
      </c>
      <c r="BS391" s="21" t="e">
        <v>#NULL!</v>
      </c>
      <c r="BT391" s="21" t="e">
        <v>#NULL!</v>
      </c>
      <c r="BU391" s="21" t="e">
        <v>#NULL!</v>
      </c>
      <c r="BV391" s="21" t="e">
        <v>#NULL!</v>
      </c>
      <c r="BW391" s="21" t="e">
        <v>#NULL!</v>
      </c>
      <c r="BX391" s="21" t="e">
        <v>#NULL!</v>
      </c>
      <c r="BY391" s="21" t="e">
        <v>#NULL!</v>
      </c>
      <c r="BZ391" s="25">
        <f t="shared" si="14"/>
        <v>44.452052260000002</v>
      </c>
      <c r="CA391" s="25">
        <f t="shared" si="13"/>
        <v>20.376558028795401</v>
      </c>
    </row>
    <row r="392" spans="1:79" x14ac:dyDescent="0.3">
      <c r="A392" s="2">
        <v>20</v>
      </c>
      <c r="B392" s="3" t="s">
        <v>84</v>
      </c>
      <c r="C392" s="10">
        <v>377</v>
      </c>
      <c r="D392" s="9" t="s">
        <v>58</v>
      </c>
      <c r="E392" s="10">
        <v>9.2287338840000004</v>
      </c>
      <c r="F392" s="10">
        <v>0.66873315499999997</v>
      </c>
      <c r="G392" s="10">
        <v>22.126236349999999</v>
      </c>
      <c r="H392" s="10">
        <v>14.785803720000001</v>
      </c>
      <c r="I392" s="10">
        <v>78.718737050000001</v>
      </c>
      <c r="J392" s="10">
        <v>30.848062599999999</v>
      </c>
      <c r="K392" s="10">
        <v>81.070127029999995</v>
      </c>
      <c r="L392" s="11">
        <v>4.2071759259259258E-3</v>
      </c>
      <c r="M392" s="11">
        <v>4.8958217592592595E-3</v>
      </c>
      <c r="N392" s="10">
        <v>-0.1085863499999995</v>
      </c>
      <c r="O392" s="10">
        <v>15.696423960000004</v>
      </c>
      <c r="P392" s="10">
        <v>-6.9179037388844506E-3</v>
      </c>
      <c r="Q392" s="9">
        <v>3.0364551061517447E-2</v>
      </c>
      <c r="R392">
        <v>11.016833609999992</v>
      </c>
      <c r="S392">
        <v>0.70186901411905978</v>
      </c>
      <c r="T392" s="9">
        <v>0.79450555982324012</v>
      </c>
      <c r="U392" s="3">
        <v>13.151383046666666</v>
      </c>
      <c r="V392" s="3">
        <v>9.2549414336666658</v>
      </c>
      <c r="W392" s="3">
        <v>0.66079216893333326</v>
      </c>
      <c r="X392" s="3">
        <v>0.67879475316666671</v>
      </c>
      <c r="Y392" s="3">
        <v>21.709874996666667</v>
      </c>
      <c r="Z392" s="3">
        <v>21.800221626666666</v>
      </c>
      <c r="AA392" s="3">
        <v>14.324309059999999</v>
      </c>
      <c r="AB392" s="3">
        <v>14.757020906666668</v>
      </c>
      <c r="AC392" s="3">
        <v>94.818892646666669</v>
      </c>
      <c r="AD392" s="3">
        <v>80.375862229999996</v>
      </c>
      <c r="AE392" s="3">
        <v>29.658828886666665</v>
      </c>
      <c r="AF392" s="3">
        <v>30.120961626666666</v>
      </c>
      <c r="AG392" s="3">
        <v>68.881405346666668</v>
      </c>
      <c r="AH392" s="3">
        <v>80.296457413333329</v>
      </c>
      <c r="AI392" s="12">
        <v>43647</v>
      </c>
      <c r="AJ392" s="13">
        <v>637.46666666666658</v>
      </c>
      <c r="AK392" s="16">
        <v>2.9168699999999999</v>
      </c>
      <c r="AL392" s="10">
        <v>8.3130000000000148E-2</v>
      </c>
      <c r="AM392" s="10">
        <v>0.6877918676526551</v>
      </c>
      <c r="AN392" s="14">
        <v>12</v>
      </c>
      <c r="AO392" s="10">
        <v>285.14999999999998</v>
      </c>
      <c r="AP392" s="14">
        <v>10.5</v>
      </c>
      <c r="AQ392" s="14">
        <v>37</v>
      </c>
      <c r="AR392" s="10">
        <v>310.14999999999998</v>
      </c>
      <c r="AS392" s="14">
        <v>47.1</v>
      </c>
      <c r="AT392" s="14">
        <v>0.5</v>
      </c>
      <c r="AU392" s="10">
        <v>0.8011236603726124</v>
      </c>
      <c r="AV392" s="10">
        <v>17.725851454981552</v>
      </c>
      <c r="AW392" s="10">
        <v>0.79161058063799705</v>
      </c>
      <c r="AX392" s="10">
        <v>0.81317717423267866</v>
      </c>
      <c r="AY392" s="10">
        <v>17.18849529323985</v>
      </c>
      <c r="AZ392" s="10">
        <v>17.717778372791539</v>
      </c>
      <c r="BA392" s="10">
        <v>-0.13429627119393217</v>
      </c>
      <c r="BB392" s="10">
        <v>-8.5558514178876791E-3</v>
      </c>
      <c r="BC392" s="2">
        <v>3.7204574408381881E-2</v>
      </c>
      <c r="BD392" s="1"/>
      <c r="BE392" s="15"/>
      <c r="BF392" s="9">
        <v>0.79450555982324012</v>
      </c>
      <c r="BG392">
        <v>52</v>
      </c>
      <c r="BH392" s="19">
        <v>158.80000000000001</v>
      </c>
      <c r="BI392">
        <v>114</v>
      </c>
      <c r="BJ392" s="19">
        <v>35.700000000000003</v>
      </c>
      <c r="BK392">
        <v>85</v>
      </c>
      <c r="BL392" s="20">
        <v>14.7</v>
      </c>
      <c r="BM392">
        <v>89</v>
      </c>
      <c r="BN392">
        <v>67</v>
      </c>
      <c r="BO392" s="20">
        <v>11.21</v>
      </c>
      <c r="BP392">
        <v>85</v>
      </c>
      <c r="BQ392" s="19">
        <v>13.2</v>
      </c>
      <c r="BR392">
        <v>89</v>
      </c>
      <c r="BS392">
        <v>73</v>
      </c>
      <c r="BT392" s="20">
        <v>9.8800000000000008</v>
      </c>
      <c r="BU392" s="20">
        <v>1.5</v>
      </c>
      <c r="BV392" s="20">
        <v>0</v>
      </c>
      <c r="BW392" s="20">
        <v>-6</v>
      </c>
      <c r="BX392" s="20">
        <v>0</v>
      </c>
      <c r="BY392" s="20">
        <v>1.33</v>
      </c>
      <c r="BZ392" s="25">
        <f t="shared" si="14"/>
        <v>51.709530180000002</v>
      </c>
      <c r="CA392" s="25">
        <f t="shared" si="13"/>
        <v>20.505463750483788</v>
      </c>
    </row>
    <row r="393" spans="1:79" x14ac:dyDescent="0.3">
      <c r="A393" s="2">
        <v>39</v>
      </c>
      <c r="B393" s="3" t="s">
        <v>106</v>
      </c>
      <c r="C393" s="10">
        <v>668</v>
      </c>
      <c r="D393" s="9" t="s">
        <v>58</v>
      </c>
      <c r="E393" s="10">
        <v>10.21662588</v>
      </c>
      <c r="F393" s="10">
        <v>0.59498203999999999</v>
      </c>
      <c r="G393" s="10">
        <v>19.06453935</v>
      </c>
      <c r="H393" s="10">
        <v>11.404815660000001</v>
      </c>
      <c r="I393" s="10">
        <v>71.518916829999995</v>
      </c>
      <c r="J393" s="10">
        <v>26.171921909999998</v>
      </c>
      <c r="K393" s="10">
        <v>60.959013640000002</v>
      </c>
      <c r="L393" s="11">
        <v>5.5613425925925926E-3</v>
      </c>
      <c r="M393" s="11">
        <v>6.2268402777777773E-3</v>
      </c>
      <c r="N393" s="10">
        <v>5.607638000000037E-2</v>
      </c>
      <c r="O393" s="10">
        <v>11.131808090000007</v>
      </c>
      <c r="P393" s="10">
        <v>5.0374907244740627E-3</v>
      </c>
      <c r="Q393" s="9">
        <v>1.7109842823752674E-2</v>
      </c>
      <c r="R393">
        <v>0.50954919000000132</v>
      </c>
      <c r="S393">
        <v>4.5774162281664074E-2</v>
      </c>
      <c r="T393" s="9">
        <v>0.18581114732184201</v>
      </c>
      <c r="U393" s="3">
        <v>13.253486753333334</v>
      </c>
      <c r="V393" s="3">
        <v>10.176582503333334</v>
      </c>
      <c r="W393" s="3">
        <v>0.5590588080333333</v>
      </c>
      <c r="X393" s="3">
        <v>0.57567184613333333</v>
      </c>
      <c r="Y393" s="3">
        <v>19.165217556666668</v>
      </c>
      <c r="Z393" s="3">
        <v>18.920636913333336</v>
      </c>
      <c r="AA393" s="3">
        <v>10.71520297</v>
      </c>
      <c r="AB393" s="3">
        <v>10.907139989999999</v>
      </c>
      <c r="AC393" s="3">
        <v>83.409054050000009</v>
      </c>
      <c r="AD393" s="3">
        <v>71.293179386666665</v>
      </c>
      <c r="AE393" s="3">
        <v>25.891724186666664</v>
      </c>
      <c r="AF393" s="3">
        <v>26.350044123333333</v>
      </c>
      <c r="AG393" s="3">
        <v>56.71070524666667</v>
      </c>
      <c r="AH393" s="3">
        <v>59.06088879</v>
      </c>
      <c r="AI393" s="12">
        <v>43630</v>
      </c>
      <c r="AJ393" s="13">
        <v>639.4</v>
      </c>
      <c r="AK393" s="16">
        <v>3.0000800000000001</v>
      </c>
      <c r="AL393" s="10">
        <v>8.0000000000080007E-5</v>
      </c>
      <c r="AM393" s="10">
        <v>0.5949661742353537</v>
      </c>
      <c r="AN393" s="14">
        <v>12</v>
      </c>
      <c r="AO393" s="10">
        <v>285.14999999999998</v>
      </c>
      <c r="AP393" s="14">
        <v>10.5</v>
      </c>
      <c r="AQ393" s="14">
        <v>37</v>
      </c>
      <c r="AR393" s="10">
        <v>310.14999999999998</v>
      </c>
      <c r="AS393" s="14">
        <v>47.1</v>
      </c>
      <c r="AT393" s="14">
        <v>0.5</v>
      </c>
      <c r="AU393" s="10">
        <v>0.6928527564450252</v>
      </c>
      <c r="AV393" s="10">
        <v>13.20891863900215</v>
      </c>
      <c r="AW393" s="10">
        <v>0.65102038401153284</v>
      </c>
      <c r="AX393" s="10">
        <v>0.6703661599622005</v>
      </c>
      <c r="AY393" s="10">
        <v>12.482188724570868</v>
      </c>
      <c r="AZ393" s="10">
        <v>12.683819939195766</v>
      </c>
      <c r="BA393" s="10">
        <v>-1.2404568741121835E-2</v>
      </c>
      <c r="BB393" s="10">
        <v>-1.1143354826845409E-3</v>
      </c>
      <c r="BC393" s="2">
        <v>1.774582426863967E-2</v>
      </c>
      <c r="BD393" s="1"/>
      <c r="BE393" s="15"/>
      <c r="BF393" s="9">
        <v>0.18581114732184201</v>
      </c>
      <c r="BG393">
        <v>80</v>
      </c>
      <c r="BH393" s="19">
        <v>152.80000000000001</v>
      </c>
      <c r="BI393">
        <v>87</v>
      </c>
      <c r="BJ393" s="19">
        <v>32</v>
      </c>
      <c r="BK393">
        <v>78</v>
      </c>
      <c r="BL393" s="20">
        <v>15.3</v>
      </c>
      <c r="BM393">
        <v>78</v>
      </c>
      <c r="BN393">
        <v>68</v>
      </c>
      <c r="BO393" s="20">
        <v>2.63</v>
      </c>
      <c r="BP393">
        <v>86</v>
      </c>
      <c r="BQ393" s="19">
        <v>15.8</v>
      </c>
      <c r="BR393">
        <v>75</v>
      </c>
      <c r="BS393">
        <v>68</v>
      </c>
      <c r="BT393" s="20">
        <v>5.7</v>
      </c>
      <c r="BU393" s="20">
        <v>-0.5</v>
      </c>
      <c r="BV393" s="20">
        <v>3</v>
      </c>
      <c r="BW393" s="20">
        <v>0</v>
      </c>
      <c r="BX393" s="20">
        <v>-8</v>
      </c>
      <c r="BY393" s="20">
        <v>-3.0700000000000003</v>
      </c>
      <c r="BZ393" s="25">
        <f t="shared" si="14"/>
        <v>39.462536190000002</v>
      </c>
      <c r="CA393" s="25">
        <f t="shared" si="13"/>
        <v>16.902007290610182</v>
      </c>
    </row>
    <row r="394" spans="1:79" ht="15.6" x14ac:dyDescent="0.3">
      <c r="A394" s="2">
        <v>99</v>
      </c>
      <c r="B394" s="3" t="s">
        <v>169</v>
      </c>
      <c r="C394" s="10">
        <v>667</v>
      </c>
      <c r="D394" s="9" t="s">
        <v>58</v>
      </c>
      <c r="E394" s="10"/>
      <c r="F394" s="10"/>
      <c r="G394" s="10"/>
      <c r="H394" s="10"/>
      <c r="I394" s="10"/>
      <c r="J394" s="10"/>
      <c r="K394" s="10"/>
      <c r="L394" s="11"/>
      <c r="M394" s="11"/>
      <c r="N394" s="10">
        <v>0</v>
      </c>
      <c r="O394" s="10">
        <v>0</v>
      </c>
      <c r="P394" s="10" t="e">
        <v>#DIV/0!</v>
      </c>
      <c r="Q394" s="9" t="e">
        <v>#DIV/0!</v>
      </c>
      <c r="R394">
        <v>0</v>
      </c>
      <c r="S394" t="e">
        <v>#DIV/0!</v>
      </c>
      <c r="T394" s="9" t="e">
        <v>#DIV/0!</v>
      </c>
      <c r="U394" s="3" t="e">
        <v>#DIV/0!</v>
      </c>
      <c r="V394" s="3" t="e">
        <v>#DIV/0!</v>
      </c>
      <c r="W394" s="3" t="e">
        <v>#DIV/0!</v>
      </c>
      <c r="X394" s="3" t="e">
        <v>#DIV/0!</v>
      </c>
      <c r="Y394" s="3" t="e">
        <v>#DIV/0!</v>
      </c>
      <c r="Z394" s="3" t="e">
        <v>#DIV/0!</v>
      </c>
      <c r="AA394" s="3" t="e">
        <v>#DIV/0!</v>
      </c>
      <c r="AB394" s="3" t="e">
        <v>#DIV/0!</v>
      </c>
      <c r="AC394" s="3" t="e">
        <v>#DIV/0!</v>
      </c>
      <c r="AD394" s="3" t="e">
        <v>#DIV/0!</v>
      </c>
      <c r="AE394" s="3" t="e">
        <v>#DIV/0!</v>
      </c>
      <c r="AF394" s="3" t="e">
        <v>#DIV/0!</v>
      </c>
      <c r="AG394" s="3" t="e">
        <v>#DIV/0!</v>
      </c>
      <c r="AH394" s="3" t="e">
        <v>#DIV/0!</v>
      </c>
      <c r="AI394" s="18">
        <v>43635</v>
      </c>
      <c r="AJ394" s="13">
        <v>638.4</v>
      </c>
      <c r="AK394" s="16">
        <v>3.0015999999999998</v>
      </c>
      <c r="AL394" s="10">
        <v>1.5999999999998238E-3</v>
      </c>
      <c r="AM394" s="10" t="s">
        <v>518</v>
      </c>
      <c r="AN394" s="14">
        <v>12</v>
      </c>
      <c r="AO394" s="10">
        <v>285.14999999999998</v>
      </c>
      <c r="AP394" s="14">
        <v>10.5</v>
      </c>
      <c r="AQ394" s="14">
        <v>37</v>
      </c>
      <c r="AR394" s="10">
        <v>310.14999999999998</v>
      </c>
      <c r="AS394" s="14">
        <v>47.1</v>
      </c>
      <c r="AT394" s="14">
        <v>0.5</v>
      </c>
      <c r="AU394" s="10" t="s">
        <v>518</v>
      </c>
      <c r="AV394" s="10" t="s">
        <v>518</v>
      </c>
      <c r="AW394" s="10" t="e">
        <v>#DIV/0!</v>
      </c>
      <c r="AX394" s="10" t="e">
        <v>#DIV/0!</v>
      </c>
      <c r="AY394" s="10" t="e">
        <v>#DIV/0!</v>
      </c>
      <c r="AZ394" s="10" t="e">
        <v>#DIV/0!</v>
      </c>
      <c r="BA394" s="10" t="s">
        <v>518</v>
      </c>
      <c r="BB394" s="10" t="s">
        <v>518</v>
      </c>
      <c r="BC394" s="2" t="e">
        <v>#DIV/0!</v>
      </c>
      <c r="BD394" s="1"/>
      <c r="BE394" s="17" t="s">
        <v>170</v>
      </c>
      <c r="BF394" s="9" t="e">
        <v>#DIV/0!</v>
      </c>
      <c r="BG394">
        <v>76</v>
      </c>
      <c r="BH394" s="19">
        <v>143</v>
      </c>
      <c r="BI394">
        <v>92</v>
      </c>
      <c r="BJ394" s="19">
        <v>33</v>
      </c>
      <c r="BK394">
        <v>92</v>
      </c>
      <c r="BL394" s="20">
        <v>13.7</v>
      </c>
      <c r="BM394">
        <v>78</v>
      </c>
      <c r="BN394">
        <v>96</v>
      </c>
      <c r="BO394" s="20">
        <v>6.77</v>
      </c>
      <c r="BP394">
        <v>93</v>
      </c>
      <c r="BQ394" s="19">
        <v>11.7</v>
      </c>
      <c r="BR394">
        <v>78</v>
      </c>
      <c r="BS394">
        <v>63</v>
      </c>
      <c r="BT394" s="20">
        <v>13.33</v>
      </c>
      <c r="BU394" s="20">
        <v>2</v>
      </c>
      <c r="BV394" s="20">
        <v>0</v>
      </c>
      <c r="BW394" s="20">
        <v>33</v>
      </c>
      <c r="BX394" s="20">
        <v>-1</v>
      </c>
      <c r="BY394" s="20">
        <v>-6.5600000000000005</v>
      </c>
      <c r="BZ394" s="25">
        <f t="shared" si="14"/>
        <v>41.730498040000001</v>
      </c>
      <c r="CA394" s="25">
        <f t="shared" si="13"/>
        <v>20.407109413663264</v>
      </c>
    </row>
    <row r="395" spans="1:79" x14ac:dyDescent="0.3">
      <c r="A395" s="2">
        <v>150</v>
      </c>
      <c r="B395" s="3" t="s">
        <v>225</v>
      </c>
      <c r="C395" s="10">
        <v>422</v>
      </c>
      <c r="D395" s="9" t="s">
        <v>58</v>
      </c>
      <c r="E395" s="10"/>
      <c r="F395" s="10"/>
      <c r="G395" s="10"/>
      <c r="H395" s="10"/>
      <c r="I395" s="10"/>
      <c r="J395" s="10"/>
      <c r="K395" s="10"/>
      <c r="L395" s="11"/>
      <c r="M395" s="11"/>
      <c r="N395" s="10">
        <v>0</v>
      </c>
      <c r="O395" s="10">
        <v>0</v>
      </c>
      <c r="P395" s="10" t="e">
        <v>#DIV/0!</v>
      </c>
      <c r="Q395" s="9" t="e">
        <v>#DIV/0!</v>
      </c>
      <c r="R395">
        <v>0</v>
      </c>
      <c r="S395" t="e">
        <v>#DIV/0!</v>
      </c>
      <c r="T395" s="9" t="e">
        <v>#DIV/0!</v>
      </c>
      <c r="U395" s="3" t="e">
        <v>#DIV/0!</v>
      </c>
      <c r="V395" s="3" t="e">
        <v>#DIV/0!</v>
      </c>
      <c r="W395" s="3" t="e">
        <v>#DIV/0!</v>
      </c>
      <c r="X395" s="3" t="e">
        <v>#DIV/0!</v>
      </c>
      <c r="Y395" s="3" t="e">
        <v>#DIV/0!</v>
      </c>
      <c r="Z395" s="3" t="e">
        <v>#DIV/0!</v>
      </c>
      <c r="AA395" s="3" t="e">
        <v>#DIV/0!</v>
      </c>
      <c r="AB395" s="3" t="e">
        <v>#DIV/0!</v>
      </c>
      <c r="AC395" s="3" t="e">
        <v>#DIV/0!</v>
      </c>
      <c r="AD395" s="3" t="e">
        <v>#DIV/0!</v>
      </c>
      <c r="AE395" s="3" t="e">
        <v>#DIV/0!</v>
      </c>
      <c r="AF395" s="3" t="e">
        <v>#DIV/0!</v>
      </c>
      <c r="AG395" s="3" t="e">
        <v>#DIV/0!</v>
      </c>
      <c r="AH395" s="3" t="e">
        <v>#DIV/0!</v>
      </c>
      <c r="AI395" s="12">
        <v>43640</v>
      </c>
      <c r="AJ395" s="13">
        <v>640.93333333333328</v>
      </c>
      <c r="AK395" s="16">
        <v>2.9428999999999998</v>
      </c>
      <c r="AL395" s="10">
        <v>5.7100000000000151E-2</v>
      </c>
      <c r="AM395" s="10" t="s">
        <v>518</v>
      </c>
      <c r="AN395" s="14">
        <v>12</v>
      </c>
      <c r="AO395" s="10">
        <v>285.14999999999998</v>
      </c>
      <c r="AP395" s="14">
        <v>10.5</v>
      </c>
      <c r="AQ395" s="14">
        <v>37</v>
      </c>
      <c r="AR395" s="10">
        <v>310.14999999999998</v>
      </c>
      <c r="AS395" s="14">
        <v>47.1</v>
      </c>
      <c r="AT395" s="14">
        <v>0.5</v>
      </c>
      <c r="AU395" s="10" t="s">
        <v>518</v>
      </c>
      <c r="AV395" s="10" t="s">
        <v>518</v>
      </c>
      <c r="AW395" s="10" t="e">
        <v>#DIV/0!</v>
      </c>
      <c r="AX395" s="10" t="e">
        <v>#DIV/0!</v>
      </c>
      <c r="AY395" s="10" t="e">
        <v>#DIV/0!</v>
      </c>
      <c r="AZ395" s="10" t="e">
        <v>#DIV/0!</v>
      </c>
      <c r="BA395" s="10" t="s">
        <v>518</v>
      </c>
      <c r="BB395" s="10" t="s">
        <v>518</v>
      </c>
      <c r="BC395" s="2" t="e">
        <v>#DIV/0!</v>
      </c>
      <c r="BD395" s="1"/>
      <c r="BE395" s="17" t="s">
        <v>226</v>
      </c>
      <c r="BF395" s="9" t="e">
        <v>#DIV/0!</v>
      </c>
      <c r="BG395">
        <v>79</v>
      </c>
      <c r="BH395" s="19">
        <v>136.80000000000001</v>
      </c>
      <c r="BI395">
        <v>74</v>
      </c>
      <c r="BJ395" s="19">
        <v>33.4</v>
      </c>
      <c r="BK395">
        <v>79</v>
      </c>
      <c r="BL395" s="20">
        <v>14.6</v>
      </c>
      <c r="BM395">
        <v>86</v>
      </c>
      <c r="BN395">
        <v>89</v>
      </c>
      <c r="BO395" s="20">
        <v>3.96</v>
      </c>
      <c r="BP395">
        <v>90</v>
      </c>
      <c r="BQ395" s="19">
        <v>14.2</v>
      </c>
      <c r="BR395">
        <v>83</v>
      </c>
      <c r="BS395">
        <v>83</v>
      </c>
      <c r="BT395" s="20">
        <v>18.87</v>
      </c>
      <c r="BU395" s="20">
        <v>0.40000000000000036</v>
      </c>
      <c r="BV395" s="20">
        <v>3</v>
      </c>
      <c r="BW395" s="20">
        <v>6</v>
      </c>
      <c r="BX395" s="20">
        <v>-11</v>
      </c>
      <c r="BY395" s="20">
        <v>-14.91</v>
      </c>
      <c r="BZ395" s="25">
        <f t="shared" si="14"/>
        <v>33.565835380000003</v>
      </c>
      <c r="CA395" s="25">
        <f t="shared" si="13"/>
        <v>17.935986382562156</v>
      </c>
    </row>
    <row r="396" spans="1:79" ht="13.95" customHeight="1" x14ac:dyDescent="0.3">
      <c r="A396" s="2">
        <v>202</v>
      </c>
      <c r="B396" s="9" t="s">
        <v>279</v>
      </c>
      <c r="C396" s="10">
        <v>594</v>
      </c>
      <c r="D396" s="9" t="s">
        <v>58</v>
      </c>
      <c r="E396" s="10">
        <v>8.7011354779999994</v>
      </c>
      <c r="F396" s="10">
        <v>0.64578207509999996</v>
      </c>
      <c r="G396" s="10">
        <v>23.080912999999999</v>
      </c>
      <c r="H396" s="10">
        <v>14.89221482</v>
      </c>
      <c r="I396" s="10">
        <v>72.62364977</v>
      </c>
      <c r="J396" s="10">
        <v>32.670632439999999</v>
      </c>
      <c r="K396" s="10">
        <v>55.198467749999999</v>
      </c>
      <c r="L396" s="11">
        <v>6.1111111111111114E-3</v>
      </c>
      <c r="M396" s="11">
        <v>6.6724421296296297E-3</v>
      </c>
      <c r="N396" s="10">
        <v>4.1902976699999996</v>
      </c>
      <c r="O396" s="10">
        <v>18.332291900000001</v>
      </c>
      <c r="P396" s="10">
        <v>0.22857467537924156</v>
      </c>
      <c r="Q396" s="9">
        <v>0.29143560712244487</v>
      </c>
      <c r="R396">
        <v>5.5841210799999956</v>
      </c>
      <c r="S396">
        <v>0.30460572581216622</v>
      </c>
      <c r="T396" s="9">
        <v>0.209417975810682</v>
      </c>
      <c r="U396" s="3">
        <v>13.277492023333332</v>
      </c>
      <c r="V396" s="3">
        <v>8.864692921333333</v>
      </c>
      <c r="W396" s="3">
        <v>0.55445852316666666</v>
      </c>
      <c r="X396" s="3">
        <v>0.69634205243333325</v>
      </c>
      <c r="Y396" s="3">
        <v>19.996426096666667</v>
      </c>
      <c r="Z396" s="3">
        <v>22.747004040000004</v>
      </c>
      <c r="AA396" s="3">
        <v>11.002897733333334</v>
      </c>
      <c r="AB396" s="3">
        <v>15.650081330000001</v>
      </c>
      <c r="AC396" s="3">
        <v>90.685448613333335</v>
      </c>
      <c r="AD396" s="3">
        <v>74.031797770000011</v>
      </c>
      <c r="AE396" s="3">
        <v>33.237218213333335</v>
      </c>
      <c r="AF396" s="3">
        <v>32.765963980000002</v>
      </c>
      <c r="AG396" s="3">
        <v>49.612980283333336</v>
      </c>
      <c r="AH396" s="3">
        <v>53.16087791333333</v>
      </c>
      <c r="AI396" s="12">
        <v>43650</v>
      </c>
      <c r="AJ396" s="13">
        <v>636.93333333333339</v>
      </c>
      <c r="AK396" s="16">
        <v>3.08182</v>
      </c>
      <c r="AL396" s="10">
        <v>8.1820000000000004E-2</v>
      </c>
      <c r="AM396" s="10">
        <v>0.62863704736162396</v>
      </c>
      <c r="AN396" s="14">
        <v>12</v>
      </c>
      <c r="AO396" s="10">
        <v>285.14999999999998</v>
      </c>
      <c r="AP396" s="14">
        <v>10.5</v>
      </c>
      <c r="AQ396" s="14">
        <v>37</v>
      </c>
      <c r="AR396" s="10">
        <v>310.14999999999998</v>
      </c>
      <c r="AS396" s="14">
        <v>47.1</v>
      </c>
      <c r="AT396" s="14">
        <v>0.5</v>
      </c>
      <c r="AU396" s="10">
        <v>0.73226535518589408</v>
      </c>
      <c r="AV396" s="10">
        <v>16.90135295595972</v>
      </c>
      <c r="AW396" s="10">
        <v>0.62871173273060299</v>
      </c>
      <c r="AX396" s="10">
        <v>0.78959633600392154</v>
      </c>
      <c r="AY396" s="10">
        <v>12.523567980406453</v>
      </c>
      <c r="AZ396" s="10">
        <v>17.970077828922062</v>
      </c>
      <c r="BA396" s="10">
        <v>4.7403348071552216</v>
      </c>
      <c r="BB396" s="10">
        <v>0.25857840541777655</v>
      </c>
      <c r="BC396" s="2">
        <v>0.34168689182697104</v>
      </c>
      <c r="BD396" s="1"/>
      <c r="BE396" s="15"/>
      <c r="BF396" s="9">
        <v>0.209417975810682</v>
      </c>
      <c r="BG396">
        <v>68</v>
      </c>
      <c r="BH396" s="19">
        <v>148.30000000000001</v>
      </c>
      <c r="BI396">
        <v>91</v>
      </c>
      <c r="BJ396" s="19">
        <v>32.799999999999997</v>
      </c>
      <c r="BK396">
        <v>87</v>
      </c>
      <c r="BL396" s="20">
        <v>12.2</v>
      </c>
      <c r="BM396">
        <v>90</v>
      </c>
      <c r="BN396">
        <v>46</v>
      </c>
      <c r="BO396" s="20">
        <v>5.75</v>
      </c>
      <c r="BP396">
        <v>85</v>
      </c>
      <c r="BQ396" s="19">
        <v>14.3</v>
      </c>
      <c r="BR396">
        <v>86</v>
      </c>
      <c r="BS396">
        <v>54</v>
      </c>
      <c r="BT396" s="20">
        <v>5.56</v>
      </c>
      <c r="BU396" s="20">
        <v>-2.1000000000000014</v>
      </c>
      <c r="BV396" s="20">
        <v>4</v>
      </c>
      <c r="BW396" s="20">
        <v>-8</v>
      </c>
      <c r="BX396" s="20">
        <v>2</v>
      </c>
      <c r="BY396" s="20">
        <v>0.19000000000000039</v>
      </c>
      <c r="BZ396" s="25">
        <f t="shared" si="14"/>
        <v>41.276905670000005</v>
      </c>
      <c r="CA396" s="25">
        <f t="shared" si="13"/>
        <v>18.768295421838602</v>
      </c>
    </row>
    <row r="397" spans="1:79" x14ac:dyDescent="0.3">
      <c r="A397" s="2">
        <v>203</v>
      </c>
      <c r="B397" s="9" t="s">
        <v>280</v>
      </c>
      <c r="C397" s="10">
        <v>522</v>
      </c>
      <c r="D397" s="9" t="s">
        <v>58</v>
      </c>
      <c r="E397" s="10">
        <v>9.5897068040000004</v>
      </c>
      <c r="F397" s="10">
        <v>0.62506626799999998</v>
      </c>
      <c r="G397" s="10">
        <v>29.264452330000001</v>
      </c>
      <c r="H397" s="10">
        <v>18.29085031</v>
      </c>
      <c r="I397" s="10">
        <v>79.02257032</v>
      </c>
      <c r="J397" s="10">
        <v>28.203289779999999</v>
      </c>
      <c r="K397" s="10">
        <v>70.190768120000001</v>
      </c>
      <c r="L397" s="11">
        <v>4.2824074074074075E-3</v>
      </c>
      <c r="M397" s="11">
        <v>4.9189699074074075E-3</v>
      </c>
      <c r="N397" s="10">
        <v>2.0208233199999981</v>
      </c>
      <c r="O397" s="10">
        <v>12.122786980000001</v>
      </c>
      <c r="P397" s="10">
        <v>0.16669626574598095</v>
      </c>
      <c r="Q397" s="9">
        <v>0.10462019991713031</v>
      </c>
      <c r="R397">
        <v>1.9621920700000004</v>
      </c>
      <c r="S397">
        <v>0.16185981600082527</v>
      </c>
      <c r="T397" s="9">
        <v>0.18163329598350419</v>
      </c>
      <c r="U397" s="3">
        <v>13.121170039999999</v>
      </c>
      <c r="V397" s="3">
        <v>9.6713210324999999</v>
      </c>
      <c r="W397" s="3">
        <v>0.56824710444999993</v>
      </c>
      <c r="X397" s="3">
        <v>0.57858347160000001</v>
      </c>
      <c r="Y397" s="3">
        <v>26.706217219999999</v>
      </c>
      <c r="Z397" s="3">
        <v>28.395578995000001</v>
      </c>
      <c r="AA397" s="3">
        <v>15.162865275000001</v>
      </c>
      <c r="AB397" s="3">
        <v>16.4652444</v>
      </c>
      <c r="AC397" s="3">
        <v>91.475589944999996</v>
      </c>
      <c r="AD397" s="3">
        <v>78.551500309999994</v>
      </c>
      <c r="AE397" s="3">
        <v>27.476476439999999</v>
      </c>
      <c r="AF397" s="3">
        <v>27.61733375</v>
      </c>
      <c r="AG397" s="3">
        <v>68.325474095000004</v>
      </c>
      <c r="AH397" s="3">
        <v>70.688763635000001</v>
      </c>
      <c r="AI397" s="12">
        <v>43650</v>
      </c>
      <c r="AJ397" s="13">
        <v>636.93333333333339</v>
      </c>
      <c r="AK397" s="16">
        <v>3.08182</v>
      </c>
      <c r="AL397" s="10">
        <v>8.1820000000000004E-2</v>
      </c>
      <c r="AM397" s="10">
        <v>0.60847122933850784</v>
      </c>
      <c r="AN397" s="14">
        <v>12</v>
      </c>
      <c r="AO397" s="10">
        <v>285.14999999999998</v>
      </c>
      <c r="AP397" s="14">
        <v>10.5</v>
      </c>
      <c r="AQ397" s="14">
        <v>37</v>
      </c>
      <c r="AR397" s="10">
        <v>310.14999999999998</v>
      </c>
      <c r="AS397" s="14">
        <v>47.1</v>
      </c>
      <c r="AT397" s="14">
        <v>0.5</v>
      </c>
      <c r="AU397" s="10">
        <v>0.70877528256086042</v>
      </c>
      <c r="AV397" s="10">
        <v>20.741920469184581</v>
      </c>
      <c r="AW397" s="10">
        <v>0.64434688390661876</v>
      </c>
      <c r="AX397" s="10">
        <v>0.65606749965962585</v>
      </c>
      <c r="AY397" s="10">
        <v>17.228599411802989</v>
      </c>
      <c r="AZ397" s="10">
        <v>18.675212899746892</v>
      </c>
      <c r="BA397" s="10">
        <v>2.2737525254516306</v>
      </c>
      <c r="BB397" s="10">
        <v>0.1875602144294736</v>
      </c>
      <c r="BC397" s="2">
        <v>0.11634683745265911</v>
      </c>
      <c r="BD397" s="1"/>
      <c r="BE397" s="15"/>
      <c r="BF397" s="9">
        <v>0.18163329598350419</v>
      </c>
      <c r="BG397">
        <v>83</v>
      </c>
      <c r="BH397" s="19">
        <v>139.19999999999999</v>
      </c>
      <c r="BI397">
        <v>90</v>
      </c>
      <c r="BJ397" s="19">
        <v>33.1</v>
      </c>
      <c r="BK397">
        <v>86</v>
      </c>
      <c r="BL397" s="20">
        <v>12.3</v>
      </c>
      <c r="BM397">
        <v>90</v>
      </c>
      <c r="BN397">
        <v>65</v>
      </c>
      <c r="BO397" s="20">
        <v>6.28</v>
      </c>
      <c r="BP397">
        <v>85</v>
      </c>
      <c r="BQ397" s="19">
        <v>14.5</v>
      </c>
      <c r="BR397">
        <v>86</v>
      </c>
      <c r="BS397">
        <v>71</v>
      </c>
      <c r="BT397" s="20">
        <v>7.13</v>
      </c>
      <c r="BU397" s="20">
        <v>-2.1999999999999993</v>
      </c>
      <c r="BV397" s="20">
        <v>4</v>
      </c>
      <c r="BW397" s="20">
        <v>-6</v>
      </c>
      <c r="BX397" s="20">
        <v>1</v>
      </c>
      <c r="BY397" s="20">
        <v>-0.84999999999999964</v>
      </c>
      <c r="BZ397" s="25">
        <f t="shared" si="14"/>
        <v>40.823313300000002</v>
      </c>
      <c r="CA397" s="25">
        <f t="shared" si="13"/>
        <v>21.068313856272297</v>
      </c>
    </row>
    <row r="398" spans="1:79" x14ac:dyDescent="0.3">
      <c r="A398" s="2">
        <v>222</v>
      </c>
      <c r="B398" s="9" t="s">
        <v>300</v>
      </c>
      <c r="C398" s="10">
        <v>588</v>
      </c>
      <c r="D398" s="9" t="s">
        <v>58</v>
      </c>
      <c r="E398" s="10">
        <v>8.856089935</v>
      </c>
      <c r="F398" s="10">
        <v>0.67075357329999996</v>
      </c>
      <c r="G398" s="10">
        <v>22.65942802</v>
      </c>
      <c r="H398" s="10">
        <v>15.14155579</v>
      </c>
      <c r="I398" s="10">
        <v>75.887362879999998</v>
      </c>
      <c r="J398" s="10">
        <v>28.15472029</v>
      </c>
      <c r="K398" s="10">
        <v>66.615118949999996</v>
      </c>
      <c r="L398" s="11">
        <v>6.145833333333333E-3</v>
      </c>
      <c r="M398" s="11">
        <v>6.8865625000000012E-3</v>
      </c>
      <c r="N398" s="10">
        <v>2.5263217000000004</v>
      </c>
      <c r="O398" s="10">
        <v>13.011663830000003</v>
      </c>
      <c r="P398" s="10">
        <v>0.19415823625686154</v>
      </c>
      <c r="Q398" s="9">
        <v>0.28864077540302563</v>
      </c>
      <c r="R398">
        <v>3.3171548799999968</v>
      </c>
      <c r="S398">
        <v>0.25493702598985729</v>
      </c>
      <c r="T398" s="9">
        <v>0.28816697239241046</v>
      </c>
      <c r="U398" s="3">
        <v>13.153753616666668</v>
      </c>
      <c r="V398" s="3">
        <v>8.6769633136666666</v>
      </c>
      <c r="W398" s="3">
        <v>0.59532022316666666</v>
      </c>
      <c r="X398" s="3">
        <v>0.7038212573999999</v>
      </c>
      <c r="Y398" s="3">
        <v>21.135641503333332</v>
      </c>
      <c r="Z398" s="3">
        <v>22.909947979999998</v>
      </c>
      <c r="AA398" s="3">
        <v>12.493269156666665</v>
      </c>
      <c r="AB398" s="3">
        <v>16.074067320000001</v>
      </c>
      <c r="AC398" s="3">
        <v>88.445045393333331</v>
      </c>
      <c r="AD398" s="3">
        <v>75.673600216666671</v>
      </c>
      <c r="AE398" s="3">
        <v>28.002601250000001</v>
      </c>
      <c r="AF398" s="3">
        <v>27.994662113333334</v>
      </c>
      <c r="AG398" s="3">
        <v>63.118425899999998</v>
      </c>
      <c r="AH398" s="3">
        <v>66.821056429999999</v>
      </c>
      <c r="AI398" s="12">
        <v>43652</v>
      </c>
      <c r="AJ398" s="13">
        <v>634.9666666666667</v>
      </c>
      <c r="AK398" s="16">
        <v>3.0820189999999998</v>
      </c>
      <c r="AL398" s="10">
        <v>8.2018999999999842E-2</v>
      </c>
      <c r="AM398" s="10">
        <v>0.65290341165969457</v>
      </c>
      <c r="AN398" s="14">
        <v>12</v>
      </c>
      <c r="AO398" s="10">
        <v>285.14999999999998</v>
      </c>
      <c r="AP398" s="14">
        <v>10.5</v>
      </c>
      <c r="AQ398" s="14">
        <v>37</v>
      </c>
      <c r="AR398" s="10">
        <v>310.14999999999998</v>
      </c>
      <c r="AS398" s="14">
        <v>47.1</v>
      </c>
      <c r="AT398" s="14">
        <v>0.5</v>
      </c>
      <c r="AU398" s="10">
        <v>0.7607004969997313</v>
      </c>
      <c r="AV398" s="10">
        <v>17.237038156543637</v>
      </c>
      <c r="AW398" s="10">
        <v>0.67515166174795593</v>
      </c>
      <c r="AX398" s="10">
        <v>0.79820250180567431</v>
      </c>
      <c r="AY398" s="10">
        <v>14.22533584761451</v>
      </c>
      <c r="AZ398" s="10">
        <v>18.288444317250544</v>
      </c>
      <c r="BA398" s="10">
        <v>2.9313022458524287</v>
      </c>
      <c r="BB398" s="10">
        <v>0.22528266055367555</v>
      </c>
      <c r="BC398" s="2">
        <v>0.32737255928410541</v>
      </c>
      <c r="BD398" s="1"/>
      <c r="BE398" s="15"/>
      <c r="BF398" s="9">
        <v>0.28816697239241046</v>
      </c>
      <c r="BG398">
        <v>75</v>
      </c>
      <c r="BH398" s="19">
        <v>149.30000000000001</v>
      </c>
      <c r="BI398">
        <v>101</v>
      </c>
      <c r="BJ398" s="19">
        <v>34.4</v>
      </c>
      <c r="BK398">
        <v>80</v>
      </c>
      <c r="BL398" s="20">
        <v>14.3</v>
      </c>
      <c r="BM398">
        <v>91</v>
      </c>
      <c r="BN398">
        <v>68</v>
      </c>
      <c r="BO398" s="20">
        <v>1.26</v>
      </c>
      <c r="BP398">
        <v>84</v>
      </c>
      <c r="BQ398" s="19">
        <v>13.6</v>
      </c>
      <c r="BR398">
        <v>90</v>
      </c>
      <c r="BS398">
        <v>72</v>
      </c>
      <c r="BT398" s="20">
        <v>1.52</v>
      </c>
      <c r="BU398" s="20">
        <v>0.70000000000000107</v>
      </c>
      <c r="BV398" s="20">
        <v>1</v>
      </c>
      <c r="BW398" s="20">
        <v>-4</v>
      </c>
      <c r="BX398" s="20">
        <v>-4</v>
      </c>
      <c r="BY398" s="20">
        <v>-0.26</v>
      </c>
      <c r="BZ398" s="25">
        <f t="shared" si="14"/>
        <v>45.812829370000003</v>
      </c>
      <c r="CA398" s="25">
        <f t="shared" si="13"/>
        <v>20.55263449569749</v>
      </c>
    </row>
    <row r="399" spans="1:79" x14ac:dyDescent="0.3">
      <c r="A399" s="2">
        <v>237</v>
      </c>
      <c r="B399" s="9" t="s">
        <v>315</v>
      </c>
      <c r="C399" s="10">
        <v>551</v>
      </c>
      <c r="D399" s="9" t="s">
        <v>58</v>
      </c>
      <c r="E399" s="10"/>
      <c r="F399" s="10"/>
      <c r="G399" s="10"/>
      <c r="H399" s="10"/>
      <c r="I399" s="10"/>
      <c r="J399" s="10"/>
      <c r="K399" s="10"/>
      <c r="L399" s="11"/>
      <c r="M399" s="11"/>
      <c r="N399" s="10">
        <v>0</v>
      </c>
      <c r="O399" s="10">
        <v>0</v>
      </c>
      <c r="P399" s="10" t="e">
        <v>#DIV/0!</v>
      </c>
      <c r="Q399" s="9" t="e">
        <v>#DIV/0!</v>
      </c>
      <c r="R399">
        <v>0</v>
      </c>
      <c r="S399" t="e">
        <v>#DIV/0!</v>
      </c>
      <c r="T399" s="9" t="e">
        <v>#DIV/0!</v>
      </c>
      <c r="U399" s="3" t="e">
        <v>#DIV/0!</v>
      </c>
      <c r="V399" s="3" t="e">
        <v>#DIV/0!</v>
      </c>
      <c r="W399" s="3" t="e">
        <v>#DIV/0!</v>
      </c>
      <c r="X399" s="3" t="e">
        <v>#DIV/0!</v>
      </c>
      <c r="Y399" s="3" t="e">
        <v>#DIV/0!</v>
      </c>
      <c r="Z399" s="3" t="e">
        <v>#DIV/0!</v>
      </c>
      <c r="AA399" s="3" t="e">
        <v>#DIV/0!</v>
      </c>
      <c r="AB399" s="3" t="e">
        <v>#DIV/0!</v>
      </c>
      <c r="AC399" s="3" t="e">
        <v>#DIV/0!</v>
      </c>
      <c r="AD399" s="3" t="e">
        <v>#DIV/0!</v>
      </c>
      <c r="AE399" s="3" t="e">
        <v>#DIV/0!</v>
      </c>
      <c r="AF399" s="3" t="e">
        <v>#DIV/0!</v>
      </c>
      <c r="AG399" s="3" t="e">
        <v>#DIV/0!</v>
      </c>
      <c r="AH399" s="3" t="e">
        <v>#DIV/0!</v>
      </c>
      <c r="AI399" s="12">
        <v>43654</v>
      </c>
      <c r="AJ399" s="13">
        <v>636.16666666666663</v>
      </c>
      <c r="AK399" s="16">
        <v>3.11</v>
      </c>
      <c r="AL399" s="10">
        <v>0.10999999999999988</v>
      </c>
      <c r="AM399" s="10" t="s">
        <v>518</v>
      </c>
      <c r="AN399" s="14">
        <v>12</v>
      </c>
      <c r="AO399" s="10">
        <v>285.14999999999998</v>
      </c>
      <c r="AP399" s="14">
        <v>10.5</v>
      </c>
      <c r="AQ399" s="14">
        <v>37</v>
      </c>
      <c r="AR399" s="10">
        <v>310.14999999999998</v>
      </c>
      <c r="AS399" s="14">
        <v>47.1</v>
      </c>
      <c r="AT399" s="14">
        <v>0.5</v>
      </c>
      <c r="AU399" s="10" t="s">
        <v>518</v>
      </c>
      <c r="AV399" s="10" t="s">
        <v>518</v>
      </c>
      <c r="AW399" s="10" t="e">
        <v>#DIV/0!</v>
      </c>
      <c r="AX399" s="10" t="e">
        <v>#DIV/0!</v>
      </c>
      <c r="AY399" s="10" t="e">
        <v>#DIV/0!</v>
      </c>
      <c r="AZ399" s="10" t="e">
        <v>#DIV/0!</v>
      </c>
      <c r="BA399" s="10" t="s">
        <v>518</v>
      </c>
      <c r="BB399" s="10" t="s">
        <v>518</v>
      </c>
      <c r="BC399" s="2" t="e">
        <v>#DIV/0!</v>
      </c>
      <c r="BD399" s="1"/>
      <c r="BE399" s="15" t="s">
        <v>316</v>
      </c>
      <c r="BF399" s="9" t="e">
        <v>#DIV/0!</v>
      </c>
      <c r="BG399">
        <v>71</v>
      </c>
      <c r="BH399" s="19">
        <v>139.9</v>
      </c>
      <c r="BI399">
        <v>115</v>
      </c>
      <c r="BJ399" s="19">
        <v>30.3</v>
      </c>
      <c r="BK399">
        <v>93</v>
      </c>
      <c r="BL399" s="20">
        <v>16.5</v>
      </c>
      <c r="BM399">
        <v>77</v>
      </c>
      <c r="BN399">
        <v>94</v>
      </c>
      <c r="BO399" s="20">
        <v>6.6</v>
      </c>
      <c r="BP399">
        <v>91</v>
      </c>
      <c r="BQ399" s="19">
        <v>17</v>
      </c>
      <c r="BR399">
        <v>77</v>
      </c>
      <c r="BS399">
        <v>87</v>
      </c>
      <c r="BT399" s="20">
        <v>10.62</v>
      </c>
      <c r="BU399" s="20">
        <v>-0.5</v>
      </c>
      <c r="BV399" s="20">
        <v>0</v>
      </c>
      <c r="BW399" s="20">
        <v>7</v>
      </c>
      <c r="BX399" s="20">
        <v>2</v>
      </c>
      <c r="BY399" s="20">
        <v>-4.0199999999999996</v>
      </c>
      <c r="BZ399" s="25">
        <f t="shared" si="14"/>
        <v>52.163122550000004</v>
      </c>
      <c r="CA399" s="25">
        <f t="shared" si="13"/>
        <v>26.651898578633471</v>
      </c>
    </row>
    <row r="400" spans="1:79" x14ac:dyDescent="0.3">
      <c r="A400" s="2">
        <v>254</v>
      </c>
      <c r="B400" s="9" t="s">
        <v>335</v>
      </c>
      <c r="C400" s="10">
        <v>690</v>
      </c>
      <c r="D400" s="9" t="s">
        <v>58</v>
      </c>
      <c r="E400" s="10">
        <v>8.6299926970000005</v>
      </c>
      <c r="F400" s="10">
        <v>0.69776626799999997</v>
      </c>
      <c r="G400" s="10">
        <v>19.993878290000001</v>
      </c>
      <c r="H400" s="10">
        <v>13.97982545</v>
      </c>
      <c r="I400" s="10">
        <v>75.512587339999996</v>
      </c>
      <c r="J400" s="10">
        <v>33.228400929999999</v>
      </c>
      <c r="K400" s="10">
        <v>96.246203149999999</v>
      </c>
      <c r="L400" s="11">
        <v>1.1493055555555555E-2</v>
      </c>
      <c r="M400" s="11">
        <v>1.1956006944444444E-2</v>
      </c>
      <c r="N400" s="10">
        <v>4.2126397999999998</v>
      </c>
      <c r="O400" s="10">
        <v>14.697148030000008</v>
      </c>
      <c r="P400" s="10">
        <v>0.28662974553982207</v>
      </c>
      <c r="Q400" s="9">
        <v>0.22846994338605772</v>
      </c>
      <c r="R400">
        <v>18.524543449999996</v>
      </c>
      <c r="S400">
        <v>1.2604175593923024</v>
      </c>
      <c r="T400" s="9">
        <v>0.95500659752711714</v>
      </c>
      <c r="U400" s="3">
        <v>13.679154740000001</v>
      </c>
      <c r="V400" s="3">
        <v>8.829690931</v>
      </c>
      <c r="W400" s="3">
        <v>0.53728511484999997</v>
      </c>
      <c r="X400" s="3">
        <v>0.66403873624999998</v>
      </c>
      <c r="Y400" s="3">
        <v>18.594822620000002</v>
      </c>
      <c r="Z400" s="3">
        <v>20.082010505</v>
      </c>
      <c r="AA400" s="3">
        <v>10.004476135000001</v>
      </c>
      <c r="AB400" s="3">
        <v>13.349290974999999</v>
      </c>
      <c r="AC400" s="3">
        <v>90.799967895000009</v>
      </c>
      <c r="AD400" s="3">
        <v>76.179396269999998</v>
      </c>
      <c r="AE400" s="3">
        <v>32.781781600000002</v>
      </c>
      <c r="AF400" s="3">
        <v>32.724797339999995</v>
      </c>
      <c r="AG400" s="3">
        <v>79.915690339999998</v>
      </c>
      <c r="AH400" s="3">
        <v>93.901819974999995</v>
      </c>
      <c r="AI400" s="12">
        <v>43658</v>
      </c>
      <c r="AJ400" s="13">
        <v>654.5</v>
      </c>
      <c r="AK400" s="16">
        <v>2.9875699999999998</v>
      </c>
      <c r="AL400" s="10">
        <v>1.2430000000000163E-2</v>
      </c>
      <c r="AM400" s="10">
        <v>0.70066937477615587</v>
      </c>
      <c r="AN400" s="14">
        <v>12</v>
      </c>
      <c r="AO400" s="10">
        <v>285.14999999999998</v>
      </c>
      <c r="AP400" s="14">
        <v>10.5</v>
      </c>
      <c r="AQ400" s="14">
        <v>37</v>
      </c>
      <c r="AR400" s="10">
        <v>310.14999999999998</v>
      </c>
      <c r="AS400" s="14">
        <v>47.1</v>
      </c>
      <c r="AT400" s="14">
        <v>0.5</v>
      </c>
      <c r="AU400" s="10">
        <v>0.81460808440881471</v>
      </c>
      <c r="AV400" s="10">
        <v>16.287174893719889</v>
      </c>
      <c r="AW400" s="10">
        <v>0.62725416555867175</v>
      </c>
      <c r="AX400" s="10">
        <v>0.77523283614773808</v>
      </c>
      <c r="AY400" s="10">
        <v>11.662434596974251</v>
      </c>
      <c r="AZ400" s="10">
        <v>15.564763731494397</v>
      </c>
      <c r="BA400" s="10">
        <v>4.895173459291005</v>
      </c>
      <c r="BB400" s="10">
        <v>0.33306961658812401</v>
      </c>
      <c r="BC400" s="2">
        <v>0.26655838385699748</v>
      </c>
      <c r="BD400" s="1"/>
      <c r="BF400" s="9">
        <v>0.95500659752711714</v>
      </c>
      <c r="BG400">
        <v>51</v>
      </c>
      <c r="BH400" s="19">
        <v>156.6</v>
      </c>
      <c r="BI400">
        <v>129</v>
      </c>
      <c r="BJ400" s="19">
        <v>31.8</v>
      </c>
      <c r="BK400">
        <v>93</v>
      </c>
      <c r="BL400" s="20">
        <v>15.1</v>
      </c>
      <c r="BM400">
        <v>90</v>
      </c>
      <c r="BN400">
        <v>91</v>
      </c>
      <c r="BO400" s="20">
        <v>9.3800000000000008</v>
      </c>
      <c r="BP400">
        <v>90</v>
      </c>
      <c r="BQ400" s="19">
        <v>13.8</v>
      </c>
      <c r="BR400">
        <v>92</v>
      </c>
      <c r="BS400">
        <v>73</v>
      </c>
      <c r="BT400" s="20">
        <v>12.05</v>
      </c>
      <c r="BU400" s="20">
        <v>1.2999999999999989</v>
      </c>
      <c r="BV400" s="20">
        <v>-2</v>
      </c>
      <c r="BW400" s="20">
        <v>18</v>
      </c>
      <c r="BX400" s="20">
        <v>3</v>
      </c>
      <c r="BY400" s="20">
        <v>-2.67</v>
      </c>
      <c r="BZ400" s="25">
        <f t="shared" si="14"/>
        <v>58.513415730000006</v>
      </c>
      <c r="CA400" s="25">
        <f t="shared" si="13"/>
        <v>23.860082194428546</v>
      </c>
    </row>
    <row r="401" spans="1:79" x14ac:dyDescent="0.3">
      <c r="A401" s="2">
        <v>285</v>
      </c>
      <c r="B401" s="9" t="s">
        <v>371</v>
      </c>
      <c r="C401" s="10">
        <v>769</v>
      </c>
      <c r="D401" s="9" t="s">
        <v>58</v>
      </c>
      <c r="E401" s="10">
        <v>10.043925359999999</v>
      </c>
      <c r="F401" s="10">
        <v>0.58414510509999995</v>
      </c>
      <c r="G401" s="10">
        <v>16.426414130000001</v>
      </c>
      <c r="H401" s="10">
        <v>9.5008197620000008</v>
      </c>
      <c r="I401" s="10">
        <v>75.044477330000007</v>
      </c>
      <c r="J401" s="10">
        <v>31.88630337</v>
      </c>
      <c r="K401" s="10">
        <v>67.682532960000003</v>
      </c>
      <c r="L401" s="11">
        <v>4.5081018518518517E-3</v>
      </c>
      <c r="M401" s="11">
        <v>5.2198958333333342E-3</v>
      </c>
      <c r="N401" s="10">
        <v>0.64535328900000088</v>
      </c>
      <c r="O401" s="10">
        <v>10.224707509999988</v>
      </c>
      <c r="P401" s="10">
        <v>6.3117041574913629E-2</v>
      </c>
      <c r="Q401" s="9">
        <v>0.15550783127858281</v>
      </c>
      <c r="R401">
        <v>4.7933170900000022</v>
      </c>
      <c r="S401">
        <v>0.46879747761117208</v>
      </c>
      <c r="T401" s="9">
        <v>0.35151602666623166</v>
      </c>
      <c r="U401" s="3">
        <v>13.80175406</v>
      </c>
      <c r="V401" s="3">
        <v>9.5354493226666666</v>
      </c>
      <c r="W401" s="3">
        <v>0.48970580523333335</v>
      </c>
      <c r="X401" s="3">
        <v>0.5546184971</v>
      </c>
      <c r="Y401" s="3">
        <v>17.068356253333331</v>
      </c>
      <c r="Z401" s="3">
        <v>18.669709916666665</v>
      </c>
      <c r="AA401" s="3">
        <v>8.2979294350000004</v>
      </c>
      <c r="AB401" s="3">
        <v>10.293700539</v>
      </c>
      <c r="AC401" s="3">
        <v>85.126206503333336</v>
      </c>
      <c r="AD401" s="3">
        <v>72.982437783333339</v>
      </c>
      <c r="AE401" s="3">
        <v>32.303006959999998</v>
      </c>
      <c r="AF401" s="3">
        <v>32.063827676666669</v>
      </c>
      <c r="AG401" s="3">
        <v>65.99431143999999</v>
      </c>
      <c r="AH401" s="3">
        <v>70.137738973333327</v>
      </c>
      <c r="AI401" s="12">
        <v>43661</v>
      </c>
      <c r="AJ401" s="13">
        <v>653.86666666666667</v>
      </c>
      <c r="AK401" s="16">
        <v>2.9873599999999998</v>
      </c>
      <c r="AL401" s="10">
        <v>1.2640000000000207E-2</v>
      </c>
      <c r="AM401" s="10">
        <v>0.58661671686706651</v>
      </c>
      <c r="AN401" s="14">
        <v>12</v>
      </c>
      <c r="AO401" s="10">
        <v>285.14999999999998</v>
      </c>
      <c r="AP401" s="14">
        <v>10.5</v>
      </c>
      <c r="AQ401" s="14">
        <v>37</v>
      </c>
      <c r="AR401" s="10">
        <v>310.14999999999998</v>
      </c>
      <c r="AS401" s="14">
        <v>47.1</v>
      </c>
      <c r="AT401" s="14">
        <v>0.5</v>
      </c>
      <c r="AU401" s="10">
        <v>0.68205474424984103</v>
      </c>
      <c r="AV401" s="10">
        <v>11.203713688379127</v>
      </c>
      <c r="AW401" s="10">
        <v>0.57178629903764244</v>
      </c>
      <c r="AX401" s="10">
        <v>0.64757912698936992</v>
      </c>
      <c r="AY401" s="10">
        <v>9.6997935997436269</v>
      </c>
      <c r="AZ401" s="10">
        <v>12.070945454307799</v>
      </c>
      <c r="BA401" s="10">
        <v>0.85181589957064574</v>
      </c>
      <c r="BB401" s="10">
        <v>8.3309561543697092E-2</v>
      </c>
      <c r="BC401" s="2">
        <v>0.1853417298679961</v>
      </c>
      <c r="BD401" s="1"/>
      <c r="BF401" s="9">
        <v>0.35151602666623166</v>
      </c>
      <c r="BG401" s="9" t="s">
        <v>91</v>
      </c>
      <c r="BH401" s="19"/>
      <c r="BJ401" s="19"/>
      <c r="BL401" s="20"/>
      <c r="BO401" s="20"/>
      <c r="BQ401" s="19"/>
      <c r="BT401" s="20"/>
      <c r="BU401" s="20"/>
      <c r="BV401" s="20"/>
      <c r="BW401" s="20"/>
      <c r="BX401" s="20"/>
      <c r="BY401" s="20"/>
      <c r="BZ401" s="25">
        <f t="shared" si="14"/>
        <v>0</v>
      </c>
      <c r="CA401" s="25" t="e">
        <f t="shared" si="13"/>
        <v>#DIV/0!</v>
      </c>
    </row>
    <row r="402" spans="1:79" x14ac:dyDescent="0.3">
      <c r="A402" s="2">
        <v>296</v>
      </c>
      <c r="B402" s="9" t="s">
        <v>384</v>
      </c>
      <c r="C402" s="10">
        <v>789</v>
      </c>
      <c r="D402" s="9" t="s">
        <v>58</v>
      </c>
      <c r="E402" s="10">
        <v>9.4597904170000007</v>
      </c>
      <c r="F402" s="10">
        <v>0.52582834249999999</v>
      </c>
      <c r="G402" s="10">
        <v>22.607871809999999</v>
      </c>
      <c r="H402" s="10">
        <v>11.816858420000001</v>
      </c>
      <c r="I402" s="10">
        <v>73.492633130000002</v>
      </c>
      <c r="J402" s="10">
        <v>32.745158140000001</v>
      </c>
      <c r="K402" s="10">
        <v>69.959787309999996</v>
      </c>
      <c r="L402" s="11">
        <v>6.0821759259259258E-3</v>
      </c>
      <c r="M402" s="11">
        <v>6.6492939814814826E-3</v>
      </c>
      <c r="N402" s="10">
        <v>1.9447557880000002</v>
      </c>
      <c r="O402" s="10">
        <v>12.925329070000004</v>
      </c>
      <c r="P402" s="10">
        <v>0.15046083372173669</v>
      </c>
      <c r="Q402" s="9">
        <v>0.20757001888350612</v>
      </c>
      <c r="R402">
        <v>5.1118084900000014</v>
      </c>
      <c r="S402">
        <v>0.39548768641137583</v>
      </c>
      <c r="T402" s="9">
        <v>0.33789153060054838</v>
      </c>
      <c r="U402" s="3">
        <v>13.935392009999999</v>
      </c>
      <c r="V402" s="3">
        <v>9.5516295066666661</v>
      </c>
      <c r="W402" s="3">
        <v>0.42457296970000002</v>
      </c>
      <c r="X402" s="3">
        <v>0.50641788696666667</v>
      </c>
      <c r="Y402" s="3">
        <v>22.931354223333333</v>
      </c>
      <c r="Z402" s="3">
        <v>23.876798443333332</v>
      </c>
      <c r="AA402" s="3">
        <v>9.6553010966666672</v>
      </c>
      <c r="AB402" s="3">
        <v>12.050870593333334</v>
      </c>
      <c r="AC402" s="3">
        <v>85.034334603333335</v>
      </c>
      <c r="AD402" s="3">
        <v>73.191922966666667</v>
      </c>
      <c r="AE402" s="3">
        <v>32.774732980000003</v>
      </c>
      <c r="AF402" s="3">
        <v>32.699124750000003</v>
      </c>
      <c r="AG402" s="3">
        <v>65.775749246666678</v>
      </c>
      <c r="AH402" s="3">
        <v>69.808359243333328</v>
      </c>
      <c r="AI402" s="12">
        <v>43662</v>
      </c>
      <c r="AJ402" s="13">
        <v>657</v>
      </c>
      <c r="AK402" s="16">
        <v>2.9729779999999999</v>
      </c>
      <c r="AL402" s="10">
        <v>2.7022000000000101E-2</v>
      </c>
      <c r="AM402" s="10">
        <v>0.53060770294970228</v>
      </c>
      <c r="AN402" s="14">
        <v>12</v>
      </c>
      <c r="AO402" s="10">
        <v>285.14999999999998</v>
      </c>
      <c r="AP402" s="14">
        <v>10.5</v>
      </c>
      <c r="AQ402" s="14">
        <v>37</v>
      </c>
      <c r="AR402" s="10">
        <v>310.14999999999998</v>
      </c>
      <c r="AS402" s="14">
        <v>47.1</v>
      </c>
      <c r="AT402" s="14">
        <v>0.5</v>
      </c>
      <c r="AU402" s="10">
        <v>0.61672899443807971</v>
      </c>
      <c r="AV402" s="10">
        <v>13.942930047766309</v>
      </c>
      <c r="AW402" s="10">
        <v>0.49796946932100811</v>
      </c>
      <c r="AX402" s="10">
        <v>0.59396302738171525</v>
      </c>
      <c r="AY402" s="10">
        <v>11.336580456881315</v>
      </c>
      <c r="AZ402" s="10">
        <v>14.16771981141855</v>
      </c>
      <c r="BA402" s="10">
        <v>2.3523571411154371</v>
      </c>
      <c r="BB402" s="10">
        <v>0.18199591889504105</v>
      </c>
      <c r="BC402" s="2">
        <v>0.24509431084331434</v>
      </c>
      <c r="BD402" s="1"/>
      <c r="BF402" s="9">
        <v>0.33789153060054838</v>
      </c>
      <c r="BG402">
        <v>69</v>
      </c>
      <c r="BH402" s="19">
        <v>156.6</v>
      </c>
      <c r="BI402">
        <v>101</v>
      </c>
      <c r="BJ402" s="19">
        <v>35.1</v>
      </c>
      <c r="BK402">
        <v>89</v>
      </c>
      <c r="BL402" s="20">
        <v>12.4</v>
      </c>
      <c r="BM402">
        <v>81</v>
      </c>
      <c r="BN402">
        <v>72</v>
      </c>
      <c r="BO402" s="20">
        <v>7.27</v>
      </c>
      <c r="BP402">
        <v>94</v>
      </c>
      <c r="BQ402" s="19">
        <v>14.1</v>
      </c>
      <c r="BR402">
        <v>80</v>
      </c>
      <c r="BS402">
        <v>68</v>
      </c>
      <c r="BT402" s="20">
        <v>12.36</v>
      </c>
      <c r="BU402" s="20">
        <v>-1.6999999999999993</v>
      </c>
      <c r="BV402" s="20">
        <v>1</v>
      </c>
      <c r="BW402" s="20">
        <v>4</v>
      </c>
      <c r="BX402" s="20">
        <v>-5</v>
      </c>
      <c r="BY402" s="20">
        <v>-5.09</v>
      </c>
      <c r="BZ402" s="25">
        <f t="shared" si="14"/>
        <v>45.812829370000003</v>
      </c>
      <c r="CA402" s="25">
        <f t="shared" si="13"/>
        <v>18.68114962509522</v>
      </c>
    </row>
    <row r="403" spans="1:79" x14ac:dyDescent="0.3">
      <c r="A403" s="2">
        <v>334</v>
      </c>
      <c r="B403" s="9" t="s">
        <v>423</v>
      </c>
      <c r="C403" s="10">
        <v>303</v>
      </c>
      <c r="D403" s="9" t="s">
        <v>58</v>
      </c>
      <c r="E403" s="10">
        <v>9.5941857880000008</v>
      </c>
      <c r="F403" s="10">
        <v>0.5568012389</v>
      </c>
      <c r="G403" s="10">
        <v>21.156397739999999</v>
      </c>
      <c r="H403" s="10">
        <v>11.659313729999999</v>
      </c>
      <c r="I403" s="10">
        <v>80.917628140000005</v>
      </c>
      <c r="J403" s="10">
        <v>31.147896119999999</v>
      </c>
      <c r="K403" s="10">
        <v>91.764946100000003</v>
      </c>
      <c r="L403" s="11">
        <v>6.7534722222222223E-3</v>
      </c>
      <c r="M403" s="11">
        <v>7.4768402777777784E-3</v>
      </c>
      <c r="N403" s="10">
        <v>1.8038640339999983</v>
      </c>
      <c r="O403" s="10">
        <v>12.707750189999999</v>
      </c>
      <c r="P403" s="10">
        <v>0.14194991300816548</v>
      </c>
      <c r="Q403" s="9">
        <v>0.15241013890465599</v>
      </c>
      <c r="R403">
        <v>7.8616096800000008</v>
      </c>
      <c r="S403">
        <v>0.61864685427845989</v>
      </c>
      <c r="T403" s="9">
        <v>0.69111080308635486</v>
      </c>
      <c r="U403" s="3">
        <v>13.662331399999999</v>
      </c>
      <c r="V403" s="3">
        <v>9.4951951963333343</v>
      </c>
      <c r="W403" s="3">
        <v>0.4806180742333333</v>
      </c>
      <c r="X403" s="3">
        <v>0.53513420616666663</v>
      </c>
      <c r="Y403" s="3">
        <v>19.985009336666668</v>
      </c>
      <c r="Z403" s="3">
        <v>21.820167556666664</v>
      </c>
      <c r="AA403" s="3">
        <v>9.6120388126666665</v>
      </c>
      <c r="AB403" s="3">
        <v>11.631035593333332</v>
      </c>
      <c r="AC403" s="3">
        <v>92.877574293333339</v>
      </c>
      <c r="AD403" s="3">
        <v>79.374795116666661</v>
      </c>
      <c r="AE403" s="3">
        <v>30.836504743333336</v>
      </c>
      <c r="AF403" s="3">
        <v>30.973364329999999</v>
      </c>
      <c r="AG403" s="3">
        <v>84.908940569999984</v>
      </c>
      <c r="AH403" s="3">
        <v>94.119282426666658</v>
      </c>
      <c r="AI403" s="12">
        <v>43667</v>
      </c>
      <c r="AJ403" s="13">
        <v>659.65000000000009</v>
      </c>
      <c r="AK403" s="16">
        <v>2.1339410000000001</v>
      </c>
      <c r="AL403" s="10">
        <v>0.86605899999999991</v>
      </c>
      <c r="AM403" s="10">
        <v>0.78277877256212802</v>
      </c>
      <c r="AN403" s="14">
        <v>12</v>
      </c>
      <c r="AO403" s="10">
        <v>285.14999999999998</v>
      </c>
      <c r="AP403" s="14">
        <v>10.5</v>
      </c>
      <c r="AQ403" s="14">
        <v>37</v>
      </c>
      <c r="AR403" s="10">
        <v>310.14999999999998</v>
      </c>
      <c r="AS403" s="14">
        <v>47.1</v>
      </c>
      <c r="AT403" s="14">
        <v>0.5</v>
      </c>
      <c r="AU403" s="10">
        <v>0.90957642598683675</v>
      </c>
      <c r="AV403" s="10">
        <v>19.243360643105188</v>
      </c>
      <c r="AW403" s="10">
        <v>0.78512553436387744</v>
      </c>
      <c r="AX403" s="10">
        <v>0.87418170913193283</v>
      </c>
      <c r="AY403" s="10">
        <v>15.691444052312891</v>
      </c>
      <c r="AZ403" s="10">
        <v>19.058668395042059</v>
      </c>
      <c r="BA403" s="10">
        <v>3.1621785906936424</v>
      </c>
      <c r="BB403" s="10">
        <v>0.24883858617098317</v>
      </c>
      <c r="BC403" s="2">
        <v>0.25451772210972484</v>
      </c>
      <c r="BD403" s="1"/>
      <c r="BF403" s="9">
        <v>0.69111080308635486</v>
      </c>
      <c r="BG403">
        <v>52</v>
      </c>
      <c r="BH403" s="19">
        <v>152.6</v>
      </c>
      <c r="BI403">
        <v>110</v>
      </c>
      <c r="BJ403" s="19">
        <v>32.1</v>
      </c>
      <c r="BK403">
        <v>90</v>
      </c>
      <c r="BL403" s="20">
        <v>12.8</v>
      </c>
      <c r="BM403">
        <v>90</v>
      </c>
      <c r="BN403">
        <v>87</v>
      </c>
      <c r="BO403" s="20">
        <v>7.96</v>
      </c>
      <c r="BP403">
        <v>84</v>
      </c>
      <c r="BQ403" s="19">
        <v>12.8</v>
      </c>
      <c r="BR403">
        <v>91</v>
      </c>
      <c r="BS403">
        <v>82</v>
      </c>
      <c r="BT403" s="20">
        <v>6.87</v>
      </c>
      <c r="BU403" s="20">
        <v>0</v>
      </c>
      <c r="BV403" s="20">
        <v>-1</v>
      </c>
      <c r="BW403" s="20">
        <v>5</v>
      </c>
      <c r="BX403" s="20">
        <v>6</v>
      </c>
      <c r="BY403" s="20">
        <v>1.0899999999999999</v>
      </c>
      <c r="BZ403" s="25">
        <f t="shared" si="14"/>
        <v>49.895160700000005</v>
      </c>
      <c r="CA403" s="25">
        <f t="shared" si="13"/>
        <v>21.426407409188741</v>
      </c>
    </row>
    <row r="404" spans="1:79" x14ac:dyDescent="0.3">
      <c r="A404" s="2">
        <v>353</v>
      </c>
      <c r="B404" s="9" t="s">
        <v>444</v>
      </c>
      <c r="C404" s="10">
        <v>361</v>
      </c>
      <c r="D404" s="9" t="s">
        <v>58</v>
      </c>
      <c r="E404" s="10">
        <v>7.2683055760000004</v>
      </c>
      <c r="F404" s="10">
        <v>0.83564856509999996</v>
      </c>
      <c r="G404" s="10">
        <v>21.365862450000002</v>
      </c>
      <c r="H404" s="10">
        <v>17.555162320000001</v>
      </c>
      <c r="I404" s="10">
        <v>85.308356880000005</v>
      </c>
      <c r="J404" s="10">
        <v>32.683027969999998</v>
      </c>
      <c r="K404" s="10">
        <v>84.776237960000003</v>
      </c>
      <c r="L404" s="11">
        <v>1.7251157407407406E-2</v>
      </c>
      <c r="M404" s="11">
        <v>1.7852997685185185E-2</v>
      </c>
      <c r="N404" s="10">
        <v>8.3922186250000017</v>
      </c>
      <c r="O404" s="10">
        <v>6.5002808599999895</v>
      </c>
      <c r="P404" s="10">
        <v>1.291054772208722</v>
      </c>
      <c r="Q404" s="9">
        <v>1.291054772208722</v>
      </c>
      <c r="R404">
        <v>12.85431792</v>
      </c>
      <c r="S404">
        <v>1.9775019259706297</v>
      </c>
      <c r="T404" s="9">
        <v>1.9775019259706297</v>
      </c>
      <c r="U404" s="3">
        <v>13.65213028</v>
      </c>
      <c r="V404" s="3">
        <v>7.2683055760000004</v>
      </c>
      <c r="W404" s="3">
        <v>0.458025564</v>
      </c>
      <c r="X404" s="3">
        <v>0.83564856509999996</v>
      </c>
      <c r="Y404" s="3">
        <v>20.02135487</v>
      </c>
      <c r="Z404" s="3">
        <v>21.365862450000002</v>
      </c>
      <c r="AA404" s="3">
        <v>9.1629436949999992</v>
      </c>
      <c r="AB404" s="3">
        <v>17.555162320000001</v>
      </c>
      <c r="AC404" s="3">
        <v>91.808637739999995</v>
      </c>
      <c r="AD404" s="3">
        <v>85.308356880000005</v>
      </c>
      <c r="AE404" s="3">
        <v>33.199710830000001</v>
      </c>
      <c r="AF404" s="3">
        <v>32.683027969999998</v>
      </c>
      <c r="AG404" s="3">
        <v>71.921920040000003</v>
      </c>
      <c r="AH404" s="3">
        <v>84.776237960000003</v>
      </c>
      <c r="AI404" s="12">
        <v>43670</v>
      </c>
      <c r="AJ404" s="13">
        <v>657.4666666666667</v>
      </c>
      <c r="AK404" s="16">
        <v>3.0625399999999998</v>
      </c>
      <c r="AL404" s="10">
        <v>6.2539999999999818E-2</v>
      </c>
      <c r="AM404" s="10">
        <v>0.81858382104396998</v>
      </c>
      <c r="AN404" s="14">
        <v>12</v>
      </c>
      <c r="AO404" s="10">
        <v>285.14999999999998</v>
      </c>
      <c r="AP404" s="14">
        <v>10.5</v>
      </c>
      <c r="AQ404" s="14">
        <v>37</v>
      </c>
      <c r="AR404" s="10">
        <v>310.14999999999998</v>
      </c>
      <c r="AS404" s="14">
        <v>47.1</v>
      </c>
      <c r="AT404" s="14">
        <v>0.5</v>
      </c>
      <c r="AU404" s="10">
        <v>0.95139891310794877</v>
      </c>
      <c r="AV404" s="10">
        <v>20.327458312543936</v>
      </c>
      <c r="AW404" s="10">
        <v>0.52146924193319033</v>
      </c>
      <c r="AX404" s="10">
        <v>0.95139891310794877</v>
      </c>
      <c r="AY404" s="10">
        <v>10.440520746534288</v>
      </c>
      <c r="AZ404" s="10">
        <v>20.327458312543936</v>
      </c>
      <c r="BA404" s="10">
        <v>9.8869375660096477</v>
      </c>
      <c r="BB404" s="10">
        <v>1.5210015965386554</v>
      </c>
      <c r="BC404" s="2">
        <v>1.5210015965386554</v>
      </c>
      <c r="BD404" s="1"/>
      <c r="BF404" s="9">
        <v>1.9775019259706297</v>
      </c>
      <c r="BG404">
        <v>54</v>
      </c>
      <c r="BH404" s="19">
        <v>153.19999999999999</v>
      </c>
      <c r="BI404">
        <v>105</v>
      </c>
      <c r="BJ404" s="19">
        <v>29.8</v>
      </c>
      <c r="BK404">
        <v>94</v>
      </c>
      <c r="BL404" s="20">
        <v>13.4</v>
      </c>
      <c r="BM404">
        <v>86</v>
      </c>
      <c r="BN404">
        <v>66</v>
      </c>
      <c r="BO404" s="20">
        <v>5.17</v>
      </c>
      <c r="BP404">
        <v>81</v>
      </c>
      <c r="BQ404" s="19">
        <v>14.9</v>
      </c>
      <c r="BR404">
        <v>88</v>
      </c>
      <c r="BS404">
        <v>72</v>
      </c>
      <c r="BT404" s="20">
        <v>5.69</v>
      </c>
      <c r="BU404" s="20">
        <v>-1.5</v>
      </c>
      <c r="BV404" s="20">
        <v>-2</v>
      </c>
      <c r="BW404" s="20">
        <v>-6</v>
      </c>
      <c r="BX404" s="20">
        <v>13</v>
      </c>
      <c r="BY404" s="20">
        <v>-0.52000000000000046</v>
      </c>
      <c r="BZ404" s="25">
        <f t="shared" si="14"/>
        <v>47.627198849999999</v>
      </c>
      <c r="CA404" s="25">
        <f t="shared" si="13"/>
        <v>20.292591319901295</v>
      </c>
    </row>
    <row r="405" spans="1:79" x14ac:dyDescent="0.3">
      <c r="C405" s="10">
        <v>323</v>
      </c>
      <c r="BG405">
        <v>76</v>
      </c>
      <c r="BH405" s="19">
        <v>146</v>
      </c>
      <c r="BI405">
        <v>91</v>
      </c>
      <c r="BJ405" s="19">
        <v>30.8</v>
      </c>
      <c r="BK405">
        <v>88</v>
      </c>
      <c r="BL405" s="20">
        <v>12.1</v>
      </c>
      <c r="BM405">
        <v>84</v>
      </c>
      <c r="BN405">
        <v>83</v>
      </c>
      <c r="BO405" s="20">
        <v>7.69</v>
      </c>
      <c r="BP405">
        <v>82</v>
      </c>
      <c r="BQ405" s="19">
        <v>12.6</v>
      </c>
      <c r="BR405">
        <v>89</v>
      </c>
      <c r="BS405">
        <v>77</v>
      </c>
      <c r="BT405" s="20">
        <v>8.18</v>
      </c>
      <c r="BU405" s="20">
        <v>-0.5</v>
      </c>
      <c r="BV405" s="20">
        <v>-5</v>
      </c>
      <c r="BW405" s="20">
        <v>6</v>
      </c>
      <c r="BX405" s="20">
        <v>6</v>
      </c>
      <c r="BY405" s="20">
        <v>-0.48999999999999932</v>
      </c>
      <c r="BZ405" s="25">
        <f t="shared" si="14"/>
        <v>41.276905670000005</v>
      </c>
      <c r="CA405" s="25">
        <f t="shared" si="13"/>
        <v>19.364283012760374</v>
      </c>
    </row>
    <row r="406" spans="1:79" x14ac:dyDescent="0.3">
      <c r="C406" s="10">
        <v>410</v>
      </c>
      <c r="BG406">
        <v>58</v>
      </c>
      <c r="BH406" s="19">
        <v>150.6</v>
      </c>
      <c r="BI406">
        <v>150</v>
      </c>
      <c r="BJ406" s="19">
        <v>31.8</v>
      </c>
      <c r="BK406">
        <v>93</v>
      </c>
      <c r="BL406" s="20">
        <v>16.8</v>
      </c>
      <c r="BM406">
        <v>84</v>
      </c>
      <c r="BN406">
        <v>91</v>
      </c>
      <c r="BO406" s="20">
        <v>8.17</v>
      </c>
      <c r="BP406">
        <v>84</v>
      </c>
      <c r="BQ406" s="19">
        <v>14.8</v>
      </c>
      <c r="BR406">
        <v>84</v>
      </c>
      <c r="BS406">
        <v>76</v>
      </c>
      <c r="BT406" s="20">
        <v>11.71</v>
      </c>
      <c r="BU406" s="20">
        <v>2</v>
      </c>
      <c r="BV406" s="20">
        <v>0</v>
      </c>
      <c r="BW406" s="20">
        <v>15</v>
      </c>
      <c r="BX406" s="20">
        <v>9</v>
      </c>
      <c r="BY406" s="20">
        <v>-3.5400000000000009</v>
      </c>
      <c r="BZ406" s="25">
        <f t="shared" si="14"/>
        <v>68.038855499999997</v>
      </c>
      <c r="CA406" s="25">
        <f t="shared" si="13"/>
        <v>29.999019195462505</v>
      </c>
    </row>
    <row r="407" spans="1:79" x14ac:dyDescent="0.3">
      <c r="C407" s="10">
        <v>427</v>
      </c>
      <c r="BG407">
        <v>64</v>
      </c>
      <c r="BH407" s="19">
        <v>146.4</v>
      </c>
      <c r="BI407">
        <v>125</v>
      </c>
      <c r="BJ407" s="19">
        <v>32</v>
      </c>
      <c r="BK407">
        <v>94</v>
      </c>
      <c r="BL407" s="20">
        <v>15.9</v>
      </c>
      <c r="BM407">
        <v>78</v>
      </c>
      <c r="BN407">
        <v>89</v>
      </c>
      <c r="BO407" s="20">
        <v>13.32</v>
      </c>
      <c r="BP407">
        <v>93</v>
      </c>
      <c r="BQ407" s="19">
        <v>15</v>
      </c>
      <c r="BR407">
        <v>84</v>
      </c>
      <c r="BS407">
        <v>70</v>
      </c>
      <c r="BT407" s="20">
        <v>13.54</v>
      </c>
      <c r="BU407" s="20">
        <v>0.90000000000000036</v>
      </c>
      <c r="BV407" s="20">
        <v>-6</v>
      </c>
      <c r="BW407" s="20">
        <v>19</v>
      </c>
      <c r="BX407" s="20">
        <v>1</v>
      </c>
      <c r="BY407" s="20">
        <v>-0.21999999999999886</v>
      </c>
      <c r="BZ407" s="25">
        <f t="shared" si="14"/>
        <v>56.699046250000002</v>
      </c>
      <c r="CA407" s="25">
        <f t="shared" si="13"/>
        <v>26.454137109386668</v>
      </c>
    </row>
    <row r="408" spans="1:79" x14ac:dyDescent="0.3">
      <c r="C408" s="10">
        <v>484</v>
      </c>
      <c r="BG408">
        <v>75</v>
      </c>
      <c r="BH408" s="21" t="e">
        <v>#NULL!</v>
      </c>
      <c r="BI408" s="21" t="e">
        <v>#NULL!</v>
      </c>
      <c r="BJ408" s="21" t="e">
        <v>#NULL!</v>
      </c>
      <c r="BK408">
        <v>93</v>
      </c>
      <c r="BL408" s="20">
        <v>16</v>
      </c>
      <c r="BM408">
        <v>86</v>
      </c>
      <c r="BN408">
        <v>81</v>
      </c>
      <c r="BO408" s="20">
        <v>9.23</v>
      </c>
      <c r="BP408" s="21" t="e">
        <v>#NULL!</v>
      </c>
      <c r="BQ408" s="19">
        <v>14.8</v>
      </c>
      <c r="BR408">
        <v>82</v>
      </c>
      <c r="BS408">
        <v>70</v>
      </c>
      <c r="BT408" s="20">
        <v>12.15</v>
      </c>
      <c r="BU408" s="20">
        <v>1.1999999999999993</v>
      </c>
      <c r="BV408" s="20">
        <v>4</v>
      </c>
      <c r="BW408" s="20">
        <v>11</v>
      </c>
      <c r="BX408" s="21" t="e">
        <v>#NULL!</v>
      </c>
      <c r="BY408" s="20">
        <v>-2.92</v>
      </c>
      <c r="BZ408" s="25" t="e">
        <f t="shared" si="14"/>
        <v>#NULL!</v>
      </c>
      <c r="CA408" s="25" t="e">
        <f t="shared" si="13"/>
        <v>#NULL!</v>
      </c>
    </row>
    <row r="409" spans="1:79" x14ac:dyDescent="0.3">
      <c r="C409" s="10">
        <v>521</v>
      </c>
      <c r="BG409">
        <v>57</v>
      </c>
      <c r="BH409" s="19">
        <v>158.69999999999999</v>
      </c>
      <c r="BI409">
        <v>93</v>
      </c>
      <c r="BJ409" s="19">
        <v>35.6</v>
      </c>
      <c r="BK409">
        <v>83</v>
      </c>
      <c r="BL409" s="20">
        <v>14</v>
      </c>
      <c r="BM409">
        <v>75</v>
      </c>
      <c r="BN409">
        <v>64</v>
      </c>
      <c r="BO409" s="20">
        <v>11.19</v>
      </c>
      <c r="BP409" s="21" t="e">
        <v>#NULL!</v>
      </c>
      <c r="BQ409" s="21" t="e">
        <v>#NULL!</v>
      </c>
      <c r="BR409" s="21" t="e">
        <v>#NULL!</v>
      </c>
      <c r="BS409" s="21" t="e">
        <v>#NULL!</v>
      </c>
      <c r="BT409" s="21" t="e">
        <v>#NULL!</v>
      </c>
      <c r="BU409" s="21" t="e">
        <v>#NULL!</v>
      </c>
      <c r="BV409" s="21" t="e">
        <v>#NULL!</v>
      </c>
      <c r="BW409" s="21" t="e">
        <v>#NULL!</v>
      </c>
      <c r="BX409" s="21" t="e">
        <v>#NULL!</v>
      </c>
      <c r="BY409" s="21" t="e">
        <v>#NULL!</v>
      </c>
      <c r="BZ409" s="25">
        <f t="shared" si="14"/>
        <v>42.184090410000003</v>
      </c>
      <c r="CA409" s="25">
        <f t="shared" si="13"/>
        <v>16.749229586324617</v>
      </c>
    </row>
    <row r="410" spans="1:79" x14ac:dyDescent="0.3">
      <c r="C410" s="10">
        <v>537</v>
      </c>
      <c r="BG410">
        <v>50</v>
      </c>
      <c r="BH410" s="19">
        <v>153.6</v>
      </c>
      <c r="BI410">
        <v>95</v>
      </c>
      <c r="BJ410" s="19">
        <v>32.4</v>
      </c>
      <c r="BK410">
        <v>90</v>
      </c>
      <c r="BL410" s="20">
        <v>14.9</v>
      </c>
      <c r="BM410">
        <v>79</v>
      </c>
      <c r="BN410">
        <v>91</v>
      </c>
      <c r="BO410" s="20">
        <v>10.32</v>
      </c>
      <c r="BP410">
        <v>86</v>
      </c>
      <c r="BQ410" s="19">
        <v>14</v>
      </c>
      <c r="BR410">
        <v>88</v>
      </c>
      <c r="BS410">
        <v>83</v>
      </c>
      <c r="BT410" s="20">
        <v>5.91</v>
      </c>
      <c r="BU410" s="20">
        <v>0.90000000000000036</v>
      </c>
      <c r="BV410" s="20">
        <v>-9</v>
      </c>
      <c r="BW410" s="20">
        <v>8</v>
      </c>
      <c r="BX410" s="20">
        <v>4</v>
      </c>
      <c r="BY410" s="20">
        <v>4.41</v>
      </c>
      <c r="BZ410" s="25">
        <f t="shared" si="14"/>
        <v>43.091275150000001</v>
      </c>
      <c r="CA410" s="25">
        <f t="shared" si="13"/>
        <v>18.264463276333281</v>
      </c>
    </row>
    <row r="411" spans="1:79" x14ac:dyDescent="0.3">
      <c r="C411" s="10">
        <v>549</v>
      </c>
      <c r="BG411">
        <v>54</v>
      </c>
      <c r="BH411" s="19">
        <v>151.1</v>
      </c>
      <c r="BI411">
        <v>77</v>
      </c>
      <c r="BJ411" s="19">
        <v>32.6</v>
      </c>
      <c r="BK411">
        <v>86</v>
      </c>
      <c r="BL411" s="20">
        <v>16</v>
      </c>
      <c r="BM411">
        <v>73</v>
      </c>
      <c r="BN411">
        <v>74</v>
      </c>
      <c r="BO411" s="20">
        <v>13.25</v>
      </c>
      <c r="BP411">
        <v>82</v>
      </c>
      <c r="BQ411" s="19">
        <v>14.7</v>
      </c>
      <c r="BR411">
        <v>79</v>
      </c>
      <c r="BS411">
        <v>78</v>
      </c>
      <c r="BT411" s="20">
        <v>8.19</v>
      </c>
      <c r="BU411" s="20">
        <v>1.3000000000000007</v>
      </c>
      <c r="BV411" s="20">
        <v>-6</v>
      </c>
      <c r="BW411" s="20">
        <v>-4</v>
      </c>
      <c r="BX411" s="20">
        <v>4</v>
      </c>
      <c r="BY411" s="20">
        <v>5.0600000000000005</v>
      </c>
      <c r="BZ411" s="25">
        <f t="shared" si="14"/>
        <v>34.926612490000004</v>
      </c>
      <c r="CA411" s="25">
        <f t="shared" si="13"/>
        <v>15.297749216970985</v>
      </c>
    </row>
    <row r="412" spans="1:79" x14ac:dyDescent="0.3">
      <c r="C412" s="10">
        <v>560.1</v>
      </c>
      <c r="BG412">
        <v>52</v>
      </c>
      <c r="BH412" s="19">
        <v>143.69999999999999</v>
      </c>
      <c r="BI412">
        <v>91</v>
      </c>
      <c r="BJ412" s="19">
        <v>27.5</v>
      </c>
      <c r="BK412" s="21" t="e">
        <v>#NULL!</v>
      </c>
      <c r="BL412" s="21" t="e">
        <v>#NULL!</v>
      </c>
      <c r="BM412" s="21" t="e">
        <v>#NULL!</v>
      </c>
      <c r="BN412" s="21" t="e">
        <v>#NULL!</v>
      </c>
      <c r="BO412" s="21" t="e">
        <v>#NULL!</v>
      </c>
      <c r="BP412" s="21" t="e">
        <v>#NULL!</v>
      </c>
      <c r="BQ412" s="21" t="e">
        <v>#NULL!</v>
      </c>
      <c r="BR412" s="21" t="e">
        <v>#NULL!</v>
      </c>
      <c r="BS412" s="21" t="e">
        <v>#NULL!</v>
      </c>
      <c r="BT412" s="21" t="e">
        <v>#NULL!</v>
      </c>
      <c r="BU412" s="21" t="e">
        <v>#NULL!</v>
      </c>
      <c r="BV412" s="21" t="e">
        <v>#NULL!</v>
      </c>
      <c r="BW412" s="21" t="e">
        <v>#NULL!</v>
      </c>
      <c r="BX412" s="21" t="e">
        <v>#NULL!</v>
      </c>
      <c r="BY412" s="21" t="e">
        <v>#NULL!</v>
      </c>
      <c r="BZ412" s="25">
        <f t="shared" si="14"/>
        <v>41.276905670000005</v>
      </c>
      <c r="CA412" s="25">
        <f t="shared" si="13"/>
        <v>19.989116383829497</v>
      </c>
    </row>
    <row r="413" spans="1:79" x14ac:dyDescent="0.3">
      <c r="C413" s="10">
        <v>589</v>
      </c>
      <c r="BG413">
        <v>53</v>
      </c>
      <c r="BH413" s="19">
        <v>158.19999999999999</v>
      </c>
      <c r="BI413">
        <v>124</v>
      </c>
      <c r="BJ413" s="19">
        <v>35.200000000000003</v>
      </c>
      <c r="BK413">
        <v>79</v>
      </c>
      <c r="BL413" s="20">
        <v>11.6</v>
      </c>
      <c r="BM413">
        <v>88</v>
      </c>
      <c r="BN413">
        <v>62</v>
      </c>
      <c r="BO413" s="20">
        <v>2.92</v>
      </c>
      <c r="BP413">
        <v>79</v>
      </c>
      <c r="BQ413" s="19">
        <v>14.2</v>
      </c>
      <c r="BR413">
        <v>88</v>
      </c>
      <c r="BS413">
        <v>80</v>
      </c>
      <c r="BT413" s="20">
        <v>4.62</v>
      </c>
      <c r="BU413" s="20">
        <v>-2.5999999999999996</v>
      </c>
      <c r="BV413" s="20">
        <v>0</v>
      </c>
      <c r="BW413" s="20">
        <v>-18</v>
      </c>
      <c r="BX413" s="20">
        <v>0</v>
      </c>
      <c r="BY413" s="20">
        <v>-1.7000000000000002</v>
      </c>
      <c r="BZ413" s="25">
        <f t="shared" si="14"/>
        <v>56.245453879999999</v>
      </c>
      <c r="CA413" s="25">
        <f t="shared" si="13"/>
        <v>22.473694214783574</v>
      </c>
    </row>
    <row r="414" spans="1:79" x14ac:dyDescent="0.3">
      <c r="C414" s="10">
        <v>620</v>
      </c>
      <c r="BG414">
        <v>52</v>
      </c>
      <c r="BH414" s="19">
        <v>168.9</v>
      </c>
      <c r="BI414">
        <v>124</v>
      </c>
      <c r="BJ414" s="19">
        <v>36.799999999999997</v>
      </c>
      <c r="BK414">
        <v>92</v>
      </c>
      <c r="BL414" s="20">
        <v>13.9</v>
      </c>
      <c r="BM414">
        <v>88</v>
      </c>
      <c r="BN414">
        <v>89</v>
      </c>
      <c r="BO414" s="20">
        <v>8.74</v>
      </c>
      <c r="BP414">
        <v>86</v>
      </c>
      <c r="BQ414" s="19">
        <v>14.3</v>
      </c>
      <c r="BR414">
        <v>85</v>
      </c>
      <c r="BS414">
        <v>75</v>
      </c>
      <c r="BT414" s="20">
        <v>5.48</v>
      </c>
      <c r="BU414" s="20">
        <v>-0.40000000000000036</v>
      </c>
      <c r="BV414" s="20">
        <v>3</v>
      </c>
      <c r="BW414" s="20">
        <v>14</v>
      </c>
      <c r="BX414" s="20">
        <v>6</v>
      </c>
      <c r="BY414" s="20">
        <v>3.26</v>
      </c>
      <c r="BZ414" s="25">
        <f t="shared" si="14"/>
        <v>56.245453879999999</v>
      </c>
      <c r="CA414" s="25">
        <f t="shared" si="13"/>
        <v>19.716422980025033</v>
      </c>
    </row>
    <row r="415" spans="1:79" x14ac:dyDescent="0.3">
      <c r="C415" s="10">
        <v>623</v>
      </c>
      <c r="BG415">
        <v>74</v>
      </c>
      <c r="BH415" s="19">
        <v>147.69999999999999</v>
      </c>
      <c r="BI415">
        <v>80</v>
      </c>
      <c r="BJ415" s="19">
        <v>28.9</v>
      </c>
      <c r="BK415">
        <v>80</v>
      </c>
      <c r="BL415" s="20">
        <v>13.9</v>
      </c>
      <c r="BM415">
        <v>86</v>
      </c>
      <c r="BN415">
        <v>89</v>
      </c>
      <c r="BO415" s="20">
        <v>1.96</v>
      </c>
      <c r="BP415" s="21" t="e">
        <v>#NULL!</v>
      </c>
      <c r="BQ415" s="19">
        <v>14.5</v>
      </c>
      <c r="BR415">
        <v>85</v>
      </c>
      <c r="BS415">
        <v>72</v>
      </c>
      <c r="BT415" s="20">
        <v>9.7100000000000009</v>
      </c>
      <c r="BU415" s="20">
        <v>-0.59999999999999964</v>
      </c>
      <c r="BV415" s="20">
        <v>1</v>
      </c>
      <c r="BW415" s="20">
        <v>17</v>
      </c>
      <c r="BX415" s="21" t="e">
        <v>#NULL!</v>
      </c>
      <c r="BY415" s="20">
        <v>-7.7500000000000009</v>
      </c>
      <c r="BZ415" s="25">
        <f t="shared" si="14"/>
        <v>36.287389600000004</v>
      </c>
      <c r="CA415" s="25">
        <f t="shared" si="13"/>
        <v>16.633924921465635</v>
      </c>
    </row>
    <row r="416" spans="1:79" x14ac:dyDescent="0.3">
      <c r="C416" s="10">
        <v>640</v>
      </c>
      <c r="BG416">
        <v>60</v>
      </c>
      <c r="BH416" s="21" t="e">
        <v>#NULL!</v>
      </c>
      <c r="BI416" s="21" t="e">
        <v>#NULL!</v>
      </c>
      <c r="BJ416" s="21" t="e">
        <v>#NULL!</v>
      </c>
      <c r="BK416">
        <v>92</v>
      </c>
      <c r="BL416" s="20">
        <v>15.4</v>
      </c>
      <c r="BM416">
        <v>84</v>
      </c>
      <c r="BN416">
        <v>75</v>
      </c>
      <c r="BO416" s="20">
        <v>6.56</v>
      </c>
      <c r="BP416" s="21" t="e">
        <v>#NULL!</v>
      </c>
      <c r="BQ416" s="21" t="e">
        <v>#NULL!</v>
      </c>
      <c r="BR416" s="21" t="e">
        <v>#NULL!</v>
      </c>
      <c r="BS416" s="21" t="e">
        <v>#NULL!</v>
      </c>
      <c r="BT416" s="21" t="e">
        <v>#NULL!</v>
      </c>
      <c r="BU416" s="21" t="e">
        <v>#NULL!</v>
      </c>
      <c r="BV416" s="21" t="e">
        <v>#NULL!</v>
      </c>
      <c r="BW416" s="21" t="e">
        <v>#NULL!</v>
      </c>
      <c r="BX416" s="21" t="e">
        <v>#NULL!</v>
      </c>
      <c r="BY416" s="21" t="e">
        <v>#NULL!</v>
      </c>
      <c r="BZ416" s="25" t="e">
        <f t="shared" si="14"/>
        <v>#NULL!</v>
      </c>
      <c r="CA416" s="25" t="e">
        <f t="shared" si="13"/>
        <v>#NULL!</v>
      </c>
    </row>
    <row r="417" spans="3:79" x14ac:dyDescent="0.3">
      <c r="C417" s="10">
        <v>646</v>
      </c>
      <c r="BG417">
        <v>84</v>
      </c>
      <c r="BH417" s="19">
        <v>140</v>
      </c>
      <c r="BI417">
        <v>59</v>
      </c>
      <c r="BJ417" s="19">
        <v>29.3</v>
      </c>
      <c r="BK417">
        <v>78</v>
      </c>
      <c r="BL417" s="20">
        <v>9.6999999999999993</v>
      </c>
      <c r="BM417">
        <v>80</v>
      </c>
      <c r="BN417">
        <v>71</v>
      </c>
      <c r="BO417" s="20">
        <v>5.29</v>
      </c>
      <c r="BP417">
        <v>84</v>
      </c>
      <c r="BQ417" s="19">
        <v>10.8</v>
      </c>
      <c r="BR417">
        <v>86</v>
      </c>
      <c r="BS417">
        <v>73</v>
      </c>
      <c r="BT417" s="20">
        <v>8.99</v>
      </c>
      <c r="BU417" s="20">
        <v>-1.1000000000000014</v>
      </c>
      <c r="BV417" s="20">
        <v>-6</v>
      </c>
      <c r="BW417" s="20">
        <v>-2</v>
      </c>
      <c r="BX417" s="20">
        <v>-6</v>
      </c>
      <c r="BY417" s="20">
        <v>-3.7</v>
      </c>
      <c r="BZ417" s="25">
        <f t="shared" si="14"/>
        <v>26.761949830000002</v>
      </c>
      <c r="CA417" s="25">
        <f t="shared" si="13"/>
        <v>13.654056035714289</v>
      </c>
    </row>
    <row r="418" spans="3:79" x14ac:dyDescent="0.3">
      <c r="C418" s="10">
        <v>691</v>
      </c>
      <c r="BG418">
        <v>67</v>
      </c>
      <c r="BH418" s="19">
        <v>143.69999999999999</v>
      </c>
      <c r="BI418">
        <v>91</v>
      </c>
      <c r="BJ418" s="19">
        <v>30.6</v>
      </c>
      <c r="BK418">
        <v>87</v>
      </c>
      <c r="BL418" s="20">
        <v>14.8</v>
      </c>
      <c r="BM418">
        <v>84</v>
      </c>
      <c r="BN418">
        <v>69</v>
      </c>
      <c r="BO418" s="20">
        <v>9.5</v>
      </c>
      <c r="BP418">
        <v>85</v>
      </c>
      <c r="BQ418" s="19">
        <v>11.4</v>
      </c>
      <c r="BR418">
        <v>84</v>
      </c>
      <c r="BS418">
        <v>63</v>
      </c>
      <c r="BT418" s="20">
        <v>2.2000000000000002</v>
      </c>
      <c r="BU418" s="20">
        <v>3.4000000000000004</v>
      </c>
      <c r="BV418" s="20">
        <v>0</v>
      </c>
      <c r="BW418" s="20">
        <v>6</v>
      </c>
      <c r="BX418" s="20">
        <v>2</v>
      </c>
      <c r="BY418" s="20">
        <v>7.3</v>
      </c>
      <c r="BZ418" s="25">
        <f t="shared" si="14"/>
        <v>41.276905670000005</v>
      </c>
      <c r="CA418" s="25">
        <f t="shared" si="13"/>
        <v>19.989116383829497</v>
      </c>
    </row>
    <row r="419" spans="3:79" x14ac:dyDescent="0.3">
      <c r="C419" s="10">
        <v>715</v>
      </c>
      <c r="BG419">
        <v>46</v>
      </c>
      <c r="BH419" s="21" t="e">
        <v>#NULL!</v>
      </c>
      <c r="BI419" s="21" t="e">
        <v>#NULL!</v>
      </c>
      <c r="BJ419" s="21" t="e">
        <v>#NULL!</v>
      </c>
      <c r="BK419">
        <v>87</v>
      </c>
      <c r="BL419" s="20">
        <v>16.5</v>
      </c>
      <c r="BM419">
        <v>89</v>
      </c>
      <c r="BN419">
        <v>76</v>
      </c>
      <c r="BO419" s="20">
        <v>11.44</v>
      </c>
      <c r="BP419">
        <v>81</v>
      </c>
      <c r="BQ419" s="19">
        <v>16.3</v>
      </c>
      <c r="BR419">
        <v>90</v>
      </c>
      <c r="BS419">
        <v>74</v>
      </c>
      <c r="BT419" s="20">
        <v>6.42</v>
      </c>
      <c r="BU419" s="20">
        <v>0.19999999999999929</v>
      </c>
      <c r="BV419" s="20">
        <v>-1</v>
      </c>
      <c r="BW419" s="20">
        <v>2</v>
      </c>
      <c r="BX419" s="20">
        <v>6</v>
      </c>
      <c r="BY419" s="20">
        <v>5.0199999999999996</v>
      </c>
      <c r="BZ419" s="25" t="e">
        <f t="shared" si="14"/>
        <v>#NULL!</v>
      </c>
      <c r="CA419" s="25" t="e">
        <f t="shared" si="13"/>
        <v>#NULL!</v>
      </c>
    </row>
    <row r="420" spans="3:79" x14ac:dyDescent="0.3">
      <c r="C420" s="10">
        <v>744</v>
      </c>
      <c r="BG420">
        <v>75</v>
      </c>
      <c r="BH420" s="21" t="e">
        <v>#NULL!</v>
      </c>
      <c r="BI420" s="21" t="e">
        <v>#NULL!</v>
      </c>
      <c r="BJ420" s="21" t="e">
        <v>#NULL!</v>
      </c>
      <c r="BK420">
        <v>88</v>
      </c>
      <c r="BL420" s="20">
        <v>19</v>
      </c>
      <c r="BM420">
        <v>78</v>
      </c>
      <c r="BN420">
        <v>67</v>
      </c>
      <c r="BO420" s="20">
        <v>9.15</v>
      </c>
      <c r="BP420">
        <v>87</v>
      </c>
      <c r="BQ420" s="19">
        <v>17.600000000000001</v>
      </c>
      <c r="BR420">
        <v>82</v>
      </c>
      <c r="BS420">
        <v>58</v>
      </c>
      <c r="BT420" s="20">
        <v>14.39</v>
      </c>
      <c r="BU420" s="20">
        <v>1.3999999999999986</v>
      </c>
      <c r="BV420" s="20">
        <v>-4</v>
      </c>
      <c r="BW420" s="20">
        <v>9</v>
      </c>
      <c r="BX420" s="20">
        <v>1</v>
      </c>
      <c r="BY420" s="20">
        <v>-5.24</v>
      </c>
      <c r="BZ420" s="25" t="e">
        <f t="shared" si="14"/>
        <v>#NULL!</v>
      </c>
      <c r="CA420" s="25" t="e">
        <f t="shared" si="13"/>
        <v>#NULL!</v>
      </c>
    </row>
    <row r="421" spans="3:79" x14ac:dyDescent="0.3">
      <c r="C421" s="10">
        <v>767</v>
      </c>
      <c r="BG421">
        <v>56</v>
      </c>
      <c r="BH421" s="19">
        <v>157.1</v>
      </c>
      <c r="BI421">
        <v>113</v>
      </c>
      <c r="BJ421" s="19">
        <v>34</v>
      </c>
      <c r="BK421">
        <v>93</v>
      </c>
      <c r="BL421" s="20">
        <v>15.2</v>
      </c>
      <c r="BM421">
        <v>82</v>
      </c>
      <c r="BN421">
        <v>79</v>
      </c>
      <c r="BO421" s="20">
        <v>18.68</v>
      </c>
      <c r="BP421">
        <v>87</v>
      </c>
      <c r="BQ421" s="19">
        <v>15.5</v>
      </c>
      <c r="BR421">
        <v>83</v>
      </c>
      <c r="BS421">
        <v>65</v>
      </c>
      <c r="BT421" s="20">
        <v>2.5099999999999998</v>
      </c>
      <c r="BU421" s="20">
        <v>-0.30000000000000071</v>
      </c>
      <c r="BV421" s="20">
        <v>-1</v>
      </c>
      <c r="BW421" s="20">
        <v>14</v>
      </c>
      <c r="BX421" s="20">
        <v>6</v>
      </c>
      <c r="BY421" s="20">
        <v>16.170000000000002</v>
      </c>
      <c r="BZ421" s="25">
        <f t="shared" si="14"/>
        <v>51.255937810000006</v>
      </c>
      <c r="CA421" s="25">
        <f t="shared" si="13"/>
        <v>20.767863179744587</v>
      </c>
    </row>
    <row r="422" spans="3:79" x14ac:dyDescent="0.3">
      <c r="C422" s="10">
        <v>785</v>
      </c>
      <c r="BG422">
        <v>68</v>
      </c>
      <c r="BH422" s="19">
        <v>144.5</v>
      </c>
      <c r="BI422">
        <v>74</v>
      </c>
      <c r="BJ422" s="19">
        <v>30.4</v>
      </c>
      <c r="BK422">
        <v>87</v>
      </c>
      <c r="BL422" s="20">
        <v>14.1</v>
      </c>
      <c r="BM422">
        <v>77</v>
      </c>
      <c r="BN422">
        <v>82</v>
      </c>
      <c r="BO422" s="20">
        <v>10.86</v>
      </c>
      <c r="BP422" s="21" t="e">
        <v>#NULL!</v>
      </c>
      <c r="BQ422" s="19">
        <v>12.5</v>
      </c>
      <c r="BR422">
        <v>78</v>
      </c>
      <c r="BS422">
        <v>89</v>
      </c>
      <c r="BT422" s="20">
        <v>8.01</v>
      </c>
      <c r="BU422" s="20">
        <v>1.5999999999999996</v>
      </c>
      <c r="BV422" s="20">
        <v>-1</v>
      </c>
      <c r="BW422" s="20">
        <v>-7</v>
      </c>
      <c r="BX422" s="21" t="e">
        <v>#NULL!</v>
      </c>
      <c r="BY422" s="20">
        <v>2.8499999999999996</v>
      </c>
      <c r="BZ422" s="25">
        <f t="shared" si="14"/>
        <v>33.565835380000003</v>
      </c>
      <c r="CA422" s="25">
        <f t="shared" si="13"/>
        <v>16.075399183438897</v>
      </c>
    </row>
    <row r="423" spans="3:79" x14ac:dyDescent="0.3">
      <c r="C423" s="10">
        <v>801</v>
      </c>
      <c r="BG423">
        <v>53</v>
      </c>
      <c r="BH423" s="19">
        <v>157.1</v>
      </c>
      <c r="BI423">
        <v>122</v>
      </c>
      <c r="BJ423" s="19">
        <v>34.200000000000003</v>
      </c>
      <c r="BK423">
        <v>84</v>
      </c>
      <c r="BL423" s="20">
        <v>12.4</v>
      </c>
      <c r="BM423">
        <v>91</v>
      </c>
      <c r="BN423">
        <v>62</v>
      </c>
      <c r="BO423" s="20">
        <v>3.93</v>
      </c>
      <c r="BP423">
        <v>92</v>
      </c>
      <c r="BQ423" s="19">
        <v>13.6</v>
      </c>
      <c r="BR423">
        <v>85</v>
      </c>
      <c r="BS423">
        <v>87</v>
      </c>
      <c r="BT423" s="20">
        <v>7.32</v>
      </c>
      <c r="BU423" s="20">
        <v>-1.1999999999999993</v>
      </c>
      <c r="BV423" s="20">
        <v>6</v>
      </c>
      <c r="BW423" s="20">
        <v>-25</v>
      </c>
      <c r="BX423" s="20">
        <v>-8</v>
      </c>
      <c r="BY423" s="20">
        <v>-3.39</v>
      </c>
      <c r="BZ423" s="25">
        <f t="shared" si="14"/>
        <v>55.338269140000001</v>
      </c>
      <c r="CA423" s="25">
        <f t="shared" si="13"/>
        <v>22.421940778131322</v>
      </c>
    </row>
    <row r="424" spans="3:79" x14ac:dyDescent="0.3">
      <c r="C424" s="10">
        <v>803</v>
      </c>
      <c r="BG424">
        <v>56</v>
      </c>
      <c r="BH424" s="21" t="e">
        <v>#NULL!</v>
      </c>
      <c r="BI424" s="21" t="e">
        <v>#NULL!</v>
      </c>
      <c r="BJ424" s="21" t="e">
        <v>#NULL!</v>
      </c>
      <c r="BK424">
        <v>92</v>
      </c>
      <c r="BL424" s="20">
        <v>14.9</v>
      </c>
      <c r="BM424">
        <v>81</v>
      </c>
      <c r="BN424">
        <v>72</v>
      </c>
      <c r="BO424" s="20">
        <v>5.52</v>
      </c>
      <c r="BP424">
        <v>81</v>
      </c>
      <c r="BQ424" s="19">
        <v>13.3</v>
      </c>
      <c r="BR424">
        <v>93</v>
      </c>
      <c r="BS424">
        <v>63</v>
      </c>
      <c r="BT424" s="20">
        <v>4.17</v>
      </c>
      <c r="BU424" s="20">
        <v>1.5999999999999996</v>
      </c>
      <c r="BV424" s="20">
        <v>-12</v>
      </c>
      <c r="BW424" s="20">
        <v>9</v>
      </c>
      <c r="BX424" s="20">
        <v>11</v>
      </c>
      <c r="BY424" s="20">
        <v>1.3499999999999996</v>
      </c>
      <c r="BZ424" s="25" t="e">
        <f t="shared" si="14"/>
        <v>#NULL!</v>
      </c>
      <c r="CA424" s="25" t="e">
        <f t="shared" si="13"/>
        <v>#NULL!</v>
      </c>
    </row>
    <row r="425" spans="3:79" x14ac:dyDescent="0.3">
      <c r="C425" s="10">
        <v>830</v>
      </c>
      <c r="BG425">
        <v>70</v>
      </c>
      <c r="BH425" s="19">
        <v>145.4</v>
      </c>
      <c r="BI425">
        <v>100</v>
      </c>
      <c r="BJ425" s="19">
        <v>31.1</v>
      </c>
      <c r="BK425">
        <v>89</v>
      </c>
      <c r="BL425" s="20">
        <v>11.1</v>
      </c>
      <c r="BM425">
        <v>81</v>
      </c>
      <c r="BN425">
        <v>101</v>
      </c>
      <c r="BO425" s="20">
        <v>7.8</v>
      </c>
      <c r="BP425">
        <v>80</v>
      </c>
      <c r="BQ425" s="19">
        <v>17.5</v>
      </c>
      <c r="BR425">
        <v>75</v>
      </c>
      <c r="BS425">
        <v>80</v>
      </c>
      <c r="BT425" s="20">
        <v>19.47</v>
      </c>
      <c r="BU425" s="20">
        <v>-6.4</v>
      </c>
      <c r="BV425" s="20">
        <v>6</v>
      </c>
      <c r="BW425" s="20">
        <v>21</v>
      </c>
      <c r="BX425" s="20">
        <v>9</v>
      </c>
      <c r="BY425" s="20">
        <v>-11.669999999999998</v>
      </c>
      <c r="BZ425" s="25">
        <f t="shared" si="14"/>
        <v>45.359237</v>
      </c>
      <c r="CA425" s="25">
        <f t="shared" si="13"/>
        <v>21.455415407669214</v>
      </c>
    </row>
    <row r="426" spans="3:79" x14ac:dyDescent="0.3">
      <c r="C426" s="10">
        <v>863</v>
      </c>
      <c r="BG426">
        <v>62</v>
      </c>
      <c r="BH426" s="19">
        <v>151.9</v>
      </c>
      <c r="BI426">
        <v>96</v>
      </c>
      <c r="BJ426" s="19">
        <v>31.3</v>
      </c>
      <c r="BK426">
        <v>69</v>
      </c>
      <c r="BL426" s="20">
        <v>11.4</v>
      </c>
      <c r="BM426">
        <v>92</v>
      </c>
      <c r="BN426">
        <v>87</v>
      </c>
      <c r="BO426" s="20">
        <v>0.73</v>
      </c>
      <c r="BP426">
        <v>82</v>
      </c>
      <c r="BQ426" s="19">
        <v>14.1</v>
      </c>
      <c r="BR426">
        <v>88</v>
      </c>
      <c r="BS426">
        <v>58</v>
      </c>
      <c r="BT426" s="20">
        <v>6.25</v>
      </c>
      <c r="BU426" s="20">
        <v>-2.6999999999999993</v>
      </c>
      <c r="BV426" s="20">
        <v>4</v>
      </c>
      <c r="BW426" s="20">
        <v>29</v>
      </c>
      <c r="BX426" s="20">
        <v>-13</v>
      </c>
      <c r="BY426" s="20">
        <v>-5.52</v>
      </c>
      <c r="BZ426" s="25">
        <f t="shared" si="14"/>
        <v>43.544867520000004</v>
      </c>
      <c r="CA426" s="25">
        <f t="shared" si="13"/>
        <v>18.872152003956035</v>
      </c>
    </row>
    <row r="427" spans="3:79" x14ac:dyDescent="0.3">
      <c r="C427" s="10">
        <v>896</v>
      </c>
      <c r="BG427">
        <v>53</v>
      </c>
      <c r="BH427" s="21" t="e">
        <v>#NULL!</v>
      </c>
      <c r="BI427" s="21" t="e">
        <v>#NULL!</v>
      </c>
      <c r="BJ427" s="21" t="e">
        <v>#NULL!</v>
      </c>
      <c r="BK427">
        <v>91</v>
      </c>
      <c r="BL427" s="20">
        <v>14.2</v>
      </c>
      <c r="BM427">
        <v>88</v>
      </c>
      <c r="BN427">
        <v>92</v>
      </c>
      <c r="BO427" s="20">
        <v>13.45</v>
      </c>
      <c r="BP427" s="21" t="e">
        <v>#NULL!</v>
      </c>
      <c r="BQ427" s="19">
        <v>12.2</v>
      </c>
      <c r="BR427">
        <v>90</v>
      </c>
      <c r="BS427">
        <v>71</v>
      </c>
      <c r="BT427" s="20">
        <v>3.07</v>
      </c>
      <c r="BU427" s="20">
        <v>2</v>
      </c>
      <c r="BV427" s="20">
        <v>-2</v>
      </c>
      <c r="BW427" s="20">
        <v>21</v>
      </c>
      <c r="BX427" s="21" t="e">
        <v>#NULL!</v>
      </c>
      <c r="BY427" s="20">
        <v>10.379999999999999</v>
      </c>
      <c r="BZ427" s="25" t="e">
        <f t="shared" si="14"/>
        <v>#NULL!</v>
      </c>
      <c r="CA427" s="25" t="e">
        <f t="shared" si="13"/>
        <v>#NULL!</v>
      </c>
    </row>
    <row r="428" spans="3:79" x14ac:dyDescent="0.3">
      <c r="BE428" t="s">
        <v>521</v>
      </c>
      <c r="BZ428" s="25">
        <f t="shared" si="14"/>
        <v>0</v>
      </c>
      <c r="CA428" s="25" t="e">
        <f t="shared" si="13"/>
        <v>#DIV/0!</v>
      </c>
    </row>
    <row r="429" spans="3:79" x14ac:dyDescent="0.3">
      <c r="BE429" t="s">
        <v>522</v>
      </c>
      <c r="BZ429" s="25">
        <f t="shared" si="14"/>
        <v>0</v>
      </c>
      <c r="CA429" s="25" t="e">
        <f t="shared" si="13"/>
        <v>#DIV/0!</v>
      </c>
    </row>
  </sheetData>
  <sortState xmlns:xlrd2="http://schemas.microsoft.com/office/spreadsheetml/2017/richdata2" ref="A2:BZ428">
    <sortCondition descending="1" ref="BD2:BD428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0CFF9-548B-49F7-9D8C-9F6847936746}">
  <dimension ref="A1:CA429"/>
  <sheetViews>
    <sheetView workbookViewId="0">
      <pane xSplit="4" ySplit="1" topLeftCell="BC2" activePane="bottomRight" state="frozen"/>
      <selection pane="topRight" activeCell="E1" sqref="E1"/>
      <selection pane="bottomLeft" activeCell="A2" sqref="A2"/>
      <selection pane="bottomRight" activeCell="B24" sqref="B24"/>
    </sheetView>
  </sheetViews>
  <sheetFormatPr defaultRowHeight="14.4" x14ac:dyDescent="0.3"/>
  <cols>
    <col min="2" max="2" width="27" customWidth="1"/>
    <col min="3" max="3" width="23.44140625" style="10" customWidth="1"/>
    <col min="5" max="5" width="16.33203125" customWidth="1"/>
    <col min="10" max="19" width="19" customWidth="1"/>
    <col min="20" max="20" width="28.88671875" customWidth="1"/>
    <col min="21" max="21" width="21.44140625" customWidth="1"/>
    <col min="29" max="29" width="12.6640625" customWidth="1"/>
    <col min="30" max="30" width="13.109375" customWidth="1"/>
    <col min="35" max="35" width="18.5546875" customWidth="1"/>
    <col min="38" max="38" width="17.109375" customWidth="1"/>
    <col min="43" max="43" width="19.33203125" customWidth="1"/>
    <col min="44" max="44" width="21.109375" customWidth="1"/>
    <col min="53" max="53" width="18.109375" customWidth="1"/>
    <col min="54" max="54" width="22.6640625" customWidth="1"/>
    <col min="55" max="55" width="25.88671875" customWidth="1"/>
    <col min="56" max="56" width="23.88671875" customWidth="1"/>
    <col min="57" max="57" width="33.33203125" customWidth="1"/>
    <col min="58" max="58" width="28.88671875" customWidth="1"/>
    <col min="63" max="63" width="20.6640625" customWidth="1"/>
    <col min="67" max="67" width="14.109375" customWidth="1"/>
    <col min="71" max="71" width="13.5546875" customWidth="1"/>
    <col min="72" max="72" width="14.6640625" customWidth="1"/>
    <col min="78" max="78" width="10.6640625" style="1" customWidth="1"/>
    <col min="79" max="79" width="13.109375" style="1" bestFit="1" customWidth="1"/>
  </cols>
  <sheetData>
    <row r="1" spans="1:79" s="26" customFormat="1" ht="57.6" x14ac:dyDescent="0.3">
      <c r="C1" s="8" t="s">
        <v>498</v>
      </c>
      <c r="E1" s="8" t="s">
        <v>0</v>
      </c>
      <c r="F1" s="8" t="s">
        <v>1</v>
      </c>
      <c r="G1" s="8" t="s">
        <v>2</v>
      </c>
      <c r="H1" s="8" t="s">
        <v>3</v>
      </c>
      <c r="I1" s="8" t="s">
        <v>4</v>
      </c>
      <c r="J1" s="8" t="s">
        <v>5</v>
      </c>
      <c r="K1" s="8" t="s">
        <v>6</v>
      </c>
      <c r="L1" s="8" t="s">
        <v>7</v>
      </c>
      <c r="M1" s="8" t="s">
        <v>8</v>
      </c>
      <c r="N1" s="8" t="s">
        <v>9</v>
      </c>
      <c r="O1" s="8" t="s">
        <v>10</v>
      </c>
      <c r="P1" s="8" t="s">
        <v>11</v>
      </c>
      <c r="Q1" s="8" t="s">
        <v>12</v>
      </c>
      <c r="R1" s="8" t="s">
        <v>13</v>
      </c>
      <c r="S1" s="8" t="s">
        <v>14</v>
      </c>
      <c r="T1" s="8" t="s">
        <v>15</v>
      </c>
      <c r="U1" s="8" t="s">
        <v>16</v>
      </c>
      <c r="V1" s="8" t="s">
        <v>17</v>
      </c>
      <c r="W1" s="8" t="s">
        <v>18</v>
      </c>
      <c r="X1" s="8" t="s">
        <v>19</v>
      </c>
      <c r="Y1" s="8" t="s">
        <v>20</v>
      </c>
      <c r="Z1" s="8" t="s">
        <v>21</v>
      </c>
      <c r="AA1" s="8" t="s">
        <v>22</v>
      </c>
      <c r="AB1" s="8" t="s">
        <v>23</v>
      </c>
      <c r="AC1" s="8" t="s">
        <v>24</v>
      </c>
      <c r="AD1" s="8" t="s">
        <v>25</v>
      </c>
      <c r="AE1" s="8" t="s">
        <v>26</v>
      </c>
      <c r="AF1" s="8" t="s">
        <v>27</v>
      </c>
      <c r="AG1" s="8" t="s">
        <v>28</v>
      </c>
      <c r="AH1" s="8" t="s">
        <v>29</v>
      </c>
      <c r="AI1" s="27" t="s">
        <v>30</v>
      </c>
      <c r="AJ1" s="28" t="s">
        <v>31</v>
      </c>
      <c r="AK1" s="7" t="s">
        <v>32</v>
      </c>
      <c r="AL1" s="8" t="s">
        <v>33</v>
      </c>
      <c r="AM1" s="8" t="s">
        <v>34</v>
      </c>
      <c r="AN1" s="7" t="s">
        <v>35</v>
      </c>
      <c r="AO1" s="8" t="s">
        <v>36</v>
      </c>
      <c r="AP1" s="7" t="s">
        <v>37</v>
      </c>
      <c r="AQ1" s="7" t="s">
        <v>38</v>
      </c>
      <c r="AR1" s="8" t="s">
        <v>39</v>
      </c>
      <c r="AS1" s="7" t="s">
        <v>40</v>
      </c>
      <c r="AT1" s="7" t="s">
        <v>41</v>
      </c>
      <c r="AU1" s="8" t="s">
        <v>42</v>
      </c>
      <c r="AV1" s="8" t="s">
        <v>43</v>
      </c>
      <c r="AW1" s="8" t="s">
        <v>44</v>
      </c>
      <c r="AX1" s="8" t="s">
        <v>45</v>
      </c>
      <c r="AY1" s="8" t="s">
        <v>46</v>
      </c>
      <c r="AZ1" s="8" t="s">
        <v>47</v>
      </c>
      <c r="BA1" s="8" t="s">
        <v>48</v>
      </c>
      <c r="BB1" s="8" t="s">
        <v>49</v>
      </c>
      <c r="BC1" s="8" t="s">
        <v>50</v>
      </c>
      <c r="BD1" s="8" t="s">
        <v>51</v>
      </c>
      <c r="BE1" s="8" t="s">
        <v>52</v>
      </c>
      <c r="BF1" s="8" t="s">
        <v>15</v>
      </c>
      <c r="BG1" s="8" t="s">
        <v>499</v>
      </c>
      <c r="BH1" s="8" t="s">
        <v>500</v>
      </c>
      <c r="BI1" s="8" t="s">
        <v>501</v>
      </c>
      <c r="BJ1" s="8" t="s">
        <v>502</v>
      </c>
      <c r="BK1" s="8" t="s">
        <v>503</v>
      </c>
      <c r="BL1" s="8" t="s">
        <v>504</v>
      </c>
      <c r="BM1" s="8" t="s">
        <v>505</v>
      </c>
      <c r="BN1" s="8" t="s">
        <v>506</v>
      </c>
      <c r="BO1" s="8" t="s">
        <v>507</v>
      </c>
      <c r="BP1" s="8" t="s">
        <v>508</v>
      </c>
      <c r="BQ1" s="8" t="s">
        <v>509</v>
      </c>
      <c r="BR1" s="8" t="s">
        <v>510</v>
      </c>
      <c r="BS1" s="8" t="s">
        <v>511</v>
      </c>
      <c r="BT1" s="8" t="s">
        <v>512</v>
      </c>
      <c r="BU1" s="8" t="s">
        <v>513</v>
      </c>
      <c r="BV1" s="8" t="s">
        <v>514</v>
      </c>
      <c r="BW1" s="8" t="s">
        <v>515</v>
      </c>
      <c r="BX1" s="8" t="s">
        <v>516</v>
      </c>
      <c r="BY1" s="8" t="s">
        <v>517</v>
      </c>
      <c r="BZ1" s="8" t="s">
        <v>519</v>
      </c>
      <c r="CA1" s="8" t="s">
        <v>520</v>
      </c>
    </row>
    <row r="2" spans="1:79" x14ac:dyDescent="0.3">
      <c r="A2" s="2">
        <v>16</v>
      </c>
      <c r="B2" s="3" t="s">
        <v>78</v>
      </c>
      <c r="C2" s="10">
        <v>437</v>
      </c>
      <c r="D2" s="9" t="s">
        <v>58</v>
      </c>
      <c r="E2" s="10">
        <v>8.6264389389999998</v>
      </c>
      <c r="F2" s="10">
        <v>0.87224009660000001</v>
      </c>
      <c r="G2" s="10">
        <v>22.110024450000001</v>
      </c>
      <c r="H2" s="10">
        <v>18.869140770000001</v>
      </c>
      <c r="I2" s="10">
        <v>84.265677949999997</v>
      </c>
      <c r="J2" s="10">
        <v>31.190622130000001</v>
      </c>
      <c r="K2" s="10">
        <v>81.905217429999993</v>
      </c>
      <c r="L2" s="11">
        <v>4.8263888888888887E-3</v>
      </c>
      <c r="M2" s="11">
        <v>5.3935069444444447E-3</v>
      </c>
      <c r="N2" s="10">
        <v>6.8999471700000008</v>
      </c>
      <c r="O2" s="10">
        <v>11.457836979999996</v>
      </c>
      <c r="P2" s="10">
        <v>0.60220329387161542</v>
      </c>
      <c r="Q2" s="9">
        <v>0.49652848681464035</v>
      </c>
      <c r="R2">
        <v>14.534090689999999</v>
      </c>
      <c r="S2">
        <v>1.2684846813032598</v>
      </c>
      <c r="T2" s="9">
        <v>1.1345285244274925</v>
      </c>
      <c r="U2" s="3">
        <v>13.41536748</v>
      </c>
      <c r="V2" s="3">
        <v>8.5146187444999999</v>
      </c>
      <c r="W2" s="3">
        <v>0.66167503459999999</v>
      </c>
      <c r="X2" s="3">
        <v>0.82153923970000009</v>
      </c>
      <c r="Y2" s="3">
        <v>17.606146750000001</v>
      </c>
      <c r="Z2" s="3">
        <v>21.526866814999998</v>
      </c>
      <c r="AA2" s="3">
        <v>11.616912305</v>
      </c>
      <c r="AB2" s="3">
        <v>17.515886219999999</v>
      </c>
      <c r="AC2" s="3">
        <v>95.525454080000003</v>
      </c>
      <c r="AD2" s="3">
        <v>83.530762855000006</v>
      </c>
      <c r="AE2" s="3">
        <v>30.711872735</v>
      </c>
      <c r="AF2" s="3">
        <v>30.74233426</v>
      </c>
      <c r="AG2" s="3">
        <v>68.804175450000002</v>
      </c>
      <c r="AH2" s="3">
        <v>82.340579854999987</v>
      </c>
      <c r="AI2" s="12">
        <v>43642</v>
      </c>
      <c r="AJ2" s="13">
        <v>637.73333333333335</v>
      </c>
      <c r="AK2" s="16">
        <v>3.0668299999999999</v>
      </c>
      <c r="AL2" s="10">
        <v>6.6829999999999945E-2</v>
      </c>
      <c r="AM2" s="10">
        <v>0.85323291144276014</v>
      </c>
      <c r="AN2" s="14">
        <v>12</v>
      </c>
      <c r="AO2" s="10">
        <v>285.14999999999998</v>
      </c>
      <c r="AP2" s="14">
        <v>10.5</v>
      </c>
      <c r="AQ2" s="14">
        <v>37</v>
      </c>
      <c r="AR2" s="10">
        <v>310.14999999999998</v>
      </c>
      <c r="AS2" s="14">
        <v>47.1</v>
      </c>
      <c r="AT2" s="14">
        <v>0.5</v>
      </c>
      <c r="AU2" s="10">
        <v>0.99379576336333819</v>
      </c>
      <c r="AV2" s="10">
        <v>21.972848626269823</v>
      </c>
      <c r="AW2" s="10">
        <v>0.75388628506300459</v>
      </c>
      <c r="AX2" s="10">
        <v>0.93602921836899888</v>
      </c>
      <c r="AY2" s="10">
        <v>13.269836103155667</v>
      </c>
      <c r="AZ2" s="10">
        <v>20.183463320539012</v>
      </c>
      <c r="BA2" s="10">
        <v>8.2638369738421389</v>
      </c>
      <c r="BB2" s="10">
        <v>0.72123883314685999</v>
      </c>
      <c r="BC2" s="2">
        <v>0.58259592674303118</v>
      </c>
      <c r="BD2" s="1" t="s">
        <v>79</v>
      </c>
      <c r="BE2" s="15"/>
      <c r="BF2" s="9">
        <v>1.1345285244274925</v>
      </c>
      <c r="BG2">
        <v>49</v>
      </c>
      <c r="BH2" s="19">
        <v>153.69999999999999</v>
      </c>
      <c r="BI2">
        <v>128</v>
      </c>
      <c r="BJ2" s="19">
        <v>31.3</v>
      </c>
      <c r="BK2">
        <v>91</v>
      </c>
      <c r="BL2" s="20">
        <v>12.4</v>
      </c>
      <c r="BM2">
        <v>88</v>
      </c>
      <c r="BN2">
        <v>62</v>
      </c>
      <c r="BO2" s="20">
        <v>10.8</v>
      </c>
      <c r="BP2">
        <v>80</v>
      </c>
      <c r="BQ2" s="19">
        <v>12</v>
      </c>
      <c r="BR2">
        <v>93</v>
      </c>
      <c r="BS2">
        <v>70</v>
      </c>
      <c r="BT2" s="20">
        <v>3.37</v>
      </c>
      <c r="BU2" s="20">
        <v>0.40000000000000036</v>
      </c>
      <c r="BV2" s="20">
        <v>-5</v>
      </c>
      <c r="BW2" s="20">
        <v>-8</v>
      </c>
      <c r="BX2" s="20">
        <v>11</v>
      </c>
      <c r="BY2" s="20">
        <v>7.4300000000000006</v>
      </c>
      <c r="BZ2" s="25">
        <f>BI2*0.45359237</f>
        <v>58.059823360000003</v>
      </c>
      <c r="CA2" s="25">
        <f t="shared" ref="CA2:CA65" si="0">(BZ2/((BH2/100)*(BH2/100)))</f>
        <v>24.576949392749402</v>
      </c>
    </row>
    <row r="3" spans="1:79" x14ac:dyDescent="0.3">
      <c r="A3" s="2">
        <v>19</v>
      </c>
      <c r="B3" s="3" t="s">
        <v>83</v>
      </c>
      <c r="C3" s="10">
        <v>500</v>
      </c>
      <c r="D3" s="9" t="s">
        <v>58</v>
      </c>
      <c r="E3" s="10">
        <v>7.9028889820000003</v>
      </c>
      <c r="F3" s="10">
        <v>0.72244950689999998</v>
      </c>
      <c r="G3" s="10">
        <v>23.381600970000001</v>
      </c>
      <c r="H3" s="10">
        <v>16.841441410000002</v>
      </c>
      <c r="I3" s="10">
        <v>80.764957319999994</v>
      </c>
      <c r="J3" s="10">
        <v>32.451471890000001</v>
      </c>
      <c r="K3" s="10">
        <v>78.852733979999996</v>
      </c>
      <c r="L3" s="11">
        <v>5.4050925925925924E-3</v>
      </c>
      <c r="M3" s="11">
        <v>5.9895717592592587E-3</v>
      </c>
      <c r="N3" s="10">
        <v>6.7356093500000025</v>
      </c>
      <c r="O3" s="10">
        <v>11.328338290000005</v>
      </c>
      <c r="P3" s="10">
        <v>0.59458052695564401</v>
      </c>
      <c r="Q3" s="9">
        <v>0.30221542082306724</v>
      </c>
      <c r="R3">
        <v>12.073404909999994</v>
      </c>
      <c r="S3">
        <v>1.0657701598351534</v>
      </c>
      <c r="T3" s="9">
        <v>0.66620853330036978</v>
      </c>
      <c r="U3" s="3">
        <v>13.199390319999999</v>
      </c>
      <c r="V3" s="3">
        <v>8.5075127380000009</v>
      </c>
      <c r="W3" s="3">
        <v>0.53502317423333334</v>
      </c>
      <c r="X3" s="3">
        <v>0.63318040546666665</v>
      </c>
      <c r="Y3" s="3">
        <v>19.592188743333335</v>
      </c>
      <c r="Z3" s="3">
        <v>22.418030823333336</v>
      </c>
      <c r="AA3" s="3">
        <v>10.596365779999999</v>
      </c>
      <c r="AB3" s="3">
        <v>14.227103940000001</v>
      </c>
      <c r="AC3" s="3">
        <v>93.163673653333333</v>
      </c>
      <c r="AD3" s="3">
        <v>80.701189693333333</v>
      </c>
      <c r="AE3" s="3">
        <v>30.663313950000003</v>
      </c>
      <c r="AF3" s="3">
        <v>30.998912833333332</v>
      </c>
      <c r="AG3" s="3">
        <v>67.945648389999988</v>
      </c>
      <c r="AH3" s="3">
        <v>76.060728173333345</v>
      </c>
      <c r="AI3" s="12">
        <v>43643</v>
      </c>
      <c r="AJ3" s="13">
        <v>635.4666666666667</v>
      </c>
      <c r="AK3" s="16">
        <v>3.0321150000000001</v>
      </c>
      <c r="AL3" s="10">
        <v>3.2115000000000116E-2</v>
      </c>
      <c r="AM3" s="10">
        <v>0.71479759860691294</v>
      </c>
      <c r="AN3" s="14">
        <v>12</v>
      </c>
      <c r="AO3" s="10">
        <v>285.14999999999998</v>
      </c>
      <c r="AP3" s="14">
        <v>10.5</v>
      </c>
      <c r="AQ3" s="14">
        <v>37</v>
      </c>
      <c r="AR3" s="10">
        <v>310.14999999999998</v>
      </c>
      <c r="AS3" s="14">
        <v>47.1</v>
      </c>
      <c r="AT3" s="14">
        <v>0.5</v>
      </c>
      <c r="AU3" s="10">
        <v>0.83276663832551456</v>
      </c>
      <c r="AV3" s="10">
        <v>19.471417238455491</v>
      </c>
      <c r="AW3" s="10">
        <v>0.61672054029681977</v>
      </c>
      <c r="AX3" s="10">
        <v>0.72986625733422894</v>
      </c>
      <c r="AY3" s="10">
        <v>12.088167303506729</v>
      </c>
      <c r="AZ3" s="10">
        <v>16.418414403715222</v>
      </c>
      <c r="BA3" s="10">
        <v>8.1736469284089495</v>
      </c>
      <c r="BB3" s="10">
        <v>0.72152214377497603</v>
      </c>
      <c r="BC3" s="2">
        <v>0.36108330923337356</v>
      </c>
      <c r="BD3" s="1" t="s">
        <v>79</v>
      </c>
      <c r="BE3" s="15"/>
      <c r="BF3" s="9">
        <v>0.66620853330036978</v>
      </c>
      <c r="BG3">
        <v>48</v>
      </c>
      <c r="BH3" s="19">
        <v>153.69999999999999</v>
      </c>
      <c r="BI3">
        <v>100</v>
      </c>
      <c r="BJ3" s="19">
        <v>32.4</v>
      </c>
      <c r="BK3">
        <v>92</v>
      </c>
      <c r="BL3" s="20">
        <v>15.3</v>
      </c>
      <c r="BM3">
        <v>87</v>
      </c>
      <c r="BN3">
        <v>78</v>
      </c>
      <c r="BO3" s="20">
        <v>12.34</v>
      </c>
      <c r="BP3">
        <v>81</v>
      </c>
      <c r="BQ3" s="19">
        <v>13.1</v>
      </c>
      <c r="BR3">
        <v>92</v>
      </c>
      <c r="BS3">
        <v>59</v>
      </c>
      <c r="BT3" s="20">
        <v>2.37</v>
      </c>
      <c r="BU3" s="20">
        <v>2.2000000000000011</v>
      </c>
      <c r="BV3" s="20">
        <v>-5</v>
      </c>
      <c r="BW3" s="20">
        <v>19</v>
      </c>
      <c r="BX3" s="20">
        <v>11</v>
      </c>
      <c r="BY3" s="20">
        <v>9.9699999999999989</v>
      </c>
      <c r="BZ3" s="25">
        <f t="shared" ref="BZ3:BZ66" si="1">BI3*0.45359237</f>
        <v>45.359237</v>
      </c>
      <c r="CA3" s="25">
        <f t="shared" si="0"/>
        <v>19.200741713085467</v>
      </c>
    </row>
    <row r="4" spans="1:79" x14ac:dyDescent="0.3">
      <c r="A4" s="2">
        <v>22</v>
      </c>
      <c r="B4" s="3" t="s">
        <v>86</v>
      </c>
      <c r="C4" s="10">
        <v>535</v>
      </c>
      <c r="D4" s="9" t="s">
        <v>58</v>
      </c>
      <c r="E4" s="10">
        <v>8.2848578689999997</v>
      </c>
      <c r="F4" s="10">
        <v>0.73385732719999996</v>
      </c>
      <c r="G4" s="10">
        <v>24.911648209999999</v>
      </c>
      <c r="H4" s="10">
        <v>18.285399869999999</v>
      </c>
      <c r="I4" s="10">
        <v>86.738233339999994</v>
      </c>
      <c r="J4" s="10">
        <v>29.00066756</v>
      </c>
      <c r="K4" s="10">
        <v>82.725197949999995</v>
      </c>
      <c r="L4" s="11">
        <v>4.6342592592592598E-3</v>
      </c>
      <c r="M4" s="11">
        <v>5.0138773148148148E-3</v>
      </c>
      <c r="N4" s="10">
        <v>4.8937787799999999</v>
      </c>
      <c r="O4" s="10">
        <v>10.395485320000006</v>
      </c>
      <c r="P4" s="10">
        <v>0.47076001065431711</v>
      </c>
      <c r="Q4" s="9">
        <v>0.2830995923286963</v>
      </c>
      <c r="R4">
        <v>13.950652089999991</v>
      </c>
      <c r="S4">
        <v>1.3419914184439428</v>
      </c>
      <c r="T4" s="9">
        <v>1.0113386724525018</v>
      </c>
      <c r="U4" s="3">
        <v>13.0472871</v>
      </c>
      <c r="V4" s="3">
        <v>8.5018576853333325</v>
      </c>
      <c r="W4" s="3">
        <v>0.62970316673333337</v>
      </c>
      <c r="X4" s="3">
        <v>0.70815067576666679</v>
      </c>
      <c r="Y4" s="3">
        <v>22.451765613333333</v>
      </c>
      <c r="Z4" s="3">
        <v>24.630462793333333</v>
      </c>
      <c r="AA4" s="3">
        <v>14.13641939</v>
      </c>
      <c r="AB4" s="3">
        <v>17.455789559999999</v>
      </c>
      <c r="AC4" s="3">
        <v>96.408336806666668</v>
      </c>
      <c r="AD4" s="3">
        <v>84.022534120000003</v>
      </c>
      <c r="AE4" s="3">
        <v>28.652007096666665</v>
      </c>
      <c r="AF4" s="3">
        <v>28.708614089999998</v>
      </c>
      <c r="AG4" s="3">
        <v>70.435558773333341</v>
      </c>
      <c r="AH4" s="3">
        <v>82.644853186666666</v>
      </c>
      <c r="AI4" s="12">
        <v>43644</v>
      </c>
      <c r="AJ4" s="13">
        <v>635</v>
      </c>
      <c r="AK4" s="16">
        <v>3.0520580000000002</v>
      </c>
      <c r="AL4" s="10">
        <v>5.205800000000016E-2</v>
      </c>
      <c r="AM4" s="10">
        <v>0.72134015198924784</v>
      </c>
      <c r="AN4" s="14">
        <v>12</v>
      </c>
      <c r="AO4" s="10">
        <v>285.14999999999998</v>
      </c>
      <c r="AP4" s="14">
        <v>10.5</v>
      </c>
      <c r="AQ4" s="14">
        <v>37</v>
      </c>
      <c r="AR4" s="10">
        <v>310.14999999999998</v>
      </c>
      <c r="AS4" s="14">
        <v>47.1</v>
      </c>
      <c r="AT4" s="14">
        <v>0.5</v>
      </c>
      <c r="AU4" s="10">
        <v>0.84043326265990193</v>
      </c>
      <c r="AV4" s="10">
        <v>20.936577783366005</v>
      </c>
      <c r="AW4" s="10">
        <v>0.72115310062270055</v>
      </c>
      <c r="AX4" s="10">
        <v>0.81099331004866482</v>
      </c>
      <c r="AY4" s="10">
        <v>16.193572619973832</v>
      </c>
      <c r="AZ4" s="10">
        <v>19.979889328721086</v>
      </c>
      <c r="BA4" s="10">
        <v>5.6011187106249611</v>
      </c>
      <c r="BB4" s="10">
        <v>0.53880300324689001</v>
      </c>
      <c r="BC4" s="2">
        <v>0.32306345856298169</v>
      </c>
      <c r="BD4" s="1" t="s">
        <v>79</v>
      </c>
      <c r="BE4" s="15"/>
      <c r="BF4" s="9">
        <v>1.0113386724525018</v>
      </c>
      <c r="BG4">
        <v>47</v>
      </c>
      <c r="BH4" s="19">
        <v>154.30000000000001</v>
      </c>
      <c r="BI4">
        <v>114</v>
      </c>
      <c r="BJ4" s="19">
        <v>33.9</v>
      </c>
      <c r="BK4">
        <v>90</v>
      </c>
      <c r="BL4" s="20">
        <v>14.6</v>
      </c>
      <c r="BM4">
        <v>91</v>
      </c>
      <c r="BN4">
        <v>85</v>
      </c>
      <c r="BO4" s="20">
        <v>5.8</v>
      </c>
      <c r="BP4" s="21" t="e">
        <v>#NULL!</v>
      </c>
      <c r="BQ4" s="21" t="e">
        <v>#NULL!</v>
      </c>
      <c r="BR4" s="21" t="e">
        <v>#NULL!</v>
      </c>
      <c r="BS4" s="21" t="e">
        <v>#NULL!</v>
      </c>
      <c r="BT4" s="21" t="e">
        <v>#NULL!</v>
      </c>
      <c r="BU4" s="21" t="e">
        <v>#NULL!</v>
      </c>
      <c r="BV4" s="21" t="e">
        <v>#NULL!</v>
      </c>
      <c r="BW4" s="21" t="e">
        <v>#NULL!</v>
      </c>
      <c r="BX4" s="21" t="e">
        <v>#NULL!</v>
      </c>
      <c r="BY4" s="21" t="e">
        <v>#NULL!</v>
      </c>
      <c r="BZ4" s="25">
        <f t="shared" si="1"/>
        <v>51.709530180000002</v>
      </c>
      <c r="CA4" s="25">
        <f t="shared" si="0"/>
        <v>21.718945712222823</v>
      </c>
    </row>
    <row r="5" spans="1:79" x14ac:dyDescent="0.3">
      <c r="A5" s="2">
        <v>23</v>
      </c>
      <c r="B5" s="3" t="s">
        <v>87</v>
      </c>
      <c r="C5" s="10">
        <v>569</v>
      </c>
      <c r="D5" s="9" t="s">
        <v>58</v>
      </c>
      <c r="E5" s="10">
        <v>9.0601141760000008</v>
      </c>
      <c r="F5" s="10">
        <v>0.48147572360000002</v>
      </c>
      <c r="G5" s="10">
        <v>25.547613040000002</v>
      </c>
      <c r="H5" s="10">
        <v>12.346464020000001</v>
      </c>
      <c r="I5" s="10">
        <v>76.759087440000002</v>
      </c>
      <c r="J5" s="10">
        <v>31.850300690000001</v>
      </c>
      <c r="K5" s="10">
        <v>84.253545900000006</v>
      </c>
      <c r="L5" s="11">
        <v>5.2835648148148147E-3</v>
      </c>
      <c r="M5" s="11">
        <v>5.6944328703703714E-3</v>
      </c>
      <c r="N5" s="10">
        <v>1.5030952600000003</v>
      </c>
      <c r="O5" s="10">
        <v>17.615319349999993</v>
      </c>
      <c r="P5" s="10">
        <v>8.5328868023048413E-2</v>
      </c>
      <c r="Q5" s="9">
        <v>0.16803102603432959</v>
      </c>
      <c r="R5">
        <v>19.923830670000001</v>
      </c>
      <c r="S5">
        <v>1.1310513465087995</v>
      </c>
      <c r="T5" s="9">
        <v>0.822238507445328</v>
      </c>
      <c r="U5" s="3">
        <v>13.186159866666666</v>
      </c>
      <c r="V5" s="3">
        <v>8.6845104326666682</v>
      </c>
      <c r="W5" s="3">
        <v>0.43225707173333333</v>
      </c>
      <c r="X5" s="3">
        <v>0.46939027743333334</v>
      </c>
      <c r="Y5" s="3">
        <v>25.205422479999999</v>
      </c>
      <c r="Z5" s="3">
        <v>28.539296319999995</v>
      </c>
      <c r="AA5" s="3">
        <v>10.856170366666667</v>
      </c>
      <c r="AB5" s="3">
        <v>13.368803206666668</v>
      </c>
      <c r="AC5" s="3">
        <v>91.383352930000001</v>
      </c>
      <c r="AD5" s="3">
        <v>75.77525017666666</v>
      </c>
      <c r="AE5" s="3">
        <v>31.261255509999998</v>
      </c>
      <c r="AF5" s="3">
        <v>31.326056179999998</v>
      </c>
      <c r="AG5" s="3">
        <v>66.781380836666671</v>
      </c>
      <c r="AH5" s="3">
        <v>79.798498476666666</v>
      </c>
      <c r="AI5" s="12">
        <v>43643</v>
      </c>
      <c r="AJ5" s="13">
        <v>635.4666666666667</v>
      </c>
      <c r="AK5" s="16">
        <v>3.0321150000000001</v>
      </c>
      <c r="AL5" s="10">
        <v>3.2115000000000116E-2</v>
      </c>
      <c r="AM5" s="10">
        <v>0.4763761172646816</v>
      </c>
      <c r="AN5" s="14">
        <v>12</v>
      </c>
      <c r="AO5" s="10">
        <v>285.14999999999998</v>
      </c>
      <c r="AP5" s="14">
        <v>10.5</v>
      </c>
      <c r="AQ5" s="14">
        <v>37</v>
      </c>
      <c r="AR5" s="10">
        <v>310.14999999999998</v>
      </c>
      <c r="AS5" s="14">
        <v>47.1</v>
      </c>
      <c r="AT5" s="14">
        <v>0.5</v>
      </c>
      <c r="AU5" s="10">
        <v>0.55499646127271329</v>
      </c>
      <c r="AV5" s="10">
        <v>14.178834831164625</v>
      </c>
      <c r="AW5" s="10">
        <v>0.49826218314469001</v>
      </c>
      <c r="AX5" s="10">
        <v>0.54106558267046367</v>
      </c>
      <c r="AY5" s="10">
        <v>12.522377577077444</v>
      </c>
      <c r="AZ5" s="10">
        <v>15.412103590497798</v>
      </c>
      <c r="BA5" s="10">
        <v>1.6783187691175332</v>
      </c>
      <c r="BB5" s="10">
        <v>9.5276090984835526E-2</v>
      </c>
      <c r="BC5" s="2">
        <v>0.19360242390457508</v>
      </c>
      <c r="BD5" s="1" t="s">
        <v>79</v>
      </c>
      <c r="BE5" s="15"/>
      <c r="BF5" s="9">
        <v>0.822238507445328</v>
      </c>
      <c r="BG5">
        <v>51</v>
      </c>
      <c r="BH5" s="19">
        <v>157.9</v>
      </c>
      <c r="BI5">
        <v>114</v>
      </c>
      <c r="BJ5" s="19">
        <v>31.7</v>
      </c>
      <c r="BK5">
        <v>89</v>
      </c>
      <c r="BL5" s="20">
        <v>14.8</v>
      </c>
      <c r="BM5">
        <v>85</v>
      </c>
      <c r="BN5">
        <v>75</v>
      </c>
      <c r="BO5" s="20">
        <v>5.1100000000000003</v>
      </c>
      <c r="BP5">
        <v>82</v>
      </c>
      <c r="BQ5" s="19">
        <v>17.3</v>
      </c>
      <c r="BR5">
        <v>86</v>
      </c>
      <c r="BS5">
        <v>72</v>
      </c>
      <c r="BT5" s="20">
        <v>7.32</v>
      </c>
      <c r="BU5" s="20">
        <v>-2.5</v>
      </c>
      <c r="BV5" s="20">
        <v>-1</v>
      </c>
      <c r="BW5" s="20">
        <v>3</v>
      </c>
      <c r="BX5" s="20">
        <v>7</v>
      </c>
      <c r="BY5" s="20">
        <v>-2.21</v>
      </c>
      <c r="BZ5" s="25">
        <f t="shared" si="1"/>
        <v>51.709530180000002</v>
      </c>
      <c r="CA5" s="25">
        <f t="shared" si="0"/>
        <v>20.73988442352745</v>
      </c>
    </row>
    <row r="6" spans="1:79" x14ac:dyDescent="0.3">
      <c r="A6" s="2">
        <v>28</v>
      </c>
      <c r="B6" s="3" t="s">
        <v>93</v>
      </c>
      <c r="C6" s="10">
        <v>527</v>
      </c>
      <c r="D6" s="9" t="s">
        <v>58</v>
      </c>
      <c r="E6" s="10">
        <v>8.5655948300000002</v>
      </c>
      <c r="F6" s="10">
        <v>0.6380851797</v>
      </c>
      <c r="G6" s="10">
        <v>22.578084199999999</v>
      </c>
      <c r="H6" s="10">
        <v>14.37752656</v>
      </c>
      <c r="I6" s="10">
        <v>80.725104669999993</v>
      </c>
      <c r="J6" s="10">
        <v>34.589025419999999</v>
      </c>
      <c r="K6" s="10">
        <v>90.344194020000003</v>
      </c>
      <c r="L6" s="11">
        <v>4.40162037037037E-3</v>
      </c>
      <c r="M6" s="11">
        <v>4.7499884259259257E-3</v>
      </c>
      <c r="N6" s="10">
        <v>4.7411456510000001</v>
      </c>
      <c r="O6" s="10">
        <v>10.938931410000009</v>
      </c>
      <c r="P6" s="10">
        <v>0.43341945143433314</v>
      </c>
      <c r="Q6" s="9">
        <v>0.30246417134463593</v>
      </c>
      <c r="R6">
        <v>9.5690505099999967</v>
      </c>
      <c r="S6">
        <v>0.87477013533993708</v>
      </c>
      <c r="T6" s="9">
        <v>0.84874690429668986</v>
      </c>
      <c r="U6" s="3">
        <v>13.232097840000002</v>
      </c>
      <c r="V6" s="3">
        <v>8.7317683196666653</v>
      </c>
      <c r="W6" s="3">
        <v>0.50284756763333327</v>
      </c>
      <c r="X6" s="3">
        <v>0.60656256286666677</v>
      </c>
      <c r="Y6" s="3">
        <v>19.033890276666668</v>
      </c>
      <c r="Z6" s="3">
        <v>21.851602510000003</v>
      </c>
      <c r="AA6" s="3">
        <v>9.5620189406666665</v>
      </c>
      <c r="AB6" s="3">
        <v>13.237915193333334</v>
      </c>
      <c r="AC6" s="3">
        <v>92.130066790000001</v>
      </c>
      <c r="AD6" s="3">
        <v>79.732302009999998</v>
      </c>
      <c r="AE6" s="3">
        <v>34.089670580000003</v>
      </c>
      <c r="AF6" s="3">
        <v>34.284160469999996</v>
      </c>
      <c r="AG6" s="3">
        <v>82.090281320000003</v>
      </c>
      <c r="AH6" s="3">
        <v>92.58214255</v>
      </c>
      <c r="AI6" s="12">
        <v>43644</v>
      </c>
      <c r="AJ6" s="13">
        <v>635</v>
      </c>
      <c r="AK6" s="16">
        <v>3.0520580000000002</v>
      </c>
      <c r="AL6" s="10">
        <v>5.205800000000016E-2</v>
      </c>
      <c r="AM6" s="10">
        <v>0.6272015600948605</v>
      </c>
      <c r="AN6" s="14">
        <v>12</v>
      </c>
      <c r="AO6" s="10">
        <v>285.14999999999998</v>
      </c>
      <c r="AP6" s="14">
        <v>10.5</v>
      </c>
      <c r="AQ6" s="14">
        <v>37</v>
      </c>
      <c r="AR6" s="10">
        <v>310.14999999999998</v>
      </c>
      <c r="AS6" s="14">
        <v>47.1</v>
      </c>
      <c r="AT6" s="14">
        <v>0.5</v>
      </c>
      <c r="AU6" s="10">
        <v>0.73075240861368462</v>
      </c>
      <c r="AV6" s="10">
        <v>16.498989411032575</v>
      </c>
      <c r="AW6" s="10">
        <v>0.57587463696673435</v>
      </c>
      <c r="AX6" s="10">
        <v>0.69465185509887828</v>
      </c>
      <c r="AY6" s="10">
        <v>10.961116524798042</v>
      </c>
      <c r="AZ6" s="10">
        <v>15.196235783852023</v>
      </c>
      <c r="BA6" s="10">
        <v>5.4632725795963069</v>
      </c>
      <c r="BB6" s="10">
        <v>0.49943384548530617</v>
      </c>
      <c r="BC6" s="2">
        <v>0.34855471603831384</v>
      </c>
      <c r="BD6" s="1" t="s">
        <v>79</v>
      </c>
      <c r="BE6" s="15"/>
      <c r="BF6" s="9">
        <v>0.84874690429668986</v>
      </c>
      <c r="BG6">
        <v>47</v>
      </c>
      <c r="BH6" s="19">
        <v>154.80000000000001</v>
      </c>
      <c r="BI6">
        <v>91</v>
      </c>
      <c r="BJ6" s="19">
        <v>31.6</v>
      </c>
      <c r="BK6">
        <v>83</v>
      </c>
      <c r="BL6" s="20">
        <v>13.4</v>
      </c>
      <c r="BM6">
        <v>82</v>
      </c>
      <c r="BN6">
        <v>86</v>
      </c>
      <c r="BO6" s="20">
        <v>4.08</v>
      </c>
      <c r="BP6">
        <v>90</v>
      </c>
      <c r="BQ6" s="19">
        <v>15.4</v>
      </c>
      <c r="BR6">
        <v>84</v>
      </c>
      <c r="BS6">
        <v>80</v>
      </c>
      <c r="BT6" s="20">
        <v>11.64</v>
      </c>
      <c r="BU6" s="20">
        <v>-2</v>
      </c>
      <c r="BV6" s="20">
        <v>-2</v>
      </c>
      <c r="BW6" s="20">
        <v>6</v>
      </c>
      <c r="BX6" s="20">
        <v>-7</v>
      </c>
      <c r="BY6" s="20">
        <v>-7.5600000000000005</v>
      </c>
      <c r="BZ6" s="25">
        <f t="shared" si="1"/>
        <v>41.276905670000005</v>
      </c>
      <c r="CA6" s="25">
        <f t="shared" si="0"/>
        <v>17.22523756167832</v>
      </c>
    </row>
    <row r="7" spans="1:79" x14ac:dyDescent="0.3">
      <c r="A7" s="2">
        <v>41</v>
      </c>
      <c r="B7" s="3" t="s">
        <v>108</v>
      </c>
      <c r="C7" s="10">
        <v>564</v>
      </c>
      <c r="D7" s="9" t="s">
        <v>58</v>
      </c>
      <c r="E7" s="10">
        <v>8.3405520360000001</v>
      </c>
      <c r="F7" s="10">
        <v>0.75041140589999999</v>
      </c>
      <c r="G7" s="10">
        <v>17.354276670000001</v>
      </c>
      <c r="H7" s="10">
        <v>13.02918936</v>
      </c>
      <c r="I7" s="10">
        <v>73.201251150000004</v>
      </c>
      <c r="J7" s="10">
        <v>33.295050830000001</v>
      </c>
      <c r="K7" s="10">
        <v>92.178117180000001</v>
      </c>
      <c r="L7" s="11">
        <v>5.2835648148148147E-3</v>
      </c>
      <c r="M7" s="11">
        <v>5.93170138888889E-3</v>
      </c>
      <c r="N7" s="10">
        <v>2.3533018999999999</v>
      </c>
      <c r="O7" s="10">
        <v>20.055725240000001</v>
      </c>
      <c r="P7" s="10">
        <v>0.11733816014324296</v>
      </c>
      <c r="Q7" s="9">
        <v>0.16098888278529697</v>
      </c>
      <c r="R7">
        <v>12.881332790000002</v>
      </c>
      <c r="S7">
        <v>0.64227708725830157</v>
      </c>
      <c r="T7" s="9">
        <v>0.51845855737795932</v>
      </c>
      <c r="U7" s="3">
        <v>13.282439323333334</v>
      </c>
      <c r="V7" s="3">
        <v>8.6506277403333325</v>
      </c>
      <c r="W7" s="3">
        <v>0.61194670360000003</v>
      </c>
      <c r="X7" s="3">
        <v>0.70596567373333341</v>
      </c>
      <c r="Y7" s="3">
        <v>17.299351290000001</v>
      </c>
      <c r="Z7" s="3">
        <v>18.515673636666666</v>
      </c>
      <c r="AA7" s="3">
        <v>10.555444216666666</v>
      </c>
      <c r="AB7" s="3">
        <v>13.0450982</v>
      </c>
      <c r="AC7" s="3">
        <v>92.580335033333327</v>
      </c>
      <c r="AD7" s="3">
        <v>75.51837901333333</v>
      </c>
      <c r="AE7" s="3">
        <v>32.665329973333336</v>
      </c>
      <c r="AF7" s="3">
        <v>33.079511870000005</v>
      </c>
      <c r="AG7" s="3">
        <v>77.792686753333328</v>
      </c>
      <c r="AH7" s="3">
        <v>86.830798443333322</v>
      </c>
      <c r="AI7" s="12">
        <v>43630</v>
      </c>
      <c r="AJ7" s="13">
        <v>639.4</v>
      </c>
      <c r="AK7" s="16">
        <v>3.0000800000000001</v>
      </c>
      <c r="AL7" s="10">
        <v>8.0000000000080007E-5</v>
      </c>
      <c r="AM7" s="10">
        <v>0.75039139546278766</v>
      </c>
      <c r="AN7" s="14">
        <v>12</v>
      </c>
      <c r="AO7" s="10">
        <v>285.14999999999998</v>
      </c>
      <c r="AP7" s="14">
        <v>10.5</v>
      </c>
      <c r="AQ7" s="14">
        <v>37</v>
      </c>
      <c r="AR7" s="10">
        <v>310.14999999999998</v>
      </c>
      <c r="AS7" s="14">
        <v>47.1</v>
      </c>
      <c r="AT7" s="14">
        <v>0.5</v>
      </c>
      <c r="AU7" s="10">
        <v>0.87384925273643832</v>
      </c>
      <c r="AV7" s="10">
        <v>15.165021699860906</v>
      </c>
      <c r="AW7" s="10">
        <v>0.71260799802748132</v>
      </c>
      <c r="AX7" s="10">
        <v>0.82209248366843024</v>
      </c>
      <c r="AY7" s="10">
        <v>12.315945440281363</v>
      </c>
      <c r="AZ7" s="10">
        <v>15.18350205677875</v>
      </c>
      <c r="BA7" s="10">
        <v>2.6613138245772454</v>
      </c>
      <c r="BB7" s="10">
        <v>0.13269596550262897</v>
      </c>
      <c r="BC7" s="2">
        <v>0.18598060544678308</v>
      </c>
      <c r="BD7" s="1" t="s">
        <v>79</v>
      </c>
      <c r="BE7" s="15"/>
      <c r="BF7" s="9">
        <v>0.51845855737795932</v>
      </c>
      <c r="BG7">
        <v>50</v>
      </c>
      <c r="BH7" s="19">
        <v>145.6</v>
      </c>
      <c r="BI7">
        <v>108</v>
      </c>
      <c r="BJ7" s="19">
        <v>30.6</v>
      </c>
      <c r="BK7">
        <v>88</v>
      </c>
      <c r="BL7" s="20">
        <v>15</v>
      </c>
      <c r="BM7">
        <v>88</v>
      </c>
      <c r="BN7">
        <v>83</v>
      </c>
      <c r="BO7" s="20">
        <v>4.57</v>
      </c>
      <c r="BP7">
        <v>81</v>
      </c>
      <c r="BQ7" s="19">
        <v>11.9</v>
      </c>
      <c r="BR7">
        <v>90</v>
      </c>
      <c r="BS7">
        <v>78</v>
      </c>
      <c r="BT7" s="20">
        <v>2.38</v>
      </c>
      <c r="BU7" s="20">
        <v>3.0999999999999996</v>
      </c>
      <c r="BV7" s="20">
        <v>-2</v>
      </c>
      <c r="BW7" s="20">
        <v>5</v>
      </c>
      <c r="BX7" s="20">
        <v>7</v>
      </c>
      <c r="BY7" s="20">
        <v>2.1900000000000004</v>
      </c>
      <c r="BZ7" s="25">
        <f t="shared" si="1"/>
        <v>48.98797596</v>
      </c>
      <c r="CA7" s="25">
        <f t="shared" si="0"/>
        <v>23.108233437235839</v>
      </c>
    </row>
    <row r="8" spans="1:79" x14ac:dyDescent="0.3">
      <c r="A8" s="2">
        <v>50</v>
      </c>
      <c r="B8" s="3" t="s">
        <v>119</v>
      </c>
      <c r="C8" s="10">
        <v>655</v>
      </c>
      <c r="D8" s="9" t="s">
        <v>58</v>
      </c>
      <c r="E8" s="10">
        <v>9.275220762</v>
      </c>
      <c r="F8" s="10">
        <v>0.60977142969999998</v>
      </c>
      <c r="G8" s="10">
        <v>16.756487490000001</v>
      </c>
      <c r="H8" s="10">
        <v>10.21282755</v>
      </c>
      <c r="I8" s="10">
        <v>69.432680180000006</v>
      </c>
      <c r="J8" s="10">
        <v>35.971703230000003</v>
      </c>
      <c r="K8" s="10">
        <v>92.72114612</v>
      </c>
      <c r="L8" s="11">
        <v>5.1504629629629635E-3</v>
      </c>
      <c r="M8" s="11">
        <v>5.6597106481481481E-3</v>
      </c>
      <c r="N8" s="10">
        <v>1.5214730400000001</v>
      </c>
      <c r="O8" s="10">
        <v>17.222622539999989</v>
      </c>
      <c r="P8" s="10">
        <v>8.8341542437357576E-2</v>
      </c>
      <c r="Q8" s="9">
        <v>8.8320665581711741E-2</v>
      </c>
      <c r="R8">
        <v>8.7459952100000038</v>
      </c>
      <c r="S8">
        <v>0.50782017603226237</v>
      </c>
      <c r="T8" s="9">
        <v>0.46033808163229412</v>
      </c>
      <c r="U8" s="3">
        <v>13.341716359999999</v>
      </c>
      <c r="V8" s="3">
        <v>9.2729136876666658</v>
      </c>
      <c r="W8" s="3">
        <v>0.50294119436666662</v>
      </c>
      <c r="X8" s="3">
        <v>0.57712401356666665</v>
      </c>
      <c r="Y8" s="3">
        <v>18.200869063333332</v>
      </c>
      <c r="Z8" s="3">
        <v>18.772805719999997</v>
      </c>
      <c r="AA8" s="3">
        <v>9.0593463166666677</v>
      </c>
      <c r="AB8" s="3">
        <v>10.730439176666666</v>
      </c>
      <c r="AC8" s="3">
        <v>85.137168163333342</v>
      </c>
      <c r="AD8" s="3">
        <v>65.282007460000003</v>
      </c>
      <c r="AE8" s="3">
        <v>35.882502366666671</v>
      </c>
      <c r="AF8" s="3">
        <v>35.650981263333335</v>
      </c>
      <c r="AG8" s="3">
        <v>84.391596296666663</v>
      </c>
      <c r="AH8" s="3">
        <v>93.609041653333335</v>
      </c>
      <c r="AI8" s="12">
        <v>43631</v>
      </c>
      <c r="AJ8" s="13">
        <v>638.9</v>
      </c>
      <c r="AK8" s="16">
        <v>3.0051000000000001</v>
      </c>
      <c r="AL8" s="10">
        <v>5.1000000000001044E-3</v>
      </c>
      <c r="AM8" s="10">
        <v>0.60873657751821897</v>
      </c>
      <c r="AN8" s="14">
        <v>12</v>
      </c>
      <c r="AO8" s="10">
        <v>285.14999999999998</v>
      </c>
      <c r="AP8" s="14">
        <v>10.5</v>
      </c>
      <c r="AQ8" s="14">
        <v>37</v>
      </c>
      <c r="AR8" s="10">
        <v>310.14999999999998</v>
      </c>
      <c r="AS8" s="14">
        <v>47.1</v>
      </c>
      <c r="AT8" s="14">
        <v>0.5</v>
      </c>
      <c r="AU8" s="10">
        <v>0.70892825548805616</v>
      </c>
      <c r="AV8" s="10">
        <v>11.879147444393137</v>
      </c>
      <c r="AW8" s="10">
        <v>0.58472602383299299</v>
      </c>
      <c r="AX8" s="10">
        <v>0.67097194163290619</v>
      </c>
      <c r="AY8" s="10">
        <v>10.556173124743269</v>
      </c>
      <c r="AZ8" s="10">
        <v>12.517379891064174</v>
      </c>
      <c r="BA8" s="10">
        <v>1.7407401854509725</v>
      </c>
      <c r="BB8" s="10">
        <v>0.10107288721029901</v>
      </c>
      <c r="BC8" s="2">
        <v>0.10344661692021091</v>
      </c>
      <c r="BD8" s="1" t="s">
        <v>79</v>
      </c>
      <c r="BE8" s="15"/>
      <c r="BF8" s="9">
        <v>0.46033808163229412</v>
      </c>
      <c r="BG8">
        <v>54</v>
      </c>
      <c r="BH8" s="19">
        <v>154</v>
      </c>
      <c r="BI8">
        <v>125</v>
      </c>
      <c r="BJ8" s="19">
        <v>32.6</v>
      </c>
      <c r="BK8">
        <v>92</v>
      </c>
      <c r="BL8" s="20">
        <v>13.8</v>
      </c>
      <c r="BM8">
        <v>88</v>
      </c>
      <c r="BN8">
        <v>75</v>
      </c>
      <c r="BO8" s="20">
        <v>5.04</v>
      </c>
      <c r="BP8">
        <v>77</v>
      </c>
      <c r="BQ8" s="19">
        <v>14.1</v>
      </c>
      <c r="BR8">
        <v>89</v>
      </c>
      <c r="BS8">
        <v>87</v>
      </c>
      <c r="BT8" s="20">
        <v>1.92</v>
      </c>
      <c r="BU8" s="20">
        <v>-0.29999999999999893</v>
      </c>
      <c r="BV8" s="20">
        <v>-1</v>
      </c>
      <c r="BW8" s="20">
        <v>-12</v>
      </c>
      <c r="BX8" s="20">
        <v>15</v>
      </c>
      <c r="BY8" s="20">
        <v>3.12</v>
      </c>
      <c r="BZ8" s="25">
        <f t="shared" si="1"/>
        <v>56.699046250000002</v>
      </c>
      <c r="CA8" s="25">
        <f t="shared" si="0"/>
        <v>23.907508116883118</v>
      </c>
    </row>
    <row r="9" spans="1:79" x14ac:dyDescent="0.3">
      <c r="A9" s="2">
        <v>54</v>
      </c>
      <c r="B9" s="3" t="s">
        <v>123</v>
      </c>
      <c r="C9" s="10">
        <v>661</v>
      </c>
      <c r="D9" s="9" t="s">
        <v>58</v>
      </c>
      <c r="E9" s="10">
        <v>8.6469274790000004</v>
      </c>
      <c r="F9" s="10">
        <v>0.82052315629999995</v>
      </c>
      <c r="G9" s="10">
        <v>19.369979440000002</v>
      </c>
      <c r="H9" s="10">
        <v>15.862377049999999</v>
      </c>
      <c r="I9" s="10">
        <v>80.267270479999993</v>
      </c>
      <c r="J9" s="10">
        <v>30.157558380000001</v>
      </c>
      <c r="K9" s="10">
        <v>80.632262690000005</v>
      </c>
      <c r="L9" s="11">
        <v>4.1956018518518523E-3</v>
      </c>
      <c r="M9" s="11">
        <v>4.8437384259259258E-3</v>
      </c>
      <c r="N9" s="10">
        <v>4.8425465799999987</v>
      </c>
      <c r="O9" s="10">
        <v>13.801422490000007</v>
      </c>
      <c r="P9" s="10">
        <v>0.35087300483038802</v>
      </c>
      <c r="Q9" s="9">
        <v>0.18855845945575889</v>
      </c>
      <c r="R9">
        <v>17.834360240000002</v>
      </c>
      <c r="S9">
        <v>1.2922117450517951</v>
      </c>
      <c r="T9" s="9">
        <v>0.84548016075638277</v>
      </c>
      <c r="U9" s="3">
        <v>13.289584823333334</v>
      </c>
      <c r="V9" s="3">
        <v>8.7298321956666669</v>
      </c>
      <c r="W9" s="3">
        <v>0.66209107813333334</v>
      </c>
      <c r="X9" s="3">
        <v>0.75528838943333332</v>
      </c>
      <c r="Y9" s="3">
        <v>17.53256524</v>
      </c>
      <c r="Z9" s="3">
        <v>18.842729370000001</v>
      </c>
      <c r="AA9" s="3">
        <v>11.560906306666666</v>
      </c>
      <c r="AB9" s="3">
        <v>14.219123683333331</v>
      </c>
      <c r="AC9" s="3">
        <v>93.59859354000001</v>
      </c>
      <c r="AD9" s="3">
        <v>79.065779093333333</v>
      </c>
      <c r="AE9" s="3">
        <v>29.514622076666669</v>
      </c>
      <c r="AF9" s="3">
        <v>29.465171956666666</v>
      </c>
      <c r="AG9" s="3">
        <v>65.979032009999997</v>
      </c>
      <c r="AH9" s="3">
        <v>78.102008866666665</v>
      </c>
      <c r="AI9" s="12">
        <v>43631</v>
      </c>
      <c r="AJ9" s="13">
        <v>638.9</v>
      </c>
      <c r="AK9" s="16">
        <v>3.0051000000000001</v>
      </c>
      <c r="AL9" s="10">
        <v>5.1000000000001044E-3</v>
      </c>
      <c r="AM9" s="10">
        <v>0.81913063422182275</v>
      </c>
      <c r="AN9" s="14">
        <v>12</v>
      </c>
      <c r="AO9" s="10">
        <v>285.14999999999998</v>
      </c>
      <c r="AP9" s="14">
        <v>10.5</v>
      </c>
      <c r="AQ9" s="14">
        <v>37</v>
      </c>
      <c r="AR9" s="10">
        <v>310.14999999999998</v>
      </c>
      <c r="AS9" s="14">
        <v>47.1</v>
      </c>
      <c r="AT9" s="14">
        <v>0.5</v>
      </c>
      <c r="AU9" s="10">
        <v>0.95395097482592428</v>
      </c>
      <c r="AV9" s="10">
        <v>18.478010769146113</v>
      </c>
      <c r="AW9" s="10">
        <v>0.76975576442831539</v>
      </c>
      <c r="AX9" s="10">
        <v>0.87810817993684787</v>
      </c>
      <c r="AY9" s="10">
        <v>13.454738907136838</v>
      </c>
      <c r="AZ9" s="10">
        <v>16.541042453854303</v>
      </c>
      <c r="BA9" s="10">
        <v>5.6775703465311338</v>
      </c>
      <c r="BB9" s="10">
        <v>0.41137573685936274</v>
      </c>
      <c r="BC9" s="2">
        <v>0.21896177681527237</v>
      </c>
      <c r="BD9" s="1" t="s">
        <v>79</v>
      </c>
      <c r="BE9" s="15"/>
      <c r="BF9" s="9">
        <v>0.84548016075638277</v>
      </c>
      <c r="BG9">
        <v>47</v>
      </c>
      <c r="BH9" s="19">
        <v>147.6</v>
      </c>
      <c r="BI9">
        <v>114</v>
      </c>
      <c r="BJ9" s="19">
        <v>31.5</v>
      </c>
      <c r="BK9">
        <v>88</v>
      </c>
      <c r="BL9" s="20">
        <v>13.1</v>
      </c>
      <c r="BM9">
        <v>89</v>
      </c>
      <c r="BN9">
        <v>74</v>
      </c>
      <c r="BO9" s="20">
        <v>1.43</v>
      </c>
      <c r="BP9">
        <v>84</v>
      </c>
      <c r="BQ9" s="19">
        <v>13.3</v>
      </c>
      <c r="BR9">
        <v>88</v>
      </c>
      <c r="BS9">
        <v>59</v>
      </c>
      <c r="BT9" s="20">
        <v>2.89</v>
      </c>
      <c r="BU9" s="20">
        <v>-0.20000000000000107</v>
      </c>
      <c r="BV9" s="20">
        <v>1</v>
      </c>
      <c r="BW9" s="20">
        <v>15</v>
      </c>
      <c r="BX9" s="20">
        <v>4</v>
      </c>
      <c r="BY9" s="20">
        <v>-1.4600000000000002</v>
      </c>
      <c r="BZ9" s="25">
        <f t="shared" si="1"/>
        <v>51.709530180000002</v>
      </c>
      <c r="CA9" s="25">
        <f t="shared" si="0"/>
        <v>23.735472244254964</v>
      </c>
    </row>
    <row r="10" spans="1:79" x14ac:dyDescent="0.3">
      <c r="A10" s="2">
        <v>55</v>
      </c>
      <c r="B10" s="3" t="s">
        <v>124</v>
      </c>
      <c r="C10" s="10">
        <v>557</v>
      </c>
      <c r="D10" s="9" t="s">
        <v>58</v>
      </c>
      <c r="E10" s="10">
        <v>7.4501314020000002</v>
      </c>
      <c r="F10" s="10">
        <v>1.0100323849999999</v>
      </c>
      <c r="G10" s="10">
        <v>22.661759100000001</v>
      </c>
      <c r="H10" s="10">
        <v>22.5783855</v>
      </c>
      <c r="I10" s="10">
        <v>86.663473170000003</v>
      </c>
      <c r="J10" s="10">
        <v>30.625526619999999</v>
      </c>
      <c r="K10" s="10">
        <v>90.440317609999994</v>
      </c>
      <c r="L10" s="11">
        <v>5.3356481481481484E-3</v>
      </c>
      <c r="M10" s="11">
        <v>6.0127199074074067E-3</v>
      </c>
      <c r="N10" s="10">
        <v>13.593258042999999</v>
      </c>
      <c r="O10" s="10">
        <v>10.012360119999997</v>
      </c>
      <c r="P10" s="10">
        <v>1.357647735407264</v>
      </c>
      <c r="Q10" s="9">
        <v>1.2499605441050168</v>
      </c>
      <c r="R10">
        <v>20.662904470000001</v>
      </c>
      <c r="S10">
        <v>2.0637396400400356</v>
      </c>
      <c r="T10" s="9">
        <v>2.2346221716639532</v>
      </c>
      <c r="U10" s="3">
        <v>13.342074629999999</v>
      </c>
      <c r="V10" s="3">
        <v>7.4438986014999999</v>
      </c>
      <c r="W10" s="3">
        <v>0.57550539560000002</v>
      </c>
      <c r="X10" s="3">
        <v>1.0325354394999999</v>
      </c>
      <c r="Y10" s="3">
        <v>15.958369345000001</v>
      </c>
      <c r="Z10" s="3">
        <v>22.168852520000002</v>
      </c>
      <c r="AA10" s="3">
        <v>9.1760441180000001</v>
      </c>
      <c r="AB10" s="3">
        <v>22.723868384999999</v>
      </c>
      <c r="AC10" s="3">
        <v>97.870383164999993</v>
      </c>
      <c r="AD10" s="3">
        <v>86.953888180000007</v>
      </c>
      <c r="AE10" s="3">
        <v>30.41072355</v>
      </c>
      <c r="AF10" s="3">
        <v>30.218538514999999</v>
      </c>
      <c r="AG10" s="3">
        <v>66.620678984999998</v>
      </c>
      <c r="AH10" s="3">
        <v>91.169421569999997</v>
      </c>
      <c r="AI10" s="12">
        <v>43631</v>
      </c>
      <c r="AJ10" s="13">
        <v>638.9</v>
      </c>
      <c r="AK10" s="16">
        <v>3.0051000000000001</v>
      </c>
      <c r="AL10" s="10">
        <v>5.1000000000001044E-3</v>
      </c>
      <c r="AM10" s="10">
        <v>1.0083182439852252</v>
      </c>
      <c r="AN10" s="14">
        <v>12</v>
      </c>
      <c r="AO10" s="10">
        <v>285.14999999999998</v>
      </c>
      <c r="AP10" s="14">
        <v>10.5</v>
      </c>
      <c r="AQ10" s="14">
        <v>37</v>
      </c>
      <c r="AR10" s="10">
        <v>310.14999999999998</v>
      </c>
      <c r="AS10" s="14">
        <v>47.1</v>
      </c>
      <c r="AT10" s="14">
        <v>0.5</v>
      </c>
      <c r="AU10" s="10">
        <v>1.1742768877131122</v>
      </c>
      <c r="AV10" s="10">
        <v>26.6111799460523</v>
      </c>
      <c r="AW10" s="10">
        <v>0.66909011517216987</v>
      </c>
      <c r="AX10" s="10">
        <v>1.2004392337870935</v>
      </c>
      <c r="AY10" s="10">
        <v>10.67907533698078</v>
      </c>
      <c r="AZ10" s="10">
        <v>26.599464740519771</v>
      </c>
      <c r="BA10" s="10">
        <v>16.2197362924271</v>
      </c>
      <c r="BB10" s="10">
        <v>1.6199713252450512</v>
      </c>
      <c r="BC10" s="2">
        <v>1.4707390536379326</v>
      </c>
      <c r="BD10" s="1" t="s">
        <v>79</v>
      </c>
      <c r="BE10" s="15"/>
      <c r="BF10" s="9">
        <v>2.2346221716639532</v>
      </c>
      <c r="BG10">
        <v>52</v>
      </c>
      <c r="BH10" s="19">
        <v>158.69999999999999</v>
      </c>
      <c r="BI10">
        <v>148</v>
      </c>
      <c r="BJ10" s="19">
        <v>34.799999999999997</v>
      </c>
      <c r="BK10">
        <v>91</v>
      </c>
      <c r="BL10" s="20">
        <v>11.9</v>
      </c>
      <c r="BM10">
        <v>90</v>
      </c>
      <c r="BN10">
        <v>67</v>
      </c>
      <c r="BO10" s="20">
        <v>6.86</v>
      </c>
      <c r="BP10">
        <v>90</v>
      </c>
      <c r="BQ10" s="19">
        <v>12.2</v>
      </c>
      <c r="BR10">
        <v>91</v>
      </c>
      <c r="BS10">
        <v>76</v>
      </c>
      <c r="BT10" s="20">
        <v>6.5</v>
      </c>
      <c r="BU10" s="20">
        <v>-0.29999999999999893</v>
      </c>
      <c r="BV10" s="20">
        <v>-1</v>
      </c>
      <c r="BW10" s="20">
        <v>-9</v>
      </c>
      <c r="BX10" s="20">
        <v>1</v>
      </c>
      <c r="BY10" s="20">
        <v>0.36000000000000032</v>
      </c>
      <c r="BZ10" s="25">
        <f t="shared" si="1"/>
        <v>67.131670760000006</v>
      </c>
      <c r="CA10" s="25">
        <f t="shared" si="0"/>
        <v>26.654687943828424</v>
      </c>
    </row>
    <row r="11" spans="1:79" x14ac:dyDescent="0.3">
      <c r="A11" s="2">
        <v>59</v>
      </c>
      <c r="B11" s="3" t="s">
        <v>128</v>
      </c>
      <c r="C11" s="10">
        <v>428</v>
      </c>
      <c r="D11" s="9" t="s">
        <v>58</v>
      </c>
      <c r="E11" s="10"/>
      <c r="F11" s="10"/>
      <c r="G11" s="10"/>
      <c r="H11" s="10"/>
      <c r="I11" s="10"/>
      <c r="J11" s="10"/>
      <c r="K11" s="10"/>
      <c r="L11" s="11"/>
      <c r="M11" s="11"/>
      <c r="N11" s="10">
        <v>0</v>
      </c>
      <c r="O11" s="10">
        <v>0</v>
      </c>
      <c r="P11" s="10" t="e">
        <v>#DIV/0!</v>
      </c>
      <c r="Q11" s="9">
        <v>0.2154011061658187</v>
      </c>
      <c r="R11">
        <v>0</v>
      </c>
      <c r="S11" t="e">
        <v>#DIV/0!</v>
      </c>
      <c r="T11" s="9">
        <v>0.71669087176397939</v>
      </c>
      <c r="U11" s="3">
        <v>13.305028969999999</v>
      </c>
      <c r="V11" s="3">
        <v>8.8847993754999983</v>
      </c>
      <c r="W11" s="3">
        <v>0.47734606214999997</v>
      </c>
      <c r="X11" s="3">
        <v>0.68986216200000006</v>
      </c>
      <c r="Y11" s="3">
        <v>18.518056790000003</v>
      </c>
      <c r="Z11" s="3">
        <v>16.928261845000002</v>
      </c>
      <c r="AA11" s="3">
        <v>8.7263734854999999</v>
      </c>
      <c r="AB11" s="3">
        <v>11.532359885</v>
      </c>
      <c r="AC11" s="3">
        <v>92.568928015000012</v>
      </c>
      <c r="AD11" s="3">
        <v>79.408989964999989</v>
      </c>
      <c r="AE11" s="3">
        <v>32.242276965000002</v>
      </c>
      <c r="AF11" s="3">
        <v>32.774390855</v>
      </c>
      <c r="AG11" s="3">
        <v>78.611187709999996</v>
      </c>
      <c r="AH11" s="3">
        <v>87.99168800999999</v>
      </c>
      <c r="AI11" s="12">
        <v>43632</v>
      </c>
      <c r="AJ11" s="13">
        <v>638.1</v>
      </c>
      <c r="AK11" s="16">
        <v>2.9333</v>
      </c>
      <c r="AL11" s="10">
        <v>6.6699999999999982E-2</v>
      </c>
      <c r="AM11" s="10" t="s">
        <v>518</v>
      </c>
      <c r="AN11" s="14">
        <v>12</v>
      </c>
      <c r="AO11" s="10">
        <v>285.14999999999998</v>
      </c>
      <c r="AP11" s="14">
        <v>10.5</v>
      </c>
      <c r="AQ11" s="14">
        <v>37</v>
      </c>
      <c r="AR11" s="10">
        <v>310.14999999999998</v>
      </c>
      <c r="AS11" s="14">
        <v>47.1</v>
      </c>
      <c r="AT11" s="14">
        <v>0.5</v>
      </c>
      <c r="AU11" s="10" t="s">
        <v>518</v>
      </c>
      <c r="AV11" s="10" t="s">
        <v>518</v>
      </c>
      <c r="AW11" s="10">
        <v>0.5686038943532159</v>
      </c>
      <c r="AX11" s="10">
        <v>0.82174829328929699</v>
      </c>
      <c r="AY11" s="10">
        <v>10.521725280559352</v>
      </c>
      <c r="AZ11" s="10">
        <v>13.865390181015584</v>
      </c>
      <c r="BA11" s="10"/>
      <c r="BB11" s="10" t="s">
        <v>518</v>
      </c>
      <c r="BC11" s="2">
        <v>0.2564378103714916</v>
      </c>
      <c r="BD11" s="1" t="s">
        <v>79</v>
      </c>
      <c r="BE11" s="15"/>
      <c r="BF11" s="9">
        <v>0.71669087176397939</v>
      </c>
      <c r="BG11">
        <v>49</v>
      </c>
      <c r="BH11" s="19">
        <v>152.30000000000001</v>
      </c>
      <c r="BI11">
        <v>117</v>
      </c>
      <c r="BJ11" s="19">
        <v>31.8</v>
      </c>
      <c r="BK11">
        <v>94</v>
      </c>
      <c r="BL11" s="20">
        <v>16</v>
      </c>
      <c r="BM11">
        <v>88</v>
      </c>
      <c r="BN11">
        <v>84</v>
      </c>
      <c r="BO11" s="20">
        <v>6.77</v>
      </c>
      <c r="BP11">
        <v>90</v>
      </c>
      <c r="BQ11" s="19">
        <v>12.9</v>
      </c>
      <c r="BR11">
        <v>89</v>
      </c>
      <c r="BS11">
        <v>94</v>
      </c>
      <c r="BT11" s="20">
        <v>10.16</v>
      </c>
      <c r="BU11" s="20">
        <v>3.0999999999999996</v>
      </c>
      <c r="BV11" s="20">
        <v>-1</v>
      </c>
      <c r="BW11" s="20">
        <v>-10</v>
      </c>
      <c r="BX11" s="20">
        <v>4</v>
      </c>
      <c r="BY11" s="20">
        <v>-3.3900000000000006</v>
      </c>
      <c r="BZ11" s="25">
        <f t="shared" si="1"/>
        <v>53.070307290000002</v>
      </c>
      <c r="CA11" s="25">
        <f t="shared" si="0"/>
        <v>22.879777441885825</v>
      </c>
    </row>
    <row r="12" spans="1:79" x14ac:dyDescent="0.3">
      <c r="A12" s="2">
        <v>78</v>
      </c>
      <c r="B12" s="3" t="s">
        <v>147</v>
      </c>
      <c r="C12" s="10">
        <v>656</v>
      </c>
      <c r="D12" s="9" t="s">
        <v>58</v>
      </c>
      <c r="E12" s="10">
        <v>8.1762607299999992</v>
      </c>
      <c r="F12" s="10">
        <v>0.70408744219999997</v>
      </c>
      <c r="G12" s="10">
        <v>18.09214725</v>
      </c>
      <c r="H12" s="10">
        <v>12.860576610000001</v>
      </c>
      <c r="I12" s="10">
        <v>79.224500219999996</v>
      </c>
      <c r="J12" s="10">
        <v>32.420279229999998</v>
      </c>
      <c r="K12" s="10">
        <v>91.704795540000006</v>
      </c>
      <c r="L12" s="11">
        <v>5.7118055555555559E-3</v>
      </c>
      <c r="M12" s="11">
        <v>6.4004513888888887E-3</v>
      </c>
      <c r="N12" s="10">
        <v>2.2519924500000013</v>
      </c>
      <c r="O12" s="10">
        <v>13.831895610000004</v>
      </c>
      <c r="P12" s="10">
        <v>0.16281155623903676</v>
      </c>
      <c r="Q12" s="9">
        <v>0.14732216381795979</v>
      </c>
      <c r="R12">
        <v>19.668631290000008</v>
      </c>
      <c r="S12">
        <v>1.4219765565451663</v>
      </c>
      <c r="T12" s="9">
        <v>1.2720031576147373</v>
      </c>
      <c r="U12" s="3">
        <v>13.185261520000003</v>
      </c>
      <c r="V12" s="3">
        <v>8.4307731813333326</v>
      </c>
      <c r="W12" s="3">
        <v>0.56740958786666662</v>
      </c>
      <c r="X12" s="3">
        <v>0.70616819613333337</v>
      </c>
      <c r="Y12" s="3">
        <v>18.119627176666668</v>
      </c>
      <c r="Z12" s="3">
        <v>17.726361496666666</v>
      </c>
      <c r="AA12" s="3">
        <v>10.244663231333334</v>
      </c>
      <c r="AB12" s="3">
        <v>12.451583343333333</v>
      </c>
      <c r="AC12" s="3">
        <v>93.798312500000009</v>
      </c>
      <c r="AD12" s="3">
        <v>78.80888075</v>
      </c>
      <c r="AE12" s="3">
        <v>31.938634346666664</v>
      </c>
      <c r="AF12" s="3">
        <v>32.531946659999996</v>
      </c>
      <c r="AG12" s="3">
        <v>72.708498193333341</v>
      </c>
      <c r="AH12" s="3">
        <v>91.715733549999996</v>
      </c>
      <c r="AI12" s="12">
        <v>43633</v>
      </c>
      <c r="AJ12" s="13">
        <v>636.70000000000005</v>
      </c>
      <c r="AK12" s="16">
        <v>2.919</v>
      </c>
      <c r="AL12" s="10">
        <v>8.0999999999999961E-2</v>
      </c>
      <c r="AM12" s="10">
        <v>0.72362532600205542</v>
      </c>
      <c r="AN12" s="14">
        <v>12</v>
      </c>
      <c r="AO12" s="10">
        <v>285.14999999999998</v>
      </c>
      <c r="AP12" s="14">
        <v>10.5</v>
      </c>
      <c r="AQ12" s="14">
        <v>37</v>
      </c>
      <c r="AR12" s="10">
        <v>310.14999999999998</v>
      </c>
      <c r="AS12" s="14">
        <v>47.1</v>
      </c>
      <c r="AT12" s="14">
        <v>0.5</v>
      </c>
      <c r="AU12" s="10">
        <v>0.84293417265244086</v>
      </c>
      <c r="AV12" s="10">
        <v>15.250489173684883</v>
      </c>
      <c r="AW12" s="10">
        <v>0.67930331211274542</v>
      </c>
      <c r="AX12" s="10">
        <v>0.8454252532912423</v>
      </c>
      <c r="AY12" s="10">
        <v>12.294600253048593</v>
      </c>
      <c r="AZ12" s="10">
        <v>14.949536428640286</v>
      </c>
      <c r="BA12" s="10">
        <v>2.5076398937989346</v>
      </c>
      <c r="BB12" s="10">
        <v>0.18129401526035185</v>
      </c>
      <c r="BC12" s="2">
        <v>0.1769086988379914</v>
      </c>
      <c r="BD12" s="1" t="s">
        <v>79</v>
      </c>
      <c r="BE12" s="15"/>
      <c r="BF12" s="9">
        <v>1.2720031576147373</v>
      </c>
      <c r="BG12">
        <v>47</v>
      </c>
      <c r="BH12" s="19">
        <v>156.1</v>
      </c>
      <c r="BI12">
        <v>103</v>
      </c>
      <c r="BJ12" s="19">
        <v>37.1</v>
      </c>
      <c r="BK12">
        <v>94</v>
      </c>
      <c r="BL12" s="20">
        <v>14.4</v>
      </c>
      <c r="BM12">
        <v>87</v>
      </c>
      <c r="BN12">
        <v>85</v>
      </c>
      <c r="BO12" s="20">
        <v>7.47</v>
      </c>
      <c r="BP12">
        <v>84</v>
      </c>
      <c r="BQ12" s="19">
        <v>14.3</v>
      </c>
      <c r="BR12">
        <v>89</v>
      </c>
      <c r="BS12">
        <v>68</v>
      </c>
      <c r="BT12" s="20">
        <v>9.9600000000000009</v>
      </c>
      <c r="BU12" s="20">
        <v>9.9999999999999645E-2</v>
      </c>
      <c r="BV12" s="20">
        <v>-2</v>
      </c>
      <c r="BW12" s="20">
        <v>17</v>
      </c>
      <c r="BX12" s="20">
        <v>10</v>
      </c>
      <c r="BY12" s="20">
        <v>-2.4900000000000011</v>
      </c>
      <c r="BZ12" s="25">
        <f t="shared" si="1"/>
        <v>46.720014110000001</v>
      </c>
      <c r="CA12" s="25">
        <f t="shared" si="0"/>
        <v>19.17331287004134</v>
      </c>
    </row>
    <row r="13" spans="1:79" x14ac:dyDescent="0.3">
      <c r="A13" s="2">
        <v>79</v>
      </c>
      <c r="B13" s="3" t="s">
        <v>148</v>
      </c>
      <c r="C13" s="10">
        <v>706</v>
      </c>
      <c r="D13" s="9" t="s">
        <v>58</v>
      </c>
      <c r="E13" s="10">
        <v>8.6579421330000006</v>
      </c>
      <c r="F13" s="10">
        <v>0.57947822699999996</v>
      </c>
      <c r="G13" s="10">
        <v>22.540779100000002</v>
      </c>
      <c r="H13" s="10">
        <v>13.066329870000001</v>
      </c>
      <c r="I13" s="10">
        <v>80.189305450000006</v>
      </c>
      <c r="J13" s="10">
        <v>30.169303280000001</v>
      </c>
      <c r="K13" s="10">
        <v>77.614568059999996</v>
      </c>
      <c r="L13" s="11">
        <v>5.8796296296296296E-3</v>
      </c>
      <c r="M13" s="11">
        <v>6.4930439814814825E-3</v>
      </c>
      <c r="N13" s="10">
        <v>3.1229329310000011</v>
      </c>
      <c r="O13" s="10">
        <v>13.425928679999998</v>
      </c>
      <c r="P13" s="10">
        <v>0.23260461197385129</v>
      </c>
      <c r="Q13" s="9">
        <v>0.2519441993137716</v>
      </c>
      <c r="R13">
        <v>15.987766499999999</v>
      </c>
      <c r="S13">
        <v>1.1908127088308056</v>
      </c>
      <c r="T13" s="9">
        <v>1.1459212884849055</v>
      </c>
      <c r="U13" s="3">
        <v>13.17546342</v>
      </c>
      <c r="V13" s="3">
        <v>8.6549323786666665</v>
      </c>
      <c r="W13" s="3">
        <v>0.49410401786666663</v>
      </c>
      <c r="X13" s="3">
        <v>0.62904232979999997</v>
      </c>
      <c r="Y13" s="3">
        <v>20.830868053333333</v>
      </c>
      <c r="Z13" s="3">
        <v>22.168049236666665</v>
      </c>
      <c r="AA13" s="3">
        <v>10.291918836333332</v>
      </c>
      <c r="AB13" s="3">
        <v>13.880794736666667</v>
      </c>
      <c r="AC13" s="3">
        <v>93.963168633333339</v>
      </c>
      <c r="AD13" s="3">
        <v>79.727927906666665</v>
      </c>
      <c r="AE13" s="3">
        <v>29.674536046666663</v>
      </c>
      <c r="AF13" s="3">
        <v>30.25868758</v>
      </c>
      <c r="AG13" s="3">
        <v>61.921639376666661</v>
      </c>
      <c r="AH13" s="3">
        <v>78.141960973333326</v>
      </c>
      <c r="AI13" s="12">
        <v>43633</v>
      </c>
      <c r="AJ13" s="13">
        <v>636.70000000000005</v>
      </c>
      <c r="AK13" s="16">
        <v>2.919</v>
      </c>
      <c r="AL13" s="10">
        <v>8.0999999999999961E-2</v>
      </c>
      <c r="AM13" s="10">
        <v>0.5955583011305241</v>
      </c>
      <c r="AN13" s="14">
        <v>12</v>
      </c>
      <c r="AO13" s="10">
        <v>285.14999999999998</v>
      </c>
      <c r="AP13" s="14">
        <v>10.5</v>
      </c>
      <c r="AQ13" s="14">
        <v>37</v>
      </c>
      <c r="AR13" s="10">
        <v>310.14999999999998</v>
      </c>
      <c r="AS13" s="14">
        <v>47.1</v>
      </c>
      <c r="AT13" s="14">
        <v>0.5</v>
      </c>
      <c r="AU13" s="10">
        <v>0.69375189865635745</v>
      </c>
      <c r="AV13" s="10">
        <v>15.637708297818541</v>
      </c>
      <c r="AW13" s="10">
        <v>0.59154181219777702</v>
      </c>
      <c r="AX13" s="10">
        <v>0.75309009087923606</v>
      </c>
      <c r="AY13" s="10">
        <v>12.326552674118327</v>
      </c>
      <c r="AZ13" s="10">
        <v>16.673793655301349</v>
      </c>
      <c r="BA13" s="10">
        <v>3.7333101916544571</v>
      </c>
      <c r="BB13" s="10">
        <v>0.27806718482095033</v>
      </c>
      <c r="BC13" s="2">
        <v>0.3049042869743217</v>
      </c>
      <c r="BD13" s="1" t="s">
        <v>79</v>
      </c>
      <c r="BE13" s="15"/>
      <c r="BF13" s="9">
        <v>1.1459212884849055</v>
      </c>
      <c r="BG13">
        <v>48</v>
      </c>
      <c r="BH13" s="19">
        <v>153.9</v>
      </c>
      <c r="BI13">
        <v>118</v>
      </c>
      <c r="BJ13" s="19">
        <v>30.5</v>
      </c>
      <c r="BK13">
        <v>92</v>
      </c>
      <c r="BL13" s="20">
        <v>13.6</v>
      </c>
      <c r="BM13">
        <v>88</v>
      </c>
      <c r="BN13">
        <v>73</v>
      </c>
      <c r="BO13" s="20">
        <v>6.17</v>
      </c>
      <c r="BP13">
        <v>86</v>
      </c>
      <c r="BQ13" s="19">
        <v>12.7</v>
      </c>
      <c r="BR13">
        <v>89</v>
      </c>
      <c r="BS13">
        <v>64</v>
      </c>
      <c r="BT13" s="20">
        <v>4.79</v>
      </c>
      <c r="BU13" s="20">
        <v>0.90000000000000036</v>
      </c>
      <c r="BV13" s="20">
        <v>-1</v>
      </c>
      <c r="BW13" s="20">
        <v>9</v>
      </c>
      <c r="BX13" s="20">
        <v>6</v>
      </c>
      <c r="BY13" s="20">
        <v>1.38</v>
      </c>
      <c r="BZ13" s="25">
        <f t="shared" si="1"/>
        <v>53.523899660000005</v>
      </c>
      <c r="CA13" s="25">
        <f t="shared" si="0"/>
        <v>22.598026219737971</v>
      </c>
    </row>
    <row r="14" spans="1:79" x14ac:dyDescent="0.3">
      <c r="A14" s="2">
        <v>80</v>
      </c>
      <c r="B14" s="3" t="s">
        <v>149</v>
      </c>
      <c r="C14" s="10">
        <v>669</v>
      </c>
      <c r="D14" s="9" t="s">
        <v>58</v>
      </c>
      <c r="E14" s="10">
        <v>8.2852826159999999</v>
      </c>
      <c r="F14" s="10">
        <v>0.63551593210000001</v>
      </c>
      <c r="G14" s="10">
        <v>21.624391979999999</v>
      </c>
      <c r="H14" s="10">
        <v>13.715726829999999</v>
      </c>
      <c r="I14" s="10">
        <v>85.865022039999999</v>
      </c>
      <c r="J14" s="10">
        <v>30.209095990000002</v>
      </c>
      <c r="K14" s="10">
        <v>83.861715160000003</v>
      </c>
      <c r="L14" s="11">
        <v>1.1886574074074075E-2</v>
      </c>
      <c r="M14" s="11">
        <v>1.2517349537037039E-2</v>
      </c>
      <c r="N14" s="10">
        <v>3.998033465999999</v>
      </c>
      <c r="O14" s="10">
        <v>12.422129749999996</v>
      </c>
      <c r="P14" s="10">
        <v>0.32184766593667241</v>
      </c>
      <c r="Q14" s="9">
        <v>0.4405530556998325</v>
      </c>
      <c r="R14">
        <v>10.817644389999998</v>
      </c>
      <c r="S14">
        <v>0.87083653187570365</v>
      </c>
      <c r="T14" s="9">
        <v>1.0806090623746827</v>
      </c>
      <c r="U14" s="3">
        <v>13.198208185</v>
      </c>
      <c r="V14" s="3">
        <v>7.7159052065000004</v>
      </c>
      <c r="W14" s="3">
        <v>0.50378786885000004</v>
      </c>
      <c r="X14" s="3">
        <v>0.72130915179999999</v>
      </c>
      <c r="Y14" s="3">
        <v>19.484749794999999</v>
      </c>
      <c r="Z14" s="3">
        <v>22.07470953</v>
      </c>
      <c r="AA14" s="3">
        <v>9.8241132145000005</v>
      </c>
      <c r="AB14" s="3">
        <v>15.892920425</v>
      </c>
      <c r="AC14" s="3">
        <v>98.021699839999997</v>
      </c>
      <c r="AD14" s="3">
        <v>84.533515574999996</v>
      </c>
      <c r="AE14" s="3">
        <v>29.124870399999999</v>
      </c>
      <c r="AF14" s="3">
        <v>30.352093680000003</v>
      </c>
      <c r="AG14" s="3">
        <v>71.104324775000009</v>
      </c>
      <c r="AH14" s="3">
        <v>85.903407880000003</v>
      </c>
      <c r="AI14" s="12">
        <v>43633</v>
      </c>
      <c r="AJ14" s="13">
        <v>636.70000000000005</v>
      </c>
      <c r="AK14" s="16">
        <v>2.919</v>
      </c>
      <c r="AL14" s="10">
        <v>8.0999999999999961E-2</v>
      </c>
      <c r="AM14" s="10">
        <v>0.65315100935251791</v>
      </c>
      <c r="AN14" s="14">
        <v>12</v>
      </c>
      <c r="AO14" s="10">
        <v>285.14999999999998</v>
      </c>
      <c r="AP14" s="14">
        <v>10.5</v>
      </c>
      <c r="AQ14" s="14">
        <v>37</v>
      </c>
      <c r="AR14" s="10">
        <v>310.14999999999998</v>
      </c>
      <c r="AS14" s="14">
        <v>47.1</v>
      </c>
      <c r="AT14" s="14">
        <v>0.5</v>
      </c>
      <c r="AU14" s="10">
        <v>0.76084029386791729</v>
      </c>
      <c r="AV14" s="10">
        <v>16.452708748778232</v>
      </c>
      <c r="AW14" s="10">
        <v>0.60313532804180325</v>
      </c>
      <c r="AX14" s="10">
        <v>0.8635520201856639</v>
      </c>
      <c r="AY14" s="10">
        <v>11.747592956933396</v>
      </c>
      <c r="AZ14" s="10">
        <v>19.108912902594902</v>
      </c>
      <c r="BA14" s="10">
        <v>4.8528113924562604</v>
      </c>
      <c r="BB14" s="10">
        <v>0.39065856581125002</v>
      </c>
      <c r="BC14" s="2">
        <v>0.53439986736070444</v>
      </c>
      <c r="BD14" s="1" t="s">
        <v>79</v>
      </c>
      <c r="BE14" s="15"/>
      <c r="BF14" s="9">
        <v>1.0806090623746827</v>
      </c>
      <c r="BG14">
        <v>47</v>
      </c>
      <c r="BH14" s="19">
        <v>142.1</v>
      </c>
      <c r="BI14">
        <v>78</v>
      </c>
      <c r="BJ14" s="19">
        <v>28.4</v>
      </c>
      <c r="BK14">
        <v>92</v>
      </c>
      <c r="BL14" s="20">
        <v>12.2</v>
      </c>
      <c r="BM14">
        <v>87</v>
      </c>
      <c r="BN14">
        <v>74</v>
      </c>
      <c r="BO14" s="20">
        <v>10.32</v>
      </c>
      <c r="BP14">
        <v>84</v>
      </c>
      <c r="BQ14" s="19">
        <v>15.2</v>
      </c>
      <c r="BR14">
        <v>87</v>
      </c>
      <c r="BS14">
        <v>83</v>
      </c>
      <c r="BT14" s="20">
        <v>2.95</v>
      </c>
      <c r="BU14" s="20">
        <v>-3</v>
      </c>
      <c r="BV14" s="20">
        <v>0</v>
      </c>
      <c r="BW14" s="20">
        <v>-9</v>
      </c>
      <c r="BX14" s="20">
        <v>8</v>
      </c>
      <c r="BY14" s="20">
        <v>7.37</v>
      </c>
      <c r="BZ14" s="25">
        <f t="shared" si="1"/>
        <v>35.380204859999999</v>
      </c>
      <c r="CA14" s="25">
        <f t="shared" si="0"/>
        <v>17.521536488215126</v>
      </c>
    </row>
    <row r="15" spans="1:79" ht="15.6" x14ac:dyDescent="0.3">
      <c r="A15" s="2">
        <v>97</v>
      </c>
      <c r="B15" s="3" t="s">
        <v>167</v>
      </c>
      <c r="C15" s="10">
        <v>634</v>
      </c>
      <c r="D15" s="9" t="s">
        <v>58</v>
      </c>
      <c r="E15" s="10">
        <v>8.320686233</v>
      </c>
      <c r="F15" s="10">
        <v>0.6982670956</v>
      </c>
      <c r="G15" s="10">
        <v>23.050564649999998</v>
      </c>
      <c r="H15" s="10">
        <v>16.120053649999999</v>
      </c>
      <c r="I15" s="10">
        <v>81.406472179999994</v>
      </c>
      <c r="J15" s="10">
        <v>28.366754440000001</v>
      </c>
      <c r="K15" s="10">
        <v>85.208971250000005</v>
      </c>
      <c r="L15" s="11">
        <v>1.0526620370370372E-2</v>
      </c>
      <c r="M15" s="11">
        <v>1.1134247685185186E-2</v>
      </c>
      <c r="N15" s="10">
        <v>2.6558911099999989</v>
      </c>
      <c r="O15" s="10">
        <v>13.910163120000007</v>
      </c>
      <c r="P15" s="10">
        <v>0.19093170130991227</v>
      </c>
      <c r="Q15" s="9">
        <v>0.27868778502535502</v>
      </c>
      <c r="R15">
        <v>16.997125150000002</v>
      </c>
      <c r="S15">
        <v>1.2219213393379671</v>
      </c>
      <c r="T15" s="9">
        <v>1.2357466442696501</v>
      </c>
      <c r="U15" s="3">
        <v>13.315861225000001</v>
      </c>
      <c r="V15" s="3">
        <v>8.5094712804999997</v>
      </c>
      <c r="W15" s="3">
        <v>0.63546089270000006</v>
      </c>
      <c r="X15" s="3">
        <v>0.68792104905000007</v>
      </c>
      <c r="Y15" s="3">
        <v>18.716228815000001</v>
      </c>
      <c r="Z15" s="3">
        <v>22.685133154999999</v>
      </c>
      <c r="AA15" s="3">
        <v>11.791200885</v>
      </c>
      <c r="AB15" s="3">
        <v>15.603852529999999</v>
      </c>
      <c r="AC15" s="3">
        <v>94.263415890000005</v>
      </c>
      <c r="AD15" s="3">
        <v>80.527743079999993</v>
      </c>
      <c r="AE15" s="3">
        <v>28.777131709999999</v>
      </c>
      <c r="AF15" s="3">
        <v>28.449690844999999</v>
      </c>
      <c r="AG15" s="3">
        <v>64.532669170000005</v>
      </c>
      <c r="AH15" s="3">
        <v>81.504068369999999</v>
      </c>
      <c r="AI15" s="18">
        <v>43635</v>
      </c>
      <c r="AJ15" s="13">
        <v>638.4</v>
      </c>
      <c r="AK15" s="16">
        <v>3.0015999999999998</v>
      </c>
      <c r="AL15" s="10">
        <v>1.5999999999998238E-3</v>
      </c>
      <c r="AM15" s="10">
        <v>0.69789488499466956</v>
      </c>
      <c r="AN15" s="14">
        <v>12</v>
      </c>
      <c r="AO15" s="10">
        <v>285.14999999999998</v>
      </c>
      <c r="AP15" s="14">
        <v>10.5</v>
      </c>
      <c r="AQ15" s="14">
        <v>37</v>
      </c>
      <c r="AR15" s="10">
        <v>310.14999999999998</v>
      </c>
      <c r="AS15" s="14">
        <v>47.1</v>
      </c>
      <c r="AT15" s="14">
        <v>0.5</v>
      </c>
      <c r="AU15" s="10">
        <v>0.81280647960285579</v>
      </c>
      <c r="AV15" s="10">
        <v>18.735648306024533</v>
      </c>
      <c r="AW15" s="10">
        <v>0.73969793847575804</v>
      </c>
      <c r="AX15" s="10">
        <v>0.80076333203496575</v>
      </c>
      <c r="AY15" s="10">
        <v>13.866836420900871</v>
      </c>
      <c r="AZ15" s="10">
        <v>18.169823758274916</v>
      </c>
      <c r="BA15" s="10">
        <v>2.9943521883456707</v>
      </c>
      <c r="BB15" s="10">
        <v>0.21526362865151427</v>
      </c>
      <c r="BC15" s="2">
        <v>0.31453200486601496</v>
      </c>
      <c r="BD15" s="1" t="s">
        <v>79</v>
      </c>
      <c r="BE15" s="15"/>
      <c r="BF15" s="9">
        <v>1.2357466442696501</v>
      </c>
      <c r="BG15">
        <v>46</v>
      </c>
      <c r="BH15" s="19">
        <v>152.5</v>
      </c>
      <c r="BI15">
        <v>114</v>
      </c>
      <c r="BJ15" s="19">
        <v>31</v>
      </c>
      <c r="BK15">
        <v>95</v>
      </c>
      <c r="BL15" s="20">
        <v>12.1</v>
      </c>
      <c r="BM15">
        <v>90</v>
      </c>
      <c r="BN15">
        <v>74</v>
      </c>
      <c r="BO15" s="20">
        <v>9.8800000000000008</v>
      </c>
      <c r="BP15">
        <v>90</v>
      </c>
      <c r="BQ15" s="19">
        <v>12.4</v>
      </c>
      <c r="BR15">
        <v>87</v>
      </c>
      <c r="BS15">
        <v>85</v>
      </c>
      <c r="BT15" s="20">
        <v>3.19</v>
      </c>
      <c r="BU15" s="20">
        <v>-0.30000000000000071</v>
      </c>
      <c r="BV15" s="20">
        <v>3</v>
      </c>
      <c r="BW15" s="20">
        <v>-11</v>
      </c>
      <c r="BX15" s="20">
        <v>5</v>
      </c>
      <c r="BY15" s="20">
        <v>6.6900000000000013</v>
      </c>
      <c r="BZ15" s="25">
        <f t="shared" si="1"/>
        <v>51.709530180000002</v>
      </c>
      <c r="CA15" s="25">
        <f t="shared" si="0"/>
        <v>22.234681077129807</v>
      </c>
    </row>
    <row r="16" spans="1:79" ht="15.6" x14ac:dyDescent="0.3">
      <c r="A16" s="2">
        <v>102</v>
      </c>
      <c r="B16" s="3" t="s">
        <v>173</v>
      </c>
      <c r="C16" s="10">
        <v>707</v>
      </c>
      <c r="D16" s="9" t="s">
        <v>58</v>
      </c>
      <c r="E16" s="10">
        <v>7.894517156</v>
      </c>
      <c r="F16" s="10">
        <v>0.83806408600000004</v>
      </c>
      <c r="G16" s="10">
        <v>18.637461049999999</v>
      </c>
      <c r="H16" s="10">
        <v>15.62025948</v>
      </c>
      <c r="I16" s="10">
        <v>85.641497810000004</v>
      </c>
      <c r="J16" s="10">
        <v>31.01341841</v>
      </c>
      <c r="K16" s="10">
        <v>97.938184500000006</v>
      </c>
      <c r="L16" s="11">
        <v>6.1805555555555563E-3</v>
      </c>
      <c r="M16" s="11">
        <v>6.5856365740740745E-3</v>
      </c>
      <c r="N16" s="10">
        <v>6.0617415089999991</v>
      </c>
      <c r="O16" s="10">
        <v>11.745762259999992</v>
      </c>
      <c r="P16" s="10">
        <v>0.51607902278451212</v>
      </c>
      <c r="Q16" s="9">
        <v>0.58645660191074744</v>
      </c>
      <c r="R16">
        <v>25.145459810000006</v>
      </c>
      <c r="S16">
        <v>2.1408112350130288</v>
      </c>
      <c r="T16" s="9">
        <v>2.3726362351807881</v>
      </c>
      <c r="U16" s="3">
        <v>13.374595325</v>
      </c>
      <c r="V16" s="3">
        <v>7.9761845704999992</v>
      </c>
      <c r="W16" s="3">
        <v>0.55547934269999999</v>
      </c>
      <c r="X16" s="3">
        <v>0.91203657599999999</v>
      </c>
      <c r="Y16" s="3">
        <v>18.613714515000002</v>
      </c>
      <c r="Z16" s="3">
        <v>19.1449909</v>
      </c>
      <c r="AA16" s="3">
        <v>10.339567450500001</v>
      </c>
      <c r="AB16" s="3">
        <v>17.288556294999999</v>
      </c>
      <c r="AC16" s="3">
        <v>96.82486926</v>
      </c>
      <c r="AD16" s="3">
        <v>84.986832535000005</v>
      </c>
      <c r="AE16" s="3">
        <v>30.750050985000001</v>
      </c>
      <c r="AF16" s="3">
        <v>30.983457404999999</v>
      </c>
      <c r="AG16" s="3">
        <v>70.979032785000001</v>
      </c>
      <c r="AH16" s="3">
        <v>99.0877792</v>
      </c>
      <c r="AI16" s="18">
        <v>43635</v>
      </c>
      <c r="AJ16" s="13">
        <v>638.4</v>
      </c>
      <c r="AK16" s="16">
        <v>3.0015999999999998</v>
      </c>
      <c r="AL16" s="10">
        <v>1.5999999999998238E-3</v>
      </c>
      <c r="AM16" s="10">
        <v>0.83761735674307036</v>
      </c>
      <c r="AN16" s="14">
        <v>12</v>
      </c>
      <c r="AO16" s="10">
        <v>285.14999999999998</v>
      </c>
      <c r="AP16" s="14">
        <v>10.5</v>
      </c>
      <c r="AQ16" s="14">
        <v>37</v>
      </c>
      <c r="AR16" s="10">
        <v>310.14999999999998</v>
      </c>
      <c r="AS16" s="14">
        <v>47.1</v>
      </c>
      <c r="AT16" s="14">
        <v>0.5</v>
      </c>
      <c r="AU16" s="10">
        <v>0.97553489734171706</v>
      </c>
      <c r="AV16" s="10">
        <v>18.181493652122001</v>
      </c>
      <c r="AW16" s="10">
        <v>0.64659671331661028</v>
      </c>
      <c r="AX16" s="10">
        <v>1.0616413737362458</v>
      </c>
      <c r="AY16" s="10">
        <v>12.046245783265801</v>
      </c>
      <c r="AZ16" s="10">
        <v>20.368816046292466</v>
      </c>
      <c r="BA16" s="10">
        <v>7.0511700398508808</v>
      </c>
      <c r="BB16" s="10">
        <v>0.6003160870932599</v>
      </c>
      <c r="BC16" s="2">
        <v>0.70224187578749087</v>
      </c>
      <c r="BD16" s="1" t="s">
        <v>79</v>
      </c>
      <c r="BE16" s="15"/>
      <c r="BF16" s="9">
        <v>2.3726362351807881</v>
      </c>
      <c r="BG16">
        <v>51</v>
      </c>
      <c r="BH16" s="19">
        <v>153.19999999999999</v>
      </c>
      <c r="BI16">
        <v>112</v>
      </c>
      <c r="BJ16" s="19">
        <v>35.799999999999997</v>
      </c>
      <c r="BK16">
        <v>90</v>
      </c>
      <c r="BL16" s="20">
        <v>12.4</v>
      </c>
      <c r="BM16">
        <v>95</v>
      </c>
      <c r="BN16">
        <v>71</v>
      </c>
      <c r="BO16" s="20">
        <v>5.81</v>
      </c>
      <c r="BP16">
        <v>93</v>
      </c>
      <c r="BQ16" s="19">
        <v>14.1</v>
      </c>
      <c r="BR16">
        <v>90</v>
      </c>
      <c r="BS16">
        <v>93</v>
      </c>
      <c r="BT16" s="20">
        <v>10.74</v>
      </c>
      <c r="BU16" s="20">
        <v>-1.6999999999999993</v>
      </c>
      <c r="BV16" s="20">
        <v>5</v>
      </c>
      <c r="BW16" s="20">
        <v>-22</v>
      </c>
      <c r="BX16" s="20">
        <v>-3</v>
      </c>
      <c r="BY16" s="20">
        <v>-4.9300000000000006</v>
      </c>
      <c r="BZ16" s="25">
        <f t="shared" si="1"/>
        <v>50.802345440000003</v>
      </c>
      <c r="CA16" s="25">
        <f t="shared" si="0"/>
        <v>21.645430741228047</v>
      </c>
    </row>
    <row r="17" spans="1:79" ht="15.6" x14ac:dyDescent="0.3">
      <c r="A17" s="2">
        <v>103</v>
      </c>
      <c r="B17" s="3" t="s">
        <v>174</v>
      </c>
      <c r="C17" s="10">
        <v>639</v>
      </c>
      <c r="D17" s="9" t="s">
        <v>58</v>
      </c>
      <c r="E17" s="10">
        <v>8.8650349249999998</v>
      </c>
      <c r="F17" s="10">
        <v>0.64986947129999995</v>
      </c>
      <c r="G17" s="10">
        <v>25.1480581</v>
      </c>
      <c r="H17" s="10">
        <v>16.327851320000001</v>
      </c>
      <c r="I17" s="10">
        <v>79.96989404</v>
      </c>
      <c r="J17" s="10">
        <v>31.844413209999999</v>
      </c>
      <c r="K17" s="10">
        <v>91.4111446</v>
      </c>
      <c r="L17" s="11">
        <v>5.0231481481481481E-3</v>
      </c>
      <c r="M17" s="11">
        <v>5.5786921296296296E-3</v>
      </c>
      <c r="N17" s="10">
        <v>4.3306704000000007</v>
      </c>
      <c r="O17" s="10">
        <v>12.764613139999994</v>
      </c>
      <c r="P17" s="10">
        <v>0.3392715746652078</v>
      </c>
      <c r="Q17" s="9">
        <v>0.35372801381466318</v>
      </c>
      <c r="R17">
        <v>14.568101249999998</v>
      </c>
      <c r="S17">
        <v>1.1412881134915465</v>
      </c>
      <c r="T17" s="9">
        <v>1.1562332987404083</v>
      </c>
      <c r="U17" s="3">
        <v>13.346695733333334</v>
      </c>
      <c r="V17" s="3">
        <v>8.8372736036666666</v>
      </c>
      <c r="W17" s="3">
        <v>0.50016502783333339</v>
      </c>
      <c r="X17" s="3">
        <v>0.63063430803333331</v>
      </c>
      <c r="Y17" s="3">
        <v>23.003711620000001</v>
      </c>
      <c r="Z17" s="3">
        <v>25.564117486666671</v>
      </c>
      <c r="AA17" s="3">
        <v>11.494201213333334</v>
      </c>
      <c r="AB17" s="3">
        <v>16.109377519999999</v>
      </c>
      <c r="AC17" s="3">
        <v>93.246127816666672</v>
      </c>
      <c r="AD17" s="3">
        <v>80.226577063333323</v>
      </c>
      <c r="AE17" s="3">
        <v>31.436193410000001</v>
      </c>
      <c r="AF17" s="3">
        <v>31.427632713333335</v>
      </c>
      <c r="AG17" s="3">
        <v>77.057740550000005</v>
      </c>
      <c r="AH17" s="3">
        <v>92.144964273333315</v>
      </c>
      <c r="AI17" s="18">
        <v>43635</v>
      </c>
      <c r="AJ17" s="13">
        <v>638.4</v>
      </c>
      <c r="AK17" s="16">
        <v>3.0015999999999998</v>
      </c>
      <c r="AL17" s="10">
        <v>1.5999999999998238E-3</v>
      </c>
      <c r="AM17" s="10">
        <v>0.64952305900186569</v>
      </c>
      <c r="AN17" s="14">
        <v>12</v>
      </c>
      <c r="AO17" s="10">
        <v>285.14999999999998</v>
      </c>
      <c r="AP17" s="14">
        <v>10.5</v>
      </c>
      <c r="AQ17" s="14">
        <v>37</v>
      </c>
      <c r="AR17" s="10">
        <v>310.14999999999998</v>
      </c>
      <c r="AS17" s="14">
        <v>47.1</v>
      </c>
      <c r="AT17" s="14">
        <v>0.5</v>
      </c>
      <c r="AU17" s="10">
        <v>0.75647001054065155</v>
      </c>
      <c r="AV17" s="10">
        <v>19.023751775983918</v>
      </c>
      <c r="AW17" s="10">
        <v>0.58220898285970446</v>
      </c>
      <c r="AX17" s="10">
        <v>0.73407963093106776</v>
      </c>
      <c r="AY17" s="10">
        <v>13.377971749281933</v>
      </c>
      <c r="AZ17" s="10">
        <v>18.765704261034568</v>
      </c>
      <c r="BA17" s="10">
        <v>5.0963749268732883</v>
      </c>
      <c r="BB17" s="10">
        <v>0.39925807942451208</v>
      </c>
      <c r="BC17" s="2">
        <v>0.41311577752243417</v>
      </c>
      <c r="BD17" s="1" t="s">
        <v>79</v>
      </c>
      <c r="BE17" s="15"/>
      <c r="BF17" s="9">
        <v>1.1562332987404083</v>
      </c>
      <c r="BG17">
        <v>51</v>
      </c>
      <c r="BH17" s="19">
        <v>150.4</v>
      </c>
      <c r="BI17">
        <v>94</v>
      </c>
      <c r="BJ17" s="19">
        <v>32.9</v>
      </c>
      <c r="BK17">
        <v>80</v>
      </c>
      <c r="BL17" s="20">
        <v>14.1</v>
      </c>
      <c r="BM17">
        <v>93</v>
      </c>
      <c r="BN17">
        <v>107</v>
      </c>
      <c r="BO17" s="20">
        <v>1.73</v>
      </c>
      <c r="BP17" s="21" t="e">
        <v>#NULL!</v>
      </c>
      <c r="BQ17" s="19">
        <v>14.4</v>
      </c>
      <c r="BR17">
        <v>89</v>
      </c>
      <c r="BS17">
        <v>104</v>
      </c>
      <c r="BT17" s="20">
        <v>4.32</v>
      </c>
      <c r="BU17" s="20">
        <v>-0.30000000000000071</v>
      </c>
      <c r="BV17" s="20">
        <v>4</v>
      </c>
      <c r="BW17" s="20">
        <v>3</v>
      </c>
      <c r="BX17" s="21" t="e">
        <v>#NULL!</v>
      </c>
      <c r="BY17" s="20">
        <v>-2.5900000000000003</v>
      </c>
      <c r="BZ17" s="25">
        <f t="shared" si="1"/>
        <v>42.637682779999999</v>
      </c>
      <c r="CA17" s="25">
        <f t="shared" si="0"/>
        <v>18.849416971409575</v>
      </c>
    </row>
    <row r="18" spans="1:79" x14ac:dyDescent="0.3">
      <c r="A18" s="2">
        <v>130</v>
      </c>
      <c r="B18" s="3" t="s">
        <v>203</v>
      </c>
      <c r="C18" s="10">
        <v>642</v>
      </c>
      <c r="D18" s="9" t="s">
        <v>58</v>
      </c>
      <c r="E18" s="10">
        <v>8.9449360500000008</v>
      </c>
      <c r="F18" s="10">
        <v>0.55134031309999998</v>
      </c>
      <c r="G18" s="10">
        <v>20.52460572</v>
      </c>
      <c r="H18" s="10">
        <v>11.3180905</v>
      </c>
      <c r="I18" s="10">
        <v>76.000808070000005</v>
      </c>
      <c r="J18" s="10">
        <v>30.271858900000002</v>
      </c>
      <c r="K18" s="10">
        <v>94.913848470000005</v>
      </c>
      <c r="L18" s="11">
        <v>4.5081018518518517E-3</v>
      </c>
      <c r="M18" s="11">
        <v>5.2083217592592598E-3</v>
      </c>
      <c r="N18" s="10">
        <v>1.6662309880000006</v>
      </c>
      <c r="O18" s="10">
        <v>13.809997039999999</v>
      </c>
      <c r="P18" s="10">
        <v>0.12065397140736829</v>
      </c>
      <c r="Q18" s="9">
        <v>0.14254312370890213</v>
      </c>
      <c r="R18">
        <v>6.4446657300000112</v>
      </c>
      <c r="S18">
        <v>0.46666669886556411</v>
      </c>
      <c r="T18" s="9">
        <v>0.40108472108557752</v>
      </c>
      <c r="U18" s="3">
        <v>13.144737286666668</v>
      </c>
      <c r="V18" s="3">
        <v>8.9528264573333356</v>
      </c>
      <c r="W18" s="3">
        <v>0.4998738932666667</v>
      </c>
      <c r="X18" s="3">
        <v>0.5389331262</v>
      </c>
      <c r="Y18" s="3">
        <v>17.713424740000001</v>
      </c>
      <c r="Z18" s="3">
        <v>20.350451493333335</v>
      </c>
      <c r="AA18" s="3">
        <v>8.8524397179999994</v>
      </c>
      <c r="AB18" s="3">
        <v>10.946804316666666</v>
      </c>
      <c r="AC18" s="3">
        <v>91.354752366666673</v>
      </c>
      <c r="AD18" s="3">
        <v>76.72871275</v>
      </c>
      <c r="AE18" s="3">
        <v>30.242365429999996</v>
      </c>
      <c r="AF18" s="3">
        <v>30.273376709999997</v>
      </c>
      <c r="AG18" s="3">
        <v>87.193810999999997</v>
      </c>
      <c r="AH18" s="3">
        <v>93.255696126666678</v>
      </c>
      <c r="AI18" s="12">
        <v>43639</v>
      </c>
      <c r="AJ18" s="13">
        <v>640.1</v>
      </c>
      <c r="AK18" s="16">
        <v>2.9548800000000002</v>
      </c>
      <c r="AL18" s="10">
        <v>4.5119999999999827E-2</v>
      </c>
      <c r="AM18" s="10">
        <v>0.55975908981075373</v>
      </c>
      <c r="AN18" s="14">
        <v>12</v>
      </c>
      <c r="AO18" s="10">
        <v>285.14999999999998</v>
      </c>
      <c r="AP18" s="14">
        <v>10.5</v>
      </c>
      <c r="AQ18" s="14">
        <v>37</v>
      </c>
      <c r="AR18" s="10">
        <v>310.14999999999998</v>
      </c>
      <c r="AS18" s="14">
        <v>47.1</v>
      </c>
      <c r="AT18" s="14">
        <v>0.5</v>
      </c>
      <c r="AU18" s="10">
        <v>0.65180245946289395</v>
      </c>
      <c r="AV18" s="10">
        <v>13.377988487802181</v>
      </c>
      <c r="AW18" s="10">
        <v>0.59095811663133313</v>
      </c>
      <c r="AX18" s="10">
        <v>0.63713450440086483</v>
      </c>
      <c r="AY18" s="10">
        <v>10.464296843024858</v>
      </c>
      <c r="AZ18" s="10">
        <v>12.964302154268971</v>
      </c>
      <c r="BA18" s="10">
        <v>1.9641709012166828</v>
      </c>
      <c r="BB18" s="10">
        <v>0.142228191326005</v>
      </c>
      <c r="BC18" s="2">
        <v>0.17018786659217669</v>
      </c>
      <c r="BD18" s="1" t="s">
        <v>79</v>
      </c>
      <c r="BE18" s="15"/>
      <c r="BF18" s="9">
        <v>0.40108472108557752</v>
      </c>
      <c r="BG18">
        <v>48</v>
      </c>
      <c r="BH18" s="19">
        <v>148.4</v>
      </c>
      <c r="BI18">
        <v>119</v>
      </c>
      <c r="BJ18" s="19">
        <v>32.1</v>
      </c>
      <c r="BK18">
        <v>87</v>
      </c>
      <c r="BL18" s="20">
        <v>14.1</v>
      </c>
      <c r="BM18">
        <v>87</v>
      </c>
      <c r="BN18">
        <v>94</v>
      </c>
      <c r="BO18" s="20">
        <v>3.77</v>
      </c>
      <c r="BP18">
        <v>79</v>
      </c>
      <c r="BQ18" s="19">
        <v>14.5</v>
      </c>
      <c r="BR18">
        <v>89</v>
      </c>
      <c r="BS18">
        <v>80</v>
      </c>
      <c r="BT18" s="20">
        <v>1.82</v>
      </c>
      <c r="BU18" s="20">
        <v>-0.40000000000000036</v>
      </c>
      <c r="BV18" s="20">
        <v>-2</v>
      </c>
      <c r="BW18" s="20">
        <v>14</v>
      </c>
      <c r="BX18" s="20">
        <v>8</v>
      </c>
      <c r="BY18" s="20">
        <v>1.95</v>
      </c>
      <c r="BZ18" s="25">
        <f t="shared" si="1"/>
        <v>53.977492030000001</v>
      </c>
      <c r="CA18" s="25">
        <f t="shared" si="0"/>
        <v>24.510089667141333</v>
      </c>
    </row>
    <row r="19" spans="1:79" x14ac:dyDescent="0.3">
      <c r="A19" s="2">
        <v>135</v>
      </c>
      <c r="B19" s="3" t="s">
        <v>208</v>
      </c>
      <c r="C19" s="10">
        <v>546</v>
      </c>
      <c r="D19" s="9" t="s">
        <v>58</v>
      </c>
      <c r="E19" s="10">
        <v>7.7726782779999999</v>
      </c>
      <c r="F19" s="10">
        <v>0.83041951010000004</v>
      </c>
      <c r="G19" s="10">
        <v>25.075560209999999</v>
      </c>
      <c r="H19" s="10">
        <v>20.80752137</v>
      </c>
      <c r="I19" s="10">
        <v>85.308751029999996</v>
      </c>
      <c r="J19" s="10">
        <v>27.315384470000001</v>
      </c>
      <c r="K19" s="10">
        <v>74.19134708</v>
      </c>
      <c r="L19" s="11">
        <v>4.8611111111111112E-3</v>
      </c>
      <c r="M19" s="11">
        <v>5.526608796296296E-3</v>
      </c>
      <c r="N19" s="10">
        <v>8.5423029600000007</v>
      </c>
      <c r="O19" s="10">
        <v>12.450661670000002</v>
      </c>
      <c r="P19" s="10">
        <v>0.68609228861970983</v>
      </c>
      <c r="Q19" s="9">
        <v>0.75611214651299308</v>
      </c>
      <c r="R19">
        <v>12.314132110000003</v>
      </c>
      <c r="S19">
        <v>0.98903435306342236</v>
      </c>
      <c r="T19" s="9">
        <v>0.89934101607690875</v>
      </c>
      <c r="U19" s="3">
        <v>13.308670883333333</v>
      </c>
      <c r="V19" s="3">
        <v>7.7726298070000004</v>
      </c>
      <c r="W19" s="3">
        <v>0.50720924386666666</v>
      </c>
      <c r="X19" s="3">
        <v>0.77565462646666672</v>
      </c>
      <c r="Y19" s="3">
        <v>23.420889549999998</v>
      </c>
      <c r="Z19" s="3">
        <v>27.006861749999999</v>
      </c>
      <c r="AA19" s="3">
        <v>11.889898866666668</v>
      </c>
      <c r="AB19" s="3">
        <v>20.896254803333335</v>
      </c>
      <c r="AC19" s="3">
        <v>97.401652646666662</v>
      </c>
      <c r="AD19" s="3">
        <v>85.45114434333334</v>
      </c>
      <c r="AE19" s="3">
        <v>27.826293629999999</v>
      </c>
      <c r="AF19" s="3">
        <v>27.578486833333333</v>
      </c>
      <c r="AG19" s="3">
        <v>62.890036836666667</v>
      </c>
      <c r="AH19" s="3">
        <v>73.653244920000006</v>
      </c>
      <c r="AI19" s="12">
        <v>43639</v>
      </c>
      <c r="AJ19" s="13">
        <v>640.1</v>
      </c>
      <c r="AK19" s="16">
        <v>2.9548800000000002</v>
      </c>
      <c r="AL19" s="10">
        <v>4.5119999999999827E-2</v>
      </c>
      <c r="AM19" s="10">
        <v>0.84309973003979855</v>
      </c>
      <c r="AN19" s="14">
        <v>12</v>
      </c>
      <c r="AO19" s="10">
        <v>285.14999999999998</v>
      </c>
      <c r="AP19" s="14">
        <v>10.5</v>
      </c>
      <c r="AQ19" s="14">
        <v>37</v>
      </c>
      <c r="AR19" s="10">
        <v>310.14999999999998</v>
      </c>
      <c r="AS19" s="14">
        <v>47.1</v>
      </c>
      <c r="AT19" s="14">
        <v>0.5</v>
      </c>
      <c r="AU19" s="10">
        <v>0.98173390591697607</v>
      </c>
      <c r="AV19" s="10">
        <v>24.617527668019608</v>
      </c>
      <c r="AW19" s="10">
        <v>0.599630073766518</v>
      </c>
      <c r="AX19" s="10">
        <v>0.91699007167111801</v>
      </c>
      <c r="AY19" s="10">
        <v>14.041704801685192</v>
      </c>
      <c r="AZ19" s="10">
        <v>24.698942697355999</v>
      </c>
      <c r="BA19" s="10">
        <v>10.111523816898965</v>
      </c>
      <c r="BB19" s="10">
        <v>0.81212742622850198</v>
      </c>
      <c r="BC19" s="2">
        <v>0.89476443170456132</v>
      </c>
      <c r="BD19" s="1" t="s">
        <v>79</v>
      </c>
      <c r="BE19" s="15"/>
      <c r="BF19" s="9">
        <v>0.89934101607690875</v>
      </c>
      <c r="BG19">
        <v>46</v>
      </c>
      <c r="BH19" s="19">
        <v>151.80000000000001</v>
      </c>
      <c r="BI19">
        <v>97</v>
      </c>
      <c r="BJ19" s="19">
        <v>31.4</v>
      </c>
      <c r="BK19">
        <v>90</v>
      </c>
      <c r="BL19" s="20">
        <v>11.9</v>
      </c>
      <c r="BM19">
        <v>90</v>
      </c>
      <c r="BN19">
        <v>70</v>
      </c>
      <c r="BO19" s="20">
        <v>5.36</v>
      </c>
      <c r="BP19" s="21" t="e">
        <v>#NULL!</v>
      </c>
      <c r="BQ19" s="19">
        <v>8.1</v>
      </c>
      <c r="BR19">
        <v>91</v>
      </c>
      <c r="BS19">
        <v>83</v>
      </c>
      <c r="BT19" s="20">
        <v>0.99</v>
      </c>
      <c r="BU19" s="20">
        <v>3.8000000000000007</v>
      </c>
      <c r="BV19" s="20">
        <v>-1</v>
      </c>
      <c r="BW19" s="20">
        <v>-13</v>
      </c>
      <c r="BX19" s="21" t="e">
        <v>#NULL!</v>
      </c>
      <c r="BY19" s="20">
        <v>4.37</v>
      </c>
      <c r="BZ19" s="25">
        <f t="shared" si="1"/>
        <v>43.998459889999999</v>
      </c>
      <c r="CA19" s="25">
        <f t="shared" si="0"/>
        <v>19.093868696415953</v>
      </c>
    </row>
    <row r="20" spans="1:79" x14ac:dyDescent="0.3">
      <c r="A20" s="2">
        <v>156</v>
      </c>
      <c r="B20" s="3" t="s">
        <v>232</v>
      </c>
      <c r="C20" s="10">
        <v>421</v>
      </c>
      <c r="D20" s="9" t="s">
        <v>58</v>
      </c>
      <c r="E20" s="10">
        <v>8.2031534500000003</v>
      </c>
      <c r="F20" s="10">
        <v>1.0508342829999999</v>
      </c>
      <c r="G20" s="10">
        <v>13.18808179</v>
      </c>
      <c r="H20" s="10">
        <v>13.789427959999999</v>
      </c>
      <c r="I20" s="10">
        <v>80.070829219999993</v>
      </c>
      <c r="J20" s="10">
        <v>29.2344075</v>
      </c>
      <c r="K20" s="10">
        <v>74.425893149999993</v>
      </c>
      <c r="L20" s="11">
        <v>4.9074074074074072E-3</v>
      </c>
      <c r="M20" s="11">
        <v>5.6770717592592593E-3</v>
      </c>
      <c r="N20" s="10">
        <v>5.5152917160000001</v>
      </c>
      <c r="O20" s="10">
        <v>11.651320100000007</v>
      </c>
      <c r="P20" s="10">
        <v>0.47336195973192746</v>
      </c>
      <c r="Q20" s="9">
        <v>0.40828120942362561</v>
      </c>
      <c r="R20">
        <v>9.4066998499999954</v>
      </c>
      <c r="S20">
        <v>0.80735056364986402</v>
      </c>
      <c r="T20" s="9">
        <v>0.67043126485511195</v>
      </c>
      <c r="U20" s="3">
        <v>13.449620136666667</v>
      </c>
      <c r="V20" s="3">
        <v>8.307469853333334</v>
      </c>
      <c r="W20" s="3">
        <v>0.59068070093333336</v>
      </c>
      <c r="X20" s="3">
        <v>0.85632869056666661</v>
      </c>
      <c r="Y20" s="3">
        <v>13.940256580000002</v>
      </c>
      <c r="Z20" s="3">
        <v>15.593836626666667</v>
      </c>
      <c r="AA20" s="3">
        <v>8.094399568</v>
      </c>
      <c r="AB20" s="3">
        <v>13.10052967</v>
      </c>
      <c r="AC20" s="3">
        <v>91.763483859999994</v>
      </c>
      <c r="AD20" s="3">
        <v>79.033882769999991</v>
      </c>
      <c r="AE20" s="3">
        <v>29.346175426666672</v>
      </c>
      <c r="AF20" s="3">
        <v>29.15481191666667</v>
      </c>
      <c r="AG20" s="3">
        <v>64.350745723333333</v>
      </c>
      <c r="AH20" s="3">
        <v>72.683482346666665</v>
      </c>
      <c r="AI20" s="12">
        <v>43641</v>
      </c>
      <c r="AJ20" s="13">
        <v>640.1</v>
      </c>
      <c r="AK20" s="16">
        <v>2.988</v>
      </c>
      <c r="AL20" s="10">
        <v>1.2000000000000011E-2</v>
      </c>
      <c r="AM20" s="10">
        <v>1.055054501004016</v>
      </c>
      <c r="AN20" s="14">
        <v>12</v>
      </c>
      <c r="AO20" s="10">
        <v>285.14999999999998</v>
      </c>
      <c r="AP20" s="14">
        <v>10.5</v>
      </c>
      <c r="AQ20" s="14">
        <v>37</v>
      </c>
      <c r="AR20" s="10">
        <v>310.14999999999998</v>
      </c>
      <c r="AS20" s="14">
        <v>47.1</v>
      </c>
      <c r="AT20" s="14">
        <v>0.5</v>
      </c>
      <c r="AU20" s="10">
        <v>1.2285412262877424</v>
      </c>
      <c r="AV20" s="10">
        <v>16.202102174669644</v>
      </c>
      <c r="AW20" s="10">
        <v>0.69057091532779824</v>
      </c>
      <c r="AX20" s="10">
        <v>1.0011427269109658</v>
      </c>
      <c r="AY20" s="10">
        <v>9.5392815811767449</v>
      </c>
      <c r="AZ20" s="10">
        <v>15.335239672174254</v>
      </c>
      <c r="BA20" s="10">
        <v>6.4219377770919497</v>
      </c>
      <c r="BB20" s="10">
        <v>0.55117683850192611</v>
      </c>
      <c r="BC20" s="2">
        <v>0.4722316401140878</v>
      </c>
      <c r="BD20" s="1" t="s">
        <v>79</v>
      </c>
      <c r="BE20" s="15"/>
      <c r="BF20" s="9">
        <v>0.67043126485511195</v>
      </c>
      <c r="BG20">
        <v>50</v>
      </c>
      <c r="BH20" s="19">
        <v>149.5</v>
      </c>
      <c r="BI20">
        <v>95</v>
      </c>
      <c r="BJ20" s="19">
        <v>32.9</v>
      </c>
      <c r="BK20">
        <v>94</v>
      </c>
      <c r="BL20" s="20">
        <v>15</v>
      </c>
      <c r="BM20">
        <v>91</v>
      </c>
      <c r="BN20">
        <v>60</v>
      </c>
      <c r="BO20" s="20">
        <v>8.32</v>
      </c>
      <c r="BP20">
        <v>91</v>
      </c>
      <c r="BQ20" s="19">
        <v>12.6</v>
      </c>
      <c r="BR20">
        <v>91</v>
      </c>
      <c r="BS20">
        <v>56</v>
      </c>
      <c r="BT20" s="20">
        <v>6.15</v>
      </c>
      <c r="BU20" s="20">
        <v>2.4000000000000004</v>
      </c>
      <c r="BV20" s="20">
        <v>0</v>
      </c>
      <c r="BW20" s="20">
        <v>4</v>
      </c>
      <c r="BX20" s="20">
        <v>3</v>
      </c>
      <c r="BY20" s="20">
        <v>2.17</v>
      </c>
      <c r="BZ20" s="25">
        <f t="shared" si="1"/>
        <v>43.091275150000001</v>
      </c>
      <c r="CA20" s="25">
        <f t="shared" si="0"/>
        <v>19.279996935157325</v>
      </c>
    </row>
    <row r="21" spans="1:79" x14ac:dyDescent="0.3">
      <c r="A21" s="2">
        <v>170</v>
      </c>
      <c r="B21" s="3" t="s">
        <v>247</v>
      </c>
      <c r="C21" s="10">
        <v>582</v>
      </c>
      <c r="D21" s="9" t="s">
        <v>58</v>
      </c>
      <c r="E21" s="10"/>
      <c r="F21" s="10"/>
      <c r="G21" s="10"/>
      <c r="H21" s="10"/>
      <c r="I21" s="10"/>
      <c r="J21" s="10"/>
      <c r="K21" s="10"/>
      <c r="L21" s="11"/>
      <c r="M21" s="11"/>
      <c r="N21" s="10">
        <v>0</v>
      </c>
      <c r="O21" s="10">
        <v>0</v>
      </c>
      <c r="P21" s="10" t="e">
        <v>#DIV/0!</v>
      </c>
      <c r="Q21" s="9">
        <v>-2.7393619866136979E-2</v>
      </c>
      <c r="R21">
        <v>0</v>
      </c>
      <c r="S21" t="e">
        <v>#DIV/0!</v>
      </c>
      <c r="T21" s="9">
        <v>0.86223767557896513</v>
      </c>
      <c r="U21" s="3">
        <v>13.290381865000001</v>
      </c>
      <c r="V21" s="3">
        <v>8.7986172549999999</v>
      </c>
      <c r="W21" s="3">
        <v>0.80777918790000003</v>
      </c>
      <c r="X21" s="3">
        <v>0.77455992019999997</v>
      </c>
      <c r="Y21" s="3">
        <v>15.12379541</v>
      </c>
      <c r="Z21" s="3">
        <v>15.528809415</v>
      </c>
      <c r="AA21" s="3">
        <v>12.19285893</v>
      </c>
      <c r="AB21" s="3">
        <v>11.76993253</v>
      </c>
      <c r="AC21" s="3">
        <v>93.304701200000011</v>
      </c>
      <c r="AD21" s="3">
        <v>77.865513964999991</v>
      </c>
      <c r="AE21" s="3">
        <v>30.606601940000001</v>
      </c>
      <c r="AF21" s="3">
        <v>30.778066789999997</v>
      </c>
      <c r="AG21" s="3">
        <v>87.278880170000008</v>
      </c>
      <c r="AH21" s="3">
        <v>100.587156865</v>
      </c>
      <c r="AI21" s="12">
        <v>43645</v>
      </c>
      <c r="AJ21" s="13">
        <v>635.86666666666667</v>
      </c>
      <c r="AK21" s="16">
        <v>3.0857100000000002</v>
      </c>
      <c r="AL21" s="10">
        <v>8.5710000000000175E-2</v>
      </c>
      <c r="AM21" s="10" t="s">
        <v>518</v>
      </c>
      <c r="AN21" s="14">
        <v>12</v>
      </c>
      <c r="AO21" s="10">
        <v>285.14999999999998</v>
      </c>
      <c r="AP21" s="14">
        <v>10.5</v>
      </c>
      <c r="AQ21" s="14">
        <v>37</v>
      </c>
      <c r="AR21" s="10">
        <v>310.14999999999998</v>
      </c>
      <c r="AS21" s="14">
        <v>47.1</v>
      </c>
      <c r="AT21" s="14">
        <v>0.5</v>
      </c>
      <c r="AU21" s="10" t="s">
        <v>518</v>
      </c>
      <c r="AV21" s="10" t="s">
        <v>518</v>
      </c>
      <c r="AW21" s="10">
        <v>0.9149122579567095</v>
      </c>
      <c r="AX21" s="10">
        <v>0.87728722914396184</v>
      </c>
      <c r="AY21" s="10">
        <v>13.871595217862264</v>
      </c>
      <c r="AZ21" s="10">
        <v>13.609178989930525</v>
      </c>
      <c r="BA21" s="10" t="s">
        <v>518</v>
      </c>
      <c r="BB21" s="10" t="s">
        <v>518</v>
      </c>
      <c r="BC21" s="2">
        <v>-1.7090433769445613E-2</v>
      </c>
      <c r="BD21" s="1" t="s">
        <v>79</v>
      </c>
      <c r="BE21" s="15"/>
      <c r="BF21" s="9">
        <v>0.86223767557896513</v>
      </c>
      <c r="BG21">
        <v>48</v>
      </c>
      <c r="BH21" s="19">
        <v>153.4</v>
      </c>
      <c r="BI21">
        <v>108</v>
      </c>
      <c r="BJ21" s="19">
        <v>32.1</v>
      </c>
      <c r="BK21">
        <v>91</v>
      </c>
      <c r="BL21" s="20">
        <v>16.100000000000001</v>
      </c>
      <c r="BM21">
        <v>74</v>
      </c>
      <c r="BN21">
        <v>71</v>
      </c>
      <c r="BO21" s="20">
        <v>15.79</v>
      </c>
      <c r="BP21">
        <v>91</v>
      </c>
      <c r="BQ21" s="19">
        <v>17.100000000000001</v>
      </c>
      <c r="BR21">
        <v>74</v>
      </c>
      <c r="BS21">
        <v>91</v>
      </c>
      <c r="BT21" s="20">
        <v>20</v>
      </c>
      <c r="BU21" s="20">
        <v>-1</v>
      </c>
      <c r="BV21" s="20">
        <v>0</v>
      </c>
      <c r="BW21" s="20">
        <v>-20</v>
      </c>
      <c r="BX21" s="20">
        <v>0</v>
      </c>
      <c r="BY21" s="20">
        <v>-4.2100000000000009</v>
      </c>
      <c r="BZ21" s="25">
        <f t="shared" si="1"/>
        <v>48.98797596</v>
      </c>
      <c r="CA21" s="25">
        <f t="shared" si="0"/>
        <v>20.817989100595113</v>
      </c>
    </row>
    <row r="22" spans="1:79" x14ac:dyDescent="0.3">
      <c r="A22" s="2">
        <v>175</v>
      </c>
      <c r="B22" s="3" t="s">
        <v>252</v>
      </c>
      <c r="C22" s="10">
        <v>502</v>
      </c>
      <c r="D22" s="9" t="s">
        <v>58</v>
      </c>
      <c r="E22" s="10">
        <v>8.1862582939999999</v>
      </c>
      <c r="F22" s="10">
        <v>0.8745157147</v>
      </c>
      <c r="G22" s="10">
        <v>21.227884700000001</v>
      </c>
      <c r="H22" s="10">
        <v>18.344969599999999</v>
      </c>
      <c r="I22" s="10">
        <v>80.832415999999995</v>
      </c>
      <c r="J22" s="10">
        <v>28.130558059999998</v>
      </c>
      <c r="K22" s="10">
        <v>85.344872219999999</v>
      </c>
      <c r="L22" s="11">
        <v>4.0104166666666665E-3</v>
      </c>
      <c r="M22" s="11">
        <v>4.6874884259259257E-3</v>
      </c>
      <c r="N22" s="10">
        <v>4.5106218999999985</v>
      </c>
      <c r="O22" s="10">
        <v>13.654447600000012</v>
      </c>
      <c r="P22" s="10">
        <v>0.33034085538546393</v>
      </c>
      <c r="Q22" s="9">
        <v>0.32471691313006029</v>
      </c>
      <c r="R22">
        <v>9.6776740399999994</v>
      </c>
      <c r="S22">
        <v>0.70875617406887925</v>
      </c>
      <c r="T22" s="9">
        <v>0.7633705500033271</v>
      </c>
      <c r="U22" s="3">
        <v>13.317888906666667</v>
      </c>
      <c r="V22" s="3">
        <v>8.3631855876666688</v>
      </c>
      <c r="W22" s="3">
        <v>0.61208932423333329</v>
      </c>
      <c r="X22" s="3">
        <v>0.91061826279999991</v>
      </c>
      <c r="Y22" s="3">
        <v>20.438674729999999</v>
      </c>
      <c r="Z22" s="3">
        <v>19.280352473333334</v>
      </c>
      <c r="AA22" s="3">
        <v>12.531967906666665</v>
      </c>
      <c r="AB22" s="3">
        <v>17.158696979999998</v>
      </c>
      <c r="AC22" s="3">
        <v>93.714074570000022</v>
      </c>
      <c r="AD22" s="3">
        <v>79.352499776666662</v>
      </c>
      <c r="AE22" s="3">
        <v>28.579610763333335</v>
      </c>
      <c r="AF22" s="3">
        <v>28.446939203333329</v>
      </c>
      <c r="AG22" s="3">
        <v>73.852814176666655</v>
      </c>
      <c r="AH22" s="3">
        <v>84.941846333333331</v>
      </c>
      <c r="AI22" s="12">
        <v>43645</v>
      </c>
      <c r="AJ22" s="13">
        <v>635.86666666666667</v>
      </c>
      <c r="AK22" s="16">
        <v>3.0857100000000002</v>
      </c>
      <c r="AL22" s="10">
        <v>8.5710000000000175E-2</v>
      </c>
      <c r="AM22" s="10">
        <v>0.85022479238165594</v>
      </c>
      <c r="AN22" s="14">
        <v>12</v>
      </c>
      <c r="AO22" s="10">
        <v>285.14999999999998</v>
      </c>
      <c r="AP22" s="14">
        <v>10.5</v>
      </c>
      <c r="AQ22" s="14">
        <v>37</v>
      </c>
      <c r="AR22" s="10">
        <v>310.14999999999998</v>
      </c>
      <c r="AS22" s="14">
        <v>47.1</v>
      </c>
      <c r="AT22" s="14">
        <v>0.5</v>
      </c>
      <c r="AU22" s="10">
        <v>0.99049982859158858</v>
      </c>
      <c r="AV22" s="10">
        <v>21.026216156712007</v>
      </c>
      <c r="AW22" s="10">
        <v>0.69326869780017442</v>
      </c>
      <c r="AX22" s="10">
        <v>1.0313905377048453</v>
      </c>
      <c r="AY22" s="10">
        <v>14.16654828482193</v>
      </c>
      <c r="AZ22" s="10">
        <v>19.793398769945842</v>
      </c>
      <c r="BA22" s="10">
        <v>5.312221383922715</v>
      </c>
      <c r="BB22" s="10">
        <v>0.38904696400334132</v>
      </c>
      <c r="BC22" s="2">
        <v>0.39469878729541291</v>
      </c>
      <c r="BD22" s="1" t="s">
        <v>79</v>
      </c>
      <c r="BE22" s="15"/>
      <c r="BF22" s="9">
        <v>0.7633705500033271</v>
      </c>
      <c r="BG22">
        <v>48</v>
      </c>
      <c r="BH22" s="19">
        <v>160.6</v>
      </c>
      <c r="BI22">
        <v>150</v>
      </c>
      <c r="BJ22" s="19">
        <v>33.4</v>
      </c>
      <c r="BK22">
        <v>89</v>
      </c>
      <c r="BL22" s="20">
        <v>15</v>
      </c>
      <c r="BM22">
        <v>87</v>
      </c>
      <c r="BN22">
        <v>69</v>
      </c>
      <c r="BO22" s="20">
        <v>6.14</v>
      </c>
      <c r="BP22">
        <v>90</v>
      </c>
      <c r="BQ22" s="19">
        <v>13.5</v>
      </c>
      <c r="BR22">
        <v>90</v>
      </c>
      <c r="BS22">
        <v>67</v>
      </c>
      <c r="BT22" s="20">
        <v>1.68</v>
      </c>
      <c r="BU22" s="20">
        <v>1.5</v>
      </c>
      <c r="BV22" s="20">
        <v>-3</v>
      </c>
      <c r="BW22" s="20">
        <v>2</v>
      </c>
      <c r="BX22" s="20">
        <v>-1</v>
      </c>
      <c r="BY22" s="20">
        <v>4.46</v>
      </c>
      <c r="BZ22" s="25">
        <f t="shared" si="1"/>
        <v>68.038855499999997</v>
      </c>
      <c r="CA22" s="25">
        <f t="shared" si="0"/>
        <v>26.379461010935024</v>
      </c>
    </row>
    <row r="23" spans="1:79" x14ac:dyDescent="0.3">
      <c r="A23" s="2">
        <v>176</v>
      </c>
      <c r="B23" s="3" t="s">
        <v>253</v>
      </c>
      <c r="C23" s="10">
        <v>519</v>
      </c>
      <c r="D23" s="9" t="s">
        <v>58</v>
      </c>
      <c r="E23" s="10">
        <v>8.4624087190000008</v>
      </c>
      <c r="F23" s="10">
        <v>0.69166107639999996</v>
      </c>
      <c r="G23" s="10">
        <v>20.92847553</v>
      </c>
      <c r="H23" s="10">
        <v>14.473253</v>
      </c>
      <c r="I23" s="10">
        <v>81.788347869999996</v>
      </c>
      <c r="J23" s="10">
        <v>33.13747601</v>
      </c>
      <c r="K23" s="10">
        <v>71.052753350000003</v>
      </c>
      <c r="L23" s="11">
        <v>4.2187500000000003E-3</v>
      </c>
      <c r="M23" s="11">
        <v>4.7800810185185186E-3</v>
      </c>
      <c r="N23" s="10">
        <v>3.5908729899999994</v>
      </c>
      <c r="O23" s="10">
        <v>11.23904481000001</v>
      </c>
      <c r="P23" s="10">
        <v>0.31949983745994126</v>
      </c>
      <c r="Q23" s="9">
        <v>0.11644316385203317</v>
      </c>
      <c r="R23">
        <v>8.8283718700000051</v>
      </c>
      <c r="S23">
        <v>0.78550909078544706</v>
      </c>
      <c r="T23" s="9">
        <v>0.46019622140902311</v>
      </c>
      <c r="U23" s="3">
        <v>13.306014876666666</v>
      </c>
      <c r="V23" s="3">
        <v>8.8773295779999994</v>
      </c>
      <c r="W23" s="3">
        <v>0.56157671170000001</v>
      </c>
      <c r="X23" s="3">
        <v>0.63853944473333335</v>
      </c>
      <c r="Y23" s="3">
        <v>19.358354073333334</v>
      </c>
      <c r="Z23" s="3">
        <v>19.117153559999998</v>
      </c>
      <c r="AA23" s="3">
        <v>10.855265553333334</v>
      </c>
      <c r="AB23" s="3">
        <v>12.204136890000001</v>
      </c>
      <c r="AC23" s="3">
        <v>93.834232716666676</v>
      </c>
      <c r="AD23" s="3">
        <v>80.28645473666667</v>
      </c>
      <c r="AE23" s="3">
        <v>32.329815610000004</v>
      </c>
      <c r="AF23" s="3">
        <v>32.626452003333334</v>
      </c>
      <c r="AG23" s="3">
        <v>64.61047928666666</v>
      </c>
      <c r="AH23" s="3">
        <v>70.541224360000001</v>
      </c>
      <c r="AI23" s="12">
        <v>43645</v>
      </c>
      <c r="AJ23" s="13">
        <v>635.86666666666667</v>
      </c>
      <c r="AK23" s="16">
        <v>3.0857100000000002</v>
      </c>
      <c r="AL23" s="10">
        <v>8.5710000000000175E-2</v>
      </c>
      <c r="AM23" s="10">
        <v>0.67244920267944808</v>
      </c>
      <c r="AN23" s="14">
        <v>12</v>
      </c>
      <c r="AO23" s="10">
        <v>285.14999999999998</v>
      </c>
      <c r="AP23" s="14">
        <v>10.5</v>
      </c>
      <c r="AQ23" s="14">
        <v>37</v>
      </c>
      <c r="AR23" s="10">
        <v>310.14999999999998</v>
      </c>
      <c r="AS23" s="14">
        <v>47.1</v>
      </c>
      <c r="AT23" s="14">
        <v>0.5</v>
      </c>
      <c r="AU23" s="10">
        <v>0.78339378710043173</v>
      </c>
      <c r="AV23" s="10">
        <v>16.395237703685414</v>
      </c>
      <c r="AW23" s="10">
        <v>0.63605676528145072</v>
      </c>
      <c r="AX23" s="10">
        <v>0.72322680990850208</v>
      </c>
      <c r="AY23" s="10">
        <v>12.310625575193628</v>
      </c>
      <c r="AZ23" s="10">
        <v>13.880724020911154</v>
      </c>
      <c r="BA23" s="10">
        <v>4.0754119115302441</v>
      </c>
      <c r="BB23" s="10">
        <v>0.36261194615970577</v>
      </c>
      <c r="BC23" s="2">
        <v>0.13484246287605492</v>
      </c>
      <c r="BD23" s="1" t="s">
        <v>79</v>
      </c>
      <c r="BE23" s="15"/>
      <c r="BF23" s="9">
        <v>0.46019622140902311</v>
      </c>
      <c r="BG23">
        <v>63</v>
      </c>
      <c r="BH23" s="19">
        <v>145.19999999999999</v>
      </c>
      <c r="BI23">
        <v>103</v>
      </c>
      <c r="BJ23" s="19">
        <v>31.3</v>
      </c>
      <c r="BK23">
        <v>86</v>
      </c>
      <c r="BL23" s="20">
        <v>14.8</v>
      </c>
      <c r="BM23">
        <v>88</v>
      </c>
      <c r="BN23">
        <v>61</v>
      </c>
      <c r="BO23" s="20">
        <v>6.88</v>
      </c>
      <c r="BP23">
        <v>79</v>
      </c>
      <c r="BQ23" s="19">
        <v>13.6</v>
      </c>
      <c r="BR23">
        <v>91</v>
      </c>
      <c r="BS23">
        <v>60</v>
      </c>
      <c r="BT23" s="20">
        <v>2.87</v>
      </c>
      <c r="BU23" s="20">
        <v>1.2000000000000011</v>
      </c>
      <c r="BV23" s="20">
        <v>-3</v>
      </c>
      <c r="BW23" s="20">
        <v>1</v>
      </c>
      <c r="BX23" s="20">
        <v>7</v>
      </c>
      <c r="BY23" s="20">
        <v>4.01</v>
      </c>
      <c r="BZ23" s="25">
        <f t="shared" si="1"/>
        <v>46.720014110000001</v>
      </c>
      <c r="CA23" s="25">
        <f t="shared" si="0"/>
        <v>22.159998799983306</v>
      </c>
    </row>
    <row r="24" spans="1:79" x14ac:dyDescent="0.3">
      <c r="A24" s="2">
        <v>185</v>
      </c>
      <c r="B24" s="3" t="s">
        <v>262</v>
      </c>
      <c r="C24" s="10">
        <v>573</v>
      </c>
      <c r="D24" s="9" t="s">
        <v>58</v>
      </c>
      <c r="E24" s="10">
        <v>8.7452533409999997</v>
      </c>
      <c r="F24" s="10">
        <v>0.72286969050000005</v>
      </c>
      <c r="G24" s="10">
        <v>20.970232419999999</v>
      </c>
      <c r="H24" s="10">
        <v>15.15814926</v>
      </c>
      <c r="I24" s="10">
        <v>84.122928040000005</v>
      </c>
      <c r="J24" s="10">
        <v>27.377864150000001</v>
      </c>
      <c r="K24" s="10">
        <v>69.116344760000004</v>
      </c>
      <c r="L24" s="11">
        <v>4.31712962962963E-3</v>
      </c>
      <c r="M24" s="11">
        <v>5.0694328703703708E-3</v>
      </c>
      <c r="N24" s="10">
        <v>3.7443666899999997</v>
      </c>
      <c r="O24" s="10">
        <v>11.964949539999992</v>
      </c>
      <c r="P24" s="10">
        <v>0.31294462859891026</v>
      </c>
      <c r="Q24" s="9">
        <v>0.28475954059201641</v>
      </c>
      <c r="R24">
        <v>11.224228560000007</v>
      </c>
      <c r="S24">
        <v>0.93809242759247058</v>
      </c>
      <c r="T24" s="9">
        <v>0.98053251575053224</v>
      </c>
      <c r="U24" s="3">
        <v>13.227175253333334</v>
      </c>
      <c r="V24" s="3">
        <v>8.6349203096666667</v>
      </c>
      <c r="W24" s="3">
        <v>0.5471306856</v>
      </c>
      <c r="X24" s="3">
        <v>0.7060870897</v>
      </c>
      <c r="Y24" s="3">
        <v>21.560073846666665</v>
      </c>
      <c r="Z24" s="3">
        <v>21.748889563333336</v>
      </c>
      <c r="AA24" s="3">
        <v>11.788101053333333</v>
      </c>
      <c r="AB24" s="3">
        <v>15.321696299999999</v>
      </c>
      <c r="AC24" s="3">
        <v>95.89030133333334</v>
      </c>
      <c r="AD24" s="3">
        <v>83.03045217333333</v>
      </c>
      <c r="AE24" s="3">
        <v>27.042146643333336</v>
      </c>
      <c r="AF24" s="3">
        <v>27.058719956666664</v>
      </c>
      <c r="AG24" s="3">
        <v>57.561288696666672</v>
      </c>
      <c r="AH24" s="3">
        <v>70.097979593333335</v>
      </c>
      <c r="AI24" s="12">
        <v>43646</v>
      </c>
      <c r="AJ24" s="13">
        <v>636.66666666666663</v>
      </c>
      <c r="AK24" s="16">
        <v>3.08046</v>
      </c>
      <c r="AL24" s="10">
        <v>8.0459999999999976E-2</v>
      </c>
      <c r="AM24" s="10">
        <v>0.70398871321166323</v>
      </c>
      <c r="AN24" s="14">
        <v>12</v>
      </c>
      <c r="AO24" s="10">
        <v>285.14999999999998</v>
      </c>
      <c r="AP24" s="14">
        <v>10.5</v>
      </c>
      <c r="AQ24" s="14">
        <v>37</v>
      </c>
      <c r="AR24" s="10">
        <v>310.14999999999998</v>
      </c>
      <c r="AS24" s="14">
        <v>47.1</v>
      </c>
      <c r="AT24" s="14">
        <v>0.5</v>
      </c>
      <c r="AU24" s="10">
        <v>0.82006301580397967</v>
      </c>
      <c r="AV24" s="10">
        <v>17.196912040455587</v>
      </c>
      <c r="AW24" s="10">
        <v>0.62069505191411112</v>
      </c>
      <c r="AX24" s="10">
        <v>0.80102391317462074</v>
      </c>
      <c r="AY24" s="10">
        <v>13.380027635063954</v>
      </c>
      <c r="AZ24" s="10">
        <v>17.417044789429902</v>
      </c>
      <c r="BA24" s="10">
        <v>4.2401157881775244</v>
      </c>
      <c r="BB24" s="10">
        <v>0.35437807522734671</v>
      </c>
      <c r="BC24" s="2">
        <v>0.32499724434453298</v>
      </c>
      <c r="BD24" s="1" t="s">
        <v>79</v>
      </c>
      <c r="BE24" s="15"/>
      <c r="BF24" s="9">
        <v>0.98053251575053224</v>
      </c>
      <c r="BG24">
        <v>50</v>
      </c>
      <c r="BH24" s="19">
        <v>152.4</v>
      </c>
      <c r="BI24">
        <v>114</v>
      </c>
      <c r="BJ24" s="19">
        <v>30.9</v>
      </c>
      <c r="BK24">
        <v>90</v>
      </c>
      <c r="BL24" s="20">
        <v>14</v>
      </c>
      <c r="BM24">
        <v>90</v>
      </c>
      <c r="BN24">
        <v>59</v>
      </c>
      <c r="BO24" s="20">
        <v>6.12</v>
      </c>
      <c r="BP24">
        <v>82</v>
      </c>
      <c r="BQ24" s="19">
        <v>12.5</v>
      </c>
      <c r="BR24">
        <v>93</v>
      </c>
      <c r="BS24">
        <v>57</v>
      </c>
      <c r="BT24" s="20">
        <v>2.68</v>
      </c>
      <c r="BU24" s="20">
        <v>1.5</v>
      </c>
      <c r="BV24" s="20">
        <v>-3</v>
      </c>
      <c r="BW24" s="20">
        <v>2</v>
      </c>
      <c r="BX24" s="20">
        <v>8</v>
      </c>
      <c r="BY24" s="20">
        <v>3.44</v>
      </c>
      <c r="BZ24" s="25">
        <f t="shared" si="1"/>
        <v>51.709530180000002</v>
      </c>
      <c r="CA24" s="25">
        <f t="shared" si="0"/>
        <v>22.263870021906708</v>
      </c>
    </row>
    <row r="25" spans="1:79" x14ac:dyDescent="0.3">
      <c r="A25" s="2">
        <v>186</v>
      </c>
      <c r="B25" s="3" t="s">
        <v>263</v>
      </c>
      <c r="C25" s="10">
        <v>516</v>
      </c>
      <c r="D25" s="9" t="s">
        <v>58</v>
      </c>
      <c r="E25" s="10">
        <v>8.7528177889999998</v>
      </c>
      <c r="F25" s="10">
        <v>0.77167994129999995</v>
      </c>
      <c r="G25" s="10">
        <v>16.14933525</v>
      </c>
      <c r="H25" s="10">
        <v>12.45679062</v>
      </c>
      <c r="I25" s="10">
        <v>82.669362809999996</v>
      </c>
      <c r="J25" s="10">
        <v>30.130953470000001</v>
      </c>
      <c r="K25" s="10">
        <v>76.804962450000005</v>
      </c>
      <c r="L25" s="11">
        <v>4.0856481481481481E-3</v>
      </c>
      <c r="M25" s="11">
        <v>4.5948958333333336E-3</v>
      </c>
      <c r="N25" s="10">
        <v>3.0514664969999998</v>
      </c>
      <c r="O25" s="10">
        <v>12.395603739999999</v>
      </c>
      <c r="P25" s="10">
        <v>0.24617328538448424</v>
      </c>
      <c r="Q25" s="9">
        <v>0.20206424894119512</v>
      </c>
      <c r="R25">
        <v>7.4157531400000067</v>
      </c>
      <c r="S25">
        <v>0.59825671226240795</v>
      </c>
      <c r="T25" s="9">
        <v>0.44104097639894357</v>
      </c>
      <c r="U25" s="3">
        <v>13.283918696666667</v>
      </c>
      <c r="V25" s="3">
        <v>9.0299602206666663</v>
      </c>
      <c r="W25" s="3">
        <v>0.68597098459999994</v>
      </c>
      <c r="X25" s="3">
        <v>0.74426620593333326</v>
      </c>
      <c r="Y25" s="3">
        <v>13.662114093333335</v>
      </c>
      <c r="Z25" s="3">
        <v>15.948504216666668</v>
      </c>
      <c r="AA25" s="3">
        <v>9.3467849540000003</v>
      </c>
      <c r="AB25" s="3">
        <v>11.843367453333334</v>
      </c>
      <c r="AC25" s="3">
        <v>94.764080793333321</v>
      </c>
      <c r="AD25" s="3">
        <v>82.366816313333331</v>
      </c>
      <c r="AE25" s="3">
        <v>29.647930043333332</v>
      </c>
      <c r="AF25" s="3">
        <v>29.517450449999998</v>
      </c>
      <c r="AG25" s="3">
        <v>69.377953520000005</v>
      </c>
      <c r="AH25" s="3">
        <v>74.879482316666667</v>
      </c>
      <c r="AI25" s="12">
        <v>43646</v>
      </c>
      <c r="AJ25" s="13">
        <v>636.66666666666663</v>
      </c>
      <c r="AK25" s="16">
        <v>3.08046</v>
      </c>
      <c r="AL25" s="10">
        <v>8.0459999999999976E-2</v>
      </c>
      <c r="AM25" s="10">
        <v>0.75152406585380105</v>
      </c>
      <c r="AN25" s="14">
        <v>12</v>
      </c>
      <c r="AO25" s="10">
        <v>285.14999999999998</v>
      </c>
      <c r="AP25" s="14">
        <v>10.5</v>
      </c>
      <c r="AQ25" s="14">
        <v>37</v>
      </c>
      <c r="AR25" s="10">
        <v>310.14999999999998</v>
      </c>
      <c r="AS25" s="14">
        <v>47.1</v>
      </c>
      <c r="AT25" s="14">
        <v>0.5</v>
      </c>
      <c r="AU25" s="10">
        <v>0.87543604084464788</v>
      </c>
      <c r="AV25" s="10">
        <v>14.137710113532911</v>
      </c>
      <c r="AW25" s="10">
        <v>0.77820310047305996</v>
      </c>
      <c r="AX25" s="10">
        <v>0.84433639619957879</v>
      </c>
      <c r="AY25" s="10">
        <v>10.632708001924444</v>
      </c>
      <c r="AZ25" s="10">
        <v>13.457613263872505</v>
      </c>
      <c r="BA25" s="10">
        <v>3.4623198013848988</v>
      </c>
      <c r="BB25" s="10">
        <v>0.27931836754446776</v>
      </c>
      <c r="BC25" s="2">
        <v>0.22857003599377365</v>
      </c>
      <c r="BD25" s="1" t="s">
        <v>79</v>
      </c>
      <c r="BE25" s="15"/>
      <c r="BF25" s="9">
        <v>0.44104097639894357</v>
      </c>
      <c r="BG25">
        <v>50</v>
      </c>
      <c r="BH25" s="19">
        <v>150.6</v>
      </c>
      <c r="BI25">
        <v>128</v>
      </c>
      <c r="BJ25" s="19">
        <v>32.299999999999997</v>
      </c>
      <c r="BK25">
        <v>87</v>
      </c>
      <c r="BL25" s="20">
        <v>13.8</v>
      </c>
      <c r="BM25">
        <v>89</v>
      </c>
      <c r="BN25">
        <v>70</v>
      </c>
      <c r="BO25" s="20">
        <v>5.61</v>
      </c>
      <c r="BP25">
        <v>87</v>
      </c>
      <c r="BQ25" s="19">
        <v>12.9</v>
      </c>
      <c r="BR25">
        <v>90</v>
      </c>
      <c r="BS25">
        <v>60</v>
      </c>
      <c r="BT25" s="20">
        <v>8.64</v>
      </c>
      <c r="BU25" s="20">
        <v>0.90000000000000036</v>
      </c>
      <c r="BV25" s="20">
        <v>-1</v>
      </c>
      <c r="BW25" s="20">
        <v>10</v>
      </c>
      <c r="BX25" s="20">
        <v>0</v>
      </c>
      <c r="BY25" s="20">
        <v>-3.0300000000000002</v>
      </c>
      <c r="BZ25" s="25">
        <f t="shared" si="1"/>
        <v>58.059823360000003</v>
      </c>
      <c r="CA25" s="25">
        <f t="shared" si="0"/>
        <v>25.599163046794672</v>
      </c>
    </row>
    <row r="26" spans="1:79" x14ac:dyDescent="0.3">
      <c r="A26" s="2">
        <v>187</v>
      </c>
      <c r="B26" s="3" t="s">
        <v>264</v>
      </c>
      <c r="C26" s="10">
        <v>492</v>
      </c>
      <c r="D26" s="9" t="s">
        <v>58</v>
      </c>
      <c r="E26" s="10">
        <v>9.6671996010000001</v>
      </c>
      <c r="F26" s="10">
        <v>0.58389963440000003</v>
      </c>
      <c r="G26" s="10">
        <v>19.50107015</v>
      </c>
      <c r="H26" s="10">
        <v>11.35098121</v>
      </c>
      <c r="I26" s="10">
        <v>83.484774939999994</v>
      </c>
      <c r="J26" s="10">
        <v>31.71676428</v>
      </c>
      <c r="K26" s="10">
        <v>78.878106540000005</v>
      </c>
      <c r="L26" s="11">
        <v>4.5486111111111109E-3</v>
      </c>
      <c r="M26" s="11">
        <v>5.1678124999999997E-3</v>
      </c>
      <c r="N26" s="10">
        <v>2.3060310370000003</v>
      </c>
      <c r="O26" s="10">
        <v>11.758949060000006</v>
      </c>
      <c r="P26" s="10">
        <v>0.19610859994660093</v>
      </c>
      <c r="Q26" s="9">
        <v>0.21842333341758305</v>
      </c>
      <c r="R26">
        <v>9.2603843400000017</v>
      </c>
      <c r="S26">
        <v>0.7875180250164292</v>
      </c>
      <c r="T26" s="9">
        <v>0.67684415370166573</v>
      </c>
      <c r="U26" s="3">
        <v>13.421981000000002</v>
      </c>
      <c r="V26" s="3">
        <v>9.451553989999999</v>
      </c>
      <c r="W26" s="3">
        <v>0.47723996393333334</v>
      </c>
      <c r="X26" s="3">
        <v>0.56799960796666671</v>
      </c>
      <c r="Y26" s="3">
        <v>18.934822853333333</v>
      </c>
      <c r="Z26" s="3">
        <v>20.513413006666667</v>
      </c>
      <c r="AA26" s="3">
        <v>8.9504817459999995</v>
      </c>
      <c r="AB26" s="3">
        <v>11.621944540000001</v>
      </c>
      <c r="AC26" s="3">
        <v>93.6302649</v>
      </c>
      <c r="AD26" s="3">
        <v>81.384340229999992</v>
      </c>
      <c r="AE26" s="3">
        <v>32.231698813333331</v>
      </c>
      <c r="AF26" s="3">
        <v>31.89200246</v>
      </c>
      <c r="AG26" s="3">
        <v>71.698102866666673</v>
      </c>
      <c r="AH26" s="3">
        <v>79.952024019999996</v>
      </c>
      <c r="AI26" s="12">
        <v>43646</v>
      </c>
      <c r="AJ26" s="13">
        <v>636.66666666666663</v>
      </c>
      <c r="AK26" s="16">
        <v>3.08046</v>
      </c>
      <c r="AL26" s="10">
        <v>8.0459999999999976E-2</v>
      </c>
      <c r="AM26" s="10">
        <v>0.56864848210981478</v>
      </c>
      <c r="AN26" s="14">
        <v>12</v>
      </c>
      <c r="AO26" s="10">
        <v>285.14999999999998</v>
      </c>
      <c r="AP26" s="14">
        <v>10.5</v>
      </c>
      <c r="AQ26" s="14">
        <v>37</v>
      </c>
      <c r="AR26" s="10">
        <v>310.14999999999998</v>
      </c>
      <c r="AS26" s="14">
        <v>47.1</v>
      </c>
      <c r="AT26" s="14">
        <v>0.5</v>
      </c>
      <c r="AU26" s="10">
        <v>0.66240776367549903</v>
      </c>
      <c r="AV26" s="10">
        <v>12.917660267340528</v>
      </c>
      <c r="AW26" s="10">
        <v>0.54140718476472316</v>
      </c>
      <c r="AX26" s="10">
        <v>0.64436990180406895</v>
      </c>
      <c r="AY26" s="10">
        <v>10.214919692608253</v>
      </c>
      <c r="AZ26" s="10">
        <v>13.219492892062066</v>
      </c>
      <c r="BA26" s="10">
        <v>2.5364873449891032</v>
      </c>
      <c r="BB26" s="10">
        <v>0.21570697619716553</v>
      </c>
      <c r="BC26" s="2">
        <v>0.24555553992700771</v>
      </c>
      <c r="BD26" s="1" t="s">
        <v>79</v>
      </c>
      <c r="BE26" s="15"/>
      <c r="BF26" s="9">
        <v>0.67684415370166573</v>
      </c>
      <c r="BG26">
        <v>50</v>
      </c>
      <c r="BH26" s="19">
        <v>148.6</v>
      </c>
      <c r="BI26">
        <v>101</v>
      </c>
      <c r="BJ26" s="19">
        <v>29.6</v>
      </c>
      <c r="BK26">
        <v>86</v>
      </c>
      <c r="BL26" s="20">
        <v>14</v>
      </c>
      <c r="BM26">
        <v>86</v>
      </c>
      <c r="BN26">
        <v>74</v>
      </c>
      <c r="BO26" s="20">
        <v>11.43</v>
      </c>
      <c r="BP26">
        <v>82</v>
      </c>
      <c r="BQ26" s="19">
        <v>14.9</v>
      </c>
      <c r="BR26">
        <v>87</v>
      </c>
      <c r="BS26">
        <v>69</v>
      </c>
      <c r="BT26" s="20">
        <v>4.43</v>
      </c>
      <c r="BU26" s="20">
        <v>-0.90000000000000036</v>
      </c>
      <c r="BV26" s="20">
        <v>-1</v>
      </c>
      <c r="BW26" s="20">
        <v>5</v>
      </c>
      <c r="BX26" s="20">
        <v>4</v>
      </c>
      <c r="BY26" s="20">
        <v>7</v>
      </c>
      <c r="BZ26" s="25">
        <f t="shared" si="1"/>
        <v>45.812829370000003</v>
      </c>
      <c r="CA26" s="25">
        <f t="shared" si="0"/>
        <v>20.746722378810578</v>
      </c>
    </row>
    <row r="27" spans="1:79" x14ac:dyDescent="0.3">
      <c r="A27" s="2">
        <v>189</v>
      </c>
      <c r="B27" s="3" t="s">
        <v>266</v>
      </c>
      <c r="C27" s="10">
        <v>515</v>
      </c>
      <c r="D27" s="9" t="s">
        <v>58</v>
      </c>
      <c r="E27" s="10"/>
      <c r="F27" s="10"/>
      <c r="G27" s="10"/>
      <c r="H27" s="10"/>
      <c r="I27" s="10"/>
      <c r="J27" s="10"/>
      <c r="K27" s="10"/>
      <c r="L27" s="11"/>
      <c r="M27" s="11"/>
      <c r="N27" s="10">
        <v>0</v>
      </c>
      <c r="O27" s="10">
        <v>0</v>
      </c>
      <c r="P27" s="10" t="e">
        <v>#DIV/0!</v>
      </c>
      <c r="Q27" s="9">
        <v>0.25303492369440261</v>
      </c>
      <c r="R27">
        <v>0</v>
      </c>
      <c r="S27" t="e">
        <v>#DIV/0!</v>
      </c>
      <c r="T27" s="9">
        <v>0.35798620320409263</v>
      </c>
      <c r="U27" s="3">
        <v>13.414709755000001</v>
      </c>
      <c r="V27" s="3">
        <v>8.5097346609999995</v>
      </c>
      <c r="W27" s="3">
        <v>0.64604640160000004</v>
      </c>
      <c r="X27" s="3">
        <v>0.81567359379999993</v>
      </c>
      <c r="Y27" s="3">
        <v>21.364797225</v>
      </c>
      <c r="Z27" s="3">
        <v>22.291975999999998</v>
      </c>
      <c r="AA27" s="3">
        <v>13.72213962</v>
      </c>
      <c r="AB27" s="3">
        <v>18.175127884999998</v>
      </c>
      <c r="AC27" s="3">
        <v>90.533475584999991</v>
      </c>
      <c r="AD27" s="3">
        <v>72.556149980000001</v>
      </c>
      <c r="AE27" s="3">
        <v>27.638419374999998</v>
      </c>
      <c r="AF27" s="3">
        <v>27.827547240000001</v>
      </c>
      <c r="AG27" s="3">
        <v>80.109053619999997</v>
      </c>
      <c r="AH27" s="3">
        <v>86.728866780000004</v>
      </c>
      <c r="AI27" s="12">
        <v>43647</v>
      </c>
      <c r="AJ27" s="13">
        <v>637.46666666666658</v>
      </c>
      <c r="AK27" s="16">
        <v>2.9168699999999999</v>
      </c>
      <c r="AL27" s="10">
        <v>8.3130000000000148E-2</v>
      </c>
      <c r="AM27" s="10" t="s">
        <v>518</v>
      </c>
      <c r="AN27" s="14">
        <v>12</v>
      </c>
      <c r="AO27" s="10">
        <v>285.14999999999998</v>
      </c>
      <c r="AP27" s="14">
        <v>10.5</v>
      </c>
      <c r="AQ27" s="14">
        <v>37</v>
      </c>
      <c r="AR27" s="10">
        <v>310.14999999999998</v>
      </c>
      <c r="AS27" s="14">
        <v>47.1</v>
      </c>
      <c r="AT27" s="14">
        <v>0.5</v>
      </c>
      <c r="AU27" s="10" t="s">
        <v>518</v>
      </c>
      <c r="AV27" s="10" t="s">
        <v>518</v>
      </c>
      <c r="AW27" s="10">
        <v>0.77394556281622795</v>
      </c>
      <c r="AX27" s="10">
        <v>0.9771542060514995</v>
      </c>
      <c r="AY27" s="10">
        <v>16.530436992861407</v>
      </c>
      <c r="AZ27" s="10">
        <v>21.776564000530918</v>
      </c>
      <c r="BA27" s="10" t="s">
        <v>518</v>
      </c>
      <c r="BB27" s="10" t="s">
        <v>518</v>
      </c>
      <c r="BC27" s="2">
        <v>0.29666108996345625</v>
      </c>
      <c r="BD27" s="1" t="s">
        <v>79</v>
      </c>
      <c r="BE27" s="15"/>
      <c r="BF27" s="9">
        <v>0.35798620320409263</v>
      </c>
      <c r="BG27">
        <v>46</v>
      </c>
      <c r="BH27" s="19">
        <v>150.6</v>
      </c>
      <c r="BI27">
        <v>125</v>
      </c>
      <c r="BJ27" s="19">
        <v>31.1</v>
      </c>
      <c r="BK27">
        <v>93</v>
      </c>
      <c r="BL27" s="20">
        <v>13.6</v>
      </c>
      <c r="BM27">
        <v>88</v>
      </c>
      <c r="BN27">
        <v>87</v>
      </c>
      <c r="BO27" s="20">
        <v>4.8099999999999996</v>
      </c>
      <c r="BP27">
        <v>92</v>
      </c>
      <c r="BQ27" s="19">
        <v>14.4</v>
      </c>
      <c r="BR27">
        <v>86</v>
      </c>
      <c r="BS27">
        <v>72</v>
      </c>
      <c r="BT27" s="20">
        <v>4.53</v>
      </c>
      <c r="BU27" s="20">
        <v>-0.80000000000000071</v>
      </c>
      <c r="BV27" s="20">
        <v>2</v>
      </c>
      <c r="BW27" s="20">
        <v>15</v>
      </c>
      <c r="BX27" s="20">
        <v>1</v>
      </c>
      <c r="BY27" s="20">
        <v>0.27999999999999936</v>
      </c>
      <c r="BZ27" s="25">
        <f t="shared" si="1"/>
        <v>56.699046250000002</v>
      </c>
      <c r="CA27" s="25">
        <f t="shared" si="0"/>
        <v>24.999182662885424</v>
      </c>
    </row>
    <row r="28" spans="1:79" x14ac:dyDescent="0.3">
      <c r="A28" s="2">
        <v>194</v>
      </c>
      <c r="B28" s="3" t="s">
        <v>271</v>
      </c>
      <c r="C28" s="10">
        <v>581</v>
      </c>
      <c r="D28" s="9" t="s">
        <v>58</v>
      </c>
      <c r="E28" s="10">
        <v>8.9648872730000004</v>
      </c>
      <c r="F28" s="10">
        <v>0.72503529929999999</v>
      </c>
      <c r="G28" s="10">
        <v>17.077287630000001</v>
      </c>
      <c r="H28" s="10">
        <v>12.125252830000001</v>
      </c>
      <c r="I28" s="10">
        <v>78.684739440000001</v>
      </c>
      <c r="J28" s="10">
        <v>32.5578261</v>
      </c>
      <c r="K28" s="10">
        <v>84.734255419999997</v>
      </c>
      <c r="L28" s="11">
        <v>4.2708333333333339E-3</v>
      </c>
      <c r="M28" s="11">
        <v>4.9652662037037035E-3</v>
      </c>
      <c r="N28" s="10">
        <v>1.6067496800000001</v>
      </c>
      <c r="O28" s="10">
        <v>12.499029539999995</v>
      </c>
      <c r="P28" s="10">
        <v>0.12854995460711591</v>
      </c>
      <c r="Q28" s="9">
        <v>0.15780225273465473</v>
      </c>
      <c r="R28">
        <v>6.699237789999998</v>
      </c>
      <c r="S28">
        <v>0.53598063502136506</v>
      </c>
      <c r="T28" s="9">
        <v>0.39566725618124249</v>
      </c>
      <c r="U28" s="3">
        <v>13.440651493333334</v>
      </c>
      <c r="V28" s="3">
        <v>9.2046318009999997</v>
      </c>
      <c r="W28" s="3">
        <v>0.57376060090000003</v>
      </c>
      <c r="X28" s="3">
        <v>0.67495557679999996</v>
      </c>
      <c r="Y28" s="3">
        <v>17.335915103333335</v>
      </c>
      <c r="Z28" s="3">
        <v>18.081395716666666</v>
      </c>
      <c r="AA28" s="3">
        <v>9.9359863880000017</v>
      </c>
      <c r="AB28" s="3">
        <v>12.009944293333334</v>
      </c>
      <c r="AC28" s="3">
        <v>91.627229999999997</v>
      </c>
      <c r="AD28" s="3">
        <v>78.419768953333332</v>
      </c>
      <c r="AE28" s="3">
        <v>32.014765786666665</v>
      </c>
      <c r="AF28" s="3">
        <v>32.056601446666669</v>
      </c>
      <c r="AG28" s="3">
        <v>76.901072240000005</v>
      </c>
      <c r="AH28" s="3">
        <v>82.042185363333331</v>
      </c>
      <c r="AI28" s="12">
        <v>43647</v>
      </c>
      <c r="AJ28" s="13">
        <v>637.46666666666658</v>
      </c>
      <c r="AK28" s="16">
        <v>2.9168699999999999</v>
      </c>
      <c r="AL28" s="10">
        <v>8.3130000000000148E-2</v>
      </c>
      <c r="AM28" s="10">
        <v>0.74569860771991903</v>
      </c>
      <c r="AN28" s="14">
        <v>12</v>
      </c>
      <c r="AO28" s="10">
        <v>285.14999999999998</v>
      </c>
      <c r="AP28" s="14">
        <v>10.5</v>
      </c>
      <c r="AQ28" s="14">
        <v>37</v>
      </c>
      <c r="AR28" s="10">
        <v>310.14999999999998</v>
      </c>
      <c r="AS28" s="14">
        <v>47.1</v>
      </c>
      <c r="AT28" s="14">
        <v>0.5</v>
      </c>
      <c r="AU28" s="10">
        <v>0.86857205827422845</v>
      </c>
      <c r="AV28" s="10">
        <v>14.832854866530122</v>
      </c>
      <c r="AW28" s="10">
        <v>0.68734919053115828</v>
      </c>
      <c r="AX28" s="10">
        <v>0.80857794806797623</v>
      </c>
      <c r="AY28" s="10">
        <v>11.916440121837313</v>
      </c>
      <c r="AZ28" s="10">
        <v>14.583450522686315</v>
      </c>
      <c r="BA28" s="10">
        <v>2.2103003384599003</v>
      </c>
      <c r="BB28" s="10">
        <v>0.1768377561943022</v>
      </c>
      <c r="BC28" s="2">
        <v>0.20251170800094573</v>
      </c>
      <c r="BD28" s="1" t="s">
        <v>79</v>
      </c>
      <c r="BE28" s="15"/>
      <c r="BF28" s="9">
        <v>0.39566725618124249</v>
      </c>
      <c r="BG28">
        <v>48</v>
      </c>
      <c r="BH28" s="19">
        <v>156.5</v>
      </c>
      <c r="BI28">
        <v>144</v>
      </c>
      <c r="BJ28" s="19">
        <v>31.7</v>
      </c>
      <c r="BK28">
        <v>89</v>
      </c>
      <c r="BL28" s="20">
        <v>16.600000000000001</v>
      </c>
      <c r="BM28">
        <v>88</v>
      </c>
      <c r="BN28">
        <v>72</v>
      </c>
      <c r="BO28" s="20">
        <v>9.4700000000000006</v>
      </c>
      <c r="BP28">
        <v>87</v>
      </c>
      <c r="BQ28" s="19">
        <v>15.8</v>
      </c>
      <c r="BR28">
        <v>87</v>
      </c>
      <c r="BS28">
        <v>82</v>
      </c>
      <c r="BT28" s="20">
        <v>6.91</v>
      </c>
      <c r="BU28" s="20">
        <v>0.80000000000000071</v>
      </c>
      <c r="BV28" s="20">
        <v>1</v>
      </c>
      <c r="BW28" s="20">
        <v>-10</v>
      </c>
      <c r="BX28" s="20">
        <v>2</v>
      </c>
      <c r="BY28" s="20">
        <v>2.5600000000000005</v>
      </c>
      <c r="BZ28" s="25">
        <f t="shared" si="1"/>
        <v>65.317301280000009</v>
      </c>
      <c r="CA28" s="25">
        <f t="shared" si="0"/>
        <v>26.668558944155812</v>
      </c>
    </row>
    <row r="29" spans="1:79" x14ac:dyDescent="0.3">
      <c r="A29" s="2">
        <v>199</v>
      </c>
      <c r="B29" s="3" t="s">
        <v>276</v>
      </c>
      <c r="C29" s="10">
        <v>602</v>
      </c>
      <c r="D29" s="9" t="s">
        <v>58</v>
      </c>
      <c r="E29" s="10">
        <v>8.1076693350000006</v>
      </c>
      <c r="F29" s="10">
        <v>0.75538514099999998</v>
      </c>
      <c r="G29" s="10">
        <v>21.138197099999999</v>
      </c>
      <c r="H29" s="10">
        <v>15.96841043</v>
      </c>
      <c r="I29" s="10">
        <v>84.205054360000005</v>
      </c>
      <c r="J29" s="10">
        <v>31.711662449999999</v>
      </c>
      <c r="K29" s="10">
        <v>77.428816729999994</v>
      </c>
      <c r="L29" s="11">
        <v>4.8495370370370368E-3</v>
      </c>
      <c r="M29" s="11">
        <v>5.5323958333333327E-3</v>
      </c>
      <c r="N29" s="10">
        <v>5.8929084700000001</v>
      </c>
      <c r="O29" s="10">
        <v>10.296209159999989</v>
      </c>
      <c r="P29" s="10">
        <v>0.57233768063818224</v>
      </c>
      <c r="Q29" s="9">
        <v>0.45092955808324559</v>
      </c>
      <c r="R29">
        <v>8.7558816299999904</v>
      </c>
      <c r="S29">
        <v>0.85039857815009645</v>
      </c>
      <c r="T29" s="9">
        <v>0.7646287980264056</v>
      </c>
      <c r="U29" s="3">
        <v>13.228587963333334</v>
      </c>
      <c r="V29" s="3">
        <v>8.0182443063333348</v>
      </c>
      <c r="W29" s="3">
        <v>0.54417751596666664</v>
      </c>
      <c r="X29" s="3">
        <v>0.73751991956666674</v>
      </c>
      <c r="Y29" s="3">
        <v>18.343605286666669</v>
      </c>
      <c r="Z29" s="3">
        <v>20.802308423333333</v>
      </c>
      <c r="AA29" s="3">
        <v>9.9303959893333325</v>
      </c>
      <c r="AB29" s="3">
        <v>15.329949406666666</v>
      </c>
      <c r="AC29" s="3">
        <v>95.125262963333327</v>
      </c>
      <c r="AD29" s="3">
        <v>82.887830966666669</v>
      </c>
      <c r="AE29" s="3">
        <v>31.11779275666667</v>
      </c>
      <c r="AF29" s="3">
        <v>31.38013802333333</v>
      </c>
      <c r="AG29" s="3">
        <v>68.372734539999996</v>
      </c>
      <c r="AH29" s="3">
        <v>77.666836943333337</v>
      </c>
      <c r="AI29" s="12">
        <v>43650</v>
      </c>
      <c r="AJ29" s="13">
        <v>636.93333333333339</v>
      </c>
      <c r="AK29" s="16">
        <v>3.08182</v>
      </c>
      <c r="AL29" s="10">
        <v>8.1820000000000004E-2</v>
      </c>
      <c r="AM29" s="10">
        <v>0.73533023440694134</v>
      </c>
      <c r="AN29" s="14">
        <v>12</v>
      </c>
      <c r="AO29" s="10">
        <v>285.14999999999998</v>
      </c>
      <c r="AP29" s="14">
        <v>10.5</v>
      </c>
      <c r="AQ29" s="14">
        <v>37</v>
      </c>
      <c r="AR29" s="10">
        <v>310.14999999999998</v>
      </c>
      <c r="AS29" s="14">
        <v>47.1</v>
      </c>
      <c r="AT29" s="14">
        <v>0.5</v>
      </c>
      <c r="AU29" s="10">
        <v>0.85654648821099133</v>
      </c>
      <c r="AV29" s="10">
        <v>18.10584849311676</v>
      </c>
      <c r="AW29" s="10">
        <v>0.61705389074449513</v>
      </c>
      <c r="AX29" s="10">
        <v>0.8362887523233411</v>
      </c>
      <c r="AY29" s="10">
        <v>11.292411927045871</v>
      </c>
      <c r="AZ29" s="10">
        <v>17.399436006255243</v>
      </c>
      <c r="BA29" s="10">
        <v>6.6627843337172568</v>
      </c>
      <c r="BB29" s="10">
        <v>0.64711042969112176</v>
      </c>
      <c r="BC29" s="2">
        <v>0.50995748428716414</v>
      </c>
      <c r="BD29" s="1" t="s">
        <v>79</v>
      </c>
      <c r="BE29" s="15"/>
      <c r="BF29" s="9">
        <v>0.7646287980264056</v>
      </c>
      <c r="BG29">
        <v>50</v>
      </c>
      <c r="BH29" s="19">
        <v>145</v>
      </c>
      <c r="BI29">
        <v>93</v>
      </c>
      <c r="BJ29" s="19">
        <v>29.6</v>
      </c>
      <c r="BK29">
        <v>89</v>
      </c>
      <c r="BL29" s="20">
        <v>12.8</v>
      </c>
      <c r="BM29">
        <v>91</v>
      </c>
      <c r="BN29">
        <v>69</v>
      </c>
      <c r="BO29" s="20">
        <v>4.2699999999999996</v>
      </c>
      <c r="BP29">
        <v>88</v>
      </c>
      <c r="BQ29" s="19">
        <v>13.8</v>
      </c>
      <c r="BR29">
        <v>84</v>
      </c>
      <c r="BS29">
        <v>76</v>
      </c>
      <c r="BT29" s="20">
        <v>9.4499999999999993</v>
      </c>
      <c r="BU29" s="20">
        <v>-1</v>
      </c>
      <c r="BV29" s="20">
        <v>7</v>
      </c>
      <c r="BW29" s="20">
        <v>-7</v>
      </c>
      <c r="BX29" s="20">
        <v>1</v>
      </c>
      <c r="BY29" s="20">
        <v>-5.18</v>
      </c>
      <c r="BZ29" s="25">
        <f t="shared" si="1"/>
        <v>42.184090410000003</v>
      </c>
      <c r="CA29" s="25">
        <f t="shared" si="0"/>
        <v>20.063776651605234</v>
      </c>
    </row>
    <row r="30" spans="1:79" x14ac:dyDescent="0.3">
      <c r="A30" s="2">
        <v>210</v>
      </c>
      <c r="B30" s="9" t="s">
        <v>288</v>
      </c>
      <c r="C30" s="10">
        <v>550</v>
      </c>
      <c r="D30" s="9" t="s">
        <v>58</v>
      </c>
      <c r="E30" s="10">
        <v>9.4320434399999993</v>
      </c>
      <c r="F30" s="10">
        <v>0.63821851039999999</v>
      </c>
      <c r="G30" s="10">
        <v>15.144038569999999</v>
      </c>
      <c r="H30" s="10">
        <v>9.6558403619999993</v>
      </c>
      <c r="I30" s="10">
        <v>77.48974973</v>
      </c>
      <c r="J30" s="10">
        <v>35.367417920000001</v>
      </c>
      <c r="K30" s="10">
        <v>78.655064589999995</v>
      </c>
      <c r="L30" s="11">
        <v>5.3067129629629636E-3</v>
      </c>
      <c r="M30" s="11">
        <v>5.9548495370370371E-3</v>
      </c>
      <c r="N30" s="10">
        <v>1.4697240039999997</v>
      </c>
      <c r="O30" s="10">
        <v>11.556433699999999</v>
      </c>
      <c r="P30" s="10">
        <v>0.12717798952110976</v>
      </c>
      <c r="Q30" s="9">
        <v>0.2366644312735903</v>
      </c>
      <c r="R30">
        <v>11.572033929999989</v>
      </c>
      <c r="S30">
        <v>1.0013499173192151</v>
      </c>
      <c r="T30" s="9">
        <v>1.2845227137516784</v>
      </c>
      <c r="U30" s="3">
        <v>13.239519823333334</v>
      </c>
      <c r="V30" s="3">
        <v>9.0615468673333321</v>
      </c>
      <c r="W30" s="3">
        <v>0.54844239683333329</v>
      </c>
      <c r="X30" s="3">
        <v>0.62646978279999999</v>
      </c>
      <c r="Y30" s="3">
        <v>14.975808973333335</v>
      </c>
      <c r="Z30" s="3">
        <v>17.272509296666666</v>
      </c>
      <c r="AA30" s="3">
        <v>8.2126423973333331</v>
      </c>
      <c r="AB30" s="3">
        <v>10.798084800666667</v>
      </c>
      <c r="AC30" s="3">
        <v>88.210728563333319</v>
      </c>
      <c r="AD30" s="3">
        <v>77.15247225666667</v>
      </c>
      <c r="AE30" s="3">
        <v>35.251632443333335</v>
      </c>
      <c r="AF30" s="3">
        <v>35.198041746666668</v>
      </c>
      <c r="AG30" s="3">
        <v>64.552248983333328</v>
      </c>
      <c r="AH30" s="3">
        <v>78.705468816666666</v>
      </c>
      <c r="AI30" s="12">
        <v>43651</v>
      </c>
      <c r="AJ30" s="13">
        <v>635.5333333333333</v>
      </c>
      <c r="AK30" s="16">
        <v>3.0733760000000001</v>
      </c>
      <c r="AL30" s="10">
        <v>7.3376000000000108E-2</v>
      </c>
      <c r="AM30" s="10">
        <v>0.62298122039086656</v>
      </c>
      <c r="AN30" s="14">
        <v>12</v>
      </c>
      <c r="AO30" s="10">
        <v>285.14999999999998</v>
      </c>
      <c r="AP30" s="14">
        <v>10.5</v>
      </c>
      <c r="AQ30" s="14">
        <v>37</v>
      </c>
      <c r="AR30" s="10">
        <v>310.14999999999998</v>
      </c>
      <c r="AS30" s="14">
        <v>47.1</v>
      </c>
      <c r="AT30" s="14">
        <v>0.5</v>
      </c>
      <c r="AU30" s="10">
        <v>0.72579157303432651</v>
      </c>
      <c r="AV30" s="10">
        <v>10.991415575812812</v>
      </c>
      <c r="AW30" s="10">
        <v>0.62369684274262527</v>
      </c>
      <c r="AX30" s="10">
        <v>0.7124307454384432</v>
      </c>
      <c r="AY30" s="10">
        <v>9.3411905192143188</v>
      </c>
      <c r="AZ30" s="10">
        <v>12.294820614424031</v>
      </c>
      <c r="BA30" s="10">
        <v>1.6865464851856462</v>
      </c>
      <c r="BB30" s="10">
        <v>0.14594004767973068</v>
      </c>
      <c r="BC30" s="2">
        <v>0.27033982845776328</v>
      </c>
      <c r="BD30" s="1" t="s">
        <v>79</v>
      </c>
      <c r="BE30" s="15"/>
      <c r="BF30" s="9">
        <v>1.2845227137516784</v>
      </c>
      <c r="BG30">
        <v>47</v>
      </c>
      <c r="BH30" s="19">
        <v>160</v>
      </c>
      <c r="BI30">
        <v>93</v>
      </c>
      <c r="BJ30" s="19">
        <v>33.5</v>
      </c>
      <c r="BK30">
        <v>92</v>
      </c>
      <c r="BL30" s="20">
        <v>12.5</v>
      </c>
      <c r="BM30">
        <v>85</v>
      </c>
      <c r="BN30">
        <v>69</v>
      </c>
      <c r="BO30" s="20">
        <v>10.06</v>
      </c>
      <c r="BP30">
        <v>96</v>
      </c>
      <c r="BQ30" s="19">
        <v>12.4</v>
      </c>
      <c r="BR30">
        <v>89</v>
      </c>
      <c r="BS30">
        <v>60</v>
      </c>
      <c r="BT30" s="20">
        <v>8.4</v>
      </c>
      <c r="BU30" s="20">
        <v>9.9999999999999645E-2</v>
      </c>
      <c r="BV30" s="20">
        <v>-4</v>
      </c>
      <c r="BW30" s="20">
        <v>9</v>
      </c>
      <c r="BX30" s="20">
        <v>-4</v>
      </c>
      <c r="BY30" s="20">
        <v>1.6600000000000001</v>
      </c>
      <c r="BZ30" s="25">
        <f t="shared" si="1"/>
        <v>42.184090410000003</v>
      </c>
      <c r="CA30" s="25">
        <f t="shared" si="0"/>
        <v>16.47816031640625</v>
      </c>
    </row>
    <row r="31" spans="1:79" x14ac:dyDescent="0.3">
      <c r="A31" s="2">
        <v>215</v>
      </c>
      <c r="B31" s="9" t="s">
        <v>293</v>
      </c>
      <c r="C31" s="10">
        <v>609</v>
      </c>
      <c r="D31" s="9" t="s">
        <v>58</v>
      </c>
      <c r="E31" s="10">
        <v>8.4852473669999995</v>
      </c>
      <c r="F31" s="10">
        <v>0.63200808040000001</v>
      </c>
      <c r="G31" s="10">
        <v>26.078887600000002</v>
      </c>
      <c r="H31" s="10">
        <v>16.570949379999998</v>
      </c>
      <c r="I31" s="10">
        <v>77.84119905</v>
      </c>
      <c r="J31" s="10">
        <v>32.863104640000003</v>
      </c>
      <c r="K31" s="10">
        <v>87.069597590000001</v>
      </c>
      <c r="L31" s="11">
        <v>4.5254629629629629E-3</v>
      </c>
      <c r="M31" s="11">
        <v>5.1273032407407404E-3</v>
      </c>
      <c r="N31" s="10">
        <v>4.7442204399999977</v>
      </c>
      <c r="O31" s="10">
        <v>15.914629750000003</v>
      </c>
      <c r="P31" s="10">
        <v>0.29810435520813777</v>
      </c>
      <c r="Q31" s="9">
        <v>0.18844074936943098</v>
      </c>
      <c r="R31">
        <v>11.451882150000003</v>
      </c>
      <c r="S31">
        <v>0.71958206567765115</v>
      </c>
      <c r="T31" s="9">
        <v>0.6750194982575245</v>
      </c>
      <c r="U31" s="3">
        <v>13.288928949999999</v>
      </c>
      <c r="V31" s="3">
        <v>9.0206763003333332</v>
      </c>
      <c r="W31" s="3">
        <v>0.4764618473333333</v>
      </c>
      <c r="X31" s="3">
        <v>0.53474196333333335</v>
      </c>
      <c r="Y31" s="3">
        <v>24.61944403</v>
      </c>
      <c r="Z31" s="3">
        <v>27.370962706666671</v>
      </c>
      <c r="AA31" s="3">
        <v>11.74114814</v>
      </c>
      <c r="AB31" s="3">
        <v>14.633620076666665</v>
      </c>
      <c r="AC31" s="3">
        <v>93.217715010000006</v>
      </c>
      <c r="AD31" s="3">
        <v>78.099268206666665</v>
      </c>
      <c r="AE31" s="3">
        <v>32.997586770000005</v>
      </c>
      <c r="AF31" s="3">
        <v>32.865482176666667</v>
      </c>
      <c r="AG31" s="3">
        <v>74.119263076666655</v>
      </c>
      <c r="AH31" s="3">
        <v>84.346356760000006</v>
      </c>
      <c r="AI31" s="12">
        <v>43651</v>
      </c>
      <c r="AJ31" s="13">
        <v>635.5333333333333</v>
      </c>
      <c r="AK31" s="16">
        <v>3.0733760000000001</v>
      </c>
      <c r="AL31" s="10">
        <v>7.3376000000000108E-2</v>
      </c>
      <c r="AM31" s="10">
        <v>0.61691906268546381</v>
      </c>
      <c r="AN31" s="14">
        <v>12</v>
      </c>
      <c r="AO31" s="10">
        <v>285.14999999999998</v>
      </c>
      <c r="AP31" s="14">
        <v>10.5</v>
      </c>
      <c r="AQ31" s="14">
        <v>37</v>
      </c>
      <c r="AR31" s="10">
        <v>310.14999999999998</v>
      </c>
      <c r="AS31" s="14">
        <v>47.1</v>
      </c>
      <c r="AT31" s="14">
        <v>0.5</v>
      </c>
      <c r="AU31" s="10">
        <v>0.71872897976028538</v>
      </c>
      <c r="AV31" s="10">
        <v>18.74365227803116</v>
      </c>
      <c r="AW31" s="10">
        <v>0.54183949232397743</v>
      </c>
      <c r="AX31" s="10">
        <v>0.6081165061977245</v>
      </c>
      <c r="AY31" s="10">
        <v>13.337304584002261</v>
      </c>
      <c r="AZ31" s="10">
        <v>16.569333589419088</v>
      </c>
      <c r="BA31" s="10">
        <v>5.3006978525248893</v>
      </c>
      <c r="BB31" s="10">
        <v>0.33307076166977045</v>
      </c>
      <c r="BC31" s="2">
        <v>0.21070044646477082</v>
      </c>
      <c r="BD31" s="1" t="s">
        <v>79</v>
      </c>
      <c r="BE31" s="15"/>
      <c r="BF31" s="9">
        <v>0.6750194982575245</v>
      </c>
      <c r="BG31">
        <v>46</v>
      </c>
      <c r="BH31" s="19">
        <v>153.19999999999999</v>
      </c>
      <c r="BI31">
        <v>104</v>
      </c>
      <c r="BJ31" s="19">
        <v>31.4</v>
      </c>
      <c r="BK31">
        <v>92</v>
      </c>
      <c r="BL31" s="20">
        <v>13.5</v>
      </c>
      <c r="BM31">
        <v>88</v>
      </c>
      <c r="BN31">
        <v>82</v>
      </c>
      <c r="BO31" s="20">
        <v>3.99</v>
      </c>
      <c r="BP31">
        <v>89</v>
      </c>
      <c r="BQ31" s="19">
        <v>12.9</v>
      </c>
      <c r="BR31">
        <v>91</v>
      </c>
      <c r="BS31">
        <v>68</v>
      </c>
      <c r="BT31" s="20">
        <v>2.67</v>
      </c>
      <c r="BU31" s="20">
        <v>0.59999999999999964</v>
      </c>
      <c r="BV31" s="20">
        <v>-3</v>
      </c>
      <c r="BW31" s="20">
        <v>14</v>
      </c>
      <c r="BX31" s="20">
        <v>3</v>
      </c>
      <c r="BY31" s="20">
        <v>1.3200000000000003</v>
      </c>
      <c r="BZ31" s="25">
        <f t="shared" si="1"/>
        <v>47.173606480000004</v>
      </c>
      <c r="CA31" s="25">
        <f t="shared" si="0"/>
        <v>20.099328545426044</v>
      </c>
    </row>
    <row r="32" spans="1:79" x14ac:dyDescent="0.3">
      <c r="A32" s="2">
        <v>224</v>
      </c>
      <c r="B32" s="9" t="s">
        <v>302</v>
      </c>
      <c r="C32" s="10">
        <v>595</v>
      </c>
      <c r="D32" s="9" t="s">
        <v>58</v>
      </c>
      <c r="E32" s="10">
        <v>8.4775599889999995</v>
      </c>
      <c r="F32" s="10">
        <v>0.78689241679999999</v>
      </c>
      <c r="G32" s="10">
        <v>22.97289202</v>
      </c>
      <c r="H32" s="10">
        <v>18.06613849</v>
      </c>
      <c r="I32" s="10">
        <v>81.063002999999995</v>
      </c>
      <c r="J32" s="10">
        <v>27.265711150000001</v>
      </c>
      <c r="K32" s="10">
        <v>88.261934859999997</v>
      </c>
      <c r="L32" s="11">
        <v>4.7685185185185183E-3</v>
      </c>
      <c r="M32" s="11">
        <v>5.4108680555555559E-3</v>
      </c>
      <c r="N32" s="10">
        <v>4.138902100000001</v>
      </c>
      <c r="O32" s="10">
        <v>12.979945069999999</v>
      </c>
      <c r="P32" s="10">
        <v>0.31886899965132143</v>
      </c>
      <c r="Q32" s="9">
        <v>0.37333102740952723</v>
      </c>
      <c r="R32">
        <v>12.430721129999995</v>
      </c>
      <c r="S32">
        <v>0.95768672848474512</v>
      </c>
      <c r="T32" s="9">
        <v>0.94379399376868311</v>
      </c>
      <c r="U32" s="3">
        <v>13.201125626666666</v>
      </c>
      <c r="V32" s="3">
        <v>8.4957786170000009</v>
      </c>
      <c r="W32" s="3">
        <v>0.58853977833333326</v>
      </c>
      <c r="X32" s="3">
        <v>0.74884754673333331</v>
      </c>
      <c r="Y32" s="3">
        <v>23.139663456666664</v>
      </c>
      <c r="Z32" s="3">
        <v>24.481805259999998</v>
      </c>
      <c r="AA32" s="3">
        <v>13.582835439999998</v>
      </c>
      <c r="AB32" s="3">
        <v>18.286714996666664</v>
      </c>
      <c r="AC32" s="3">
        <v>94.011162236666664</v>
      </c>
      <c r="AD32" s="3">
        <v>81.390868986666661</v>
      </c>
      <c r="AE32" s="3">
        <v>26.442706529999999</v>
      </c>
      <c r="AF32" s="3">
        <v>26.662918719999997</v>
      </c>
      <c r="AG32" s="3">
        <v>76.828550983333329</v>
      </c>
      <c r="AH32" s="3">
        <v>88.745114969999989</v>
      </c>
      <c r="AI32" s="12">
        <v>43652</v>
      </c>
      <c r="AJ32" s="13">
        <v>634.9666666666667</v>
      </c>
      <c r="AK32" s="16">
        <v>3.0820189999999998</v>
      </c>
      <c r="AL32" s="10">
        <v>8.2018999999999842E-2</v>
      </c>
      <c r="AM32" s="10">
        <v>0.76595155656081304</v>
      </c>
      <c r="AN32" s="14">
        <v>12</v>
      </c>
      <c r="AO32" s="10">
        <v>285.14999999999998</v>
      </c>
      <c r="AP32" s="14">
        <v>10.5</v>
      </c>
      <c r="AQ32" s="14">
        <v>37</v>
      </c>
      <c r="AR32" s="10">
        <v>310.14999999999998</v>
      </c>
      <c r="AS32" s="14">
        <v>47.1</v>
      </c>
      <c r="AT32" s="14">
        <v>0.5</v>
      </c>
      <c r="AU32" s="10">
        <v>0.89241336367410706</v>
      </c>
      <c r="AV32" s="10">
        <v>20.501315840890253</v>
      </c>
      <c r="AW32" s="10">
        <v>0.66746197069015045</v>
      </c>
      <c r="AX32" s="10">
        <v>0.84926674065185515</v>
      </c>
      <c r="AY32" s="10">
        <v>15.401415210314818</v>
      </c>
      <c r="AZ32" s="10">
        <v>20.751301766570975</v>
      </c>
      <c r="BA32" s="10">
        <v>4.6919866451873169</v>
      </c>
      <c r="BB32" s="10">
        <v>0.3614796996353789</v>
      </c>
      <c r="BC32" s="2">
        <v>0.42465274188465268</v>
      </c>
      <c r="BD32" s="1" t="s">
        <v>79</v>
      </c>
      <c r="BE32" s="15"/>
      <c r="BF32" s="9">
        <v>0.94379399376868311</v>
      </c>
      <c r="BG32">
        <v>48</v>
      </c>
      <c r="BH32" s="19">
        <v>156.5</v>
      </c>
      <c r="BI32">
        <v>99</v>
      </c>
      <c r="BJ32" s="19">
        <v>33.6</v>
      </c>
      <c r="BK32">
        <v>88</v>
      </c>
      <c r="BL32" s="20">
        <v>12.1</v>
      </c>
      <c r="BM32">
        <v>91</v>
      </c>
      <c r="BN32">
        <v>69</v>
      </c>
      <c r="BO32" s="20">
        <v>9.15</v>
      </c>
      <c r="BP32">
        <v>86</v>
      </c>
      <c r="BQ32" s="19">
        <v>12.8</v>
      </c>
      <c r="BR32">
        <v>91</v>
      </c>
      <c r="BS32">
        <v>73</v>
      </c>
      <c r="BT32" s="20">
        <v>9.24</v>
      </c>
      <c r="BU32" s="20">
        <v>-0.70000000000000107</v>
      </c>
      <c r="BV32" s="20">
        <v>0</v>
      </c>
      <c r="BW32" s="20">
        <v>-4</v>
      </c>
      <c r="BX32" s="20">
        <v>2</v>
      </c>
      <c r="BY32" s="20">
        <v>-8.9999999999999858E-2</v>
      </c>
      <c r="BZ32" s="25">
        <f t="shared" si="1"/>
        <v>44.905644630000005</v>
      </c>
      <c r="CA32" s="25">
        <f t="shared" si="0"/>
        <v>18.33463427410712</v>
      </c>
    </row>
    <row r="33" spans="1:79" x14ac:dyDescent="0.3">
      <c r="A33" s="2">
        <v>225</v>
      </c>
      <c r="B33" s="9" t="s">
        <v>303</v>
      </c>
      <c r="C33" s="10">
        <v>556</v>
      </c>
      <c r="D33" s="9" t="s">
        <v>58</v>
      </c>
      <c r="E33" s="10"/>
      <c r="F33" s="10"/>
      <c r="G33" s="10"/>
      <c r="H33" s="10"/>
      <c r="I33" s="10"/>
      <c r="J33" s="10"/>
      <c r="K33" s="10"/>
      <c r="L33" s="11"/>
      <c r="M33" s="11"/>
      <c r="N33" s="10">
        <v>0</v>
      </c>
      <c r="O33" s="10">
        <v>0</v>
      </c>
      <c r="P33" s="10" t="e">
        <v>#DIV/0!</v>
      </c>
      <c r="Q33" s="9">
        <v>0.10720561291838435</v>
      </c>
      <c r="R33">
        <v>0</v>
      </c>
      <c r="S33" t="e">
        <v>#DIV/0!</v>
      </c>
      <c r="T33" s="9">
        <v>0.50392146545178074</v>
      </c>
      <c r="U33" s="3">
        <v>13.22772865</v>
      </c>
      <c r="V33" s="3">
        <v>9.4093295055000006</v>
      </c>
      <c r="W33" s="3">
        <v>0.4930954126</v>
      </c>
      <c r="X33" s="3">
        <v>0.57521653115000004</v>
      </c>
      <c r="Y33" s="3">
        <v>19.669474180000002</v>
      </c>
      <c r="Z33" s="3">
        <v>19.476624165</v>
      </c>
      <c r="AA33" s="3">
        <v>9.7050848569999992</v>
      </c>
      <c r="AB33" s="3">
        <v>11.227395545</v>
      </c>
      <c r="AC33" s="3">
        <v>92.657819109999991</v>
      </c>
      <c r="AD33" s="3">
        <v>78.487553675000001</v>
      </c>
      <c r="AE33" s="3">
        <v>29.409604154999997</v>
      </c>
      <c r="AF33" s="3">
        <v>29.684053169999999</v>
      </c>
      <c r="AG33" s="3">
        <v>66.839566380000008</v>
      </c>
      <c r="AH33" s="3">
        <v>73.905385144999997</v>
      </c>
      <c r="AI33" s="12">
        <v>43652</v>
      </c>
      <c r="AJ33" s="13">
        <v>634.9666666666667</v>
      </c>
      <c r="AK33" s="16">
        <v>3.0820189999999998</v>
      </c>
      <c r="AL33" s="10">
        <v>8.2018999999999842E-2</v>
      </c>
      <c r="AM33" s="10" t="s">
        <v>518</v>
      </c>
      <c r="AN33" s="14">
        <v>12</v>
      </c>
      <c r="AO33" s="10">
        <v>285.14999999999998</v>
      </c>
      <c r="AP33" s="14">
        <v>10.5</v>
      </c>
      <c r="AQ33" s="14">
        <v>37</v>
      </c>
      <c r="AR33" s="10">
        <v>310.14999999999998</v>
      </c>
      <c r="AS33" s="14">
        <v>47.1</v>
      </c>
      <c r="AT33" s="14">
        <v>0.5</v>
      </c>
      <c r="AU33" s="10" t="s">
        <v>518</v>
      </c>
      <c r="AV33" s="10" t="s">
        <v>518</v>
      </c>
      <c r="AW33" s="10">
        <v>0.55921867637273392</v>
      </c>
      <c r="AX33" s="10">
        <v>0.65235209851436871</v>
      </c>
      <c r="AY33" s="10">
        <v>10.999684799169358</v>
      </c>
      <c r="AZ33" s="10">
        <v>12.705630506989202</v>
      </c>
      <c r="BA33" s="10" t="s">
        <v>518</v>
      </c>
      <c r="BB33" s="10" t="s">
        <v>518</v>
      </c>
      <c r="BC33" s="2">
        <v>0.12026113247665401</v>
      </c>
      <c r="BD33" s="1" t="s">
        <v>79</v>
      </c>
      <c r="BE33" s="15"/>
      <c r="BF33" s="9">
        <v>0.50392146545178074</v>
      </c>
      <c r="BG33">
        <v>55</v>
      </c>
      <c r="BH33" s="19">
        <v>145</v>
      </c>
      <c r="BI33">
        <v>99</v>
      </c>
      <c r="BJ33" s="19">
        <v>31.6</v>
      </c>
      <c r="BK33">
        <v>78</v>
      </c>
      <c r="BL33" s="20">
        <v>12.9</v>
      </c>
      <c r="BM33">
        <v>94</v>
      </c>
      <c r="BN33">
        <v>66</v>
      </c>
      <c r="BO33" s="20">
        <v>4.55</v>
      </c>
      <c r="BP33">
        <v>90</v>
      </c>
      <c r="BQ33" s="19">
        <v>11.6</v>
      </c>
      <c r="BR33">
        <v>91</v>
      </c>
      <c r="BS33">
        <v>82</v>
      </c>
      <c r="BT33" s="20">
        <v>1.72</v>
      </c>
      <c r="BU33" s="20">
        <v>1.3000000000000007</v>
      </c>
      <c r="BV33" s="20">
        <v>3</v>
      </c>
      <c r="BW33" s="20">
        <v>-16</v>
      </c>
      <c r="BX33" s="20">
        <v>-12</v>
      </c>
      <c r="BY33" s="20">
        <v>2.83</v>
      </c>
      <c r="BZ33" s="25">
        <f t="shared" si="1"/>
        <v>44.905644630000005</v>
      </c>
      <c r="CA33" s="25">
        <f t="shared" si="0"/>
        <v>21.358213854934604</v>
      </c>
    </row>
    <row r="34" spans="1:79" x14ac:dyDescent="0.3">
      <c r="A34" s="2">
        <v>233</v>
      </c>
      <c r="B34" s="9" t="s">
        <v>311</v>
      </c>
      <c r="C34" s="10">
        <v>450</v>
      </c>
      <c r="D34" s="9" t="s">
        <v>58</v>
      </c>
      <c r="E34" s="10">
        <v>8.8046465069999993</v>
      </c>
      <c r="F34" s="10">
        <v>0.60447534250000001</v>
      </c>
      <c r="G34" s="10">
        <v>26.32727423</v>
      </c>
      <c r="H34" s="10">
        <v>15.8943254</v>
      </c>
      <c r="I34" s="10">
        <v>79.204622799999996</v>
      </c>
      <c r="J34" s="10">
        <v>29.546407779999999</v>
      </c>
      <c r="K34" s="10">
        <v>90.567331420000002</v>
      </c>
      <c r="L34" s="11">
        <v>5.2199074074074066E-3</v>
      </c>
      <c r="M34" s="11">
        <v>5.9259143518518515E-3</v>
      </c>
      <c r="N34" s="10">
        <v>1.3288482300000002</v>
      </c>
      <c r="O34" s="10">
        <v>14.990464189999997</v>
      </c>
      <c r="P34" s="10">
        <v>8.8646236244402807E-2</v>
      </c>
      <c r="Q34" s="9">
        <v>0.15287834152873156</v>
      </c>
      <c r="R34">
        <v>9.7196209100000033</v>
      </c>
      <c r="S34">
        <v>0.64838692029856382</v>
      </c>
      <c r="T34" s="9">
        <v>0.6383516016376185</v>
      </c>
      <c r="U34" s="3">
        <v>13.158994646666665</v>
      </c>
      <c r="V34" s="3">
        <v>8.7522277390000003</v>
      </c>
      <c r="W34" s="3">
        <v>0.51958344936666667</v>
      </c>
      <c r="X34" s="3">
        <v>0.59053985356666672</v>
      </c>
      <c r="Y34" s="3">
        <v>26.300255629999999</v>
      </c>
      <c r="Z34" s="3">
        <v>26.729011743333331</v>
      </c>
      <c r="AA34" s="3">
        <v>13.678768919999998</v>
      </c>
      <c r="AB34" s="3">
        <v>15.772561586666667</v>
      </c>
      <c r="AC34" s="3">
        <v>93.546436229999998</v>
      </c>
      <c r="AD34" s="3">
        <v>79.579647383333324</v>
      </c>
      <c r="AE34" s="3">
        <v>29.665414386666669</v>
      </c>
      <c r="AF34" s="3">
        <v>29.458936096666665</v>
      </c>
      <c r="AG34" s="3">
        <v>82.039574916666666</v>
      </c>
      <c r="AH34" s="3">
        <v>90.968684166666662</v>
      </c>
      <c r="AI34" s="12">
        <v>43653</v>
      </c>
      <c r="AJ34" s="13">
        <v>634.1</v>
      </c>
      <c r="AK34" s="16">
        <v>3.0756549999999998</v>
      </c>
      <c r="AL34" s="10">
        <v>7.5654999999999806E-2</v>
      </c>
      <c r="AM34" s="10">
        <v>0.58960645049591065</v>
      </c>
      <c r="AN34" s="14">
        <v>12</v>
      </c>
      <c r="AO34" s="10">
        <v>285.14999999999998</v>
      </c>
      <c r="AP34" s="14">
        <v>10.5</v>
      </c>
      <c r="AQ34" s="14">
        <v>37</v>
      </c>
      <c r="AR34" s="10">
        <v>310.14999999999998</v>
      </c>
      <c r="AS34" s="14">
        <v>47.1</v>
      </c>
      <c r="AT34" s="14">
        <v>0.5</v>
      </c>
      <c r="AU34" s="10">
        <v>0.68702034754838504</v>
      </c>
      <c r="AV34" s="10">
        <v>18.087373091496243</v>
      </c>
      <c r="AW34" s="10">
        <v>0.5905359191128231</v>
      </c>
      <c r="AX34" s="10">
        <v>0.67118187775962712</v>
      </c>
      <c r="AY34" s="10">
        <v>15.539404617611526</v>
      </c>
      <c r="AZ34" s="10">
        <v>17.938039660607185</v>
      </c>
      <c r="BA34" s="10">
        <v>1.5076640889601869</v>
      </c>
      <c r="BB34" s="10">
        <v>0.10057487679173643</v>
      </c>
      <c r="BC34" s="2">
        <v>0.17516974110703143</v>
      </c>
      <c r="BD34" s="1" t="s">
        <v>79</v>
      </c>
      <c r="BE34" s="15"/>
      <c r="BF34" s="9">
        <v>0.6383516016376185</v>
      </c>
      <c r="BG34">
        <v>48</v>
      </c>
      <c r="BH34" s="19">
        <v>157.80000000000001</v>
      </c>
      <c r="BI34">
        <v>105</v>
      </c>
      <c r="BJ34" s="19">
        <v>33.700000000000003</v>
      </c>
      <c r="BK34">
        <v>93</v>
      </c>
      <c r="BL34" s="20">
        <v>14.7</v>
      </c>
      <c r="BM34">
        <v>89</v>
      </c>
      <c r="BN34">
        <v>83</v>
      </c>
      <c r="BO34" s="20">
        <v>16.350000000000001</v>
      </c>
      <c r="BP34" s="21" t="e">
        <v>#NULL!</v>
      </c>
      <c r="BQ34" s="21" t="e">
        <v>#NULL!</v>
      </c>
      <c r="BR34" s="21" t="e">
        <v>#NULL!</v>
      </c>
      <c r="BS34" s="21" t="e">
        <v>#NULL!</v>
      </c>
      <c r="BT34" s="21" t="e">
        <v>#NULL!</v>
      </c>
      <c r="BU34" s="21" t="e">
        <v>#NULL!</v>
      </c>
      <c r="BV34" s="21" t="e">
        <v>#NULL!</v>
      </c>
      <c r="BW34" s="21" t="e">
        <v>#NULL!</v>
      </c>
      <c r="BX34" s="21" t="e">
        <v>#NULL!</v>
      </c>
      <c r="BY34" s="21" t="e">
        <v>#NULL!</v>
      </c>
      <c r="BZ34" s="25">
        <f t="shared" si="1"/>
        <v>47.627198849999999</v>
      </c>
      <c r="CA34" s="25">
        <f t="shared" si="0"/>
        <v>19.126743856833741</v>
      </c>
    </row>
    <row r="35" spans="1:79" x14ac:dyDescent="0.3">
      <c r="A35" s="2">
        <v>234</v>
      </c>
      <c r="B35" s="9" t="s">
        <v>312</v>
      </c>
      <c r="C35" s="10">
        <v>610</v>
      </c>
      <c r="D35" s="9" t="s">
        <v>58</v>
      </c>
      <c r="E35" s="10">
        <v>9.1072595009999997</v>
      </c>
      <c r="F35" s="10">
        <v>0.65068181120000002</v>
      </c>
      <c r="G35" s="10">
        <v>18.477964010000001</v>
      </c>
      <c r="H35" s="10">
        <v>12.0376812</v>
      </c>
      <c r="I35" s="10">
        <v>72.399034</v>
      </c>
      <c r="J35" s="10">
        <v>32.714384389999999</v>
      </c>
      <c r="K35" s="10">
        <v>77.798208360000004</v>
      </c>
      <c r="L35" s="11">
        <v>4.8321759259259255E-3</v>
      </c>
      <c r="M35" s="11">
        <v>5.4340162037037039E-3</v>
      </c>
      <c r="N35" s="10">
        <v>1.8397031899999998</v>
      </c>
      <c r="O35" s="10">
        <v>13.179105770000007</v>
      </c>
      <c r="P35" s="10">
        <v>0.13959241409138481</v>
      </c>
      <c r="Q35" s="9">
        <v>7.8808968077150043E-2</v>
      </c>
      <c r="R35">
        <v>9.1538825100000025</v>
      </c>
      <c r="S35">
        <v>0.69457538847872813</v>
      </c>
      <c r="T35" s="9">
        <v>0.65684148366136996</v>
      </c>
      <c r="U35" s="3">
        <v>13.210888083333332</v>
      </c>
      <c r="V35" s="3">
        <v>9.250555957666668</v>
      </c>
      <c r="W35" s="3">
        <v>0.60589757173333336</v>
      </c>
      <c r="X35" s="3">
        <v>0.61726336589999997</v>
      </c>
      <c r="Y35" s="3">
        <v>16.40219500666667</v>
      </c>
      <c r="Z35" s="3">
        <v>18.041555563333333</v>
      </c>
      <c r="AA35" s="3">
        <v>9.9252614636666667</v>
      </c>
      <c r="AB35" s="3">
        <v>11.108821473333334</v>
      </c>
      <c r="AC35" s="3">
        <v>88.328083433333333</v>
      </c>
      <c r="AD35" s="3">
        <v>72.652363279999989</v>
      </c>
      <c r="AE35" s="3">
        <v>31.964070026666665</v>
      </c>
      <c r="AF35" s="3">
        <v>32.193449709999996</v>
      </c>
      <c r="AG35" s="3">
        <v>64.612656580000007</v>
      </c>
      <c r="AH35" s="3">
        <v>74.896098433333336</v>
      </c>
      <c r="AI35" s="12">
        <v>43654</v>
      </c>
      <c r="AJ35" s="13">
        <v>636.16666666666663</v>
      </c>
      <c r="AK35" s="16">
        <v>3.11</v>
      </c>
      <c r="AL35" s="10">
        <v>0.10999999999999988</v>
      </c>
      <c r="AM35" s="10">
        <v>0.62766734199356911</v>
      </c>
      <c r="AN35" s="14">
        <v>12</v>
      </c>
      <c r="AO35" s="10">
        <v>285.14999999999998</v>
      </c>
      <c r="AP35" s="14">
        <v>10.5</v>
      </c>
      <c r="AQ35" s="14">
        <v>37</v>
      </c>
      <c r="AR35" s="10">
        <v>310.14999999999998</v>
      </c>
      <c r="AS35" s="14">
        <v>47.1</v>
      </c>
      <c r="AT35" s="14">
        <v>0.5</v>
      </c>
      <c r="AU35" s="10">
        <v>0.73119884066504648</v>
      </c>
      <c r="AV35" s="10">
        <v>13.511065861962454</v>
      </c>
      <c r="AW35" s="10">
        <v>0.68087288500677856</v>
      </c>
      <c r="AX35" s="10">
        <v>0.69364511157720887</v>
      </c>
      <c r="AY35" s="10">
        <v>11.15714690524061</v>
      </c>
      <c r="AZ35" s="10">
        <v>12.52413616727388</v>
      </c>
      <c r="BA35" s="10">
        <v>2.0361742352854879</v>
      </c>
      <c r="BB35" s="10">
        <v>0.15450018163755028</v>
      </c>
      <c r="BC35" s="2">
        <v>9.039863326807461E-2</v>
      </c>
      <c r="BD35" s="1" t="s">
        <v>79</v>
      </c>
      <c r="BE35" s="15"/>
      <c r="BF35" s="9">
        <v>0.65684148366136996</v>
      </c>
      <c r="BG35">
        <v>47</v>
      </c>
      <c r="BH35" s="19">
        <v>152.9</v>
      </c>
      <c r="BI35">
        <v>104</v>
      </c>
      <c r="BJ35" s="19">
        <v>30.7</v>
      </c>
      <c r="BK35">
        <v>92</v>
      </c>
      <c r="BL35" s="20">
        <v>12.8</v>
      </c>
      <c r="BM35">
        <v>87</v>
      </c>
      <c r="BN35">
        <v>75</v>
      </c>
      <c r="BO35" s="20">
        <v>8.18</v>
      </c>
      <c r="BP35">
        <v>90</v>
      </c>
      <c r="BQ35" s="19">
        <v>15.4</v>
      </c>
      <c r="BR35">
        <v>89</v>
      </c>
      <c r="BS35">
        <v>63</v>
      </c>
      <c r="BT35" s="20">
        <v>6.65</v>
      </c>
      <c r="BU35" s="20">
        <v>-2.5999999999999996</v>
      </c>
      <c r="BV35" s="20">
        <v>-2</v>
      </c>
      <c r="BW35" s="20">
        <v>12</v>
      </c>
      <c r="BX35" s="20">
        <v>2</v>
      </c>
      <c r="BY35" s="20">
        <v>1.5299999999999994</v>
      </c>
      <c r="BZ35" s="25">
        <f t="shared" si="1"/>
        <v>47.173606480000004</v>
      </c>
      <c r="CA35" s="25">
        <f t="shared" si="0"/>
        <v>20.178278368802665</v>
      </c>
    </row>
    <row r="36" spans="1:79" x14ac:dyDescent="0.3">
      <c r="A36" s="2">
        <v>235</v>
      </c>
      <c r="B36" s="9" t="s">
        <v>313</v>
      </c>
      <c r="C36" s="10">
        <v>619</v>
      </c>
      <c r="D36" s="9" t="s">
        <v>58</v>
      </c>
      <c r="E36" s="10">
        <v>9.0355962089999995</v>
      </c>
      <c r="F36" s="10">
        <v>0.63405634550000001</v>
      </c>
      <c r="G36" s="10">
        <v>19.045075400000002</v>
      </c>
      <c r="H36" s="10">
        <v>12.10833075</v>
      </c>
      <c r="I36" s="10">
        <v>83.422069730000004</v>
      </c>
      <c r="J36" s="10">
        <v>30.146113440000001</v>
      </c>
      <c r="K36" s="10">
        <v>82.975503459999999</v>
      </c>
      <c r="L36" s="11">
        <v>6.3831018518518516E-3</v>
      </c>
      <c r="M36" s="11">
        <v>6.98494212962963E-3</v>
      </c>
      <c r="N36" s="10">
        <v>2.4369106660000011</v>
      </c>
      <c r="O36" s="10">
        <v>10.930672430000001</v>
      </c>
      <c r="P36" s="10">
        <v>0.22294242935244568</v>
      </c>
      <c r="Q36" s="9">
        <v>0.21327183095780217</v>
      </c>
      <c r="R36">
        <v>12.885634949999996</v>
      </c>
      <c r="S36">
        <v>1.1788510754960018</v>
      </c>
      <c r="T36" s="9">
        <v>0.99285105564198961</v>
      </c>
      <c r="U36" s="3">
        <v>13.283645140000001</v>
      </c>
      <c r="V36" s="3">
        <v>8.8892467879999995</v>
      </c>
      <c r="W36" s="3">
        <v>0.51793062894999997</v>
      </c>
      <c r="X36" s="3">
        <v>0.61994651329999995</v>
      </c>
      <c r="Y36" s="3">
        <v>18.332780515</v>
      </c>
      <c r="Z36" s="3">
        <v>19.285763200000002</v>
      </c>
      <c r="AA36" s="3">
        <v>9.5013120019999988</v>
      </c>
      <c r="AB36" s="3">
        <v>11.96977454</v>
      </c>
      <c r="AC36" s="3">
        <v>93.500130460000008</v>
      </c>
      <c r="AD36" s="3">
        <v>81.89530683000001</v>
      </c>
      <c r="AE36" s="3">
        <v>30.04108772</v>
      </c>
      <c r="AF36" s="3">
        <v>29.907832859999999</v>
      </c>
      <c r="AG36" s="3">
        <v>71.331612204999999</v>
      </c>
      <c r="AH36" s="3">
        <v>82.728081459999999</v>
      </c>
      <c r="AI36" s="12">
        <v>43654</v>
      </c>
      <c r="AJ36" s="13">
        <v>636.16666666666663</v>
      </c>
      <c r="AK36" s="16">
        <v>3.11</v>
      </c>
      <c r="AL36" s="10">
        <v>0.10999999999999988</v>
      </c>
      <c r="AM36" s="10">
        <v>0.61162991527331201</v>
      </c>
      <c r="AN36" s="14">
        <v>12</v>
      </c>
      <c r="AO36" s="10">
        <v>285.14999999999998</v>
      </c>
      <c r="AP36" s="14">
        <v>10.5</v>
      </c>
      <c r="AQ36" s="14">
        <v>37</v>
      </c>
      <c r="AR36" s="10">
        <v>310.14999999999998</v>
      </c>
      <c r="AS36" s="14">
        <v>47.1</v>
      </c>
      <c r="AT36" s="14">
        <v>0.5</v>
      </c>
      <c r="AU36" s="10">
        <v>0.71251609737007537</v>
      </c>
      <c r="AV36" s="10">
        <v>13.569922798126829</v>
      </c>
      <c r="AW36" s="10">
        <v>0.58202068801452045</v>
      </c>
      <c r="AX36" s="10">
        <v>0.69666027849050438</v>
      </c>
      <c r="AY36" s="10">
        <v>10.650299710881164</v>
      </c>
      <c r="AZ36" s="10">
        <v>13.4318088596506</v>
      </c>
      <c r="BA36" s="10">
        <v>2.7450273075999103</v>
      </c>
      <c r="BB36" s="10">
        <v>0.25113068982526537</v>
      </c>
      <c r="BC36" s="2">
        <v>0.2403139712822398</v>
      </c>
      <c r="BD36" s="1" t="s">
        <v>79</v>
      </c>
      <c r="BE36" s="15"/>
      <c r="BF36" s="9">
        <v>0.99285105564198961</v>
      </c>
      <c r="BG36">
        <v>50</v>
      </c>
      <c r="BH36" s="19">
        <v>156.30000000000001</v>
      </c>
      <c r="BI36">
        <v>103</v>
      </c>
      <c r="BJ36" s="19">
        <v>33.299999999999997</v>
      </c>
      <c r="BK36">
        <v>88</v>
      </c>
      <c r="BL36" s="20">
        <v>15.4</v>
      </c>
      <c r="BM36">
        <v>89</v>
      </c>
      <c r="BN36">
        <v>76</v>
      </c>
      <c r="BO36" s="20">
        <v>11.16</v>
      </c>
      <c r="BP36">
        <v>89</v>
      </c>
      <c r="BQ36" s="19">
        <v>14.4</v>
      </c>
      <c r="BR36">
        <v>92</v>
      </c>
      <c r="BS36">
        <v>77</v>
      </c>
      <c r="BT36" s="20">
        <v>7.47</v>
      </c>
      <c r="BU36" s="20">
        <v>1</v>
      </c>
      <c r="BV36" s="20">
        <v>-3</v>
      </c>
      <c r="BW36" s="20">
        <v>-1</v>
      </c>
      <c r="BX36" s="20">
        <v>-1</v>
      </c>
      <c r="BY36" s="20">
        <v>3.6900000000000004</v>
      </c>
      <c r="BZ36" s="25">
        <f t="shared" si="1"/>
        <v>46.720014110000001</v>
      </c>
      <c r="CA36" s="25">
        <f t="shared" si="0"/>
        <v>19.124276284308149</v>
      </c>
    </row>
    <row r="37" spans="1:79" x14ac:dyDescent="0.3">
      <c r="A37" s="2">
        <v>244</v>
      </c>
      <c r="B37" s="9" t="s">
        <v>324</v>
      </c>
      <c r="C37" s="10">
        <v>552</v>
      </c>
      <c r="D37" s="9" t="s">
        <v>58</v>
      </c>
      <c r="E37" s="10">
        <v>9.0354726159999998</v>
      </c>
      <c r="F37" s="10">
        <v>0.77743630050000001</v>
      </c>
      <c r="G37" s="10">
        <v>20.023879879999999</v>
      </c>
      <c r="H37" s="10">
        <v>15.57772361</v>
      </c>
      <c r="I37" s="10">
        <v>75.457162049999994</v>
      </c>
      <c r="J37" s="10">
        <v>31.912668400000001</v>
      </c>
      <c r="K37" s="10">
        <v>88.169224060000005</v>
      </c>
      <c r="L37" s="11">
        <v>3.9351851851851857E-3</v>
      </c>
      <c r="M37" s="11">
        <v>4.7800810185185186E-3</v>
      </c>
      <c r="N37" s="10">
        <v>2.8540138099999997</v>
      </c>
      <c r="O37" s="10">
        <v>17.435047600000004</v>
      </c>
      <c r="P37" s="10">
        <v>0.16369406470676909</v>
      </c>
      <c r="Q37" s="9">
        <v>0.16889348536185053</v>
      </c>
      <c r="R37">
        <v>21.155832959999998</v>
      </c>
      <c r="S37">
        <v>1.2134083855325977</v>
      </c>
      <c r="T37" s="9">
        <v>0.97289647190505757</v>
      </c>
      <c r="U37" s="3">
        <v>13.313438906666667</v>
      </c>
      <c r="V37" s="3">
        <v>8.9415649643333328</v>
      </c>
      <c r="W37" s="3">
        <v>0.64376678860000014</v>
      </c>
      <c r="X37" s="3">
        <v>0.72258631913333327</v>
      </c>
      <c r="Y37" s="3">
        <v>19.059632133333334</v>
      </c>
      <c r="Z37" s="3">
        <v>21.546076036666665</v>
      </c>
      <c r="AA37" s="3">
        <v>12.258479096666667</v>
      </c>
      <c r="AB37" s="3">
        <v>15.541784523333334</v>
      </c>
      <c r="AC37" s="3">
        <v>92.03614765333333</v>
      </c>
      <c r="AD37" s="3">
        <v>72.427462093333347</v>
      </c>
      <c r="AE37" s="3">
        <v>31.324240453333331</v>
      </c>
      <c r="AF37" s="3">
        <v>31.495909266666668</v>
      </c>
      <c r="AG37" s="3">
        <v>73.526914076666671</v>
      </c>
      <c r="AH37" s="3">
        <v>92.11511951333334</v>
      </c>
      <c r="AI37" s="12">
        <v>43654</v>
      </c>
      <c r="AJ37" s="13">
        <v>636.16666666666663</v>
      </c>
      <c r="AK37" s="16">
        <v>3.11</v>
      </c>
      <c r="AL37" s="10">
        <v>0.10999999999999988</v>
      </c>
      <c r="AM37" s="10">
        <v>0.74993855353697758</v>
      </c>
      <c r="AN37" s="14">
        <v>12</v>
      </c>
      <c r="AO37" s="10">
        <v>285.14999999999998</v>
      </c>
      <c r="AP37" s="14">
        <v>10.5</v>
      </c>
      <c r="AQ37" s="14">
        <v>37</v>
      </c>
      <c r="AR37" s="10">
        <v>310.14999999999998</v>
      </c>
      <c r="AS37" s="14">
        <v>47.1</v>
      </c>
      <c r="AT37" s="14">
        <v>0.5</v>
      </c>
      <c r="AU37" s="10">
        <v>0.87363825426156738</v>
      </c>
      <c r="AV37" s="10">
        <v>17.493627461906524</v>
      </c>
      <c r="AW37" s="10">
        <v>0.72342813550430474</v>
      </c>
      <c r="AX37" s="10">
        <v>0.81200099608795784</v>
      </c>
      <c r="AY37" s="10">
        <v>13.776778431222709</v>
      </c>
      <c r="AZ37" s="10">
        <v>17.450512192156026</v>
      </c>
      <c r="BA37" s="10">
        <v>3.1614093989481482</v>
      </c>
      <c r="BB37" s="10">
        <v>0.18132496517807886</v>
      </c>
      <c r="BC37" s="2">
        <v>0.18879993831497524</v>
      </c>
      <c r="BD37" s="1" t="s">
        <v>79</v>
      </c>
      <c r="BE37" s="15"/>
      <c r="BF37" s="9">
        <v>0.97289647190505757</v>
      </c>
      <c r="BG37">
        <v>46</v>
      </c>
      <c r="BH37" s="19">
        <v>154.80000000000001</v>
      </c>
      <c r="BI37">
        <v>120</v>
      </c>
      <c r="BJ37" s="19">
        <v>32.700000000000003</v>
      </c>
      <c r="BK37">
        <v>93</v>
      </c>
      <c r="BL37" s="20">
        <v>12.6</v>
      </c>
      <c r="BM37">
        <v>88</v>
      </c>
      <c r="BN37">
        <v>80</v>
      </c>
      <c r="BO37" s="20">
        <v>5.73</v>
      </c>
      <c r="BP37">
        <v>88</v>
      </c>
      <c r="BQ37" s="19">
        <v>12.5</v>
      </c>
      <c r="BR37">
        <v>84</v>
      </c>
      <c r="BS37">
        <v>71</v>
      </c>
      <c r="BT37" s="20">
        <v>11.94</v>
      </c>
      <c r="BU37" s="20">
        <v>9.9999999999999645E-2</v>
      </c>
      <c r="BV37" s="20">
        <v>4</v>
      </c>
      <c r="BW37" s="20">
        <v>9</v>
      </c>
      <c r="BX37" s="20">
        <v>5</v>
      </c>
      <c r="BY37" s="20">
        <v>-6.2099999999999991</v>
      </c>
      <c r="BZ37" s="25">
        <f t="shared" si="1"/>
        <v>54.431084400000003</v>
      </c>
      <c r="CA37" s="25">
        <f t="shared" si="0"/>
        <v>22.714598982432946</v>
      </c>
    </row>
    <row r="38" spans="1:79" x14ac:dyDescent="0.3">
      <c r="A38" s="2">
        <v>248</v>
      </c>
      <c r="B38" s="9" t="s">
        <v>328</v>
      </c>
      <c r="C38" s="10">
        <v>633</v>
      </c>
      <c r="D38" s="9" t="s">
        <v>58</v>
      </c>
      <c r="E38" s="10">
        <v>8.0796167749999999</v>
      </c>
      <c r="F38" s="10">
        <v>0.62408942999999995</v>
      </c>
      <c r="G38" s="10">
        <v>27.887178420000001</v>
      </c>
      <c r="H38" s="10">
        <v>17.40236926</v>
      </c>
      <c r="I38" s="10">
        <v>82.979447629999996</v>
      </c>
      <c r="J38" s="10">
        <v>28.347375629999998</v>
      </c>
      <c r="K38" s="10">
        <v>92.488261539999996</v>
      </c>
      <c r="L38" s="11">
        <v>5.0289351851851849E-3</v>
      </c>
      <c r="M38" s="11">
        <v>5.6770717592592593E-3</v>
      </c>
      <c r="N38" s="10">
        <v>6.750061220000001</v>
      </c>
      <c r="O38" s="10">
        <v>14.395972600000007</v>
      </c>
      <c r="P38" s="10">
        <v>0.46888538951512021</v>
      </c>
      <c r="Q38" s="9">
        <v>0.3068168876259168</v>
      </c>
      <c r="R38">
        <v>17.622533919999995</v>
      </c>
      <c r="S38">
        <v>1.2241294429804614</v>
      </c>
      <c r="T38" s="9">
        <v>1.0700397977356417</v>
      </c>
      <c r="U38" s="3">
        <v>13.599304250000001</v>
      </c>
      <c r="V38" s="3">
        <v>8.5993178183333345</v>
      </c>
      <c r="W38" s="3">
        <v>0.47557539480000005</v>
      </c>
      <c r="X38" s="3">
        <v>0.55857638119999997</v>
      </c>
      <c r="Y38" s="3">
        <v>20.580399443333334</v>
      </c>
      <c r="Z38" s="3">
        <v>24.938224003333335</v>
      </c>
      <c r="AA38" s="3">
        <v>9.8163391493333325</v>
      </c>
      <c r="AB38" s="3">
        <v>13.965453570000001</v>
      </c>
      <c r="AC38" s="3">
        <v>94.490446930000004</v>
      </c>
      <c r="AD38" s="3">
        <v>81.312823716666671</v>
      </c>
      <c r="AE38" s="3">
        <v>27.780760913333335</v>
      </c>
      <c r="AF38" s="3">
        <v>28.171865299999997</v>
      </c>
      <c r="AG38" s="3">
        <v>73.964572686666671</v>
      </c>
      <c r="AH38" s="3">
        <v>88.150780193333333</v>
      </c>
      <c r="AI38" s="12">
        <v>43658</v>
      </c>
      <c r="AJ38" s="13">
        <v>654.5</v>
      </c>
      <c r="AK38" s="16">
        <v>2.9875699999999998</v>
      </c>
      <c r="AL38" s="10">
        <v>1.2430000000000163E-2</v>
      </c>
      <c r="AM38" s="10">
        <v>0.62668599898914501</v>
      </c>
      <c r="AN38" s="14">
        <v>12</v>
      </c>
      <c r="AO38" s="10">
        <v>285.14999999999998</v>
      </c>
      <c r="AP38" s="14">
        <v>10.5</v>
      </c>
      <c r="AQ38" s="14">
        <v>37</v>
      </c>
      <c r="AR38" s="10">
        <v>310.14999999999998</v>
      </c>
      <c r="AS38" s="14">
        <v>47.1</v>
      </c>
      <c r="AT38" s="14">
        <v>0.5</v>
      </c>
      <c r="AU38" s="10">
        <v>0.72859396962435141</v>
      </c>
      <c r="AV38" s="10">
        <v>20.318430026650351</v>
      </c>
      <c r="AW38" s="10">
        <v>0.55521107728583086</v>
      </c>
      <c r="AX38" s="10">
        <v>0.65211068054287169</v>
      </c>
      <c r="AY38" s="10">
        <v>11.437353518722688</v>
      </c>
      <c r="AZ38" s="10">
        <v>16.329888602875116</v>
      </c>
      <c r="BA38" s="10">
        <v>7.8835668643511276</v>
      </c>
      <c r="BB38" s="10">
        <v>0.54762308066292953</v>
      </c>
      <c r="BC38" s="2">
        <v>0.36196580933173367</v>
      </c>
      <c r="BD38" s="1" t="s">
        <v>79</v>
      </c>
      <c r="BE38" s="15"/>
      <c r="BF38" s="9">
        <v>1.0700397977356417</v>
      </c>
      <c r="BG38">
        <v>46</v>
      </c>
      <c r="BH38" s="19">
        <v>153.5</v>
      </c>
      <c r="BI38">
        <v>92</v>
      </c>
      <c r="BJ38" s="19">
        <v>32.200000000000003</v>
      </c>
      <c r="BK38">
        <v>94</v>
      </c>
      <c r="BL38" s="20">
        <v>11.8</v>
      </c>
      <c r="BM38">
        <v>90</v>
      </c>
      <c r="BN38">
        <v>91</v>
      </c>
      <c r="BO38" s="20">
        <v>7.86</v>
      </c>
      <c r="BP38">
        <v>94</v>
      </c>
      <c r="BQ38" s="19">
        <v>10.4</v>
      </c>
      <c r="BR38">
        <v>88</v>
      </c>
      <c r="BS38">
        <v>78</v>
      </c>
      <c r="BT38" s="20">
        <v>2.2200000000000002</v>
      </c>
      <c r="BU38" s="20">
        <v>1.4000000000000004</v>
      </c>
      <c r="BV38" s="20">
        <v>2</v>
      </c>
      <c r="BW38" s="20">
        <v>13</v>
      </c>
      <c r="BX38" s="20">
        <v>0</v>
      </c>
      <c r="BY38" s="20">
        <v>5.6400000000000006</v>
      </c>
      <c r="BZ38" s="25">
        <f t="shared" si="1"/>
        <v>41.730498040000001</v>
      </c>
      <c r="CA38" s="25">
        <f t="shared" si="0"/>
        <v>17.710744109751829</v>
      </c>
    </row>
    <row r="39" spans="1:79" x14ac:dyDescent="0.3">
      <c r="A39" s="2">
        <v>267</v>
      </c>
      <c r="B39" s="9" t="s">
        <v>351</v>
      </c>
      <c r="C39" s="10">
        <v>741</v>
      </c>
      <c r="D39" s="9" t="s">
        <v>58</v>
      </c>
      <c r="E39" s="10">
        <v>9.0454096659999994</v>
      </c>
      <c r="F39" s="10">
        <v>0.59187002050000004</v>
      </c>
      <c r="G39" s="10">
        <v>26.19421174</v>
      </c>
      <c r="H39" s="10">
        <v>15.53069284</v>
      </c>
      <c r="I39" s="10">
        <v>83.255744230000005</v>
      </c>
      <c r="J39" s="10">
        <v>27.662673170000001</v>
      </c>
      <c r="K39" s="10">
        <v>84.522719690000002</v>
      </c>
      <c r="L39" s="11">
        <v>4.6180555555555558E-3</v>
      </c>
      <c r="M39" s="11">
        <v>5.1967476851851853E-3</v>
      </c>
      <c r="N39" s="10">
        <v>2.4294487900000004</v>
      </c>
      <c r="O39" s="10">
        <v>12.905758769999991</v>
      </c>
      <c r="P39" s="10">
        <v>0.18824532778710865</v>
      </c>
      <c r="Q39" s="9">
        <v>0.30017319037548801</v>
      </c>
      <c r="R39">
        <v>10.476874019999997</v>
      </c>
      <c r="S39">
        <v>0.81179837673349009</v>
      </c>
      <c r="T39" s="9">
        <v>0.86573926796532452</v>
      </c>
      <c r="U39" s="3">
        <v>13.819492223333334</v>
      </c>
      <c r="V39" s="3">
        <v>8.9205321773333335</v>
      </c>
      <c r="W39" s="3">
        <v>0.47986396110000001</v>
      </c>
      <c r="X39" s="3">
        <v>0.59980491796666668</v>
      </c>
      <c r="Y39" s="3">
        <v>25.528606863333334</v>
      </c>
      <c r="Z39" s="3">
        <v>26.312257826666666</v>
      </c>
      <c r="AA39" s="3">
        <v>12.234931483333334</v>
      </c>
      <c r="AB39" s="3">
        <v>15.781644366666669</v>
      </c>
      <c r="AC39" s="3">
        <v>96.420265053333324</v>
      </c>
      <c r="AD39" s="3">
        <v>84.436560760000006</v>
      </c>
      <c r="AE39" s="3">
        <v>28.196103603333331</v>
      </c>
      <c r="AF39" s="3">
        <v>27.760687200000003</v>
      </c>
      <c r="AG39" s="3">
        <v>73.97027631666667</v>
      </c>
      <c r="AH39" s="3">
        <v>84.322289589999997</v>
      </c>
      <c r="AI39" s="12">
        <v>43659</v>
      </c>
      <c r="AJ39" s="13">
        <v>654.86666666666667</v>
      </c>
      <c r="AK39" s="16">
        <v>3.0069400000000002</v>
      </c>
      <c r="AL39" s="10">
        <v>6.9400000000001683E-3</v>
      </c>
      <c r="AM39" s="10">
        <v>0.59050398794122927</v>
      </c>
      <c r="AN39" s="14">
        <v>12</v>
      </c>
      <c r="AO39" s="10">
        <v>285.14999999999998</v>
      </c>
      <c r="AP39" s="14">
        <v>10.5</v>
      </c>
      <c r="AQ39" s="14">
        <v>37</v>
      </c>
      <c r="AR39" s="10">
        <v>310.14999999999998</v>
      </c>
      <c r="AS39" s="14">
        <v>47.1</v>
      </c>
      <c r="AT39" s="14">
        <v>0.5</v>
      </c>
      <c r="AU39" s="10">
        <v>0.68650155607622543</v>
      </c>
      <c r="AV39" s="10">
        <v>17.982367119700132</v>
      </c>
      <c r="AW39" s="10">
        <v>0.5565873326744234</v>
      </c>
      <c r="AX39" s="10">
        <v>0.69570512995139844</v>
      </c>
      <c r="AY39" s="10">
        <v>14.208082298719122</v>
      </c>
      <c r="AZ39" s="10">
        <v>18.30488807357689</v>
      </c>
      <c r="BA39" s="10">
        <v>2.7198558098373624</v>
      </c>
      <c r="BB39" s="10">
        <v>0.21074745455182287</v>
      </c>
      <c r="BC39" s="2">
        <v>0.346993999510323</v>
      </c>
      <c r="BD39" s="1" t="s">
        <v>79</v>
      </c>
      <c r="BF39" s="9">
        <v>0.86573926796532452</v>
      </c>
      <c r="BG39">
        <v>49</v>
      </c>
      <c r="BH39" s="19">
        <v>143.4</v>
      </c>
      <c r="BI39">
        <v>91</v>
      </c>
      <c r="BJ39" s="19">
        <v>32.200000000000003</v>
      </c>
      <c r="BK39">
        <v>97</v>
      </c>
      <c r="BL39" s="20">
        <v>14.6</v>
      </c>
      <c r="BM39">
        <v>90</v>
      </c>
      <c r="BN39">
        <v>74</v>
      </c>
      <c r="BO39" s="20">
        <v>5.26</v>
      </c>
      <c r="BP39">
        <v>89</v>
      </c>
      <c r="BQ39" s="19">
        <v>13.6</v>
      </c>
      <c r="BR39">
        <v>91</v>
      </c>
      <c r="BS39">
        <v>66</v>
      </c>
      <c r="BT39" s="20">
        <v>7.79</v>
      </c>
      <c r="BU39" s="20">
        <v>1</v>
      </c>
      <c r="BV39" s="20">
        <v>-1</v>
      </c>
      <c r="BW39" s="20">
        <v>8</v>
      </c>
      <c r="BX39" s="20">
        <v>8</v>
      </c>
      <c r="BY39" s="20">
        <v>-2.5300000000000002</v>
      </c>
      <c r="BZ39" s="25">
        <f t="shared" si="1"/>
        <v>41.276905670000005</v>
      </c>
      <c r="CA39" s="25">
        <f t="shared" si="0"/>
        <v>20.072840339902232</v>
      </c>
    </row>
    <row r="40" spans="1:79" x14ac:dyDescent="0.3">
      <c r="A40" s="2">
        <v>269</v>
      </c>
      <c r="B40" s="9" t="s">
        <v>353</v>
      </c>
      <c r="C40" s="10">
        <v>712</v>
      </c>
      <c r="D40" s="9" t="s">
        <v>58</v>
      </c>
      <c r="E40" s="10">
        <v>9.0145057780000002</v>
      </c>
      <c r="F40" s="10">
        <v>0.72269634329999999</v>
      </c>
      <c r="G40" s="10">
        <v>22.722701000000001</v>
      </c>
      <c r="H40" s="10">
        <v>16.38907635</v>
      </c>
      <c r="I40" s="10">
        <v>75.544141830000001</v>
      </c>
      <c r="J40" s="10">
        <v>34.915770780000003</v>
      </c>
      <c r="K40" s="10">
        <v>102.97648649999999</v>
      </c>
      <c r="L40" s="11">
        <v>3.7557870370370371E-3</v>
      </c>
      <c r="M40" s="11">
        <v>4.2476736111111109E-3</v>
      </c>
      <c r="N40" s="10">
        <v>4.64938143</v>
      </c>
      <c r="O40" s="10">
        <v>13.076784989999993</v>
      </c>
      <c r="P40" s="10">
        <v>0.35554468728785016</v>
      </c>
      <c r="Q40" s="9">
        <v>0.34596743933614488</v>
      </c>
      <c r="R40">
        <v>10.741450089999987</v>
      </c>
      <c r="S40">
        <v>0.82141368067259113</v>
      </c>
      <c r="T40" s="9">
        <v>0.82273213083909613</v>
      </c>
      <c r="U40" s="3">
        <v>13.775653566666668</v>
      </c>
      <c r="V40" s="3">
        <v>9.1446403113333332</v>
      </c>
      <c r="W40" s="3">
        <v>0.55632930133333336</v>
      </c>
      <c r="X40" s="3">
        <v>0.6833920761333333</v>
      </c>
      <c r="Y40" s="3">
        <v>20.582077080000001</v>
      </c>
      <c r="Z40" s="3">
        <v>23.51303892</v>
      </c>
      <c r="AA40" s="3">
        <v>11.362170196666668</v>
      </c>
      <c r="AB40" s="3">
        <v>16.029917170000001</v>
      </c>
      <c r="AC40" s="3">
        <v>90.222048166666653</v>
      </c>
      <c r="AD40" s="3">
        <v>76.406599236666665</v>
      </c>
      <c r="AE40" s="3">
        <v>34.431073359999999</v>
      </c>
      <c r="AF40" s="3">
        <v>34.21296460333334</v>
      </c>
      <c r="AG40" s="3">
        <v>90.320557586666666</v>
      </c>
      <c r="AH40" s="3">
        <v>101.47340100333334</v>
      </c>
      <c r="AI40" s="12">
        <v>43659</v>
      </c>
      <c r="AJ40" s="13">
        <v>654.86666666666667</v>
      </c>
      <c r="AK40" s="16">
        <v>3.0069400000000002</v>
      </c>
      <c r="AL40" s="10">
        <v>6.9400000000001683E-3</v>
      </c>
      <c r="AM40" s="10">
        <v>0.72102836435046924</v>
      </c>
      <c r="AN40" s="14">
        <v>12</v>
      </c>
      <c r="AO40" s="10">
        <v>285.14999999999998</v>
      </c>
      <c r="AP40" s="14">
        <v>10.5</v>
      </c>
      <c r="AQ40" s="14">
        <v>37</v>
      </c>
      <c r="AR40" s="10">
        <v>310.14999999999998</v>
      </c>
      <c r="AS40" s="14">
        <v>47.1</v>
      </c>
      <c r="AT40" s="14">
        <v>0.5</v>
      </c>
      <c r="AU40" s="10">
        <v>0.83824513332661366</v>
      </c>
      <c r="AV40" s="10">
        <v>19.047193529285778</v>
      </c>
      <c r="AW40" s="10">
        <v>0.64527838516553604</v>
      </c>
      <c r="AX40" s="10">
        <v>0.79265667701730758</v>
      </c>
      <c r="AY40" s="10">
        <v>13.187231689522848</v>
      </c>
      <c r="AZ40" s="10">
        <v>18.620832524467346</v>
      </c>
      <c r="BA40" s="10">
        <v>5.4253968970117175</v>
      </c>
      <c r="BB40" s="10">
        <v>0.4148876731674182</v>
      </c>
      <c r="BC40" s="2">
        <v>0.4026748292707682</v>
      </c>
      <c r="BD40" s="1" t="s">
        <v>79</v>
      </c>
      <c r="BF40" s="9">
        <v>0.82273213083909613</v>
      </c>
      <c r="BG40">
        <v>54</v>
      </c>
      <c r="BH40" s="19">
        <v>155.80000000000001</v>
      </c>
      <c r="BI40">
        <v>135</v>
      </c>
      <c r="BJ40" s="19">
        <v>33.9</v>
      </c>
      <c r="BK40">
        <v>96</v>
      </c>
      <c r="BL40" s="20">
        <v>14.8</v>
      </c>
      <c r="BM40">
        <v>89</v>
      </c>
      <c r="BN40">
        <v>80</v>
      </c>
      <c r="BO40" s="20">
        <v>12.19</v>
      </c>
      <c r="BP40">
        <v>90</v>
      </c>
      <c r="BQ40" s="19">
        <v>14.9</v>
      </c>
      <c r="BR40">
        <v>89</v>
      </c>
      <c r="BS40">
        <v>78</v>
      </c>
      <c r="BT40" s="20">
        <v>14.96</v>
      </c>
      <c r="BU40" s="20">
        <v>-9.9999999999999645E-2</v>
      </c>
      <c r="BV40" s="20">
        <v>0</v>
      </c>
      <c r="BW40" s="20">
        <v>2</v>
      </c>
      <c r="BX40" s="20">
        <v>6</v>
      </c>
      <c r="BY40" s="20">
        <v>-2.7700000000000014</v>
      </c>
      <c r="BZ40" s="25">
        <f t="shared" si="1"/>
        <v>61.23496995</v>
      </c>
      <c r="CA40" s="25">
        <f t="shared" si="0"/>
        <v>25.226941632981287</v>
      </c>
    </row>
    <row r="41" spans="1:79" x14ac:dyDescent="0.3">
      <c r="A41" s="2">
        <v>270</v>
      </c>
      <c r="B41" s="9" t="s">
        <v>355</v>
      </c>
      <c r="C41" s="10">
        <v>759</v>
      </c>
      <c r="D41" s="9" t="s">
        <v>58</v>
      </c>
      <c r="E41" s="10">
        <v>9.3755744940000003</v>
      </c>
      <c r="F41" s="10">
        <v>0.60941063740000001</v>
      </c>
      <c r="G41" s="10">
        <v>18.603967399999998</v>
      </c>
      <c r="H41" s="10">
        <v>11.108218559999999</v>
      </c>
      <c r="I41" s="10">
        <v>77.574483259999994</v>
      </c>
      <c r="J41" s="10">
        <v>31.764149110000002</v>
      </c>
      <c r="K41" s="10">
        <v>75.723155939999998</v>
      </c>
      <c r="L41" s="11">
        <v>4.8842592592592592E-3</v>
      </c>
      <c r="M41" s="11">
        <v>5.7985995370370379E-3</v>
      </c>
      <c r="N41" s="10">
        <v>-9.5263940000000602E-2</v>
      </c>
      <c r="O41" s="10">
        <v>13.945066060000002</v>
      </c>
      <c r="P41" s="10">
        <v>-6.8313724431363926E-3</v>
      </c>
      <c r="Q41" s="9">
        <v>7.1516843202901789E-2</v>
      </c>
      <c r="R41">
        <v>8.4360301600000014</v>
      </c>
      <c r="S41">
        <v>0.60494730707643563</v>
      </c>
      <c r="T41" s="9">
        <v>0.65215593818748419</v>
      </c>
      <c r="U41" s="3">
        <v>13.801722663333331</v>
      </c>
      <c r="V41" s="3">
        <v>9.4949719889999997</v>
      </c>
      <c r="W41" s="3">
        <v>0.53859126420000003</v>
      </c>
      <c r="X41" s="3">
        <v>0.5674284408000001</v>
      </c>
      <c r="Y41" s="3">
        <v>18.174909899999999</v>
      </c>
      <c r="Z41" s="3">
        <v>18.779617810000001</v>
      </c>
      <c r="AA41" s="3">
        <v>9.6721611206666669</v>
      </c>
      <c r="AB41" s="3">
        <v>10.527238969333332</v>
      </c>
      <c r="AC41" s="3">
        <v>91.181304696666658</v>
      </c>
      <c r="AD41" s="3">
        <v>78.48642804666666</v>
      </c>
      <c r="AE41" s="3">
        <v>31.359979983333332</v>
      </c>
      <c r="AF41" s="3">
        <v>32.27653321333333</v>
      </c>
      <c r="AG41" s="3">
        <v>67.051385373333332</v>
      </c>
      <c r="AH41" s="3">
        <v>75.304557716666665</v>
      </c>
      <c r="AI41" s="12">
        <v>43659</v>
      </c>
      <c r="AJ41" s="13">
        <v>654.86666666666667</v>
      </c>
      <c r="AK41" s="16">
        <v>3.0069400000000002</v>
      </c>
      <c r="AL41" s="10">
        <v>6.9400000000001683E-3</v>
      </c>
      <c r="AM41" s="10">
        <v>0.60800412119962488</v>
      </c>
      <c r="AN41" s="14">
        <v>12</v>
      </c>
      <c r="AO41" s="10">
        <v>285.14999999999998</v>
      </c>
      <c r="AP41" s="14">
        <v>10.5</v>
      </c>
      <c r="AQ41" s="14">
        <v>37</v>
      </c>
      <c r="AR41" s="10">
        <v>310.14999999999998</v>
      </c>
      <c r="AS41" s="14">
        <v>47.1</v>
      </c>
      <c r="AT41" s="14">
        <v>0.5</v>
      </c>
      <c r="AU41" s="10">
        <v>0.70684666628507575</v>
      </c>
      <c r="AV41" s="10">
        <v>13.150152336366228</v>
      </c>
      <c r="AW41" s="10">
        <v>0.62470429005680905</v>
      </c>
      <c r="AX41" s="10">
        <v>0.6581521179971751</v>
      </c>
      <c r="AY41" s="10">
        <v>11.289293640547363</v>
      </c>
      <c r="AZ41" s="29">
        <v>12.363222368856141</v>
      </c>
      <c r="BA41" s="10">
        <v>4.3923048624144201E-2</v>
      </c>
      <c r="BB41" s="10">
        <v>3.1497196524678346E-3</v>
      </c>
      <c r="BC41" s="2">
        <v>8.920707379263372E-2</v>
      </c>
      <c r="BD41" s="1" t="s">
        <v>79</v>
      </c>
      <c r="BF41" s="9">
        <v>0.65215593818748419</v>
      </c>
      <c r="BG41">
        <v>60</v>
      </c>
      <c r="BH41" s="19">
        <v>152.9</v>
      </c>
      <c r="BI41">
        <v>107</v>
      </c>
      <c r="BJ41" s="19">
        <v>30.4</v>
      </c>
      <c r="BK41">
        <v>86</v>
      </c>
      <c r="BL41" s="20">
        <v>14</v>
      </c>
      <c r="BM41">
        <v>86</v>
      </c>
      <c r="BN41">
        <v>77</v>
      </c>
      <c r="BO41" s="20">
        <v>7.53</v>
      </c>
      <c r="BP41">
        <v>85</v>
      </c>
      <c r="BQ41" s="19">
        <v>12.2</v>
      </c>
      <c r="BR41">
        <v>85</v>
      </c>
      <c r="BS41">
        <v>80</v>
      </c>
      <c r="BT41" s="20">
        <v>13.63</v>
      </c>
      <c r="BU41" s="20">
        <v>1.8000000000000007</v>
      </c>
      <c r="BV41" s="20">
        <v>1</v>
      </c>
      <c r="BW41" s="20">
        <v>-3</v>
      </c>
      <c r="BX41" s="20">
        <v>1</v>
      </c>
      <c r="BY41" s="20">
        <v>-6.1000000000000005</v>
      </c>
      <c r="BZ41" s="25">
        <f t="shared" si="1"/>
        <v>48.534383590000004</v>
      </c>
      <c r="CA41" s="25">
        <f t="shared" si="0"/>
        <v>20.760344090979665</v>
      </c>
    </row>
    <row r="42" spans="1:79" x14ac:dyDescent="0.3">
      <c r="A42" s="2">
        <v>282</v>
      </c>
      <c r="B42" s="9" t="s">
        <v>368</v>
      </c>
      <c r="C42" s="10">
        <v>793</v>
      </c>
      <c r="D42" s="9" t="s">
        <v>58</v>
      </c>
      <c r="E42" s="10">
        <v>9.4554996330000005</v>
      </c>
      <c r="F42" s="10">
        <v>0.53874988999999995</v>
      </c>
      <c r="G42" s="10">
        <v>21.442177439999998</v>
      </c>
      <c r="H42" s="10">
        <v>11.498202450000001</v>
      </c>
      <c r="I42" s="10">
        <v>81.135186660000002</v>
      </c>
      <c r="J42" s="10">
        <v>31.9964713</v>
      </c>
      <c r="K42" s="10">
        <v>93.219264999999993</v>
      </c>
      <c r="L42" s="11">
        <v>3.8078703703703707E-3</v>
      </c>
      <c r="M42" s="11">
        <v>4.2708217592592589E-3</v>
      </c>
      <c r="N42" s="10">
        <v>1.4052422800000013</v>
      </c>
      <c r="O42" s="10">
        <v>11.540165819999999</v>
      </c>
      <c r="P42" s="10">
        <v>0.12176967834938801</v>
      </c>
      <c r="Q42" s="9">
        <v>0.25350486474094613</v>
      </c>
      <c r="R42">
        <v>5.1785649799999902</v>
      </c>
      <c r="S42">
        <v>0.4487426836644875</v>
      </c>
      <c r="T42" s="9">
        <v>0.70442467114785701</v>
      </c>
      <c r="U42" s="3">
        <v>13.742966685000001</v>
      </c>
      <c r="V42" s="3">
        <v>9.1682127209999997</v>
      </c>
      <c r="W42" s="3">
        <v>0.46516802974999999</v>
      </c>
      <c r="X42" s="3">
        <v>0.55479811795</v>
      </c>
      <c r="Y42" s="3">
        <v>21.070606744999999</v>
      </c>
      <c r="Z42" s="3">
        <v>22.673111980000002</v>
      </c>
      <c r="AA42" s="3">
        <v>9.8019555829999998</v>
      </c>
      <c r="AB42" s="3">
        <v>12.552889615000002</v>
      </c>
      <c r="AC42" s="3">
        <v>92.569417119999997</v>
      </c>
      <c r="AD42" s="3">
        <v>81.482356170000003</v>
      </c>
      <c r="AE42" s="3">
        <v>32.587186079999995</v>
      </c>
      <c r="AF42" s="3">
        <v>32.275758150000001</v>
      </c>
      <c r="AG42" s="3">
        <v>88.604500139999999</v>
      </c>
      <c r="AH42" s="3">
        <v>96.29864864999999</v>
      </c>
      <c r="AI42" s="12">
        <v>43660</v>
      </c>
      <c r="AJ42" s="13">
        <v>653.19999999999993</v>
      </c>
      <c r="AK42" s="16">
        <v>2.9769800000000002</v>
      </c>
      <c r="AL42" s="10">
        <v>2.3019999999999818E-2</v>
      </c>
      <c r="AM42" s="10">
        <v>0.54291586439949202</v>
      </c>
      <c r="AN42" s="14">
        <v>12</v>
      </c>
      <c r="AO42" s="10">
        <v>285.14999999999998</v>
      </c>
      <c r="AP42" s="14">
        <v>10.5</v>
      </c>
      <c r="AQ42" s="14">
        <v>37</v>
      </c>
      <c r="AR42" s="10">
        <v>310.14999999999998</v>
      </c>
      <c r="AS42" s="14">
        <v>47.1</v>
      </c>
      <c r="AT42" s="14">
        <v>0.5</v>
      </c>
      <c r="AU42" s="10">
        <v>0.63128889833262702</v>
      </c>
      <c r="AV42" s="10">
        <v>13.536208573950308</v>
      </c>
      <c r="AW42" s="10">
        <v>0.54506816333723274</v>
      </c>
      <c r="AX42" s="10">
        <v>0.65009366902640187</v>
      </c>
      <c r="AY42" s="10">
        <v>11.478602097675401</v>
      </c>
      <c r="AZ42" s="10">
        <v>14.762793997088412</v>
      </c>
      <c r="BA42" s="10">
        <v>1.726786233315833</v>
      </c>
      <c r="BB42" s="10">
        <v>0.14963270547838914</v>
      </c>
      <c r="BC42" s="2">
        <v>0.30246434794843358</v>
      </c>
      <c r="BD42" s="1" t="s">
        <v>79</v>
      </c>
      <c r="BF42" s="9">
        <v>0.70442467114785701</v>
      </c>
      <c r="BG42">
        <v>46</v>
      </c>
      <c r="BH42" s="19">
        <v>144.69999999999999</v>
      </c>
      <c r="BI42">
        <v>103</v>
      </c>
      <c r="BJ42" s="19">
        <v>29.7</v>
      </c>
      <c r="BK42">
        <v>88</v>
      </c>
      <c r="BL42" s="20">
        <v>16.2</v>
      </c>
      <c r="BM42">
        <v>90</v>
      </c>
      <c r="BN42">
        <v>80</v>
      </c>
      <c r="BO42" s="20">
        <v>4.7699999999999996</v>
      </c>
      <c r="BP42">
        <v>88</v>
      </c>
      <c r="BQ42" s="19">
        <v>12.6</v>
      </c>
      <c r="BR42">
        <v>92</v>
      </c>
      <c r="BS42">
        <v>81</v>
      </c>
      <c r="BT42" s="20">
        <v>4.97</v>
      </c>
      <c r="BU42" s="20">
        <v>3.5999999999999996</v>
      </c>
      <c r="BV42" s="20">
        <v>-2</v>
      </c>
      <c r="BW42" s="20">
        <v>-1</v>
      </c>
      <c r="BX42" s="20">
        <v>0</v>
      </c>
      <c r="BY42" s="20">
        <v>-0.20000000000000018</v>
      </c>
      <c r="BZ42" s="25">
        <f t="shared" si="1"/>
        <v>46.720014110000001</v>
      </c>
      <c r="CA42" s="25">
        <f t="shared" si="0"/>
        <v>22.313407818000599</v>
      </c>
    </row>
    <row r="43" spans="1:79" x14ac:dyDescent="0.3">
      <c r="A43" s="2">
        <v>283</v>
      </c>
      <c r="B43" s="9" t="s">
        <v>369</v>
      </c>
      <c r="C43" s="10">
        <v>783</v>
      </c>
      <c r="D43" s="9" t="s">
        <v>58</v>
      </c>
      <c r="E43" s="10">
        <v>8.3760372909999994</v>
      </c>
      <c r="F43" s="10">
        <v>0.8824001762</v>
      </c>
      <c r="G43" s="10">
        <v>21.20799083</v>
      </c>
      <c r="H43" s="10">
        <v>18.716370019999999</v>
      </c>
      <c r="I43" s="10">
        <v>79.972593430000003</v>
      </c>
      <c r="J43" s="10">
        <v>32.175376870000001</v>
      </c>
      <c r="K43" s="10">
        <v>89.358147509999995</v>
      </c>
      <c r="L43" s="11">
        <v>3.8425925925925923E-3</v>
      </c>
      <c r="M43" s="11">
        <v>4.5080902777777775E-3</v>
      </c>
      <c r="N43" s="10">
        <v>6.2367237399999986</v>
      </c>
      <c r="O43" s="10">
        <v>12.168160349999994</v>
      </c>
      <c r="P43" s="10">
        <v>0.51254450636821214</v>
      </c>
      <c r="Q43" s="9">
        <v>0.44961752984788955</v>
      </c>
      <c r="R43">
        <v>16.556920419999997</v>
      </c>
      <c r="S43">
        <v>1.3606757261380111</v>
      </c>
      <c r="T43" s="9">
        <v>1.1650363298658779</v>
      </c>
      <c r="U43" s="3">
        <v>13.60838787</v>
      </c>
      <c r="V43" s="3">
        <v>8.3799588899999993</v>
      </c>
      <c r="W43" s="3">
        <v>0.64046449623333335</v>
      </c>
      <c r="X43" s="3">
        <v>0.86616568053333332</v>
      </c>
      <c r="Y43" s="3">
        <v>18.004504526666668</v>
      </c>
      <c r="Z43" s="3">
        <v>20.536566673333333</v>
      </c>
      <c r="AA43" s="3">
        <v>11.540212310000001</v>
      </c>
      <c r="AB43" s="3">
        <v>17.771316546666668</v>
      </c>
      <c r="AC43" s="3">
        <v>92.868737676666669</v>
      </c>
      <c r="AD43" s="3">
        <v>78.90725883333333</v>
      </c>
      <c r="AE43" s="3">
        <v>32.126859500000002</v>
      </c>
      <c r="AF43" s="3">
        <v>32.209775246666673</v>
      </c>
      <c r="AG43" s="3">
        <v>71.90988231</v>
      </c>
      <c r="AH43" s="3">
        <v>88.037408563333315</v>
      </c>
      <c r="AI43" s="12">
        <v>43661</v>
      </c>
      <c r="AJ43" s="13">
        <v>653.86666666666667</v>
      </c>
      <c r="AK43" s="16">
        <v>2.9873599999999998</v>
      </c>
      <c r="AL43" s="10">
        <v>1.2640000000000207E-2</v>
      </c>
      <c r="AM43" s="10">
        <v>0.88613375307964226</v>
      </c>
      <c r="AN43" s="14">
        <v>12</v>
      </c>
      <c r="AO43" s="10">
        <v>285.14999999999998</v>
      </c>
      <c r="AP43" s="14">
        <v>10.5</v>
      </c>
      <c r="AQ43" s="14">
        <v>37</v>
      </c>
      <c r="AR43" s="10">
        <v>310.14999999999998</v>
      </c>
      <c r="AS43" s="14">
        <v>47.1</v>
      </c>
      <c r="AT43" s="14">
        <v>0.5</v>
      </c>
      <c r="AU43" s="10">
        <v>1.0303008982692332</v>
      </c>
      <c r="AV43" s="10">
        <v>21.850612002634662</v>
      </c>
      <c r="AW43" s="10">
        <v>0.74781393247273409</v>
      </c>
      <c r="AX43" s="10">
        <v>1.0113453088218856</v>
      </c>
      <c r="AY43" s="10">
        <v>13.453636498402547</v>
      </c>
      <c r="AZ43" s="10">
        <v>20.782309205237983</v>
      </c>
      <c r="BA43" s="10">
        <v>7.2879128113000284</v>
      </c>
      <c r="BB43" s="10">
        <v>0.59893300233342439</v>
      </c>
      <c r="BC43" s="2">
        <v>0.52865274225092285</v>
      </c>
      <c r="BD43" s="1" t="s">
        <v>79</v>
      </c>
      <c r="BF43" s="9">
        <v>1.1650363298658779</v>
      </c>
      <c r="BG43">
        <v>46</v>
      </c>
      <c r="BH43" s="19">
        <v>158.1</v>
      </c>
      <c r="BI43">
        <v>128</v>
      </c>
      <c r="BJ43" s="19">
        <v>33.1</v>
      </c>
      <c r="BK43">
        <v>86</v>
      </c>
      <c r="BL43" s="20">
        <v>13.8</v>
      </c>
      <c r="BM43">
        <v>93</v>
      </c>
      <c r="BN43">
        <v>78</v>
      </c>
      <c r="BO43" s="20">
        <v>7.44</v>
      </c>
      <c r="BP43">
        <v>92</v>
      </c>
      <c r="BQ43" s="19">
        <v>13.7</v>
      </c>
      <c r="BR43">
        <v>93</v>
      </c>
      <c r="BS43">
        <v>83</v>
      </c>
      <c r="BT43" s="20">
        <v>2.4500000000000002</v>
      </c>
      <c r="BU43" s="20">
        <v>0.10000000000000142</v>
      </c>
      <c r="BV43" s="20">
        <v>0</v>
      </c>
      <c r="BW43" s="20">
        <v>-5</v>
      </c>
      <c r="BX43" s="20">
        <v>-6</v>
      </c>
      <c r="BY43" s="20">
        <v>4.99</v>
      </c>
      <c r="BZ43" s="25">
        <f t="shared" si="1"/>
        <v>58.059823360000003</v>
      </c>
      <c r="CA43" s="25">
        <f t="shared" si="0"/>
        <v>23.228008182236803</v>
      </c>
    </row>
    <row r="44" spans="1:79" x14ac:dyDescent="0.3">
      <c r="A44" s="2">
        <v>290</v>
      </c>
      <c r="B44" s="9" t="s">
        <v>377</v>
      </c>
      <c r="C44" s="10">
        <v>844</v>
      </c>
      <c r="D44" s="9" t="s">
        <v>58</v>
      </c>
      <c r="E44" s="10">
        <v>8.7857172860000006</v>
      </c>
      <c r="F44" s="10">
        <v>1.2427289420000001</v>
      </c>
      <c r="G44" s="10">
        <v>9.3841424010000001</v>
      </c>
      <c r="H44" s="10">
        <v>11.64130769</v>
      </c>
      <c r="I44" s="10">
        <v>78.174256209999996</v>
      </c>
      <c r="J44" s="10">
        <v>31.95568866</v>
      </c>
      <c r="K44" s="10">
        <v>86.562598840000007</v>
      </c>
      <c r="L44" s="11">
        <v>5.0925925925925921E-3</v>
      </c>
      <c r="M44" s="11">
        <v>5.8969791666666667E-3</v>
      </c>
      <c r="N44" s="10">
        <v>2.2056140049999993</v>
      </c>
      <c r="O44" s="10">
        <v>15.741626530000005</v>
      </c>
      <c r="P44" s="10">
        <v>0.14011347561807505</v>
      </c>
      <c r="Q44" s="9">
        <v>0.20306825700732625</v>
      </c>
      <c r="R44">
        <v>12.919951080000004</v>
      </c>
      <c r="S44">
        <v>0.82075070548634088</v>
      </c>
      <c r="T44" s="9">
        <v>0.75474507010756398</v>
      </c>
      <c r="U44" s="3">
        <v>13.828857186666667</v>
      </c>
      <c r="V44" s="3">
        <v>8.9295564800000005</v>
      </c>
      <c r="W44" s="3">
        <v>0.87331637793333339</v>
      </c>
      <c r="X44" s="3">
        <v>0.96831713776666672</v>
      </c>
      <c r="Y44" s="3">
        <v>11.296235891999999</v>
      </c>
      <c r="Z44" s="3">
        <v>12.755601697000001</v>
      </c>
      <c r="AA44" s="3">
        <v>9.1617836233333332</v>
      </c>
      <c r="AB44" s="3">
        <v>11.892052493333333</v>
      </c>
      <c r="AC44" s="3">
        <v>94.306065579999995</v>
      </c>
      <c r="AD44" s="3">
        <v>80.55760854333333</v>
      </c>
      <c r="AE44" s="3">
        <v>31.128609770000001</v>
      </c>
      <c r="AF44" s="3">
        <v>30.984904150000002</v>
      </c>
      <c r="AG44" s="3">
        <v>74.312965373333327</v>
      </c>
      <c r="AH44" s="3">
        <v>84.769979393333344</v>
      </c>
      <c r="AI44" s="12">
        <v>43661</v>
      </c>
      <c r="AJ44" s="13">
        <v>653.86666666666667</v>
      </c>
      <c r="AK44" s="16">
        <v>2.9873599999999998</v>
      </c>
      <c r="AL44" s="10">
        <v>1.2640000000000207E-2</v>
      </c>
      <c r="AM44" s="10">
        <v>1.2479871277649832</v>
      </c>
      <c r="AN44" s="14">
        <v>12</v>
      </c>
      <c r="AO44" s="10">
        <v>285.14999999999998</v>
      </c>
      <c r="AP44" s="14">
        <v>10.5</v>
      </c>
      <c r="AQ44" s="14">
        <v>37</v>
      </c>
      <c r="AR44" s="10">
        <v>310.14999999999998</v>
      </c>
      <c r="AS44" s="14">
        <v>47.1</v>
      </c>
      <c r="AT44" s="14">
        <v>0.5</v>
      </c>
      <c r="AU44" s="10">
        <v>1.4510250335189971</v>
      </c>
      <c r="AV44" s="10">
        <v>13.616625541958067</v>
      </c>
      <c r="AW44" s="10">
        <v>1.0196945478102533</v>
      </c>
      <c r="AX44" s="10">
        <v>1.1306185603303482</v>
      </c>
      <c r="AY44" s="10">
        <v>10.857825725590823</v>
      </c>
      <c r="AZ44" s="10">
        <v>13.885626930492153</v>
      </c>
      <c r="BA44" s="10">
        <v>2.503780165609804</v>
      </c>
      <c r="BB44" s="10">
        <v>0.15905473051581812</v>
      </c>
      <c r="BC44" s="2">
        <v>0.22452792533286578</v>
      </c>
      <c r="BD44" s="1" t="s">
        <v>79</v>
      </c>
      <c r="BF44" s="9">
        <v>0.75474507010756398</v>
      </c>
      <c r="BG44">
        <v>51</v>
      </c>
      <c r="BH44" s="19">
        <v>155.19999999999999</v>
      </c>
      <c r="BI44">
        <v>115</v>
      </c>
      <c r="BJ44" s="19">
        <v>34.299999999999997</v>
      </c>
      <c r="BK44">
        <v>86</v>
      </c>
      <c r="BL44" s="20">
        <v>16.399999999999999</v>
      </c>
      <c r="BM44">
        <v>87</v>
      </c>
      <c r="BN44">
        <v>80</v>
      </c>
      <c r="BO44" s="20">
        <v>6.76</v>
      </c>
      <c r="BP44">
        <v>89</v>
      </c>
      <c r="BQ44" s="19">
        <v>14.6</v>
      </c>
      <c r="BR44">
        <v>89</v>
      </c>
      <c r="BS44">
        <v>68</v>
      </c>
      <c r="BT44" s="20">
        <v>8.4499999999999993</v>
      </c>
      <c r="BU44" s="20">
        <v>1.7999999999999989</v>
      </c>
      <c r="BV44" s="20">
        <v>-2</v>
      </c>
      <c r="BW44" s="20">
        <v>12</v>
      </c>
      <c r="BX44" s="20">
        <v>-3</v>
      </c>
      <c r="BY44" s="20">
        <v>-1.6899999999999995</v>
      </c>
      <c r="BZ44" s="25">
        <f t="shared" si="1"/>
        <v>52.163122550000004</v>
      </c>
      <c r="CA44" s="25">
        <f t="shared" si="0"/>
        <v>21.656094958118565</v>
      </c>
    </row>
    <row r="45" spans="1:79" x14ac:dyDescent="0.3">
      <c r="A45" s="2">
        <v>297</v>
      </c>
      <c r="B45" s="9" t="s">
        <v>385</v>
      </c>
      <c r="C45" s="10">
        <v>760</v>
      </c>
      <c r="D45" s="9" t="s">
        <v>58</v>
      </c>
      <c r="E45" s="10">
        <v>8.5676481179999993</v>
      </c>
      <c r="F45" s="10">
        <v>1.0010356090000001</v>
      </c>
      <c r="G45" s="10">
        <v>17.8900161</v>
      </c>
      <c r="H45" s="10">
        <v>17.780960579999999</v>
      </c>
      <c r="I45" s="10">
        <v>82.608902630000003</v>
      </c>
      <c r="J45" s="10">
        <v>29.24106789</v>
      </c>
      <c r="K45" s="10">
        <v>77.042747410000004</v>
      </c>
      <c r="L45" s="11">
        <v>4.2650462962962963E-3</v>
      </c>
      <c r="M45" s="11">
        <v>4.8553124999999994E-3</v>
      </c>
      <c r="N45" s="10">
        <v>5.0521304899999979</v>
      </c>
      <c r="O45" s="10">
        <v>14.163333460000004</v>
      </c>
      <c r="P45" s="10">
        <v>0.35670490314078906</v>
      </c>
      <c r="Q45" s="9">
        <v>0.23234323216759223</v>
      </c>
      <c r="R45">
        <v>22.604314480000006</v>
      </c>
      <c r="S45">
        <v>1.5959741782426409</v>
      </c>
      <c r="T45" s="9">
        <v>1.1263315687313755</v>
      </c>
      <c r="U45" s="3">
        <v>13.92826962</v>
      </c>
      <c r="V45" s="3">
        <v>8.7133442036666651</v>
      </c>
      <c r="W45" s="3">
        <v>0.64656256070000007</v>
      </c>
      <c r="X45" s="3">
        <v>0.80899413933333342</v>
      </c>
      <c r="Y45" s="3">
        <v>18.983466226666668</v>
      </c>
      <c r="Z45" s="3">
        <v>19.622697586666668</v>
      </c>
      <c r="AA45" s="3">
        <v>12.255212590000001</v>
      </c>
      <c r="AB45" s="3">
        <v>15.637599446666668</v>
      </c>
      <c r="AC45" s="3">
        <v>95.832500273333338</v>
      </c>
      <c r="AD45" s="3">
        <v>81.10659539000001</v>
      </c>
      <c r="AE45" s="3">
        <v>29.085803960000003</v>
      </c>
      <c r="AF45" s="3">
        <v>29.303241793333331</v>
      </c>
      <c r="AG45" s="3">
        <v>58.43133409</v>
      </c>
      <c r="AH45" s="3">
        <v>74.895747350000008</v>
      </c>
      <c r="AI45" s="12">
        <v>43662</v>
      </c>
      <c r="AJ45" s="13">
        <v>657</v>
      </c>
      <c r="AK45" s="16">
        <v>2.9729779999999999</v>
      </c>
      <c r="AL45" s="10">
        <v>2.7022000000000101E-2</v>
      </c>
      <c r="AM45" s="10">
        <v>1.0101342246730385</v>
      </c>
      <c r="AN45" s="14">
        <v>12</v>
      </c>
      <c r="AO45" s="10">
        <v>285.14999999999998</v>
      </c>
      <c r="AP45" s="14">
        <v>10.5</v>
      </c>
      <c r="AQ45" s="14">
        <v>37</v>
      </c>
      <c r="AR45" s="10">
        <v>310.14999999999998</v>
      </c>
      <c r="AS45" s="14">
        <v>47.1</v>
      </c>
      <c r="AT45" s="14">
        <v>0.5</v>
      </c>
      <c r="AU45" s="10">
        <v>1.1740859794663518</v>
      </c>
      <c r="AV45" s="10">
        <v>21.004417075437303</v>
      </c>
      <c r="AW45" s="10">
        <v>0.75833469912630447</v>
      </c>
      <c r="AX45" s="10">
        <v>0.94884604296001118</v>
      </c>
      <c r="AY45" s="10">
        <v>14.385868014316779</v>
      </c>
      <c r="AZ45" s="10">
        <v>18.42574211683187</v>
      </c>
      <c r="BA45" s="10">
        <v>6.0949123434295309</v>
      </c>
      <c r="BB45" s="10">
        <v>0.43033035694900101</v>
      </c>
      <c r="BC45" s="2">
        <v>0.27754705903463323</v>
      </c>
      <c r="BD45" s="1" t="s">
        <v>79</v>
      </c>
      <c r="BF45" s="9">
        <v>1.1263315687313755</v>
      </c>
      <c r="BG45">
        <v>49</v>
      </c>
      <c r="BH45" s="19">
        <v>162.1</v>
      </c>
      <c r="BI45">
        <v>129</v>
      </c>
      <c r="BJ45" s="19">
        <v>37.1</v>
      </c>
      <c r="BK45">
        <v>95</v>
      </c>
      <c r="BL45" s="20">
        <v>13.4</v>
      </c>
      <c r="BM45">
        <v>93</v>
      </c>
      <c r="BN45">
        <v>66</v>
      </c>
      <c r="BO45" s="20">
        <v>7.71</v>
      </c>
      <c r="BP45">
        <v>89</v>
      </c>
      <c r="BQ45" s="19">
        <v>13.6</v>
      </c>
      <c r="BR45">
        <v>90</v>
      </c>
      <c r="BS45">
        <v>69</v>
      </c>
      <c r="BT45" s="20">
        <v>14.87</v>
      </c>
      <c r="BU45" s="20">
        <v>-0.19999999999999929</v>
      </c>
      <c r="BV45" s="20">
        <v>3</v>
      </c>
      <c r="BW45" s="20">
        <v>-3</v>
      </c>
      <c r="BX45" s="20">
        <v>6</v>
      </c>
      <c r="BY45" s="20">
        <v>-7.1599999999999993</v>
      </c>
      <c r="BZ45" s="25">
        <f t="shared" si="1"/>
        <v>58.513415730000006</v>
      </c>
      <c r="CA45" s="25">
        <f t="shared" si="0"/>
        <v>22.268420887784899</v>
      </c>
    </row>
    <row r="46" spans="1:79" x14ac:dyDescent="0.3">
      <c r="A46" s="2">
        <v>300</v>
      </c>
      <c r="B46" s="9" t="s">
        <v>388</v>
      </c>
      <c r="C46" s="10">
        <v>823</v>
      </c>
      <c r="D46" s="9" t="s">
        <v>58</v>
      </c>
      <c r="E46" s="10">
        <v>9.6728504189999995</v>
      </c>
      <c r="F46" s="10">
        <v>0.60564006000000004</v>
      </c>
      <c r="G46" s="10">
        <v>15.755584539999999</v>
      </c>
      <c r="H46" s="10">
        <v>9.5127253669999998</v>
      </c>
      <c r="I46" s="10">
        <v>81.269130799999999</v>
      </c>
      <c r="J46" s="10">
        <v>31.601237619999999</v>
      </c>
      <c r="K46" s="10">
        <v>76.284692379999996</v>
      </c>
      <c r="L46" s="11">
        <v>4.4039351851851852E-3</v>
      </c>
      <c r="M46" s="11">
        <v>5.0752199074074076E-3</v>
      </c>
      <c r="N46" s="10">
        <v>0.84850430899999907</v>
      </c>
      <c r="O46" s="10">
        <v>12.156940120000002</v>
      </c>
      <c r="P46" s="10">
        <v>6.9795877961435493E-2</v>
      </c>
      <c r="Q46" s="9">
        <v>0.18514698939914623</v>
      </c>
      <c r="R46">
        <v>11.291100419999992</v>
      </c>
      <c r="S46">
        <v>0.92877815540313702</v>
      </c>
      <c r="T46" s="9">
        <v>0.90008857895572714</v>
      </c>
      <c r="U46" s="3">
        <v>13.944355140000001</v>
      </c>
      <c r="V46" s="3">
        <v>9.2643921686666673</v>
      </c>
      <c r="W46" s="3">
        <v>0.55232631346666661</v>
      </c>
      <c r="X46" s="3">
        <v>0.59894669030000003</v>
      </c>
      <c r="Y46" s="3">
        <v>15.513090419999999</v>
      </c>
      <c r="Z46" s="3">
        <v>17.326229413333333</v>
      </c>
      <c r="AA46" s="3">
        <v>8.2929910049999993</v>
      </c>
      <c r="AB46" s="3">
        <v>10.326140025666668</v>
      </c>
      <c r="AC46" s="3">
        <v>92.65339397000001</v>
      </c>
      <c r="AD46" s="3">
        <v>80.874846090000005</v>
      </c>
      <c r="AE46" s="3">
        <v>32.009489813333339</v>
      </c>
      <c r="AF46" s="3">
        <v>31.707624043333329</v>
      </c>
      <c r="AG46" s="3">
        <v>66.25880166666667</v>
      </c>
      <c r="AH46" s="3">
        <v>76.433159406666661</v>
      </c>
      <c r="AI46" s="12">
        <v>43662</v>
      </c>
      <c r="AJ46" s="13">
        <v>657</v>
      </c>
      <c r="AK46" s="16">
        <v>2.9729779999999999</v>
      </c>
      <c r="AL46" s="10">
        <v>2.7022000000000101E-2</v>
      </c>
      <c r="AM46" s="10">
        <v>0.61114484533689795</v>
      </c>
      <c r="AN46" s="14">
        <v>12</v>
      </c>
      <c r="AO46" s="10">
        <v>285.14999999999998</v>
      </c>
      <c r="AP46" s="14">
        <v>10.5</v>
      </c>
      <c r="AQ46" s="14">
        <v>37</v>
      </c>
      <c r="AR46" s="10">
        <v>310.14999999999998</v>
      </c>
      <c r="AS46" s="14">
        <v>47.1</v>
      </c>
      <c r="AT46" s="14">
        <v>0.5</v>
      </c>
      <c r="AU46" s="10">
        <v>0.71033787075716315</v>
      </c>
      <c r="AV46" s="10">
        <v>11.191788374678078</v>
      </c>
      <c r="AW46" s="10">
        <v>0.64780770524173281</v>
      </c>
      <c r="AX46" s="10">
        <v>0.70248740924560371</v>
      </c>
      <c r="AY46" s="10">
        <v>9.780705158156211</v>
      </c>
      <c r="AZ46" s="10">
        <v>12.165010856492543</v>
      </c>
      <c r="BA46" s="10">
        <v>0.89869858868822305</v>
      </c>
      <c r="BB46" s="10">
        <v>7.3924735979387465E-2</v>
      </c>
      <c r="BC46" s="2">
        <v>0.21761076881048172</v>
      </c>
      <c r="BD46" s="1" t="s">
        <v>79</v>
      </c>
      <c r="BF46" s="9">
        <v>0.90008857895572714</v>
      </c>
      <c r="BG46">
        <v>46</v>
      </c>
      <c r="BH46" s="19">
        <v>148.30000000000001</v>
      </c>
      <c r="BI46">
        <v>122</v>
      </c>
      <c r="BJ46" s="19">
        <v>31.4</v>
      </c>
      <c r="BK46">
        <v>87</v>
      </c>
      <c r="BL46" s="20">
        <v>12.7</v>
      </c>
      <c r="BM46">
        <v>93</v>
      </c>
      <c r="BN46">
        <v>67</v>
      </c>
      <c r="BO46" s="20">
        <v>5.88</v>
      </c>
      <c r="BP46">
        <v>94</v>
      </c>
      <c r="BQ46" s="19">
        <v>12.8</v>
      </c>
      <c r="BR46">
        <v>90</v>
      </c>
      <c r="BS46">
        <v>83</v>
      </c>
      <c r="BT46" s="20">
        <v>16.47</v>
      </c>
      <c r="BU46" s="20">
        <v>-0.10000000000000142</v>
      </c>
      <c r="BV46" s="20">
        <v>3</v>
      </c>
      <c r="BW46" s="20">
        <v>-16</v>
      </c>
      <c r="BX46" s="20">
        <v>-7</v>
      </c>
      <c r="BY46" s="20">
        <v>-10.59</v>
      </c>
      <c r="BZ46" s="25">
        <f t="shared" si="1"/>
        <v>55.338269140000001</v>
      </c>
      <c r="CA46" s="25">
        <f t="shared" si="0"/>
        <v>25.16189056554186</v>
      </c>
    </row>
    <row r="47" spans="1:79" x14ac:dyDescent="0.3">
      <c r="A47" s="2">
        <v>317</v>
      </c>
      <c r="B47" s="9" t="s">
        <v>405</v>
      </c>
      <c r="C47" s="10">
        <v>867</v>
      </c>
      <c r="D47" s="9" t="s">
        <v>58</v>
      </c>
      <c r="E47" s="10">
        <v>8.1615003949999991</v>
      </c>
      <c r="F47" s="10">
        <v>0.89915478530000004</v>
      </c>
      <c r="G47" s="10">
        <v>21.76411045</v>
      </c>
      <c r="H47" s="10">
        <v>19.569645690000002</v>
      </c>
      <c r="I47" s="10">
        <v>87.348906209999996</v>
      </c>
      <c r="J47" s="10">
        <v>28.296077820000001</v>
      </c>
      <c r="K47" s="10">
        <v>81.583596189999994</v>
      </c>
      <c r="L47" s="11">
        <v>3.9178240740740744E-3</v>
      </c>
      <c r="M47" s="11">
        <v>4.5370254629629632E-3</v>
      </c>
      <c r="N47" s="10">
        <v>7.0461175400000009</v>
      </c>
      <c r="O47" s="10">
        <v>9.3665151800000075</v>
      </c>
      <c r="P47" s="10">
        <v>0.7522667080116765</v>
      </c>
      <c r="Q47" s="9">
        <v>0.66133874679870541</v>
      </c>
      <c r="R47">
        <v>13.281083409999994</v>
      </c>
      <c r="S47">
        <v>1.4179321930058499</v>
      </c>
      <c r="T47" s="9">
        <v>1.1652385104933183</v>
      </c>
      <c r="U47" s="3">
        <v>13.688356333333333</v>
      </c>
      <c r="V47" s="3">
        <v>8.0607071353333328</v>
      </c>
      <c r="W47" s="3">
        <v>0.60969615300000002</v>
      </c>
      <c r="X47" s="3">
        <v>0.89414925959999991</v>
      </c>
      <c r="Y47" s="3">
        <v>19.597814156666665</v>
      </c>
      <c r="Z47" s="3">
        <v>21.440812693333331</v>
      </c>
      <c r="AA47" s="3">
        <v>11.852564946666668</v>
      </c>
      <c r="AB47" s="3">
        <v>19.144257813333336</v>
      </c>
      <c r="AC47" s="3">
        <v>96.698407983333325</v>
      </c>
      <c r="AD47" s="3">
        <v>85.549708169999988</v>
      </c>
      <c r="AE47" s="3">
        <v>28.136680346666669</v>
      </c>
      <c r="AF47" s="3">
        <v>27.968088586666667</v>
      </c>
      <c r="AG47" s="3">
        <v>68.852158033333339</v>
      </c>
      <c r="AH47" s="3">
        <v>81.605512079999997</v>
      </c>
      <c r="AI47" s="12">
        <v>43664</v>
      </c>
      <c r="AJ47" s="13">
        <v>657.43333333333339</v>
      </c>
      <c r="AK47" s="16">
        <v>2.999012</v>
      </c>
      <c r="AL47" s="10">
        <v>9.8799999999998889E-4</v>
      </c>
      <c r="AM47" s="10">
        <v>0.89945100449748128</v>
      </c>
      <c r="AN47" s="14">
        <v>12</v>
      </c>
      <c r="AO47" s="10">
        <v>285.14999999999998</v>
      </c>
      <c r="AP47" s="14">
        <v>10.5</v>
      </c>
      <c r="AQ47" s="14">
        <v>37</v>
      </c>
      <c r="AR47" s="10">
        <v>310.14999999999998</v>
      </c>
      <c r="AS47" s="14">
        <v>47.1</v>
      </c>
      <c r="AT47" s="14">
        <v>0.5</v>
      </c>
      <c r="AU47" s="10">
        <v>1.0453904474142299</v>
      </c>
      <c r="AV47" s="10">
        <v>22.751993160898216</v>
      </c>
      <c r="AW47" s="10">
        <v>0.70885518777364676</v>
      </c>
      <c r="AX47" s="10">
        <v>1.039570839003515</v>
      </c>
      <c r="AY47" s="10">
        <v>13.796185787297842</v>
      </c>
      <c r="AZ47" s="10">
        <v>22.284839417600455</v>
      </c>
      <c r="BA47" s="10">
        <v>8.1788375857357369</v>
      </c>
      <c r="BB47" s="10">
        <v>0.87319962959113362</v>
      </c>
      <c r="BC47" s="2">
        <v>0.76971337600801171</v>
      </c>
      <c r="BD47" s="1" t="s">
        <v>79</v>
      </c>
      <c r="BF47" s="9">
        <v>1.1652385104933183</v>
      </c>
      <c r="BG47">
        <v>47</v>
      </c>
      <c r="BH47" s="19">
        <v>158</v>
      </c>
      <c r="BI47">
        <v>144</v>
      </c>
      <c r="BJ47" s="19">
        <v>32.4</v>
      </c>
      <c r="BK47">
        <v>93</v>
      </c>
      <c r="BL47" s="20">
        <v>14.4</v>
      </c>
      <c r="BM47">
        <v>89</v>
      </c>
      <c r="BN47">
        <v>78</v>
      </c>
      <c r="BO47" s="20">
        <v>6.66</v>
      </c>
      <c r="BP47">
        <v>92</v>
      </c>
      <c r="BQ47" s="19">
        <v>14.5</v>
      </c>
      <c r="BR47">
        <v>91</v>
      </c>
      <c r="BS47">
        <v>80</v>
      </c>
      <c r="BT47" s="20">
        <v>7.56</v>
      </c>
      <c r="BU47" s="20">
        <v>-9.9999999999999645E-2</v>
      </c>
      <c r="BV47" s="20">
        <v>-2</v>
      </c>
      <c r="BW47" s="20">
        <v>-2</v>
      </c>
      <c r="BX47" s="20">
        <v>1</v>
      </c>
      <c r="BY47" s="20">
        <v>-0.89999999999999947</v>
      </c>
      <c r="BZ47" s="25">
        <f t="shared" si="1"/>
        <v>65.317301280000009</v>
      </c>
      <c r="CA47" s="25">
        <f t="shared" si="0"/>
        <v>26.164597532446724</v>
      </c>
    </row>
    <row r="48" spans="1:79" x14ac:dyDescent="0.3">
      <c r="A48" s="2">
        <v>325</v>
      </c>
      <c r="B48" s="9" t="s">
        <v>413</v>
      </c>
      <c r="C48" s="10">
        <v>331</v>
      </c>
      <c r="D48" s="9" t="s">
        <v>58</v>
      </c>
      <c r="E48" s="10">
        <v>8.529123104</v>
      </c>
      <c r="F48" s="10">
        <v>0.82089320349999995</v>
      </c>
      <c r="G48" s="10">
        <v>16.095125469999999</v>
      </c>
      <c r="H48" s="10">
        <v>13.20201638</v>
      </c>
      <c r="I48" s="10">
        <v>83.51089451</v>
      </c>
      <c r="J48" s="10">
        <v>29.168354959999998</v>
      </c>
      <c r="K48" s="10">
        <v>83.658540590000001</v>
      </c>
      <c r="L48" s="11">
        <v>4.3923611111111116E-3</v>
      </c>
      <c r="M48" s="11">
        <v>4.9652662037037035E-3</v>
      </c>
      <c r="N48" s="10">
        <v>2.5514175800000007</v>
      </c>
      <c r="O48" s="10">
        <v>11.469322599999998</v>
      </c>
      <c r="P48" s="10">
        <v>0.22245582141006315</v>
      </c>
      <c r="Q48" s="9">
        <v>0.23566763025462456</v>
      </c>
      <c r="R48">
        <v>5.8155204500000082</v>
      </c>
      <c r="S48">
        <v>0.50705003711378815</v>
      </c>
      <c r="T48" s="9">
        <v>0.50264438107609644</v>
      </c>
      <c r="U48" s="3">
        <v>13.639993903333334</v>
      </c>
      <c r="V48" s="3">
        <v>8.8389722596666669</v>
      </c>
      <c r="W48" s="3">
        <v>0.59072616616666662</v>
      </c>
      <c r="X48" s="3">
        <v>0.71288451410000009</v>
      </c>
      <c r="Y48" s="3">
        <v>15.658548420000001</v>
      </c>
      <c r="Z48" s="3">
        <v>16.772702173333332</v>
      </c>
      <c r="AA48" s="3">
        <v>9.1879441649999993</v>
      </c>
      <c r="AB48" s="3">
        <v>11.906587549999999</v>
      </c>
      <c r="AC48" s="3">
        <v>94.98941619</v>
      </c>
      <c r="AD48" s="3">
        <v>83.372546979999996</v>
      </c>
      <c r="AE48" s="3">
        <v>28.612199456666662</v>
      </c>
      <c r="AF48" s="3">
        <v>28.767962703333328</v>
      </c>
      <c r="AG48" s="3">
        <v>80.05905301</v>
      </c>
      <c r="AH48" s="3">
        <v>85.879983146666675</v>
      </c>
      <c r="AI48" s="12">
        <v>43667</v>
      </c>
      <c r="AJ48" s="13">
        <v>659.65000000000009</v>
      </c>
      <c r="AK48" s="16">
        <v>2.1339410000000001</v>
      </c>
      <c r="AL48" s="10">
        <v>0.86605899999999991</v>
      </c>
      <c r="AM48" s="10">
        <v>1.1540523428248484</v>
      </c>
      <c r="AN48" s="14">
        <v>12</v>
      </c>
      <c r="AO48" s="10">
        <v>285.14999999999998</v>
      </c>
      <c r="AP48" s="14">
        <v>10.5</v>
      </c>
      <c r="AQ48" s="14">
        <v>37</v>
      </c>
      <c r="AR48" s="10">
        <v>310.14999999999998</v>
      </c>
      <c r="AS48" s="14">
        <v>47.1</v>
      </c>
      <c r="AT48" s="14">
        <v>0.5</v>
      </c>
      <c r="AU48" s="10">
        <v>1.3409903821900691</v>
      </c>
      <c r="AV48" s="10">
        <v>21.583408455412414</v>
      </c>
      <c r="AW48" s="10">
        <v>0.96499532942900368</v>
      </c>
      <c r="AX48" s="10">
        <v>1.1645501180231672</v>
      </c>
      <c r="AY48" s="10">
        <v>15.168426683858144</v>
      </c>
      <c r="AZ48" s="10">
        <v>19.469872748510173</v>
      </c>
      <c r="BA48" s="10">
        <v>4.1755619128078898</v>
      </c>
      <c r="BB48" s="10">
        <v>0.36406351607965848</v>
      </c>
      <c r="BC48" s="2">
        <v>0.37332185038356491</v>
      </c>
      <c r="BD48" s="1" t="s">
        <v>79</v>
      </c>
      <c r="BF48" s="9">
        <v>0.50264438107609644</v>
      </c>
      <c r="BG48">
        <v>46</v>
      </c>
      <c r="BH48" s="19">
        <v>150.30000000000001</v>
      </c>
      <c r="BI48">
        <v>121</v>
      </c>
      <c r="BJ48" s="19">
        <v>34.299999999999997</v>
      </c>
      <c r="BK48">
        <v>74</v>
      </c>
      <c r="BL48" s="20">
        <v>13.7</v>
      </c>
      <c r="BM48">
        <v>93</v>
      </c>
      <c r="BN48">
        <v>67</v>
      </c>
      <c r="BO48" s="20">
        <v>3.11</v>
      </c>
      <c r="BP48">
        <v>74</v>
      </c>
      <c r="BQ48" s="19">
        <v>14.1</v>
      </c>
      <c r="BR48">
        <v>94</v>
      </c>
      <c r="BS48">
        <v>72</v>
      </c>
      <c r="BT48" s="20">
        <v>2.61</v>
      </c>
      <c r="BU48" s="20">
        <v>-0.40000000000000036</v>
      </c>
      <c r="BV48" s="20">
        <v>-1</v>
      </c>
      <c r="BW48" s="20">
        <v>-5</v>
      </c>
      <c r="BX48" s="20">
        <v>0</v>
      </c>
      <c r="BY48" s="20">
        <v>0.5</v>
      </c>
      <c r="BZ48" s="25">
        <f t="shared" si="1"/>
        <v>54.884676770000006</v>
      </c>
      <c r="CA48" s="25">
        <f t="shared" si="0"/>
        <v>24.295908856494151</v>
      </c>
    </row>
    <row r="49" spans="1:79" x14ac:dyDescent="0.3">
      <c r="A49" s="2">
        <v>326</v>
      </c>
      <c r="B49" s="9" t="s">
        <v>414</v>
      </c>
      <c r="C49" s="10">
        <v>316</v>
      </c>
      <c r="D49" s="9" t="s">
        <v>58</v>
      </c>
      <c r="E49" s="10">
        <v>8.3190149640000008</v>
      </c>
      <c r="F49" s="10">
        <v>0.81894951989999998</v>
      </c>
      <c r="G49" s="10">
        <v>17.15175348</v>
      </c>
      <c r="H49" s="10">
        <v>13.99888595</v>
      </c>
      <c r="I49" s="10">
        <v>85.194010629999994</v>
      </c>
      <c r="J49" s="10">
        <v>31.455767680000001</v>
      </c>
      <c r="K49" s="10">
        <v>84.648304049999993</v>
      </c>
      <c r="L49" s="11">
        <v>5.4629629629629637E-3</v>
      </c>
      <c r="M49" s="11">
        <v>6.1573958333333333E-3</v>
      </c>
      <c r="N49" s="10">
        <v>5.4923652020000002</v>
      </c>
      <c r="O49" s="10">
        <v>9.6662548600000093</v>
      </c>
      <c r="P49" s="10">
        <v>0.56819991626001831</v>
      </c>
      <c r="Q49" s="9">
        <v>0.54401783271017456</v>
      </c>
      <c r="R49">
        <v>11.731826099999992</v>
      </c>
      <c r="S49">
        <v>1.2136888867422206</v>
      </c>
      <c r="T49" s="9">
        <v>1.2189581213593492</v>
      </c>
      <c r="U49" s="3">
        <v>13.638838334999999</v>
      </c>
      <c r="V49" s="3">
        <v>8.2002905940000002</v>
      </c>
      <c r="W49" s="3">
        <v>0.61438129465000002</v>
      </c>
      <c r="X49" s="3">
        <v>0.84247223954999995</v>
      </c>
      <c r="Y49" s="3">
        <v>14.09534307</v>
      </c>
      <c r="Z49" s="3">
        <v>16.825015540000003</v>
      </c>
      <c r="AA49" s="3">
        <v>8.5875643144999998</v>
      </c>
      <c r="AB49" s="3">
        <v>14.109961670000001</v>
      </c>
      <c r="AC49" s="3">
        <v>94.618717915000005</v>
      </c>
      <c r="AD49" s="3">
        <v>84.445029049999988</v>
      </c>
      <c r="AE49" s="3">
        <v>31.65800072</v>
      </c>
      <c r="AF49" s="3">
        <v>30.982653735</v>
      </c>
      <c r="AG49" s="3">
        <v>75.09886904999999</v>
      </c>
      <c r="AH49" s="3">
        <v>87.502843504999987</v>
      </c>
      <c r="AI49" s="12">
        <v>43667</v>
      </c>
      <c r="AJ49" s="13">
        <v>659.65000000000009</v>
      </c>
      <c r="AK49" s="16">
        <v>2.1339410000000001</v>
      </c>
      <c r="AL49" s="10">
        <v>0.86605899999999991</v>
      </c>
      <c r="AM49" s="10">
        <v>1.1513198161055063</v>
      </c>
      <c r="AN49" s="14">
        <v>12</v>
      </c>
      <c r="AO49" s="10">
        <v>285.14999999999998</v>
      </c>
      <c r="AP49" s="14">
        <v>10.5</v>
      </c>
      <c r="AQ49" s="14">
        <v>37</v>
      </c>
      <c r="AR49" s="10">
        <v>310.14999999999998</v>
      </c>
      <c r="AS49" s="14">
        <v>47.1</v>
      </c>
      <c r="AT49" s="14">
        <v>0.5</v>
      </c>
      <c r="AU49" s="10">
        <v>1.3378152298042199</v>
      </c>
      <c r="AV49" s="10">
        <v>22.945877023391528</v>
      </c>
      <c r="AW49" s="10">
        <v>1.0036377492351025</v>
      </c>
      <c r="AX49" s="10">
        <v>1.3762413498879433</v>
      </c>
      <c r="AY49" s="10">
        <v>14.06937659114492</v>
      </c>
      <c r="AZ49" s="10">
        <v>23.142726827336872</v>
      </c>
      <c r="BA49" s="10">
        <v>8.9675224341043442</v>
      </c>
      <c r="BB49" s="10">
        <v>0.92771425582961875</v>
      </c>
      <c r="BC49" s="2">
        <v>0.89354875069639217</v>
      </c>
      <c r="BD49" s="1" t="s">
        <v>79</v>
      </c>
      <c r="BF49" s="9">
        <v>1.2189581213593492</v>
      </c>
      <c r="BG49">
        <v>50</v>
      </c>
      <c r="BH49" s="19">
        <v>151</v>
      </c>
      <c r="BI49">
        <v>112</v>
      </c>
      <c r="BJ49" s="19">
        <v>34.799999999999997</v>
      </c>
      <c r="BK49">
        <v>88</v>
      </c>
      <c r="BL49" s="20">
        <v>11.9</v>
      </c>
      <c r="BM49">
        <v>90</v>
      </c>
      <c r="BN49">
        <v>70</v>
      </c>
      <c r="BO49" s="20">
        <v>8.64</v>
      </c>
      <c r="BP49">
        <v>90</v>
      </c>
      <c r="BQ49" s="19">
        <v>14.6</v>
      </c>
      <c r="BR49">
        <v>92</v>
      </c>
      <c r="BS49">
        <v>64</v>
      </c>
      <c r="BT49" s="20">
        <v>6.08</v>
      </c>
      <c r="BU49" s="20">
        <v>-2.6999999999999993</v>
      </c>
      <c r="BV49" s="20">
        <v>-2</v>
      </c>
      <c r="BW49" s="20">
        <v>6</v>
      </c>
      <c r="BX49" s="20">
        <v>-2</v>
      </c>
      <c r="BY49" s="20">
        <v>2.5600000000000005</v>
      </c>
      <c r="BZ49" s="25">
        <f t="shared" si="1"/>
        <v>50.802345440000003</v>
      </c>
      <c r="CA49" s="25">
        <f t="shared" si="0"/>
        <v>22.280753230121487</v>
      </c>
    </row>
    <row r="50" spans="1:79" x14ac:dyDescent="0.3">
      <c r="A50" s="2">
        <v>328</v>
      </c>
      <c r="B50" s="9" t="s">
        <v>416</v>
      </c>
      <c r="C50" s="10">
        <v>313</v>
      </c>
      <c r="D50" s="9" t="s">
        <v>58</v>
      </c>
      <c r="E50" s="10">
        <v>8.7729833199999998</v>
      </c>
      <c r="F50" s="10">
        <v>0.75958714520000004</v>
      </c>
      <c r="G50" s="10">
        <v>16.97422967</v>
      </c>
      <c r="H50" s="10">
        <v>12.92107835</v>
      </c>
      <c r="I50" s="10">
        <v>77.040124989999995</v>
      </c>
      <c r="J50" s="10">
        <v>36.837681619999998</v>
      </c>
      <c r="K50" s="10">
        <v>86.175837610000002</v>
      </c>
      <c r="L50" s="11">
        <v>5.1273148148148146E-3</v>
      </c>
      <c r="M50" s="11">
        <v>5.8333217592592586E-3</v>
      </c>
      <c r="N50" s="10">
        <v>1.6056187099999999</v>
      </c>
      <c r="O50" s="10">
        <v>12.947091110000002</v>
      </c>
      <c r="P50" s="10">
        <v>0.12401385734899641</v>
      </c>
      <c r="Q50" s="9">
        <v>0.14150202618673727</v>
      </c>
      <c r="R50">
        <v>15.356719380000001</v>
      </c>
      <c r="S50">
        <v>1.1861134867691525</v>
      </c>
      <c r="T50" s="9">
        <v>0.9882932150185022</v>
      </c>
      <c r="U50" s="3">
        <v>13.637710696666666</v>
      </c>
      <c r="V50" s="3">
        <v>9.4502871330000016</v>
      </c>
      <c r="W50" s="3">
        <v>0.61299802749999999</v>
      </c>
      <c r="X50" s="3">
        <v>0.68843870486666658</v>
      </c>
      <c r="Y50" s="3">
        <v>16.524645336666669</v>
      </c>
      <c r="Z50" s="3">
        <v>17.383073243333332</v>
      </c>
      <c r="AA50" s="3">
        <v>10.105374484666667</v>
      </c>
      <c r="AB50" s="3">
        <v>11.949793106666666</v>
      </c>
      <c r="AC50" s="3">
        <v>90.973378586666669</v>
      </c>
      <c r="AD50" s="3">
        <v>77.329238806666652</v>
      </c>
      <c r="AE50" s="3">
        <v>35.843742706666667</v>
      </c>
      <c r="AF50" s="3">
        <v>35.82050649666666</v>
      </c>
      <c r="AG50" s="3">
        <v>72.334266850000006</v>
      </c>
      <c r="AH50" s="3">
        <v>85.709806276666654</v>
      </c>
      <c r="AI50" s="12">
        <v>43667</v>
      </c>
      <c r="AJ50" s="13">
        <v>659.65000000000009</v>
      </c>
      <c r="AK50" s="16">
        <v>2.1339410000000001</v>
      </c>
      <c r="AL50" s="10">
        <v>0.86605899999999991</v>
      </c>
      <c r="AM50" s="10">
        <v>1.0678652481957092</v>
      </c>
      <c r="AN50" s="14">
        <v>12</v>
      </c>
      <c r="AO50" s="10">
        <v>285.14999999999998</v>
      </c>
      <c r="AP50" s="14">
        <v>10.5</v>
      </c>
      <c r="AQ50" s="14">
        <v>37</v>
      </c>
      <c r="AR50" s="10">
        <v>310.14999999999998</v>
      </c>
      <c r="AS50" s="14">
        <v>47.1</v>
      </c>
      <c r="AT50" s="14">
        <v>0.5</v>
      </c>
      <c r="AU50" s="10">
        <v>1.2408423553824826</v>
      </c>
      <c r="AV50" s="10">
        <v>21.06234312452602</v>
      </c>
      <c r="AW50" s="10">
        <v>1.0013780789926876</v>
      </c>
      <c r="AX50" s="10">
        <v>1.1246160621350392</v>
      </c>
      <c r="AY50" s="10">
        <v>16.564477044398313</v>
      </c>
      <c r="AZ50" s="10">
        <v>19.52307945077737</v>
      </c>
      <c r="BA50" s="10">
        <v>2.5567893420015437</v>
      </c>
      <c r="BB50" s="10">
        <v>0.19747982927429505</v>
      </c>
      <c r="BC50" s="2">
        <v>0.22767257711595534</v>
      </c>
      <c r="BD50" s="1" t="s">
        <v>79</v>
      </c>
      <c r="BF50" s="9">
        <v>0.9882932150185022</v>
      </c>
      <c r="BG50">
        <v>53</v>
      </c>
      <c r="BH50" s="19">
        <v>160.19999999999999</v>
      </c>
      <c r="BI50">
        <v>137</v>
      </c>
      <c r="BJ50" s="19">
        <v>36.1</v>
      </c>
      <c r="BK50">
        <v>89</v>
      </c>
      <c r="BL50" s="20">
        <v>15.2</v>
      </c>
      <c r="BM50">
        <v>87</v>
      </c>
      <c r="BN50">
        <v>75</v>
      </c>
      <c r="BO50" s="20">
        <v>4.0199999999999996</v>
      </c>
      <c r="BP50">
        <v>83</v>
      </c>
      <c r="BQ50" s="19">
        <v>14.6</v>
      </c>
      <c r="BR50">
        <v>88</v>
      </c>
      <c r="BS50">
        <v>60</v>
      </c>
      <c r="BT50" s="20">
        <v>9.58</v>
      </c>
      <c r="BU50" s="20">
        <v>0.59999999999999964</v>
      </c>
      <c r="BV50" s="20">
        <v>-1</v>
      </c>
      <c r="BW50" s="20">
        <v>15</v>
      </c>
      <c r="BX50" s="20">
        <v>6</v>
      </c>
      <c r="BY50" s="20">
        <v>-5.5600000000000005</v>
      </c>
      <c r="BZ50" s="25">
        <f t="shared" si="1"/>
        <v>62.142154690000005</v>
      </c>
      <c r="CA50" s="25">
        <f t="shared" si="0"/>
        <v>24.213707074178508</v>
      </c>
    </row>
    <row r="51" spans="1:79" x14ac:dyDescent="0.3">
      <c r="A51" s="2">
        <v>335</v>
      </c>
      <c r="B51" s="9" t="s">
        <v>424</v>
      </c>
      <c r="C51" s="10">
        <v>308</v>
      </c>
      <c r="D51" s="9" t="s">
        <v>58</v>
      </c>
      <c r="E51" s="10">
        <v>9.0933243489999995</v>
      </c>
      <c r="F51" s="10">
        <v>0.57988999590000001</v>
      </c>
      <c r="G51" s="10">
        <v>26.00552038</v>
      </c>
      <c r="H51" s="10">
        <v>15.07215493</v>
      </c>
      <c r="I51" s="10">
        <v>76.214445510000004</v>
      </c>
      <c r="J51" s="10">
        <v>31.654471010000002</v>
      </c>
      <c r="K51" s="10">
        <v>105.2898373</v>
      </c>
      <c r="L51" s="11">
        <v>7.6215277777777783E-3</v>
      </c>
      <c r="M51" s="11">
        <v>8.2985995370370384E-3</v>
      </c>
      <c r="N51" s="10">
        <v>4.1022870200000003</v>
      </c>
      <c r="O51" s="10">
        <v>13.985166249999992</v>
      </c>
      <c r="P51" s="10">
        <v>0.29333130165685395</v>
      </c>
      <c r="Q51" s="9">
        <v>0.25595001418917107</v>
      </c>
      <c r="R51">
        <v>7.6502168800000021</v>
      </c>
      <c r="S51">
        <v>0.54702366373370837</v>
      </c>
      <c r="T51" s="9">
        <v>0.34349560984055483</v>
      </c>
      <c r="U51" s="3">
        <v>13.7187649</v>
      </c>
      <c r="V51" s="3">
        <v>9.2430437904999998</v>
      </c>
      <c r="W51" s="3">
        <v>0.47271711709999997</v>
      </c>
      <c r="X51" s="3">
        <v>0.55652125679999997</v>
      </c>
      <c r="Y51" s="3">
        <v>23.035356655000001</v>
      </c>
      <c r="Z51" s="3">
        <v>25.962396595000001</v>
      </c>
      <c r="AA51" s="3">
        <v>10.87269306</v>
      </c>
      <c r="AB51" s="3">
        <v>14.411364649999999</v>
      </c>
      <c r="AC51" s="3">
        <v>89.114647104999989</v>
      </c>
      <c r="AD51" s="3">
        <v>75.316295824999997</v>
      </c>
      <c r="AE51" s="3">
        <v>31.591727429999999</v>
      </c>
      <c r="AF51" s="3">
        <v>31.739964710000002</v>
      </c>
      <c r="AG51" s="3">
        <v>98.091732974999999</v>
      </c>
      <c r="AH51" s="3">
        <v>102.86942815</v>
      </c>
      <c r="AI51" s="12">
        <v>43667</v>
      </c>
      <c r="AJ51" s="13">
        <v>659.65000000000009</v>
      </c>
      <c r="AK51" s="16">
        <v>2.1339410000000001</v>
      </c>
      <c r="AL51" s="10">
        <v>0.86605899999999991</v>
      </c>
      <c r="AM51" s="10">
        <v>0.8152380912593179</v>
      </c>
      <c r="AN51" s="14">
        <v>12</v>
      </c>
      <c r="AO51" s="10">
        <v>285.14999999999998</v>
      </c>
      <c r="AP51" s="14">
        <v>10.5</v>
      </c>
      <c r="AQ51" s="14">
        <v>37</v>
      </c>
      <c r="AR51" s="10">
        <v>310.14999999999998</v>
      </c>
      <c r="AS51" s="14">
        <v>47.1</v>
      </c>
      <c r="AT51" s="14">
        <v>0.5</v>
      </c>
      <c r="AU51" s="10">
        <v>0.94729363565761171</v>
      </c>
      <c r="AV51" s="10">
        <v>24.634863947938317</v>
      </c>
      <c r="AW51" s="10">
        <v>0.77221873055465817</v>
      </c>
      <c r="AX51" s="10">
        <v>0.90911905430720219</v>
      </c>
      <c r="AY51" s="10">
        <v>17.781654816819916</v>
      </c>
      <c r="AZ51" s="10">
        <v>23.604555672433548</v>
      </c>
      <c r="BA51" s="10">
        <v>6.7036414978056982</v>
      </c>
      <c r="BB51" s="10">
        <v>0.4793394213533716</v>
      </c>
      <c r="BC51" s="2">
        <v>0.42121278196801037</v>
      </c>
      <c r="BD51" s="1" t="s">
        <v>79</v>
      </c>
      <c r="BF51" s="9">
        <v>0.34349560984055483</v>
      </c>
      <c r="BG51">
        <v>57</v>
      </c>
      <c r="BH51" s="19">
        <v>150.30000000000001</v>
      </c>
      <c r="BI51">
        <v>128</v>
      </c>
      <c r="BJ51" s="19">
        <v>30.9</v>
      </c>
      <c r="BK51">
        <v>92</v>
      </c>
      <c r="BL51" s="20">
        <v>15.6</v>
      </c>
      <c r="BM51">
        <v>87</v>
      </c>
      <c r="BN51">
        <v>94</v>
      </c>
      <c r="BO51" s="20">
        <v>7.18</v>
      </c>
      <c r="BP51">
        <v>89</v>
      </c>
      <c r="BQ51" s="19">
        <v>15.4</v>
      </c>
      <c r="BR51">
        <v>80</v>
      </c>
      <c r="BS51">
        <v>73</v>
      </c>
      <c r="BT51" s="20">
        <v>14.7</v>
      </c>
      <c r="BU51" s="20">
        <v>0.19999999999999929</v>
      </c>
      <c r="BV51" s="20">
        <v>7</v>
      </c>
      <c r="BW51" s="20">
        <v>21</v>
      </c>
      <c r="BX51" s="20">
        <v>3</v>
      </c>
      <c r="BY51" s="20">
        <v>-7.52</v>
      </c>
      <c r="BZ51" s="25">
        <f t="shared" si="1"/>
        <v>58.059823360000003</v>
      </c>
      <c r="CA51" s="25">
        <f t="shared" si="0"/>
        <v>25.701457302737616</v>
      </c>
    </row>
    <row r="52" spans="1:79" x14ac:dyDescent="0.3">
      <c r="A52" s="2">
        <v>336</v>
      </c>
      <c r="B52" s="9" t="s">
        <v>425</v>
      </c>
      <c r="C52" s="10">
        <v>315</v>
      </c>
      <c r="D52" s="9" t="s">
        <v>58</v>
      </c>
      <c r="E52" s="10">
        <v>9.5440328109999992</v>
      </c>
      <c r="F52" s="10">
        <v>0.73982558840000001</v>
      </c>
      <c r="G52" s="10">
        <v>15.33566987</v>
      </c>
      <c r="H52" s="10">
        <v>11.347497199999999</v>
      </c>
      <c r="I52" s="10">
        <v>81.778986189999998</v>
      </c>
      <c r="J52" s="10">
        <v>32.795759949999997</v>
      </c>
      <c r="K52" s="10">
        <v>92.071459590000003</v>
      </c>
      <c r="L52" s="11">
        <v>4.1956018518518523E-3</v>
      </c>
      <c r="M52" s="11">
        <v>4.7106365740740746E-3</v>
      </c>
      <c r="N52" s="10">
        <v>1.03873222</v>
      </c>
      <c r="O52" s="10">
        <v>12.163914829999996</v>
      </c>
      <c r="P52" s="10">
        <v>8.5394565361322936E-2</v>
      </c>
      <c r="Q52" s="9">
        <v>0.18474927941532548</v>
      </c>
      <c r="R52">
        <v>9.1593935300000027</v>
      </c>
      <c r="S52">
        <v>0.75299717714317516</v>
      </c>
      <c r="T52" s="9">
        <v>0.68874130608688422</v>
      </c>
      <c r="U52" s="3">
        <v>13.724447593333332</v>
      </c>
      <c r="V52" s="3">
        <v>9.2397638486666676</v>
      </c>
      <c r="W52" s="3">
        <v>0.68196797729999992</v>
      </c>
      <c r="X52" s="3">
        <v>0.74546080356666666</v>
      </c>
      <c r="Y52" s="3">
        <v>14.060396943333332</v>
      </c>
      <c r="Z52" s="3">
        <v>16.117982786666669</v>
      </c>
      <c r="AA52" s="3">
        <v>9.5817960160000002</v>
      </c>
      <c r="AB52" s="3">
        <v>11.989941223333332</v>
      </c>
      <c r="AC52" s="3">
        <v>92.856570609999991</v>
      </c>
      <c r="AD52" s="3">
        <v>80.054693366666669</v>
      </c>
      <c r="AE52" s="3">
        <v>33.066286593333331</v>
      </c>
      <c r="AF52" s="3">
        <v>32.996330276666669</v>
      </c>
      <c r="AG52" s="3">
        <v>81.869838606666661</v>
      </c>
      <c r="AH52" s="3">
        <v>90.562710779999989</v>
      </c>
      <c r="AI52" s="12">
        <v>43667</v>
      </c>
      <c r="AJ52" s="13">
        <v>659.65000000000009</v>
      </c>
      <c r="AK52" s="16">
        <v>2.1339410000000001</v>
      </c>
      <c r="AL52" s="10">
        <v>0.86605899999999991</v>
      </c>
      <c r="AM52" s="10">
        <v>1.0400834724109054</v>
      </c>
      <c r="AN52" s="14">
        <v>12</v>
      </c>
      <c r="AO52" s="10">
        <v>285.14999999999998</v>
      </c>
      <c r="AP52" s="14">
        <v>10.5</v>
      </c>
      <c r="AQ52" s="14">
        <v>37</v>
      </c>
      <c r="AR52" s="10">
        <v>310.14999999999998</v>
      </c>
      <c r="AS52" s="14">
        <v>47.1</v>
      </c>
      <c r="AT52" s="14">
        <v>0.5</v>
      </c>
      <c r="AU52" s="10">
        <v>1.2085603758351846</v>
      </c>
      <c r="AV52" s="10">
        <v>18.534082941771516</v>
      </c>
      <c r="AW52" s="10">
        <v>1.1140456451847278</v>
      </c>
      <c r="AX52" s="10">
        <v>1.2177659208535283</v>
      </c>
      <c r="AY52" s="10">
        <v>15.661562189855397</v>
      </c>
      <c r="AZ52" s="10">
        <v>19.630894738626981</v>
      </c>
      <c r="BA52" s="10">
        <v>1.7194071555918917</v>
      </c>
      <c r="BB52" s="10">
        <v>0.14135310708944615</v>
      </c>
      <c r="BC52" s="2">
        <v>0.30484404975998808</v>
      </c>
      <c r="BD52" s="1" t="s">
        <v>79</v>
      </c>
      <c r="BF52" s="9">
        <v>0.68874130608688422</v>
      </c>
      <c r="BG52" s="22"/>
      <c r="BH52" s="23"/>
      <c r="BI52" s="22"/>
      <c r="BJ52" s="23"/>
      <c r="BK52" s="22"/>
      <c r="BL52" s="24"/>
      <c r="BM52" s="22"/>
      <c r="BN52" s="22"/>
      <c r="BO52" s="24"/>
      <c r="BP52" s="22"/>
      <c r="BQ52" s="23"/>
      <c r="BR52" s="22"/>
      <c r="BS52" s="22"/>
      <c r="BT52" s="24"/>
      <c r="BU52" s="24"/>
      <c r="BV52" s="24"/>
      <c r="BW52" s="24"/>
      <c r="BX52" s="24"/>
      <c r="BY52" s="24"/>
      <c r="BZ52" s="25">
        <f t="shared" si="1"/>
        <v>0</v>
      </c>
      <c r="CA52" s="25" t="e">
        <f t="shared" si="0"/>
        <v>#DIV/0!</v>
      </c>
    </row>
    <row r="53" spans="1:79" x14ac:dyDescent="0.3">
      <c r="A53" s="2">
        <v>340</v>
      </c>
      <c r="B53" s="9" t="s">
        <v>430</v>
      </c>
      <c r="C53" s="10">
        <v>317</v>
      </c>
      <c r="D53" s="9" t="s">
        <v>58</v>
      </c>
      <c r="E53" s="10">
        <v>8.6785255780000004</v>
      </c>
      <c r="F53" s="10">
        <v>0.70438025199999998</v>
      </c>
      <c r="G53" s="10">
        <v>18.340980259999998</v>
      </c>
      <c r="H53" s="10">
        <v>12.914026229999999</v>
      </c>
      <c r="I53" s="10">
        <v>80.311413799999997</v>
      </c>
      <c r="J53" s="10">
        <v>35.641949029999999</v>
      </c>
      <c r="K53" s="10">
        <v>93.127903559999993</v>
      </c>
      <c r="L53" s="11">
        <v>4.9189814814814816E-3</v>
      </c>
      <c r="M53" s="11">
        <v>5.5497569444444448E-3</v>
      </c>
      <c r="N53" s="10">
        <v>4.4535880579999994</v>
      </c>
      <c r="O53" s="10">
        <v>13.752403170000008</v>
      </c>
      <c r="P53" s="10">
        <v>0.32384071372450873</v>
      </c>
      <c r="Q53" s="9">
        <v>0.2765717895372552</v>
      </c>
      <c r="R53">
        <v>14.472659739999997</v>
      </c>
      <c r="S53">
        <v>1.0523731424316576</v>
      </c>
      <c r="T53" s="9">
        <v>0.9972980025873337</v>
      </c>
      <c r="U53" s="3">
        <v>13.682301659999998</v>
      </c>
      <c r="V53" s="3">
        <v>9.1201249446666672</v>
      </c>
      <c r="W53" s="3">
        <v>0.52493476976666675</v>
      </c>
      <c r="X53" s="3">
        <v>0.66601979673333334</v>
      </c>
      <c r="Y53" s="3">
        <v>16.343844766666667</v>
      </c>
      <c r="Z53" s="3">
        <v>17.893643789999999</v>
      </c>
      <c r="AA53" s="3">
        <v>8.5741586509999994</v>
      </c>
      <c r="AB53" s="3">
        <v>11.901162256666666</v>
      </c>
      <c r="AC53" s="3">
        <v>94.151261343333317</v>
      </c>
      <c r="AD53" s="3">
        <v>81.982412830000001</v>
      </c>
      <c r="AE53" s="3">
        <v>35.2497191</v>
      </c>
      <c r="AF53" s="3">
        <v>35.21972066</v>
      </c>
      <c r="AG53" s="3">
        <v>77.370640736666658</v>
      </c>
      <c r="AH53" s="3">
        <v>89.540102273333332</v>
      </c>
      <c r="AI53" s="12">
        <v>43668</v>
      </c>
      <c r="AJ53" s="13">
        <v>658</v>
      </c>
      <c r="AK53" s="16">
        <v>3.0828609999999999</v>
      </c>
      <c r="AL53" s="10">
        <v>8.2860999999999851E-2</v>
      </c>
      <c r="AM53" s="10">
        <v>0.68544795110775347</v>
      </c>
      <c r="AN53" s="14">
        <v>12</v>
      </c>
      <c r="AO53" s="10">
        <v>285.14999999999998</v>
      </c>
      <c r="AP53" s="14">
        <v>10.5</v>
      </c>
      <c r="AQ53" s="14">
        <v>37</v>
      </c>
      <c r="AR53" s="10">
        <v>310.14999999999998</v>
      </c>
      <c r="AS53" s="14">
        <v>47.1</v>
      </c>
      <c r="AT53" s="14">
        <v>0.5</v>
      </c>
      <c r="AU53" s="10">
        <v>0.79661714202074863</v>
      </c>
      <c r="AV53" s="10">
        <v>14.610739276580166</v>
      </c>
      <c r="AW53" s="10">
        <v>0.59367370798868135</v>
      </c>
      <c r="AX53" s="10">
        <v>0.75323347793536366</v>
      </c>
      <c r="AY53" s="10">
        <v>9.695772809614212</v>
      </c>
      <c r="AZ53" s="10">
        <v>13.489560816024392</v>
      </c>
      <c r="BA53" s="10">
        <v>5.05609806003255</v>
      </c>
      <c r="BB53" s="10">
        <v>0.36765196580784559</v>
      </c>
      <c r="BC53" s="2">
        <v>0.31522095299995623</v>
      </c>
      <c r="BD53" s="1" t="s">
        <v>79</v>
      </c>
      <c r="BF53" s="9">
        <v>0.9972980025873337</v>
      </c>
      <c r="BG53">
        <v>48</v>
      </c>
      <c r="BH53" s="19">
        <v>152</v>
      </c>
      <c r="BI53">
        <v>94</v>
      </c>
      <c r="BJ53" s="19">
        <v>30.6</v>
      </c>
      <c r="BK53">
        <v>89</v>
      </c>
      <c r="BL53" s="20">
        <v>12.9</v>
      </c>
      <c r="BM53">
        <v>93</v>
      </c>
      <c r="BN53">
        <v>83</v>
      </c>
      <c r="BO53" s="20">
        <v>4.8099999999999996</v>
      </c>
      <c r="BP53">
        <v>88</v>
      </c>
      <c r="BQ53" s="19">
        <v>13.5</v>
      </c>
      <c r="BR53">
        <v>93</v>
      </c>
      <c r="BS53">
        <v>87</v>
      </c>
      <c r="BT53" s="20">
        <v>8.57</v>
      </c>
      <c r="BU53" s="20">
        <v>-0.59999999999999964</v>
      </c>
      <c r="BV53" s="20">
        <v>0</v>
      </c>
      <c r="BW53" s="20">
        <v>-4</v>
      </c>
      <c r="BX53" s="20">
        <v>1</v>
      </c>
      <c r="BY53" s="20">
        <v>-3.7600000000000007</v>
      </c>
      <c r="BZ53" s="25">
        <f t="shared" si="1"/>
        <v>42.637682779999999</v>
      </c>
      <c r="CA53" s="25">
        <f t="shared" si="0"/>
        <v>18.454675718490304</v>
      </c>
    </row>
    <row r="54" spans="1:79" x14ac:dyDescent="0.3">
      <c r="A54" s="2">
        <v>345</v>
      </c>
      <c r="B54" s="9" t="s">
        <v>435</v>
      </c>
      <c r="C54" s="10">
        <v>330</v>
      </c>
      <c r="D54" s="9" t="s">
        <v>58</v>
      </c>
      <c r="E54" s="10">
        <v>8.7485333260000004</v>
      </c>
      <c r="F54" s="10">
        <v>0.70282445630000001</v>
      </c>
      <c r="G54" s="10">
        <v>21.315652780000001</v>
      </c>
      <c r="H54" s="10">
        <v>14.98430909</v>
      </c>
      <c r="I54" s="10">
        <v>80.243540390000007</v>
      </c>
      <c r="J54" s="10">
        <v>33.266775610000003</v>
      </c>
      <c r="K54" s="10">
        <v>94.534013959999996</v>
      </c>
      <c r="L54" s="11">
        <v>3.998842592592592E-3</v>
      </c>
      <c r="M54" s="11">
        <v>4.5370254629629632E-3</v>
      </c>
      <c r="N54" s="10">
        <v>5.8628117849999999</v>
      </c>
      <c r="O54" s="10">
        <v>14.60483253999999</v>
      </c>
      <c r="P54" s="10">
        <v>0.40142957948629815</v>
      </c>
      <c r="Q54" s="9">
        <v>0.28381624282171131</v>
      </c>
      <c r="R54">
        <v>15.987675659999994</v>
      </c>
      <c r="S54">
        <v>1.0946839421960264</v>
      </c>
      <c r="T54" s="9">
        <v>1.0229310357564021</v>
      </c>
      <c r="U54" s="3">
        <v>13.706473126666666</v>
      </c>
      <c r="V54" s="3">
        <v>9.0518641906666666</v>
      </c>
      <c r="W54" s="3">
        <v>0.51429580780000006</v>
      </c>
      <c r="X54" s="3">
        <v>0.64403821586666654</v>
      </c>
      <c r="Y54" s="3">
        <v>18.445160123333334</v>
      </c>
      <c r="Z54" s="3">
        <v>20.656344276666669</v>
      </c>
      <c r="AA54" s="3">
        <v>9.4640976593333335</v>
      </c>
      <c r="AB54" s="3">
        <v>13.30330629</v>
      </c>
      <c r="AC54" s="3">
        <v>95.502557173333344</v>
      </c>
      <c r="AD54" s="3">
        <v>82.224656410000009</v>
      </c>
      <c r="AE54" s="3">
        <v>31.742124919999998</v>
      </c>
      <c r="AF54" s="3">
        <v>32.260664016666674</v>
      </c>
      <c r="AG54" s="3">
        <v>80.86827692333334</v>
      </c>
      <c r="AH54" s="3">
        <v>94.553358163333328</v>
      </c>
      <c r="AI54" s="12">
        <v>43668</v>
      </c>
      <c r="AJ54" s="13">
        <v>658</v>
      </c>
      <c r="AK54" s="16">
        <v>3.0828609999999999</v>
      </c>
      <c r="AL54" s="10">
        <v>8.2860999999999851E-2</v>
      </c>
      <c r="AM54" s="10">
        <v>0.6839339720149562</v>
      </c>
      <c r="AN54" s="14">
        <v>12</v>
      </c>
      <c r="AO54" s="10">
        <v>285.14999999999998</v>
      </c>
      <c r="AP54" s="14">
        <v>10.5</v>
      </c>
      <c r="AQ54" s="14">
        <v>37</v>
      </c>
      <c r="AR54" s="10">
        <v>310.14999999999998</v>
      </c>
      <c r="AS54" s="14">
        <v>47.1</v>
      </c>
      <c r="AT54" s="14">
        <v>0.5</v>
      </c>
      <c r="AU54" s="10">
        <v>0.79485761863748627</v>
      </c>
      <c r="AV54" s="10">
        <v>16.942909008414315</v>
      </c>
      <c r="AW54" s="10">
        <v>0.58164159968937945</v>
      </c>
      <c r="AX54" s="10">
        <v>0.7283734622302358</v>
      </c>
      <c r="AY54" s="10">
        <v>10.696436995160889</v>
      </c>
      <c r="AZ54" s="10">
        <v>15.06471763458115</v>
      </c>
      <c r="BA54" s="10">
        <v>6.637106812240722</v>
      </c>
      <c r="BB54" s="10">
        <v>0.45444593726514076</v>
      </c>
      <c r="BC54" s="2">
        <v>0.32314078021244325</v>
      </c>
      <c r="BD54" s="1" t="s">
        <v>79</v>
      </c>
      <c r="BF54" s="9">
        <v>1.0229310357564021</v>
      </c>
      <c r="BG54">
        <v>57</v>
      </c>
      <c r="BH54" s="19">
        <v>145.5</v>
      </c>
      <c r="BI54">
        <v>90</v>
      </c>
      <c r="BJ54" s="19">
        <v>30</v>
      </c>
      <c r="BK54">
        <v>89</v>
      </c>
      <c r="BL54" s="20">
        <v>13.3</v>
      </c>
      <c r="BM54">
        <v>91</v>
      </c>
      <c r="BN54">
        <v>73</v>
      </c>
      <c r="BO54" s="20">
        <v>6.36</v>
      </c>
      <c r="BP54">
        <v>85</v>
      </c>
      <c r="BQ54" s="19">
        <v>13.3</v>
      </c>
      <c r="BR54">
        <v>88</v>
      </c>
      <c r="BS54">
        <v>82</v>
      </c>
      <c r="BT54" s="20">
        <v>8.5</v>
      </c>
      <c r="BU54" s="20">
        <v>0</v>
      </c>
      <c r="BV54" s="20">
        <v>3</v>
      </c>
      <c r="BW54" s="20">
        <v>-9</v>
      </c>
      <c r="BX54" s="20">
        <v>4</v>
      </c>
      <c r="BY54" s="20">
        <v>-2.1399999999999997</v>
      </c>
      <c r="BZ54" s="25">
        <f t="shared" si="1"/>
        <v>40.823313300000002</v>
      </c>
      <c r="CA54" s="25">
        <f t="shared" si="0"/>
        <v>19.283340206185564</v>
      </c>
    </row>
    <row r="55" spans="1:79" x14ac:dyDescent="0.3">
      <c r="A55" s="2">
        <v>346</v>
      </c>
      <c r="B55" s="9" t="s">
        <v>436</v>
      </c>
      <c r="C55" s="10">
        <v>300</v>
      </c>
      <c r="D55" s="9" t="s">
        <v>58</v>
      </c>
      <c r="E55" s="10"/>
      <c r="F55" s="10"/>
      <c r="H55" s="10"/>
      <c r="I55" s="10"/>
      <c r="J55" s="10"/>
      <c r="K55" s="10"/>
      <c r="L55" s="11"/>
      <c r="M55" s="11"/>
      <c r="N55" s="10">
        <v>0</v>
      </c>
      <c r="O55" s="10">
        <v>0</v>
      </c>
      <c r="P55" s="10" t="e">
        <v>#DIV/0!</v>
      </c>
      <c r="Q55" s="9" t="e">
        <v>#DIV/0!</v>
      </c>
      <c r="R55">
        <v>0</v>
      </c>
      <c r="S55" t="e">
        <v>#DIV/0!</v>
      </c>
      <c r="T55" s="9" t="e">
        <v>#DIV/0!</v>
      </c>
      <c r="U55" s="3" t="e">
        <v>#DIV/0!</v>
      </c>
      <c r="V55" s="3" t="e">
        <v>#DIV/0!</v>
      </c>
      <c r="W55" s="3" t="e">
        <v>#DIV/0!</v>
      </c>
      <c r="X55" s="3" t="e">
        <v>#DIV/0!</v>
      </c>
      <c r="Y55" s="3" t="e">
        <v>#DIV/0!</v>
      </c>
      <c r="Z55" s="3" t="e">
        <v>#DIV/0!</v>
      </c>
      <c r="AA55" s="3" t="e">
        <v>#DIV/0!</v>
      </c>
      <c r="AB55" s="3" t="e">
        <v>#DIV/0!</v>
      </c>
      <c r="AC55" s="3" t="e">
        <v>#DIV/0!</v>
      </c>
      <c r="AD55" s="3" t="e">
        <v>#DIV/0!</v>
      </c>
      <c r="AE55" s="3" t="e">
        <v>#DIV/0!</v>
      </c>
      <c r="AF55" s="3" t="e">
        <v>#DIV/0!</v>
      </c>
      <c r="AG55" s="3" t="e">
        <v>#DIV/0!</v>
      </c>
      <c r="AH55" s="3" t="e">
        <v>#DIV/0!</v>
      </c>
      <c r="AI55" s="12">
        <v>43668</v>
      </c>
      <c r="AJ55" s="13">
        <v>658</v>
      </c>
      <c r="AK55" s="16">
        <v>3.0828609999999999</v>
      </c>
      <c r="AL55" s="10">
        <v>8.2860999999999851E-2</v>
      </c>
      <c r="AM55" s="10" t="s">
        <v>518</v>
      </c>
      <c r="AN55" s="14">
        <v>12</v>
      </c>
      <c r="AO55" s="10">
        <v>285.14999999999998</v>
      </c>
      <c r="AP55" s="14">
        <v>10.5</v>
      </c>
      <c r="AQ55" s="14">
        <v>37</v>
      </c>
      <c r="AR55" s="10">
        <v>310.14999999999998</v>
      </c>
      <c r="AS55" s="14">
        <v>47.1</v>
      </c>
      <c r="AT55" s="14">
        <v>0.5</v>
      </c>
      <c r="AU55" s="10" t="s">
        <v>518</v>
      </c>
      <c r="AV55" s="10" t="s">
        <v>518</v>
      </c>
      <c r="AW55" s="10" t="e">
        <v>#DIV/0!</v>
      </c>
      <c r="AX55" s="10" t="e">
        <v>#DIV/0!</v>
      </c>
      <c r="AY55" s="10" t="e">
        <v>#DIV/0!</v>
      </c>
      <c r="AZ55" s="10" t="e">
        <v>#DIV/0!</v>
      </c>
      <c r="BA55" s="10" t="s">
        <v>518</v>
      </c>
      <c r="BB55" s="10" t="s">
        <v>518</v>
      </c>
      <c r="BC55" s="2" t="e">
        <v>#DIV/0!</v>
      </c>
      <c r="BD55" s="1" t="s">
        <v>79</v>
      </c>
      <c r="BF55" s="9" t="e">
        <v>#DIV/0!</v>
      </c>
      <c r="BH55" s="19"/>
      <c r="BJ55" s="19"/>
      <c r="BL55" s="20"/>
      <c r="BO55" s="20"/>
      <c r="BQ55" s="19"/>
      <c r="BT55" s="20"/>
      <c r="BU55" s="20"/>
      <c r="BV55" s="20"/>
      <c r="BW55" s="20"/>
      <c r="BX55" s="20"/>
      <c r="BY55" s="20"/>
      <c r="BZ55" s="25"/>
      <c r="CA55" s="25"/>
    </row>
    <row r="56" spans="1:79" x14ac:dyDescent="0.3">
      <c r="A56" s="2">
        <v>347</v>
      </c>
      <c r="B56" s="9" t="s">
        <v>438</v>
      </c>
      <c r="C56" s="10">
        <v>370</v>
      </c>
      <c r="D56" s="9" t="s">
        <v>58</v>
      </c>
      <c r="E56" s="10">
        <v>8.1586085090000005</v>
      </c>
      <c r="F56" s="10">
        <v>0.85841891069999998</v>
      </c>
      <c r="G56" s="10">
        <v>22.038051530000001</v>
      </c>
      <c r="H56" s="10">
        <v>18.770914810000001</v>
      </c>
      <c r="I56" s="10">
        <v>83.543868689999996</v>
      </c>
      <c r="J56" s="10">
        <v>31.31378716</v>
      </c>
      <c r="K56" s="10">
        <v>83.909340940000007</v>
      </c>
      <c r="L56" s="11">
        <v>5.7638888888888887E-3</v>
      </c>
      <c r="M56" s="11">
        <v>6.4409606481481479E-3</v>
      </c>
      <c r="N56" s="10">
        <v>6.8902369200000013</v>
      </c>
      <c r="O56" s="10">
        <v>11.5244122</v>
      </c>
      <c r="P56" s="10">
        <v>0.59788185292435136</v>
      </c>
      <c r="Q56" s="9">
        <v>0.51837970844128201</v>
      </c>
      <c r="R56">
        <v>11.68845481000001</v>
      </c>
      <c r="S56">
        <v>1.0142343580872619</v>
      </c>
      <c r="T56" s="9">
        <v>1.0669645248230937</v>
      </c>
      <c r="U56" s="3">
        <v>13.62216752</v>
      </c>
      <c r="V56" s="3">
        <v>8.1291563493333339</v>
      </c>
      <c r="W56" s="3">
        <v>0.59721353706666669</v>
      </c>
      <c r="X56" s="3">
        <v>0.82532084673333328</v>
      </c>
      <c r="Y56" s="3">
        <v>19.136592486666668</v>
      </c>
      <c r="Z56" s="3">
        <v>21.684788783333335</v>
      </c>
      <c r="AA56" s="3">
        <v>11.462697140000001</v>
      </c>
      <c r="AB56" s="3">
        <v>17.875592280000003</v>
      </c>
      <c r="AC56" s="3">
        <v>94.911878189999996</v>
      </c>
      <c r="AD56" s="3">
        <v>82.237967993333328</v>
      </c>
      <c r="AE56" s="3">
        <v>29.798322719999998</v>
      </c>
      <c r="AF56" s="3">
        <v>30.13247874</v>
      </c>
      <c r="AG56" s="3">
        <v>71.443537649999996</v>
      </c>
      <c r="AH56" s="3">
        <v>84.990566773333342</v>
      </c>
      <c r="AI56" s="12">
        <v>43670</v>
      </c>
      <c r="AJ56" s="13">
        <v>657.4666666666667</v>
      </c>
      <c r="AK56" s="16">
        <v>3.0625399999999998</v>
      </c>
      <c r="AL56" s="10">
        <v>6.2539999999999818E-2</v>
      </c>
      <c r="AM56" s="10">
        <v>0.84088917437813049</v>
      </c>
      <c r="AN56" s="14">
        <v>12</v>
      </c>
      <c r="AO56" s="10">
        <v>285.14999999999998</v>
      </c>
      <c r="AP56" s="14">
        <v>10.5</v>
      </c>
      <c r="AQ56" s="14">
        <v>37</v>
      </c>
      <c r="AR56" s="10">
        <v>310.14999999999998</v>
      </c>
      <c r="AS56" s="14">
        <v>47.1</v>
      </c>
      <c r="AT56" s="14">
        <v>0.5</v>
      </c>
      <c r="AU56" s="10">
        <v>0.97732330639921217</v>
      </c>
      <c r="AV56" s="10">
        <v>21.538301387895817</v>
      </c>
      <c r="AW56" s="10">
        <v>0.67993691820746049</v>
      </c>
      <c r="AX56" s="10">
        <v>0.93964064481276444</v>
      </c>
      <c r="AY56" s="10">
        <v>13.015288992063239</v>
      </c>
      <c r="AZ56" s="10">
        <v>20.404839057768811</v>
      </c>
      <c r="BA56" s="10">
        <v>8.0284310185600454</v>
      </c>
      <c r="BB56" s="10">
        <v>0.69664559712295304</v>
      </c>
      <c r="BC56" s="2">
        <v>0.5979850200343092</v>
      </c>
      <c r="BD56" s="1" t="s">
        <v>79</v>
      </c>
      <c r="BF56" s="9">
        <v>1.0669645248230937</v>
      </c>
      <c r="BG56">
        <v>48</v>
      </c>
      <c r="BH56" s="19">
        <v>159.9</v>
      </c>
      <c r="BI56">
        <v>97</v>
      </c>
      <c r="BJ56" s="19">
        <v>33.5</v>
      </c>
      <c r="BK56">
        <v>85</v>
      </c>
      <c r="BL56" s="20">
        <v>13.4</v>
      </c>
      <c r="BM56">
        <v>91</v>
      </c>
      <c r="BN56">
        <v>72</v>
      </c>
      <c r="BO56" s="20">
        <v>9.77</v>
      </c>
      <c r="BP56">
        <v>86</v>
      </c>
      <c r="BQ56" s="19">
        <v>12.5</v>
      </c>
      <c r="BR56">
        <v>90</v>
      </c>
      <c r="BS56">
        <v>69</v>
      </c>
      <c r="BT56" s="20">
        <v>6.5</v>
      </c>
      <c r="BU56" s="20">
        <v>0.90000000000000036</v>
      </c>
      <c r="BV56" s="20">
        <v>1</v>
      </c>
      <c r="BW56" s="20">
        <v>3</v>
      </c>
      <c r="BX56" s="20">
        <v>-1</v>
      </c>
      <c r="BY56" s="20">
        <v>3.2699999999999996</v>
      </c>
      <c r="BZ56" s="25">
        <f t="shared" si="1"/>
        <v>43.998459889999999</v>
      </c>
      <c r="CA56" s="25">
        <f t="shared" si="0"/>
        <v>17.208402175218172</v>
      </c>
    </row>
    <row r="57" spans="1:79" x14ac:dyDescent="0.3">
      <c r="A57" s="2">
        <v>348</v>
      </c>
      <c r="B57" s="9" t="s">
        <v>439</v>
      </c>
      <c r="C57" s="10">
        <v>346</v>
      </c>
      <c r="D57" s="9" t="s">
        <v>58</v>
      </c>
      <c r="E57" s="10">
        <v>9.0250106520000006</v>
      </c>
      <c r="F57" s="10">
        <v>0.73063451160000004</v>
      </c>
      <c r="G57" s="10">
        <v>15.80746673</v>
      </c>
      <c r="H57" s="10">
        <v>11.522567220000001</v>
      </c>
      <c r="I57" s="10">
        <v>81.16541737</v>
      </c>
      <c r="J57" s="10">
        <v>33.605671549999997</v>
      </c>
      <c r="K57" s="10">
        <v>67.029170140000005</v>
      </c>
      <c r="L57" s="11">
        <v>4.8611111111111112E-3</v>
      </c>
      <c r="M57" s="11">
        <v>5.4224421296296295E-3</v>
      </c>
      <c r="N57" s="10">
        <v>2.0555306840000007</v>
      </c>
      <c r="O57" s="10">
        <v>13.285518969999998</v>
      </c>
      <c r="P57" s="10">
        <v>0.15471963787350648</v>
      </c>
      <c r="Q57" s="9">
        <v>0.13989577130735539</v>
      </c>
      <c r="R57">
        <v>9.4944603400000034</v>
      </c>
      <c r="S57">
        <v>0.71464730594562575</v>
      </c>
      <c r="T57" s="9">
        <v>0.65736636502683965</v>
      </c>
      <c r="U57" s="3">
        <v>13.629713263333334</v>
      </c>
      <c r="V57" s="3">
        <v>9.3025743300000006</v>
      </c>
      <c r="W57" s="3">
        <v>0.60412773630000005</v>
      </c>
      <c r="X57" s="3">
        <v>0.73221443026666666</v>
      </c>
      <c r="Y57" s="3">
        <v>17.137777249999999</v>
      </c>
      <c r="Z57" s="3">
        <v>16.745189683333333</v>
      </c>
      <c r="AA57" s="3">
        <v>10.272388081999999</v>
      </c>
      <c r="AB57" s="3">
        <v>12.177576788000001</v>
      </c>
      <c r="AC57" s="3">
        <v>94.433898103333334</v>
      </c>
      <c r="AD57" s="3">
        <v>80.218654173333334</v>
      </c>
      <c r="AE57" s="3">
        <v>32.421087876666668</v>
      </c>
      <c r="AF57" s="3">
        <v>32.677666809999998</v>
      </c>
      <c r="AG57" s="3">
        <v>58.756954106666662</v>
      </c>
      <c r="AH57" s="3">
        <v>67.962740480000008</v>
      </c>
      <c r="AI57" s="12">
        <v>43670</v>
      </c>
      <c r="AJ57" s="13">
        <v>657.4666666666667</v>
      </c>
      <c r="AK57" s="16">
        <v>3.0625399999999998</v>
      </c>
      <c r="AL57" s="10">
        <v>6.2539999999999818E-2</v>
      </c>
      <c r="AM57" s="10">
        <v>0.71571425509544373</v>
      </c>
      <c r="AN57" s="14">
        <v>12</v>
      </c>
      <c r="AO57" s="10">
        <v>285.14999999999998</v>
      </c>
      <c r="AP57" s="14">
        <v>10.5</v>
      </c>
      <c r="AQ57" s="14">
        <v>37</v>
      </c>
      <c r="AR57" s="10">
        <v>310.14999999999998</v>
      </c>
      <c r="AS57" s="14">
        <v>47.1</v>
      </c>
      <c r="AT57" s="14">
        <v>0.5</v>
      </c>
      <c r="AU57" s="10">
        <v>0.83183877678556561</v>
      </c>
      <c r="AV57" s="10">
        <v>13.149263788761724</v>
      </c>
      <c r="AW57" s="10">
        <v>0.68780884177717061</v>
      </c>
      <c r="AX57" s="10">
        <v>0.83363753880711677</v>
      </c>
      <c r="AY57" s="10">
        <v>11.800265062133917</v>
      </c>
      <c r="AZ57" s="10">
        <v>13.984785753380715</v>
      </c>
      <c r="BA57" s="10">
        <v>2.2210442403654724</v>
      </c>
      <c r="BB57" s="10">
        <v>0.16717783064258218</v>
      </c>
      <c r="BC57" s="2">
        <v>0.15993750722818603</v>
      </c>
      <c r="BD57" s="1" t="s">
        <v>79</v>
      </c>
      <c r="BF57" s="9">
        <v>0.65736636502683965</v>
      </c>
      <c r="BG57">
        <v>48</v>
      </c>
      <c r="BH57" s="19">
        <v>151.4</v>
      </c>
      <c r="BI57">
        <v>100</v>
      </c>
      <c r="BJ57" s="19">
        <v>32.200000000000003</v>
      </c>
      <c r="BK57">
        <v>86</v>
      </c>
      <c r="BL57" s="20">
        <v>11.2</v>
      </c>
      <c r="BM57">
        <v>89</v>
      </c>
      <c r="BN57">
        <v>64</v>
      </c>
      <c r="BO57" s="20">
        <v>5.1100000000000003</v>
      </c>
      <c r="BP57">
        <v>80</v>
      </c>
      <c r="BQ57" s="19">
        <v>12</v>
      </c>
      <c r="BR57">
        <v>88</v>
      </c>
      <c r="BS57">
        <v>66</v>
      </c>
      <c r="BT57" s="20">
        <v>13.23</v>
      </c>
      <c r="BU57" s="20">
        <v>-0.80000000000000071</v>
      </c>
      <c r="BV57" s="20">
        <v>1</v>
      </c>
      <c r="BW57" s="20">
        <v>-2</v>
      </c>
      <c r="BX57" s="20">
        <v>6</v>
      </c>
      <c r="BY57" s="20">
        <v>-8.120000000000001</v>
      </c>
      <c r="BZ57" s="25">
        <f t="shared" si="1"/>
        <v>45.359237</v>
      </c>
      <c r="CA57" s="25">
        <f t="shared" si="0"/>
        <v>19.788550804555978</v>
      </c>
    </row>
    <row r="58" spans="1:79" x14ac:dyDescent="0.3">
      <c r="A58" s="2">
        <v>354</v>
      </c>
      <c r="B58" s="9" t="s">
        <v>445</v>
      </c>
      <c r="C58" s="10">
        <v>343</v>
      </c>
      <c r="D58" s="9" t="s">
        <v>58</v>
      </c>
      <c r="E58" s="10">
        <v>8.5253315579999995</v>
      </c>
      <c r="F58" s="10">
        <v>0.71196781470000003</v>
      </c>
      <c r="G58" s="10">
        <v>19.352627460000001</v>
      </c>
      <c r="H58" s="10">
        <v>13.785780190000001</v>
      </c>
      <c r="I58" s="10">
        <v>86.466240380000002</v>
      </c>
      <c r="J58" s="10">
        <v>29.227919270000001</v>
      </c>
      <c r="K58" s="10">
        <v>86.449619839999997</v>
      </c>
      <c r="L58" s="11">
        <v>4.1782407407407402E-3</v>
      </c>
      <c r="M58" s="11">
        <v>4.6643402777777777E-3</v>
      </c>
      <c r="N58" s="10">
        <v>2.5822178000000005</v>
      </c>
      <c r="O58" s="10">
        <v>10.550337650000003</v>
      </c>
      <c r="P58" s="10">
        <v>0.24475214781396118</v>
      </c>
      <c r="Q58" s="9">
        <v>0.21179350541587624</v>
      </c>
      <c r="R58">
        <v>13.02116556</v>
      </c>
      <c r="S58">
        <v>1.2341942023059325</v>
      </c>
      <c r="T58" s="9">
        <v>1.0993953885654868</v>
      </c>
      <c r="U58" s="3">
        <v>13.681254279999999</v>
      </c>
      <c r="V58" s="3">
        <v>8.8129026033333329</v>
      </c>
      <c r="W58" s="3">
        <v>0.58801546236666669</v>
      </c>
      <c r="X58" s="3">
        <v>0.67769508639999998</v>
      </c>
      <c r="Y58" s="3">
        <v>18.174038776666666</v>
      </c>
      <c r="Z58" s="3">
        <v>19.65548729</v>
      </c>
      <c r="AA58" s="3">
        <v>10.700414056666666</v>
      </c>
      <c r="AB58" s="3">
        <v>13.287932583333335</v>
      </c>
      <c r="AC58" s="3">
        <v>96.478414973333329</v>
      </c>
      <c r="AD58" s="3">
        <v>84.078758656666665</v>
      </c>
      <c r="AE58" s="3">
        <v>29.56970656</v>
      </c>
      <c r="AF58" s="3">
        <v>29.591909669999996</v>
      </c>
      <c r="AG58" s="3">
        <v>73.78843165666666</v>
      </c>
      <c r="AH58" s="3">
        <v>87.296937889999995</v>
      </c>
      <c r="AI58" s="12">
        <v>43670</v>
      </c>
      <c r="AJ58" s="13">
        <v>657.4666666666667</v>
      </c>
      <c r="AK58" s="16">
        <v>3.0625399999999998</v>
      </c>
      <c r="AL58" s="10">
        <v>6.2539999999999818E-2</v>
      </c>
      <c r="AM58" s="10">
        <v>0.69742875002448956</v>
      </c>
      <c r="AN58" s="14">
        <v>12</v>
      </c>
      <c r="AO58" s="10">
        <v>285.14999999999998</v>
      </c>
      <c r="AP58" s="14">
        <v>10.5</v>
      </c>
      <c r="AQ58" s="14">
        <v>37</v>
      </c>
      <c r="AR58" s="10">
        <v>310.14999999999998</v>
      </c>
      <c r="AS58" s="14">
        <v>47.1</v>
      </c>
      <c r="AT58" s="14">
        <v>0.5</v>
      </c>
      <c r="AU58" s="10">
        <v>0.81058645148557518</v>
      </c>
      <c r="AV58" s="10">
        <v>15.686977619723701</v>
      </c>
      <c r="AW58" s="10">
        <v>0.66946476682978362</v>
      </c>
      <c r="AX58" s="10">
        <v>0.77156641625107192</v>
      </c>
      <c r="AY58" s="10">
        <v>12.167616039349783</v>
      </c>
      <c r="AZ58" s="10">
        <v>15.158970797451184</v>
      </c>
      <c r="BA58" s="10">
        <v>2.950090322279296</v>
      </c>
      <c r="BB58" s="10">
        <v>0.27962046525395279</v>
      </c>
      <c r="BC58" s="2">
        <v>0.24464575657355794</v>
      </c>
      <c r="BD58" s="1" t="s">
        <v>79</v>
      </c>
      <c r="BF58" s="9">
        <v>1.0993953885654868</v>
      </c>
      <c r="BG58">
        <v>47</v>
      </c>
      <c r="BH58" s="19">
        <v>150.69999999999999</v>
      </c>
      <c r="BI58">
        <v>138</v>
      </c>
      <c r="BJ58" s="19">
        <v>31.2</v>
      </c>
      <c r="BK58">
        <v>90</v>
      </c>
      <c r="BL58" s="20">
        <v>13.8</v>
      </c>
      <c r="BM58">
        <v>92</v>
      </c>
      <c r="BN58">
        <v>89</v>
      </c>
      <c r="BO58" s="20">
        <v>1.9</v>
      </c>
      <c r="BP58">
        <v>89</v>
      </c>
      <c r="BQ58" s="19">
        <v>13.1</v>
      </c>
      <c r="BR58">
        <v>91</v>
      </c>
      <c r="BS58">
        <v>65</v>
      </c>
      <c r="BT58" s="20">
        <v>7.55</v>
      </c>
      <c r="BU58" s="20">
        <v>0.70000000000000107</v>
      </c>
      <c r="BV58" s="20">
        <v>1</v>
      </c>
      <c r="BW58" s="20">
        <v>24</v>
      </c>
      <c r="BX58" s="20">
        <v>1</v>
      </c>
      <c r="BY58" s="20">
        <v>-5.65</v>
      </c>
      <c r="BZ58" s="25">
        <f t="shared" si="1"/>
        <v>62.595747060000001</v>
      </c>
      <c r="CA58" s="25">
        <f t="shared" si="0"/>
        <v>27.562481945567889</v>
      </c>
    </row>
    <row r="59" spans="1:79" x14ac:dyDescent="0.3">
      <c r="A59" s="2">
        <v>365</v>
      </c>
      <c r="B59" s="9" t="s">
        <v>456</v>
      </c>
      <c r="C59" s="10">
        <v>358</v>
      </c>
      <c r="D59" s="9" t="s">
        <v>58</v>
      </c>
      <c r="E59" s="10">
        <v>9.0167692440000007</v>
      </c>
      <c r="F59" s="10">
        <v>0.65396821100000002</v>
      </c>
      <c r="G59" s="10">
        <v>19.327987539999999</v>
      </c>
      <c r="H59" s="10">
        <v>12.63274865</v>
      </c>
      <c r="I59" s="10">
        <v>82.118592640000003</v>
      </c>
      <c r="J59" s="10">
        <v>35.49694985</v>
      </c>
      <c r="K59" s="10">
        <v>68.615332109999997</v>
      </c>
      <c r="L59" s="11">
        <v>4.2407407407407402E-3</v>
      </c>
      <c r="M59" s="11">
        <v>4.8946643518518523E-3</v>
      </c>
      <c r="N59" s="10">
        <v>1.98123893</v>
      </c>
      <c r="O59" s="10">
        <v>10.742170079999994</v>
      </c>
      <c r="P59" s="10">
        <v>0.18443563220886938</v>
      </c>
      <c r="Q59" s="9">
        <v>0.18443563220886938</v>
      </c>
      <c r="R59">
        <v>9.9488547299999937</v>
      </c>
      <c r="S59">
        <v>0.92614943311342535</v>
      </c>
      <c r="T59" s="9">
        <v>0.92614943311342535</v>
      </c>
      <c r="U59" s="3">
        <v>13.61578325</v>
      </c>
      <c r="V59" s="3">
        <v>9.0167692440000007</v>
      </c>
      <c r="W59" s="3">
        <v>0.53270299070000005</v>
      </c>
      <c r="X59" s="3">
        <v>0.65396821100000002</v>
      </c>
      <c r="Y59" s="3">
        <v>20.004408420000001</v>
      </c>
      <c r="Z59" s="3">
        <v>19.327987539999999</v>
      </c>
      <c r="AA59" s="3">
        <v>10.65150972</v>
      </c>
      <c r="AB59" s="3">
        <v>12.63274865</v>
      </c>
      <c r="AC59" s="3">
        <v>92.860762719999997</v>
      </c>
      <c r="AD59" s="3">
        <v>82.118592640000003</v>
      </c>
      <c r="AE59" s="3">
        <v>35.675639279999999</v>
      </c>
      <c r="AF59" s="3">
        <v>35.49694985</v>
      </c>
      <c r="AG59" s="3">
        <v>58.666477380000003</v>
      </c>
      <c r="AH59" s="3">
        <v>68.615332109999997</v>
      </c>
      <c r="AI59" s="12">
        <v>43671</v>
      </c>
      <c r="AJ59" s="13">
        <v>657.66666666666663</v>
      </c>
      <c r="AK59" s="16">
        <v>3.0931440000000001</v>
      </c>
      <c r="AL59" s="10">
        <v>9.3144000000000116E-2</v>
      </c>
      <c r="AM59" s="10">
        <v>0.63427523354877757</v>
      </c>
      <c r="AN59" s="14">
        <v>12</v>
      </c>
      <c r="AO59" s="10">
        <v>285.14999999999998</v>
      </c>
      <c r="AP59" s="14">
        <v>10.5</v>
      </c>
      <c r="AQ59" s="14">
        <v>37</v>
      </c>
      <c r="AR59" s="10">
        <v>310.14999999999998</v>
      </c>
      <c r="AS59" s="14">
        <v>47.1</v>
      </c>
      <c r="AT59" s="14">
        <v>0.5</v>
      </c>
      <c r="AU59" s="10">
        <v>0.73717079270932384</v>
      </c>
      <c r="AV59" s="10">
        <v>14.248027896337733</v>
      </c>
      <c r="AW59" s="10">
        <v>0.60047733105018852</v>
      </c>
      <c r="AX59" s="10">
        <v>0.73717079270932384</v>
      </c>
      <c r="AY59" s="10">
        <v>12.012193777279519</v>
      </c>
      <c r="AZ59" s="10">
        <v>14.248027896337733</v>
      </c>
      <c r="BA59" s="10">
        <v>2.2358341190582145</v>
      </c>
      <c r="BB59" s="10">
        <v>0.20813616824229389</v>
      </c>
      <c r="BC59" s="2">
        <v>0.20813616824229389</v>
      </c>
      <c r="BD59" s="1" t="s">
        <v>79</v>
      </c>
      <c r="BF59" s="9">
        <v>0.92614943311342535</v>
      </c>
      <c r="BG59">
        <v>52</v>
      </c>
      <c r="BH59" s="19">
        <v>158.30000000000001</v>
      </c>
      <c r="BI59">
        <v>108</v>
      </c>
      <c r="BJ59" s="19">
        <v>33.200000000000003</v>
      </c>
      <c r="BK59">
        <v>89</v>
      </c>
      <c r="BL59" s="20">
        <v>15.5</v>
      </c>
      <c r="BM59">
        <v>89</v>
      </c>
      <c r="BN59">
        <v>91</v>
      </c>
      <c r="BO59" s="20">
        <v>9.51</v>
      </c>
      <c r="BP59">
        <v>86</v>
      </c>
      <c r="BQ59" s="19">
        <v>15.2</v>
      </c>
      <c r="BR59">
        <v>88</v>
      </c>
      <c r="BS59">
        <v>63</v>
      </c>
      <c r="BT59" s="20">
        <v>7.5</v>
      </c>
      <c r="BU59" s="20">
        <v>0.30000000000000071</v>
      </c>
      <c r="BV59" s="20">
        <v>1</v>
      </c>
      <c r="BW59" s="20">
        <v>28</v>
      </c>
      <c r="BX59" s="20">
        <v>3</v>
      </c>
      <c r="BY59" s="20">
        <v>2.0099999999999998</v>
      </c>
      <c r="BZ59" s="25">
        <f t="shared" si="1"/>
        <v>48.98797596</v>
      </c>
      <c r="CA59" s="25">
        <f t="shared" si="0"/>
        <v>19.549140428805899</v>
      </c>
    </row>
    <row r="60" spans="1:79" x14ac:dyDescent="0.3">
      <c r="A60" s="2">
        <v>366</v>
      </c>
      <c r="B60" s="9" t="s">
        <v>457</v>
      </c>
      <c r="C60" s="10">
        <v>364</v>
      </c>
      <c r="D60" s="9" t="s">
        <v>58</v>
      </c>
      <c r="E60" s="10">
        <v>8.9098841269999998</v>
      </c>
      <c r="F60" s="10">
        <v>0.79180651550000003</v>
      </c>
      <c r="G60" s="10">
        <v>16.904302130000001</v>
      </c>
      <c r="H60" s="10">
        <v>13.413751510000001</v>
      </c>
      <c r="I60" s="10">
        <v>82.605386510000002</v>
      </c>
      <c r="J60" s="10">
        <v>31.38748326</v>
      </c>
      <c r="K60" s="10">
        <v>71.072256569999993</v>
      </c>
      <c r="L60" s="11">
        <v>4.7280092592592591E-3</v>
      </c>
      <c r="M60" s="11">
        <v>5.4918865740740744E-3</v>
      </c>
      <c r="N60" s="10">
        <v>2.9849803600000016</v>
      </c>
      <c r="O60" s="10">
        <v>12.460242550000004</v>
      </c>
      <c r="P60" s="10">
        <v>0.23956037356592233</v>
      </c>
      <c r="Q60" s="9">
        <v>0.19582318456875164</v>
      </c>
      <c r="R60">
        <v>12.05171846999999</v>
      </c>
      <c r="S60">
        <v>0.96721379392409879</v>
      </c>
      <c r="T60" s="9">
        <v>0.82567761004101814</v>
      </c>
      <c r="U60" s="3">
        <v>13.672685019999999</v>
      </c>
      <c r="V60" s="3">
        <v>9.1063510765000011</v>
      </c>
      <c r="W60" s="3">
        <v>0.59090926145</v>
      </c>
      <c r="X60" s="3">
        <v>0.7023584464</v>
      </c>
      <c r="Y60" s="3">
        <v>17.314985370000002</v>
      </c>
      <c r="Z60" s="3">
        <v>18.253022810000001</v>
      </c>
      <c r="AA60" s="3">
        <v>10.121947456000001</v>
      </c>
      <c r="AB60" s="3">
        <v>12.721630190000001</v>
      </c>
      <c r="AC60" s="3">
        <v>96.137573330000009</v>
      </c>
      <c r="AD60" s="3">
        <v>82.627409274999991</v>
      </c>
      <c r="AE60" s="3">
        <v>30.651926710000001</v>
      </c>
      <c r="AF60" s="3">
        <v>30.919977754999998</v>
      </c>
      <c r="AG60" s="3">
        <v>59.306616705000003</v>
      </c>
      <c r="AH60" s="3">
        <v>70.313054789999995</v>
      </c>
      <c r="AI60" s="12">
        <v>43671</v>
      </c>
      <c r="AJ60" s="13">
        <v>657.66666666666663</v>
      </c>
      <c r="AK60" s="16">
        <v>3.0931440000000001</v>
      </c>
      <c r="AL60" s="10">
        <v>9.3144000000000116E-2</v>
      </c>
      <c r="AM60" s="10">
        <v>0.76796280629029878</v>
      </c>
      <c r="AN60" s="14">
        <v>12</v>
      </c>
      <c r="AO60" s="10">
        <v>285.14999999999998</v>
      </c>
      <c r="AP60" s="14">
        <v>10.5</v>
      </c>
      <c r="AQ60" s="14">
        <v>37</v>
      </c>
      <c r="AR60" s="10">
        <v>310.14999999999998</v>
      </c>
      <c r="AS60" s="14">
        <v>47.1</v>
      </c>
      <c r="AT60" s="14">
        <v>0.5</v>
      </c>
      <c r="AU60" s="10">
        <v>0.89254588661274004</v>
      </c>
      <c r="AV60" s="10">
        <v>15.08786533219048</v>
      </c>
      <c r="AW60" s="10">
        <v>0.6660890259731258</v>
      </c>
      <c r="AX60" s="10">
        <v>0.79171758502918588</v>
      </c>
      <c r="AY60" s="10">
        <v>11.452655246137564</v>
      </c>
      <c r="AZ60" s="10">
        <v>14.315249923140829</v>
      </c>
      <c r="BA60" s="10">
        <v>3.2850917218235285</v>
      </c>
      <c r="BB60" s="10">
        <v>0.26364588880523254</v>
      </c>
      <c r="BC60" s="2">
        <v>0.21561701354210427</v>
      </c>
      <c r="BD60" s="1" t="s">
        <v>79</v>
      </c>
      <c r="BF60" s="9">
        <v>0.82567761004101814</v>
      </c>
      <c r="BG60">
        <v>51</v>
      </c>
      <c r="BH60" s="19">
        <v>147.69999999999999</v>
      </c>
      <c r="BI60">
        <v>105</v>
      </c>
      <c r="BJ60" s="19">
        <v>31.7</v>
      </c>
      <c r="BK60">
        <v>90</v>
      </c>
      <c r="BL60" s="20">
        <v>14.1</v>
      </c>
      <c r="BM60">
        <v>92</v>
      </c>
      <c r="BN60">
        <v>65</v>
      </c>
      <c r="BO60" s="20">
        <v>8.64</v>
      </c>
      <c r="BP60">
        <v>92</v>
      </c>
      <c r="BQ60" s="19">
        <v>13</v>
      </c>
      <c r="BR60">
        <v>91</v>
      </c>
      <c r="BS60">
        <v>75</v>
      </c>
      <c r="BT60" s="20">
        <v>11.6</v>
      </c>
      <c r="BU60" s="20">
        <v>1.0999999999999996</v>
      </c>
      <c r="BV60" s="20">
        <v>1</v>
      </c>
      <c r="BW60" s="20">
        <v>-10</v>
      </c>
      <c r="BX60" s="20">
        <v>-2</v>
      </c>
      <c r="BY60" s="20">
        <v>-2.9599999999999991</v>
      </c>
      <c r="BZ60" s="25">
        <f t="shared" si="1"/>
        <v>47.627198849999999</v>
      </c>
      <c r="CA60" s="25">
        <f t="shared" si="0"/>
        <v>21.832026459423645</v>
      </c>
    </row>
    <row r="61" spans="1:79" x14ac:dyDescent="0.3">
      <c r="A61" s="2">
        <v>369</v>
      </c>
      <c r="B61" s="9" t="s">
        <v>460</v>
      </c>
      <c r="C61" s="10">
        <v>335</v>
      </c>
      <c r="D61" s="9" t="s">
        <v>58</v>
      </c>
      <c r="E61" s="10"/>
      <c r="F61" s="10"/>
      <c r="G61" s="10"/>
      <c r="H61" s="10"/>
      <c r="I61" s="10"/>
      <c r="J61" s="10"/>
      <c r="K61" s="10"/>
      <c r="L61" s="11"/>
      <c r="M61" s="11"/>
      <c r="N61" s="10">
        <v>0</v>
      </c>
      <c r="O61" s="10">
        <v>0</v>
      </c>
      <c r="P61" s="10" t="e">
        <v>#DIV/0!</v>
      </c>
      <c r="Q61" s="9">
        <v>-0.10430134769322091</v>
      </c>
      <c r="R61">
        <v>0</v>
      </c>
      <c r="S61" t="e">
        <v>#DIV/0!</v>
      </c>
      <c r="T61" s="9">
        <v>0.89134591152012099</v>
      </c>
      <c r="U61" s="3">
        <v>13.676603660000001</v>
      </c>
      <c r="V61" s="3">
        <v>10.10698614</v>
      </c>
      <c r="W61" s="3">
        <v>0.4749998272</v>
      </c>
      <c r="X61" s="3">
        <v>0.42081952300000003</v>
      </c>
      <c r="Y61" s="3">
        <v>24.99789578</v>
      </c>
      <c r="Z61" s="3">
        <v>25.104649155000001</v>
      </c>
      <c r="AA61" s="3">
        <v>11.821684485</v>
      </c>
      <c r="AB61" s="3">
        <v>10.485965781000001</v>
      </c>
      <c r="AC61" s="3">
        <v>94.994263720000006</v>
      </c>
      <c r="AD61" s="3">
        <v>82.499242694999992</v>
      </c>
      <c r="AE61" s="3">
        <v>30.337226915000002</v>
      </c>
      <c r="AF61" s="3">
        <v>30.860200004999999</v>
      </c>
      <c r="AG61" s="3">
        <v>66.760675689999999</v>
      </c>
      <c r="AH61" s="3">
        <v>77.886475359999991</v>
      </c>
      <c r="AI61" s="12">
        <v>43671</v>
      </c>
      <c r="AJ61" s="13">
        <v>657.66666666666663</v>
      </c>
      <c r="AK61" s="16">
        <v>3.0931440000000001</v>
      </c>
      <c r="AL61" s="10">
        <v>9.3144000000000116E-2</v>
      </c>
      <c r="AM61" s="10" t="s">
        <v>518</v>
      </c>
      <c r="AN61" s="14">
        <v>12</v>
      </c>
      <c r="AO61" s="10">
        <v>285.14999999999998</v>
      </c>
      <c r="AP61" s="14">
        <v>10.5</v>
      </c>
      <c r="AQ61" s="14">
        <v>37</v>
      </c>
      <c r="AR61" s="10">
        <v>310.14999999999998</v>
      </c>
      <c r="AS61" s="14">
        <v>47.1</v>
      </c>
      <c r="AT61" s="14">
        <v>0.5</v>
      </c>
      <c r="AU61" s="10" t="s">
        <v>518</v>
      </c>
      <c r="AV61" s="10" t="s">
        <v>518</v>
      </c>
      <c r="AW61" s="10">
        <v>0.53543275233269072</v>
      </c>
      <c r="AX61" s="10">
        <v>0.47435923664104451</v>
      </c>
      <c r="AY61" s="10">
        <v>13.340159836277268</v>
      </c>
      <c r="AZ61" s="10">
        <v>11.853225217745713</v>
      </c>
      <c r="BA61" s="10" t="s">
        <v>518</v>
      </c>
      <c r="BB61" s="10" t="s">
        <v>518</v>
      </c>
      <c r="BC61" s="2">
        <v>-0.11606081439848288</v>
      </c>
      <c r="BD61" s="1" t="s">
        <v>79</v>
      </c>
      <c r="BF61" s="9">
        <v>0.89134591152012099</v>
      </c>
      <c r="BG61">
        <v>50</v>
      </c>
      <c r="BH61" s="19">
        <v>138.19999999999999</v>
      </c>
      <c r="BI61">
        <v>100</v>
      </c>
      <c r="BJ61" s="19">
        <v>28.8</v>
      </c>
      <c r="BK61">
        <v>84</v>
      </c>
      <c r="BL61" s="20">
        <v>14.7</v>
      </c>
      <c r="BM61">
        <v>89</v>
      </c>
      <c r="BN61">
        <v>78</v>
      </c>
      <c r="BO61" s="20">
        <v>3.88</v>
      </c>
      <c r="BP61">
        <v>91</v>
      </c>
      <c r="BQ61" s="19">
        <v>14.4</v>
      </c>
      <c r="BR61">
        <v>81</v>
      </c>
      <c r="BS61">
        <v>96</v>
      </c>
      <c r="BT61" s="20">
        <v>15.35</v>
      </c>
      <c r="BU61" s="20">
        <v>0.29999999999999893</v>
      </c>
      <c r="BV61" s="20">
        <v>8</v>
      </c>
      <c r="BW61" s="20">
        <v>-18</v>
      </c>
      <c r="BX61" s="20">
        <v>-7</v>
      </c>
      <c r="BY61" s="20">
        <v>-11.469999999999999</v>
      </c>
      <c r="BZ61" s="25">
        <f t="shared" si="1"/>
        <v>45.359237</v>
      </c>
      <c r="CA61" s="25">
        <f t="shared" si="0"/>
        <v>23.749236618839287</v>
      </c>
    </row>
    <row r="62" spans="1:79" x14ac:dyDescent="0.3">
      <c r="A62" s="2">
        <v>372</v>
      </c>
      <c r="B62" s="9" t="s">
        <v>463</v>
      </c>
      <c r="C62" s="10">
        <v>321</v>
      </c>
      <c r="D62" s="9" t="s">
        <v>58</v>
      </c>
      <c r="E62" s="10">
        <v>9.3647052909999999</v>
      </c>
      <c r="F62" s="10">
        <v>0.70242519439999995</v>
      </c>
      <c r="G62" s="10">
        <v>19.44466379</v>
      </c>
      <c r="H62" s="10">
        <v>13.66032264</v>
      </c>
      <c r="I62" s="10">
        <v>84.340557910000001</v>
      </c>
      <c r="J62" s="10">
        <v>32.586873320000002</v>
      </c>
      <c r="K62" s="10">
        <v>92.358679859999995</v>
      </c>
      <c r="L62" s="11">
        <v>4.3518518518518515E-3</v>
      </c>
      <c r="M62" s="11">
        <v>4.8437384259259258E-3</v>
      </c>
      <c r="N62" s="10">
        <v>1.8862866700000005</v>
      </c>
      <c r="O62" s="10">
        <v>12.371514230000002</v>
      </c>
      <c r="P62" s="10">
        <v>0.15247015320290344</v>
      </c>
      <c r="Q62" s="9">
        <v>0.21009276345213712</v>
      </c>
      <c r="R62">
        <v>7.3678494799999896</v>
      </c>
      <c r="S62">
        <v>0.59554952959060603</v>
      </c>
      <c r="T62" s="9">
        <v>0.41762024104665235</v>
      </c>
      <c r="U62" s="3">
        <v>13.643259536666667</v>
      </c>
      <c r="V62" s="3">
        <v>9.4171196720000001</v>
      </c>
      <c r="W62" s="3">
        <v>0.53728517620000005</v>
      </c>
      <c r="X62" s="3">
        <v>0.65810607769999996</v>
      </c>
      <c r="Y62" s="3">
        <v>21.056550430000001</v>
      </c>
      <c r="Z62" s="3">
        <v>20.997365133333332</v>
      </c>
      <c r="AA62" s="3">
        <v>11.292120599999999</v>
      </c>
      <c r="AB62" s="3">
        <v>13.769164779999999</v>
      </c>
      <c r="AC62" s="3">
        <v>96.528844136666677</v>
      </c>
      <c r="AD62" s="3">
        <v>84.663649946666666</v>
      </c>
      <c r="AE62" s="3">
        <v>32.431360473333335</v>
      </c>
      <c r="AF62" s="3">
        <v>32.451756176666663</v>
      </c>
      <c r="AG62" s="3">
        <v>84.297667489999995</v>
      </c>
      <c r="AH62" s="3">
        <v>89.32794071666666</v>
      </c>
      <c r="AI62" s="12">
        <v>43671</v>
      </c>
      <c r="AJ62" s="13">
        <v>657.66666666666663</v>
      </c>
      <c r="AK62" s="16">
        <v>3.0931440000000001</v>
      </c>
      <c r="AL62" s="10">
        <v>9.3144000000000116E-2</v>
      </c>
      <c r="AM62" s="10">
        <v>0.68127302938369494</v>
      </c>
      <c r="AN62" s="14">
        <v>12</v>
      </c>
      <c r="AO62" s="10">
        <v>285.14999999999998</v>
      </c>
      <c r="AP62" s="14">
        <v>10.5</v>
      </c>
      <c r="AQ62" s="14">
        <v>37</v>
      </c>
      <c r="AR62" s="10">
        <v>310.14999999999998</v>
      </c>
      <c r="AS62" s="14">
        <v>47.1</v>
      </c>
      <c r="AT62" s="14">
        <v>0.5</v>
      </c>
      <c r="AU62" s="10">
        <v>0.79179282519414207</v>
      </c>
      <c r="AV62" s="10">
        <v>15.396145277234334</v>
      </c>
      <c r="AW62" s="10">
        <v>0.60564249544282933</v>
      </c>
      <c r="AX62" s="10">
        <v>0.74183510883976711</v>
      </c>
      <c r="AY62" s="10">
        <v>12.742857128395011</v>
      </c>
      <c r="AZ62" s="10">
        <v>15.533514614912908</v>
      </c>
      <c r="BA62" s="10">
        <v>2.1118126883152897</v>
      </c>
      <c r="BB62" s="10">
        <v>0.17069961275995632</v>
      </c>
      <c r="BC62" s="2">
        <v>0.23675650803548506</v>
      </c>
      <c r="BD62" s="1" t="s">
        <v>79</v>
      </c>
      <c r="BF62" s="9">
        <v>0.41762024104665235</v>
      </c>
      <c r="BG62">
        <v>51</v>
      </c>
      <c r="BH62" s="19">
        <v>144.69999999999999</v>
      </c>
      <c r="BI62">
        <v>90</v>
      </c>
      <c r="BJ62" s="19">
        <v>28.5</v>
      </c>
      <c r="BK62">
        <v>92</v>
      </c>
      <c r="BL62" s="20">
        <v>10.4</v>
      </c>
      <c r="BM62">
        <v>88</v>
      </c>
      <c r="BN62">
        <v>80</v>
      </c>
      <c r="BO62" s="20">
        <v>1.88</v>
      </c>
      <c r="BP62">
        <v>79</v>
      </c>
      <c r="BQ62" s="19">
        <v>9.6</v>
      </c>
      <c r="BR62">
        <v>92</v>
      </c>
      <c r="BS62">
        <v>67</v>
      </c>
      <c r="BT62" s="20">
        <v>5.37</v>
      </c>
      <c r="BU62" s="20">
        <v>0.80000000000000071</v>
      </c>
      <c r="BV62" s="20">
        <v>-4</v>
      </c>
      <c r="BW62" s="20">
        <v>13</v>
      </c>
      <c r="BX62" s="20">
        <v>13</v>
      </c>
      <c r="BY62" s="20">
        <v>-3.49</v>
      </c>
      <c r="BZ62" s="25">
        <f t="shared" si="1"/>
        <v>40.823313300000002</v>
      </c>
      <c r="CA62" s="25">
        <f t="shared" si="0"/>
        <v>19.497152462330622</v>
      </c>
    </row>
    <row r="63" spans="1:79" x14ac:dyDescent="0.3">
      <c r="A63" s="2">
        <v>373</v>
      </c>
      <c r="B63" s="9" t="s">
        <v>464</v>
      </c>
      <c r="C63" s="10">
        <v>350</v>
      </c>
      <c r="D63" s="9" t="s">
        <v>58</v>
      </c>
      <c r="E63" s="10">
        <v>8.1190572070000009</v>
      </c>
      <c r="F63" s="10">
        <v>0.94736353019999997</v>
      </c>
      <c r="G63" s="10">
        <v>19.08887884</v>
      </c>
      <c r="H63" s="10">
        <v>18.088144069999998</v>
      </c>
      <c r="I63" s="10">
        <v>84.523343269999998</v>
      </c>
      <c r="J63" s="10">
        <v>30.185636379999998</v>
      </c>
      <c r="K63" s="10">
        <v>106.35851649999999</v>
      </c>
      <c r="L63" s="11">
        <v>4.9479166666666664E-3</v>
      </c>
      <c r="M63" s="11">
        <v>5.5092476851851847E-3</v>
      </c>
      <c r="N63" s="10">
        <v>7.5361373899999986</v>
      </c>
      <c r="O63" s="10">
        <v>11.342477130000006</v>
      </c>
      <c r="P63" s="10">
        <v>0.66441724357261234</v>
      </c>
      <c r="Q63" s="9">
        <v>0.67284233866583454</v>
      </c>
      <c r="R63">
        <v>23.312229639999998</v>
      </c>
      <c r="S63">
        <v>2.0553032087092236</v>
      </c>
      <c r="T63" s="9">
        <v>1.9680321158146723</v>
      </c>
      <c r="U63" s="3">
        <v>13.621694333333332</v>
      </c>
      <c r="V63" s="3">
        <v>8.1337341579999993</v>
      </c>
      <c r="W63" s="3">
        <v>0.59711592029999994</v>
      </c>
      <c r="X63" s="3">
        <v>0.89973823456666668</v>
      </c>
      <c r="Y63" s="3">
        <v>17.61699289666667</v>
      </c>
      <c r="Z63" s="3">
        <v>19.946845976666665</v>
      </c>
      <c r="AA63" s="3">
        <v>10.462170976666666</v>
      </c>
      <c r="AB63" s="3">
        <v>17.885640943333332</v>
      </c>
      <c r="AC63" s="3">
        <v>95.496782163333322</v>
      </c>
      <c r="AD63" s="3">
        <v>84.425427190000008</v>
      </c>
      <c r="AE63" s="3">
        <v>30.052048686666666</v>
      </c>
      <c r="AF63" s="3">
        <v>30.104867436666666</v>
      </c>
      <c r="AG63" s="3">
        <v>81.682160193333331</v>
      </c>
      <c r="AH63" s="3">
        <v>103.51942686666666</v>
      </c>
      <c r="AI63" s="12">
        <v>43671</v>
      </c>
      <c r="AJ63" s="13">
        <v>657.66666666666663</v>
      </c>
      <c r="AK63" s="16">
        <v>3.0931440000000001</v>
      </c>
      <c r="AL63" s="10">
        <v>9.3144000000000116E-2</v>
      </c>
      <c r="AM63" s="10">
        <v>0.91883552482522624</v>
      </c>
      <c r="AN63" s="14">
        <v>12</v>
      </c>
      <c r="AO63" s="10">
        <v>285.14999999999998</v>
      </c>
      <c r="AP63" s="14">
        <v>10.5</v>
      </c>
      <c r="AQ63" s="14">
        <v>37</v>
      </c>
      <c r="AR63" s="10">
        <v>310.14999999999998</v>
      </c>
      <c r="AS63" s="14">
        <v>47.1</v>
      </c>
      <c r="AT63" s="14">
        <v>0.5</v>
      </c>
      <c r="AU63" s="10">
        <v>1.0678939936140677</v>
      </c>
      <c r="AV63" s="10">
        <v>20.384899058062672</v>
      </c>
      <c r="AW63" s="10">
        <v>0.67308534100430206</v>
      </c>
      <c r="AX63" s="10">
        <v>1.0142094622492241</v>
      </c>
      <c r="AY63" s="10">
        <v>11.789323057168959</v>
      </c>
      <c r="AZ63" s="10">
        <v>20.166372521288263</v>
      </c>
      <c r="BA63" s="10">
        <v>8.4749590364026908</v>
      </c>
      <c r="BB63" s="10">
        <v>0.74718766802597791</v>
      </c>
      <c r="BC63" s="2">
        <v>0.75919228926640381</v>
      </c>
      <c r="BD63" s="1" t="s">
        <v>79</v>
      </c>
      <c r="BF63" s="9">
        <v>1.9680321158146723</v>
      </c>
      <c r="BG63">
        <v>51</v>
      </c>
      <c r="BH63" s="19">
        <v>149.9</v>
      </c>
      <c r="BI63">
        <v>100</v>
      </c>
      <c r="BJ63" s="19">
        <v>29.8</v>
      </c>
      <c r="BK63">
        <v>89</v>
      </c>
      <c r="BL63" s="20">
        <v>15.7</v>
      </c>
      <c r="BM63">
        <v>91</v>
      </c>
      <c r="BN63">
        <v>85</v>
      </c>
      <c r="BO63" s="20">
        <v>7.75</v>
      </c>
      <c r="BP63">
        <v>86</v>
      </c>
      <c r="BQ63" s="19">
        <v>10.7</v>
      </c>
      <c r="BR63">
        <v>89</v>
      </c>
      <c r="BS63">
        <v>79</v>
      </c>
      <c r="BT63" s="20">
        <v>7.05</v>
      </c>
      <c r="BU63" s="20">
        <v>5</v>
      </c>
      <c r="BV63" s="20">
        <v>2</v>
      </c>
      <c r="BW63" s="20">
        <v>6</v>
      </c>
      <c r="BX63" s="20">
        <v>3</v>
      </c>
      <c r="BY63" s="20">
        <v>0.70000000000000018</v>
      </c>
      <c r="BZ63" s="25">
        <f t="shared" si="1"/>
        <v>45.359237</v>
      </c>
      <c r="CA63" s="25">
        <f t="shared" si="0"/>
        <v>20.186567340201446</v>
      </c>
    </row>
    <row r="64" spans="1:79" x14ac:dyDescent="0.3">
      <c r="A64" s="2">
        <v>376</v>
      </c>
      <c r="B64" s="9" t="s">
        <v>467</v>
      </c>
      <c r="C64" s="10">
        <v>345</v>
      </c>
      <c r="D64" s="9" t="s">
        <v>58</v>
      </c>
      <c r="E64" s="10">
        <v>7.8249514400000004</v>
      </c>
      <c r="F64" s="10">
        <v>0.99815366400000005</v>
      </c>
      <c r="G64" s="10">
        <v>19.1399142</v>
      </c>
      <c r="H64" s="10">
        <v>19.1012655</v>
      </c>
      <c r="I64" s="10">
        <v>87.937140529999994</v>
      </c>
      <c r="J64" s="10">
        <v>27.217881559999999</v>
      </c>
      <c r="K64" s="10">
        <v>93.238789639999993</v>
      </c>
      <c r="L64" s="11">
        <v>4.6643518518518518E-3</v>
      </c>
      <c r="M64" s="11">
        <v>5.1215162037037036E-3</v>
      </c>
      <c r="N64" s="10">
        <v>6.53575938</v>
      </c>
      <c r="O64" s="10">
        <v>10.459578840000006</v>
      </c>
      <c r="P64" s="10">
        <v>0.62485875196099161</v>
      </c>
      <c r="Q64" s="9">
        <v>0.41183872836260743</v>
      </c>
      <c r="R64">
        <v>11.804165089999998</v>
      </c>
      <c r="S64">
        <v>1.1285507065406843</v>
      </c>
      <c r="T64" s="9">
        <v>1.250290473782282</v>
      </c>
      <c r="U64" s="3">
        <v>13.59158062</v>
      </c>
      <c r="V64" s="3">
        <v>8.0122821736666676</v>
      </c>
      <c r="W64" s="3">
        <v>0.67477837829999998</v>
      </c>
      <c r="X64" s="3">
        <v>0.94200816549999999</v>
      </c>
      <c r="Y64" s="3">
        <v>18.061898766666669</v>
      </c>
      <c r="Z64" s="3">
        <v>17.69251319333333</v>
      </c>
      <c r="AA64" s="3">
        <v>12.129740323333332</v>
      </c>
      <c r="AB64" s="3">
        <v>16.731335406666666</v>
      </c>
      <c r="AC64" s="3">
        <v>98.637049163333316</v>
      </c>
      <c r="AD64" s="3">
        <v>87.410831463333338</v>
      </c>
      <c r="AE64" s="3">
        <v>27.113622060000001</v>
      </c>
      <c r="AF64" s="3">
        <v>27.083527063333332</v>
      </c>
      <c r="AG64" s="3">
        <v>73.043250033333337</v>
      </c>
      <c r="AH64" s="3">
        <v>87.216139646666662</v>
      </c>
      <c r="AI64" s="12">
        <v>43672</v>
      </c>
      <c r="AJ64" s="13">
        <v>657.95</v>
      </c>
      <c r="AK64" s="16">
        <v>3.052508</v>
      </c>
      <c r="AL64" s="10">
        <v>5.2507999999999999E-2</v>
      </c>
      <c r="AM64" s="10">
        <v>0.98098383100060671</v>
      </c>
      <c r="AN64" s="14">
        <v>12</v>
      </c>
      <c r="AO64" s="10">
        <v>285.14999999999998</v>
      </c>
      <c r="AP64" s="14">
        <v>10.5</v>
      </c>
      <c r="AQ64" s="14">
        <v>37</v>
      </c>
      <c r="AR64" s="10">
        <v>310.14999999999998</v>
      </c>
      <c r="AS64" s="14">
        <v>47.1</v>
      </c>
      <c r="AT64" s="14">
        <v>0.5</v>
      </c>
      <c r="AU64" s="10">
        <v>1.140090411841612</v>
      </c>
      <c r="AV64" s="10">
        <v>21.821232662891116</v>
      </c>
      <c r="AW64" s="10">
        <v>0.77073138832645915</v>
      </c>
      <c r="AX64" s="10">
        <v>1.0759610630082868</v>
      </c>
      <c r="AY64" s="10">
        <v>13.879528924874959</v>
      </c>
      <c r="AZ64" s="10">
        <v>19.120359274287893</v>
      </c>
      <c r="BA64" s="10">
        <v>7.4418598575352473</v>
      </c>
      <c r="BB64" s="10">
        <v>0.71148752462916975</v>
      </c>
      <c r="BC64" s="2">
        <v>0.46907371826426791</v>
      </c>
      <c r="BD64" s="1" t="s">
        <v>79</v>
      </c>
      <c r="BF64" s="9">
        <v>1.250290473782282</v>
      </c>
      <c r="BG64">
        <v>48</v>
      </c>
      <c r="BH64" s="19">
        <v>150.4</v>
      </c>
      <c r="BI64">
        <v>135</v>
      </c>
      <c r="BJ64" s="19">
        <v>31.4</v>
      </c>
      <c r="BK64">
        <v>85</v>
      </c>
      <c r="BL64" s="20">
        <v>12.3</v>
      </c>
      <c r="BM64">
        <v>95</v>
      </c>
      <c r="BN64">
        <v>52</v>
      </c>
      <c r="BO64" s="20">
        <v>3.98</v>
      </c>
      <c r="BP64">
        <v>80</v>
      </c>
      <c r="BQ64" s="19">
        <v>13</v>
      </c>
      <c r="BR64">
        <v>93</v>
      </c>
      <c r="BS64">
        <v>67</v>
      </c>
      <c r="BT64" s="20">
        <v>4.8600000000000003</v>
      </c>
      <c r="BU64" s="20">
        <v>-0.69999999999999929</v>
      </c>
      <c r="BV64" s="20">
        <v>2</v>
      </c>
      <c r="BW64" s="20">
        <v>-15</v>
      </c>
      <c r="BX64" s="20">
        <v>5</v>
      </c>
      <c r="BY64" s="20">
        <v>-0.88000000000000034</v>
      </c>
      <c r="BZ64" s="25">
        <f t="shared" si="1"/>
        <v>61.23496995</v>
      </c>
      <c r="CA64" s="25">
        <f t="shared" si="0"/>
        <v>27.070971182343538</v>
      </c>
    </row>
    <row r="65" spans="1:79" x14ac:dyDescent="0.3">
      <c r="A65" s="2">
        <v>377</v>
      </c>
      <c r="B65" s="9" t="s">
        <v>468</v>
      </c>
      <c r="C65" s="10">
        <v>368</v>
      </c>
      <c r="D65" s="9" t="s">
        <v>58</v>
      </c>
      <c r="E65" s="10">
        <v>9.0720859909999998</v>
      </c>
      <c r="F65" s="10">
        <v>0.75083244360000001</v>
      </c>
      <c r="G65" s="10">
        <v>15.862607260000001</v>
      </c>
      <c r="H65" s="10">
        <v>11.90372608</v>
      </c>
      <c r="I65" s="10">
        <v>81.153659640000001</v>
      </c>
      <c r="J65" s="10">
        <v>32.191248119999997</v>
      </c>
      <c r="K65" s="10">
        <v>88.888189249999996</v>
      </c>
      <c r="L65" s="11">
        <v>5.0462962962962961E-3</v>
      </c>
      <c r="M65" s="11">
        <v>5.7985995370370379E-3</v>
      </c>
      <c r="N65" s="10">
        <v>1.9056038629999996</v>
      </c>
      <c r="O65" s="10">
        <v>10.627335340000002</v>
      </c>
      <c r="P65" s="10">
        <v>0.17931153972600616</v>
      </c>
      <c r="Q65" s="9">
        <v>0.11519248491557697</v>
      </c>
      <c r="R65">
        <v>12.990144659999999</v>
      </c>
      <c r="S65">
        <v>1.2223331855452673</v>
      </c>
      <c r="T65" s="9">
        <v>1.1627231516241268</v>
      </c>
      <c r="U65" s="3">
        <v>13.620816789999999</v>
      </c>
      <c r="V65" s="3">
        <v>9.4018687169999993</v>
      </c>
      <c r="W65" s="3">
        <v>0.56427607099999999</v>
      </c>
      <c r="X65" s="3">
        <v>0.72139455279999998</v>
      </c>
      <c r="Y65" s="3">
        <v>16.549249769999999</v>
      </c>
      <c r="Z65" s="3">
        <v>14.764860375000001</v>
      </c>
      <c r="AA65" s="3">
        <v>9.3594581320000003</v>
      </c>
      <c r="AB65" s="3">
        <v>10.675465529</v>
      </c>
      <c r="AC65" s="3">
        <v>92.954556354999994</v>
      </c>
      <c r="AD65" s="3">
        <v>80.529451980000005</v>
      </c>
      <c r="AE65" s="3">
        <v>32.216392014999997</v>
      </c>
      <c r="AF65" s="3">
        <v>32.314417809999995</v>
      </c>
      <c r="AG65" s="3">
        <v>72.261115994999997</v>
      </c>
      <c r="AH65" s="3">
        <v>86.60090744</v>
      </c>
      <c r="AI65" s="12">
        <v>43672</v>
      </c>
      <c r="AJ65" s="13">
        <v>657.95</v>
      </c>
      <c r="AK65" s="16">
        <v>3.052508</v>
      </c>
      <c r="AL65" s="10">
        <v>5.2507999999999999E-2</v>
      </c>
      <c r="AM65" s="10">
        <v>0.73791692955432053</v>
      </c>
      <c r="AN65" s="14">
        <v>12</v>
      </c>
      <c r="AO65" s="10">
        <v>285.14999999999998</v>
      </c>
      <c r="AP65" s="14">
        <v>10.5</v>
      </c>
      <c r="AQ65" s="14">
        <v>37</v>
      </c>
      <c r="AR65" s="10">
        <v>310.14999999999998</v>
      </c>
      <c r="AS65" s="14">
        <v>47.1</v>
      </c>
      <c r="AT65" s="14">
        <v>0.5</v>
      </c>
      <c r="AU65" s="10">
        <v>0.85760028813355926</v>
      </c>
      <c r="AV65" s="10">
        <v>13.60377655672549</v>
      </c>
      <c r="AW65" s="10">
        <v>0.64451573077505298</v>
      </c>
      <c r="AX65" s="10">
        <v>0.82397635000020142</v>
      </c>
      <c r="AY65" s="10">
        <v>10.677437809471302</v>
      </c>
      <c r="AZ65" s="10">
        <v>12.202806333402432</v>
      </c>
      <c r="BA65" s="10">
        <v>2.2039771272831583</v>
      </c>
      <c r="BB65" s="10">
        <v>0.20738755828920308</v>
      </c>
      <c r="BC65" s="2">
        <v>0.13346131964678137</v>
      </c>
      <c r="BD65" s="1" t="s">
        <v>79</v>
      </c>
      <c r="BF65" s="9">
        <v>1.1627231516241268</v>
      </c>
      <c r="BG65">
        <v>48</v>
      </c>
      <c r="BH65" s="19">
        <v>152.80000000000001</v>
      </c>
      <c r="BI65">
        <v>137</v>
      </c>
      <c r="BJ65" s="19">
        <v>31.4</v>
      </c>
      <c r="BK65">
        <v>84</v>
      </c>
      <c r="BL65" s="20">
        <v>13.3</v>
      </c>
      <c r="BM65">
        <v>88</v>
      </c>
      <c r="BN65">
        <v>62</v>
      </c>
      <c r="BO65" s="20">
        <v>9.4</v>
      </c>
      <c r="BP65">
        <v>86</v>
      </c>
      <c r="BQ65" s="19">
        <v>14.2</v>
      </c>
      <c r="BR65">
        <v>83</v>
      </c>
      <c r="BS65">
        <v>68</v>
      </c>
      <c r="BT65" s="20">
        <v>16.96</v>
      </c>
      <c r="BU65" s="20">
        <v>-0.89999999999999858</v>
      </c>
      <c r="BV65" s="20">
        <v>5</v>
      </c>
      <c r="BW65" s="20">
        <v>-6</v>
      </c>
      <c r="BX65" s="20">
        <v>-2</v>
      </c>
      <c r="BY65" s="20">
        <v>-7.5600000000000005</v>
      </c>
      <c r="BZ65" s="25">
        <f t="shared" si="1"/>
        <v>62.142154690000005</v>
      </c>
      <c r="CA65" s="25">
        <f t="shared" si="0"/>
        <v>26.61580458406431</v>
      </c>
    </row>
    <row r="66" spans="1:79" x14ac:dyDescent="0.3">
      <c r="A66" s="2">
        <v>399</v>
      </c>
      <c r="B66" s="9" t="s">
        <v>493</v>
      </c>
      <c r="C66" s="10">
        <v>881</v>
      </c>
      <c r="D66" s="9" t="s">
        <v>58</v>
      </c>
      <c r="E66" s="10">
        <v>8.6983564290000004</v>
      </c>
      <c r="F66" s="10">
        <v>0.76074004429999997</v>
      </c>
      <c r="G66" s="10">
        <v>18.61737303</v>
      </c>
      <c r="H66" s="10">
        <v>14.09692104</v>
      </c>
      <c r="I66" s="10">
        <v>85.514305620000002</v>
      </c>
      <c r="J66" s="10">
        <v>30.679250580000001</v>
      </c>
      <c r="K66" s="10">
        <v>85.520521310000007</v>
      </c>
      <c r="L66" s="11">
        <v>4.1145833333333329E-3</v>
      </c>
      <c r="M66" s="11">
        <v>4.8495254629629635E-3</v>
      </c>
      <c r="N66" s="10">
        <v>4.5105967029999992</v>
      </c>
      <c r="O66" s="10">
        <v>9.794134249999999</v>
      </c>
      <c r="P66" s="10">
        <v>0.46054062440485738</v>
      </c>
      <c r="Q66" s="9">
        <v>0.48712692313496136</v>
      </c>
      <c r="R66">
        <v>14.314186390000003</v>
      </c>
      <c r="S66">
        <v>1.4615060427622792</v>
      </c>
      <c r="T66" s="9">
        <v>1.1736671087837947</v>
      </c>
      <c r="U66" s="3">
        <v>13.715819846666667</v>
      </c>
      <c r="V66" s="3">
        <v>8.6395089489999979</v>
      </c>
      <c r="W66" s="3">
        <v>0.59423682969999991</v>
      </c>
      <c r="X66" s="3">
        <v>0.74869143986666664</v>
      </c>
      <c r="Y66" s="3">
        <v>15.79424101</v>
      </c>
      <c r="Z66" s="3">
        <v>19.571581663333333</v>
      </c>
      <c r="AA66" s="3">
        <v>9.3912136686666674</v>
      </c>
      <c r="AB66" s="3">
        <v>14.563221676666666</v>
      </c>
      <c r="AC66" s="3">
        <v>95.081718546666664</v>
      </c>
      <c r="AD66" s="3">
        <v>84.481743346666676</v>
      </c>
      <c r="AE66" s="3">
        <v>30.969060006666666</v>
      </c>
      <c r="AF66" s="3">
        <v>30.906065523333336</v>
      </c>
      <c r="AG66" s="3">
        <v>74.019807830000005</v>
      </c>
      <c r="AH66" s="3">
        <v>86.365231489999999</v>
      </c>
      <c r="AI66" s="12">
        <v>43674</v>
      </c>
      <c r="AJ66" s="13">
        <v>659.03333333333342</v>
      </c>
      <c r="AK66" s="16">
        <v>3.0697830000000002</v>
      </c>
      <c r="AL66" s="10">
        <v>6.978300000000015E-2</v>
      </c>
      <c r="AM66" s="10">
        <v>0.74344672991543703</v>
      </c>
      <c r="AN66" s="14">
        <v>12</v>
      </c>
      <c r="AO66" s="10">
        <v>285.14999999999998</v>
      </c>
      <c r="AP66" s="14">
        <v>10.5</v>
      </c>
      <c r="AQ66" s="14">
        <v>37</v>
      </c>
      <c r="AR66" s="10">
        <v>310.14999999999998</v>
      </c>
      <c r="AS66" s="14">
        <v>47.1</v>
      </c>
      <c r="AT66" s="14">
        <v>0.5</v>
      </c>
      <c r="AU66" s="10">
        <v>0.86392889440617582</v>
      </c>
      <c r="AV66" s="10">
        <v>16.084086498555255</v>
      </c>
      <c r="AW66" s="10">
        <v>0.67484073060797067</v>
      </c>
      <c r="AX66" s="10">
        <v>0.85024598447495869</v>
      </c>
      <c r="AY66" s="10">
        <v>10.657658188038743</v>
      </c>
      <c r="AZ66" s="10">
        <v>16.622432795062402</v>
      </c>
      <c r="BA66" s="10">
        <v>5.2063669437827915</v>
      </c>
      <c r="BB66" s="10">
        <v>0.53158010814307477</v>
      </c>
      <c r="BC66" s="2">
        <v>0.56194206928566715</v>
      </c>
      <c r="BD66" s="1" t="s">
        <v>79</v>
      </c>
      <c r="BF66" s="9">
        <v>1.1736671087837947</v>
      </c>
      <c r="BG66">
        <v>46</v>
      </c>
      <c r="BH66" s="19">
        <v>154.19999999999999</v>
      </c>
      <c r="BI66">
        <v>114</v>
      </c>
      <c r="BJ66" s="19">
        <v>31.8</v>
      </c>
      <c r="BK66">
        <v>89</v>
      </c>
      <c r="BL66" s="20">
        <v>13.2</v>
      </c>
      <c r="BM66">
        <v>91</v>
      </c>
      <c r="BN66">
        <v>71</v>
      </c>
      <c r="BO66" s="20">
        <v>8.15</v>
      </c>
      <c r="BP66">
        <v>88</v>
      </c>
      <c r="BQ66" s="19">
        <v>13.5</v>
      </c>
      <c r="BR66">
        <v>94</v>
      </c>
      <c r="BS66">
        <v>71</v>
      </c>
      <c r="BT66" s="20">
        <v>3.23</v>
      </c>
      <c r="BU66" s="20">
        <v>-0.30000000000000071</v>
      </c>
      <c r="BV66" s="20">
        <v>-3</v>
      </c>
      <c r="BW66" s="20">
        <v>0</v>
      </c>
      <c r="BX66" s="20">
        <v>1</v>
      </c>
      <c r="BY66" s="20">
        <v>4.92</v>
      </c>
      <c r="BZ66" s="25">
        <f t="shared" si="1"/>
        <v>51.709530180000002</v>
      </c>
      <c r="CA66" s="25">
        <f t="shared" ref="CA66:CA129" si="2">(BZ66/((BH66/100)*(BH66/100)))</f>
        <v>21.747124685208462</v>
      </c>
    </row>
    <row r="67" spans="1:79" x14ac:dyDescent="0.3">
      <c r="A67" s="2">
        <v>400</v>
      </c>
      <c r="B67" s="9" t="s">
        <v>494</v>
      </c>
      <c r="C67" s="10">
        <v>892</v>
      </c>
      <c r="D67" s="9" t="s">
        <v>58</v>
      </c>
      <c r="E67" s="10">
        <v>8.8716414350000008</v>
      </c>
      <c r="F67" s="10">
        <v>0.75707277699999997</v>
      </c>
      <c r="G67" s="10">
        <v>17.382224449999999</v>
      </c>
      <c r="H67" s="10">
        <v>13.24838411</v>
      </c>
      <c r="I67" s="10">
        <v>82.230780569999993</v>
      </c>
      <c r="J67" s="10">
        <v>30.706383769999999</v>
      </c>
      <c r="K67" s="10">
        <v>83.450276790000004</v>
      </c>
      <c r="L67" s="11">
        <v>4.7280092592592591E-3</v>
      </c>
      <c r="M67" s="11">
        <v>5.3992939814814815E-3</v>
      </c>
      <c r="N67" s="10">
        <v>2.1020882099999998</v>
      </c>
      <c r="O67" s="10">
        <v>11.125742740000007</v>
      </c>
      <c r="P67" s="10">
        <v>0.18893913504241233</v>
      </c>
      <c r="Q67" s="9">
        <v>0.14103774787643431</v>
      </c>
      <c r="R67">
        <v>9.0691622500000051</v>
      </c>
      <c r="S67">
        <v>0.81515117344875798</v>
      </c>
      <c r="T67" s="9">
        <v>0.76029160541040086</v>
      </c>
      <c r="U67" s="3">
        <v>13.745326855</v>
      </c>
      <c r="V67" s="3">
        <v>9.0328181805000014</v>
      </c>
      <c r="W67" s="3">
        <v>0.59494820019999994</v>
      </c>
      <c r="X67" s="3">
        <v>0.6965613356</v>
      </c>
      <c r="Y67" s="3">
        <v>19.200109670000003</v>
      </c>
      <c r="Z67" s="3">
        <v>18.626786859999999</v>
      </c>
      <c r="AA67" s="3">
        <v>11.300488144999999</v>
      </c>
      <c r="AB67" s="3">
        <v>12.92141945</v>
      </c>
      <c r="AC67" s="3">
        <v>93.209371000000004</v>
      </c>
      <c r="AD67" s="3">
        <v>81.527651999999989</v>
      </c>
      <c r="AE67" s="3">
        <v>29.939079029999998</v>
      </c>
      <c r="AF67" s="3">
        <v>30.083584719999998</v>
      </c>
      <c r="AG67" s="3">
        <v>73.568453954999995</v>
      </c>
      <c r="AH67" s="3">
        <v>82.419466230000012</v>
      </c>
      <c r="AI67" s="12">
        <v>43674</v>
      </c>
      <c r="AJ67" s="13">
        <v>659.03333333333342</v>
      </c>
      <c r="AK67" s="16">
        <v>3.0697830000000002</v>
      </c>
      <c r="AL67" s="10">
        <v>6.978300000000015E-2</v>
      </c>
      <c r="AM67" s="10">
        <v>0.73986282776339563</v>
      </c>
      <c r="AN67" s="14">
        <v>12</v>
      </c>
      <c r="AO67" s="10">
        <v>285.14999999999998</v>
      </c>
      <c r="AP67" s="14">
        <v>10.5</v>
      </c>
      <c r="AQ67" s="14">
        <v>37</v>
      </c>
      <c r="AR67" s="10">
        <v>310.14999999999998</v>
      </c>
      <c r="AS67" s="14">
        <v>47.1</v>
      </c>
      <c r="AT67" s="14">
        <v>0.5</v>
      </c>
      <c r="AU67" s="10">
        <v>0.85976418898844509</v>
      </c>
      <c r="AV67" s="10">
        <v>14.94461410706937</v>
      </c>
      <c r="AW67" s="10">
        <v>0.67564859333871952</v>
      </c>
      <c r="AX67" s="10">
        <v>0.7910448109836633</v>
      </c>
      <c r="AY67" s="10">
        <v>12.910214642687823</v>
      </c>
      <c r="AZ67" s="10">
        <v>14.649097536198351</v>
      </c>
      <c r="BA67" s="10">
        <v>2.1926734506198819</v>
      </c>
      <c r="BB67" s="10">
        <v>0.19708108499908389</v>
      </c>
      <c r="BC67" s="2">
        <v>0.15104603103714315</v>
      </c>
      <c r="BD67" s="1" t="s">
        <v>79</v>
      </c>
      <c r="BF67" s="9">
        <v>0.76029160541040086</v>
      </c>
      <c r="BG67">
        <v>48</v>
      </c>
      <c r="BH67" s="19">
        <v>154.4</v>
      </c>
      <c r="BI67">
        <v>122</v>
      </c>
      <c r="BJ67" s="19">
        <v>30.8</v>
      </c>
      <c r="BK67">
        <v>88</v>
      </c>
      <c r="BL67" s="20">
        <v>15.7</v>
      </c>
      <c r="BM67">
        <v>89</v>
      </c>
      <c r="BN67">
        <v>81</v>
      </c>
      <c r="BO67" s="20">
        <v>15.92</v>
      </c>
      <c r="BP67">
        <v>86</v>
      </c>
      <c r="BQ67" s="19">
        <v>16.5</v>
      </c>
      <c r="BR67">
        <v>88</v>
      </c>
      <c r="BS67">
        <v>77</v>
      </c>
      <c r="BT67" s="20">
        <v>7.22</v>
      </c>
      <c r="BU67" s="20">
        <v>-0.80000000000000071</v>
      </c>
      <c r="BV67" s="20">
        <v>1</v>
      </c>
      <c r="BW67" s="20">
        <v>4</v>
      </c>
      <c r="BX67" s="20">
        <v>2</v>
      </c>
      <c r="BY67" s="20">
        <v>8.6999999999999993</v>
      </c>
      <c r="BZ67" s="25">
        <f t="shared" ref="BZ67:BZ130" si="3">BI67*0.45359237</f>
        <v>55.338269140000001</v>
      </c>
      <c r="CA67" s="25">
        <f t="shared" si="2"/>
        <v>23.212984383808958</v>
      </c>
    </row>
    <row r="68" spans="1:79" x14ac:dyDescent="0.3">
      <c r="A68" s="2">
        <v>401</v>
      </c>
      <c r="B68" s="9" t="s">
        <v>495</v>
      </c>
      <c r="C68" s="10">
        <v>891</v>
      </c>
      <c r="D68" s="9" t="s">
        <v>58</v>
      </c>
      <c r="E68" s="10">
        <v>9.2006616339999994</v>
      </c>
      <c r="F68" s="10">
        <v>0.65431815979999997</v>
      </c>
      <c r="G68" s="10">
        <v>21.13824623</v>
      </c>
      <c r="H68" s="10">
        <v>13.823508520000001</v>
      </c>
      <c r="I68" s="10">
        <v>85.698454299999995</v>
      </c>
      <c r="J68" s="10">
        <v>31.15186525</v>
      </c>
      <c r="K68" s="10">
        <v>80.837826680000006</v>
      </c>
      <c r="L68" s="11">
        <v>4.3518518518518515E-3</v>
      </c>
      <c r="M68" s="11">
        <v>4.9942013888888892E-3</v>
      </c>
      <c r="N68" s="10">
        <v>1.3984556399999999</v>
      </c>
      <c r="O68" s="10">
        <v>10.503057699999999</v>
      </c>
      <c r="P68" s="10">
        <v>0.13314747761501872</v>
      </c>
      <c r="Q68" s="9">
        <v>0.18948890603348925</v>
      </c>
      <c r="R68">
        <v>17.957839000000007</v>
      </c>
      <c r="S68">
        <v>1.709772478922972</v>
      </c>
      <c r="T68" s="9">
        <v>1.0737830872423262</v>
      </c>
      <c r="U68" s="3">
        <v>13.685131343333333</v>
      </c>
      <c r="V68" s="3">
        <v>9.0162717963333332</v>
      </c>
      <c r="W68" s="3">
        <v>0.61044850876666668</v>
      </c>
      <c r="X68" s="3">
        <v>0.65412143799999989</v>
      </c>
      <c r="Y68" s="3">
        <v>20.090801333333335</v>
      </c>
      <c r="Z68" s="3">
        <v>22.260762763333332</v>
      </c>
      <c r="AA68" s="3">
        <v>12.210069236666667</v>
      </c>
      <c r="AB68" s="3">
        <v>14.540733813333333</v>
      </c>
      <c r="AC68" s="3">
        <v>96.463589819999996</v>
      </c>
      <c r="AD68" s="3">
        <v>84.540657653333326</v>
      </c>
      <c r="AE68" s="3">
        <v>30.992006563333334</v>
      </c>
      <c r="AF68" s="3">
        <v>30.840141956666667</v>
      </c>
      <c r="AG68" s="3">
        <v>65.553420066666675</v>
      </c>
      <c r="AH68" s="3">
        <v>77.98060902666667</v>
      </c>
      <c r="AI68" s="12">
        <v>43674</v>
      </c>
      <c r="AJ68" s="13">
        <v>659.03333333333342</v>
      </c>
      <c r="AK68" s="16">
        <v>3.0697830000000002</v>
      </c>
      <c r="AL68" s="10">
        <v>6.978300000000015E-2</v>
      </c>
      <c r="AM68" s="10">
        <v>0.63944405171310148</v>
      </c>
      <c r="AN68" s="14">
        <v>12</v>
      </c>
      <c r="AO68" s="10">
        <v>285.14999999999998</v>
      </c>
      <c r="AP68" s="14">
        <v>10.5</v>
      </c>
      <c r="AQ68" s="14">
        <v>37</v>
      </c>
      <c r="AR68" s="10">
        <v>310.14999999999998</v>
      </c>
      <c r="AS68" s="14">
        <v>47.1</v>
      </c>
      <c r="AT68" s="14">
        <v>0.5</v>
      </c>
      <c r="AU68" s="10">
        <v>0.74307165584539148</v>
      </c>
      <c r="AV68" s="10">
        <v>15.707231627793703</v>
      </c>
      <c r="AW68" s="10">
        <v>0.69325140594637824</v>
      </c>
      <c r="AX68" s="10">
        <v>0.74284825016502387</v>
      </c>
      <c r="AY68" s="10">
        <v>13.902944722452389</v>
      </c>
      <c r="AZ68" s="10">
        <v>16.523056570109333</v>
      </c>
      <c r="BA68" s="10">
        <v>1.583905521459215</v>
      </c>
      <c r="BB68" s="10">
        <v>0.15080422927308257</v>
      </c>
      <c r="BC68" s="2">
        <v>0.21295158939207956</v>
      </c>
      <c r="BD68" s="1" t="s">
        <v>79</v>
      </c>
      <c r="BF68" s="9">
        <v>1.0737830872423262</v>
      </c>
      <c r="BG68">
        <v>47</v>
      </c>
      <c r="BH68" s="19">
        <v>152</v>
      </c>
      <c r="BI68">
        <v>101</v>
      </c>
      <c r="BJ68" s="19">
        <v>31.1</v>
      </c>
      <c r="BK68">
        <v>91</v>
      </c>
      <c r="BL68" s="20">
        <v>14.8</v>
      </c>
      <c r="BM68">
        <v>92</v>
      </c>
      <c r="BN68">
        <v>70</v>
      </c>
      <c r="BO68" s="20">
        <v>7.92</v>
      </c>
      <c r="BP68">
        <v>78</v>
      </c>
      <c r="BQ68" s="19">
        <v>15.8</v>
      </c>
      <c r="BR68">
        <v>90</v>
      </c>
      <c r="BS68">
        <v>70</v>
      </c>
      <c r="BT68" s="20">
        <v>4.41</v>
      </c>
      <c r="BU68" s="20">
        <v>-1</v>
      </c>
      <c r="BV68" s="20">
        <v>2</v>
      </c>
      <c r="BW68" s="20">
        <v>0</v>
      </c>
      <c r="BX68" s="20">
        <v>13</v>
      </c>
      <c r="BY68" s="20">
        <v>3.51</v>
      </c>
      <c r="BZ68" s="25">
        <f t="shared" si="3"/>
        <v>45.812829370000003</v>
      </c>
      <c r="CA68" s="25">
        <f t="shared" si="2"/>
        <v>19.828960080505542</v>
      </c>
    </row>
    <row r="69" spans="1:79" x14ac:dyDescent="0.3">
      <c r="A69" s="2">
        <v>1</v>
      </c>
      <c r="B69" s="3" t="s">
        <v>54</v>
      </c>
      <c r="C69" s="10">
        <v>411</v>
      </c>
      <c r="D69" s="9" t="s">
        <v>58</v>
      </c>
      <c r="E69" s="10">
        <v>10.49751116</v>
      </c>
      <c r="F69" s="10">
        <v>0.53679378280000001</v>
      </c>
      <c r="G69" s="10">
        <v>18.464039450000001</v>
      </c>
      <c r="H69" s="10">
        <v>9.9098993780000004</v>
      </c>
      <c r="I69" s="10">
        <v>77.762847870000002</v>
      </c>
      <c r="J69" s="10">
        <v>28.89809932</v>
      </c>
      <c r="K69" s="10">
        <v>90.66357936</v>
      </c>
      <c r="L69" s="11">
        <v>7.9166666666666673E-3</v>
      </c>
      <c r="M69" s="11">
        <v>8.4895717592592592E-3</v>
      </c>
      <c r="N69" s="10">
        <v>2.7106082120000003</v>
      </c>
      <c r="O69" s="10">
        <v>10.011406620000002</v>
      </c>
      <c r="P69" s="10">
        <v>0.27075198469962852</v>
      </c>
      <c r="Q69" s="9">
        <v>0.16412441009461054</v>
      </c>
      <c r="R69">
        <v>7.8912141699999978</v>
      </c>
      <c r="S69">
        <v>0.7882223217500276</v>
      </c>
      <c r="T69" s="9">
        <v>0.65547256556177091</v>
      </c>
      <c r="U69" s="3">
        <v>13.251142353333334</v>
      </c>
      <c r="V69" s="3">
        <v>10.255243146666666</v>
      </c>
      <c r="W69" s="3">
        <v>0.47721273079999998</v>
      </c>
      <c r="X69" s="3">
        <v>0.54341036656666664</v>
      </c>
      <c r="Y69" s="3">
        <v>17.373987086666666</v>
      </c>
      <c r="Z69" s="3">
        <v>18.633172086666665</v>
      </c>
      <c r="AA69" s="3">
        <v>8.2492242923333325</v>
      </c>
      <c r="AB69" s="3">
        <v>10.134071304666668</v>
      </c>
      <c r="AC69" s="3">
        <v>88.134488053333328</v>
      </c>
      <c r="AD69" s="3">
        <v>76.420279119999989</v>
      </c>
      <c r="AE69" s="3">
        <v>28.993893006666667</v>
      </c>
      <c r="AF69" s="3">
        <v>29.00795402</v>
      </c>
      <c r="AG69" s="3">
        <v>82.638842093333338</v>
      </c>
      <c r="AH69" s="3">
        <v>90.387630823333325</v>
      </c>
      <c r="AI69" s="12">
        <v>43643</v>
      </c>
      <c r="AJ69" s="13">
        <v>635.4666666666667</v>
      </c>
      <c r="AK69" s="14">
        <v>3.0321150000000001</v>
      </c>
      <c r="AL69" s="10">
        <v>3.2115000000000116E-2</v>
      </c>
      <c r="AM69" s="10">
        <v>0.53110826878268136</v>
      </c>
      <c r="AN69" s="14">
        <v>12</v>
      </c>
      <c r="AO69" s="10">
        <v>285.14999999999998</v>
      </c>
      <c r="AP69" s="14">
        <v>10.5</v>
      </c>
      <c r="AQ69" s="14">
        <v>37</v>
      </c>
      <c r="AR69" s="10">
        <v>310.14999999999998</v>
      </c>
      <c r="AS69" s="14">
        <v>47.1</v>
      </c>
      <c r="AT69" s="14">
        <v>0.5</v>
      </c>
      <c r="AU69" s="10">
        <v>0.6187615185655716</v>
      </c>
      <c r="AV69" s="10">
        <v>11.424837088936622</v>
      </c>
      <c r="AW69" s="10">
        <v>0.55008251483167392</v>
      </c>
      <c r="AX69" s="10">
        <v>0.62638844635490554</v>
      </c>
      <c r="AY69" s="10">
        <v>9.5051227204418876</v>
      </c>
      <c r="AZ69" s="10">
        <v>11.679524779025641</v>
      </c>
      <c r="BA69" s="10">
        <v>3.1211161054213168</v>
      </c>
      <c r="BB69" s="10">
        <v>0.31175600231701667</v>
      </c>
      <c r="BC69" s="2">
        <v>0.18935312638380994</v>
      </c>
      <c r="BD69" s="1" t="s">
        <v>59</v>
      </c>
      <c r="BE69" s="15"/>
      <c r="BF69" s="9">
        <v>0.65547256556177091</v>
      </c>
      <c r="BG69">
        <v>67</v>
      </c>
      <c r="BH69" s="19">
        <v>147.69999999999999</v>
      </c>
      <c r="BI69">
        <v>82</v>
      </c>
      <c r="BJ69" s="19">
        <v>36.299999999999997</v>
      </c>
      <c r="BK69">
        <v>88</v>
      </c>
      <c r="BL69" s="20">
        <v>12.1</v>
      </c>
      <c r="BM69">
        <v>87</v>
      </c>
      <c r="BN69">
        <v>74</v>
      </c>
      <c r="BO69" s="20">
        <v>5.1100000000000003</v>
      </c>
      <c r="BP69">
        <v>88</v>
      </c>
      <c r="BQ69" s="19">
        <v>11.4</v>
      </c>
      <c r="BR69">
        <v>80</v>
      </c>
      <c r="BS69">
        <v>80</v>
      </c>
      <c r="BT69" s="20">
        <v>9.23</v>
      </c>
      <c r="BU69" s="20">
        <v>0.69999999999999929</v>
      </c>
      <c r="BV69" s="20">
        <v>7</v>
      </c>
      <c r="BW69" s="20">
        <v>-6</v>
      </c>
      <c r="BX69" s="20">
        <v>0</v>
      </c>
      <c r="BY69" s="20">
        <v>-4.12</v>
      </c>
      <c r="BZ69" s="25">
        <f t="shared" si="3"/>
        <v>37.194574340000003</v>
      </c>
      <c r="CA69" s="25">
        <f t="shared" si="2"/>
        <v>17.049773044502277</v>
      </c>
    </row>
    <row r="70" spans="1:79" x14ac:dyDescent="0.3">
      <c r="A70" s="2">
        <v>2</v>
      </c>
      <c r="B70" s="3" t="s">
        <v>62</v>
      </c>
      <c r="C70" s="10">
        <v>402</v>
      </c>
      <c r="D70" s="9" t="s">
        <v>58</v>
      </c>
      <c r="E70" s="10">
        <v>8.8991714230000003</v>
      </c>
      <c r="F70" s="10">
        <v>0.58378251299999995</v>
      </c>
      <c r="G70" s="10">
        <v>18.928421870000001</v>
      </c>
      <c r="H70" s="10">
        <v>11.01113417</v>
      </c>
      <c r="I70" s="10">
        <v>76.641024729999998</v>
      </c>
      <c r="J70" s="10">
        <v>33.084162880000001</v>
      </c>
      <c r="K70" s="10">
        <v>66.246207760000004</v>
      </c>
      <c r="L70" s="11">
        <v>4.5775462962962966E-3</v>
      </c>
      <c r="M70" s="11">
        <v>5.2604050925925926E-3</v>
      </c>
      <c r="N70" s="10">
        <v>2.3667820709999994</v>
      </c>
      <c r="O70" s="10">
        <v>12.762016639999999</v>
      </c>
      <c r="P70" s="10">
        <v>0.18545517826561927</v>
      </c>
      <c r="Q70" s="9">
        <v>0.11609745994413688</v>
      </c>
      <c r="R70">
        <v>4.6158201900000009</v>
      </c>
      <c r="S70">
        <v>0.36168423221864732</v>
      </c>
      <c r="T70" s="9">
        <v>0.35935089928270342</v>
      </c>
      <c r="U70" s="3">
        <v>13.103364800000001</v>
      </c>
      <c r="V70" s="3">
        <v>9.2012568910000017</v>
      </c>
      <c r="W70" s="3">
        <v>0.51041041573333323</v>
      </c>
      <c r="X70" s="3">
        <v>0.52377503103333323</v>
      </c>
      <c r="Y70" s="3">
        <v>16.418742499999997</v>
      </c>
      <c r="Z70" s="3">
        <v>18.765902953333335</v>
      </c>
      <c r="AA70" s="3">
        <v>8.3711876780000001</v>
      </c>
      <c r="AB70" s="3">
        <v>9.8508078616666666</v>
      </c>
      <c r="AC70" s="3">
        <v>89.42090953666667</v>
      </c>
      <c r="AD70" s="3">
        <v>76.702127356666665</v>
      </c>
      <c r="AE70" s="3">
        <v>32.766857643333331</v>
      </c>
      <c r="AF70" s="3">
        <v>33.126962259999999</v>
      </c>
      <c r="AG70" s="3">
        <v>61.184408670000003</v>
      </c>
      <c r="AH70" s="3">
        <v>65.719484653333339</v>
      </c>
      <c r="AI70" s="12">
        <v>43642</v>
      </c>
      <c r="AJ70" s="13">
        <v>637.73333333333335</v>
      </c>
      <c r="AK70" s="16">
        <v>3.0668299999999999</v>
      </c>
      <c r="AL70" s="10">
        <v>6.6829999999999945E-2</v>
      </c>
      <c r="AM70" s="10">
        <v>0.57106117358966746</v>
      </c>
      <c r="AN70" s="14">
        <v>12</v>
      </c>
      <c r="AO70" s="10">
        <v>285.14999999999998</v>
      </c>
      <c r="AP70" s="14">
        <v>10.5</v>
      </c>
      <c r="AQ70" s="14">
        <v>37</v>
      </c>
      <c r="AR70" s="10">
        <v>310.14999999999998</v>
      </c>
      <c r="AS70" s="14">
        <v>47.1</v>
      </c>
      <c r="AT70" s="14">
        <v>0.5</v>
      </c>
      <c r="AU70" s="10">
        <v>0.66513863603206758</v>
      </c>
      <c r="AV70" s="10">
        <v>12.590024704851359</v>
      </c>
      <c r="AW70" s="10">
        <v>0.58154137915643567</v>
      </c>
      <c r="AX70" s="10">
        <v>0.59676849164059365</v>
      </c>
      <c r="AY70" s="10">
        <v>9.5423229894180874</v>
      </c>
      <c r="AZ70" s="10">
        <v>11.2047128784516</v>
      </c>
      <c r="BA70" s="10">
        <v>2.7230782029048832</v>
      </c>
      <c r="BB70" s="10">
        <v>0.21337366027011256</v>
      </c>
      <c r="BC70" s="2">
        <v>0.13029207078469177</v>
      </c>
      <c r="BD70" s="1" t="s">
        <v>59</v>
      </c>
      <c r="BE70" s="15"/>
      <c r="BF70" s="9">
        <v>0.35935089928270342</v>
      </c>
      <c r="BG70">
        <v>52</v>
      </c>
      <c r="BH70" s="19">
        <v>160.9</v>
      </c>
      <c r="BI70">
        <v>163</v>
      </c>
      <c r="BJ70" s="19">
        <v>36.4</v>
      </c>
      <c r="BK70">
        <v>90</v>
      </c>
      <c r="BL70" s="20">
        <v>14</v>
      </c>
      <c r="BM70">
        <v>83</v>
      </c>
      <c r="BN70">
        <v>75</v>
      </c>
      <c r="BO70" s="20">
        <v>9.27</v>
      </c>
      <c r="BP70" s="21" t="e">
        <v>#NULL!</v>
      </c>
      <c r="BQ70" s="19">
        <v>13.7</v>
      </c>
      <c r="BR70">
        <v>92</v>
      </c>
      <c r="BS70">
        <v>59</v>
      </c>
      <c r="BT70" s="20">
        <v>4.2</v>
      </c>
      <c r="BU70" s="20">
        <v>0.30000000000000071</v>
      </c>
      <c r="BV70" s="20">
        <v>-9</v>
      </c>
      <c r="BW70" s="20">
        <v>16</v>
      </c>
      <c r="BX70" s="21" t="e">
        <v>#NULL!</v>
      </c>
      <c r="BY70" s="20">
        <v>5.0699999999999994</v>
      </c>
      <c r="BZ70" s="25">
        <f t="shared" si="3"/>
        <v>73.93555631000001</v>
      </c>
      <c r="CA70" s="25">
        <f t="shared" si="2"/>
        <v>28.558885599608487</v>
      </c>
    </row>
    <row r="71" spans="1:79" x14ac:dyDescent="0.3">
      <c r="A71" s="2">
        <v>3</v>
      </c>
      <c r="B71" s="3" t="s">
        <v>63</v>
      </c>
      <c r="C71" s="10">
        <v>408</v>
      </c>
      <c r="D71" s="9" t="s">
        <v>58</v>
      </c>
      <c r="E71" s="10"/>
      <c r="F71" s="10"/>
      <c r="G71" s="10"/>
      <c r="H71" s="10"/>
      <c r="I71" s="10"/>
      <c r="J71" s="10"/>
      <c r="K71" s="10"/>
      <c r="L71" s="11"/>
      <c r="M71" s="11"/>
      <c r="N71" s="10">
        <v>0</v>
      </c>
      <c r="O71" s="10">
        <v>0</v>
      </c>
      <c r="P71" s="10" t="e">
        <v>#DIV/0!</v>
      </c>
      <c r="Q71" s="9" t="e">
        <v>#DIV/0!</v>
      </c>
      <c r="R71">
        <v>0</v>
      </c>
      <c r="S71" t="e">
        <v>#DIV/0!</v>
      </c>
      <c r="T71" s="9" t="e">
        <v>#DIV/0!</v>
      </c>
      <c r="U71" s="3" t="e">
        <v>#DIV/0!</v>
      </c>
      <c r="V71" s="3" t="e">
        <v>#DIV/0!</v>
      </c>
      <c r="W71" s="3" t="e">
        <v>#DIV/0!</v>
      </c>
      <c r="X71" s="3" t="e">
        <v>#DIV/0!</v>
      </c>
      <c r="Y71" s="3" t="e">
        <v>#DIV/0!</v>
      </c>
      <c r="Z71" s="3" t="e">
        <v>#DIV/0!</v>
      </c>
      <c r="AA71" s="3" t="e">
        <v>#DIV/0!</v>
      </c>
      <c r="AB71" s="3" t="e">
        <v>#DIV/0!</v>
      </c>
      <c r="AC71" s="3" t="e">
        <v>#DIV/0!</v>
      </c>
      <c r="AD71" s="3" t="e">
        <v>#DIV/0!</v>
      </c>
      <c r="AE71" s="3" t="e">
        <v>#DIV/0!</v>
      </c>
      <c r="AF71" s="3" t="e">
        <v>#DIV/0!</v>
      </c>
      <c r="AG71" s="3" t="e">
        <v>#DIV/0!</v>
      </c>
      <c r="AH71" s="3" t="e">
        <v>#DIV/0!</v>
      </c>
      <c r="AI71" s="4"/>
      <c r="AJ71" s="5"/>
      <c r="AK71" s="16"/>
      <c r="AL71" s="10">
        <v>3</v>
      </c>
      <c r="AM71" s="10" t="s">
        <v>518</v>
      </c>
      <c r="AN71" s="14">
        <v>12</v>
      </c>
      <c r="AO71" s="10">
        <v>285.14999999999998</v>
      </c>
      <c r="AP71" s="14">
        <v>10.5</v>
      </c>
      <c r="AQ71" s="14">
        <v>37</v>
      </c>
      <c r="AR71" s="10">
        <v>310.14999999999998</v>
      </c>
      <c r="AS71" s="14">
        <v>47.1</v>
      </c>
      <c r="AT71" s="14">
        <v>0.5</v>
      </c>
      <c r="AU71" s="10" t="s">
        <v>518</v>
      </c>
      <c r="AV71" s="10" t="s">
        <v>518</v>
      </c>
      <c r="AW71" s="10" t="e">
        <v>#DIV/0!</v>
      </c>
      <c r="AX71" s="10" t="e">
        <v>#DIV/0!</v>
      </c>
      <c r="AY71" s="10" t="e">
        <v>#DIV/0!</v>
      </c>
      <c r="AZ71" s="10" t="e">
        <v>#DIV/0!</v>
      </c>
      <c r="BA71" s="10" t="s">
        <v>518</v>
      </c>
      <c r="BB71" s="10" t="s">
        <v>518</v>
      </c>
      <c r="BC71" s="2" t="e">
        <v>#DIV/0!</v>
      </c>
      <c r="BD71" s="1" t="s">
        <v>59</v>
      </c>
      <c r="BE71" s="17" t="s">
        <v>64</v>
      </c>
      <c r="BF71" s="9" t="e">
        <v>#DIV/0!</v>
      </c>
      <c r="BH71" s="19"/>
      <c r="BJ71" s="19"/>
      <c r="BL71" s="20"/>
      <c r="BO71" s="20"/>
      <c r="BQ71" s="19"/>
      <c r="BT71" s="20"/>
      <c r="BU71" s="20"/>
      <c r="BV71" s="20"/>
      <c r="BW71" s="20"/>
      <c r="BX71" s="20"/>
      <c r="BY71" s="20"/>
      <c r="BZ71" s="25"/>
      <c r="CA71" s="25"/>
    </row>
    <row r="72" spans="1:79" x14ac:dyDescent="0.3">
      <c r="A72" s="2">
        <v>4</v>
      </c>
      <c r="B72" s="3" t="s">
        <v>65</v>
      </c>
      <c r="C72" s="10">
        <v>438</v>
      </c>
      <c r="D72" s="9" t="s">
        <v>58</v>
      </c>
      <c r="E72" s="10">
        <v>8.6324893980000006</v>
      </c>
      <c r="F72" s="10">
        <v>0.70359307159999995</v>
      </c>
      <c r="G72" s="10">
        <v>19.84672243</v>
      </c>
      <c r="H72" s="10">
        <v>13.95094759</v>
      </c>
      <c r="I72" s="10">
        <v>76.718101669999996</v>
      </c>
      <c r="J72" s="10">
        <v>28.18698272</v>
      </c>
      <c r="K72" s="10">
        <v>85.430007689999997</v>
      </c>
      <c r="L72" s="11">
        <v>7.8009259259259256E-3</v>
      </c>
      <c r="M72" s="11">
        <v>8.3911921296296304E-3</v>
      </c>
      <c r="N72" s="10">
        <v>6.0584912439999998</v>
      </c>
      <c r="O72" s="10">
        <v>15.773181250000007</v>
      </c>
      <c r="P72" s="10">
        <v>0.38410078144508719</v>
      </c>
      <c r="Q72" s="9">
        <v>0.46739311514488002</v>
      </c>
      <c r="R72">
        <v>13.619634550000001</v>
      </c>
      <c r="S72">
        <v>0.86346782770913721</v>
      </c>
      <c r="T72" s="9">
        <v>1.0058442858423509</v>
      </c>
      <c r="U72" s="3">
        <v>13.226482930000001</v>
      </c>
      <c r="V72" s="3">
        <v>8.3136341399999996</v>
      </c>
      <c r="W72" s="3">
        <v>0.55563211376666677</v>
      </c>
      <c r="X72" s="3">
        <v>0.79259251799999986</v>
      </c>
      <c r="Y72" s="3">
        <v>17.375494190000001</v>
      </c>
      <c r="Z72" s="3">
        <v>20.405047066666668</v>
      </c>
      <c r="AA72" s="3">
        <v>9.6615267219999996</v>
      </c>
      <c r="AB72" s="3">
        <v>16.18477257</v>
      </c>
      <c r="AC72" s="3">
        <v>90.381075779999989</v>
      </c>
      <c r="AD72" s="3">
        <v>76.370295100000007</v>
      </c>
      <c r="AE72" s="3">
        <v>27.139982786666668</v>
      </c>
      <c r="AF72" s="3">
        <v>27.840629849999999</v>
      </c>
      <c r="AG72" s="3">
        <v>72.020383663333334</v>
      </c>
      <c r="AH72" s="3">
        <v>86.017005266666672</v>
      </c>
      <c r="AI72" s="12">
        <v>43643</v>
      </c>
      <c r="AJ72" s="13">
        <v>635.4666666666667</v>
      </c>
      <c r="AK72" s="16">
        <v>3.0321150000000001</v>
      </c>
      <c r="AL72" s="10">
        <v>3.2115000000000116E-2</v>
      </c>
      <c r="AM72" s="10">
        <v>0.69614088344274538</v>
      </c>
      <c r="AN72" s="14">
        <v>12</v>
      </c>
      <c r="AO72" s="10">
        <v>285.14999999999998</v>
      </c>
      <c r="AP72" s="14">
        <v>10.5</v>
      </c>
      <c r="AQ72" s="14">
        <v>37</v>
      </c>
      <c r="AR72" s="10">
        <v>310.14999999999998</v>
      </c>
      <c r="AS72" s="14">
        <v>47.1</v>
      </c>
      <c r="AT72" s="14">
        <v>0.5</v>
      </c>
      <c r="AU72" s="10">
        <v>0.81103084906189593</v>
      </c>
      <c r="AV72" s="10">
        <v>16.096304143498674</v>
      </c>
      <c r="AW72" s="10">
        <v>0.64047643898691797</v>
      </c>
      <c r="AX72" s="10">
        <v>0.91362039903527392</v>
      </c>
      <c r="AY72" s="10">
        <v>11.135202148758788</v>
      </c>
      <c r="AZ72" s="10">
        <v>18.664744321947875</v>
      </c>
      <c r="BA72" s="10">
        <v>7.0895547980685549</v>
      </c>
      <c r="BB72" s="10">
        <v>0.44946892359260449</v>
      </c>
      <c r="BC72" s="2">
        <v>0.53899714035355861</v>
      </c>
      <c r="BD72" s="1" t="s">
        <v>59</v>
      </c>
      <c r="BE72" s="15"/>
      <c r="BF72" s="9">
        <v>1.0058442858423509</v>
      </c>
      <c r="BG72">
        <v>73</v>
      </c>
      <c r="BH72" s="19">
        <v>148.6</v>
      </c>
      <c r="BI72">
        <v>96</v>
      </c>
      <c r="BJ72" s="19">
        <v>33.6</v>
      </c>
      <c r="BK72">
        <v>88</v>
      </c>
      <c r="BL72" s="20">
        <v>12.3</v>
      </c>
      <c r="BM72">
        <v>88</v>
      </c>
      <c r="BN72">
        <v>75</v>
      </c>
      <c r="BO72" s="20">
        <v>8.0500000000000007</v>
      </c>
      <c r="BP72">
        <v>86</v>
      </c>
      <c r="BQ72" s="19">
        <v>14.2</v>
      </c>
      <c r="BR72">
        <v>80</v>
      </c>
      <c r="BS72">
        <v>83</v>
      </c>
      <c r="BT72" s="20">
        <v>4.32</v>
      </c>
      <c r="BU72" s="20">
        <v>-1.8999999999999986</v>
      </c>
      <c r="BV72" s="20">
        <v>8</v>
      </c>
      <c r="BW72" s="20">
        <v>-8</v>
      </c>
      <c r="BX72" s="20">
        <v>2</v>
      </c>
      <c r="BY72" s="20">
        <v>3.7300000000000004</v>
      </c>
      <c r="BZ72" s="25">
        <f t="shared" si="3"/>
        <v>43.544867520000004</v>
      </c>
      <c r="CA72" s="25">
        <f t="shared" si="2"/>
        <v>19.719656914513024</v>
      </c>
    </row>
    <row r="73" spans="1:79" x14ac:dyDescent="0.3">
      <c r="A73" s="2">
        <v>5</v>
      </c>
      <c r="B73" s="3" t="s">
        <v>66</v>
      </c>
      <c r="C73" s="10">
        <v>477</v>
      </c>
      <c r="D73" s="9" t="s">
        <v>58</v>
      </c>
      <c r="E73" s="10">
        <v>8.9995494390000008</v>
      </c>
      <c r="F73" s="10">
        <v>0.66830414790000003</v>
      </c>
      <c r="G73" s="10">
        <v>16.671134479999999</v>
      </c>
      <c r="H73" s="10">
        <v>11.150486470000001</v>
      </c>
      <c r="I73" s="10">
        <v>72.221142889999996</v>
      </c>
      <c r="J73" s="10">
        <v>31.68348379</v>
      </c>
      <c r="K73" s="10">
        <v>76.827999360000007</v>
      </c>
      <c r="L73" s="11">
        <v>3.9583333333333337E-3</v>
      </c>
      <c r="M73" s="11">
        <v>4.5080902777777775E-3</v>
      </c>
      <c r="N73" s="10">
        <v>2.7836988630000015</v>
      </c>
      <c r="O73" s="10">
        <v>13.826770719999999</v>
      </c>
      <c r="P73" s="10">
        <v>0.20132675368468117</v>
      </c>
      <c r="Q73" s="9">
        <v>0.20170326513436929</v>
      </c>
      <c r="R73">
        <v>9.2211287900000087</v>
      </c>
      <c r="S73">
        <v>0.66690400649096826</v>
      </c>
      <c r="T73" s="9">
        <v>0.62428861337147501</v>
      </c>
      <c r="U73" s="3">
        <v>13.215001550000002</v>
      </c>
      <c r="V73" s="3">
        <v>8.9819766829999992</v>
      </c>
      <c r="W73" s="3">
        <v>0.51307422020000004</v>
      </c>
      <c r="X73" s="3">
        <v>0.65186777993333334</v>
      </c>
      <c r="Y73" s="3">
        <v>16.961456803333334</v>
      </c>
      <c r="Z73" s="3">
        <v>17.228426583333334</v>
      </c>
      <c r="AA73" s="3">
        <v>8.6847231969999985</v>
      </c>
      <c r="AB73" s="3">
        <v>11.236516799999999</v>
      </c>
      <c r="AC73" s="3">
        <v>87.002900046666653</v>
      </c>
      <c r="AD73" s="3">
        <v>74.352746670000002</v>
      </c>
      <c r="AE73" s="3">
        <v>31.74134561</v>
      </c>
      <c r="AF73" s="3">
        <v>31.879903883333331</v>
      </c>
      <c r="AG73" s="3">
        <v>67.539771250000001</v>
      </c>
      <c r="AH73" s="3">
        <v>75.484232703333333</v>
      </c>
      <c r="AI73" s="12">
        <v>43643</v>
      </c>
      <c r="AJ73" s="13">
        <v>635.4666666666667</v>
      </c>
      <c r="AK73" s="16">
        <v>3.0321150000000001</v>
      </c>
      <c r="AL73" s="10">
        <v>3.2115000000000116E-2</v>
      </c>
      <c r="AM73" s="10">
        <v>0.66122572649784073</v>
      </c>
      <c r="AN73" s="14">
        <v>12</v>
      </c>
      <c r="AO73" s="10">
        <v>285.14999999999998</v>
      </c>
      <c r="AP73" s="14">
        <v>10.5</v>
      </c>
      <c r="AQ73" s="14">
        <v>37</v>
      </c>
      <c r="AR73" s="10">
        <v>310.14999999999998</v>
      </c>
      <c r="AS73" s="14">
        <v>47.1</v>
      </c>
      <c r="AT73" s="14">
        <v>0.5</v>
      </c>
      <c r="AU73" s="10">
        <v>0.77035335107885394</v>
      </c>
      <c r="AV73" s="10">
        <v>12.842664312954227</v>
      </c>
      <c r="AW73" s="10">
        <v>0.59142000857726496</v>
      </c>
      <c r="AX73" s="10">
        <v>0.75140717038781102</v>
      </c>
      <c r="AY73" s="10">
        <v>10.004709570119802</v>
      </c>
      <c r="AZ73" s="10">
        <v>12.944216527059567</v>
      </c>
      <c r="BA73" s="10">
        <v>3.1763222874786337</v>
      </c>
      <c r="BB73" s="10">
        <v>0.22972264108525217</v>
      </c>
      <c r="BC73" s="2">
        <v>0.23246623448950218</v>
      </c>
      <c r="BD73" s="1" t="s">
        <v>59</v>
      </c>
      <c r="BE73" s="15"/>
      <c r="BF73" s="9">
        <v>0.62428861337147501</v>
      </c>
      <c r="BG73">
        <v>50</v>
      </c>
      <c r="BH73" s="19">
        <v>156.80000000000001</v>
      </c>
      <c r="BI73">
        <v>134</v>
      </c>
      <c r="BJ73" s="19">
        <v>33.5</v>
      </c>
      <c r="BK73">
        <v>92</v>
      </c>
      <c r="BL73" s="20">
        <v>16.899999999999999</v>
      </c>
      <c r="BM73">
        <v>84</v>
      </c>
      <c r="BN73">
        <v>85</v>
      </c>
      <c r="BO73" s="20">
        <v>15.47</v>
      </c>
      <c r="BP73">
        <v>86</v>
      </c>
      <c r="BQ73" s="19">
        <v>14.6</v>
      </c>
      <c r="BR73">
        <v>86</v>
      </c>
      <c r="BS73">
        <v>88</v>
      </c>
      <c r="BT73" s="20">
        <v>16.32</v>
      </c>
      <c r="BU73" s="20">
        <v>2.2999999999999989</v>
      </c>
      <c r="BV73" s="20">
        <v>-2</v>
      </c>
      <c r="BW73" s="20">
        <v>-3</v>
      </c>
      <c r="BX73" s="20">
        <v>6</v>
      </c>
      <c r="BY73" s="20">
        <v>-0.84999999999999964</v>
      </c>
      <c r="BZ73" s="25">
        <f t="shared" si="3"/>
        <v>60.781377580000004</v>
      </c>
      <c r="CA73" s="25">
        <f t="shared" si="2"/>
        <v>24.72170514076166</v>
      </c>
    </row>
    <row r="74" spans="1:79" x14ac:dyDescent="0.3">
      <c r="A74" s="2">
        <v>6</v>
      </c>
      <c r="B74" s="3" t="s">
        <v>67</v>
      </c>
      <c r="C74" s="10">
        <v>419</v>
      </c>
      <c r="D74" s="9" t="s">
        <v>58</v>
      </c>
      <c r="E74" s="10">
        <v>8.4233697959999994</v>
      </c>
      <c r="F74" s="10">
        <v>0.77204458850000002</v>
      </c>
      <c r="G74" s="10">
        <v>20.083681110000001</v>
      </c>
      <c r="H74" s="10">
        <v>15.312975339999999</v>
      </c>
      <c r="I74" s="10">
        <v>79.708082970000007</v>
      </c>
      <c r="J74" s="10">
        <v>27.92224672</v>
      </c>
      <c r="K74" s="10">
        <v>87.196633730000002</v>
      </c>
      <c r="L74" s="11">
        <v>4.8668981481481488E-3</v>
      </c>
      <c r="M74" s="11">
        <v>5.364571759259259E-3</v>
      </c>
      <c r="N74" s="10">
        <v>5.0627731399999991</v>
      </c>
      <c r="O74" s="10">
        <v>11.473312639999989</v>
      </c>
      <c r="P74" s="10">
        <v>0.44126516019003942</v>
      </c>
      <c r="Q74" s="9">
        <v>0.40168444513983587</v>
      </c>
      <c r="R74">
        <v>3.8859199500000017</v>
      </c>
      <c r="S74">
        <v>0.33869206496233029</v>
      </c>
      <c r="T74" s="9">
        <v>0.30565043585185725</v>
      </c>
      <c r="U74" s="3">
        <v>13.247118653333333</v>
      </c>
      <c r="V74" s="3">
        <v>8.7627087386666656</v>
      </c>
      <c r="W74" s="3">
        <v>0.57229384839999986</v>
      </c>
      <c r="X74" s="3">
        <v>0.68143642563333329</v>
      </c>
      <c r="Y74" s="3">
        <v>17.023067606666668</v>
      </c>
      <c r="Z74" s="3">
        <v>20.757864156666667</v>
      </c>
      <c r="AA74" s="3">
        <v>9.6906304670000001</v>
      </c>
      <c r="AB74" s="3">
        <v>14.050009406666668</v>
      </c>
      <c r="AC74" s="3">
        <v>90.51869537333333</v>
      </c>
      <c r="AD74" s="3">
        <v>79.668984573333333</v>
      </c>
      <c r="AE74" s="3">
        <v>28.25821607333333</v>
      </c>
      <c r="AF74" s="3">
        <v>28.005954876666664</v>
      </c>
      <c r="AG74" s="3">
        <v>80.336931653333338</v>
      </c>
      <c r="AH74" s="3">
        <v>83.647659866666672</v>
      </c>
      <c r="AI74" s="12">
        <v>43642</v>
      </c>
      <c r="AJ74" s="13">
        <v>637.73333333333335</v>
      </c>
      <c r="AK74" s="16">
        <v>3.0668299999999999</v>
      </c>
      <c r="AL74" s="10">
        <v>6.6829999999999945E-2</v>
      </c>
      <c r="AM74" s="10">
        <v>0.75522078677331317</v>
      </c>
      <c r="AN74" s="14">
        <v>12</v>
      </c>
      <c r="AO74" s="10">
        <v>285.14999999999998</v>
      </c>
      <c r="AP74" s="14">
        <v>10.5</v>
      </c>
      <c r="AQ74" s="14">
        <v>37</v>
      </c>
      <c r="AR74" s="10">
        <v>310.14999999999998</v>
      </c>
      <c r="AS74" s="14">
        <v>47.1</v>
      </c>
      <c r="AT74" s="14">
        <v>0.5</v>
      </c>
      <c r="AU74" s="10">
        <v>0.87963697629776194</v>
      </c>
      <c r="AV74" s="10">
        <v>17.666348524528878</v>
      </c>
      <c r="AW74" s="10">
        <v>0.65204890735450804</v>
      </c>
      <c r="AX74" s="10">
        <v>0.77640163005074958</v>
      </c>
      <c r="AY74" s="10">
        <v>11.059954297646357</v>
      </c>
      <c r="AZ74" s="10">
        <v>16.093226362636944</v>
      </c>
      <c r="BA74" s="10">
        <v>5.9490555692552416</v>
      </c>
      <c r="BB74" s="10">
        <v>0.51851246069201917</v>
      </c>
      <c r="BC74" s="2">
        <v>0.46351532222612324</v>
      </c>
      <c r="BD74" s="1" t="s">
        <v>59</v>
      </c>
      <c r="BE74" s="15"/>
      <c r="BF74" s="9">
        <v>0.30565043585185725</v>
      </c>
      <c r="BG74">
        <v>79</v>
      </c>
      <c r="BH74" s="19">
        <v>148.30000000000001</v>
      </c>
      <c r="BI74">
        <v>142</v>
      </c>
      <c r="BJ74" s="19">
        <v>33.700000000000003</v>
      </c>
      <c r="BK74">
        <v>86</v>
      </c>
      <c r="BL74" s="20">
        <v>14.2</v>
      </c>
      <c r="BM74">
        <v>86</v>
      </c>
      <c r="BN74">
        <v>96</v>
      </c>
      <c r="BO74" s="20">
        <v>5.26</v>
      </c>
      <c r="BP74">
        <v>82</v>
      </c>
      <c r="BQ74" s="19">
        <v>14</v>
      </c>
      <c r="BR74">
        <v>86</v>
      </c>
      <c r="BS74">
        <v>73</v>
      </c>
      <c r="BT74" s="20">
        <v>7.82</v>
      </c>
      <c r="BU74" s="20">
        <v>0.19999999999999929</v>
      </c>
      <c r="BV74" s="20">
        <v>0</v>
      </c>
      <c r="BW74" s="20">
        <v>23</v>
      </c>
      <c r="BX74" s="20">
        <v>4</v>
      </c>
      <c r="BY74" s="20">
        <v>-2.5600000000000005</v>
      </c>
      <c r="BZ74" s="25">
        <f t="shared" si="3"/>
        <v>64.410116540000004</v>
      </c>
      <c r="CA74" s="25">
        <f t="shared" si="2"/>
        <v>29.286790658253643</v>
      </c>
    </row>
    <row r="75" spans="1:79" x14ac:dyDescent="0.3">
      <c r="A75" s="2">
        <v>7</v>
      </c>
      <c r="B75" s="3" t="s">
        <v>68</v>
      </c>
      <c r="C75" s="10">
        <v>494</v>
      </c>
      <c r="D75" s="9" t="s">
        <v>58</v>
      </c>
      <c r="E75" s="10">
        <v>9.3211511639999998</v>
      </c>
      <c r="F75" s="10">
        <v>0.58863334410000001</v>
      </c>
      <c r="G75" s="10">
        <v>19.271739780000001</v>
      </c>
      <c r="H75" s="10">
        <v>11.28537777</v>
      </c>
      <c r="I75" s="10">
        <v>72.443385899999996</v>
      </c>
      <c r="J75" s="10">
        <v>30.97765265</v>
      </c>
      <c r="K75" s="10">
        <v>86.072093870000003</v>
      </c>
      <c r="L75" s="11">
        <v>4.8263888888888887E-3</v>
      </c>
      <c r="M75" s="11">
        <v>5.2488310185185181E-3</v>
      </c>
      <c r="N75" s="10">
        <v>2.4995282319999994</v>
      </c>
      <c r="O75" s="10">
        <v>15.943515310000009</v>
      </c>
      <c r="P75" s="10">
        <v>0.15677397257756939</v>
      </c>
      <c r="Q75" s="9">
        <v>0.11170610486869979</v>
      </c>
      <c r="R75">
        <v>9.6308790900000076</v>
      </c>
      <c r="S75">
        <v>0.60406246067699876</v>
      </c>
      <c r="T75" s="9">
        <v>0.67497730133324207</v>
      </c>
      <c r="U75" s="3">
        <v>13.198074813333333</v>
      </c>
      <c r="V75" s="3">
        <v>9.6972425656666665</v>
      </c>
      <c r="W75" s="3">
        <v>0.50648713713333338</v>
      </c>
      <c r="X75" s="3">
        <v>0.52928941306666666</v>
      </c>
      <c r="Y75" s="3">
        <v>16.269780836666666</v>
      </c>
      <c r="Z75" s="3">
        <v>18.540913119999999</v>
      </c>
      <c r="AA75" s="3">
        <v>8.2125659070000001</v>
      </c>
      <c r="AB75" s="3">
        <v>9.8229318933333332</v>
      </c>
      <c r="AC75" s="3">
        <v>87.191057566666657</v>
      </c>
      <c r="AD75" s="3">
        <v>73.05053371999999</v>
      </c>
      <c r="AE75" s="3">
        <v>31.24357453</v>
      </c>
      <c r="AF75" s="3">
        <v>31.005850289999998</v>
      </c>
      <c r="AG75" s="3">
        <v>73.348211003333333</v>
      </c>
      <c r="AH75" s="3">
        <v>82.818628549999985</v>
      </c>
      <c r="AI75" s="12">
        <v>43643</v>
      </c>
      <c r="AJ75" s="13">
        <v>635.4666666666667</v>
      </c>
      <c r="AK75" s="16">
        <v>3.0321150000000001</v>
      </c>
      <c r="AL75" s="10">
        <v>3.2115000000000116E-2</v>
      </c>
      <c r="AM75" s="10">
        <v>0.58239876531727852</v>
      </c>
      <c r="AN75" s="14">
        <v>12</v>
      </c>
      <c r="AO75" s="10">
        <v>285.14999999999998</v>
      </c>
      <c r="AP75" s="14">
        <v>10.5</v>
      </c>
      <c r="AQ75" s="14">
        <v>37</v>
      </c>
      <c r="AR75" s="10">
        <v>310.14999999999998</v>
      </c>
      <c r="AS75" s="14">
        <v>47.1</v>
      </c>
      <c r="AT75" s="14">
        <v>0.5</v>
      </c>
      <c r="AU75" s="10">
        <v>0.67851691570233785</v>
      </c>
      <c r="AV75" s="10">
        <v>13.076201435743652</v>
      </c>
      <c r="AW75" s="10">
        <v>0.58382708620773227</v>
      </c>
      <c r="AX75" s="10">
        <v>0.61011124100860348</v>
      </c>
      <c r="AY75" s="10">
        <v>9.4792465052777839</v>
      </c>
      <c r="AZ75" s="10">
        <v>11.339056477306199</v>
      </c>
      <c r="BA75" s="10">
        <v>2.9428248944746809</v>
      </c>
      <c r="BB75" s="10">
        <v>0.18457817095260651</v>
      </c>
      <c r="BC75" s="2">
        <v>0.12869335620226496</v>
      </c>
      <c r="BD75" s="1" t="s">
        <v>59</v>
      </c>
      <c r="BE75" s="15"/>
      <c r="BF75" s="9">
        <v>0.67497730133324207</v>
      </c>
      <c r="BG75">
        <v>52</v>
      </c>
      <c r="BH75" s="19">
        <v>158.6</v>
      </c>
      <c r="BI75">
        <v>154</v>
      </c>
      <c r="BJ75" s="19">
        <v>33.1</v>
      </c>
      <c r="BK75">
        <v>91</v>
      </c>
      <c r="BL75" s="20">
        <v>13.4</v>
      </c>
      <c r="BM75">
        <v>84</v>
      </c>
      <c r="BN75">
        <v>65</v>
      </c>
      <c r="BO75" s="20">
        <v>5.66</v>
      </c>
      <c r="BP75" s="21" t="e">
        <v>#NULL!</v>
      </c>
      <c r="BQ75" s="19">
        <v>14.7</v>
      </c>
      <c r="BR75">
        <v>91</v>
      </c>
      <c r="BS75">
        <v>73</v>
      </c>
      <c r="BT75" s="20">
        <v>10.62</v>
      </c>
      <c r="BU75" s="20">
        <v>-1.2999999999999989</v>
      </c>
      <c r="BV75" s="20">
        <v>-7</v>
      </c>
      <c r="BW75" s="20">
        <v>-8</v>
      </c>
      <c r="BX75" s="21" t="e">
        <v>#NULL!</v>
      </c>
      <c r="BY75" s="20">
        <v>-4.9599999999999991</v>
      </c>
      <c r="BZ75" s="25">
        <f t="shared" si="3"/>
        <v>69.853224980000007</v>
      </c>
      <c r="CA75" s="25">
        <f t="shared" si="2"/>
        <v>27.770269563917577</v>
      </c>
    </row>
    <row r="76" spans="1:79" x14ac:dyDescent="0.3">
      <c r="A76" s="2">
        <v>8</v>
      </c>
      <c r="B76" s="3" t="s">
        <v>69</v>
      </c>
      <c r="C76" s="10">
        <v>409</v>
      </c>
      <c r="D76" s="9" t="s">
        <v>58</v>
      </c>
      <c r="E76" s="10">
        <v>7.922444187</v>
      </c>
      <c r="F76" s="10">
        <v>0.73204175189999998</v>
      </c>
      <c r="G76" s="10">
        <v>22.836567299999999</v>
      </c>
      <c r="H76" s="10">
        <v>16.715127729999999</v>
      </c>
      <c r="I76" s="10">
        <v>81.214325799999997</v>
      </c>
      <c r="J76" s="10">
        <v>29.11252438</v>
      </c>
      <c r="K76" s="10">
        <v>97.749902129999995</v>
      </c>
      <c r="L76" s="11">
        <v>4.7337962962962958E-3</v>
      </c>
      <c r="M76" s="11">
        <v>5.225682870370371E-3</v>
      </c>
      <c r="N76" s="10">
        <v>6.1870063199999983</v>
      </c>
      <c r="O76" s="10">
        <v>11.255733750000005</v>
      </c>
      <c r="P76" s="10">
        <v>0.54967596581608869</v>
      </c>
      <c r="Q76" s="9">
        <v>0.510022034954838</v>
      </c>
      <c r="R76">
        <v>10.869364759999996</v>
      </c>
      <c r="S76">
        <v>0.96567358480738685</v>
      </c>
      <c r="T76" s="9">
        <v>0.69597995548524272</v>
      </c>
      <c r="U76" s="3">
        <v>13.477761533333334</v>
      </c>
      <c r="V76" s="3">
        <v>8.3019280230000003</v>
      </c>
      <c r="W76" s="3">
        <v>0.48805658359999998</v>
      </c>
      <c r="X76" s="3">
        <v>0.69745189143333342</v>
      </c>
      <c r="Y76" s="3">
        <v>21.038384320000002</v>
      </c>
      <c r="Z76" s="3">
        <v>23.001766840000002</v>
      </c>
      <c r="AA76" s="3">
        <v>10.257476050000001</v>
      </c>
      <c r="AB76" s="3">
        <v>16.017509186666668</v>
      </c>
      <c r="AC76" s="3">
        <v>92.234941640000002</v>
      </c>
      <c r="AD76" s="3">
        <v>81.042531866666664</v>
      </c>
      <c r="AE76" s="3">
        <v>29.281725133333335</v>
      </c>
      <c r="AF76" s="3">
        <v>29.217097533333334</v>
      </c>
      <c r="AG76" s="3">
        <v>86.552137106666677</v>
      </c>
      <c r="AH76" s="3">
        <v>94.354802946666666</v>
      </c>
      <c r="AI76" s="12">
        <v>43641</v>
      </c>
      <c r="AJ76" s="13">
        <v>640.1</v>
      </c>
      <c r="AK76" s="16">
        <v>2.988</v>
      </c>
      <c r="AL76" s="10">
        <v>1.2000000000000011E-2</v>
      </c>
      <c r="AM76" s="10">
        <v>0.73498167861445785</v>
      </c>
      <c r="AN76" s="14">
        <v>12</v>
      </c>
      <c r="AO76" s="10">
        <v>285.14999999999998</v>
      </c>
      <c r="AP76" s="14">
        <v>10.5</v>
      </c>
      <c r="AQ76" s="14">
        <v>37</v>
      </c>
      <c r="AR76" s="10">
        <v>310.14999999999998</v>
      </c>
      <c r="AS76" s="14">
        <v>47.1</v>
      </c>
      <c r="AT76" s="14">
        <v>0.5</v>
      </c>
      <c r="AU76" s="10">
        <v>0.85583758174080571</v>
      </c>
      <c r="AV76" s="10">
        <v>19.544392533293159</v>
      </c>
      <c r="AW76" s="10">
        <v>0.57059199858037957</v>
      </c>
      <c r="AX76" s="10">
        <v>0.81539821819670577</v>
      </c>
      <c r="AY76" s="10">
        <v>11.997351602021217</v>
      </c>
      <c r="AZ76" s="10">
        <v>18.770579275592365</v>
      </c>
      <c r="BA76" s="10">
        <v>7.2299544953991184</v>
      </c>
      <c r="BB76" s="10">
        <v>0.64233524495007843</v>
      </c>
      <c r="BC76" s="2">
        <v>0.59957536820825952</v>
      </c>
      <c r="BD76" s="1" t="s">
        <v>59</v>
      </c>
      <c r="BE76" s="15"/>
      <c r="BF76" s="9">
        <v>0.69597995548524272</v>
      </c>
      <c r="BG76">
        <v>58</v>
      </c>
      <c r="BH76" s="19">
        <v>147.80000000000001</v>
      </c>
      <c r="BI76">
        <v>123</v>
      </c>
      <c r="BJ76" s="19">
        <v>32.4</v>
      </c>
      <c r="BK76">
        <v>93</v>
      </c>
      <c r="BL76" s="20">
        <v>16.2</v>
      </c>
      <c r="BM76">
        <v>88</v>
      </c>
      <c r="BN76">
        <v>104</v>
      </c>
      <c r="BO76" s="20">
        <v>9.73</v>
      </c>
      <c r="BP76">
        <v>85</v>
      </c>
      <c r="BQ76" s="19">
        <v>14.4</v>
      </c>
      <c r="BR76">
        <v>89</v>
      </c>
      <c r="BS76">
        <v>85</v>
      </c>
      <c r="BT76" s="20">
        <v>17.72</v>
      </c>
      <c r="BU76" s="20">
        <v>1.7999999999999989</v>
      </c>
      <c r="BV76" s="20">
        <v>-1</v>
      </c>
      <c r="BW76" s="20">
        <v>19</v>
      </c>
      <c r="BX76" s="20">
        <v>8</v>
      </c>
      <c r="BY76" s="20">
        <v>-7.9899999999999984</v>
      </c>
      <c r="BZ76" s="25">
        <f t="shared" si="3"/>
        <v>55.791861510000004</v>
      </c>
      <c r="CA76" s="25">
        <f t="shared" si="2"/>
        <v>25.540064157027466</v>
      </c>
    </row>
    <row r="77" spans="1:79" x14ac:dyDescent="0.3">
      <c r="A77" s="2">
        <v>9</v>
      </c>
      <c r="B77" s="3" t="s">
        <v>70</v>
      </c>
      <c r="C77" s="10">
        <v>369</v>
      </c>
      <c r="D77" s="9" t="s">
        <v>58</v>
      </c>
      <c r="E77" s="10">
        <v>8.9603562589999992</v>
      </c>
      <c r="F77" s="10">
        <v>0.66549581270000002</v>
      </c>
      <c r="G77" s="10">
        <v>19.565644500000001</v>
      </c>
      <c r="H77" s="10">
        <v>12.973905480000001</v>
      </c>
      <c r="I77" s="10">
        <v>83.077747770000002</v>
      </c>
      <c r="J77" s="10">
        <v>32.889535049999999</v>
      </c>
      <c r="K77" s="10">
        <v>80.847160479999999</v>
      </c>
      <c r="L77" s="11">
        <v>4.7395833333333335E-3</v>
      </c>
      <c r="M77" s="11">
        <v>5.3240624999999998E-3</v>
      </c>
      <c r="N77" s="10">
        <v>2.7714600300000001</v>
      </c>
      <c r="O77" s="10">
        <v>12.112635409999996</v>
      </c>
      <c r="P77" s="10">
        <v>0.22880735167773048</v>
      </c>
      <c r="Q77" s="9">
        <v>0.20436934454953026</v>
      </c>
      <c r="R77">
        <v>5.8979447399999998</v>
      </c>
      <c r="S77">
        <v>0.48692497878131064</v>
      </c>
      <c r="T77" s="9">
        <v>0.50146485979071964</v>
      </c>
      <c r="U77" s="3">
        <v>13.200705906666665</v>
      </c>
      <c r="V77" s="3">
        <v>9.0199394536666659</v>
      </c>
      <c r="W77" s="3">
        <v>0.54092617360000006</v>
      </c>
      <c r="X77" s="3">
        <v>0.65386128430000001</v>
      </c>
      <c r="Y77" s="3">
        <v>19.277458339999999</v>
      </c>
      <c r="Z77" s="3">
        <v>19.767515496666665</v>
      </c>
      <c r="AA77" s="3">
        <v>10.392290756666668</v>
      </c>
      <c r="AB77" s="3">
        <v>12.886821213333334</v>
      </c>
      <c r="AC77" s="3">
        <v>94.247347439999999</v>
      </c>
      <c r="AD77" s="3">
        <v>82.118797483333324</v>
      </c>
      <c r="AE77" s="3">
        <v>33.349736253333326</v>
      </c>
      <c r="AF77" s="3">
        <v>33.065983620000004</v>
      </c>
      <c r="AG77" s="3">
        <v>74.714634853333337</v>
      </c>
      <c r="AH77" s="3">
        <v>80.87827879000001</v>
      </c>
      <c r="AI77" s="12">
        <v>43642</v>
      </c>
      <c r="AJ77" s="13">
        <v>637.73333333333335</v>
      </c>
      <c r="AK77" s="16">
        <v>3.0668299999999999</v>
      </c>
      <c r="AL77" s="10">
        <v>6.6829999999999945E-2</v>
      </c>
      <c r="AM77" s="10">
        <v>0.65099383992591697</v>
      </c>
      <c r="AN77" s="14">
        <v>12</v>
      </c>
      <c r="AO77" s="10">
        <v>285.14999999999998</v>
      </c>
      <c r="AP77" s="14">
        <v>10.5</v>
      </c>
      <c r="AQ77" s="14">
        <v>37</v>
      </c>
      <c r="AR77" s="10">
        <v>310.14999999999998</v>
      </c>
      <c r="AS77" s="14">
        <v>47.1</v>
      </c>
      <c r="AT77" s="14">
        <v>0.5</v>
      </c>
      <c r="AU77" s="10">
        <v>0.75823952805576811</v>
      </c>
      <c r="AV77" s="10">
        <v>14.835445051786936</v>
      </c>
      <c r="AW77" s="10">
        <v>0.6163098230767825</v>
      </c>
      <c r="AX77" s="10">
        <v>0.74498360795106233</v>
      </c>
      <c r="AY77" s="10">
        <v>11.842947779648396</v>
      </c>
      <c r="AZ77" s="10">
        <v>14.714148690845656</v>
      </c>
      <c r="BA77" s="10">
        <v>3.2084908422271923</v>
      </c>
      <c r="BB77" s="10">
        <v>0.26488792352969809</v>
      </c>
      <c r="BC77" s="2">
        <v>0.23525144877657331</v>
      </c>
      <c r="BD77" s="1" t="s">
        <v>59</v>
      </c>
      <c r="BE77" s="15"/>
      <c r="BF77" s="9">
        <v>0.50146485979071964</v>
      </c>
      <c r="BG77">
        <v>62</v>
      </c>
      <c r="BH77" s="19">
        <v>145.5</v>
      </c>
      <c r="BI77">
        <v>89</v>
      </c>
      <c r="BJ77" s="19">
        <v>30.2</v>
      </c>
      <c r="BK77">
        <v>81</v>
      </c>
      <c r="BL77" s="20">
        <v>14.9</v>
      </c>
      <c r="BM77">
        <v>89</v>
      </c>
      <c r="BN77">
        <v>69</v>
      </c>
      <c r="BO77" s="20">
        <v>4.62</v>
      </c>
      <c r="BP77">
        <v>90</v>
      </c>
      <c r="BQ77" s="19">
        <v>12.7</v>
      </c>
      <c r="BR77">
        <v>90</v>
      </c>
      <c r="BS77">
        <v>77</v>
      </c>
      <c r="BT77" s="20">
        <v>4.96</v>
      </c>
      <c r="BU77" s="20">
        <v>2.2000000000000011</v>
      </c>
      <c r="BV77" s="20">
        <v>-1</v>
      </c>
      <c r="BW77" s="20">
        <v>-8</v>
      </c>
      <c r="BX77" s="20">
        <v>-9</v>
      </c>
      <c r="BY77" s="20">
        <v>-0.33999999999999986</v>
      </c>
      <c r="BZ77" s="25">
        <f t="shared" si="3"/>
        <v>40.36972093</v>
      </c>
      <c r="CA77" s="25">
        <f t="shared" si="2"/>
        <v>19.06908087056128</v>
      </c>
    </row>
    <row r="78" spans="1:79" x14ac:dyDescent="0.3">
      <c r="A78" s="2">
        <v>10</v>
      </c>
      <c r="B78" s="3" t="s">
        <v>71</v>
      </c>
      <c r="C78" s="10">
        <v>394</v>
      </c>
      <c r="D78" s="9" t="s">
        <v>58</v>
      </c>
      <c r="E78" s="10">
        <v>9.3558740589999996</v>
      </c>
      <c r="F78" s="10">
        <v>0.57950884120000001</v>
      </c>
      <c r="G78" s="10">
        <v>16.534691160000001</v>
      </c>
      <c r="H78" s="10">
        <v>9.5846307880000001</v>
      </c>
      <c r="I78" s="10">
        <v>73.372988449999994</v>
      </c>
      <c r="J78" s="10">
        <v>33.474258059999997</v>
      </c>
      <c r="K78" s="10">
        <v>66.460683759999995</v>
      </c>
      <c r="L78" s="11">
        <v>8.6168981481481478E-3</v>
      </c>
      <c r="M78" s="11">
        <v>9.2187384259259254E-3</v>
      </c>
      <c r="N78" s="10">
        <v>0.70403653099999985</v>
      </c>
      <c r="O78" s="10">
        <v>12.97453268000001</v>
      </c>
      <c r="P78" s="10">
        <v>5.4262958702571112E-2</v>
      </c>
      <c r="Q78" s="9">
        <v>5.0480836930634702E-2</v>
      </c>
      <c r="R78">
        <v>6.225230549999992</v>
      </c>
      <c r="S78">
        <v>0.47980383598679155</v>
      </c>
      <c r="T78" s="9">
        <v>0.47507833951570855</v>
      </c>
      <c r="U78" s="3">
        <v>13.279241436666666</v>
      </c>
      <c r="V78" s="3">
        <v>9.8233324369999995</v>
      </c>
      <c r="W78" s="3">
        <v>0.51809115693333341</v>
      </c>
      <c r="X78" s="3">
        <v>0.54399299586666672</v>
      </c>
      <c r="Y78" s="3">
        <v>16.461496710000002</v>
      </c>
      <c r="Z78" s="3">
        <v>16.839325006666666</v>
      </c>
      <c r="AA78" s="3">
        <v>8.5464237946666657</v>
      </c>
      <c r="AB78" s="3">
        <v>9.1599330556666683</v>
      </c>
      <c r="AC78" s="3">
        <v>87.196410526666682</v>
      </c>
      <c r="AD78" s="3">
        <v>75.285682263333328</v>
      </c>
      <c r="AE78" s="3">
        <v>32.28863007333333</v>
      </c>
      <c r="AF78" s="3">
        <v>33.003515416666666</v>
      </c>
      <c r="AG78" s="3">
        <v>60.350448333333333</v>
      </c>
      <c r="AH78" s="3">
        <v>66.00177123666667</v>
      </c>
      <c r="AI78" s="12">
        <v>43642</v>
      </c>
      <c r="AJ78" s="13">
        <v>637.73333333333301</v>
      </c>
      <c r="AK78" s="16">
        <v>3.0668299999999999</v>
      </c>
      <c r="AL78" s="10">
        <v>6.6829999999999945E-2</v>
      </c>
      <c r="AM78" s="10">
        <v>0.56688063035773095</v>
      </c>
      <c r="AN78" s="14">
        <v>12</v>
      </c>
      <c r="AO78" s="10">
        <v>285.14999999999998</v>
      </c>
      <c r="AP78" s="14">
        <v>10.5</v>
      </c>
      <c r="AQ78" s="14">
        <v>37</v>
      </c>
      <c r="AR78" s="10">
        <v>310.14999999999998</v>
      </c>
      <c r="AS78" s="14">
        <v>47.1</v>
      </c>
      <c r="AT78" s="14">
        <v>0.5</v>
      </c>
      <c r="AU78" s="10">
        <v>0.66026938392430412</v>
      </c>
      <c r="AV78" s="10">
        <v>10.917350345591839</v>
      </c>
      <c r="AW78" s="10">
        <v>0.59029251097645208</v>
      </c>
      <c r="AX78" s="10">
        <v>0.61980403870328482</v>
      </c>
      <c r="AY78" s="10">
        <v>9.718056427462562</v>
      </c>
      <c r="AZ78" s="10">
        <v>10.430161600863009</v>
      </c>
      <c r="BA78" s="10">
        <v>0.83615451082896186</v>
      </c>
      <c r="BB78" s="10">
        <v>6.4445828720897033E-2</v>
      </c>
      <c r="BC78" s="2">
        <v>5.8559568673968165E-2</v>
      </c>
      <c r="BD78" s="1" t="s">
        <v>59</v>
      </c>
      <c r="BE78" s="15"/>
      <c r="BF78" s="9">
        <v>0.47507833951570855</v>
      </c>
      <c r="BG78">
        <v>67</v>
      </c>
      <c r="BH78" s="19">
        <v>147.1</v>
      </c>
      <c r="BI78">
        <v>100</v>
      </c>
      <c r="BJ78" s="19">
        <v>26.7</v>
      </c>
      <c r="BK78">
        <v>82</v>
      </c>
      <c r="BL78" s="20">
        <v>12.7</v>
      </c>
      <c r="BM78">
        <v>88</v>
      </c>
      <c r="BN78">
        <v>69</v>
      </c>
      <c r="BO78" s="20">
        <v>5.25</v>
      </c>
      <c r="BP78">
        <v>91</v>
      </c>
      <c r="BQ78" s="19">
        <v>13.5</v>
      </c>
      <c r="BR78">
        <v>88</v>
      </c>
      <c r="BS78">
        <v>78</v>
      </c>
      <c r="BT78" s="20">
        <v>12.48</v>
      </c>
      <c r="BU78" s="20">
        <v>-0.80000000000000071</v>
      </c>
      <c r="BV78" s="20">
        <v>0</v>
      </c>
      <c r="BW78" s="20">
        <v>-9</v>
      </c>
      <c r="BX78" s="20">
        <v>-9</v>
      </c>
      <c r="BY78" s="20">
        <v>-7.23</v>
      </c>
      <c r="BZ78" s="25">
        <f t="shared" si="3"/>
        <v>45.359237</v>
      </c>
      <c r="CA78" s="25">
        <f t="shared" si="2"/>
        <v>20.962370617804176</v>
      </c>
    </row>
    <row r="79" spans="1:79" x14ac:dyDescent="0.3">
      <c r="A79" s="2">
        <v>11</v>
      </c>
      <c r="B79" s="3" t="s">
        <v>72</v>
      </c>
      <c r="C79" s="10">
        <v>425</v>
      </c>
      <c r="D79" s="9" t="s">
        <v>58</v>
      </c>
      <c r="E79" s="10">
        <v>9.3708038400000007</v>
      </c>
      <c r="F79" s="10">
        <v>0.56506073400000001</v>
      </c>
      <c r="G79" s="10">
        <v>19.838822329999999</v>
      </c>
      <c r="H79" s="10">
        <v>11.19659459</v>
      </c>
      <c r="I79" s="10">
        <v>78.971410980000002</v>
      </c>
      <c r="J79" s="10">
        <v>30.267246740000001</v>
      </c>
      <c r="K79" s="10">
        <v>88.495255729999997</v>
      </c>
      <c r="L79" s="11">
        <v>6.3020833333333331E-3</v>
      </c>
      <c r="M79" s="11">
        <v>6.7534606481481491E-3</v>
      </c>
      <c r="N79" s="10">
        <v>1.5882175150000002</v>
      </c>
      <c r="O79" s="10">
        <v>12.065954189999999</v>
      </c>
      <c r="P79" s="10">
        <v>0.131628008029094</v>
      </c>
      <c r="Q79" s="9">
        <v>0.11787182392412583</v>
      </c>
      <c r="R79">
        <v>5.2734727799999916</v>
      </c>
      <c r="S79">
        <v>0.43705393680099758</v>
      </c>
      <c r="T79" s="9">
        <v>0.41419841487561831</v>
      </c>
      <c r="U79" s="3">
        <v>13.102886646666667</v>
      </c>
      <c r="V79" s="3">
        <v>9.6087261973333327</v>
      </c>
      <c r="W79" s="3">
        <v>0.53785584923333329</v>
      </c>
      <c r="X79" s="3">
        <v>0.57712839329999999</v>
      </c>
      <c r="Y79" s="3">
        <v>16.634679753333334</v>
      </c>
      <c r="Z79" s="3">
        <v>18.011737409999999</v>
      </c>
      <c r="AA79" s="3">
        <v>8.8609501979999994</v>
      </c>
      <c r="AB79" s="3">
        <v>10.279246506666667</v>
      </c>
      <c r="AC79" s="3">
        <v>90.969575403333337</v>
      </c>
      <c r="AD79" s="3">
        <v>78.923755506666666</v>
      </c>
      <c r="AE79" s="3">
        <v>30.425252826666668</v>
      </c>
      <c r="AF79" s="3">
        <v>30.467892243333335</v>
      </c>
      <c r="AG79" s="3">
        <v>79.872420453333334</v>
      </c>
      <c r="AH79" s="3">
        <v>84.925677999999991</v>
      </c>
      <c r="AI79" s="12">
        <v>43642</v>
      </c>
      <c r="AJ79" s="13">
        <v>637.73333333333335</v>
      </c>
      <c r="AK79" s="16">
        <v>3.0668299999999999</v>
      </c>
      <c r="AL79" s="10">
        <v>6.6829999999999945E-2</v>
      </c>
      <c r="AM79" s="10">
        <v>0.55274736519467982</v>
      </c>
      <c r="AN79" s="14">
        <v>12</v>
      </c>
      <c r="AO79" s="10">
        <v>285.14999999999998</v>
      </c>
      <c r="AP79" s="14">
        <v>10.5</v>
      </c>
      <c r="AQ79" s="14">
        <v>37</v>
      </c>
      <c r="AR79" s="10">
        <v>310.14999999999998</v>
      </c>
      <c r="AS79" s="14">
        <v>47.1</v>
      </c>
      <c r="AT79" s="14">
        <v>0.5</v>
      </c>
      <c r="AU79" s="10">
        <v>0.6438077837525753</v>
      </c>
      <c r="AV79" s="10">
        <v>12.772388236538402</v>
      </c>
      <c r="AW79" s="10">
        <v>0.61281161729647204</v>
      </c>
      <c r="AX79" s="10">
        <v>0.65755719602197249</v>
      </c>
      <c r="AY79" s="10">
        <v>10.163959576542146</v>
      </c>
      <c r="AZ79" s="10">
        <v>11.769665679510387</v>
      </c>
      <c r="BA79" s="10">
        <v>1.7914783993102379</v>
      </c>
      <c r="BB79" s="10">
        <v>0.14847382735755588</v>
      </c>
      <c r="BC79" s="2">
        <v>0.13417138231473227</v>
      </c>
      <c r="BD79" s="1" t="s">
        <v>59</v>
      </c>
      <c r="BE79" s="15"/>
      <c r="BF79" s="9">
        <v>0.41419841487561831</v>
      </c>
      <c r="BG79">
        <v>66</v>
      </c>
      <c r="BH79" s="19">
        <v>143.69999999999999</v>
      </c>
      <c r="BI79">
        <v>90</v>
      </c>
      <c r="BJ79" s="19">
        <v>29.3</v>
      </c>
      <c r="BK79">
        <v>89</v>
      </c>
      <c r="BL79" s="20">
        <v>15</v>
      </c>
      <c r="BM79">
        <v>88</v>
      </c>
      <c r="BN79">
        <v>80</v>
      </c>
      <c r="BO79" s="20">
        <v>7.73</v>
      </c>
      <c r="BP79">
        <v>90</v>
      </c>
      <c r="BQ79" s="19">
        <v>16.399999999999999</v>
      </c>
      <c r="BR79">
        <v>89</v>
      </c>
      <c r="BS79">
        <v>71</v>
      </c>
      <c r="BT79" s="20">
        <v>11.07</v>
      </c>
      <c r="BU79" s="20">
        <v>-1.3999999999999986</v>
      </c>
      <c r="BV79" s="20">
        <v>-1</v>
      </c>
      <c r="BW79" s="20">
        <v>9</v>
      </c>
      <c r="BX79" s="20">
        <v>-1</v>
      </c>
      <c r="BY79" s="20">
        <v>-3.34</v>
      </c>
      <c r="BZ79" s="25">
        <f t="shared" si="3"/>
        <v>40.823313300000002</v>
      </c>
      <c r="CA79" s="25">
        <f t="shared" si="2"/>
        <v>19.769455764226972</v>
      </c>
    </row>
    <row r="80" spans="1:79" x14ac:dyDescent="0.3">
      <c r="A80" s="2">
        <v>12</v>
      </c>
      <c r="B80" s="3" t="s">
        <v>73</v>
      </c>
      <c r="C80" s="10">
        <v>420</v>
      </c>
      <c r="D80" s="9" t="s">
        <v>58</v>
      </c>
      <c r="E80" s="10">
        <v>8.7361624740000003</v>
      </c>
      <c r="F80" s="10">
        <v>0.59173952839999999</v>
      </c>
      <c r="G80" s="10">
        <v>19.19089941</v>
      </c>
      <c r="H80" s="10">
        <v>11.30330623</v>
      </c>
      <c r="I80" s="10">
        <v>72.530948359999996</v>
      </c>
      <c r="J80" s="10">
        <v>34.50119849</v>
      </c>
      <c r="K80" s="10">
        <v>94.681171129999996</v>
      </c>
      <c r="L80" s="11">
        <v>4.8668981481481488E-3</v>
      </c>
      <c r="M80" s="11">
        <v>5.4108680555555559E-3</v>
      </c>
      <c r="N80" s="10">
        <v>2.3290629980000013</v>
      </c>
      <c r="O80" s="10">
        <v>14.576965110000003</v>
      </c>
      <c r="P80" s="10">
        <v>0.15977694811125201</v>
      </c>
      <c r="Q80" s="9">
        <v>0.17381045928881675</v>
      </c>
      <c r="R80">
        <v>14.305966919999989</v>
      </c>
      <c r="S80">
        <v>0.98140914875249952</v>
      </c>
      <c r="T80" s="9">
        <v>0.9610901917217749</v>
      </c>
      <c r="U80" s="3">
        <v>13.113531770000002</v>
      </c>
      <c r="V80" s="3">
        <v>9.006531807</v>
      </c>
      <c r="W80" s="3">
        <v>0.53156129210000003</v>
      </c>
      <c r="X80" s="3">
        <v>0.58245412480000003</v>
      </c>
      <c r="Y80" s="3">
        <v>17.173775386666666</v>
      </c>
      <c r="Z80" s="3">
        <v>19.662309710000002</v>
      </c>
      <c r="AA80" s="3">
        <v>9.0644963996666661</v>
      </c>
      <c r="AB80" s="3">
        <v>11.389123873333332</v>
      </c>
      <c r="AC80" s="3">
        <v>87.779275279999993</v>
      </c>
      <c r="AD80" s="3">
        <v>74.29702133666666</v>
      </c>
      <c r="AE80" s="3">
        <v>34.134587806666666</v>
      </c>
      <c r="AF80" s="3">
        <v>34.258210053333336</v>
      </c>
      <c r="AG80" s="3">
        <v>79.207167563333329</v>
      </c>
      <c r="AH80" s="3">
        <v>92.135578896666672</v>
      </c>
      <c r="AI80" s="12">
        <v>43642</v>
      </c>
      <c r="AJ80" s="13">
        <v>637.73333333333335</v>
      </c>
      <c r="AK80" s="16">
        <v>3.0668299999999999</v>
      </c>
      <c r="AL80" s="10">
        <v>6.6829999999999945E-2</v>
      </c>
      <c r="AM80" s="10">
        <v>0.57884479583152637</v>
      </c>
      <c r="AN80" s="14">
        <v>12</v>
      </c>
      <c r="AO80" s="10">
        <v>285.14999999999998</v>
      </c>
      <c r="AP80" s="14">
        <v>10.5</v>
      </c>
      <c r="AQ80" s="14">
        <v>37</v>
      </c>
      <c r="AR80" s="10">
        <v>310.14999999999998</v>
      </c>
      <c r="AS80" s="14">
        <v>47.1</v>
      </c>
      <c r="AT80" s="14">
        <v>0.5</v>
      </c>
      <c r="AU80" s="10">
        <v>0.67420454371546912</v>
      </c>
      <c r="AV80" s="10">
        <v>12.938591580208515</v>
      </c>
      <c r="AW80" s="10">
        <v>0.60563984861060327</v>
      </c>
      <c r="AX80" s="10">
        <v>0.6636251232155761</v>
      </c>
      <c r="AY80" s="10">
        <v>10.378094232234824</v>
      </c>
      <c r="AZ80" s="10">
        <v>13.047138327424724</v>
      </c>
      <c r="BA80" s="10">
        <v>2.7159402305568676</v>
      </c>
      <c r="BB80" s="10">
        <v>0.18631726220526482</v>
      </c>
      <c r="BC80" s="2">
        <v>0.19935952386264263</v>
      </c>
      <c r="BD80" s="1" t="s">
        <v>59</v>
      </c>
      <c r="BE80" s="15"/>
      <c r="BF80" s="9">
        <v>0.9610901917217749</v>
      </c>
      <c r="BG80">
        <v>51</v>
      </c>
      <c r="BH80" s="19">
        <v>156</v>
      </c>
      <c r="BI80">
        <v>129</v>
      </c>
      <c r="BJ80" s="19">
        <v>32.4</v>
      </c>
      <c r="BK80">
        <v>90</v>
      </c>
      <c r="BL80" s="20">
        <v>16.899999999999999</v>
      </c>
      <c r="BM80">
        <v>82</v>
      </c>
      <c r="BN80">
        <v>96</v>
      </c>
      <c r="BO80" s="20">
        <v>8.58</v>
      </c>
      <c r="BP80">
        <v>88</v>
      </c>
      <c r="BQ80" s="19">
        <v>14</v>
      </c>
      <c r="BR80">
        <v>86</v>
      </c>
      <c r="BS80">
        <v>104</v>
      </c>
      <c r="BT80" s="20">
        <v>8.17</v>
      </c>
      <c r="BU80" s="20">
        <v>2.8999999999999986</v>
      </c>
      <c r="BV80" s="20">
        <v>-4</v>
      </c>
      <c r="BW80" s="20">
        <v>-8</v>
      </c>
      <c r="BX80" s="20">
        <v>2</v>
      </c>
      <c r="BY80" s="20">
        <v>0.41000000000000014</v>
      </c>
      <c r="BZ80" s="25">
        <f t="shared" si="3"/>
        <v>58.513415730000006</v>
      </c>
      <c r="CA80" s="25">
        <f t="shared" si="2"/>
        <v>24.043974248027613</v>
      </c>
    </row>
    <row r="81" spans="1:79" x14ac:dyDescent="0.3">
      <c r="A81" s="2">
        <v>13</v>
      </c>
      <c r="B81" s="3" t="s">
        <v>74</v>
      </c>
      <c r="C81" s="10">
        <v>451</v>
      </c>
      <c r="D81" s="9" t="s">
        <v>58</v>
      </c>
      <c r="E81" s="10">
        <v>9.4329215519999998</v>
      </c>
      <c r="F81" s="10">
        <v>0.63770856200000003</v>
      </c>
      <c r="G81" s="10">
        <v>22.141235439999999</v>
      </c>
      <c r="H81" s="10">
        <v>14.005235450000001</v>
      </c>
      <c r="I81" s="10">
        <v>75.435616620000005</v>
      </c>
      <c r="J81" s="10">
        <v>34.10042206</v>
      </c>
      <c r="K81" s="10">
        <v>86.675416850000005</v>
      </c>
      <c r="L81" s="11">
        <v>4.0856481481481481E-3</v>
      </c>
      <c r="M81" s="11">
        <v>4.6874884259259257E-3</v>
      </c>
      <c r="N81" s="10">
        <v>2.2944723500000013</v>
      </c>
      <c r="O81" s="10">
        <v>13.32052646999999</v>
      </c>
      <c r="P81" s="10">
        <v>0.1722508757568651</v>
      </c>
      <c r="Q81" s="9">
        <v>0.17806804066197499</v>
      </c>
      <c r="R81">
        <v>5.2285841099999999</v>
      </c>
      <c r="S81">
        <v>0.39252083029718299</v>
      </c>
      <c r="T81" s="9">
        <v>0.2524797928342184</v>
      </c>
      <c r="U81" s="3">
        <v>13.461035646666668</v>
      </c>
      <c r="V81" s="3">
        <v>9.3367300296666667</v>
      </c>
      <c r="W81" s="3">
        <v>0.50702924249999992</v>
      </c>
      <c r="X81" s="3">
        <v>0.60125235656666665</v>
      </c>
      <c r="Y81" s="3">
        <v>22.288055393333334</v>
      </c>
      <c r="Z81" s="3">
        <v>22.809349513333334</v>
      </c>
      <c r="AA81" s="3">
        <v>11.251266663333334</v>
      </c>
      <c r="AB81" s="3">
        <v>13.606034643333333</v>
      </c>
      <c r="AC81" s="3">
        <v>87.295507333333333</v>
      </c>
      <c r="AD81" s="3">
        <v>73.706992116666655</v>
      </c>
      <c r="AE81" s="3">
        <v>33.127724499999999</v>
      </c>
      <c r="AF81" s="3">
        <v>33.289755866666667</v>
      </c>
      <c r="AG81" s="3">
        <v>81.69612952</v>
      </c>
      <c r="AH81" s="3">
        <v>85.072794756666667</v>
      </c>
      <c r="AI81" s="12">
        <v>43641</v>
      </c>
      <c r="AJ81" s="13">
        <v>640.1</v>
      </c>
      <c r="AK81" s="16">
        <v>2.988</v>
      </c>
      <c r="AL81" s="10">
        <v>1.2000000000000011E-2</v>
      </c>
      <c r="AM81" s="10">
        <v>0.640269640562249</v>
      </c>
      <c r="AN81" s="14">
        <v>12</v>
      </c>
      <c r="AO81" s="10">
        <v>285.14999999999998</v>
      </c>
      <c r="AP81" s="14">
        <v>10.5</v>
      </c>
      <c r="AQ81" s="14">
        <v>37</v>
      </c>
      <c r="AR81" s="10">
        <v>310.14999999999998</v>
      </c>
      <c r="AS81" s="14">
        <v>47.1</v>
      </c>
      <c r="AT81" s="14">
        <v>0.5</v>
      </c>
      <c r="AU81" s="10">
        <v>0.74555167398708944</v>
      </c>
      <c r="AV81" s="10">
        <v>16.507435146434268</v>
      </c>
      <c r="AW81" s="10">
        <v>0.59277313028499201</v>
      </c>
      <c r="AX81" s="10">
        <v>0.70293034724373171</v>
      </c>
      <c r="AY81" s="10">
        <v>13.18030843163195</v>
      </c>
      <c r="AZ81" s="10">
        <v>16.019998443541521</v>
      </c>
      <c r="BA81" s="10">
        <v>2.8645051809577335</v>
      </c>
      <c r="BB81" s="10">
        <v>0.21504444193020966</v>
      </c>
      <c r="BC81" s="2">
        <v>0.21498310769561502</v>
      </c>
      <c r="BD81" s="1" t="s">
        <v>59</v>
      </c>
      <c r="BE81" s="15"/>
      <c r="BF81" s="9">
        <v>0.2524797928342184</v>
      </c>
      <c r="BG81">
        <v>62</v>
      </c>
      <c r="BH81" s="19">
        <v>156.5</v>
      </c>
      <c r="BI81">
        <v>154</v>
      </c>
      <c r="BJ81" s="19">
        <v>33.4</v>
      </c>
      <c r="BK81">
        <v>88</v>
      </c>
      <c r="BL81" s="20">
        <v>14.9</v>
      </c>
      <c r="BM81">
        <v>83</v>
      </c>
      <c r="BN81">
        <v>80</v>
      </c>
      <c r="BO81" s="20">
        <v>9.5299999999999994</v>
      </c>
      <c r="BP81">
        <v>87</v>
      </c>
      <c r="BQ81" s="19">
        <v>15.5</v>
      </c>
      <c r="BR81">
        <v>83</v>
      </c>
      <c r="BS81">
        <v>77</v>
      </c>
      <c r="BT81" s="20">
        <v>10.17</v>
      </c>
      <c r="BU81" s="20">
        <v>-0.59999999999999964</v>
      </c>
      <c r="BV81" s="20">
        <v>0</v>
      </c>
      <c r="BW81" s="20">
        <v>3</v>
      </c>
      <c r="BX81" s="20">
        <v>1</v>
      </c>
      <c r="BY81" s="20">
        <v>-0.64000000000000057</v>
      </c>
      <c r="BZ81" s="25">
        <f t="shared" si="3"/>
        <v>69.853224980000007</v>
      </c>
      <c r="CA81" s="25">
        <f t="shared" si="2"/>
        <v>28.520542204166631</v>
      </c>
    </row>
    <row r="82" spans="1:79" x14ac:dyDescent="0.3">
      <c r="A82" s="2">
        <v>14</v>
      </c>
      <c r="B82" s="3" t="s">
        <v>75</v>
      </c>
      <c r="C82" s="10">
        <v>393</v>
      </c>
      <c r="D82" s="9" t="s">
        <v>58</v>
      </c>
      <c r="E82" s="10"/>
      <c r="F82" s="10"/>
      <c r="G82" s="10"/>
      <c r="H82" s="10"/>
      <c r="I82" s="10"/>
      <c r="J82" s="10"/>
      <c r="K82" s="10"/>
      <c r="L82" s="11"/>
      <c r="M82" s="11"/>
      <c r="N82" s="10"/>
      <c r="O82" s="10"/>
      <c r="P82" s="10"/>
      <c r="Q82" s="9">
        <v>2.4602580047193037E-2</v>
      </c>
      <c r="T82" s="9"/>
      <c r="U82" s="3">
        <v>13.090806765</v>
      </c>
      <c r="V82" s="3">
        <v>9.3341505500000004</v>
      </c>
      <c r="W82" s="3">
        <v>0.57215134700000003</v>
      </c>
      <c r="X82" s="3">
        <v>0.58499964085</v>
      </c>
      <c r="Y82" s="3">
        <v>17.182388449999998</v>
      </c>
      <c r="Z82" s="3">
        <v>17.39170017</v>
      </c>
      <c r="AA82" s="3">
        <v>9.7924525894999999</v>
      </c>
      <c r="AB82" s="3">
        <v>10.145587728500001</v>
      </c>
      <c r="AC82" s="3">
        <v>86.604261645000008</v>
      </c>
      <c r="AD82" s="3">
        <v>70.025098154999995</v>
      </c>
      <c r="AE82" s="3">
        <v>29.737351050000001</v>
      </c>
      <c r="AF82" s="3">
        <v>31.027164535000001</v>
      </c>
      <c r="AG82" s="3" t="e">
        <v>#DIV/0!</v>
      </c>
      <c r="AH82" s="3" t="e">
        <v>#DIV/0!</v>
      </c>
      <c r="AI82" s="12">
        <v>43642</v>
      </c>
      <c r="AJ82" s="13">
        <v>637.73333333333335</v>
      </c>
      <c r="AK82" s="16">
        <v>3.0668299999999999</v>
      </c>
      <c r="AL82" s="10">
        <v>6.6829999999999945E-2</v>
      </c>
      <c r="AM82" s="10" t="s">
        <v>518</v>
      </c>
      <c r="AN82" s="14">
        <v>12</v>
      </c>
      <c r="AO82" s="10">
        <v>285.14999999999998</v>
      </c>
      <c r="AP82" s="14">
        <v>10.5</v>
      </c>
      <c r="AQ82" s="14">
        <v>37</v>
      </c>
      <c r="AR82" s="10">
        <v>310.14999999999998</v>
      </c>
      <c r="AS82" s="14">
        <v>47.1</v>
      </c>
      <c r="AT82" s="14">
        <v>0.5</v>
      </c>
      <c r="AU82" s="10" t="s">
        <v>518</v>
      </c>
      <c r="AV82" s="10" t="s">
        <v>518</v>
      </c>
      <c r="AW82" s="10">
        <v>0.65188654691253189</v>
      </c>
      <c r="AX82" s="10">
        <v>0.66652538321958676</v>
      </c>
      <c r="AY82" s="10">
        <v>11.189019087952573</v>
      </c>
      <c r="AZ82" s="10">
        <v>11.584507669349131</v>
      </c>
      <c r="BA82" s="10" t="s">
        <v>518</v>
      </c>
      <c r="BB82" s="10" t="s">
        <v>518</v>
      </c>
      <c r="BC82" s="2">
        <v>2.6548662831537506E-2</v>
      </c>
      <c r="BD82" s="1" t="s">
        <v>59</v>
      </c>
      <c r="BE82" s="15" t="s">
        <v>76</v>
      </c>
      <c r="BF82" s="9"/>
      <c r="BG82">
        <v>67</v>
      </c>
      <c r="BH82" s="19">
        <v>150.9</v>
      </c>
      <c r="BI82">
        <v>102</v>
      </c>
      <c r="BJ82" s="19">
        <v>34.6</v>
      </c>
      <c r="BK82">
        <v>86</v>
      </c>
      <c r="BL82" s="20">
        <v>15.4</v>
      </c>
      <c r="BM82">
        <v>86</v>
      </c>
      <c r="BN82">
        <v>47</v>
      </c>
      <c r="BO82" s="20">
        <v>5.08</v>
      </c>
      <c r="BP82">
        <v>95</v>
      </c>
      <c r="BQ82" s="19">
        <v>13</v>
      </c>
      <c r="BR82">
        <v>86</v>
      </c>
      <c r="BS82">
        <v>66</v>
      </c>
      <c r="BT82" s="20">
        <v>3.33</v>
      </c>
      <c r="BU82" s="20">
        <v>2.4000000000000004</v>
      </c>
      <c r="BV82" s="20">
        <v>0</v>
      </c>
      <c r="BW82" s="20">
        <v>-19</v>
      </c>
      <c r="BX82" s="20">
        <v>-9</v>
      </c>
      <c r="BY82" s="20">
        <v>1.75</v>
      </c>
      <c r="BZ82" s="25">
        <f t="shared" si="3"/>
        <v>46.266421740000006</v>
      </c>
      <c r="CA82" s="25">
        <f t="shared" si="2"/>
        <v>20.318303011618823</v>
      </c>
    </row>
    <row r="83" spans="1:79" x14ac:dyDescent="0.3">
      <c r="A83" s="2">
        <v>15</v>
      </c>
      <c r="B83" s="3" t="s">
        <v>77</v>
      </c>
      <c r="C83" s="10">
        <v>489</v>
      </c>
      <c r="D83" s="9" t="s">
        <v>58</v>
      </c>
      <c r="E83" s="10">
        <v>8.7945121240000006</v>
      </c>
      <c r="F83" s="10">
        <v>0.66851223230000001</v>
      </c>
      <c r="G83" s="10">
        <v>18.265637309999999</v>
      </c>
      <c r="H83" s="10">
        <v>10.447822929999999</v>
      </c>
      <c r="I83" s="10">
        <v>77.682864199999997</v>
      </c>
      <c r="J83" s="10">
        <v>31.005616499999999</v>
      </c>
      <c r="K83" s="10">
        <v>87.385096950000005</v>
      </c>
      <c r="L83" s="11">
        <v>4.0277777777777777E-3</v>
      </c>
      <c r="M83" s="11">
        <v>4.5543865740740744E-3</v>
      </c>
      <c r="N83" s="10">
        <v>1.3424960219999988</v>
      </c>
      <c r="O83" s="10">
        <v>11.996175570000005</v>
      </c>
      <c r="P83" s="10">
        <v>0.11191033460341379</v>
      </c>
      <c r="Q83" s="9">
        <v>0.10112120018917659</v>
      </c>
      <c r="R83">
        <v>8.4021894100000054</v>
      </c>
      <c r="S83">
        <v>0.70040567187197322</v>
      </c>
      <c r="T83" s="9">
        <v>0.73389621154530316</v>
      </c>
      <c r="U83" s="3">
        <v>13.087178373333332</v>
      </c>
      <c r="V83" s="3">
        <v>9.6397183269999989</v>
      </c>
      <c r="W83" s="3">
        <v>0.52800812863333324</v>
      </c>
      <c r="X83" s="3">
        <v>0.57595057153333329</v>
      </c>
      <c r="Y83" s="3">
        <v>15.230212880000002</v>
      </c>
      <c r="Z83" s="3">
        <v>17.093966253333335</v>
      </c>
      <c r="AA83" s="3">
        <v>8.0589411596666682</v>
      </c>
      <c r="AB83" s="3">
        <v>9.3230714509999988</v>
      </c>
      <c r="AC83" s="3">
        <v>90.362685753333338</v>
      </c>
      <c r="AD83" s="3">
        <v>77.826819069999999</v>
      </c>
      <c r="AE83" s="3">
        <v>30.406256276666667</v>
      </c>
      <c r="AF83" s="3">
        <v>30.695468349999999</v>
      </c>
      <c r="AG83" s="3">
        <v>76.310016493333322</v>
      </c>
      <c r="AH83" s="3">
        <v>85.528094670000016</v>
      </c>
      <c r="AI83" s="12">
        <v>43642</v>
      </c>
      <c r="AJ83" s="13">
        <v>637.73333333333335</v>
      </c>
      <c r="AK83" s="16">
        <v>3.0668299999999999</v>
      </c>
      <c r="AL83" s="10">
        <v>6.6829999999999945E-2</v>
      </c>
      <c r="AM83" s="10">
        <v>0.65394452803057235</v>
      </c>
      <c r="AN83" s="14">
        <v>12</v>
      </c>
      <c r="AO83" s="10">
        <v>285.14999999999998</v>
      </c>
      <c r="AP83" s="14">
        <v>10.5</v>
      </c>
      <c r="AQ83" s="14">
        <v>37</v>
      </c>
      <c r="AR83" s="10">
        <v>310.14999999999998</v>
      </c>
      <c r="AS83" s="14">
        <v>47.1</v>
      </c>
      <c r="AT83" s="14">
        <v>0.5</v>
      </c>
      <c r="AU83" s="10">
        <v>0.76167631688339865</v>
      </c>
      <c r="AV83" s="10">
        <v>13.912503351808789</v>
      </c>
      <c r="AW83" s="10">
        <v>0.60159151511449926</v>
      </c>
      <c r="AX83" s="10">
        <v>0.65621523262648873</v>
      </c>
      <c r="AY83" s="10">
        <v>9.1897759359287488</v>
      </c>
      <c r="AZ83" s="10">
        <v>11.283320657677741</v>
      </c>
      <c r="BA83" s="10">
        <v>3.5369542684152488</v>
      </c>
      <c r="BB83" s="10">
        <v>0.29484015532920776</v>
      </c>
      <c r="BC83" s="2">
        <v>0.16974491815387127</v>
      </c>
      <c r="BD83" s="1" t="s">
        <v>59</v>
      </c>
      <c r="BE83" s="15"/>
      <c r="BF83" s="9">
        <v>0.73389621154530316</v>
      </c>
      <c r="BG83">
        <v>60</v>
      </c>
      <c r="BH83" s="19">
        <v>147.30000000000001</v>
      </c>
      <c r="BI83">
        <v>99</v>
      </c>
      <c r="BJ83" s="19">
        <v>29.4</v>
      </c>
      <c r="BK83">
        <v>86</v>
      </c>
      <c r="BL83" s="20">
        <v>15.2</v>
      </c>
      <c r="BM83">
        <v>88</v>
      </c>
      <c r="BN83">
        <v>87</v>
      </c>
      <c r="BO83" s="20">
        <v>3.03</v>
      </c>
      <c r="BP83">
        <v>81</v>
      </c>
      <c r="BQ83" s="19">
        <v>15.1</v>
      </c>
      <c r="BR83">
        <v>85</v>
      </c>
      <c r="BS83">
        <v>77</v>
      </c>
      <c r="BT83" s="20">
        <v>3.89</v>
      </c>
      <c r="BU83" s="20">
        <v>9.9999999999999645E-2</v>
      </c>
      <c r="BV83" s="20">
        <v>3</v>
      </c>
      <c r="BW83" s="20">
        <v>10</v>
      </c>
      <c r="BX83" s="20">
        <v>5</v>
      </c>
      <c r="BY83" s="20">
        <v>-0.86000000000000032</v>
      </c>
      <c r="BZ83" s="25">
        <f t="shared" si="3"/>
        <v>44.905644630000005</v>
      </c>
      <c r="CA83" s="25">
        <f t="shared" si="2"/>
        <v>20.696430120996677</v>
      </c>
    </row>
    <row r="84" spans="1:79" x14ac:dyDescent="0.3">
      <c r="A84" s="2">
        <v>17</v>
      </c>
      <c r="B84" s="3" t="s">
        <v>80</v>
      </c>
      <c r="C84" s="10">
        <v>479</v>
      </c>
      <c r="D84" s="9" t="s">
        <v>58</v>
      </c>
      <c r="E84" s="10">
        <v>9.1282101509999993</v>
      </c>
      <c r="F84" s="10">
        <v>0.64487812410000001</v>
      </c>
      <c r="G84" s="10">
        <v>21.21710474</v>
      </c>
      <c r="H84" s="10">
        <v>13.64295656</v>
      </c>
      <c r="I84" s="10">
        <v>80.204151429999996</v>
      </c>
      <c r="J84" s="10">
        <v>30.68887131</v>
      </c>
      <c r="K84" s="10">
        <v>84.661879440000007</v>
      </c>
      <c r="L84" s="11">
        <v>5.162037037037037E-3</v>
      </c>
      <c r="M84" s="11">
        <v>5.6944328703703714E-3</v>
      </c>
      <c r="N84" s="10">
        <v>5.3923634759999999</v>
      </c>
      <c r="O84" s="10">
        <v>11.693719360000003</v>
      </c>
      <c r="P84" s="10">
        <v>0.46113330669156732</v>
      </c>
      <c r="Q84" s="9">
        <v>0.23099574944015935</v>
      </c>
      <c r="R84">
        <v>5.7634034100000093</v>
      </c>
      <c r="S84">
        <v>0.49286315436254902</v>
      </c>
      <c r="T84" s="9">
        <v>0.62191638676680128</v>
      </c>
      <c r="U84" s="3">
        <v>13.537711473333333</v>
      </c>
      <c r="V84" s="3">
        <v>9.2358243236666677</v>
      </c>
      <c r="W84" s="3">
        <v>0.4796914025666667</v>
      </c>
      <c r="X84" s="3">
        <v>0.5626106375333334</v>
      </c>
      <c r="Y84" s="3">
        <v>19.477270470000001</v>
      </c>
      <c r="Z84" s="3">
        <v>20.923443716666668</v>
      </c>
      <c r="AA84" s="3">
        <v>9.0694712316666664</v>
      </c>
      <c r="AB84" s="3">
        <v>11.755947506666667</v>
      </c>
      <c r="AC84" s="3">
        <v>90.10475086999999</v>
      </c>
      <c r="AD84" s="3">
        <v>78.484803066666657</v>
      </c>
      <c r="AE84" s="3">
        <v>30.33018371</v>
      </c>
      <c r="AF84" s="3">
        <v>30.25568767333333</v>
      </c>
      <c r="AG84" s="3">
        <v>75.754623633333338</v>
      </c>
      <c r="AH84" s="3">
        <v>82.974709266666665</v>
      </c>
      <c r="AI84" s="12">
        <v>43642</v>
      </c>
      <c r="AJ84" s="13">
        <v>637.73333333333335</v>
      </c>
      <c r="AK84" s="16">
        <v>3.0668299999999999</v>
      </c>
      <c r="AL84" s="10">
        <v>6.6829999999999945E-2</v>
      </c>
      <c r="AM84" s="10">
        <v>0.6308254361343798</v>
      </c>
      <c r="AN84" s="14">
        <v>12</v>
      </c>
      <c r="AO84" s="10">
        <v>285.14999999999998</v>
      </c>
      <c r="AP84" s="14">
        <v>10.5</v>
      </c>
      <c r="AQ84" s="14">
        <v>37</v>
      </c>
      <c r="AR84" s="10">
        <v>310.14999999999998</v>
      </c>
      <c r="AS84" s="14">
        <v>47.1</v>
      </c>
      <c r="AT84" s="14">
        <v>0.5</v>
      </c>
      <c r="AU84" s="10">
        <v>0.73474855159080865</v>
      </c>
      <c r="AV84" s="10">
        <v>15.589236976665481</v>
      </c>
      <c r="AW84" s="10">
        <v>0.54654135421062566</v>
      </c>
      <c r="AX84" s="10">
        <v>0.64101624103641719</v>
      </c>
      <c r="AY84" s="10">
        <v>10.349698038434861</v>
      </c>
      <c r="AZ84" s="10">
        <v>13.430939216079745</v>
      </c>
      <c r="BA84" s="10">
        <v>6.1661135121071631</v>
      </c>
      <c r="BB84" s="10">
        <v>0.52730130784557849</v>
      </c>
      <c r="BC84" s="2">
        <v>0.26493515459565525</v>
      </c>
      <c r="BD84" s="1" t="s">
        <v>59</v>
      </c>
      <c r="BE84" s="15"/>
      <c r="BF84" s="9">
        <v>0.62191638676680128</v>
      </c>
      <c r="BG84">
        <v>59</v>
      </c>
      <c r="BH84" s="19">
        <v>152.4</v>
      </c>
      <c r="BI84">
        <v>127</v>
      </c>
      <c r="BJ84" s="19">
        <v>33.9</v>
      </c>
      <c r="BK84">
        <v>81</v>
      </c>
      <c r="BL84" s="20">
        <v>16.399999999999999</v>
      </c>
      <c r="BM84">
        <v>84</v>
      </c>
      <c r="BN84">
        <v>81</v>
      </c>
      <c r="BO84" s="20">
        <v>6.58</v>
      </c>
      <c r="BP84">
        <v>89</v>
      </c>
      <c r="BQ84" s="19">
        <v>16.600000000000001</v>
      </c>
      <c r="BR84">
        <v>82</v>
      </c>
      <c r="BS84">
        <v>89</v>
      </c>
      <c r="BT84" s="20">
        <v>4.17</v>
      </c>
      <c r="BU84" s="20">
        <v>-0.20000000000000284</v>
      </c>
      <c r="BV84" s="20">
        <v>2</v>
      </c>
      <c r="BW84" s="20">
        <v>-8</v>
      </c>
      <c r="BX84" s="20">
        <v>-8</v>
      </c>
      <c r="BY84" s="20">
        <v>2.41</v>
      </c>
      <c r="BZ84" s="25">
        <f t="shared" si="3"/>
        <v>57.60623099</v>
      </c>
      <c r="CA84" s="25">
        <f t="shared" si="2"/>
        <v>24.802732392825895</v>
      </c>
    </row>
    <row r="85" spans="1:79" x14ac:dyDescent="0.3">
      <c r="A85" s="2">
        <v>18</v>
      </c>
      <c r="B85" s="3" t="s">
        <v>81</v>
      </c>
      <c r="C85" s="10">
        <v>418</v>
      </c>
      <c r="D85" s="9" t="s">
        <v>58</v>
      </c>
      <c r="E85" s="10"/>
      <c r="F85" s="10"/>
      <c r="G85" s="10"/>
      <c r="H85" s="10"/>
      <c r="I85" s="10"/>
      <c r="J85" s="10"/>
      <c r="K85" s="10"/>
      <c r="L85" s="11"/>
      <c r="M85" s="11"/>
      <c r="N85" s="10">
        <v>0</v>
      </c>
      <c r="O85" s="10">
        <v>0</v>
      </c>
      <c r="P85" s="10" t="e">
        <v>#DIV/0!</v>
      </c>
      <c r="Q85" s="9" t="e">
        <v>#DIV/0!</v>
      </c>
      <c r="R85">
        <v>0</v>
      </c>
      <c r="S85" t="e">
        <v>#DIV/0!</v>
      </c>
      <c r="T85" s="9" t="e">
        <v>#DIV/0!</v>
      </c>
      <c r="U85" s="3" t="e">
        <v>#DIV/0!</v>
      </c>
      <c r="V85" s="3" t="e">
        <v>#DIV/0!</v>
      </c>
      <c r="W85" s="3" t="e">
        <v>#DIV/0!</v>
      </c>
      <c r="X85" s="3" t="e">
        <v>#DIV/0!</v>
      </c>
      <c r="Y85" s="3" t="e">
        <v>#DIV/0!</v>
      </c>
      <c r="Z85" s="3" t="e">
        <v>#DIV/0!</v>
      </c>
      <c r="AA85" s="3" t="e">
        <v>#DIV/0!</v>
      </c>
      <c r="AB85" s="3" t="e">
        <v>#DIV/0!</v>
      </c>
      <c r="AC85" s="3" t="e">
        <v>#DIV/0!</v>
      </c>
      <c r="AD85" s="3" t="e">
        <v>#DIV/0!</v>
      </c>
      <c r="AE85" s="3" t="e">
        <v>#DIV/0!</v>
      </c>
      <c r="AF85" s="3" t="e">
        <v>#DIV/0!</v>
      </c>
      <c r="AG85" s="3" t="e">
        <v>#DIV/0!</v>
      </c>
      <c r="AH85" s="3" t="e">
        <v>#DIV/0!</v>
      </c>
      <c r="AI85" s="4"/>
      <c r="AJ85" s="5"/>
      <c r="AK85" s="16"/>
      <c r="AL85" s="10">
        <v>3</v>
      </c>
      <c r="AM85" s="10" t="s">
        <v>518</v>
      </c>
      <c r="AN85" s="14">
        <v>12</v>
      </c>
      <c r="AO85" s="10">
        <v>285.14999999999998</v>
      </c>
      <c r="AP85" s="14">
        <v>10.5</v>
      </c>
      <c r="AQ85" s="14">
        <v>37</v>
      </c>
      <c r="AR85" s="10">
        <v>310.14999999999998</v>
      </c>
      <c r="AS85" s="14">
        <v>47.1</v>
      </c>
      <c r="AT85" s="14">
        <v>0.5</v>
      </c>
      <c r="AU85" s="10" t="s">
        <v>518</v>
      </c>
      <c r="AV85" s="10" t="s">
        <v>518</v>
      </c>
      <c r="AW85" s="10" t="e">
        <v>#DIV/0!</v>
      </c>
      <c r="AX85" s="10" t="e">
        <v>#DIV/0!</v>
      </c>
      <c r="AY85" s="10" t="e">
        <v>#DIV/0!</v>
      </c>
      <c r="AZ85" s="10" t="e">
        <v>#DIV/0!</v>
      </c>
      <c r="BA85" s="10" t="s">
        <v>518</v>
      </c>
      <c r="BB85" s="10" t="s">
        <v>518</v>
      </c>
      <c r="BC85" s="2" t="e">
        <v>#DIV/0!</v>
      </c>
      <c r="BD85" s="1" t="s">
        <v>59</v>
      </c>
      <c r="BE85" s="15" t="s">
        <v>82</v>
      </c>
      <c r="BF85" s="9" t="e">
        <v>#DIV/0!</v>
      </c>
      <c r="BH85" s="19"/>
      <c r="BJ85" s="19"/>
      <c r="BL85" s="20"/>
      <c r="BO85" s="20"/>
      <c r="BQ85" s="19"/>
      <c r="BT85" s="20"/>
      <c r="BU85" s="20"/>
      <c r="BV85" s="20"/>
      <c r="BW85" s="20"/>
      <c r="BX85" s="20"/>
      <c r="BY85" s="20"/>
      <c r="BZ85" s="25"/>
      <c r="CA85" s="25"/>
    </row>
    <row r="86" spans="1:79" x14ac:dyDescent="0.3">
      <c r="A86" s="2">
        <v>21</v>
      </c>
      <c r="B86" s="3" t="s">
        <v>85</v>
      </c>
      <c r="C86" s="10">
        <v>534</v>
      </c>
      <c r="D86" s="9" t="s">
        <v>58</v>
      </c>
      <c r="E86" s="10">
        <v>10.372992760000001</v>
      </c>
      <c r="F86" s="10">
        <v>0.41294217830000002</v>
      </c>
      <c r="G86" s="10">
        <v>18.147175990000001</v>
      </c>
      <c r="H86" s="10">
        <v>7.4950658109999999</v>
      </c>
      <c r="I86" s="10">
        <v>61.869110730000003</v>
      </c>
      <c r="J86" s="10">
        <v>37.924760800000001</v>
      </c>
      <c r="K86" s="10">
        <v>81.964071189999999</v>
      </c>
      <c r="L86" s="11">
        <v>1.1643518518518518E-2</v>
      </c>
      <c r="M86" s="11">
        <v>1.2326377314814814E-2</v>
      </c>
      <c r="N86" s="10">
        <v>-1.4581652340000009</v>
      </c>
      <c r="O86" s="10">
        <v>12.776648199999997</v>
      </c>
      <c r="P86" s="10">
        <v>-0.11412736824044363</v>
      </c>
      <c r="Q86" s="9">
        <v>0.15344097972278395</v>
      </c>
      <c r="R86">
        <v>6.709392550000004</v>
      </c>
      <c r="S86">
        <v>0.52512931756233261</v>
      </c>
      <c r="T86" s="9">
        <v>0.55124135794631846</v>
      </c>
      <c r="U86" s="3">
        <v>13.206805209999999</v>
      </c>
      <c r="V86" s="3">
        <v>9.4338529013333332</v>
      </c>
      <c r="W86" s="3">
        <v>0.54418974059999992</v>
      </c>
      <c r="X86" s="3">
        <v>0.59656910516666672</v>
      </c>
      <c r="Y86" s="3">
        <v>16.71820043</v>
      </c>
      <c r="Z86" s="3">
        <v>18.608668693333332</v>
      </c>
      <c r="AA86" s="3">
        <v>9.0352313003333347</v>
      </c>
      <c r="AB86" s="3">
        <v>11.113653227</v>
      </c>
      <c r="AC86" s="3">
        <v>77.44326439999999</v>
      </c>
      <c r="AD86" s="3">
        <v>64.24496383333333</v>
      </c>
      <c r="AE86" s="3">
        <v>38.260142519999995</v>
      </c>
      <c r="AF86" s="3">
        <v>38.204388316666666</v>
      </c>
      <c r="AG86" s="3">
        <v>77.288725883333328</v>
      </c>
      <c r="AH86" s="3">
        <v>84.573709866666675</v>
      </c>
      <c r="AI86" s="12">
        <v>43643</v>
      </c>
      <c r="AJ86" s="13">
        <v>635.4666666666667</v>
      </c>
      <c r="AK86" s="16">
        <v>3.0321150000000001</v>
      </c>
      <c r="AL86" s="10">
        <v>3.2115000000000116E-2</v>
      </c>
      <c r="AM86" s="10">
        <v>0.40856845301052236</v>
      </c>
      <c r="AN86" s="14">
        <v>12</v>
      </c>
      <c r="AO86" s="10">
        <v>285.14999999999998</v>
      </c>
      <c r="AP86" s="14">
        <v>10.5</v>
      </c>
      <c r="AQ86" s="14">
        <v>37</v>
      </c>
      <c r="AR86" s="10">
        <v>310.14999999999998</v>
      </c>
      <c r="AS86" s="14">
        <v>47.1</v>
      </c>
      <c r="AT86" s="14">
        <v>0.5</v>
      </c>
      <c r="AU86" s="10">
        <v>0.47599792976716093</v>
      </c>
      <c r="AV86" s="10">
        <v>8.63801820236033</v>
      </c>
      <c r="AW86" s="10">
        <v>0.6272868298232841</v>
      </c>
      <c r="AX86" s="10">
        <v>0.68766445750688521</v>
      </c>
      <c r="AY86" s="10">
        <v>10.408923202211954</v>
      </c>
      <c r="AZ86" s="10">
        <v>12.817824324124176</v>
      </c>
      <c r="BA86" s="10">
        <v>-1.6794274872084856</v>
      </c>
      <c r="BB86" s="10">
        <v>-0.13144507549393791</v>
      </c>
      <c r="BC86" s="2">
        <v>0.17787797899890453</v>
      </c>
      <c r="BD86" s="1" t="s">
        <v>59</v>
      </c>
      <c r="BE86" s="15"/>
      <c r="BF86" s="9">
        <v>0.55124135794631846</v>
      </c>
      <c r="BG86">
        <v>52</v>
      </c>
      <c r="BH86" s="19">
        <v>162.19999999999999</v>
      </c>
      <c r="BI86">
        <v>118</v>
      </c>
      <c r="BJ86" s="19">
        <v>34.799999999999997</v>
      </c>
      <c r="BK86">
        <v>85</v>
      </c>
      <c r="BL86" s="20">
        <v>16.7</v>
      </c>
      <c r="BM86">
        <v>86</v>
      </c>
      <c r="BN86">
        <v>61</v>
      </c>
      <c r="BO86" s="20">
        <v>5.78</v>
      </c>
      <c r="BP86">
        <v>77</v>
      </c>
      <c r="BQ86" s="19">
        <v>12.2</v>
      </c>
      <c r="BR86">
        <v>82</v>
      </c>
      <c r="BS86">
        <v>62</v>
      </c>
      <c r="BT86" s="20">
        <v>3.22</v>
      </c>
      <c r="BU86" s="20">
        <v>4.5</v>
      </c>
      <c r="BV86" s="20">
        <v>4</v>
      </c>
      <c r="BW86" s="20">
        <v>-1</v>
      </c>
      <c r="BX86" s="20">
        <v>8</v>
      </c>
      <c r="BY86" s="20">
        <v>2.56</v>
      </c>
      <c r="BZ86" s="25">
        <f t="shared" si="3"/>
        <v>53.523899660000005</v>
      </c>
      <c r="CA86" s="25">
        <f t="shared" si="2"/>
        <v>20.344454434327023</v>
      </c>
    </row>
    <row r="87" spans="1:79" x14ac:dyDescent="0.3">
      <c r="A87" s="2">
        <v>24</v>
      </c>
      <c r="B87" s="3" t="s">
        <v>88</v>
      </c>
      <c r="C87" s="10">
        <v>566</v>
      </c>
      <c r="D87" s="9" t="s">
        <v>58</v>
      </c>
      <c r="E87" s="10">
        <v>8.3583563380000001</v>
      </c>
      <c r="F87" s="10">
        <v>0.56622560899999996</v>
      </c>
      <c r="G87" s="10">
        <v>21.063878110000001</v>
      </c>
      <c r="H87" s="10">
        <v>11.91504595</v>
      </c>
      <c r="I87" s="10">
        <v>82.164582139999993</v>
      </c>
      <c r="J87" s="10">
        <v>29.651091959999999</v>
      </c>
      <c r="K87" s="10">
        <v>81.922564739999999</v>
      </c>
      <c r="L87" s="11">
        <v>5.5601851851851845E-3</v>
      </c>
      <c r="M87" s="11">
        <v>6.1735995370370373E-3</v>
      </c>
      <c r="N87" s="10">
        <v>3.8325543969999991</v>
      </c>
      <c r="O87" s="10">
        <v>9.238928460000011</v>
      </c>
      <c r="P87" s="10">
        <v>0.41482672082515448</v>
      </c>
      <c r="Q87" s="9">
        <v>0.28602628324114171</v>
      </c>
      <c r="R87">
        <v>9.4652678899999927</v>
      </c>
      <c r="S87">
        <v>1.0244984503321917</v>
      </c>
      <c r="T87" s="9">
        <v>0.73645762585924102</v>
      </c>
      <c r="U87" s="3">
        <v>13.145167893333332</v>
      </c>
      <c r="V87" s="3">
        <v>8.8853488643333325</v>
      </c>
      <c r="W87" s="3">
        <v>0.42961296553333339</v>
      </c>
      <c r="X87" s="3">
        <v>0.55959217716666665</v>
      </c>
      <c r="Y87" s="3">
        <v>18.652557550000001</v>
      </c>
      <c r="Z87" s="3">
        <v>19.625417236666667</v>
      </c>
      <c r="AA87" s="3">
        <v>7.972269373333333</v>
      </c>
      <c r="AB87" s="3">
        <v>10.812070783333333</v>
      </c>
      <c r="AC87" s="3">
        <v>92.270342350000007</v>
      </c>
      <c r="AD87" s="3">
        <v>82.164561160000005</v>
      </c>
      <c r="AE87" s="3">
        <v>29.229390266666666</v>
      </c>
      <c r="AF87" s="3">
        <v>29.528356829999996</v>
      </c>
      <c r="AG87" s="3">
        <v>74.274763726666663</v>
      </c>
      <c r="AH87" s="3">
        <v>81.57558983666668</v>
      </c>
      <c r="AI87" s="12">
        <v>43644</v>
      </c>
      <c r="AJ87" s="13">
        <v>635</v>
      </c>
      <c r="AK87" s="16">
        <v>3.0520580000000002</v>
      </c>
      <c r="AL87" s="10">
        <v>5.205800000000016E-2</v>
      </c>
      <c r="AM87" s="10">
        <v>0.55656767564705512</v>
      </c>
      <c r="AN87" s="14">
        <v>12</v>
      </c>
      <c r="AO87" s="10">
        <v>285.14999999999998</v>
      </c>
      <c r="AP87" s="14">
        <v>10.5</v>
      </c>
      <c r="AQ87" s="14">
        <v>37</v>
      </c>
      <c r="AR87" s="10">
        <v>310.14999999999998</v>
      </c>
      <c r="AS87" s="14">
        <v>47.1</v>
      </c>
      <c r="AT87" s="14">
        <v>0.5</v>
      </c>
      <c r="AU87" s="10">
        <v>0.64845688437715709</v>
      </c>
      <c r="AV87" s="10">
        <v>13.659016772110801</v>
      </c>
      <c r="AW87" s="10">
        <v>0.4920043895749977</v>
      </c>
      <c r="AX87" s="10">
        <v>0.64086009880087713</v>
      </c>
      <c r="AY87" s="10">
        <v>9.1465475923308315</v>
      </c>
      <c r="AZ87" s="10">
        <v>12.580890823946826</v>
      </c>
      <c r="BA87" s="10">
        <v>4.3600530867196454</v>
      </c>
      <c r="BB87" s="10">
        <v>0.4719219448009061</v>
      </c>
      <c r="BC87" s="2">
        <v>0.34446501604966456</v>
      </c>
      <c r="BD87" s="1" t="s">
        <v>59</v>
      </c>
      <c r="BE87" s="15"/>
      <c r="BF87" s="9">
        <v>0.73645762585924102</v>
      </c>
      <c r="BG87">
        <v>52</v>
      </c>
      <c r="BH87" s="19">
        <v>147.19999999999999</v>
      </c>
      <c r="BI87">
        <v>102</v>
      </c>
      <c r="BJ87" s="19">
        <v>32.200000000000003</v>
      </c>
      <c r="BK87">
        <v>80</v>
      </c>
      <c r="BL87" s="20">
        <v>13.3</v>
      </c>
      <c r="BM87">
        <v>88</v>
      </c>
      <c r="BN87">
        <v>83</v>
      </c>
      <c r="BO87" s="20">
        <v>1.02</v>
      </c>
      <c r="BP87">
        <v>75</v>
      </c>
      <c r="BQ87" s="19">
        <v>13.6</v>
      </c>
      <c r="BR87">
        <v>92</v>
      </c>
      <c r="BS87">
        <v>69</v>
      </c>
      <c r="BT87" s="20">
        <v>2.63</v>
      </c>
      <c r="BU87" s="20">
        <v>-0.29999999999999893</v>
      </c>
      <c r="BV87" s="20">
        <v>-4</v>
      </c>
      <c r="BW87" s="20">
        <v>14</v>
      </c>
      <c r="BX87" s="20">
        <v>5</v>
      </c>
      <c r="BY87" s="20">
        <v>-1.6099999999999999</v>
      </c>
      <c r="BZ87" s="25">
        <f t="shared" si="3"/>
        <v>46.266421740000006</v>
      </c>
      <c r="CA87" s="25">
        <f t="shared" si="2"/>
        <v>21.352576786610946</v>
      </c>
    </row>
    <row r="88" spans="1:79" x14ac:dyDescent="0.3">
      <c r="A88" s="2">
        <v>25</v>
      </c>
      <c r="B88" s="3" t="s">
        <v>89</v>
      </c>
      <c r="C88" s="10">
        <v>596</v>
      </c>
      <c r="D88" s="9" t="s">
        <v>58</v>
      </c>
      <c r="E88" s="10">
        <v>8.7457771050000002</v>
      </c>
      <c r="F88" s="10">
        <v>0.81966021560000002</v>
      </c>
      <c r="G88" s="10">
        <v>15.84186283</v>
      </c>
      <c r="H88" s="10">
        <v>12.90644694</v>
      </c>
      <c r="I88" s="10">
        <v>72.986910730000005</v>
      </c>
      <c r="J88" s="10">
        <v>31.840609529999998</v>
      </c>
      <c r="K88" s="10">
        <v>88.738206770000005</v>
      </c>
      <c r="L88" s="11">
        <v>4.0509259259259257E-3</v>
      </c>
      <c r="M88" s="11">
        <v>4.4004513888888886E-3</v>
      </c>
      <c r="N88" s="10">
        <v>2.4507346000000005</v>
      </c>
      <c r="O88" s="10">
        <v>17.641460409999993</v>
      </c>
      <c r="P88" s="10">
        <v>0.1389190318172758</v>
      </c>
      <c r="Q88" s="9">
        <v>0.17257146151155878</v>
      </c>
      <c r="R88">
        <v>7.6785224400000089</v>
      </c>
      <c r="S88">
        <v>0.43525435318537847</v>
      </c>
      <c r="T88" s="9">
        <v>0.49463748100767813</v>
      </c>
      <c r="U88" s="3">
        <v>13.221586889999999</v>
      </c>
      <c r="V88" s="3">
        <v>8.9871283466666672</v>
      </c>
      <c r="W88" s="3">
        <v>0.62752052313333329</v>
      </c>
      <c r="X88" s="3">
        <v>0.72068198783333337</v>
      </c>
      <c r="Y88" s="3">
        <v>17.019316886666669</v>
      </c>
      <c r="Z88" s="3">
        <v>18.495126496666668</v>
      </c>
      <c r="AA88" s="3">
        <v>10.580713763333334</v>
      </c>
      <c r="AB88" s="3">
        <v>13.1545554</v>
      </c>
      <c r="AC88" s="3">
        <v>89.083696763333322</v>
      </c>
      <c r="AD88" s="3">
        <v>73.685846476666669</v>
      </c>
      <c r="AE88" s="3">
        <v>32.668450256666667</v>
      </c>
      <c r="AF88" s="3">
        <v>32.34991239</v>
      </c>
      <c r="AG88" s="3">
        <v>80.333188583333325</v>
      </c>
      <c r="AH88" s="3">
        <v>87.794999140000002</v>
      </c>
      <c r="AI88" s="12">
        <v>43644</v>
      </c>
      <c r="AJ88" s="13">
        <v>635</v>
      </c>
      <c r="AK88" s="16">
        <v>3.0520580000000002</v>
      </c>
      <c r="AL88" s="10">
        <v>5.205800000000016E-2</v>
      </c>
      <c r="AM88" s="10">
        <v>0.80567952732221992</v>
      </c>
      <c r="AN88" s="14">
        <v>12</v>
      </c>
      <c r="AO88" s="10">
        <v>285.14999999999998</v>
      </c>
      <c r="AP88" s="14">
        <v>10.5</v>
      </c>
      <c r="AQ88" s="14">
        <v>37</v>
      </c>
      <c r="AR88" s="10">
        <v>310.14999999999998</v>
      </c>
      <c r="AS88" s="14">
        <v>47.1</v>
      </c>
      <c r="AT88" s="14">
        <v>0.5</v>
      </c>
      <c r="AU88" s="10">
        <v>0.9386970515066988</v>
      </c>
      <c r="AV88" s="10">
        <v>14.870709928894568</v>
      </c>
      <c r="AW88" s="10">
        <v>0.71865347812935998</v>
      </c>
      <c r="AX88" s="10">
        <v>0.82534450761152278</v>
      </c>
      <c r="AY88" s="10">
        <v>12.146552109870726</v>
      </c>
      <c r="AZ88" s="10">
        <v>15.111443552509115</v>
      </c>
      <c r="BA88" s="10">
        <v>2.88579615244271</v>
      </c>
      <c r="BB88" s="10">
        <v>0.1635803434281953</v>
      </c>
      <c r="BC88" s="2">
        <v>0.19824401737525768</v>
      </c>
      <c r="BD88" s="1" t="s">
        <v>59</v>
      </c>
      <c r="BE88" s="15"/>
      <c r="BF88" s="9">
        <v>0.49463748100767813</v>
      </c>
      <c r="BG88">
        <v>61</v>
      </c>
      <c r="BH88" s="19">
        <v>160.6</v>
      </c>
      <c r="BI88">
        <v>139</v>
      </c>
      <c r="BJ88" s="19">
        <v>31.6</v>
      </c>
      <c r="BK88">
        <v>83</v>
      </c>
      <c r="BL88" s="20">
        <v>14.7</v>
      </c>
      <c r="BM88">
        <v>87</v>
      </c>
      <c r="BN88">
        <v>74</v>
      </c>
      <c r="BO88" s="20">
        <v>3.93</v>
      </c>
      <c r="BP88">
        <v>88</v>
      </c>
      <c r="BQ88" s="19">
        <v>13.7</v>
      </c>
      <c r="BR88">
        <v>84</v>
      </c>
      <c r="BS88">
        <v>69</v>
      </c>
      <c r="BT88" s="20">
        <v>6.81</v>
      </c>
      <c r="BU88" s="20">
        <v>1</v>
      </c>
      <c r="BV88" s="20">
        <v>3</v>
      </c>
      <c r="BW88" s="20">
        <v>5</v>
      </c>
      <c r="BX88" s="20">
        <v>-5</v>
      </c>
      <c r="BY88" s="20">
        <v>-2.8799999999999994</v>
      </c>
      <c r="BZ88" s="25">
        <f t="shared" si="3"/>
        <v>63.049339430000003</v>
      </c>
      <c r="CA88" s="25">
        <f t="shared" si="2"/>
        <v>24.444967203466458</v>
      </c>
    </row>
    <row r="89" spans="1:79" x14ac:dyDescent="0.3">
      <c r="A89" s="2">
        <v>26</v>
      </c>
      <c r="B89" s="3" t="s">
        <v>90</v>
      </c>
      <c r="C89" s="10">
        <v>560</v>
      </c>
      <c r="D89" s="9" t="s">
        <v>58</v>
      </c>
      <c r="E89" s="10">
        <v>8.8832913270000002</v>
      </c>
      <c r="F89" s="10">
        <v>0.51602943280000002</v>
      </c>
      <c r="G89" s="10">
        <v>25.495153689999999</v>
      </c>
      <c r="H89" s="10">
        <v>13.13009989</v>
      </c>
      <c r="I89" s="10">
        <v>80.414321869999995</v>
      </c>
      <c r="J89" s="10">
        <v>24.5126597</v>
      </c>
      <c r="K89" s="10">
        <v>75.656969689999997</v>
      </c>
      <c r="L89" s="11">
        <v>9.6030092592592591E-3</v>
      </c>
      <c r="M89" s="11">
        <v>9.9560069444444444E-3</v>
      </c>
      <c r="N89" s="10">
        <v>4.4062167270000003</v>
      </c>
      <c r="O89" s="10">
        <v>11.788337769999998</v>
      </c>
      <c r="P89" s="10">
        <v>0.37377761080220567</v>
      </c>
      <c r="Q89" s="9">
        <v>0.39613520285863157</v>
      </c>
      <c r="R89">
        <v>9.7108933499999921</v>
      </c>
      <c r="S89">
        <v>0.82377121689820676</v>
      </c>
      <c r="T89" s="9">
        <v>0.91177248530060673</v>
      </c>
      <c r="U89" s="3">
        <v>13.20660391</v>
      </c>
      <c r="V89" s="3">
        <v>8.965448886499999</v>
      </c>
      <c r="W89" s="3">
        <v>0.42515567379999997</v>
      </c>
      <c r="X89" s="3">
        <v>0.49456893759999998</v>
      </c>
      <c r="Y89" s="3">
        <v>20.580616265</v>
      </c>
      <c r="Z89" s="3">
        <v>26.639798720000002</v>
      </c>
      <c r="AA89" s="3">
        <v>8.5935356064999997</v>
      </c>
      <c r="AB89" s="3">
        <v>13.029277145</v>
      </c>
      <c r="AC89" s="3">
        <v>92.969116934999988</v>
      </c>
      <c r="AD89" s="3">
        <v>81.740009904999994</v>
      </c>
      <c r="AE89" s="3">
        <v>25.746932494999999</v>
      </c>
      <c r="AF89" s="3">
        <v>25.880887819999998</v>
      </c>
      <c r="AG89" s="3">
        <v>65.015656054999994</v>
      </c>
      <c r="AH89" s="3">
        <v>75.204833864999998</v>
      </c>
      <c r="AI89" s="12">
        <v>43629</v>
      </c>
      <c r="AJ89" s="13">
        <v>639.5</v>
      </c>
      <c r="AK89" s="16">
        <v>3.0000800000000001</v>
      </c>
      <c r="AL89" s="10">
        <v>8.0000000000080007E-5</v>
      </c>
      <c r="AM89" s="10">
        <v>0.5160156723820698</v>
      </c>
      <c r="AN89" s="14">
        <v>12</v>
      </c>
      <c r="AO89" s="10">
        <v>285.14999999999998</v>
      </c>
      <c r="AP89" s="14">
        <v>10.5</v>
      </c>
      <c r="AQ89" s="14">
        <v>37</v>
      </c>
      <c r="AR89" s="10">
        <v>310.14999999999998</v>
      </c>
      <c r="AS89" s="14">
        <v>47.1</v>
      </c>
      <c r="AT89" s="14">
        <v>0.5</v>
      </c>
      <c r="AU89" s="10">
        <v>0.60090625925711216</v>
      </c>
      <c r="AV89" s="10">
        <v>15.320197433043059</v>
      </c>
      <c r="AW89" s="10">
        <v>0.49508553060405003</v>
      </c>
      <c r="AX89" s="10">
        <v>0.57591592910779432</v>
      </c>
      <c r="AY89" s="10">
        <v>10.017783325980245</v>
      </c>
      <c r="AZ89" s="10">
        <v>15.313679373869954</v>
      </c>
      <c r="BA89" s="10">
        <v>5.1384692829037171</v>
      </c>
      <c r="BB89" s="10">
        <v>0.43589430360407105</v>
      </c>
      <c r="BC89" s="2">
        <v>0.47349476382011757</v>
      </c>
      <c r="BD89" s="1" t="s">
        <v>59</v>
      </c>
      <c r="BE89" s="15"/>
      <c r="BF89" s="9">
        <v>0.91177248530060673</v>
      </c>
      <c r="BG89">
        <v>52</v>
      </c>
      <c r="BH89" s="19">
        <v>143.69999999999999</v>
      </c>
      <c r="BI89">
        <v>93</v>
      </c>
      <c r="BJ89" s="19">
        <v>27.3</v>
      </c>
      <c r="BK89">
        <v>82</v>
      </c>
      <c r="BL89" s="20">
        <v>14.9</v>
      </c>
      <c r="BM89">
        <v>92</v>
      </c>
      <c r="BN89">
        <v>69</v>
      </c>
      <c r="BO89" s="20">
        <v>3.94</v>
      </c>
      <c r="BP89">
        <v>85</v>
      </c>
      <c r="BQ89" s="19">
        <v>13.8</v>
      </c>
      <c r="BR89">
        <v>87</v>
      </c>
      <c r="BS89">
        <v>74</v>
      </c>
      <c r="BT89" s="20">
        <v>4.79</v>
      </c>
      <c r="BU89" s="20">
        <v>1.0999999999999996</v>
      </c>
      <c r="BV89" s="20">
        <v>5</v>
      </c>
      <c r="BW89" s="20">
        <v>-5</v>
      </c>
      <c r="BX89" s="20">
        <v>-3</v>
      </c>
      <c r="BY89" s="20">
        <v>-0.85000000000000009</v>
      </c>
      <c r="BZ89" s="25">
        <f t="shared" si="3"/>
        <v>42.184090410000003</v>
      </c>
      <c r="CA89" s="25">
        <f t="shared" si="2"/>
        <v>20.42843762303454</v>
      </c>
    </row>
    <row r="90" spans="1:79" x14ac:dyDescent="0.3">
      <c r="A90" s="2">
        <v>27</v>
      </c>
      <c r="B90" s="3" t="s">
        <v>92</v>
      </c>
      <c r="C90" s="10">
        <v>529</v>
      </c>
      <c r="D90" s="9" t="s">
        <v>58</v>
      </c>
      <c r="E90" s="10">
        <v>9.4170560240000007</v>
      </c>
      <c r="F90" s="10">
        <v>0.71378206369999997</v>
      </c>
      <c r="G90" s="10">
        <v>13.98557647</v>
      </c>
      <c r="H90" s="10">
        <v>9.9828614580000004</v>
      </c>
      <c r="I90" s="10">
        <v>75.242464420000005</v>
      </c>
      <c r="J90" s="10">
        <v>32.213548920000001</v>
      </c>
      <c r="K90" s="10">
        <v>71.852960100000004</v>
      </c>
      <c r="L90" s="11">
        <v>5.3379629629629636E-3</v>
      </c>
      <c r="M90" s="11">
        <v>6.046284722222222E-3</v>
      </c>
      <c r="N90" s="10">
        <v>1.3065240400000011</v>
      </c>
      <c r="O90" s="10">
        <v>10.77936695999999</v>
      </c>
      <c r="P90" s="10">
        <v>0.12120600818658857</v>
      </c>
      <c r="Q90" s="9">
        <v>0.13922618357685479</v>
      </c>
      <c r="R90">
        <v>9.8301563800000054</v>
      </c>
      <c r="S90">
        <v>0.91194189941558634</v>
      </c>
      <c r="T90" s="9">
        <v>0.71733174878921557</v>
      </c>
      <c r="U90" s="3">
        <v>13.156090153333333</v>
      </c>
      <c r="V90" s="3">
        <v>9.4046577523333337</v>
      </c>
      <c r="W90" s="3">
        <v>0.62504486186666675</v>
      </c>
      <c r="X90" s="3">
        <v>0.72516140220000003</v>
      </c>
      <c r="Y90" s="3">
        <v>13.103030363333334</v>
      </c>
      <c r="Z90" s="3">
        <v>13.792463046666667</v>
      </c>
      <c r="AA90" s="3">
        <v>8.1631862136666662</v>
      </c>
      <c r="AB90" s="3">
        <v>9.9454027433333341</v>
      </c>
      <c r="AC90" s="3">
        <v>85.685697876666666</v>
      </c>
      <c r="AD90" s="3">
        <v>72.977602453333333</v>
      </c>
      <c r="AE90" s="3">
        <v>31.690958496666667</v>
      </c>
      <c r="AF90" s="3">
        <v>31.945083886666669</v>
      </c>
      <c r="AG90" s="3">
        <v>62.254015743333333</v>
      </c>
      <c r="AH90" s="3">
        <v>71.179996213333339</v>
      </c>
      <c r="AI90" s="12">
        <v>43644</v>
      </c>
      <c r="AJ90" s="13">
        <v>635</v>
      </c>
      <c r="AK90" s="16">
        <v>3.0520580000000002</v>
      </c>
      <c r="AL90" s="10">
        <v>5.205800000000016E-2</v>
      </c>
      <c r="AM90" s="10">
        <v>0.70160730598828713</v>
      </c>
      <c r="AN90" s="14">
        <v>12</v>
      </c>
      <c r="AO90" s="10">
        <v>285.14999999999998</v>
      </c>
      <c r="AP90" s="14">
        <v>10.5</v>
      </c>
      <c r="AQ90" s="14">
        <v>37</v>
      </c>
      <c r="AR90" s="10">
        <v>310.14999999999998</v>
      </c>
      <c r="AS90" s="14">
        <v>47.1</v>
      </c>
      <c r="AT90" s="14">
        <v>0.5</v>
      </c>
      <c r="AU90" s="10">
        <v>0.81744252784440818</v>
      </c>
      <c r="AV90" s="10">
        <v>11.432404982998074</v>
      </c>
      <c r="AW90" s="10">
        <v>0.71581828387774182</v>
      </c>
      <c r="AX90" s="10">
        <v>0.83047445411672038</v>
      </c>
      <c r="AY90" s="10">
        <v>9.3789066106990191</v>
      </c>
      <c r="AZ90" s="10">
        <v>11.428953428676351</v>
      </c>
      <c r="BA90" s="10">
        <v>1.4801757042968546</v>
      </c>
      <c r="BB90" s="10">
        <v>0.13731564291200787</v>
      </c>
      <c r="BC90" s="2">
        <v>0.16002510862157213</v>
      </c>
      <c r="BD90" s="1" t="s">
        <v>59</v>
      </c>
      <c r="BE90" s="15"/>
      <c r="BF90" s="9">
        <v>0.71733174878921557</v>
      </c>
      <c r="BG90">
        <v>59</v>
      </c>
      <c r="BH90" s="19">
        <v>155.6</v>
      </c>
      <c r="BI90">
        <v>96</v>
      </c>
      <c r="BJ90" s="19">
        <v>32.799999999999997</v>
      </c>
      <c r="BK90" s="21" t="e">
        <v>#NULL!</v>
      </c>
      <c r="BL90" s="21" t="e">
        <v>#NULL!</v>
      </c>
      <c r="BM90" s="21" t="e">
        <v>#NULL!</v>
      </c>
      <c r="BN90" s="21" t="e">
        <v>#NULL!</v>
      </c>
      <c r="BO90" s="21" t="e">
        <v>#NULL!</v>
      </c>
      <c r="BP90" s="21" t="e">
        <v>#NULL!</v>
      </c>
      <c r="BQ90" s="21" t="e">
        <v>#NULL!</v>
      </c>
      <c r="BR90" s="21" t="e">
        <v>#NULL!</v>
      </c>
      <c r="BS90" s="21" t="e">
        <v>#NULL!</v>
      </c>
      <c r="BT90" s="21" t="e">
        <v>#NULL!</v>
      </c>
      <c r="BU90" s="21" t="e">
        <v>#NULL!</v>
      </c>
      <c r="BV90" s="21" t="e">
        <v>#NULL!</v>
      </c>
      <c r="BW90" s="21" t="e">
        <v>#NULL!</v>
      </c>
      <c r="BX90" s="21" t="e">
        <v>#NULL!</v>
      </c>
      <c r="BY90" s="21" t="e">
        <v>#NULL!</v>
      </c>
      <c r="BZ90" s="25">
        <f t="shared" si="3"/>
        <v>43.544867520000004</v>
      </c>
      <c r="CA90" s="25">
        <f t="shared" si="2"/>
        <v>17.985304220828571</v>
      </c>
    </row>
    <row r="91" spans="1:79" x14ac:dyDescent="0.3">
      <c r="A91" s="2">
        <v>29</v>
      </c>
      <c r="B91" s="3" t="s">
        <v>94</v>
      </c>
      <c r="C91" s="10">
        <v>386</v>
      </c>
      <c r="D91" s="9" t="s">
        <v>58</v>
      </c>
      <c r="E91" s="10"/>
      <c r="F91" s="10"/>
      <c r="G91" s="10"/>
      <c r="H91" s="10"/>
      <c r="I91" s="10"/>
      <c r="J91" s="10"/>
      <c r="K91" s="10"/>
      <c r="L91" s="11"/>
      <c r="M91" s="11"/>
      <c r="N91" s="10">
        <v>0</v>
      </c>
      <c r="O91" s="10">
        <v>0</v>
      </c>
      <c r="P91" s="10" t="e">
        <v>#DIV/0!</v>
      </c>
      <c r="Q91" s="9" t="e">
        <v>#DIV/0!</v>
      </c>
      <c r="R91">
        <v>0</v>
      </c>
      <c r="S91" t="e">
        <v>#DIV/0!</v>
      </c>
      <c r="T91" s="9" t="e">
        <v>#DIV/0!</v>
      </c>
      <c r="U91" s="3" t="e">
        <v>#DIV/0!</v>
      </c>
      <c r="V91" s="3" t="e">
        <v>#DIV/0!</v>
      </c>
      <c r="W91" s="3" t="e">
        <v>#DIV/0!</v>
      </c>
      <c r="X91" s="3" t="e">
        <v>#DIV/0!</v>
      </c>
      <c r="Y91" s="3" t="e">
        <v>#DIV/0!</v>
      </c>
      <c r="Z91" s="3" t="e">
        <v>#DIV/0!</v>
      </c>
      <c r="AA91" s="3" t="e">
        <v>#DIV/0!</v>
      </c>
      <c r="AB91" s="3" t="e">
        <v>#DIV/0!</v>
      </c>
      <c r="AC91" s="3" t="e">
        <v>#DIV/0!</v>
      </c>
      <c r="AD91" s="3" t="e">
        <v>#DIV/0!</v>
      </c>
      <c r="AE91" s="3" t="e">
        <v>#DIV/0!</v>
      </c>
      <c r="AF91" s="3" t="e">
        <v>#DIV/0!</v>
      </c>
      <c r="AG91" s="3" t="e">
        <v>#DIV/0!</v>
      </c>
      <c r="AH91" s="3" t="e">
        <v>#DIV/0!</v>
      </c>
      <c r="AI91" s="12">
        <v>43629</v>
      </c>
      <c r="AJ91" s="13">
        <v>639.5</v>
      </c>
      <c r="AK91" s="16">
        <v>3.00088</v>
      </c>
      <c r="AL91" s="10">
        <v>8.799999999999919E-4</v>
      </c>
      <c r="AM91" s="10" t="s">
        <v>518</v>
      </c>
      <c r="AN91" s="14">
        <v>12</v>
      </c>
      <c r="AO91" s="10">
        <v>285.14999999999998</v>
      </c>
      <c r="AP91" s="14">
        <v>10.5</v>
      </c>
      <c r="AQ91" s="14">
        <v>37</v>
      </c>
      <c r="AR91" s="10">
        <v>310.14999999999998</v>
      </c>
      <c r="AS91" s="14">
        <v>47.1</v>
      </c>
      <c r="AT91" s="14">
        <v>0.5</v>
      </c>
      <c r="AU91" s="10" t="s">
        <v>518</v>
      </c>
      <c r="AV91" s="10" t="s">
        <v>518</v>
      </c>
      <c r="AW91" s="10" t="e">
        <v>#DIV/0!</v>
      </c>
      <c r="AX91" s="10" t="e">
        <v>#DIV/0!</v>
      </c>
      <c r="AY91" s="10" t="e">
        <v>#DIV/0!</v>
      </c>
      <c r="AZ91" s="10" t="e">
        <v>#DIV/0!</v>
      </c>
      <c r="BA91" s="10" t="s">
        <v>518</v>
      </c>
      <c r="BB91" s="10" t="s">
        <v>518</v>
      </c>
      <c r="BC91" s="2" t="e">
        <v>#DIV/0!</v>
      </c>
      <c r="BD91" s="1" t="s">
        <v>59</v>
      </c>
      <c r="BE91" s="15" t="s">
        <v>95</v>
      </c>
      <c r="BF91" s="9" t="e">
        <v>#DIV/0!</v>
      </c>
      <c r="BH91" s="19"/>
      <c r="BJ91" s="19"/>
      <c r="BL91" s="20"/>
      <c r="BO91" s="20"/>
      <c r="BQ91" s="19"/>
      <c r="BT91" s="20"/>
      <c r="BU91" s="20"/>
      <c r="BV91" s="20"/>
      <c r="BW91" s="20"/>
      <c r="BX91" s="20"/>
      <c r="BY91" s="20"/>
      <c r="BZ91" s="25"/>
      <c r="CA91" s="25"/>
    </row>
    <row r="92" spans="1:79" x14ac:dyDescent="0.3">
      <c r="A92" s="2">
        <v>30</v>
      </c>
      <c r="B92" s="3" t="s">
        <v>96</v>
      </c>
      <c r="C92" s="10">
        <v>412</v>
      </c>
      <c r="D92" s="9" t="s">
        <v>58</v>
      </c>
      <c r="E92" s="10">
        <v>8.286691866</v>
      </c>
      <c r="F92" s="10">
        <v>0.66176312609999999</v>
      </c>
      <c r="G92" s="10">
        <v>25.9170236</v>
      </c>
      <c r="H92" s="10">
        <v>17.14865043</v>
      </c>
      <c r="I92" s="10">
        <v>84.285037270000004</v>
      </c>
      <c r="J92" s="10">
        <v>24.297853539999998</v>
      </c>
      <c r="K92" s="10">
        <v>83.451017710000002</v>
      </c>
      <c r="L92" s="11">
        <v>4.9537037037037041E-3</v>
      </c>
      <c r="M92" s="11">
        <v>5.5613310185185193E-3</v>
      </c>
      <c r="N92" s="10">
        <v>4.6859371999999997</v>
      </c>
      <c r="O92" s="10">
        <v>10.865496229999991</v>
      </c>
      <c r="P92" s="10">
        <v>0.43126766608799455</v>
      </c>
      <c r="Q92" s="9">
        <v>0.43126766608799455</v>
      </c>
      <c r="R92">
        <v>7.9005216500000017</v>
      </c>
      <c r="S92">
        <v>0.7271201869442836</v>
      </c>
      <c r="T92" s="9">
        <v>0.7271201869442836</v>
      </c>
      <c r="U92" s="3">
        <v>13.221296513333334</v>
      </c>
      <c r="V92" s="3">
        <v>8.1434600713333349</v>
      </c>
      <c r="W92" s="3">
        <v>0.51377865519999999</v>
      </c>
      <c r="X92" s="3">
        <v>0.66939148230000001</v>
      </c>
      <c r="Y92" s="3">
        <v>22.260480186666666</v>
      </c>
      <c r="Z92" s="3">
        <v>25.11600142</v>
      </c>
      <c r="AA92" s="3">
        <v>11.444505493333333</v>
      </c>
      <c r="AB92" s="3">
        <v>16.74988334</v>
      </c>
      <c r="AC92" s="3">
        <v>95.157588730000001</v>
      </c>
      <c r="AD92" s="3">
        <v>83.102611493333328</v>
      </c>
      <c r="AE92" s="3">
        <v>24.995895739999998</v>
      </c>
      <c r="AF92" s="3">
        <v>24.881185720000001</v>
      </c>
      <c r="AG92" s="3">
        <v>74.217453079999999</v>
      </c>
      <c r="AH92" s="3">
        <v>82.168330839999996</v>
      </c>
      <c r="AI92" s="12">
        <v>43629</v>
      </c>
      <c r="AJ92" s="13">
        <v>639.5</v>
      </c>
      <c r="AK92" s="16">
        <v>3.00088</v>
      </c>
      <c r="AL92" s="10">
        <v>8.799999999999919E-4</v>
      </c>
      <c r="AM92" s="10">
        <v>0.66156906584068675</v>
      </c>
      <c r="AN92" s="14">
        <v>12</v>
      </c>
      <c r="AO92" s="10">
        <v>285.14999999999998</v>
      </c>
      <c r="AP92" s="14">
        <v>10.5</v>
      </c>
      <c r="AQ92" s="14">
        <v>37</v>
      </c>
      <c r="AR92" s="10">
        <v>310.14999999999998</v>
      </c>
      <c r="AS92" s="14">
        <v>47.1</v>
      </c>
      <c r="AT92" s="14">
        <v>0.5</v>
      </c>
      <c r="AU92" s="10">
        <v>0.77040488084284531</v>
      </c>
      <c r="AV92" s="10">
        <v>19.966601478359209</v>
      </c>
      <c r="AW92" s="10">
        <v>0.59812577647177745</v>
      </c>
      <c r="AX92" s="10">
        <v>0.77928558545980176</v>
      </c>
      <c r="AY92" s="10">
        <v>13.32787027498239</v>
      </c>
      <c r="AZ92" s="10">
        <v>19.571347125525282</v>
      </c>
      <c r="BA92" s="10">
        <v>5.4504528803819134</v>
      </c>
      <c r="BB92" s="10">
        <v>0.5016294483939937</v>
      </c>
      <c r="BC92" s="2">
        <v>0.51755974755526357</v>
      </c>
      <c r="BD92" s="1" t="s">
        <v>59</v>
      </c>
      <c r="BE92" s="15"/>
      <c r="BF92" s="9">
        <v>0.7271201869442836</v>
      </c>
      <c r="BG92">
        <v>50</v>
      </c>
      <c r="BH92" s="19">
        <v>157</v>
      </c>
      <c r="BI92">
        <v>118</v>
      </c>
      <c r="BJ92" s="19">
        <v>34.4</v>
      </c>
      <c r="BK92">
        <v>84</v>
      </c>
      <c r="BL92" s="20">
        <v>16.100000000000001</v>
      </c>
      <c r="BM92">
        <v>92</v>
      </c>
      <c r="BN92">
        <v>82</v>
      </c>
      <c r="BO92" s="20">
        <v>4.47</v>
      </c>
      <c r="BP92">
        <v>82</v>
      </c>
      <c r="BQ92" s="19">
        <v>15.2</v>
      </c>
      <c r="BR92">
        <v>91</v>
      </c>
      <c r="BS92">
        <v>73</v>
      </c>
      <c r="BT92" s="20">
        <v>7.24</v>
      </c>
      <c r="BU92" s="20">
        <v>0.90000000000000213</v>
      </c>
      <c r="BV92" s="20">
        <v>1</v>
      </c>
      <c r="BW92" s="20">
        <v>9</v>
      </c>
      <c r="BX92" s="20">
        <v>2</v>
      </c>
      <c r="BY92" s="20">
        <v>-2.7700000000000005</v>
      </c>
      <c r="BZ92" s="25">
        <f t="shared" si="3"/>
        <v>53.523899660000005</v>
      </c>
      <c r="CA92" s="25">
        <f t="shared" si="2"/>
        <v>21.714430467767457</v>
      </c>
    </row>
    <row r="93" spans="1:79" x14ac:dyDescent="0.3">
      <c r="A93" s="2">
        <v>31</v>
      </c>
      <c r="B93" s="3" t="s">
        <v>97</v>
      </c>
      <c r="C93" s="10">
        <v>533</v>
      </c>
      <c r="D93" s="9" t="s">
        <v>58</v>
      </c>
      <c r="E93" s="10">
        <v>7.6772451400000001</v>
      </c>
      <c r="F93" s="10">
        <v>0.82660344060000002</v>
      </c>
      <c r="G93" s="10">
        <v>19.89705154</v>
      </c>
      <c r="H93" s="10">
        <v>16.379632900000001</v>
      </c>
      <c r="I93" s="10">
        <v>72.427977339999998</v>
      </c>
      <c r="J93" s="10">
        <v>30.327421600000001</v>
      </c>
      <c r="K93" s="10">
        <v>85.325242650000007</v>
      </c>
      <c r="L93" s="11">
        <v>1.5057870370370369E-2</v>
      </c>
      <c r="M93" s="11">
        <v>1.5572905092592593E-2</v>
      </c>
      <c r="N93" s="10">
        <v>4.0460135200000007</v>
      </c>
      <c r="O93" s="10">
        <v>18.649698170000008</v>
      </c>
      <c r="P93" s="10">
        <v>0.21694793573165902</v>
      </c>
      <c r="Q93" s="9">
        <v>0.204439993390301</v>
      </c>
      <c r="R93">
        <v>14.535384650000012</v>
      </c>
      <c r="S93">
        <v>0.77938980660725654</v>
      </c>
      <c r="T93" s="9">
        <v>0.71946511310658656</v>
      </c>
      <c r="U93" s="3">
        <v>13.226705150000001</v>
      </c>
      <c r="V93" s="3">
        <v>7.8330053314999999</v>
      </c>
      <c r="W93" s="3">
        <v>0.57359800260000005</v>
      </c>
      <c r="X93" s="3">
        <v>0.84192963720000003</v>
      </c>
      <c r="Y93" s="3">
        <v>20.631970420000002</v>
      </c>
      <c r="Z93" s="3">
        <v>19.267556275</v>
      </c>
      <c r="AA93" s="3">
        <v>11.792735855</v>
      </c>
      <c r="AB93" s="3">
        <v>15.812764659999999</v>
      </c>
      <c r="AC93" s="3">
        <v>92.689892374999999</v>
      </c>
      <c r="AD93" s="3">
        <v>72.960204524999995</v>
      </c>
      <c r="AE93" s="3">
        <v>28.899480449999999</v>
      </c>
      <c r="AF93" s="3">
        <v>29.772504035000001</v>
      </c>
      <c r="AG93" s="3">
        <v>69.299828599999998</v>
      </c>
      <c r="AH93" s="3">
        <v>83.429932650000012</v>
      </c>
      <c r="AI93" s="12">
        <v>43630</v>
      </c>
      <c r="AJ93" s="13">
        <v>639.4</v>
      </c>
      <c r="AK93" s="16">
        <v>3.0000800000000001</v>
      </c>
      <c r="AL93" s="10">
        <v>8.0000000000080007E-5</v>
      </c>
      <c r="AM93" s="10">
        <v>0.82658139842937517</v>
      </c>
      <c r="AN93" s="14">
        <v>12</v>
      </c>
      <c r="AO93" s="10">
        <v>285.14999999999998</v>
      </c>
      <c r="AP93" s="14">
        <v>10.5</v>
      </c>
      <c r="AQ93" s="14">
        <v>37</v>
      </c>
      <c r="AR93" s="10">
        <v>310.14999999999998</v>
      </c>
      <c r="AS93" s="14">
        <v>47.1</v>
      </c>
      <c r="AT93" s="14">
        <v>0.5</v>
      </c>
      <c r="AU93" s="10">
        <v>0.96257438679435037</v>
      </c>
      <c r="AV93" s="10">
        <v>19.152392185131085</v>
      </c>
      <c r="AW93" s="10">
        <v>0.6679511825143003</v>
      </c>
      <c r="AX93" s="10">
        <v>0.98042164410001353</v>
      </c>
      <c r="AY93" s="10">
        <v>13.738015316977034</v>
      </c>
      <c r="AZ93" s="10">
        <v>18.879094436957882</v>
      </c>
      <c r="BA93" s="10">
        <v>4.7896295702639229</v>
      </c>
      <c r="BB93" s="10">
        <v>0.25682075530683618</v>
      </c>
      <c r="BC93" s="2">
        <v>0.26038091544237574</v>
      </c>
      <c r="BD93" s="1" t="s">
        <v>59</v>
      </c>
      <c r="BE93" s="15"/>
      <c r="BF93" s="9">
        <v>0.71946511310658656</v>
      </c>
      <c r="BG93">
        <v>64</v>
      </c>
      <c r="BH93" s="19">
        <v>145.19999999999999</v>
      </c>
      <c r="BI93">
        <v>90</v>
      </c>
      <c r="BJ93" s="19">
        <v>30.4</v>
      </c>
      <c r="BK93">
        <v>91</v>
      </c>
      <c r="BL93" s="20">
        <v>12.3</v>
      </c>
      <c r="BM93">
        <v>86</v>
      </c>
      <c r="BN93">
        <v>68</v>
      </c>
      <c r="BO93" s="20">
        <v>13.67</v>
      </c>
      <c r="BP93">
        <v>88</v>
      </c>
      <c r="BQ93" s="19">
        <v>12.8</v>
      </c>
      <c r="BR93">
        <v>85</v>
      </c>
      <c r="BS93">
        <v>80</v>
      </c>
      <c r="BT93" s="20">
        <v>11.69</v>
      </c>
      <c r="BU93" s="20">
        <v>-0.5</v>
      </c>
      <c r="BV93" s="20">
        <v>1</v>
      </c>
      <c r="BW93" s="20">
        <v>-12</v>
      </c>
      <c r="BX93" s="20">
        <v>3</v>
      </c>
      <c r="BY93" s="20">
        <v>1.9800000000000004</v>
      </c>
      <c r="BZ93" s="25">
        <f t="shared" si="3"/>
        <v>40.823313300000002</v>
      </c>
      <c r="CA93" s="25">
        <f t="shared" si="2"/>
        <v>19.36310574755823</v>
      </c>
    </row>
    <row r="94" spans="1:79" x14ac:dyDescent="0.3">
      <c r="A94" s="2">
        <v>32</v>
      </c>
      <c r="B94" s="3" t="s">
        <v>98</v>
      </c>
      <c r="C94" s="10">
        <v>524</v>
      </c>
      <c r="D94" s="9" t="s">
        <v>58</v>
      </c>
      <c r="E94" s="10">
        <v>7.8454519280000001</v>
      </c>
      <c r="F94" s="10">
        <v>0.89901293839999996</v>
      </c>
      <c r="G94" s="10">
        <v>14.270207709999999</v>
      </c>
      <c r="H94" s="10">
        <v>12.817177989999999</v>
      </c>
      <c r="I94" s="10">
        <v>77.977359660000005</v>
      </c>
      <c r="J94" s="10">
        <v>32.170371850000002</v>
      </c>
      <c r="K94" s="10">
        <v>84.110970260000002</v>
      </c>
      <c r="L94" s="11">
        <v>5.4224537037037036E-3</v>
      </c>
      <c r="M94" s="11">
        <v>6.0185069444444452E-3</v>
      </c>
      <c r="N94" s="10">
        <v>3.2386443759999999</v>
      </c>
      <c r="O94" s="10">
        <v>15.404359029999995</v>
      </c>
      <c r="P94" s="10">
        <v>0.21024207301924985</v>
      </c>
      <c r="Q94" s="9">
        <v>0.21498246290007317</v>
      </c>
      <c r="R94">
        <v>13.171569930000004</v>
      </c>
      <c r="S94">
        <v>0.85505472213081812</v>
      </c>
      <c r="T94" s="9">
        <v>0.83257600573195456</v>
      </c>
      <c r="U94" s="3">
        <v>13.258107526666668</v>
      </c>
      <c r="V94" s="3">
        <v>7.845699408333334</v>
      </c>
      <c r="W94" s="3">
        <v>0.69512981076666669</v>
      </c>
      <c r="X94" s="3">
        <v>0.8764585536666667</v>
      </c>
      <c r="Y94" s="3">
        <v>13.789541523333334</v>
      </c>
      <c r="Z94" s="3">
        <v>14.672055016666667</v>
      </c>
      <c r="AA94" s="3">
        <v>9.5709605839999998</v>
      </c>
      <c r="AB94" s="3">
        <v>12.807714343333332</v>
      </c>
      <c r="AC94" s="3">
        <v>93.262734683333335</v>
      </c>
      <c r="AD94" s="3">
        <v>78.175909066666676</v>
      </c>
      <c r="AE94" s="3">
        <v>31.335933356666668</v>
      </c>
      <c r="AF94" s="3">
        <v>31.619574759999995</v>
      </c>
      <c r="AG94" s="3">
        <v>70.787346086666659</v>
      </c>
      <c r="AH94" s="3">
        <v>83.344725113333325</v>
      </c>
      <c r="AI94" s="12">
        <v>43630</v>
      </c>
      <c r="AJ94" s="13">
        <v>639.4</v>
      </c>
      <c r="AK94" s="16">
        <v>3.0000800000000001</v>
      </c>
      <c r="AL94" s="10">
        <v>8.0000000000080007E-5</v>
      </c>
      <c r="AM94" s="10">
        <v>0.89898896536092365</v>
      </c>
      <c r="AN94" s="14">
        <v>12</v>
      </c>
      <c r="AO94" s="10">
        <v>285.14999999999998</v>
      </c>
      <c r="AP94" s="14">
        <v>10.5</v>
      </c>
      <c r="AQ94" s="14">
        <v>37</v>
      </c>
      <c r="AR94" s="10">
        <v>310.14999999999998</v>
      </c>
      <c r="AS94" s="14">
        <v>47.1</v>
      </c>
      <c r="AT94" s="14">
        <v>0.5</v>
      </c>
      <c r="AU94" s="10">
        <v>1.0468947809755427</v>
      </c>
      <c r="AV94" s="10">
        <v>14.93940597503595</v>
      </c>
      <c r="AW94" s="10">
        <v>0.80947419098027529</v>
      </c>
      <c r="AX94" s="10">
        <v>1.0206303451071734</v>
      </c>
      <c r="AY94" s="10">
        <v>11.143521270146804</v>
      </c>
      <c r="AZ94" s="10">
        <v>14.966114632417325</v>
      </c>
      <c r="BA94" s="10">
        <v>3.8051819587047113</v>
      </c>
      <c r="BB94" s="10">
        <v>0.24701981765642556</v>
      </c>
      <c r="BC94" s="2">
        <v>0.25377787512147049</v>
      </c>
      <c r="BD94" s="1" t="s">
        <v>59</v>
      </c>
      <c r="BE94" s="15"/>
      <c r="BF94" s="9">
        <v>0.83257600573195456</v>
      </c>
      <c r="BG94">
        <v>62</v>
      </c>
      <c r="BH94" s="19">
        <v>154.1</v>
      </c>
      <c r="BI94">
        <v>122</v>
      </c>
      <c r="BJ94" s="19">
        <v>32.1</v>
      </c>
      <c r="BK94">
        <v>88</v>
      </c>
      <c r="BL94" s="20">
        <v>12.2</v>
      </c>
      <c r="BM94">
        <v>90</v>
      </c>
      <c r="BN94">
        <v>78</v>
      </c>
      <c r="BO94" s="20">
        <v>4.13</v>
      </c>
      <c r="BP94">
        <v>91</v>
      </c>
      <c r="BQ94" s="19">
        <v>13.6</v>
      </c>
      <c r="BR94">
        <v>87</v>
      </c>
      <c r="BS94">
        <v>78</v>
      </c>
      <c r="BT94" s="20">
        <v>11.47</v>
      </c>
      <c r="BU94" s="20">
        <v>-1.4000000000000004</v>
      </c>
      <c r="BV94" s="20">
        <v>3</v>
      </c>
      <c r="BW94" s="20">
        <v>0</v>
      </c>
      <c r="BX94" s="20">
        <v>-3</v>
      </c>
      <c r="BY94" s="20">
        <v>-7.3400000000000007</v>
      </c>
      <c r="BZ94" s="25">
        <f t="shared" si="3"/>
        <v>55.338269140000001</v>
      </c>
      <c r="CA94" s="25">
        <f t="shared" si="2"/>
        <v>23.303453870225098</v>
      </c>
    </row>
    <row r="95" spans="1:79" x14ac:dyDescent="0.3">
      <c r="A95" s="2">
        <v>33</v>
      </c>
      <c r="B95" s="3" t="s">
        <v>99</v>
      </c>
      <c r="C95" s="10">
        <v>558</v>
      </c>
      <c r="D95" s="9" t="s">
        <v>58</v>
      </c>
      <c r="E95" s="10"/>
      <c r="F95" s="10"/>
      <c r="G95" s="10"/>
      <c r="H95" s="10"/>
      <c r="I95" s="10"/>
      <c r="J95" s="10"/>
      <c r="K95" s="10"/>
      <c r="L95" s="11"/>
      <c r="M95" s="11"/>
      <c r="N95" s="10">
        <v>0</v>
      </c>
      <c r="O95" s="10">
        <v>0</v>
      </c>
      <c r="P95" s="10" t="e">
        <v>#DIV/0!</v>
      </c>
      <c r="Q95" s="9" t="e">
        <v>#DIV/0!</v>
      </c>
      <c r="R95">
        <v>0</v>
      </c>
      <c r="S95" t="e">
        <v>#DIV/0!</v>
      </c>
      <c r="T95" s="9" t="e">
        <v>#DIV/0!</v>
      </c>
      <c r="U95" s="3" t="e">
        <v>#DIV/0!</v>
      </c>
      <c r="V95" s="3" t="e">
        <v>#DIV/0!</v>
      </c>
      <c r="W95" s="3" t="e">
        <v>#DIV/0!</v>
      </c>
      <c r="X95" s="3" t="e">
        <v>#DIV/0!</v>
      </c>
      <c r="Y95" s="3" t="e">
        <v>#DIV/0!</v>
      </c>
      <c r="Z95" s="3" t="e">
        <v>#DIV/0!</v>
      </c>
      <c r="AA95" s="3" t="e">
        <v>#DIV/0!</v>
      </c>
      <c r="AB95" s="3" t="e">
        <v>#DIV/0!</v>
      </c>
      <c r="AC95" s="3" t="e">
        <v>#DIV/0!</v>
      </c>
      <c r="AD95" s="3" t="e">
        <v>#DIV/0!</v>
      </c>
      <c r="AE95" s="3" t="e">
        <v>#DIV/0!</v>
      </c>
      <c r="AF95" s="3" t="e">
        <v>#DIV/0!</v>
      </c>
      <c r="AG95" s="3" t="e">
        <v>#DIV/0!</v>
      </c>
      <c r="AH95" s="3" t="e">
        <v>#DIV/0!</v>
      </c>
      <c r="AI95" s="12">
        <v>43630</v>
      </c>
      <c r="AJ95" s="13">
        <v>639.4</v>
      </c>
      <c r="AK95" s="16">
        <v>3.0000800000000001</v>
      </c>
      <c r="AL95" s="10">
        <v>8.0000000000080007E-5</v>
      </c>
      <c r="AM95" s="10" t="s">
        <v>518</v>
      </c>
      <c r="AN95" s="14">
        <v>12</v>
      </c>
      <c r="AO95" s="10">
        <v>285.14999999999998</v>
      </c>
      <c r="AP95" s="14">
        <v>10.5</v>
      </c>
      <c r="AQ95" s="14">
        <v>37</v>
      </c>
      <c r="AR95" s="10">
        <v>310.14999999999998</v>
      </c>
      <c r="AS95" s="14">
        <v>47.1</v>
      </c>
      <c r="AT95" s="14">
        <v>0.5</v>
      </c>
      <c r="AU95" s="10" t="s">
        <v>518</v>
      </c>
      <c r="AV95" s="10" t="s">
        <v>518</v>
      </c>
      <c r="AW95" s="10" t="e">
        <v>#DIV/0!</v>
      </c>
      <c r="AX95" s="10" t="e">
        <v>#DIV/0!</v>
      </c>
      <c r="AY95" s="10" t="e">
        <v>#DIV/0!</v>
      </c>
      <c r="AZ95" s="10" t="e">
        <v>#DIV/0!</v>
      </c>
      <c r="BA95" s="10" t="s">
        <v>518</v>
      </c>
      <c r="BB95" s="10" t="s">
        <v>518</v>
      </c>
      <c r="BC95" s="2" t="e">
        <v>#DIV/0!</v>
      </c>
      <c r="BD95" s="1" t="s">
        <v>59</v>
      </c>
      <c r="BE95" s="17" t="s">
        <v>100</v>
      </c>
      <c r="BF95" s="9" t="e">
        <v>#DIV/0!</v>
      </c>
      <c r="BH95" s="19"/>
      <c r="BJ95" s="19"/>
      <c r="BL95" s="20"/>
      <c r="BO95" s="20"/>
      <c r="BQ95" s="19"/>
      <c r="BT95" s="20"/>
      <c r="BU95" s="20"/>
      <c r="BV95" s="20"/>
      <c r="BW95" s="20"/>
      <c r="BX95" s="20"/>
      <c r="BY95" s="20"/>
      <c r="BZ95" s="25"/>
      <c r="CA95" s="25"/>
    </row>
    <row r="96" spans="1:79" x14ac:dyDescent="0.3">
      <c r="A96" s="2">
        <v>34</v>
      </c>
      <c r="B96" s="3" t="s">
        <v>101</v>
      </c>
      <c r="C96" s="10">
        <v>654</v>
      </c>
      <c r="D96" s="9" t="s">
        <v>58</v>
      </c>
      <c r="E96" s="10">
        <v>9.2597906919999993</v>
      </c>
      <c r="F96" s="10">
        <v>0.4523501237</v>
      </c>
      <c r="G96" s="10">
        <v>20.29349075</v>
      </c>
      <c r="H96" s="10">
        <v>9.1926839739999995</v>
      </c>
      <c r="I96" s="10">
        <v>69.937536690000002</v>
      </c>
      <c r="J96" s="10">
        <v>30.45368264</v>
      </c>
      <c r="K96" s="10">
        <v>77.121190720000001</v>
      </c>
      <c r="L96" s="11">
        <v>1.1631944444444445E-2</v>
      </c>
      <c r="M96" s="11">
        <v>1.2135405092592593E-2</v>
      </c>
      <c r="N96" s="10">
        <v>1.2226024749999995</v>
      </c>
      <c r="O96" s="10">
        <v>11.162543679999999</v>
      </c>
      <c r="P96" s="10">
        <v>0.10952722874361909</v>
      </c>
      <c r="Q96" s="9">
        <v>0.10952722874361909</v>
      </c>
      <c r="R96">
        <v>8.8519422600000013</v>
      </c>
      <c r="S96">
        <v>0.7930040422471164</v>
      </c>
      <c r="T96" s="9">
        <v>0.7930040422471164</v>
      </c>
      <c r="U96" s="3">
        <v>13.2839467</v>
      </c>
      <c r="V96" s="3">
        <v>9.2597906919999993</v>
      </c>
      <c r="W96" s="3">
        <v>0.4180541666</v>
      </c>
      <c r="X96" s="3">
        <v>0.4523501237</v>
      </c>
      <c r="Y96" s="3">
        <v>19.08613154</v>
      </c>
      <c r="Z96" s="3">
        <v>20.29349075</v>
      </c>
      <c r="AA96" s="3">
        <v>7.970081499</v>
      </c>
      <c r="AB96" s="3">
        <v>9.1926839739999995</v>
      </c>
      <c r="AC96" s="3">
        <v>81.100080370000001</v>
      </c>
      <c r="AD96" s="3">
        <v>69.937536690000002</v>
      </c>
      <c r="AE96" s="3">
        <v>32.027313900000003</v>
      </c>
      <c r="AF96" s="3">
        <v>30.45368264</v>
      </c>
      <c r="AG96" s="3">
        <v>68.26924846</v>
      </c>
      <c r="AH96" s="3">
        <v>77.121190720000001</v>
      </c>
      <c r="AI96" s="12">
        <v>43630</v>
      </c>
      <c r="AJ96" s="13">
        <v>639.4</v>
      </c>
      <c r="AK96" s="16">
        <v>3.0000800000000001</v>
      </c>
      <c r="AL96" s="10">
        <v>8.0000000000080007E-5</v>
      </c>
      <c r="AM96" s="10">
        <v>0.45233806135169724</v>
      </c>
      <c r="AN96" s="14">
        <v>12</v>
      </c>
      <c r="AO96" s="10">
        <v>285.14999999999998</v>
      </c>
      <c r="AP96" s="14">
        <v>10.5</v>
      </c>
      <c r="AQ96" s="14">
        <v>37</v>
      </c>
      <c r="AR96" s="10">
        <v>310.14999999999998</v>
      </c>
      <c r="AS96" s="14">
        <v>47.1</v>
      </c>
      <c r="AT96" s="14">
        <v>0.5</v>
      </c>
      <c r="AU96" s="10">
        <v>0.52675880785207074</v>
      </c>
      <c r="AV96" s="10">
        <v>10.689774994627024</v>
      </c>
      <c r="AW96" s="10">
        <v>0.48682138652813423</v>
      </c>
      <c r="AX96" s="10">
        <v>0.52675880785207074</v>
      </c>
      <c r="AY96" s="10">
        <v>9.2915370197611544</v>
      </c>
      <c r="AZ96" s="10">
        <v>10.689774994627024</v>
      </c>
      <c r="BA96" s="10">
        <v>1.3982379748658698</v>
      </c>
      <c r="BB96" s="10">
        <v>0.12526159045371546</v>
      </c>
      <c r="BC96" s="2">
        <v>0.12526159045371546</v>
      </c>
      <c r="BD96" s="1" t="s">
        <v>59</v>
      </c>
      <c r="BE96" s="15"/>
      <c r="BF96" s="9">
        <v>0.7930040422471164</v>
      </c>
      <c r="BG96">
        <v>59</v>
      </c>
      <c r="BH96" s="19">
        <v>145.9</v>
      </c>
      <c r="BI96">
        <v>87</v>
      </c>
      <c r="BJ96" s="19">
        <v>28.9</v>
      </c>
      <c r="BK96">
        <v>85</v>
      </c>
      <c r="BL96" s="20">
        <v>14.5</v>
      </c>
      <c r="BM96">
        <v>85</v>
      </c>
      <c r="BN96">
        <v>73</v>
      </c>
      <c r="BO96" s="20">
        <v>6.11</v>
      </c>
      <c r="BP96" s="21" t="e">
        <v>#NULL!</v>
      </c>
      <c r="BQ96" s="21" t="e">
        <v>#NULL!</v>
      </c>
      <c r="BR96" s="21" t="e">
        <v>#NULL!</v>
      </c>
      <c r="BS96" s="21" t="e">
        <v>#NULL!</v>
      </c>
      <c r="BT96" s="21" t="e">
        <v>#NULL!</v>
      </c>
      <c r="BU96" s="21" t="e">
        <v>#NULL!</v>
      </c>
      <c r="BV96" s="21" t="e">
        <v>#NULL!</v>
      </c>
      <c r="BW96" s="21" t="e">
        <v>#NULL!</v>
      </c>
      <c r="BX96" s="21" t="e">
        <v>#NULL!</v>
      </c>
      <c r="BY96" s="21" t="e">
        <v>#NULL!</v>
      </c>
      <c r="BZ96" s="25">
        <f t="shared" si="3"/>
        <v>39.462536190000002</v>
      </c>
      <c r="CA96" s="25">
        <f t="shared" si="2"/>
        <v>18.538492235332583</v>
      </c>
    </row>
    <row r="97" spans="1:79" x14ac:dyDescent="0.3">
      <c r="A97" s="2">
        <v>35</v>
      </c>
      <c r="B97" s="3" t="s">
        <v>102</v>
      </c>
      <c r="C97" s="10">
        <v>647</v>
      </c>
      <c r="D97" s="9" t="s">
        <v>58</v>
      </c>
      <c r="E97" s="10">
        <v>8.7638958319999993</v>
      </c>
      <c r="F97" s="10">
        <v>0.7317319404</v>
      </c>
      <c r="G97" s="10">
        <v>18.584573079999998</v>
      </c>
      <c r="H97" s="10">
        <v>13.594443650000001</v>
      </c>
      <c r="I97" s="10">
        <v>79.7110859</v>
      </c>
      <c r="J97" s="10">
        <v>33.454870530000001</v>
      </c>
      <c r="K97" s="10">
        <v>91.170091979999995</v>
      </c>
      <c r="L97" s="11">
        <v>4.8148148148148152E-3</v>
      </c>
      <c r="M97" s="11">
        <v>5.3240624999999998E-3</v>
      </c>
      <c r="N97" s="10">
        <v>2.8809396100000004</v>
      </c>
      <c r="O97" s="10">
        <v>12.893549669999999</v>
      </c>
      <c r="P97" s="10">
        <v>0.22344037784282261</v>
      </c>
      <c r="Q97" s="9">
        <v>0.20241206425029765</v>
      </c>
      <c r="R97">
        <v>8.8890601199999963</v>
      </c>
      <c r="S97">
        <v>0.68941915512084095</v>
      </c>
      <c r="T97" s="9">
        <v>0.69650129755145951</v>
      </c>
      <c r="U97" s="3">
        <v>13.293627000000001</v>
      </c>
      <c r="V97" s="3">
        <v>9.0481616083333325</v>
      </c>
      <c r="W97" s="3">
        <v>0.65381605776666663</v>
      </c>
      <c r="X97" s="3">
        <v>0.72470317480000013</v>
      </c>
      <c r="Y97" s="3">
        <v>16.154885530000001</v>
      </c>
      <c r="Z97" s="3">
        <v>18.183337229999996</v>
      </c>
      <c r="AA97" s="3">
        <v>10.550541619999999</v>
      </c>
      <c r="AB97" s="3">
        <v>13.191612900000001</v>
      </c>
      <c r="AC97" s="3">
        <v>92.164735269999994</v>
      </c>
      <c r="AD97" s="3">
        <v>78.788775686666668</v>
      </c>
      <c r="AE97" s="3">
        <v>32.971502863333335</v>
      </c>
      <c r="AF97" s="3">
        <v>33.211830560000003</v>
      </c>
      <c r="AG97" s="3">
        <v>80.463034496666666</v>
      </c>
      <c r="AH97" s="3">
        <v>89.816295413333322</v>
      </c>
      <c r="AI97" s="12">
        <v>43630</v>
      </c>
      <c r="AJ97" s="13">
        <v>639.4</v>
      </c>
      <c r="AK97" s="16">
        <v>3.0000800000000001</v>
      </c>
      <c r="AL97" s="10">
        <v>8.0000000000080007E-5</v>
      </c>
      <c r="AM97" s="10">
        <v>0.73171242806858483</v>
      </c>
      <c r="AN97" s="14">
        <v>12</v>
      </c>
      <c r="AO97" s="10">
        <v>285.14999999999998</v>
      </c>
      <c r="AP97" s="14">
        <v>10.5</v>
      </c>
      <c r="AQ97" s="14">
        <v>37</v>
      </c>
      <c r="AR97" s="10">
        <v>310.14999999999998</v>
      </c>
      <c r="AS97" s="14">
        <v>47.1</v>
      </c>
      <c r="AT97" s="14">
        <v>0.5</v>
      </c>
      <c r="AU97" s="10">
        <v>0.85209713537740883</v>
      </c>
      <c r="AV97" s="10">
        <v>15.835861483680107</v>
      </c>
      <c r="AW97" s="10">
        <v>0.76136459149532454</v>
      </c>
      <c r="AX97" s="10">
        <v>0.84391218307134253</v>
      </c>
      <c r="AY97" s="10">
        <v>12.295414542304988</v>
      </c>
      <c r="AZ97" s="10">
        <v>15.347089793381175</v>
      </c>
      <c r="BA97" s="10">
        <v>3.3015155493576653</v>
      </c>
      <c r="BB97" s="10">
        <v>0.25605947422217251</v>
      </c>
      <c r="BC97" s="2">
        <v>0.23388508564779567</v>
      </c>
      <c r="BD97" s="1" t="s">
        <v>59</v>
      </c>
      <c r="BE97" s="15"/>
      <c r="BF97" s="9">
        <v>0.69650129755145951</v>
      </c>
      <c r="BG97">
        <v>63</v>
      </c>
      <c r="BH97" s="19">
        <v>150.6</v>
      </c>
      <c r="BI97">
        <v>109</v>
      </c>
      <c r="BJ97" s="19">
        <v>31.2</v>
      </c>
      <c r="BK97">
        <v>85</v>
      </c>
      <c r="BL97" s="20">
        <v>13.7</v>
      </c>
      <c r="BM97">
        <v>89</v>
      </c>
      <c r="BN97">
        <v>69</v>
      </c>
      <c r="BO97" s="20">
        <v>5.3</v>
      </c>
      <c r="BP97" s="21" t="e">
        <v>#NULL!</v>
      </c>
      <c r="BQ97" s="19">
        <v>14.8</v>
      </c>
      <c r="BR97">
        <v>85</v>
      </c>
      <c r="BS97">
        <v>82</v>
      </c>
      <c r="BT97" s="20">
        <v>8.75</v>
      </c>
      <c r="BU97" s="20">
        <v>-1.1000000000000014</v>
      </c>
      <c r="BV97" s="20">
        <v>4</v>
      </c>
      <c r="BW97" s="20">
        <v>-13</v>
      </c>
      <c r="BX97" s="21" t="e">
        <v>#NULL!</v>
      </c>
      <c r="BY97" s="20">
        <v>-3.45</v>
      </c>
      <c r="BZ97" s="25">
        <f t="shared" si="3"/>
        <v>49.441568330000003</v>
      </c>
      <c r="CA97" s="25">
        <f t="shared" si="2"/>
        <v>21.79928728203609</v>
      </c>
    </row>
    <row r="98" spans="1:79" x14ac:dyDescent="0.3">
      <c r="A98" s="2">
        <v>36</v>
      </c>
      <c r="B98" s="3" t="s">
        <v>103</v>
      </c>
      <c r="C98" s="10">
        <v>532</v>
      </c>
      <c r="D98" s="9" t="s">
        <v>58</v>
      </c>
      <c r="E98" s="10">
        <v>8.4477689189999996</v>
      </c>
      <c r="F98" s="10">
        <v>0.77454270280000004</v>
      </c>
      <c r="G98" s="10">
        <v>12.815869879999999</v>
      </c>
      <c r="H98" s="10">
        <v>9.8742355160000006</v>
      </c>
      <c r="I98" s="10">
        <v>68.891508229999999</v>
      </c>
      <c r="J98" s="10">
        <v>35.463828640000003</v>
      </c>
      <c r="K98" s="10">
        <v>70.849471300000005</v>
      </c>
      <c r="L98" s="11">
        <v>5.9895833333333329E-3</v>
      </c>
      <c r="M98" s="11">
        <v>6.5451273148148144E-3</v>
      </c>
      <c r="N98" s="10">
        <v>1.9132678660000009</v>
      </c>
      <c r="O98" s="10">
        <v>21.669939229999997</v>
      </c>
      <c r="P98" s="10">
        <v>8.8291335092959611E-2</v>
      </c>
      <c r="Q98" s="9">
        <v>0.13722975800062828</v>
      </c>
      <c r="R98">
        <v>10.648466120000002</v>
      </c>
      <c r="S98">
        <v>0.49139344633039855</v>
      </c>
      <c r="T98" s="9">
        <v>0.44295719885143808</v>
      </c>
      <c r="U98" s="3">
        <v>13.312253800000001</v>
      </c>
      <c r="V98" s="3">
        <v>8.6499394293333332</v>
      </c>
      <c r="W98" s="3">
        <v>0.66484509400000003</v>
      </c>
      <c r="X98" s="3">
        <v>0.7322603950333334</v>
      </c>
      <c r="Y98" s="3">
        <v>12.811746133333335</v>
      </c>
      <c r="Z98" s="3">
        <v>14.270199556666666</v>
      </c>
      <c r="AA98" s="3">
        <v>7.9561748833333334</v>
      </c>
      <c r="AB98" s="3">
        <v>10.406085488666667</v>
      </c>
      <c r="AC98" s="3">
        <v>89.463734723333332</v>
      </c>
      <c r="AD98" s="3">
        <v>70.743626096666659</v>
      </c>
      <c r="AE98" s="3">
        <v>36.542003470000004</v>
      </c>
      <c r="AF98" s="3">
        <v>36.098981869999996</v>
      </c>
      <c r="AG98" s="3">
        <v>60.177164683333331</v>
      </c>
      <c r="AH98" s="3">
        <v>68.476744826666675</v>
      </c>
      <c r="AI98" s="12">
        <v>43630</v>
      </c>
      <c r="AJ98" s="13">
        <v>639.4</v>
      </c>
      <c r="AK98" s="16">
        <v>3.0000800000000001</v>
      </c>
      <c r="AL98" s="10">
        <v>8.0000000000080007E-5</v>
      </c>
      <c r="AM98" s="10">
        <v>0.77452204887869669</v>
      </c>
      <c r="AN98" s="14">
        <v>12</v>
      </c>
      <c r="AO98" s="10">
        <v>285.14999999999998</v>
      </c>
      <c r="AP98" s="14">
        <v>10.5</v>
      </c>
      <c r="AQ98" s="14">
        <v>37</v>
      </c>
      <c r="AR98" s="10">
        <v>310.14999999999998</v>
      </c>
      <c r="AS98" s="14">
        <v>47.1</v>
      </c>
      <c r="AT98" s="14">
        <v>0.5</v>
      </c>
      <c r="AU98" s="10">
        <v>0.90194999267433351</v>
      </c>
      <c r="AV98" s="10">
        <v>11.55927374438121</v>
      </c>
      <c r="AW98" s="10">
        <v>0.77420783320930475</v>
      </c>
      <c r="AX98" s="10">
        <v>0.85271251739694209</v>
      </c>
      <c r="AY98" s="10">
        <v>9.8599742170256874</v>
      </c>
      <c r="AZ98" s="10">
        <v>12.134520265930936</v>
      </c>
      <c r="BA98" s="10">
        <v>1.3969304868876193</v>
      </c>
      <c r="BB98" s="10">
        <v>6.4463978050925963E-2</v>
      </c>
      <c r="BC98" s="2">
        <v>0.12798219499824709</v>
      </c>
      <c r="BD98" s="1" t="s">
        <v>59</v>
      </c>
      <c r="BE98" s="15"/>
      <c r="BF98" s="9">
        <v>0.44295719885143808</v>
      </c>
      <c r="BG98">
        <v>69</v>
      </c>
      <c r="BH98" s="19">
        <v>147.30000000000001</v>
      </c>
      <c r="BI98">
        <v>100</v>
      </c>
      <c r="BJ98" s="19">
        <v>30.6</v>
      </c>
      <c r="BK98">
        <v>88</v>
      </c>
      <c r="BL98" s="20">
        <v>14.7</v>
      </c>
      <c r="BM98">
        <v>85</v>
      </c>
      <c r="BN98">
        <v>67</v>
      </c>
      <c r="BO98" s="20">
        <v>19.95</v>
      </c>
      <c r="BP98">
        <v>91</v>
      </c>
      <c r="BQ98" s="19">
        <v>11.7</v>
      </c>
      <c r="BR98">
        <v>86</v>
      </c>
      <c r="BS98">
        <v>107</v>
      </c>
      <c r="BT98" s="20">
        <v>0.46</v>
      </c>
      <c r="BU98" s="20">
        <v>3</v>
      </c>
      <c r="BV98" s="20">
        <v>-1</v>
      </c>
      <c r="BW98" s="20">
        <v>-40</v>
      </c>
      <c r="BX98" s="20">
        <v>-3</v>
      </c>
      <c r="BY98" s="20">
        <v>19.489999999999998</v>
      </c>
      <c r="BZ98" s="25">
        <f t="shared" si="3"/>
        <v>45.359237</v>
      </c>
      <c r="CA98" s="25">
        <f t="shared" si="2"/>
        <v>20.905484970703711</v>
      </c>
    </row>
    <row r="99" spans="1:79" x14ac:dyDescent="0.3">
      <c r="A99" s="2">
        <v>37</v>
      </c>
      <c r="B99" s="3" t="s">
        <v>104</v>
      </c>
      <c r="C99" s="10">
        <v>536</v>
      </c>
      <c r="D99" s="9" t="s">
        <v>58</v>
      </c>
      <c r="E99" s="10">
        <v>9.3132136259999996</v>
      </c>
      <c r="F99" s="10">
        <v>0.66105416520000004</v>
      </c>
      <c r="G99" s="10">
        <v>19.954525400000001</v>
      </c>
      <c r="H99" s="10">
        <v>13.175691479999999</v>
      </c>
      <c r="I99" s="10">
        <v>63.990691400000003</v>
      </c>
      <c r="J99" s="10">
        <v>33.533859290000002</v>
      </c>
      <c r="K99" s="10">
        <v>98.65108798</v>
      </c>
      <c r="L99" s="11">
        <v>3.859953703703704E-3</v>
      </c>
      <c r="M99" s="11">
        <v>4.4617939814814815E-3</v>
      </c>
      <c r="N99" s="10">
        <v>1.9553317400000001</v>
      </c>
      <c r="O99" s="10">
        <v>15.635439030000001</v>
      </c>
      <c r="P99" s="10">
        <v>0.12505768058372199</v>
      </c>
      <c r="Q99" s="9">
        <v>0.14728500104725589</v>
      </c>
      <c r="R99">
        <v>11.392517400000003</v>
      </c>
      <c r="S99">
        <v>0.72863431453002203</v>
      </c>
      <c r="T99" s="9">
        <v>0.69459583038856176</v>
      </c>
      <c r="U99" s="3">
        <v>13.329080635</v>
      </c>
      <c r="V99" s="3">
        <v>9.3554967419999997</v>
      </c>
      <c r="W99" s="3">
        <v>0.61055444010000004</v>
      </c>
      <c r="X99" s="3">
        <v>0.67764243810000002</v>
      </c>
      <c r="Y99" s="3">
        <v>18.374130739999998</v>
      </c>
      <c r="Z99" s="3">
        <v>20.278255305000002</v>
      </c>
      <c r="AA99" s="3">
        <v>11.22671667</v>
      </c>
      <c r="AB99" s="3">
        <v>13.513006369999999</v>
      </c>
      <c r="AC99" s="3">
        <v>79.878743894999999</v>
      </c>
      <c r="AD99" s="3">
        <v>64.341090995000002</v>
      </c>
      <c r="AE99" s="3">
        <v>32.805391119999996</v>
      </c>
      <c r="AF99" s="3">
        <v>33.138653454999996</v>
      </c>
      <c r="AG99" s="3">
        <v>86.436434805000005</v>
      </c>
      <c r="AH99" s="3">
        <v>97.232152214999999</v>
      </c>
      <c r="AI99" s="12">
        <v>43630</v>
      </c>
      <c r="AJ99" s="13">
        <v>639.4</v>
      </c>
      <c r="AK99" s="16">
        <v>3.0000800000000001</v>
      </c>
      <c r="AL99" s="10">
        <v>8.0000000000080007E-5</v>
      </c>
      <c r="AM99" s="10">
        <v>0.66103653755899849</v>
      </c>
      <c r="AN99" s="14">
        <v>12</v>
      </c>
      <c r="AO99" s="10">
        <v>285.14999999999998</v>
      </c>
      <c r="AP99" s="14">
        <v>10.5</v>
      </c>
      <c r="AQ99" s="14">
        <v>37</v>
      </c>
      <c r="AR99" s="10">
        <v>310.14999999999998</v>
      </c>
      <c r="AS99" s="14">
        <v>47.1</v>
      </c>
      <c r="AT99" s="14">
        <v>0.5</v>
      </c>
      <c r="AU99" s="10">
        <v>0.76979332101904296</v>
      </c>
      <c r="AV99" s="10">
        <v>15.360860377024848</v>
      </c>
      <c r="AW99" s="10">
        <v>0.71098671614194275</v>
      </c>
      <c r="AX99" s="10">
        <v>0.7891102580536925</v>
      </c>
      <c r="AY99" s="10">
        <v>13.063742957024505</v>
      </c>
      <c r="AZ99" s="10">
        <v>16.008032746798328</v>
      </c>
      <c r="BA99" s="10">
        <v>2.280144846996043</v>
      </c>
      <c r="BB99" s="10">
        <v>0.14583184025860021</v>
      </c>
      <c r="BC99" s="2">
        <v>0.18977038481816877</v>
      </c>
      <c r="BD99" s="1" t="s">
        <v>59</v>
      </c>
      <c r="BE99" s="15"/>
      <c r="BF99" s="9">
        <v>0.69459583038856176</v>
      </c>
      <c r="BG99">
        <v>53</v>
      </c>
      <c r="BH99" s="19">
        <v>154</v>
      </c>
      <c r="BI99">
        <v>112</v>
      </c>
      <c r="BJ99" s="19">
        <v>34.1</v>
      </c>
      <c r="BK99">
        <v>86</v>
      </c>
      <c r="BL99" s="20">
        <v>17.100000000000001</v>
      </c>
      <c r="BM99">
        <v>71</v>
      </c>
      <c r="BN99">
        <v>80</v>
      </c>
      <c r="BO99" s="20">
        <v>9.19</v>
      </c>
      <c r="BP99" s="21" t="e">
        <v>#NULL!</v>
      </c>
      <c r="BQ99" s="21" t="e">
        <v>#NULL!</v>
      </c>
      <c r="BR99" s="21" t="e">
        <v>#NULL!</v>
      </c>
      <c r="BS99" s="21" t="e">
        <v>#NULL!</v>
      </c>
      <c r="BT99" s="21" t="e">
        <v>#NULL!</v>
      </c>
      <c r="BU99" s="21" t="e">
        <v>#NULL!</v>
      </c>
      <c r="BV99" s="21" t="e">
        <v>#NULL!</v>
      </c>
      <c r="BW99" s="21" t="e">
        <v>#NULL!</v>
      </c>
      <c r="BX99" s="21" t="e">
        <v>#NULL!</v>
      </c>
      <c r="BY99" s="21" t="e">
        <v>#NULL!</v>
      </c>
      <c r="BZ99" s="25">
        <f t="shared" si="3"/>
        <v>50.802345440000003</v>
      </c>
      <c r="CA99" s="25">
        <f t="shared" si="2"/>
        <v>21.421127272727276</v>
      </c>
    </row>
    <row r="100" spans="1:79" x14ac:dyDescent="0.3">
      <c r="A100" s="2">
        <v>38</v>
      </c>
      <c r="B100" s="3" t="s">
        <v>105</v>
      </c>
      <c r="C100" s="10">
        <v>433</v>
      </c>
      <c r="D100" s="9" t="s">
        <v>58</v>
      </c>
      <c r="E100" s="10">
        <v>8.322204589</v>
      </c>
      <c r="F100" s="10">
        <v>0.75510403650000002</v>
      </c>
      <c r="G100" s="10">
        <v>19.570013929999998</v>
      </c>
      <c r="H100" s="10">
        <v>14.776779169999999</v>
      </c>
      <c r="I100" s="10">
        <v>74.111034799999999</v>
      </c>
      <c r="J100" s="10">
        <v>34.528819230000003</v>
      </c>
      <c r="K100" s="10">
        <v>91.854410569999999</v>
      </c>
      <c r="L100" s="11">
        <v>4.2418981481481483E-3</v>
      </c>
      <c r="M100" s="11">
        <v>4.8263773148148155E-3</v>
      </c>
      <c r="N100" s="10">
        <v>4.7011215799999988</v>
      </c>
      <c r="O100" s="10">
        <v>11.926101540000005</v>
      </c>
      <c r="P100" s="10">
        <v>0.39418761983809142</v>
      </c>
      <c r="Q100" s="9">
        <v>0.35848429999059994</v>
      </c>
      <c r="R100">
        <v>3.4315970699999951</v>
      </c>
      <c r="S100">
        <v>0.28773837439589617</v>
      </c>
      <c r="T100" s="9">
        <v>0.42881536606394721</v>
      </c>
      <c r="U100" s="3">
        <v>13.28702339</v>
      </c>
      <c r="V100" s="3">
        <v>8.2829225035</v>
      </c>
      <c r="W100" s="3">
        <v>0.58452897535000004</v>
      </c>
      <c r="X100" s="3">
        <v>0.77504476040000003</v>
      </c>
      <c r="Y100" s="3">
        <v>17.325815105</v>
      </c>
      <c r="Z100" s="3">
        <v>19.038463864999997</v>
      </c>
      <c r="AA100" s="3">
        <v>10.126407454999999</v>
      </c>
      <c r="AB100" s="3">
        <v>14.706161004999998</v>
      </c>
      <c r="AC100" s="3">
        <v>86.443755159999995</v>
      </c>
      <c r="AD100" s="3">
        <v>73.574495855000009</v>
      </c>
      <c r="AE100" s="3">
        <v>33.356183444999999</v>
      </c>
      <c r="AF100" s="3">
        <v>33.800423535</v>
      </c>
      <c r="AG100" s="3">
        <v>86.413010944999996</v>
      </c>
      <c r="AH100" s="3">
        <v>92.064604944999999</v>
      </c>
      <c r="AI100" s="12">
        <v>43630</v>
      </c>
      <c r="AJ100" s="13">
        <v>639.4</v>
      </c>
      <c r="AK100" s="16">
        <v>3.0000800000000001</v>
      </c>
      <c r="AL100" s="10">
        <v>8.0000000000080007E-5</v>
      </c>
      <c r="AM100" s="10">
        <v>0.75508390092930855</v>
      </c>
      <c r="AN100" s="14">
        <v>12</v>
      </c>
      <c r="AO100" s="10">
        <v>285.14999999999998</v>
      </c>
      <c r="AP100" s="14">
        <v>10.5</v>
      </c>
      <c r="AQ100" s="14">
        <v>37</v>
      </c>
      <c r="AR100" s="10">
        <v>310.14999999999998</v>
      </c>
      <c r="AS100" s="14">
        <v>47.1</v>
      </c>
      <c r="AT100" s="14">
        <v>0.5</v>
      </c>
      <c r="AU100" s="10">
        <v>0.87931379086970407</v>
      </c>
      <c r="AV100" s="10">
        <v>17.208183136161214</v>
      </c>
      <c r="AW100" s="10">
        <v>0.68068022993304755</v>
      </c>
      <c r="AX100" s="10">
        <v>0.9025346355184336</v>
      </c>
      <c r="AY100" s="10">
        <v>11.78826310096991</v>
      </c>
      <c r="AZ100" s="10">
        <v>17.170530003746258</v>
      </c>
      <c r="BA100" s="10">
        <v>5.4821352340368037</v>
      </c>
      <c r="BB100" s="10">
        <v>0.4596753780478714</v>
      </c>
      <c r="BC100" s="2">
        <v>0.42105688493820631</v>
      </c>
      <c r="BD100" s="1" t="s">
        <v>59</v>
      </c>
      <c r="BE100" s="15"/>
      <c r="BF100" s="9">
        <v>0.42881536606394721</v>
      </c>
      <c r="BG100">
        <v>52</v>
      </c>
      <c r="BH100" s="19">
        <v>156.80000000000001</v>
      </c>
      <c r="BI100">
        <v>127</v>
      </c>
      <c r="BJ100" s="19">
        <v>32.5</v>
      </c>
      <c r="BK100">
        <v>84</v>
      </c>
      <c r="BL100" s="20">
        <v>15.1</v>
      </c>
      <c r="BM100">
        <v>88</v>
      </c>
      <c r="BN100">
        <v>87</v>
      </c>
      <c r="BO100" s="20">
        <v>5.23</v>
      </c>
      <c r="BP100">
        <v>90</v>
      </c>
      <c r="BQ100" s="19">
        <v>14.7</v>
      </c>
      <c r="BR100">
        <v>90</v>
      </c>
      <c r="BS100">
        <v>110</v>
      </c>
      <c r="BT100" s="20">
        <v>9.7799999999999994</v>
      </c>
      <c r="BU100" s="20">
        <v>0.40000000000000036</v>
      </c>
      <c r="BV100" s="20">
        <v>-2</v>
      </c>
      <c r="BW100" s="20">
        <v>-23</v>
      </c>
      <c r="BX100" s="20">
        <v>-6</v>
      </c>
      <c r="BY100" s="20">
        <v>-4.5499999999999989</v>
      </c>
      <c r="BZ100" s="25">
        <f t="shared" si="3"/>
        <v>57.60623099</v>
      </c>
      <c r="CA100" s="25">
        <f t="shared" si="2"/>
        <v>23.430272782662168</v>
      </c>
    </row>
    <row r="101" spans="1:79" x14ac:dyDescent="0.3">
      <c r="A101" s="2">
        <v>40</v>
      </c>
      <c r="B101" s="3" t="s">
        <v>107</v>
      </c>
      <c r="C101" s="10">
        <v>531</v>
      </c>
      <c r="D101" s="9" t="s">
        <v>58</v>
      </c>
      <c r="E101" s="10">
        <v>7.66194343</v>
      </c>
      <c r="F101" s="10">
        <v>0.75917091790000002</v>
      </c>
      <c r="G101" s="10">
        <v>18.99210128</v>
      </c>
      <c r="H101" s="10">
        <v>14.29960936</v>
      </c>
      <c r="I101" s="10">
        <v>78.155479549999995</v>
      </c>
      <c r="J101" s="10">
        <v>33.680489739999999</v>
      </c>
      <c r="K101" s="10">
        <v>82.254618649999998</v>
      </c>
      <c r="L101" s="11">
        <v>5.4398148148148149E-3</v>
      </c>
      <c r="M101" s="11">
        <v>6.024293981481482E-3</v>
      </c>
      <c r="N101" s="10">
        <v>4.7565996980000005</v>
      </c>
      <c r="O101" s="10">
        <v>13.2703676</v>
      </c>
      <c r="P101" s="10">
        <v>0.35843767417565736</v>
      </c>
      <c r="Q101" s="9">
        <v>0.43680520777531151</v>
      </c>
      <c r="R101">
        <v>18.580891250000001</v>
      </c>
      <c r="S101">
        <v>1.4001790914970584</v>
      </c>
      <c r="T101" s="9">
        <v>1.2295660110040856</v>
      </c>
      <c r="U101" s="3">
        <v>13.308297183333332</v>
      </c>
      <c r="V101" s="3">
        <v>7.9882324283333332</v>
      </c>
      <c r="W101" s="3">
        <v>0.54374633149999996</v>
      </c>
      <c r="X101" s="3">
        <v>0.73160015789999999</v>
      </c>
      <c r="Y101" s="3">
        <v>17.82263965666667</v>
      </c>
      <c r="Z101" s="3">
        <v>20.970614999999999</v>
      </c>
      <c r="AA101" s="3">
        <v>9.7053832326666676</v>
      </c>
      <c r="AB101" s="3">
        <v>15.378952669999999</v>
      </c>
      <c r="AC101" s="3">
        <v>92.752732813333338</v>
      </c>
      <c r="AD101" s="3">
        <v>79.748755669999994</v>
      </c>
      <c r="AE101" s="3">
        <v>32.029431379999998</v>
      </c>
      <c r="AF101" s="3">
        <v>32.478358219999997</v>
      </c>
      <c r="AG101" s="3">
        <v>64.83069012</v>
      </c>
      <c r="AH101" s="3">
        <v>80.794829073333332</v>
      </c>
      <c r="AI101" s="12">
        <v>43630</v>
      </c>
      <c r="AJ101" s="13">
        <v>639.4</v>
      </c>
      <c r="AK101" s="16">
        <v>3.0000800000000001</v>
      </c>
      <c r="AL101" s="10">
        <v>8.0000000000080007E-5</v>
      </c>
      <c r="AM101" s="10">
        <v>0.75915067388202973</v>
      </c>
      <c r="AN101" s="14">
        <v>12</v>
      </c>
      <c r="AO101" s="10">
        <v>285.14999999999998</v>
      </c>
      <c r="AP101" s="14">
        <v>10.5</v>
      </c>
      <c r="AQ101" s="14">
        <v>37</v>
      </c>
      <c r="AR101" s="10">
        <v>310.14999999999998</v>
      </c>
      <c r="AS101" s="14">
        <v>47.1</v>
      </c>
      <c r="AT101" s="14">
        <v>0.5</v>
      </c>
      <c r="AU101" s="10">
        <v>0.88404964808671338</v>
      </c>
      <c r="AV101" s="10">
        <v>16.789960453011219</v>
      </c>
      <c r="AW101" s="10">
        <v>0.63318910363520464</v>
      </c>
      <c r="AX101" s="10">
        <v>0.85194367550427363</v>
      </c>
      <c r="AY101" s="10">
        <v>11.251376801322168</v>
      </c>
      <c r="AZ101" s="10">
        <v>17.79239138393941</v>
      </c>
      <c r="BA101" s="10">
        <v>5.6968004464852893</v>
      </c>
      <c r="BB101" s="10">
        <v>0.42928731277084509</v>
      </c>
      <c r="BC101" s="2">
        <v>0.50405281789411516</v>
      </c>
      <c r="BD101" s="1" t="s">
        <v>59</v>
      </c>
      <c r="BE101" s="15"/>
      <c r="BF101" s="9">
        <v>1.2295660110040856</v>
      </c>
      <c r="BG101">
        <v>54</v>
      </c>
      <c r="BH101" s="19">
        <v>150.9</v>
      </c>
      <c r="BI101">
        <v>113</v>
      </c>
      <c r="BJ101" s="19">
        <v>29.9</v>
      </c>
      <c r="BK101">
        <v>90</v>
      </c>
      <c r="BL101" s="20">
        <v>9.8000000000000007</v>
      </c>
      <c r="BM101">
        <v>90</v>
      </c>
      <c r="BN101">
        <v>74</v>
      </c>
      <c r="BO101" s="20">
        <v>6.06</v>
      </c>
      <c r="BP101">
        <v>86</v>
      </c>
      <c r="BQ101" s="19">
        <v>12.6</v>
      </c>
      <c r="BR101">
        <v>91</v>
      </c>
      <c r="BS101">
        <v>64</v>
      </c>
      <c r="BT101" s="20">
        <v>1.94</v>
      </c>
      <c r="BU101" s="20">
        <v>-2.7999999999999989</v>
      </c>
      <c r="BV101" s="20">
        <v>-1</v>
      </c>
      <c r="BW101" s="20">
        <v>10</v>
      </c>
      <c r="BX101" s="20">
        <v>4</v>
      </c>
      <c r="BY101" s="20">
        <v>4.1199999999999992</v>
      </c>
      <c r="BZ101" s="25">
        <f t="shared" si="3"/>
        <v>51.255937810000006</v>
      </c>
      <c r="CA101" s="25">
        <f t="shared" si="2"/>
        <v>22.509492552087519</v>
      </c>
    </row>
    <row r="102" spans="1:79" x14ac:dyDescent="0.3">
      <c r="A102" s="2">
        <v>42</v>
      </c>
      <c r="B102" s="3" t="s">
        <v>109</v>
      </c>
      <c r="C102" s="10">
        <v>399</v>
      </c>
      <c r="D102" s="9" t="s">
        <v>58</v>
      </c>
      <c r="E102" s="10">
        <v>8.2139199539999996</v>
      </c>
      <c r="F102" s="10">
        <v>0.51847629809999995</v>
      </c>
      <c r="G102" s="10">
        <v>22.048520679999999</v>
      </c>
      <c r="H102" s="10">
        <v>11.44410963</v>
      </c>
      <c r="I102" s="10">
        <v>71.967236560000003</v>
      </c>
      <c r="J102" s="10">
        <v>35.055552329999998</v>
      </c>
      <c r="K102" s="10">
        <v>95.891673560000001</v>
      </c>
      <c r="L102" s="11">
        <v>4.9363425925925929E-3</v>
      </c>
      <c r="M102" s="11">
        <v>5.5208217592592592E-3</v>
      </c>
      <c r="N102" s="10">
        <v>2.4750651349999995</v>
      </c>
      <c r="O102" s="10">
        <v>14.735451389999994</v>
      </c>
      <c r="P102" s="10">
        <v>0.16796669945785764</v>
      </c>
      <c r="Q102" s="9">
        <v>0.15398412123093722</v>
      </c>
      <c r="R102">
        <v>14.263385360000001</v>
      </c>
      <c r="S102">
        <v>0.96796392472100623</v>
      </c>
      <c r="T102" s="9">
        <v>0.78714820229295235</v>
      </c>
      <c r="U102" s="3">
        <v>13.312900076666665</v>
      </c>
      <c r="V102" s="3">
        <v>8.2459445583333331</v>
      </c>
      <c r="W102" s="3">
        <v>0.47623186056666666</v>
      </c>
      <c r="X102" s="3">
        <v>0.53052591513333336</v>
      </c>
      <c r="Y102" s="3">
        <v>19.18583959</v>
      </c>
      <c r="Z102" s="3">
        <v>21.723950206666668</v>
      </c>
      <c r="AA102" s="3">
        <v>9.1506937210000014</v>
      </c>
      <c r="AB102" s="3">
        <v>11.528403426666666</v>
      </c>
      <c r="AC102" s="3">
        <v>85.96765594</v>
      </c>
      <c r="AD102" s="3">
        <v>69.708839923333329</v>
      </c>
      <c r="AE102" s="3">
        <v>34.838934176666669</v>
      </c>
      <c r="AF102" s="3">
        <v>34.822773713333333</v>
      </c>
      <c r="AG102" s="3">
        <v>82.389552420000001</v>
      </c>
      <c r="AH102" s="3">
        <v>94.943917373333349</v>
      </c>
      <c r="AI102" s="12">
        <v>43630</v>
      </c>
      <c r="AJ102" s="13">
        <v>639.4</v>
      </c>
      <c r="AK102" s="16">
        <v>3.0000800000000001</v>
      </c>
      <c r="AL102" s="10">
        <v>8.0000000000080007E-5</v>
      </c>
      <c r="AM102" s="10">
        <v>0.5184624724340684</v>
      </c>
      <c r="AN102" s="14">
        <v>12</v>
      </c>
      <c r="AO102" s="10">
        <v>285.14999999999998</v>
      </c>
      <c r="AP102" s="14">
        <v>10.5</v>
      </c>
      <c r="AQ102" s="14">
        <v>37</v>
      </c>
      <c r="AR102" s="10">
        <v>310.14999999999998</v>
      </c>
      <c r="AS102" s="14">
        <v>47.1</v>
      </c>
      <c r="AT102" s="14">
        <v>0.5</v>
      </c>
      <c r="AU102" s="10">
        <v>0.60376231237164324</v>
      </c>
      <c r="AV102" s="10">
        <v>13.312065830130795</v>
      </c>
      <c r="AW102" s="10">
        <v>0.5545689367372465</v>
      </c>
      <c r="AX102" s="10">
        <v>0.61779401385905619</v>
      </c>
      <c r="AY102" s="10">
        <v>10.63836784221081</v>
      </c>
      <c r="AZ102" s="10">
        <v>13.417203108695015</v>
      </c>
      <c r="BA102" s="10">
        <v>2.874306720896934</v>
      </c>
      <c r="BB102" s="10">
        <v>0.1950606496416894</v>
      </c>
      <c r="BC102" s="2">
        <v>0.17986302632729001</v>
      </c>
      <c r="BD102" s="1" t="s">
        <v>59</v>
      </c>
      <c r="BE102" s="15"/>
      <c r="BF102" s="9">
        <v>0.78714820229295235</v>
      </c>
      <c r="BG102">
        <v>64</v>
      </c>
      <c r="BH102" s="19">
        <v>154.19999999999999</v>
      </c>
      <c r="BI102">
        <v>141</v>
      </c>
      <c r="BJ102" s="19">
        <v>29.8</v>
      </c>
      <c r="BK102">
        <v>89</v>
      </c>
      <c r="BL102" s="20">
        <v>17.2</v>
      </c>
      <c r="BM102">
        <v>83</v>
      </c>
      <c r="BN102">
        <v>80</v>
      </c>
      <c r="BO102" s="20">
        <v>8.98</v>
      </c>
      <c r="BP102">
        <v>84</v>
      </c>
      <c r="BQ102" s="19">
        <v>17.100000000000001</v>
      </c>
      <c r="BR102">
        <v>88</v>
      </c>
      <c r="BS102">
        <v>73</v>
      </c>
      <c r="BT102" s="20">
        <v>8.8000000000000007</v>
      </c>
      <c r="BU102" s="20">
        <v>9.9999999999997868E-2</v>
      </c>
      <c r="BV102" s="20">
        <v>-5</v>
      </c>
      <c r="BW102" s="20">
        <v>7</v>
      </c>
      <c r="BX102" s="20">
        <v>5</v>
      </c>
      <c r="BY102" s="20">
        <v>0.17999999999999972</v>
      </c>
      <c r="BZ102" s="25">
        <f t="shared" si="3"/>
        <v>63.956524170000002</v>
      </c>
      <c r="CA102" s="25">
        <f t="shared" si="2"/>
        <v>26.897759479073624</v>
      </c>
    </row>
    <row r="103" spans="1:79" x14ac:dyDescent="0.3">
      <c r="A103" s="2">
        <v>43</v>
      </c>
      <c r="B103" s="3" t="s">
        <v>110</v>
      </c>
      <c r="C103" s="10">
        <v>436</v>
      </c>
      <c r="D103" s="9" t="s">
        <v>58</v>
      </c>
      <c r="E103" s="10">
        <v>8.3715545989999995</v>
      </c>
      <c r="F103" s="10">
        <v>0.744456059</v>
      </c>
      <c r="G103" s="10">
        <v>19.490073750000001</v>
      </c>
      <c r="H103" s="10">
        <v>14.4902797</v>
      </c>
      <c r="I103" s="10">
        <v>77.94575854</v>
      </c>
      <c r="J103" s="10">
        <v>33.29882344</v>
      </c>
      <c r="K103" s="10">
        <v>92.847383859999994</v>
      </c>
      <c r="L103" s="11">
        <v>4.8495370370370368E-3</v>
      </c>
      <c r="M103" s="11">
        <v>5.3992939814814815E-3</v>
      </c>
      <c r="N103" s="10">
        <v>2.5074106599999997</v>
      </c>
      <c r="O103" s="10">
        <v>16.572759099999999</v>
      </c>
      <c r="P103" s="10">
        <v>0.15129711624179704</v>
      </c>
      <c r="Q103" s="9">
        <v>9.6515118839299432E-2</v>
      </c>
      <c r="R103">
        <v>11.070377629999996</v>
      </c>
      <c r="S103">
        <v>0.66798639642327251</v>
      </c>
      <c r="T103" s="9">
        <v>0.76699114598438667</v>
      </c>
      <c r="U103" s="3">
        <v>13.308486650000001</v>
      </c>
      <c r="V103" s="3">
        <v>8.8715329916666672</v>
      </c>
      <c r="W103" s="3">
        <v>0.54413199649999999</v>
      </c>
      <c r="X103" s="3">
        <v>0.68769402000000002</v>
      </c>
      <c r="Y103" s="3">
        <v>20.782317686666669</v>
      </c>
      <c r="Z103" s="3">
        <v>18.611914303333332</v>
      </c>
      <c r="AA103" s="3">
        <v>11.285537306666667</v>
      </c>
      <c r="AB103" s="3">
        <v>12.806051183333333</v>
      </c>
      <c r="AC103" s="3">
        <v>94.584100840000005</v>
      </c>
      <c r="AD103" s="3">
        <v>79.135028606666665</v>
      </c>
      <c r="AE103" s="3">
        <v>32.64325801333333</v>
      </c>
      <c r="AF103" s="3">
        <v>32.500626070000003</v>
      </c>
      <c r="AG103" s="3">
        <v>79.641462019999992</v>
      </c>
      <c r="AH103" s="3">
        <v>91.434057773333336</v>
      </c>
      <c r="AI103" s="12">
        <v>43630</v>
      </c>
      <c r="AJ103" s="13">
        <v>639.4</v>
      </c>
      <c r="AK103" s="16">
        <v>3.0000800000000001</v>
      </c>
      <c r="AL103" s="10">
        <v>8.0000000000080007E-5</v>
      </c>
      <c r="AM103" s="10">
        <v>0.74443620736780347</v>
      </c>
      <c r="AN103" s="14">
        <v>12</v>
      </c>
      <c r="AO103" s="10">
        <v>285.14999999999998</v>
      </c>
      <c r="AP103" s="14">
        <v>10.5</v>
      </c>
      <c r="AQ103" s="14">
        <v>37</v>
      </c>
      <c r="AR103" s="10">
        <v>310.14999999999998</v>
      </c>
      <c r="AS103" s="14">
        <v>47.1</v>
      </c>
      <c r="AT103" s="14">
        <v>0.5</v>
      </c>
      <c r="AU103" s="10">
        <v>0.86691428959830497</v>
      </c>
      <c r="AV103" s="10">
        <v>16.896223439199822</v>
      </c>
      <c r="AW103" s="10">
        <v>0.6336382080456745</v>
      </c>
      <c r="AX103" s="10">
        <v>0.80081526048712359</v>
      </c>
      <c r="AY103" s="10">
        <v>13.155941262834743</v>
      </c>
      <c r="AZ103" s="10">
        <v>14.931894492007251</v>
      </c>
      <c r="BA103" s="10">
        <v>2.9211149042756706</v>
      </c>
      <c r="BB103" s="10">
        <v>0.17626002324957893</v>
      </c>
      <c r="BC103" s="2">
        <v>0.11274436447185486</v>
      </c>
      <c r="BD103" s="1" t="s">
        <v>59</v>
      </c>
      <c r="BE103" s="15"/>
      <c r="BF103" s="9">
        <v>0.76699114598438667</v>
      </c>
      <c r="BG103">
        <v>55</v>
      </c>
      <c r="BH103" s="19">
        <v>150.4</v>
      </c>
      <c r="BI103">
        <v>148</v>
      </c>
      <c r="BJ103" s="19">
        <v>30.3</v>
      </c>
      <c r="BK103">
        <v>90</v>
      </c>
      <c r="BL103" s="20">
        <v>14.4</v>
      </c>
      <c r="BM103">
        <v>86</v>
      </c>
      <c r="BN103">
        <v>89</v>
      </c>
      <c r="BO103" s="20">
        <v>10.67</v>
      </c>
      <c r="BP103">
        <v>89</v>
      </c>
      <c r="BQ103" s="19">
        <v>13.8</v>
      </c>
      <c r="BR103">
        <v>92</v>
      </c>
      <c r="BS103">
        <v>76</v>
      </c>
      <c r="BT103" s="20">
        <v>6.19</v>
      </c>
      <c r="BU103" s="20">
        <v>0.59999999999999964</v>
      </c>
      <c r="BV103" s="20">
        <v>-6</v>
      </c>
      <c r="BW103" s="20">
        <v>13</v>
      </c>
      <c r="BX103" s="20">
        <v>1</v>
      </c>
      <c r="BY103" s="20">
        <v>4.4799999999999995</v>
      </c>
      <c r="BZ103" s="25">
        <f t="shared" si="3"/>
        <v>67.131670760000006</v>
      </c>
      <c r="CA103" s="25">
        <f t="shared" si="2"/>
        <v>29.677805444346991</v>
      </c>
    </row>
    <row r="104" spans="1:79" x14ac:dyDescent="0.3">
      <c r="A104" s="2">
        <v>44</v>
      </c>
      <c r="B104" s="3" t="s">
        <v>111</v>
      </c>
      <c r="C104" s="10">
        <v>389</v>
      </c>
      <c r="D104" s="9" t="s">
        <v>58</v>
      </c>
      <c r="E104" s="10">
        <v>9.0687627170000003</v>
      </c>
      <c r="F104" s="10">
        <v>0.53240998129999995</v>
      </c>
      <c r="G104" s="10">
        <v>18.35486397</v>
      </c>
      <c r="H104" s="10">
        <v>9.7798648890000006</v>
      </c>
      <c r="I104" s="10">
        <v>72.727256639999993</v>
      </c>
      <c r="J104" s="10">
        <v>33.63307605</v>
      </c>
      <c r="K104" s="10">
        <v>57.37710087</v>
      </c>
      <c r="L104" s="11">
        <v>4.890046296296296E-3</v>
      </c>
      <c r="M104" s="11">
        <v>5.5381828703703695E-3</v>
      </c>
      <c r="N104" s="10">
        <v>1.5122388369999999</v>
      </c>
      <c r="O104" s="10">
        <v>17.657417260000003</v>
      </c>
      <c r="P104" s="10">
        <v>8.5643263379505119E-2</v>
      </c>
      <c r="Q104" s="9">
        <v>6.8314526527929548E-2</v>
      </c>
      <c r="R104">
        <v>5.9798836399999971</v>
      </c>
      <c r="S104">
        <v>0.33866128618631264</v>
      </c>
      <c r="T104" s="9">
        <v>0.32450163257499814</v>
      </c>
      <c r="U104" s="3">
        <v>13.32347189</v>
      </c>
      <c r="V104" s="3">
        <v>9.2995384664999996</v>
      </c>
      <c r="W104" s="3">
        <v>0.45943817370000001</v>
      </c>
      <c r="X104" s="3">
        <v>0.50685767659999992</v>
      </c>
      <c r="Y104" s="3">
        <v>18.028851244999998</v>
      </c>
      <c r="Z104" s="3">
        <v>18.668250895</v>
      </c>
      <c r="AA104" s="3">
        <v>8.2799833935000002</v>
      </c>
      <c r="AB104" s="3">
        <v>9.4576626284999996</v>
      </c>
      <c r="AC104" s="3">
        <v>90.647429705000008</v>
      </c>
      <c r="AD104" s="3">
        <v>73.550538524999993</v>
      </c>
      <c r="AE104" s="3">
        <v>32.897970700000002</v>
      </c>
      <c r="AF104" s="3">
        <v>32.588085714999998</v>
      </c>
      <c r="AG104" s="3">
        <v>51.573871754999999</v>
      </c>
      <c r="AH104" s="3">
        <v>57.129777709999999</v>
      </c>
      <c r="AI104" s="12">
        <v>43630</v>
      </c>
      <c r="AJ104" s="13">
        <v>639.4</v>
      </c>
      <c r="AK104" s="16">
        <v>3.0000800000000001</v>
      </c>
      <c r="AL104" s="10">
        <v>8.0000000000080007E-5</v>
      </c>
      <c r="AM104" s="10">
        <v>0.53239578407909116</v>
      </c>
      <c r="AN104" s="14">
        <v>12</v>
      </c>
      <c r="AO104" s="10">
        <v>285.14999999999998</v>
      </c>
      <c r="AP104" s="14">
        <v>10.5</v>
      </c>
      <c r="AQ104" s="14">
        <v>37</v>
      </c>
      <c r="AR104" s="10">
        <v>310.14999999999998</v>
      </c>
      <c r="AS104" s="14">
        <v>47.1</v>
      </c>
      <c r="AT104" s="14">
        <v>0.5</v>
      </c>
      <c r="AU104" s="10">
        <v>0.61998799678482608</v>
      </c>
      <c r="AV104" s="10">
        <v>11.37979534401828</v>
      </c>
      <c r="AW104" s="10">
        <v>0.53501279646039945</v>
      </c>
      <c r="AX104" s="10">
        <v>0.59023250240903258</v>
      </c>
      <c r="AY104" s="10">
        <v>9.6436751313846614</v>
      </c>
      <c r="AZ104" s="10">
        <v>11.009283458471227</v>
      </c>
      <c r="BA104" s="10">
        <v>1.7489274699920259</v>
      </c>
      <c r="BB104" s="10">
        <v>9.9047751108761281E-2</v>
      </c>
      <c r="BC104" s="2">
        <v>7.9224755349938211E-2</v>
      </c>
      <c r="BD104" s="1" t="s">
        <v>59</v>
      </c>
      <c r="BE104" s="15"/>
      <c r="BF104" s="9">
        <v>0.32450163257499814</v>
      </c>
      <c r="BG104">
        <v>52</v>
      </c>
      <c r="BH104" s="19">
        <v>149.80000000000001</v>
      </c>
      <c r="BI104">
        <v>120</v>
      </c>
      <c r="BJ104" s="19">
        <v>30</v>
      </c>
      <c r="BK104">
        <v>90</v>
      </c>
      <c r="BL104" s="20">
        <v>13.9</v>
      </c>
      <c r="BM104">
        <v>90</v>
      </c>
      <c r="BN104">
        <v>60</v>
      </c>
      <c r="BO104" s="20">
        <v>11.22</v>
      </c>
      <c r="BP104">
        <v>90</v>
      </c>
      <c r="BQ104" s="19">
        <v>6.6</v>
      </c>
      <c r="BR104">
        <v>85</v>
      </c>
      <c r="BS104">
        <v>63</v>
      </c>
      <c r="BT104" s="20">
        <v>9.84</v>
      </c>
      <c r="BU104" s="20">
        <v>7.3000000000000007</v>
      </c>
      <c r="BV104" s="20">
        <v>5</v>
      </c>
      <c r="BW104" s="20">
        <v>-3</v>
      </c>
      <c r="BX104" s="20">
        <v>0</v>
      </c>
      <c r="BY104" s="20">
        <v>1.3800000000000008</v>
      </c>
      <c r="BZ104" s="25">
        <f t="shared" si="3"/>
        <v>54.431084400000003</v>
      </c>
      <c r="CA104" s="25">
        <f t="shared" si="2"/>
        <v>24.256233233095834</v>
      </c>
    </row>
    <row r="105" spans="1:79" x14ac:dyDescent="0.3">
      <c r="A105" s="2">
        <v>45</v>
      </c>
      <c r="B105" s="3" t="s">
        <v>112</v>
      </c>
      <c r="C105" s="10">
        <v>417</v>
      </c>
      <c r="D105" s="9" t="s">
        <v>58</v>
      </c>
      <c r="E105" s="10"/>
      <c r="F105" s="10"/>
      <c r="G105" s="10"/>
      <c r="H105" s="10"/>
      <c r="I105" s="10"/>
      <c r="J105" s="10"/>
      <c r="K105" s="10"/>
      <c r="L105" s="11"/>
      <c r="M105" s="11"/>
      <c r="N105" s="10">
        <v>0</v>
      </c>
      <c r="O105" s="10">
        <v>0</v>
      </c>
      <c r="P105" s="10" t="e">
        <v>#DIV/0!</v>
      </c>
      <c r="Q105" s="9" t="e">
        <v>#DIV/0!</v>
      </c>
      <c r="R105">
        <v>0</v>
      </c>
      <c r="S105" t="e">
        <v>#DIV/0!</v>
      </c>
      <c r="T105" s="9" t="e">
        <v>#DIV/0!</v>
      </c>
      <c r="U105" s="3" t="e">
        <v>#DIV/0!</v>
      </c>
      <c r="V105" s="3" t="e">
        <v>#DIV/0!</v>
      </c>
      <c r="W105" s="3" t="e">
        <v>#DIV/0!</v>
      </c>
      <c r="X105" s="3" t="e">
        <v>#DIV/0!</v>
      </c>
      <c r="Y105" s="3" t="e">
        <v>#DIV/0!</v>
      </c>
      <c r="Z105" s="3" t="e">
        <v>#DIV/0!</v>
      </c>
      <c r="AA105" s="3" t="e">
        <v>#DIV/0!</v>
      </c>
      <c r="AB105" s="3" t="e">
        <v>#DIV/0!</v>
      </c>
      <c r="AC105" s="3" t="e">
        <v>#DIV/0!</v>
      </c>
      <c r="AD105" s="3" t="e">
        <v>#DIV/0!</v>
      </c>
      <c r="AE105" s="3" t="e">
        <v>#DIV/0!</v>
      </c>
      <c r="AF105" s="3" t="e">
        <v>#DIV/0!</v>
      </c>
      <c r="AG105" s="3" t="e">
        <v>#DIV/0!</v>
      </c>
      <c r="AH105" s="3" t="e">
        <v>#DIV/0!</v>
      </c>
      <c r="AI105" s="12">
        <v>43631</v>
      </c>
      <c r="AJ105" s="13">
        <v>638.9</v>
      </c>
      <c r="AK105" s="16">
        <v>3.0051000000000001</v>
      </c>
      <c r="AL105" s="10">
        <v>5.1000000000001044E-3</v>
      </c>
      <c r="AM105" s="10" t="s">
        <v>518</v>
      </c>
      <c r="AN105" s="14">
        <v>12</v>
      </c>
      <c r="AO105" s="10">
        <v>285.14999999999998</v>
      </c>
      <c r="AP105" s="14">
        <v>10.5</v>
      </c>
      <c r="AQ105" s="14">
        <v>37</v>
      </c>
      <c r="AR105" s="10">
        <v>310.14999999999998</v>
      </c>
      <c r="AS105" s="14">
        <v>47.1</v>
      </c>
      <c r="AT105" s="14">
        <v>0.5</v>
      </c>
      <c r="AU105" s="10" t="s">
        <v>518</v>
      </c>
      <c r="AV105" s="10" t="s">
        <v>518</v>
      </c>
      <c r="AW105" s="10" t="e">
        <v>#DIV/0!</v>
      </c>
      <c r="AX105" s="10" t="e">
        <v>#DIV/0!</v>
      </c>
      <c r="AY105" s="10" t="e">
        <v>#DIV/0!</v>
      </c>
      <c r="AZ105" s="10" t="e">
        <v>#DIV/0!</v>
      </c>
      <c r="BA105" s="10" t="s">
        <v>518</v>
      </c>
      <c r="BB105" s="10" t="s">
        <v>518</v>
      </c>
      <c r="BC105" s="2" t="e">
        <v>#DIV/0!</v>
      </c>
      <c r="BD105" s="1" t="s">
        <v>59</v>
      </c>
      <c r="BE105" s="17" t="s">
        <v>113</v>
      </c>
      <c r="BF105" s="9" t="e">
        <v>#DIV/0!</v>
      </c>
      <c r="BH105" s="19"/>
      <c r="BJ105" s="19"/>
      <c r="BL105" s="20"/>
      <c r="BO105" s="20"/>
      <c r="BQ105" s="19"/>
      <c r="BT105" s="20"/>
      <c r="BU105" s="20"/>
      <c r="BV105" s="20"/>
      <c r="BW105" s="20"/>
      <c r="BX105" s="20"/>
      <c r="BY105" s="20"/>
      <c r="BZ105" s="25"/>
      <c r="CA105" s="25"/>
    </row>
    <row r="106" spans="1:79" x14ac:dyDescent="0.3">
      <c r="A106" s="2">
        <v>46</v>
      </c>
      <c r="B106" s="3" t="s">
        <v>115</v>
      </c>
      <c r="C106" s="10">
        <v>650</v>
      </c>
      <c r="D106" s="9" t="s">
        <v>58</v>
      </c>
      <c r="E106" s="10"/>
      <c r="F106" s="10"/>
      <c r="G106" s="10"/>
      <c r="H106" s="10"/>
      <c r="I106" s="10"/>
      <c r="J106" s="10"/>
      <c r="K106" s="10"/>
      <c r="L106" s="11"/>
      <c r="M106" s="11"/>
      <c r="N106" s="10">
        <v>0</v>
      </c>
      <c r="O106" s="10">
        <v>0</v>
      </c>
      <c r="P106" s="10" t="e">
        <v>#DIV/0!</v>
      </c>
      <c r="Q106" s="9">
        <v>-4.6293738588373476E-3</v>
      </c>
      <c r="R106">
        <v>0</v>
      </c>
      <c r="S106" t="e">
        <v>#DIV/0!</v>
      </c>
      <c r="T106" s="9">
        <v>0.50228403354134832</v>
      </c>
      <c r="U106" s="3">
        <v>13.338948905000001</v>
      </c>
      <c r="V106" s="3">
        <v>8.2667849645000011</v>
      </c>
      <c r="W106" s="3">
        <v>0.50356693775000005</v>
      </c>
      <c r="X106" s="3">
        <v>0.56894341915000002</v>
      </c>
      <c r="Y106" s="3">
        <v>22.963023489999998</v>
      </c>
      <c r="Z106" s="3">
        <v>20.44171437</v>
      </c>
      <c r="AA106" s="3">
        <v>11.44114751</v>
      </c>
      <c r="AB106" s="3">
        <v>11.466947316500001</v>
      </c>
      <c r="AC106" s="3">
        <v>89.378679265000002</v>
      </c>
      <c r="AD106" s="3">
        <v>71.150732675</v>
      </c>
      <c r="AE106" s="3">
        <v>32.051036764999999</v>
      </c>
      <c r="AF106" s="3">
        <v>31.987417465</v>
      </c>
      <c r="AG106" s="3">
        <v>75.000070600000001</v>
      </c>
      <c r="AH106" s="3">
        <v>84.296338114999998</v>
      </c>
      <c r="AI106" s="12">
        <v>43631</v>
      </c>
      <c r="AJ106" s="13">
        <v>638.9</v>
      </c>
      <c r="AK106" s="16">
        <v>3.0051000000000001</v>
      </c>
      <c r="AL106" s="10">
        <v>5.1000000000001044E-3</v>
      </c>
      <c r="AM106" s="10" t="s">
        <v>518</v>
      </c>
      <c r="AN106" s="14">
        <v>12</v>
      </c>
      <c r="AO106" s="10">
        <v>285.14999999999998</v>
      </c>
      <c r="AP106" s="14">
        <v>10.5</v>
      </c>
      <c r="AQ106" s="14">
        <v>37</v>
      </c>
      <c r="AR106" s="10">
        <v>310.14999999999998</v>
      </c>
      <c r="AS106" s="14">
        <v>47.1</v>
      </c>
      <c r="AT106" s="14">
        <v>0.5</v>
      </c>
      <c r="AU106" s="10" t="s">
        <v>518</v>
      </c>
      <c r="AV106" s="10" t="s">
        <v>518</v>
      </c>
      <c r="AW106" s="10">
        <v>0.58545352129109451</v>
      </c>
      <c r="AX106" s="10">
        <v>0.66146107535385479</v>
      </c>
      <c r="AY106" s="10">
        <v>13.382585817341926</v>
      </c>
      <c r="AZ106" s="10">
        <v>13.349172541087007</v>
      </c>
      <c r="BA106" s="10" t="s">
        <v>518</v>
      </c>
      <c r="BB106" s="10" t="s">
        <v>518</v>
      </c>
      <c r="BC106" s="2">
        <v>-9.1791079677156218E-3</v>
      </c>
      <c r="BD106" s="1" t="s">
        <v>59</v>
      </c>
      <c r="BE106" s="15"/>
      <c r="BF106" s="9">
        <v>0.50228403354134832</v>
      </c>
      <c r="BG106">
        <v>55</v>
      </c>
      <c r="BH106" s="19">
        <v>161.19999999999999</v>
      </c>
      <c r="BI106">
        <v>100</v>
      </c>
      <c r="BJ106" s="19">
        <v>36.700000000000003</v>
      </c>
      <c r="BK106">
        <v>92</v>
      </c>
      <c r="BL106" s="20">
        <v>13.3</v>
      </c>
      <c r="BM106">
        <v>82</v>
      </c>
      <c r="BN106">
        <v>72</v>
      </c>
      <c r="BO106" s="20">
        <v>5.81</v>
      </c>
      <c r="BP106">
        <v>78</v>
      </c>
      <c r="BQ106" s="19">
        <v>11.9</v>
      </c>
      <c r="BR106">
        <v>84</v>
      </c>
      <c r="BS106">
        <v>68</v>
      </c>
      <c r="BT106" s="20">
        <v>4.04</v>
      </c>
      <c r="BU106" s="20">
        <v>1.4000000000000004</v>
      </c>
      <c r="BV106" s="20">
        <v>-2</v>
      </c>
      <c r="BW106" s="20">
        <v>4</v>
      </c>
      <c r="BX106" s="20">
        <v>14</v>
      </c>
      <c r="BY106" s="20">
        <v>1.7699999999999996</v>
      </c>
      <c r="BZ106" s="25">
        <f t="shared" si="3"/>
        <v>45.359237</v>
      </c>
      <c r="CA106" s="25">
        <f t="shared" si="2"/>
        <v>17.455635540518077</v>
      </c>
    </row>
    <row r="107" spans="1:79" x14ac:dyDescent="0.3">
      <c r="A107" s="2">
        <v>47</v>
      </c>
      <c r="B107" s="3" t="s">
        <v>116</v>
      </c>
      <c r="C107" s="10">
        <v>443</v>
      </c>
      <c r="D107" s="9" t="s">
        <v>58</v>
      </c>
      <c r="E107" s="10">
        <v>9.0514005520000005</v>
      </c>
      <c r="F107" s="10">
        <v>0.75932027440000005</v>
      </c>
      <c r="G107" s="10">
        <v>15.058264960000001</v>
      </c>
      <c r="H107" s="10">
        <v>11.4139629</v>
      </c>
      <c r="I107" s="10">
        <v>78.513549370000007</v>
      </c>
      <c r="J107" s="10">
        <v>33.507462990000001</v>
      </c>
      <c r="K107" s="10">
        <v>78.957072069999995</v>
      </c>
      <c r="L107" s="11">
        <v>3.2118055555555559E-3</v>
      </c>
      <c r="M107" s="11">
        <v>3.8946643518518523E-3</v>
      </c>
      <c r="N107" s="10">
        <v>3.0795923710000004</v>
      </c>
      <c r="O107" s="10">
        <v>10.971783099999996</v>
      </c>
      <c r="P107" s="10">
        <v>0.28068294304870112</v>
      </c>
      <c r="Q107" s="9">
        <v>0.51252673355269185</v>
      </c>
      <c r="R107">
        <v>9.6570972600000005</v>
      </c>
      <c r="S107">
        <v>0.88017573551923423</v>
      </c>
      <c r="T107" s="9">
        <v>0.87813656662809125</v>
      </c>
      <c r="U107" s="3">
        <v>13.328002963333333</v>
      </c>
      <c r="V107" s="3">
        <v>8.3998829579999992</v>
      </c>
      <c r="W107" s="3">
        <v>0.60391976236666667</v>
      </c>
      <c r="X107" s="3">
        <v>0.81550329366666663</v>
      </c>
      <c r="Y107" s="3">
        <v>14.133129689999999</v>
      </c>
      <c r="Z107" s="3">
        <v>16.85343207</v>
      </c>
      <c r="AA107" s="3">
        <v>8.438933935333333</v>
      </c>
      <c r="AB107" s="3">
        <v>13.785422196666666</v>
      </c>
      <c r="AC107" s="3">
        <v>88.08343812666665</v>
      </c>
      <c r="AD107" s="3">
        <v>77.537760340000005</v>
      </c>
      <c r="AE107" s="3">
        <v>33.171901319999996</v>
      </c>
      <c r="AF107" s="3">
        <v>33.36895415</v>
      </c>
      <c r="AG107" s="3">
        <v>70.687862300000006</v>
      </c>
      <c r="AH107" s="3">
        <v>79.941288180000001</v>
      </c>
      <c r="AI107" s="12">
        <v>43631</v>
      </c>
      <c r="AJ107" s="13">
        <v>638.9</v>
      </c>
      <c r="AK107" s="16">
        <v>3.0051000000000001</v>
      </c>
      <c r="AL107" s="10">
        <v>5.1000000000001044E-3</v>
      </c>
      <c r="AM107" s="10">
        <v>0.75803162064490359</v>
      </c>
      <c r="AN107" s="14">
        <v>12</v>
      </c>
      <c r="AO107" s="10">
        <v>285.14999999999998</v>
      </c>
      <c r="AP107" s="14">
        <v>10.5</v>
      </c>
      <c r="AQ107" s="14">
        <v>37</v>
      </c>
      <c r="AR107" s="10">
        <v>310.14999999999998</v>
      </c>
      <c r="AS107" s="14">
        <v>47.1</v>
      </c>
      <c r="AT107" s="14">
        <v>0.5</v>
      </c>
      <c r="AU107" s="10">
        <v>0.8827957022386943</v>
      </c>
      <c r="AV107" s="10">
        <v>13.293371589859525</v>
      </c>
      <c r="AW107" s="10">
        <v>0.70212503035768659</v>
      </c>
      <c r="AX107" s="10">
        <v>0.94811481674093601</v>
      </c>
      <c r="AY107" s="10">
        <v>9.81333885965363</v>
      </c>
      <c r="AZ107" s="10">
        <v>16.028160741366506</v>
      </c>
      <c r="BA107" s="10">
        <v>3.6425833313025233</v>
      </c>
      <c r="BB107" s="10">
        <v>0.33199556517869228</v>
      </c>
      <c r="BC107" s="2">
        <v>0.59562307725552244</v>
      </c>
      <c r="BD107" s="1" t="s">
        <v>59</v>
      </c>
      <c r="BE107" s="15"/>
      <c r="BF107" s="9">
        <v>0.87813656662809125</v>
      </c>
      <c r="BG107">
        <v>60</v>
      </c>
      <c r="BH107" s="19">
        <v>151.30000000000001</v>
      </c>
      <c r="BI107">
        <v>116</v>
      </c>
      <c r="BJ107" s="19">
        <v>31.6</v>
      </c>
      <c r="BK107">
        <v>92</v>
      </c>
      <c r="BL107" s="20">
        <v>13.4</v>
      </c>
      <c r="BM107">
        <v>87</v>
      </c>
      <c r="BN107">
        <v>69</v>
      </c>
      <c r="BO107" s="20">
        <v>6.28</v>
      </c>
      <c r="BP107">
        <v>83</v>
      </c>
      <c r="BQ107" s="19">
        <v>12.5</v>
      </c>
      <c r="BR107">
        <v>88</v>
      </c>
      <c r="BS107">
        <v>67</v>
      </c>
      <c r="BT107" s="20">
        <v>3.86</v>
      </c>
      <c r="BU107" s="20">
        <v>0.90000000000000036</v>
      </c>
      <c r="BV107" s="20">
        <v>-1</v>
      </c>
      <c r="BW107" s="20">
        <v>2</v>
      </c>
      <c r="BX107" s="20">
        <v>9</v>
      </c>
      <c r="BY107" s="20">
        <v>2.4200000000000004</v>
      </c>
      <c r="BZ107" s="25">
        <f t="shared" si="3"/>
        <v>52.61671492</v>
      </c>
      <c r="CA107" s="25">
        <f t="shared" si="2"/>
        <v>22.985072277319848</v>
      </c>
    </row>
    <row r="108" spans="1:79" x14ac:dyDescent="0.3">
      <c r="A108" s="2">
        <v>48</v>
      </c>
      <c r="B108" s="3" t="s">
        <v>117</v>
      </c>
      <c r="C108" s="10">
        <v>649</v>
      </c>
      <c r="D108" s="9" t="s">
        <v>58</v>
      </c>
      <c r="E108" s="10">
        <v>8.2590875260000001</v>
      </c>
      <c r="F108" s="10">
        <v>0.94315980420000001</v>
      </c>
      <c r="G108" s="10">
        <v>12.737666490000001</v>
      </c>
      <c r="H108" s="10">
        <v>11.84466529</v>
      </c>
      <c r="I108" s="10">
        <v>74.69546837</v>
      </c>
      <c r="J108" s="10">
        <v>29.647783310000001</v>
      </c>
      <c r="K108" s="10">
        <v>92.120302879999997</v>
      </c>
      <c r="L108" s="11">
        <v>5.0636574074074073E-3</v>
      </c>
      <c r="M108" s="11">
        <v>5.8333217592592586E-3</v>
      </c>
      <c r="N108" s="10">
        <v>1.7957427100000007</v>
      </c>
      <c r="O108" s="10">
        <v>19.442094400000002</v>
      </c>
      <c r="P108" s="10">
        <v>9.2363645245956652E-2</v>
      </c>
      <c r="Q108" s="9">
        <v>9.2363645245956652E-2</v>
      </c>
      <c r="R108">
        <v>12.901900330000004</v>
      </c>
      <c r="S108">
        <v>0.66360650578880032</v>
      </c>
      <c r="T108" s="9">
        <v>0.66360650578880032</v>
      </c>
      <c r="U108" s="3">
        <v>13.36627223</v>
      </c>
      <c r="V108" s="3">
        <v>8.2590875260000001</v>
      </c>
      <c r="W108" s="3">
        <v>0.60588255319999995</v>
      </c>
      <c r="X108" s="3">
        <v>0.94315980420000001</v>
      </c>
      <c r="Y108" s="3">
        <v>16.56852743</v>
      </c>
      <c r="Z108" s="3">
        <v>12.737666490000001</v>
      </c>
      <c r="AA108" s="3">
        <v>10.048922579999999</v>
      </c>
      <c r="AB108" s="3">
        <v>11.84466529</v>
      </c>
      <c r="AC108" s="3">
        <v>94.137562770000002</v>
      </c>
      <c r="AD108" s="3">
        <v>74.69546837</v>
      </c>
      <c r="AE108" s="3">
        <v>31.01430483</v>
      </c>
      <c r="AF108" s="3">
        <v>29.647783310000001</v>
      </c>
      <c r="AG108" s="3">
        <v>79.218402549999993</v>
      </c>
      <c r="AH108" s="3">
        <v>92.120302879999997</v>
      </c>
      <c r="AI108" s="12">
        <v>43631</v>
      </c>
      <c r="AJ108" s="13">
        <v>638.9</v>
      </c>
      <c r="AK108" s="16">
        <v>3.0051000000000001</v>
      </c>
      <c r="AL108" s="10">
        <v>5.1000000000001044E-3</v>
      </c>
      <c r="AM108" s="10">
        <v>0.94155915363881404</v>
      </c>
      <c r="AN108" s="14">
        <v>12</v>
      </c>
      <c r="AO108" s="10">
        <v>285.14999999999998</v>
      </c>
      <c r="AP108" s="14">
        <v>10.5</v>
      </c>
      <c r="AQ108" s="14">
        <v>37</v>
      </c>
      <c r="AR108" s="10">
        <v>310.14999999999998</v>
      </c>
      <c r="AS108" s="14">
        <v>47.1</v>
      </c>
      <c r="AT108" s="14">
        <v>0.5</v>
      </c>
      <c r="AU108" s="10">
        <v>1.0965299488808811</v>
      </c>
      <c r="AV108" s="10">
        <v>13.967232785141412</v>
      </c>
      <c r="AW108" s="10">
        <v>0.7044069967037444</v>
      </c>
      <c r="AX108" s="10">
        <v>1.0965299488808811</v>
      </c>
      <c r="AY108" s="10">
        <v>11.670986646769908</v>
      </c>
      <c r="AZ108" s="10">
        <v>13.967232785141412</v>
      </c>
      <c r="BA108" s="10">
        <v>2.2962461383715045</v>
      </c>
      <c r="BB108" s="10">
        <v>0.11810693288123857</v>
      </c>
      <c r="BC108" s="2">
        <v>0.11810693288123857</v>
      </c>
      <c r="BD108" s="1" t="s">
        <v>59</v>
      </c>
      <c r="BE108" s="15"/>
      <c r="BF108" s="9">
        <v>0.66360650578880032</v>
      </c>
      <c r="BG108">
        <v>55</v>
      </c>
      <c r="BH108" s="19">
        <v>155.69999999999999</v>
      </c>
      <c r="BI108">
        <v>110</v>
      </c>
      <c r="BJ108" s="19">
        <v>34.299999999999997</v>
      </c>
      <c r="BK108">
        <v>87</v>
      </c>
      <c r="BL108" s="20">
        <v>14.1</v>
      </c>
      <c r="BM108">
        <v>88</v>
      </c>
      <c r="BN108">
        <v>80</v>
      </c>
      <c r="BO108" s="20">
        <v>5.37</v>
      </c>
      <c r="BP108">
        <v>81</v>
      </c>
      <c r="BQ108" s="19">
        <v>15.1</v>
      </c>
      <c r="BR108">
        <v>90</v>
      </c>
      <c r="BS108">
        <v>78</v>
      </c>
      <c r="BT108" s="20">
        <v>2.3199999999999998</v>
      </c>
      <c r="BU108" s="20">
        <v>-1</v>
      </c>
      <c r="BV108" s="20">
        <v>-2</v>
      </c>
      <c r="BW108" s="20">
        <v>2</v>
      </c>
      <c r="BX108" s="20">
        <v>6</v>
      </c>
      <c r="BY108" s="20">
        <v>3.0500000000000003</v>
      </c>
      <c r="BZ108" s="25">
        <f t="shared" si="3"/>
        <v>49.895160700000005</v>
      </c>
      <c r="CA108" s="25">
        <f t="shared" si="2"/>
        <v>20.581697960894285</v>
      </c>
    </row>
    <row r="109" spans="1:79" x14ac:dyDescent="0.3">
      <c r="A109" s="2">
        <v>49</v>
      </c>
      <c r="B109" s="3" t="s">
        <v>118</v>
      </c>
      <c r="C109" s="10">
        <v>662</v>
      </c>
      <c r="D109" s="9" t="s">
        <v>58</v>
      </c>
      <c r="E109" s="10">
        <v>10.09812895</v>
      </c>
      <c r="F109" s="10">
        <v>0.48155831129999999</v>
      </c>
      <c r="G109" s="10">
        <v>17.97452994</v>
      </c>
      <c r="H109" s="10">
        <v>8.5617697190000008</v>
      </c>
      <c r="I109" s="10">
        <v>75.916126120000001</v>
      </c>
      <c r="J109" s="10">
        <v>30.458317650000001</v>
      </c>
      <c r="K109" s="10">
        <v>60.063384620000001</v>
      </c>
      <c r="L109" s="11">
        <v>1.9890046296296295E-2</v>
      </c>
      <c r="M109" s="11">
        <v>2.0642349537037037E-2</v>
      </c>
      <c r="N109" s="10">
        <v>0.15639059700000146</v>
      </c>
      <c r="O109" s="10">
        <v>14.713870630000002</v>
      </c>
      <c r="P109" s="10">
        <v>1.0628787008711211E-2</v>
      </c>
      <c r="Q109" s="9">
        <v>4.4823615459871506E-2</v>
      </c>
      <c r="R109">
        <v>2.3666939000000013</v>
      </c>
      <c r="S109">
        <v>0.16084781221159894</v>
      </c>
      <c r="T109" s="9">
        <v>0.22492596521818436</v>
      </c>
      <c r="U109" s="3">
        <v>13.3091428</v>
      </c>
      <c r="V109" s="3">
        <v>10.147940915</v>
      </c>
      <c r="W109" s="3">
        <v>0.53475141225</v>
      </c>
      <c r="X109" s="3">
        <v>0.52490921989999995</v>
      </c>
      <c r="Y109" s="3">
        <v>16.072473890000001</v>
      </c>
      <c r="Z109" s="3">
        <v>17.56643965</v>
      </c>
      <c r="AA109" s="3">
        <v>8.564129853499999</v>
      </c>
      <c r="AB109" s="3">
        <v>9.1138705689999995</v>
      </c>
      <c r="AC109" s="3">
        <v>89.845952310000001</v>
      </c>
      <c r="AD109" s="3">
        <v>76.521480889999992</v>
      </c>
      <c r="AE109" s="3">
        <v>30.019750564999999</v>
      </c>
      <c r="AF109" s="3">
        <v>30.295288644999999</v>
      </c>
      <c r="AG109" s="3">
        <v>57.558252109999998</v>
      </c>
      <c r="AH109" s="3">
        <v>60.466241570000001</v>
      </c>
      <c r="AI109" s="12">
        <v>43631</v>
      </c>
      <c r="AJ109" s="13">
        <v>638.9</v>
      </c>
      <c r="AK109" s="16">
        <v>3.0051000000000001</v>
      </c>
      <c r="AL109" s="10">
        <v>5.1000000000001044E-3</v>
      </c>
      <c r="AM109" s="10">
        <v>0.48074105151242885</v>
      </c>
      <c r="AN109" s="14">
        <v>12</v>
      </c>
      <c r="AO109" s="10">
        <v>285.14999999999998</v>
      </c>
      <c r="AP109" s="14">
        <v>10.5</v>
      </c>
      <c r="AQ109" s="14">
        <v>37</v>
      </c>
      <c r="AR109" s="10">
        <v>310.14999999999998</v>
      </c>
      <c r="AS109" s="14">
        <v>47.1</v>
      </c>
      <c r="AT109" s="14">
        <v>0.5</v>
      </c>
      <c r="AU109" s="10">
        <v>0.55986600374773721</v>
      </c>
      <c r="AV109" s="10">
        <v>10.063328246751855</v>
      </c>
      <c r="AW109" s="10">
        <v>0.62170900003084695</v>
      </c>
      <c r="AX109" s="10">
        <v>0.61026633821854093</v>
      </c>
      <c r="AY109" s="10">
        <v>9.9621853536079215</v>
      </c>
      <c r="AZ109" s="10">
        <v>10.699638913632199</v>
      </c>
      <c r="BA109" s="10">
        <v>0.29112610142119877</v>
      </c>
      <c r="BB109" s="10">
        <v>1.9785827179126064E-2</v>
      </c>
      <c r="BC109" s="2">
        <v>5.94854505176391E-2</v>
      </c>
      <c r="BD109" s="1" t="s">
        <v>59</v>
      </c>
      <c r="BE109" s="15"/>
      <c r="BF109" s="9">
        <v>0.22492596521818436</v>
      </c>
      <c r="BG109">
        <v>78</v>
      </c>
      <c r="BH109" s="19">
        <v>144.6</v>
      </c>
      <c r="BI109">
        <v>98</v>
      </c>
      <c r="BJ109" s="19">
        <v>30.1</v>
      </c>
      <c r="BK109">
        <v>85</v>
      </c>
      <c r="BL109" s="20">
        <v>14.8</v>
      </c>
      <c r="BM109">
        <v>87</v>
      </c>
      <c r="BN109">
        <v>61</v>
      </c>
      <c r="BO109" s="20">
        <v>7.26</v>
      </c>
      <c r="BP109">
        <v>83</v>
      </c>
      <c r="BQ109" s="19">
        <v>13.9</v>
      </c>
      <c r="BR109">
        <v>89</v>
      </c>
      <c r="BS109">
        <v>72</v>
      </c>
      <c r="BT109" s="20">
        <v>2.4</v>
      </c>
      <c r="BU109" s="20">
        <v>0.90000000000000036</v>
      </c>
      <c r="BV109" s="20">
        <v>-2</v>
      </c>
      <c r="BW109" s="20">
        <v>-11</v>
      </c>
      <c r="BX109" s="20">
        <v>2</v>
      </c>
      <c r="BY109" s="20">
        <v>4.8599999999999994</v>
      </c>
      <c r="BZ109" s="25">
        <f t="shared" si="3"/>
        <v>44.452052260000002</v>
      </c>
      <c r="CA109" s="25">
        <f t="shared" si="2"/>
        <v>21.259606918690181</v>
      </c>
    </row>
    <row r="110" spans="1:79" x14ac:dyDescent="0.3">
      <c r="A110" s="2">
        <v>51</v>
      </c>
      <c r="B110" s="3" t="s">
        <v>120</v>
      </c>
      <c r="C110" s="10">
        <v>673</v>
      </c>
      <c r="D110" s="9" t="s">
        <v>58</v>
      </c>
      <c r="E110" s="10">
        <v>7.9508372359999999</v>
      </c>
      <c r="F110" s="10">
        <v>0.79694817650000005</v>
      </c>
      <c r="G110" s="10">
        <v>24.767218740000001</v>
      </c>
      <c r="H110" s="10">
        <v>19.723637740000001</v>
      </c>
      <c r="I110" s="10">
        <v>80.302900359999995</v>
      </c>
      <c r="J110" s="10">
        <v>29.89300471</v>
      </c>
      <c r="K110" s="10">
        <v>98.281830819999996</v>
      </c>
      <c r="L110" s="11">
        <v>9.571759259259259E-3</v>
      </c>
      <c r="M110" s="11">
        <v>1.0127303240740741E-2</v>
      </c>
      <c r="N110" s="10">
        <v>6.6326823900000011</v>
      </c>
      <c r="O110" s="10">
        <v>13.85411083000001</v>
      </c>
      <c r="P110" s="10">
        <v>0.47875193661923349</v>
      </c>
      <c r="Q110" s="9">
        <v>0.35841598203068514</v>
      </c>
      <c r="R110">
        <v>17.542502189999993</v>
      </c>
      <c r="S110">
        <v>1.2662308252950494</v>
      </c>
      <c r="T110" s="9">
        <v>1.2247921066926695</v>
      </c>
      <c r="U110" s="3">
        <v>13.32505269</v>
      </c>
      <c r="V110" s="3">
        <v>8.0213258219999997</v>
      </c>
      <c r="W110" s="3">
        <v>0.57239681954999999</v>
      </c>
      <c r="X110" s="3">
        <v>0.78984163870000001</v>
      </c>
      <c r="Y110" s="3">
        <v>23.237564679999998</v>
      </c>
      <c r="Z110" s="3">
        <v>23.44839215</v>
      </c>
      <c r="AA110" s="3">
        <v>13.27972471</v>
      </c>
      <c r="AB110" s="3">
        <v>18.506415654999998</v>
      </c>
      <c r="AC110" s="3">
        <v>94.331693395000002</v>
      </c>
      <c r="AD110" s="3">
        <v>79.380656420000008</v>
      </c>
      <c r="AE110" s="3">
        <v>29.132028984999998</v>
      </c>
      <c r="AF110" s="3">
        <v>29.663176440000001</v>
      </c>
      <c r="AG110" s="3">
        <v>81.160006899999999</v>
      </c>
      <c r="AH110" s="3">
        <v>99.42646375999999</v>
      </c>
      <c r="AI110" s="12">
        <v>43631</v>
      </c>
      <c r="AJ110" s="13">
        <v>638.9</v>
      </c>
      <c r="AK110" s="16">
        <v>3.0051000000000001</v>
      </c>
      <c r="AL110" s="10">
        <v>5.1000000000001044E-3</v>
      </c>
      <c r="AM110" s="10">
        <v>0.79559566387141867</v>
      </c>
      <c r="AN110" s="14">
        <v>12</v>
      </c>
      <c r="AO110" s="10">
        <v>285.14999999999998</v>
      </c>
      <c r="AP110" s="14">
        <v>10.5</v>
      </c>
      <c r="AQ110" s="14">
        <v>37</v>
      </c>
      <c r="AR110" s="10">
        <v>310.14999999999998</v>
      </c>
      <c r="AS110" s="14">
        <v>47.1</v>
      </c>
      <c r="AT110" s="14">
        <v>0.5</v>
      </c>
      <c r="AU110" s="10">
        <v>0.92654239435011787</v>
      </c>
      <c r="AV110" s="10">
        <v>22.947878152752711</v>
      </c>
      <c r="AW110" s="10">
        <v>0.66547604391720361</v>
      </c>
      <c r="AX110" s="10">
        <v>0.91828024036958023</v>
      </c>
      <c r="AY110" s="10">
        <v>15.452152938628391</v>
      </c>
      <c r="AZ110" s="10">
        <v>21.543091528142384</v>
      </c>
      <c r="BA110" s="10">
        <v>7.7154963650708535</v>
      </c>
      <c r="BB110" s="10">
        <v>0.55691025283005102</v>
      </c>
      <c r="BC110" s="2">
        <v>0.41761237586031014</v>
      </c>
      <c r="BD110" s="1" t="s">
        <v>59</v>
      </c>
      <c r="BE110" s="15"/>
      <c r="BF110" s="9">
        <v>1.2247921066926695</v>
      </c>
      <c r="BG110">
        <v>48</v>
      </c>
      <c r="BH110" s="19">
        <v>159.1</v>
      </c>
      <c r="BI110">
        <v>147</v>
      </c>
      <c r="BJ110" s="19">
        <v>32.6</v>
      </c>
      <c r="BK110">
        <v>86</v>
      </c>
      <c r="BL110" s="20">
        <v>14</v>
      </c>
      <c r="BM110">
        <v>88</v>
      </c>
      <c r="BN110">
        <v>75</v>
      </c>
      <c r="BO110" s="20">
        <v>4.6900000000000004</v>
      </c>
      <c r="BP110">
        <v>92</v>
      </c>
      <c r="BQ110" s="19">
        <v>13.1</v>
      </c>
      <c r="BR110">
        <v>87</v>
      </c>
      <c r="BS110">
        <v>91</v>
      </c>
      <c r="BT110" s="20">
        <v>12.03</v>
      </c>
      <c r="BU110" s="20">
        <v>0.90000000000000036</v>
      </c>
      <c r="BV110" s="20">
        <v>1</v>
      </c>
      <c r="BW110" s="20">
        <v>-16</v>
      </c>
      <c r="BX110" s="20">
        <v>-6</v>
      </c>
      <c r="BY110" s="20">
        <v>-7.339999999999999</v>
      </c>
      <c r="BZ110" s="25">
        <f t="shared" si="3"/>
        <v>66.67807839000001</v>
      </c>
      <c r="CA110" s="25">
        <f t="shared" si="2"/>
        <v>26.341634291096096</v>
      </c>
    </row>
    <row r="111" spans="1:79" x14ac:dyDescent="0.3">
      <c r="A111" s="2">
        <v>52</v>
      </c>
      <c r="B111" s="3" t="s">
        <v>121</v>
      </c>
      <c r="C111" s="10">
        <v>544</v>
      </c>
      <c r="D111" s="9" t="s">
        <v>58</v>
      </c>
      <c r="E111" s="10">
        <v>9.0799250199999992</v>
      </c>
      <c r="F111" s="10">
        <v>0.58410352180000003</v>
      </c>
      <c r="G111" s="10">
        <v>25.421623499999999</v>
      </c>
      <c r="H111" s="10">
        <v>14.783959339999999</v>
      </c>
      <c r="I111" s="10">
        <v>82.920031660000006</v>
      </c>
      <c r="J111" s="10">
        <v>28.640743919999998</v>
      </c>
      <c r="K111" s="10">
        <v>68.803831520000003</v>
      </c>
      <c r="L111" s="11">
        <v>5.115740740740741E-3</v>
      </c>
      <c r="M111" s="11">
        <v>5.7870254629629634E-3</v>
      </c>
      <c r="N111" s="10">
        <v>2.3839901799999996</v>
      </c>
      <c r="O111" s="10">
        <v>11.010385749999998</v>
      </c>
      <c r="P111" s="10">
        <v>0.21652194883362738</v>
      </c>
      <c r="Q111" s="9">
        <v>0.23202284532181669</v>
      </c>
      <c r="R111">
        <v>5.4149443900000023</v>
      </c>
      <c r="S111">
        <v>0.49180333123205999</v>
      </c>
      <c r="T111" s="9">
        <v>0.48568883318891271</v>
      </c>
      <c r="U111" s="3">
        <v>13.287464780000001</v>
      </c>
      <c r="V111" s="3">
        <v>8.9907820813333341</v>
      </c>
      <c r="W111" s="3">
        <v>0.49145542143333332</v>
      </c>
      <c r="X111" s="3">
        <v>0.59444766090000012</v>
      </c>
      <c r="Y111" s="3">
        <v>25.457548533333334</v>
      </c>
      <c r="Z111" s="3">
        <v>26.064775103333332</v>
      </c>
      <c r="AA111" s="3">
        <v>12.48604795</v>
      </c>
      <c r="AB111" s="3">
        <v>15.473669813333336</v>
      </c>
      <c r="AC111" s="3">
        <v>93.879944093333336</v>
      </c>
      <c r="AD111" s="3">
        <v>81.011864599999996</v>
      </c>
      <c r="AE111" s="3">
        <v>28.902651023333334</v>
      </c>
      <c r="AF111" s="3">
        <v>28.722499379999999</v>
      </c>
      <c r="AG111" s="3">
        <v>64.64886541333334</v>
      </c>
      <c r="AH111" s="3">
        <v>70.797477119999996</v>
      </c>
      <c r="AI111" s="12">
        <v>43631</v>
      </c>
      <c r="AJ111" s="13">
        <v>638.9</v>
      </c>
      <c r="AK111" s="16">
        <v>3.0051000000000001</v>
      </c>
      <c r="AL111" s="10">
        <v>5.1000000000001044E-3</v>
      </c>
      <c r="AM111" s="10">
        <v>0.58311223100728771</v>
      </c>
      <c r="AN111" s="14">
        <v>12</v>
      </c>
      <c r="AO111" s="10">
        <v>285.14999999999998</v>
      </c>
      <c r="AP111" s="14">
        <v>10.5</v>
      </c>
      <c r="AQ111" s="14">
        <v>37</v>
      </c>
      <c r="AR111" s="10">
        <v>310.14999999999998</v>
      </c>
      <c r="AS111" s="14">
        <v>47.1</v>
      </c>
      <c r="AT111" s="14">
        <v>0.5</v>
      </c>
      <c r="AU111" s="10">
        <v>0.67908640937445985</v>
      </c>
      <c r="AV111" s="10">
        <v>17.26347902308439</v>
      </c>
      <c r="AW111" s="10">
        <v>0.57137251369466791</v>
      </c>
      <c r="AX111" s="10">
        <v>0.69111264105654546</v>
      </c>
      <c r="AY111" s="10">
        <v>14.536887434990922</v>
      </c>
      <c r="AZ111" s="10">
        <v>18.013868699655863</v>
      </c>
      <c r="BA111" s="10">
        <v>2.8050026259527812</v>
      </c>
      <c r="BB111" s="10">
        <v>0.25475970503147738</v>
      </c>
      <c r="BC111" s="2">
        <v>0.27021351401809524</v>
      </c>
      <c r="BD111" s="1" t="s">
        <v>59</v>
      </c>
      <c r="BE111" s="15"/>
      <c r="BF111" s="9">
        <v>0.48568883318891271</v>
      </c>
      <c r="BG111">
        <v>68</v>
      </c>
      <c r="BH111" s="19">
        <v>142.5</v>
      </c>
      <c r="BI111">
        <v>91</v>
      </c>
      <c r="BJ111" s="19">
        <v>32.4</v>
      </c>
      <c r="BK111">
        <v>92</v>
      </c>
      <c r="BL111" s="20">
        <v>12.8</v>
      </c>
      <c r="BM111">
        <v>86</v>
      </c>
      <c r="BN111">
        <v>71</v>
      </c>
      <c r="BO111" s="20">
        <v>6.27</v>
      </c>
      <c r="BP111" s="21" t="e">
        <v>#NULL!</v>
      </c>
      <c r="BQ111" s="19">
        <v>13</v>
      </c>
      <c r="BR111">
        <v>87</v>
      </c>
      <c r="BS111">
        <v>66</v>
      </c>
      <c r="BT111" s="20">
        <v>10.41</v>
      </c>
      <c r="BU111" s="20">
        <v>-0.19999999999999929</v>
      </c>
      <c r="BV111" s="20">
        <v>-1</v>
      </c>
      <c r="BW111" s="20">
        <v>5</v>
      </c>
      <c r="BX111" s="21" t="e">
        <v>#NULL!</v>
      </c>
      <c r="BY111" s="20">
        <v>-4.1400000000000006</v>
      </c>
      <c r="BZ111" s="25">
        <f t="shared" si="3"/>
        <v>41.276905670000005</v>
      </c>
      <c r="CA111" s="25">
        <f t="shared" si="2"/>
        <v>20.327192696829794</v>
      </c>
    </row>
    <row r="112" spans="1:79" x14ac:dyDescent="0.3">
      <c r="A112" s="2">
        <v>53</v>
      </c>
      <c r="B112" s="3" t="s">
        <v>122</v>
      </c>
      <c r="C112" s="10">
        <v>637</v>
      </c>
      <c r="D112" s="9" t="s">
        <v>58</v>
      </c>
      <c r="E112" s="10">
        <v>7.8977862480000001</v>
      </c>
      <c r="F112" s="10">
        <v>0.83827610269999997</v>
      </c>
      <c r="G112" s="10">
        <v>20.753982189999999</v>
      </c>
      <c r="H112" s="10">
        <v>17.38509942</v>
      </c>
      <c r="I112" s="10">
        <v>78.626172539999999</v>
      </c>
      <c r="J112" s="10">
        <v>28.531969419999999</v>
      </c>
      <c r="K112" s="10">
        <v>76.807437300000004</v>
      </c>
      <c r="L112" s="11">
        <v>7.2280092592592595E-3</v>
      </c>
      <c r="M112" s="11">
        <v>7.7951273148148155E-3</v>
      </c>
      <c r="N112" s="10">
        <v>5.8193281599999995</v>
      </c>
      <c r="O112" s="10">
        <v>14.208024140000006</v>
      </c>
      <c r="P112" s="10">
        <v>0.40958039644772148</v>
      </c>
      <c r="Q112" s="9">
        <v>0.37765903203708207</v>
      </c>
      <c r="R112">
        <v>11.613945319999999</v>
      </c>
      <c r="S112">
        <v>0.81742156443154768</v>
      </c>
      <c r="T112" s="9">
        <v>0.7798514186425054</v>
      </c>
      <c r="U112" s="3">
        <v>13.305880616666665</v>
      </c>
      <c r="V112" s="3">
        <v>8.2857923373333335</v>
      </c>
      <c r="W112" s="3">
        <v>0.63122338433333336</v>
      </c>
      <c r="X112" s="3">
        <v>0.81814444976666667</v>
      </c>
      <c r="Y112" s="3">
        <v>19.199958666666664</v>
      </c>
      <c r="Z112" s="3">
        <v>21.189216900000002</v>
      </c>
      <c r="AA112" s="3">
        <v>12.022941243333333</v>
      </c>
      <c r="AB112" s="3">
        <v>17.314969613333336</v>
      </c>
      <c r="AC112" s="3">
        <v>93.485937509999999</v>
      </c>
      <c r="AD112" s="3">
        <v>79.468038483333331</v>
      </c>
      <c r="AE112" s="3">
        <v>27.577222296666665</v>
      </c>
      <c r="AF112" s="3">
        <v>27.68537929</v>
      </c>
      <c r="AG112" s="3">
        <v>65.732886296666663</v>
      </c>
      <c r="AH112" s="3">
        <v>76.705252060000007</v>
      </c>
      <c r="AI112" s="12">
        <v>43631</v>
      </c>
      <c r="AJ112" s="13">
        <v>638.9</v>
      </c>
      <c r="AK112" s="16">
        <v>3.0051000000000001</v>
      </c>
      <c r="AL112" s="10">
        <v>5.1000000000001044E-3</v>
      </c>
      <c r="AM112" s="10">
        <v>0.83685345183188575</v>
      </c>
      <c r="AN112" s="14">
        <v>12</v>
      </c>
      <c r="AO112" s="10">
        <v>285.14999999999998</v>
      </c>
      <c r="AP112" s="14">
        <v>10.5</v>
      </c>
      <c r="AQ112" s="14">
        <v>37</v>
      </c>
      <c r="AR112" s="10">
        <v>310.14999999999998</v>
      </c>
      <c r="AS112" s="14">
        <v>47.1</v>
      </c>
      <c r="AT112" s="14">
        <v>0.5</v>
      </c>
      <c r="AU112" s="10">
        <v>0.97459078297062041</v>
      </c>
      <c r="AV112" s="10">
        <v>20.226639752310408</v>
      </c>
      <c r="AW112" s="10">
        <v>0.73386857908193137</v>
      </c>
      <c r="AX112" s="10">
        <v>0.95118545943629107</v>
      </c>
      <c r="AY112" s="10">
        <v>14.062968897717994</v>
      </c>
      <c r="AZ112" s="10">
        <v>20.144267804417648</v>
      </c>
      <c r="BA112" s="10">
        <v>6.5520282155855512</v>
      </c>
      <c r="BB112" s="10">
        <v>0.46114985102957096</v>
      </c>
      <c r="BC112" s="2">
        <v>0.434045492135815</v>
      </c>
      <c r="BD112" s="1" t="s">
        <v>59</v>
      </c>
      <c r="BE112" s="15"/>
      <c r="BF112" s="9">
        <v>0.7798514186425054</v>
      </c>
      <c r="BG112">
        <v>59</v>
      </c>
      <c r="BH112" s="19">
        <v>141.6</v>
      </c>
      <c r="BI112">
        <v>94</v>
      </c>
      <c r="BJ112" s="19">
        <v>31.3</v>
      </c>
      <c r="BK112">
        <v>87</v>
      </c>
      <c r="BL112" s="20">
        <v>15.1</v>
      </c>
      <c r="BM112">
        <v>89</v>
      </c>
      <c r="BN112">
        <v>60</v>
      </c>
      <c r="BO112" s="20">
        <v>4.8</v>
      </c>
      <c r="BP112">
        <v>83</v>
      </c>
      <c r="BQ112" s="19">
        <v>13.9</v>
      </c>
      <c r="BR112">
        <v>87</v>
      </c>
      <c r="BS112">
        <v>68</v>
      </c>
      <c r="BT112" s="20">
        <v>8.7899999999999991</v>
      </c>
      <c r="BU112" s="20">
        <v>1.1999999999999993</v>
      </c>
      <c r="BV112" s="20">
        <v>2</v>
      </c>
      <c r="BW112" s="20">
        <v>-8</v>
      </c>
      <c r="BX112" s="20">
        <v>4</v>
      </c>
      <c r="BY112" s="20">
        <v>-3.9899999999999993</v>
      </c>
      <c r="BZ112" s="25">
        <f t="shared" si="3"/>
        <v>42.637682779999999</v>
      </c>
      <c r="CA112" s="25">
        <f t="shared" si="2"/>
        <v>21.265083259519937</v>
      </c>
    </row>
    <row r="113" spans="1:79" x14ac:dyDescent="0.3">
      <c r="A113" s="2">
        <v>56</v>
      </c>
      <c r="B113" s="3" t="s">
        <v>125</v>
      </c>
      <c r="C113" s="10">
        <v>563</v>
      </c>
      <c r="D113" s="9" t="s">
        <v>58</v>
      </c>
      <c r="E113" s="10">
        <v>8.9649025519999999</v>
      </c>
      <c r="F113" s="10">
        <v>0.71650938109999995</v>
      </c>
      <c r="G113" s="10">
        <v>13.959672619999999</v>
      </c>
      <c r="H113" s="10">
        <v>10.01817844</v>
      </c>
      <c r="I113" s="10">
        <v>76.204892090000001</v>
      </c>
      <c r="J113" s="10">
        <v>32.798171160000003</v>
      </c>
      <c r="K113" s="10">
        <v>68.447611719999998</v>
      </c>
      <c r="L113" s="11">
        <v>4.890046296296296E-3</v>
      </c>
      <c r="M113" s="11">
        <v>5.5844791666666673E-3</v>
      </c>
      <c r="N113" s="10">
        <v>-0.49274869999999993</v>
      </c>
      <c r="O113" s="10">
        <v>15.075672109999999</v>
      </c>
      <c r="P113" s="10">
        <v>-3.2685023686151261E-2</v>
      </c>
      <c r="Q113" s="9">
        <v>6.7309777854823909E-3</v>
      </c>
      <c r="R113">
        <v>4.2988207799999998</v>
      </c>
      <c r="S113">
        <v>0.28514952757220718</v>
      </c>
      <c r="T113" s="9">
        <v>0.40157458698489162</v>
      </c>
      <c r="U113" s="3">
        <v>13.330424586666666</v>
      </c>
      <c r="V113" s="3">
        <v>8.9739495310000006</v>
      </c>
      <c r="W113" s="3">
        <v>0.64094278920000003</v>
      </c>
      <c r="X113" s="3">
        <v>0.71135305633333334</v>
      </c>
      <c r="Y113" s="3">
        <v>16.426261356666668</v>
      </c>
      <c r="Z113" s="3">
        <v>14.96740844</v>
      </c>
      <c r="AA113" s="3">
        <v>10.522012246666668</v>
      </c>
      <c r="AB113" s="3">
        <v>10.630131856666667</v>
      </c>
      <c r="AC113" s="3">
        <v>91.940720056666677</v>
      </c>
      <c r="AD113" s="3">
        <v>76.672396566666677</v>
      </c>
      <c r="AE113" s="3">
        <v>32.747428676666665</v>
      </c>
      <c r="AF113" s="3">
        <v>32.281536860000003</v>
      </c>
      <c r="AG113" s="3">
        <v>64.19280332000001</v>
      </c>
      <c r="AH113" s="3">
        <v>70.338276280000002</v>
      </c>
      <c r="AI113" s="12">
        <v>43631</v>
      </c>
      <c r="AJ113" s="13">
        <v>638.9</v>
      </c>
      <c r="AK113" s="16">
        <v>3.0051000000000001</v>
      </c>
      <c r="AL113" s="10">
        <v>5.1000000000001044E-3</v>
      </c>
      <c r="AM113" s="10">
        <v>0.71529338235000495</v>
      </c>
      <c r="AN113" s="14">
        <v>12</v>
      </c>
      <c r="AO113" s="10">
        <v>285.14999999999998</v>
      </c>
      <c r="AP113" s="14">
        <v>10.5</v>
      </c>
      <c r="AQ113" s="14">
        <v>37</v>
      </c>
      <c r="AR113" s="10">
        <v>310.14999999999998</v>
      </c>
      <c r="AS113" s="14">
        <v>47.1</v>
      </c>
      <c r="AT113" s="14">
        <v>0.5</v>
      </c>
      <c r="AU113" s="10">
        <v>0.83302319663280511</v>
      </c>
      <c r="AV113" s="10">
        <v>11.628731109859846</v>
      </c>
      <c r="AW113" s="10">
        <v>0.74516848655693091</v>
      </c>
      <c r="AX113" s="10">
        <v>0.82702838588320793</v>
      </c>
      <c r="AY113" s="10">
        <v>12.235881419968416</v>
      </c>
      <c r="AZ113" s="10">
        <v>12.378083659136456</v>
      </c>
      <c r="BA113" s="10">
        <v>-0.59871330403498213</v>
      </c>
      <c r="BB113" s="10">
        <v>-3.9713871439127642E-2</v>
      </c>
      <c r="BC113" s="2">
        <v>8.8944681550678934E-3</v>
      </c>
      <c r="BD113" s="1" t="s">
        <v>59</v>
      </c>
      <c r="BE113" s="15"/>
      <c r="BF113" s="9">
        <v>0.40157458698489162</v>
      </c>
      <c r="BG113">
        <v>56</v>
      </c>
      <c r="BH113" s="19">
        <v>157.19999999999999</v>
      </c>
      <c r="BI113">
        <v>96</v>
      </c>
      <c r="BJ113" s="19">
        <v>33.799999999999997</v>
      </c>
      <c r="BK113">
        <v>87</v>
      </c>
      <c r="BL113" s="20">
        <v>14.7</v>
      </c>
      <c r="BM113">
        <v>87</v>
      </c>
      <c r="BN113">
        <v>65</v>
      </c>
      <c r="BO113" s="20">
        <v>4.49</v>
      </c>
      <c r="BP113">
        <v>86</v>
      </c>
      <c r="BQ113" s="19">
        <v>8.1</v>
      </c>
      <c r="BR113">
        <v>84</v>
      </c>
      <c r="BS113">
        <v>64</v>
      </c>
      <c r="BT113" s="20">
        <v>5.26</v>
      </c>
      <c r="BU113" s="20">
        <v>6.6</v>
      </c>
      <c r="BV113" s="20">
        <v>3</v>
      </c>
      <c r="BW113" s="20">
        <v>1</v>
      </c>
      <c r="BX113" s="20">
        <v>1</v>
      </c>
      <c r="BY113" s="20">
        <v>-0.76999999999999957</v>
      </c>
      <c r="BZ113" s="25">
        <f t="shared" si="3"/>
        <v>43.544867520000004</v>
      </c>
      <c r="CA113" s="25">
        <f t="shared" si="2"/>
        <v>17.621054328613333</v>
      </c>
    </row>
    <row r="114" spans="1:79" x14ac:dyDescent="0.3">
      <c r="A114" s="2">
        <v>57</v>
      </c>
      <c r="B114" s="3" t="s">
        <v>126</v>
      </c>
      <c r="C114" s="10">
        <v>457</v>
      </c>
      <c r="D114" s="9" t="s">
        <v>58</v>
      </c>
      <c r="E114" s="10">
        <v>9.3557735290000004</v>
      </c>
      <c r="F114" s="10">
        <v>0.65481947890000003</v>
      </c>
      <c r="G114" s="10">
        <v>19.588727989999999</v>
      </c>
      <c r="H114" s="10">
        <v>12.79763992</v>
      </c>
      <c r="I114" s="10">
        <v>75.301714399999994</v>
      </c>
      <c r="J114" s="10">
        <v>29.730905849999999</v>
      </c>
      <c r="K114" s="10">
        <v>88.259143159999994</v>
      </c>
      <c r="L114" s="11">
        <v>4.4328703703703709E-3</v>
      </c>
      <c r="M114" s="11">
        <v>5.0752199074074076E-3</v>
      </c>
      <c r="N114" s="10">
        <v>2.6144636499999994</v>
      </c>
      <c r="O114" s="10">
        <v>10.701985239999999</v>
      </c>
      <c r="P114" s="10">
        <v>0.244297071185271</v>
      </c>
      <c r="Q114" s="9">
        <v>0.21072544194379716</v>
      </c>
      <c r="R114">
        <v>6.6985598899999985</v>
      </c>
      <c r="S114">
        <v>0.6259175040686189</v>
      </c>
      <c r="T114" s="9">
        <v>0.51232570677760259</v>
      </c>
      <c r="U114" s="3">
        <v>13.284630816666665</v>
      </c>
      <c r="V114" s="3">
        <v>9.3611747386666675</v>
      </c>
      <c r="W114" s="3">
        <v>0.51532537026666669</v>
      </c>
      <c r="X114" s="3">
        <v>0.61176829753333328</v>
      </c>
      <c r="Y114" s="3">
        <v>19.475775203333331</v>
      </c>
      <c r="Z114" s="3">
        <v>20.552910713333333</v>
      </c>
      <c r="AA114" s="3">
        <v>10.009122924666668</v>
      </c>
      <c r="AB114" s="3">
        <v>12.53011581</v>
      </c>
      <c r="AC114" s="3">
        <v>87.942000326666673</v>
      </c>
      <c r="AD114" s="3">
        <v>75.825889959999998</v>
      </c>
      <c r="AE114" s="3">
        <v>28.775873520000001</v>
      </c>
      <c r="AF114" s="3">
        <v>29.241393026666668</v>
      </c>
      <c r="AG114" s="3">
        <v>78.522611190000006</v>
      </c>
      <c r="AH114" s="3">
        <v>84.740239286666664</v>
      </c>
      <c r="AI114" s="12">
        <v>43632</v>
      </c>
      <c r="AJ114" s="13">
        <v>638.1</v>
      </c>
      <c r="AK114" s="16">
        <v>2.9333</v>
      </c>
      <c r="AL114" s="10">
        <v>6.6699999999999982E-2</v>
      </c>
      <c r="AM114" s="10">
        <v>0.66970935011761501</v>
      </c>
      <c r="AN114" s="14">
        <v>12</v>
      </c>
      <c r="AO114" s="10">
        <v>285.14999999999998</v>
      </c>
      <c r="AP114" s="14">
        <v>10.5</v>
      </c>
      <c r="AQ114" s="14">
        <v>37</v>
      </c>
      <c r="AR114" s="10">
        <v>310.14999999999998</v>
      </c>
      <c r="AS114" s="14">
        <v>47.1</v>
      </c>
      <c r="AT114" s="14">
        <v>0.5</v>
      </c>
      <c r="AU114" s="10">
        <v>0.78000623724404494</v>
      </c>
      <c r="AV114" s="10">
        <v>15.279330011877002</v>
      </c>
      <c r="AW114" s="10">
        <v>0.61384399207751927</v>
      </c>
      <c r="AX114" s="10">
        <v>0.72872463816404442</v>
      </c>
      <c r="AY114" s="10">
        <v>11.933980989894623</v>
      </c>
      <c r="AZ114" s="10">
        <v>14.952306318462268</v>
      </c>
      <c r="BA114" s="10">
        <v>3.1366954532687448</v>
      </c>
      <c r="BB114" s="10">
        <v>0.29309472802718473</v>
      </c>
      <c r="BC114" s="2">
        <v>0.25234464570687204</v>
      </c>
      <c r="BD114" s="1" t="s">
        <v>59</v>
      </c>
      <c r="BE114" s="15"/>
      <c r="BF114" s="9">
        <v>0.51232570677760259</v>
      </c>
      <c r="BG114">
        <v>68</v>
      </c>
      <c r="BH114" s="19">
        <v>147.69999999999999</v>
      </c>
      <c r="BI114">
        <v>110</v>
      </c>
      <c r="BJ114" s="19">
        <v>30.8</v>
      </c>
      <c r="BK114">
        <v>95</v>
      </c>
      <c r="BL114" s="20">
        <v>10.5</v>
      </c>
      <c r="BM114">
        <v>82</v>
      </c>
      <c r="BN114">
        <v>83</v>
      </c>
      <c r="BO114" s="20">
        <v>9.67</v>
      </c>
      <c r="BP114">
        <v>87</v>
      </c>
      <c r="BQ114" s="19">
        <v>12.7</v>
      </c>
      <c r="BR114">
        <v>82</v>
      </c>
      <c r="BS114">
        <v>91</v>
      </c>
      <c r="BT114" s="20">
        <v>10.55</v>
      </c>
      <c r="BU114" s="20">
        <v>-2.1999999999999993</v>
      </c>
      <c r="BV114" s="20">
        <v>0</v>
      </c>
      <c r="BW114" s="20">
        <v>-8</v>
      </c>
      <c r="BX114" s="20">
        <v>8</v>
      </c>
      <c r="BY114" s="20">
        <v>-0.88000000000000078</v>
      </c>
      <c r="BZ114" s="25">
        <f t="shared" si="3"/>
        <v>49.895160700000005</v>
      </c>
      <c r="CA114" s="25">
        <f t="shared" si="2"/>
        <v>22.87164676701525</v>
      </c>
    </row>
    <row r="115" spans="1:79" x14ac:dyDescent="0.3">
      <c r="A115" s="2">
        <v>58</v>
      </c>
      <c r="B115" s="3" t="s">
        <v>127</v>
      </c>
      <c r="C115" s="10">
        <v>456</v>
      </c>
      <c r="D115" s="9" t="s">
        <v>58</v>
      </c>
      <c r="E115" s="10">
        <v>9.9001130160000006</v>
      </c>
      <c r="F115" s="10">
        <v>0.51779305880000004</v>
      </c>
      <c r="G115" s="10">
        <v>18.527511870000001</v>
      </c>
      <c r="H115" s="10">
        <v>9.4449158660000005</v>
      </c>
      <c r="I115" s="10">
        <v>70.853080680000005</v>
      </c>
      <c r="J115" s="10">
        <v>29.105543579999999</v>
      </c>
      <c r="K115" s="10">
        <v>75.123903909999996</v>
      </c>
      <c r="L115" s="11">
        <v>4.7916666666666672E-3</v>
      </c>
      <c r="M115" s="11">
        <v>5.5323958333333327E-3</v>
      </c>
      <c r="N115" s="10">
        <v>-2.1347525139999988</v>
      </c>
      <c r="O115" s="10">
        <v>16.281323659999998</v>
      </c>
      <c r="P115" s="10">
        <v>-0.1311166437434485</v>
      </c>
      <c r="Q115" s="9">
        <v>-6.9428800163870888E-2</v>
      </c>
      <c r="R115">
        <v>9.6195810899999969</v>
      </c>
      <c r="S115">
        <v>0.59083532094097546</v>
      </c>
      <c r="T115" s="9">
        <v>0.51261782325794958</v>
      </c>
      <c r="U115" s="3">
        <v>13.306383669999999</v>
      </c>
      <c r="V115" s="3">
        <v>9.7848267395000015</v>
      </c>
      <c r="W115" s="3">
        <v>0.63463186380000003</v>
      </c>
      <c r="X115" s="3">
        <v>0.57871169890000007</v>
      </c>
      <c r="Y115" s="3">
        <v>17.954160190000003</v>
      </c>
      <c r="Z115" s="3">
        <v>17.691601380000002</v>
      </c>
      <c r="AA115" s="3">
        <v>11.239434455</v>
      </c>
      <c r="AB115" s="3">
        <v>10.110915433000001</v>
      </c>
      <c r="AC115" s="3">
        <v>84.670397225000002</v>
      </c>
      <c r="AD115" s="3">
        <v>68.631129540000003</v>
      </c>
      <c r="AE115" s="3">
        <v>29.74896802</v>
      </c>
      <c r="AF115" s="3">
        <v>29.670360334999998</v>
      </c>
      <c r="AG115" s="3">
        <v>66.143948100000003</v>
      </c>
      <c r="AH115" s="3">
        <v>74.384895599999993</v>
      </c>
      <c r="AI115" s="12">
        <v>43632</v>
      </c>
      <c r="AJ115" s="13">
        <v>638.1</v>
      </c>
      <c r="AK115" s="16">
        <v>2.9333</v>
      </c>
      <c r="AL115" s="10">
        <v>6.6699999999999982E-2</v>
      </c>
      <c r="AM115" s="10">
        <v>0.52956710067159851</v>
      </c>
      <c r="AN115" s="14">
        <v>12</v>
      </c>
      <c r="AO115" s="10">
        <v>285.14999999999998</v>
      </c>
      <c r="AP115" s="14">
        <v>10.5</v>
      </c>
      <c r="AQ115" s="14">
        <v>37</v>
      </c>
      <c r="AR115" s="10">
        <v>310.14999999999998</v>
      </c>
      <c r="AS115" s="14">
        <v>47.1</v>
      </c>
      <c r="AT115" s="14">
        <v>0.5</v>
      </c>
      <c r="AU115" s="10">
        <v>0.61678344716338351</v>
      </c>
      <c r="AV115" s="10">
        <v>11.427462638539106</v>
      </c>
      <c r="AW115" s="10">
        <v>0.75595920412961504</v>
      </c>
      <c r="AX115" s="10">
        <v>0.68934836127108023</v>
      </c>
      <c r="AY115" s="10">
        <v>13.515527498426842</v>
      </c>
      <c r="AZ115" s="10">
        <v>12.13501864665561</v>
      </c>
      <c r="BA115" s="10">
        <v>-2.6110190827903743</v>
      </c>
      <c r="BB115" s="10">
        <v>-0.16036896859959449</v>
      </c>
      <c r="BC115" s="2">
        <v>-8.4932113929181111E-2</v>
      </c>
      <c r="BD115" s="1" t="s">
        <v>59</v>
      </c>
      <c r="BE115" s="15"/>
      <c r="BF115" s="9">
        <v>0.51261782325794958</v>
      </c>
      <c r="BG115">
        <v>65</v>
      </c>
      <c r="BH115" s="19">
        <v>153.6</v>
      </c>
      <c r="BI115">
        <v>129</v>
      </c>
      <c r="BJ115" s="19">
        <v>31.4</v>
      </c>
      <c r="BK115">
        <v>93</v>
      </c>
      <c r="BL115" s="20">
        <v>15.9</v>
      </c>
      <c r="BM115">
        <v>76</v>
      </c>
      <c r="BN115">
        <v>76</v>
      </c>
      <c r="BO115" s="20">
        <v>9.9700000000000006</v>
      </c>
      <c r="BP115">
        <v>87</v>
      </c>
      <c r="BQ115" s="19">
        <v>15.8</v>
      </c>
      <c r="BR115">
        <v>78</v>
      </c>
      <c r="BS115">
        <v>73</v>
      </c>
      <c r="BT115" s="20">
        <v>8.01</v>
      </c>
      <c r="BU115" s="20">
        <v>9.9999999999999645E-2</v>
      </c>
      <c r="BV115" s="20">
        <v>-2</v>
      </c>
      <c r="BW115" s="20">
        <v>3</v>
      </c>
      <c r="BX115" s="20">
        <v>6</v>
      </c>
      <c r="BY115" s="20">
        <v>1.9600000000000009</v>
      </c>
      <c r="BZ115" s="25">
        <f t="shared" si="3"/>
        <v>58.513415730000006</v>
      </c>
      <c r="CA115" s="25">
        <f t="shared" si="2"/>
        <v>24.801218554178874</v>
      </c>
    </row>
    <row r="116" spans="1:79" x14ac:dyDescent="0.3">
      <c r="A116" s="2">
        <v>60</v>
      </c>
      <c r="B116" s="3" t="s">
        <v>129</v>
      </c>
      <c r="C116" s="10">
        <v>636</v>
      </c>
      <c r="D116" s="9" t="s">
        <v>58</v>
      </c>
      <c r="E116" s="10"/>
      <c r="F116" s="10"/>
      <c r="G116" s="10"/>
      <c r="H116" s="10"/>
      <c r="I116" s="10"/>
      <c r="J116" s="10"/>
      <c r="K116" s="10"/>
      <c r="L116" s="11"/>
      <c r="M116" s="11"/>
      <c r="N116" s="10">
        <v>0</v>
      </c>
      <c r="O116" s="10">
        <v>0</v>
      </c>
      <c r="P116" s="10" t="e">
        <v>#DIV/0!</v>
      </c>
      <c r="Q116" s="9">
        <v>7.7135217395270711E-2</v>
      </c>
      <c r="R116">
        <v>0</v>
      </c>
      <c r="S116" t="e">
        <v>#DIV/0!</v>
      </c>
      <c r="T116" s="9">
        <v>0.4210467224290606</v>
      </c>
      <c r="U116" s="3">
        <v>13.356463075000001</v>
      </c>
      <c r="V116" s="3">
        <v>9.528023417</v>
      </c>
      <c r="W116" s="3">
        <v>0.53021863415000003</v>
      </c>
      <c r="X116" s="3">
        <v>0.52716176310000007</v>
      </c>
      <c r="Y116" s="3">
        <v>20.931711695000001</v>
      </c>
      <c r="Z116" s="3">
        <v>22.411843019999999</v>
      </c>
      <c r="AA116" s="3">
        <v>10.684667104999999</v>
      </c>
      <c r="AB116" s="3">
        <v>11.774272764999999</v>
      </c>
      <c r="AC116" s="3">
        <v>87.40643209000001</v>
      </c>
      <c r="AD116" s="3">
        <v>73.302861895000007</v>
      </c>
      <c r="AE116" s="3">
        <v>29.183167770000001</v>
      </c>
      <c r="AF116" s="3">
        <v>29.510305705</v>
      </c>
      <c r="AG116" s="3">
        <v>69.818590159999999</v>
      </c>
      <c r="AH116" s="3">
        <v>75.781849555000008</v>
      </c>
      <c r="AI116" s="12">
        <v>43632</v>
      </c>
      <c r="AJ116" s="13">
        <v>638.1</v>
      </c>
      <c r="AK116" s="16">
        <v>2.9333</v>
      </c>
      <c r="AL116" s="10">
        <v>6.6699999999999982E-2</v>
      </c>
      <c r="AM116" s="10" t="s">
        <v>518</v>
      </c>
      <c r="AN116" s="14">
        <v>12</v>
      </c>
      <c r="AO116" s="10">
        <v>285.14999999999998</v>
      </c>
      <c r="AP116" s="14">
        <v>10.5</v>
      </c>
      <c r="AQ116" s="14">
        <v>37</v>
      </c>
      <c r="AR116" s="10">
        <v>310.14999999999998</v>
      </c>
      <c r="AS116" s="14">
        <v>47.1</v>
      </c>
      <c r="AT116" s="14">
        <v>0.5</v>
      </c>
      <c r="AU116" s="10" t="s">
        <v>518</v>
      </c>
      <c r="AV116" s="10" t="s">
        <v>518</v>
      </c>
      <c r="AW116" s="10">
        <v>0.63158451308559327</v>
      </c>
      <c r="AX116" s="10">
        <v>0.62794323703580912</v>
      </c>
      <c r="AY116" s="10">
        <v>13.1755076390074</v>
      </c>
      <c r="AZ116" s="10">
        <v>14.070371451944144</v>
      </c>
      <c r="BA116" s="10" t="s">
        <v>518</v>
      </c>
      <c r="BB116" s="10" t="s">
        <v>518</v>
      </c>
      <c r="BC116" s="2">
        <v>6.4682577168582722E-2</v>
      </c>
      <c r="BD116" s="1" t="s">
        <v>59</v>
      </c>
      <c r="BE116" s="15"/>
      <c r="BF116" s="9">
        <v>0.4210467224290606</v>
      </c>
      <c r="BG116">
        <v>66</v>
      </c>
      <c r="BH116" s="19">
        <v>151.6</v>
      </c>
      <c r="BI116">
        <v>97</v>
      </c>
      <c r="BJ116" s="19">
        <v>30.9</v>
      </c>
      <c r="BK116">
        <v>95</v>
      </c>
      <c r="BL116" s="20">
        <v>14.8</v>
      </c>
      <c r="BM116">
        <v>83</v>
      </c>
      <c r="BN116">
        <v>79</v>
      </c>
      <c r="BO116" s="20">
        <v>10.96</v>
      </c>
      <c r="BP116">
        <v>88</v>
      </c>
      <c r="BQ116" s="19">
        <v>13.9</v>
      </c>
      <c r="BR116">
        <v>90</v>
      </c>
      <c r="BS116">
        <v>64</v>
      </c>
      <c r="BT116" s="20">
        <v>6.08</v>
      </c>
      <c r="BU116" s="20">
        <v>0.90000000000000036</v>
      </c>
      <c r="BV116" s="20">
        <v>-7</v>
      </c>
      <c r="BW116" s="20">
        <v>15</v>
      </c>
      <c r="BX116" s="20">
        <v>7</v>
      </c>
      <c r="BY116" s="20">
        <v>4.8800000000000008</v>
      </c>
      <c r="BZ116" s="25">
        <f t="shared" si="3"/>
        <v>43.998459889999999</v>
      </c>
      <c r="CA116" s="25">
        <f t="shared" si="2"/>
        <v>19.144281529124694</v>
      </c>
    </row>
    <row r="117" spans="1:79" x14ac:dyDescent="0.3">
      <c r="A117" s="2">
        <v>61</v>
      </c>
      <c r="B117" s="3" t="s">
        <v>130</v>
      </c>
      <c r="C117" s="10">
        <v>672</v>
      </c>
      <c r="D117" s="9" t="s">
        <v>58</v>
      </c>
      <c r="E117" s="10">
        <v>10.40583346</v>
      </c>
      <c r="F117" s="10">
        <v>0.3908522244</v>
      </c>
      <c r="G117" s="10">
        <v>29.975323329999998</v>
      </c>
      <c r="H117" s="10">
        <v>11.67335647</v>
      </c>
      <c r="I117" s="10">
        <v>77.70522244</v>
      </c>
      <c r="J117" s="10">
        <v>21.67685054</v>
      </c>
      <c r="K117" s="10">
        <v>71.700740699999997</v>
      </c>
      <c r="L117" s="11">
        <v>1.2291666666666666E-2</v>
      </c>
      <c r="M117" s="11">
        <v>1.2905081018518519E-2</v>
      </c>
      <c r="N117" s="10">
        <v>-0.22920348999999973</v>
      </c>
      <c r="O117" s="10">
        <v>11.929060179999993</v>
      </c>
      <c r="P117" s="10">
        <v>-1.9213876578833711E-2</v>
      </c>
      <c r="Q117" s="9">
        <v>-3.485540278707612E-2</v>
      </c>
      <c r="R117">
        <v>1.5083027399999906</v>
      </c>
      <c r="S117">
        <v>0.12643936045597109</v>
      </c>
      <c r="T117" s="9">
        <v>0.27112499781010407</v>
      </c>
      <c r="U117" s="3">
        <v>13.311633114999999</v>
      </c>
      <c r="V117" s="3">
        <v>10.472360145</v>
      </c>
      <c r="W117" s="3">
        <v>0.43263292214999999</v>
      </c>
      <c r="X117" s="3">
        <v>0.40223606405000001</v>
      </c>
      <c r="Y117" s="3">
        <v>28.512172120000002</v>
      </c>
      <c r="Z117" s="3">
        <v>29.603537294999999</v>
      </c>
      <c r="AA117" s="3">
        <v>12.318711584999999</v>
      </c>
      <c r="AB117" s="3">
        <v>11.865028165</v>
      </c>
      <c r="AC117" s="3">
        <v>89.434893824999989</v>
      </c>
      <c r="AD117" s="3">
        <v>76.755466775000002</v>
      </c>
      <c r="AE117" s="3">
        <v>21.611437305000003</v>
      </c>
      <c r="AF117" s="3">
        <v>22.875998750000001</v>
      </c>
      <c r="AG117" s="3">
        <v>68.695738094999996</v>
      </c>
      <c r="AH117" s="3">
        <v>72.242015035000009</v>
      </c>
      <c r="AI117" s="12">
        <v>43632</v>
      </c>
      <c r="AJ117" s="13">
        <v>638.1</v>
      </c>
      <c r="AK117" s="16">
        <v>2.9333</v>
      </c>
      <c r="AL117" s="10">
        <v>6.6699999999999982E-2</v>
      </c>
      <c r="AM117" s="10">
        <v>0.39973977199740901</v>
      </c>
      <c r="AN117" s="14">
        <v>12</v>
      </c>
      <c r="AO117" s="10">
        <v>285.14999999999998</v>
      </c>
      <c r="AP117" s="14">
        <v>10.5</v>
      </c>
      <c r="AQ117" s="14">
        <v>37</v>
      </c>
      <c r="AR117" s="10">
        <v>310.14999999999998</v>
      </c>
      <c r="AS117" s="14">
        <v>47.1</v>
      </c>
      <c r="AT117" s="14">
        <v>0.5</v>
      </c>
      <c r="AU117" s="10">
        <v>0.46557437995711559</v>
      </c>
      <c r="AV117" s="10">
        <v>13.95574257337881</v>
      </c>
      <c r="AW117" s="10">
        <v>0.51534260752443428</v>
      </c>
      <c r="AX117" s="10">
        <v>0.4791345537407396</v>
      </c>
      <c r="AY117" s="10">
        <v>14.691292397323885</v>
      </c>
      <c r="AZ117" s="10">
        <v>14.179036147742242</v>
      </c>
      <c r="BA117" s="10">
        <v>-0.21746885986575393</v>
      </c>
      <c r="BB117" s="10">
        <v>-1.8230175435811579E-2</v>
      </c>
      <c r="BC117" s="2">
        <v>-3.9161849570880466E-2</v>
      </c>
      <c r="BD117" s="1" t="s">
        <v>59</v>
      </c>
      <c r="BE117" s="15"/>
      <c r="BF117" s="9">
        <v>0.27112499781010407</v>
      </c>
      <c r="BG117">
        <v>67</v>
      </c>
      <c r="BH117" s="19">
        <v>152.9</v>
      </c>
      <c r="BI117">
        <v>102</v>
      </c>
      <c r="BJ117" s="19">
        <v>30.2</v>
      </c>
      <c r="BK117">
        <v>89</v>
      </c>
      <c r="BL117" s="20">
        <v>15.4</v>
      </c>
      <c r="BM117">
        <v>80</v>
      </c>
      <c r="BN117">
        <v>81</v>
      </c>
      <c r="BO117" s="20">
        <v>14.9</v>
      </c>
      <c r="BP117">
        <v>87</v>
      </c>
      <c r="BQ117" s="19">
        <v>15</v>
      </c>
      <c r="BR117">
        <v>73</v>
      </c>
      <c r="BS117">
        <v>89</v>
      </c>
      <c r="BT117" s="20">
        <v>7.57</v>
      </c>
      <c r="BU117" s="20">
        <v>0.40000000000000036</v>
      </c>
      <c r="BV117" s="20">
        <v>7</v>
      </c>
      <c r="BW117" s="20">
        <v>-8</v>
      </c>
      <c r="BX117" s="20">
        <v>2</v>
      </c>
      <c r="BY117" s="20">
        <v>7.33</v>
      </c>
      <c r="BZ117" s="25">
        <f t="shared" si="3"/>
        <v>46.266421740000006</v>
      </c>
      <c r="CA117" s="25">
        <f t="shared" si="2"/>
        <v>19.790234554017999</v>
      </c>
    </row>
    <row r="118" spans="1:79" x14ac:dyDescent="0.3">
      <c r="A118" s="2">
        <v>62</v>
      </c>
      <c r="B118" s="3" t="s">
        <v>131</v>
      </c>
      <c r="C118" s="10">
        <v>676</v>
      </c>
      <c r="D118" s="9" t="s">
        <v>58</v>
      </c>
      <c r="E118" s="10">
        <v>9.1866742650000006</v>
      </c>
      <c r="F118" s="10">
        <v>0.59427110699999997</v>
      </c>
      <c r="G118" s="10">
        <v>29.573747350000001</v>
      </c>
      <c r="H118" s="10">
        <v>17.56512442</v>
      </c>
      <c r="I118" s="10">
        <v>81.929019960000005</v>
      </c>
      <c r="J118" s="10">
        <v>24.309343689999999</v>
      </c>
      <c r="K118" s="10">
        <v>74.200980060000006</v>
      </c>
      <c r="L118" s="11">
        <v>5.5150462962962957E-3</v>
      </c>
      <c r="M118" s="11">
        <v>6.0590162037037045E-3</v>
      </c>
      <c r="N118" s="10">
        <v>4.0373138700000002</v>
      </c>
      <c r="O118" s="10">
        <v>9.786459619999988</v>
      </c>
      <c r="P118" s="10">
        <v>0.41254079889617989</v>
      </c>
      <c r="Q118" s="9">
        <v>0.267273134308252</v>
      </c>
      <c r="R118">
        <v>2.7007124100000084</v>
      </c>
      <c r="S118">
        <v>0.27596419081735418</v>
      </c>
      <c r="T118" s="9">
        <v>0.35166523693552049</v>
      </c>
      <c r="U118" s="3">
        <v>13.306048523333333</v>
      </c>
      <c r="V118" s="3">
        <v>9.1198100683333347</v>
      </c>
      <c r="W118" s="3">
        <v>0.47282960453333334</v>
      </c>
      <c r="X118" s="3">
        <v>0.54531690220000006</v>
      </c>
      <c r="Y118" s="3">
        <v>28.770331126666665</v>
      </c>
      <c r="Z118" s="3">
        <v>29.831662166666664</v>
      </c>
      <c r="AA118" s="3">
        <v>13.585022763333333</v>
      </c>
      <c r="AB118" s="3">
        <v>16.268053080000001</v>
      </c>
      <c r="AC118" s="3">
        <v>90.496624816666667</v>
      </c>
      <c r="AD118" s="3">
        <v>80.420662383333323</v>
      </c>
      <c r="AE118" s="3">
        <v>23.696672703333334</v>
      </c>
      <c r="AF118" s="3">
        <v>23.758716466666666</v>
      </c>
      <c r="AG118" s="3">
        <v>72.255928016666658</v>
      </c>
      <c r="AH118" s="3">
        <v>75.785233219999995</v>
      </c>
      <c r="AI118" s="12">
        <v>43632</v>
      </c>
      <c r="AJ118" s="13">
        <v>638.1</v>
      </c>
      <c r="AK118" s="16">
        <v>2.9333</v>
      </c>
      <c r="AL118" s="10">
        <v>6.6699999999999982E-2</v>
      </c>
      <c r="AM118" s="10">
        <v>0.6077841751610813</v>
      </c>
      <c r="AN118" s="14">
        <v>12</v>
      </c>
      <c r="AO118" s="10">
        <v>285.14999999999998</v>
      </c>
      <c r="AP118" s="14">
        <v>10.5</v>
      </c>
      <c r="AQ118" s="14">
        <v>37</v>
      </c>
      <c r="AR118" s="10">
        <v>310.14999999999998</v>
      </c>
      <c r="AS118" s="14">
        <v>47.1</v>
      </c>
      <c r="AT118" s="14">
        <v>0.5</v>
      </c>
      <c r="AU118" s="10">
        <v>0.70788237828934741</v>
      </c>
      <c r="AV118" s="10">
        <v>20.934734609046288</v>
      </c>
      <c r="AW118" s="10">
        <v>0.56322399160938452</v>
      </c>
      <c r="AX118" s="10">
        <v>0.64956923044672854</v>
      </c>
      <c r="AY118" s="10">
        <v>16.206271104022992</v>
      </c>
      <c r="AZ118" s="10">
        <v>19.373394638660198</v>
      </c>
      <c r="BA118" s="10">
        <v>4.80552906691128</v>
      </c>
      <c r="BB118" s="10">
        <v>0.49103856282107522</v>
      </c>
      <c r="BC118" s="2">
        <v>0.3154051546115843</v>
      </c>
      <c r="BD118" s="1" t="s">
        <v>59</v>
      </c>
      <c r="BE118" s="15"/>
      <c r="BF118" s="9">
        <v>0.35166523693552049</v>
      </c>
      <c r="BG118">
        <v>72</v>
      </c>
      <c r="BH118" s="19">
        <v>152</v>
      </c>
      <c r="BI118">
        <v>97</v>
      </c>
      <c r="BJ118" s="19">
        <v>31.2</v>
      </c>
      <c r="BK118">
        <v>88</v>
      </c>
      <c r="BL118" s="20">
        <v>13.9</v>
      </c>
      <c r="BM118">
        <v>85</v>
      </c>
      <c r="BN118">
        <v>72</v>
      </c>
      <c r="BO118" s="20">
        <v>6.92</v>
      </c>
      <c r="BP118">
        <v>83</v>
      </c>
      <c r="BQ118" s="19">
        <v>13.6</v>
      </c>
      <c r="BR118">
        <v>90</v>
      </c>
      <c r="BS118">
        <v>69</v>
      </c>
      <c r="BT118" s="20">
        <v>3.61</v>
      </c>
      <c r="BU118" s="20">
        <v>0.30000000000000071</v>
      </c>
      <c r="BV118" s="20">
        <v>-5</v>
      </c>
      <c r="BW118" s="20">
        <v>3</v>
      </c>
      <c r="BX118" s="20">
        <v>5</v>
      </c>
      <c r="BY118" s="20">
        <v>3.31</v>
      </c>
      <c r="BZ118" s="25">
        <f t="shared" si="3"/>
        <v>43.998459889999999</v>
      </c>
      <c r="CA118" s="25">
        <f t="shared" si="2"/>
        <v>19.043654730782549</v>
      </c>
    </row>
    <row r="119" spans="1:79" x14ac:dyDescent="0.3">
      <c r="A119" s="2">
        <v>63</v>
      </c>
      <c r="B119" s="3" t="s">
        <v>132</v>
      </c>
      <c r="C119" s="10">
        <v>653</v>
      </c>
      <c r="D119" s="9" t="s">
        <v>58</v>
      </c>
      <c r="E119" s="10">
        <v>8.2113636939999992</v>
      </c>
      <c r="F119" s="10">
        <v>0.81367108690000001</v>
      </c>
      <c r="G119" s="10">
        <v>20.683500930000001</v>
      </c>
      <c r="H119" s="10">
        <v>16.838155929999999</v>
      </c>
      <c r="I119" s="10">
        <v>80.942812029999999</v>
      </c>
      <c r="J119" s="10">
        <v>31.327154520000001</v>
      </c>
      <c r="K119" s="10">
        <v>85.380086120000001</v>
      </c>
      <c r="L119" s="11">
        <v>4.6759259259259263E-3</v>
      </c>
      <c r="M119" s="11">
        <v>5.364571759259259E-3</v>
      </c>
      <c r="N119" s="10">
        <v>5.1628923799999988</v>
      </c>
      <c r="O119" s="10">
        <v>13.285667740000008</v>
      </c>
      <c r="P119" s="10">
        <v>0.38860616425441297</v>
      </c>
      <c r="Q119" s="9">
        <v>0.38683018904687766</v>
      </c>
      <c r="R119">
        <v>10.608847339999997</v>
      </c>
      <c r="S119">
        <v>0.79851818874404501</v>
      </c>
      <c r="T119" s="9">
        <v>0.65658853356862501</v>
      </c>
      <c r="U119" s="3">
        <v>13.316597676666667</v>
      </c>
      <c r="V119" s="3">
        <v>8.2614551590000005</v>
      </c>
      <c r="W119" s="3">
        <v>0.61275730933333339</v>
      </c>
      <c r="X119" s="3">
        <v>0.82401732643333325</v>
      </c>
      <c r="Y119" s="3">
        <v>18.814913263333334</v>
      </c>
      <c r="Z119" s="3">
        <v>20.161192563333334</v>
      </c>
      <c r="AA119" s="3">
        <v>11.524849400000001</v>
      </c>
      <c r="AB119" s="3">
        <v>16.606710036666666</v>
      </c>
      <c r="AC119" s="3">
        <v>94.080287353333347</v>
      </c>
      <c r="AD119" s="3">
        <v>80.937271896666672</v>
      </c>
      <c r="AE119" s="3">
        <v>31.211691003333339</v>
      </c>
      <c r="AF119" s="3">
        <v>31.222021943333331</v>
      </c>
      <c r="AG119" s="3">
        <v>77.95919438333334</v>
      </c>
      <c r="AH119" s="3">
        <v>86.596383166666669</v>
      </c>
      <c r="AI119" s="12">
        <v>43632</v>
      </c>
      <c r="AJ119" s="13">
        <v>638.1</v>
      </c>
      <c r="AK119" s="16">
        <v>2.9333</v>
      </c>
      <c r="AL119" s="10">
        <v>6.6699999999999982E-2</v>
      </c>
      <c r="AM119" s="10">
        <v>0.83217306811441039</v>
      </c>
      <c r="AN119" s="14">
        <v>12</v>
      </c>
      <c r="AO119" s="10">
        <v>285.14999999999998</v>
      </c>
      <c r="AP119" s="14">
        <v>10.5</v>
      </c>
      <c r="AQ119" s="14">
        <v>37</v>
      </c>
      <c r="AR119" s="10">
        <v>310.14999999999998</v>
      </c>
      <c r="AS119" s="14">
        <v>47.1</v>
      </c>
      <c r="AT119" s="14">
        <v>0.5</v>
      </c>
      <c r="AU119" s="10">
        <v>0.96922670033165581</v>
      </c>
      <c r="AV119" s="10">
        <v>20.047001357690636</v>
      </c>
      <c r="AW119" s="10">
        <v>0.72990272677864088</v>
      </c>
      <c r="AX119" s="10">
        <v>0.9815509081905569</v>
      </c>
      <c r="AY119" s="10">
        <v>13.726010545852242</v>
      </c>
      <c r="AZ119" s="10">
        <v>19.780914671965451</v>
      </c>
      <c r="BA119" s="10">
        <v>6.148406200815872</v>
      </c>
      <c r="BB119" s="10">
        <v>0.46278488376647209</v>
      </c>
      <c r="BC119" s="2">
        <v>0.4608997229649785</v>
      </c>
      <c r="BD119" s="1" t="s">
        <v>59</v>
      </c>
      <c r="BE119" s="15"/>
      <c r="BF119" s="9">
        <v>0.65658853356862501</v>
      </c>
      <c r="BG119">
        <v>51</v>
      </c>
      <c r="BH119" s="19">
        <v>151.6</v>
      </c>
      <c r="BI119">
        <v>96</v>
      </c>
      <c r="BJ119" s="19">
        <v>31.9</v>
      </c>
      <c r="BK119">
        <v>91</v>
      </c>
      <c r="BL119" s="20">
        <v>10.6</v>
      </c>
      <c r="BM119">
        <v>94</v>
      </c>
      <c r="BN119">
        <v>67</v>
      </c>
      <c r="BO119" s="20">
        <v>1.49</v>
      </c>
      <c r="BP119">
        <v>85</v>
      </c>
      <c r="BQ119" s="19">
        <v>13.2</v>
      </c>
      <c r="BR119">
        <v>92</v>
      </c>
      <c r="BS119">
        <v>67</v>
      </c>
      <c r="BT119" s="20">
        <v>3.93</v>
      </c>
      <c r="BU119" s="20">
        <v>-2.5999999999999996</v>
      </c>
      <c r="BV119" s="20">
        <v>2</v>
      </c>
      <c r="BW119" s="20">
        <v>0</v>
      </c>
      <c r="BX119" s="20">
        <v>6</v>
      </c>
      <c r="BY119" s="20">
        <v>-2.4400000000000004</v>
      </c>
      <c r="BZ119" s="25">
        <f t="shared" si="3"/>
        <v>43.544867520000004</v>
      </c>
      <c r="CA119" s="25">
        <f t="shared" si="2"/>
        <v>18.946917802020316</v>
      </c>
    </row>
    <row r="120" spans="1:79" x14ac:dyDescent="0.3">
      <c r="A120" s="2">
        <v>64</v>
      </c>
      <c r="B120" s="3" t="s">
        <v>133</v>
      </c>
      <c r="C120" s="10">
        <v>704</v>
      </c>
      <c r="D120" s="9" t="s">
        <v>58</v>
      </c>
      <c r="E120" s="10"/>
      <c r="F120" s="10"/>
      <c r="G120" s="10"/>
      <c r="H120" s="10"/>
      <c r="I120" s="10"/>
      <c r="J120" s="10"/>
      <c r="K120" s="10"/>
      <c r="L120" s="11"/>
      <c r="M120" s="11"/>
      <c r="N120" s="10">
        <v>0</v>
      </c>
      <c r="O120" s="10">
        <v>0</v>
      </c>
      <c r="P120" s="10" t="e">
        <v>#DIV/0!</v>
      </c>
      <c r="Q120" s="9">
        <v>-1.0179700003054154E-3</v>
      </c>
      <c r="R120">
        <v>0</v>
      </c>
      <c r="S120" t="e">
        <v>#DIV/0!</v>
      </c>
      <c r="T120" s="9">
        <v>0.8514973451787814</v>
      </c>
      <c r="U120" s="3">
        <v>13.30750937</v>
      </c>
      <c r="V120" s="3">
        <v>8.8701664304999994</v>
      </c>
      <c r="W120" s="3">
        <v>0.47299025279999996</v>
      </c>
      <c r="X120" s="3">
        <v>0.5277135476</v>
      </c>
      <c r="Y120" s="3">
        <v>23.231182425</v>
      </c>
      <c r="Z120" s="3">
        <v>20.885669204999999</v>
      </c>
      <c r="AA120" s="3">
        <v>10.993993939999999</v>
      </c>
      <c r="AB120" s="3">
        <v>10.853376355</v>
      </c>
      <c r="AC120" s="3">
        <v>93.581530289999989</v>
      </c>
      <c r="AD120" s="3">
        <v>79.198388959999988</v>
      </c>
      <c r="AE120" s="3">
        <v>33.624024094999996</v>
      </c>
      <c r="AF120" s="3">
        <v>33.834868669999999</v>
      </c>
      <c r="AG120" s="3">
        <v>63.096789569999999</v>
      </c>
      <c r="AH120" s="3">
        <v>75.192433870000002</v>
      </c>
      <c r="AI120" s="12">
        <v>43632</v>
      </c>
      <c r="AJ120" s="13">
        <v>638.1</v>
      </c>
      <c r="AK120" s="16">
        <v>2.9333</v>
      </c>
      <c r="AL120" s="10">
        <v>6.6699999999999982E-2</v>
      </c>
      <c r="AM120" s="10" t="s">
        <v>518</v>
      </c>
      <c r="AN120" s="14">
        <v>12</v>
      </c>
      <c r="AO120" s="10">
        <v>285.14999999999998</v>
      </c>
      <c r="AP120" s="14">
        <v>10.5</v>
      </c>
      <c r="AQ120" s="14">
        <v>37</v>
      </c>
      <c r="AR120" s="10">
        <v>310.14999999999998</v>
      </c>
      <c r="AS120" s="14">
        <v>47.1</v>
      </c>
      <c r="AT120" s="14">
        <v>0.5</v>
      </c>
      <c r="AU120" s="10" t="s">
        <v>518</v>
      </c>
      <c r="AV120" s="10" t="s">
        <v>518</v>
      </c>
      <c r="AW120" s="10">
        <v>0.56341535221187145</v>
      </c>
      <c r="AX120" s="10">
        <v>0.62860051032330744</v>
      </c>
      <c r="AY120" s="10">
        <v>13.091315106803808</v>
      </c>
      <c r="AZ120" s="10">
        <v>12.952979058222294</v>
      </c>
      <c r="BA120" s="10" t="s">
        <v>518</v>
      </c>
      <c r="BB120" s="10" t="s">
        <v>518</v>
      </c>
      <c r="BC120" s="2">
        <v>6.1563034248086901E-4</v>
      </c>
      <c r="BD120" s="1" t="s">
        <v>59</v>
      </c>
      <c r="BE120" s="15"/>
      <c r="BF120" s="9">
        <v>0.8514973451787814</v>
      </c>
      <c r="BG120">
        <v>61</v>
      </c>
      <c r="BH120" s="19">
        <v>142.1</v>
      </c>
      <c r="BI120">
        <v>103</v>
      </c>
      <c r="BJ120" s="19">
        <v>28</v>
      </c>
      <c r="BK120">
        <v>89</v>
      </c>
      <c r="BL120" s="20">
        <v>13.6</v>
      </c>
      <c r="BM120">
        <v>86</v>
      </c>
      <c r="BN120">
        <v>61</v>
      </c>
      <c r="BO120" s="20">
        <v>4.9000000000000004</v>
      </c>
      <c r="BP120">
        <v>85</v>
      </c>
      <c r="BQ120" s="19">
        <v>12.3</v>
      </c>
      <c r="BR120">
        <v>89</v>
      </c>
      <c r="BS120">
        <v>58</v>
      </c>
      <c r="BT120" s="20">
        <v>4.16</v>
      </c>
      <c r="BU120" s="20">
        <v>1.2999999999999989</v>
      </c>
      <c r="BV120" s="20">
        <v>-3</v>
      </c>
      <c r="BW120" s="20">
        <v>3</v>
      </c>
      <c r="BX120" s="20">
        <v>4</v>
      </c>
      <c r="BY120" s="20">
        <v>0.74000000000000021</v>
      </c>
      <c r="BZ120" s="25">
        <f t="shared" si="3"/>
        <v>46.720014110000001</v>
      </c>
      <c r="CA120" s="25">
        <f t="shared" si="2"/>
        <v>23.137413567771258</v>
      </c>
    </row>
    <row r="121" spans="1:79" x14ac:dyDescent="0.3">
      <c r="A121" s="2">
        <v>65</v>
      </c>
      <c r="B121" s="3" t="s">
        <v>134</v>
      </c>
      <c r="C121" s="10">
        <v>666</v>
      </c>
      <c r="D121" s="9" t="s">
        <v>58</v>
      </c>
      <c r="E121" s="10">
        <v>8.6220340289999999</v>
      </c>
      <c r="F121" s="10">
        <v>0.83566477299999997</v>
      </c>
      <c r="G121" s="10">
        <v>16.496617409999999</v>
      </c>
      <c r="H121" s="10">
        <v>13.6561839</v>
      </c>
      <c r="I121" s="10">
        <v>80.610263029999999</v>
      </c>
      <c r="J121" s="10">
        <v>34.103144380000003</v>
      </c>
      <c r="K121" s="10">
        <v>99.775869610000001</v>
      </c>
      <c r="L121" s="11">
        <v>4.4675925925925933E-3</v>
      </c>
      <c r="M121" s="11">
        <v>5.1446643518518525E-3</v>
      </c>
      <c r="N121" s="10">
        <v>3.9860821210000008</v>
      </c>
      <c r="O121" s="10">
        <v>10.431390800000003</v>
      </c>
      <c r="P121" s="10">
        <v>0.38212374528236442</v>
      </c>
      <c r="Q121" s="9">
        <v>0.39481357574434933</v>
      </c>
      <c r="R121">
        <v>5.0826329700000059</v>
      </c>
      <c r="S121">
        <v>0.48724403748731232</v>
      </c>
      <c r="T121" s="9">
        <v>0.59926794783141724</v>
      </c>
      <c r="U121" s="3">
        <v>13.248235146666667</v>
      </c>
      <c r="V121" s="3">
        <v>8.9686716376666666</v>
      </c>
      <c r="W121" s="3">
        <v>0.58173285143333331</v>
      </c>
      <c r="X121" s="3">
        <v>0.75414820626666668</v>
      </c>
      <c r="Y121" s="3">
        <v>15.427478396666666</v>
      </c>
      <c r="Z121" s="3">
        <v>17.45324587333333</v>
      </c>
      <c r="AA121" s="3">
        <v>8.9770908469999995</v>
      </c>
      <c r="AB121" s="3">
        <v>13.046711806666666</v>
      </c>
      <c r="AC121" s="3">
        <v>91.488039593333326</v>
      </c>
      <c r="AD121" s="3">
        <v>81.016514663333339</v>
      </c>
      <c r="AE121" s="3">
        <v>32.981800056666664</v>
      </c>
      <c r="AF121" s="3">
        <v>33.456476800000004</v>
      </c>
      <c r="AG121" s="3">
        <v>94.313280413333317</v>
      </c>
      <c r="AH121" s="3">
        <v>100.40054140333332</v>
      </c>
      <c r="AI121" s="12">
        <v>43632</v>
      </c>
      <c r="AJ121" s="13">
        <v>638.1</v>
      </c>
      <c r="AK121" s="16">
        <v>2.9333</v>
      </c>
      <c r="AL121" s="10">
        <v>6.6699999999999982E-2</v>
      </c>
      <c r="AM121" s="10">
        <v>0.85466686632802646</v>
      </c>
      <c r="AN121" s="14">
        <v>12</v>
      </c>
      <c r="AO121" s="10">
        <v>285.14999999999998</v>
      </c>
      <c r="AP121" s="14">
        <v>10.5</v>
      </c>
      <c r="AQ121" s="14">
        <v>37</v>
      </c>
      <c r="AR121" s="10">
        <v>310.14999999999998</v>
      </c>
      <c r="AS121" s="14">
        <v>47.1</v>
      </c>
      <c r="AT121" s="14">
        <v>0.5</v>
      </c>
      <c r="AU121" s="10">
        <v>0.99542508460514423</v>
      </c>
      <c r="AV121" s="10">
        <v>16.421146781047945</v>
      </c>
      <c r="AW121" s="10">
        <v>0.69294709022707313</v>
      </c>
      <c r="AX121" s="10">
        <v>0.89832438351187316</v>
      </c>
      <c r="AY121" s="10">
        <v>10.695726874045638</v>
      </c>
      <c r="AZ121" s="10">
        <v>15.621380137545719</v>
      </c>
      <c r="BA121" s="10">
        <v>4.8944487168845541</v>
      </c>
      <c r="BB121" s="10">
        <v>0.46920384929731068</v>
      </c>
      <c r="BC121" s="2">
        <v>0.47808827070263099</v>
      </c>
      <c r="BD121" s="1" t="s">
        <v>59</v>
      </c>
      <c r="BE121" s="15"/>
      <c r="BF121" s="9">
        <v>0.59926794783141724</v>
      </c>
      <c r="BG121">
        <v>66</v>
      </c>
      <c r="BH121" s="19">
        <v>142.19999999999999</v>
      </c>
      <c r="BI121">
        <v>132</v>
      </c>
      <c r="BJ121" s="19">
        <v>31.2</v>
      </c>
      <c r="BK121">
        <v>90</v>
      </c>
      <c r="BL121" s="20">
        <v>12.5</v>
      </c>
      <c r="BM121">
        <v>83</v>
      </c>
      <c r="BN121">
        <v>91</v>
      </c>
      <c r="BO121" s="20">
        <v>11.01</v>
      </c>
      <c r="BP121">
        <v>87</v>
      </c>
      <c r="BQ121" s="19">
        <v>11.8</v>
      </c>
      <c r="BR121">
        <v>84</v>
      </c>
      <c r="BS121">
        <v>82</v>
      </c>
      <c r="BT121" s="20">
        <v>11.61</v>
      </c>
      <c r="BU121" s="20">
        <v>0.69999999999999929</v>
      </c>
      <c r="BV121" s="20">
        <v>-1</v>
      </c>
      <c r="BW121" s="20">
        <v>9</v>
      </c>
      <c r="BX121" s="20">
        <v>3</v>
      </c>
      <c r="BY121" s="20">
        <v>-0.59999999999999964</v>
      </c>
      <c r="BZ121" s="25">
        <f t="shared" si="3"/>
        <v>59.874192840000006</v>
      </c>
      <c r="CA121" s="25">
        <f t="shared" si="2"/>
        <v>29.61014124042325</v>
      </c>
    </row>
    <row r="122" spans="1:79" x14ac:dyDescent="0.3">
      <c r="A122" s="2">
        <v>66</v>
      </c>
      <c r="B122" s="3" t="s">
        <v>135</v>
      </c>
      <c r="C122" s="10">
        <v>683</v>
      </c>
      <c r="D122" s="9" t="s">
        <v>58</v>
      </c>
      <c r="E122" s="10">
        <v>9.4374013819999991</v>
      </c>
      <c r="F122" s="10">
        <v>0.60582427559999996</v>
      </c>
      <c r="G122" s="10">
        <v>23.09073351</v>
      </c>
      <c r="H122" s="10">
        <v>13.992135790000001</v>
      </c>
      <c r="I122" s="10">
        <v>80.110331529999996</v>
      </c>
      <c r="J122" s="10">
        <v>27.930790649999999</v>
      </c>
      <c r="K122" s="10">
        <v>67.202301809999994</v>
      </c>
      <c r="L122" s="11">
        <v>5.2546296296296299E-3</v>
      </c>
      <c r="M122" s="11">
        <v>5.8564699074074066E-3</v>
      </c>
      <c r="N122" s="10">
        <v>1.3021857800000003</v>
      </c>
      <c r="O122" s="10">
        <v>12.561421980000006</v>
      </c>
      <c r="P122" s="10">
        <v>0.10366547529995483</v>
      </c>
      <c r="Q122" s="9">
        <v>0.16059223292406635</v>
      </c>
      <c r="R122">
        <v>5.651623789999995</v>
      </c>
      <c r="S122">
        <v>0.44991910939687996</v>
      </c>
      <c r="T122" s="9">
        <v>0.41107846160828393</v>
      </c>
      <c r="U122" s="3">
        <v>13.278623940000001</v>
      </c>
      <c r="V122" s="3">
        <v>9.2306450803333338</v>
      </c>
      <c r="W122" s="3">
        <v>0.55036771103333326</v>
      </c>
      <c r="X122" s="3">
        <v>0.60285264626666668</v>
      </c>
      <c r="Y122" s="3">
        <v>23.129350833333334</v>
      </c>
      <c r="Z122" s="3">
        <v>24.571767653333335</v>
      </c>
      <c r="AA122" s="3">
        <v>12.708879266666665</v>
      </c>
      <c r="AB122" s="3">
        <v>14.811433943333334</v>
      </c>
      <c r="AC122" s="3">
        <v>93.963574636666678</v>
      </c>
      <c r="AD122" s="3">
        <v>80.961287599999991</v>
      </c>
      <c r="AE122" s="3">
        <v>26.983955986666668</v>
      </c>
      <c r="AF122" s="3">
        <v>27.674508843333331</v>
      </c>
      <c r="AG122" s="3">
        <v>61.061579020000003</v>
      </c>
      <c r="AH122" s="3">
        <v>66.408963706666654</v>
      </c>
      <c r="AI122" s="12">
        <v>43632</v>
      </c>
      <c r="AJ122" s="13">
        <v>638.1</v>
      </c>
      <c r="AK122" s="16">
        <v>2.9333</v>
      </c>
      <c r="AL122" s="10">
        <v>6.6699999999999982E-2</v>
      </c>
      <c r="AM122" s="10">
        <v>0.61960005004602325</v>
      </c>
      <c r="AN122" s="14">
        <v>12</v>
      </c>
      <c r="AO122" s="10">
        <v>285.14999999999998</v>
      </c>
      <c r="AP122" s="14">
        <v>10.5</v>
      </c>
      <c r="AQ122" s="14">
        <v>37</v>
      </c>
      <c r="AR122" s="10">
        <v>310.14999999999998</v>
      </c>
      <c r="AS122" s="14">
        <v>47.1</v>
      </c>
      <c r="AT122" s="14">
        <v>0.5</v>
      </c>
      <c r="AU122" s="10">
        <v>0.72164425291022793</v>
      </c>
      <c r="AV122" s="10">
        <v>16.663295132973115</v>
      </c>
      <c r="AW122" s="10">
        <v>0.65558564034300326</v>
      </c>
      <c r="AX122" s="10">
        <v>0.71810451487636395</v>
      </c>
      <c r="AY122" s="10">
        <v>15.141426364471</v>
      </c>
      <c r="AZ122" s="10">
        <v>17.638650258607612</v>
      </c>
      <c r="BA122" s="10">
        <v>1.5288359689865292</v>
      </c>
      <c r="BB122" s="10">
        <v>0.1217088297344604</v>
      </c>
      <c r="BC122" s="2">
        <v>0.19070622492369602</v>
      </c>
      <c r="BD122" s="1" t="s">
        <v>59</v>
      </c>
      <c r="BE122" s="15"/>
      <c r="BF122" s="9">
        <v>0.41107846160828393</v>
      </c>
      <c r="BG122">
        <v>67</v>
      </c>
      <c r="BH122" s="19">
        <v>142.1</v>
      </c>
      <c r="BI122">
        <v>85</v>
      </c>
      <c r="BJ122" s="19">
        <v>31.7</v>
      </c>
      <c r="BK122">
        <v>93</v>
      </c>
      <c r="BL122" s="20">
        <v>13.2</v>
      </c>
      <c r="BM122">
        <v>86</v>
      </c>
      <c r="BN122">
        <v>60</v>
      </c>
      <c r="BO122" s="20">
        <v>6.46</v>
      </c>
      <c r="BP122">
        <v>87</v>
      </c>
      <c r="BQ122" s="19">
        <v>11.3</v>
      </c>
      <c r="BR122">
        <v>83</v>
      </c>
      <c r="BS122">
        <v>60</v>
      </c>
      <c r="BT122" s="20">
        <v>6.25</v>
      </c>
      <c r="BU122" s="20">
        <v>1.8999999999999986</v>
      </c>
      <c r="BV122" s="20">
        <v>3</v>
      </c>
      <c r="BW122" s="20">
        <v>0</v>
      </c>
      <c r="BX122" s="20">
        <v>6</v>
      </c>
      <c r="BY122" s="20">
        <v>0.20999999999999996</v>
      </c>
      <c r="BZ122" s="25">
        <f t="shared" si="3"/>
        <v>38.555351450000003</v>
      </c>
      <c r="CA122" s="25">
        <f t="shared" si="2"/>
        <v>19.093982070490846</v>
      </c>
    </row>
    <row r="123" spans="1:79" x14ac:dyDescent="0.3">
      <c r="A123" s="2">
        <v>67</v>
      </c>
      <c r="B123" s="3" t="s">
        <v>136</v>
      </c>
      <c r="C123" s="10">
        <v>681</v>
      </c>
      <c r="D123" s="9" t="s">
        <v>58</v>
      </c>
      <c r="E123" s="10">
        <v>9.8362062689999998</v>
      </c>
      <c r="F123" s="10">
        <v>0.58731845859999998</v>
      </c>
      <c r="G123" s="10">
        <v>23.24087703</v>
      </c>
      <c r="H123" s="10">
        <v>13.58014449</v>
      </c>
      <c r="I123" s="10">
        <v>73.563227879999999</v>
      </c>
      <c r="J123" s="10">
        <v>29.60029067</v>
      </c>
      <c r="K123" s="10">
        <v>65.910290739999994</v>
      </c>
      <c r="L123" s="11">
        <v>1.4467592592592593E-2</v>
      </c>
      <c r="M123" s="11">
        <v>1.499420138888889E-2</v>
      </c>
      <c r="N123" s="10">
        <v>2.2703617999999999</v>
      </c>
      <c r="O123" s="10">
        <v>11.303178459999998</v>
      </c>
      <c r="P123" s="10">
        <v>0.20086047548788327</v>
      </c>
      <c r="Q123" s="9">
        <v>0.20086047548788327</v>
      </c>
      <c r="R123">
        <v>2.2603576599999968</v>
      </c>
      <c r="S123">
        <v>0.1999754023170574</v>
      </c>
      <c r="T123" s="9">
        <v>0.1999754023170574</v>
      </c>
      <c r="U123" s="3">
        <v>13.313357979999999</v>
      </c>
      <c r="V123" s="3">
        <v>9.8362062689999998</v>
      </c>
      <c r="W123" s="3">
        <v>0.50013636760000002</v>
      </c>
      <c r="X123" s="3">
        <v>0.58731845859999998</v>
      </c>
      <c r="Y123" s="3">
        <v>22.98106014</v>
      </c>
      <c r="Z123" s="3">
        <v>23.24087703</v>
      </c>
      <c r="AA123" s="3">
        <v>11.30978269</v>
      </c>
      <c r="AB123" s="3">
        <v>13.58014449</v>
      </c>
      <c r="AC123" s="3">
        <v>84.866406339999997</v>
      </c>
      <c r="AD123" s="3">
        <v>73.563227879999999</v>
      </c>
      <c r="AE123" s="3">
        <v>30.58349845</v>
      </c>
      <c r="AF123" s="3">
        <v>29.60029067</v>
      </c>
      <c r="AG123" s="3">
        <v>63.649933079999997</v>
      </c>
      <c r="AH123" s="3">
        <v>65.910290739999994</v>
      </c>
      <c r="AI123" s="12">
        <v>43632</v>
      </c>
      <c r="AJ123" s="13">
        <v>638.1</v>
      </c>
      <c r="AK123" s="16">
        <v>2.9333</v>
      </c>
      <c r="AL123" s="10">
        <v>6.6699999999999982E-2</v>
      </c>
      <c r="AM123" s="10">
        <v>0.6006734312208093</v>
      </c>
      <c r="AN123" s="14">
        <v>12</v>
      </c>
      <c r="AO123" s="10">
        <v>285.14999999999998</v>
      </c>
      <c r="AP123" s="14">
        <v>10.5</v>
      </c>
      <c r="AQ123" s="14">
        <v>37</v>
      </c>
      <c r="AR123" s="10">
        <v>310.14999999999998</v>
      </c>
      <c r="AS123" s="14">
        <v>47.1</v>
      </c>
      <c r="AT123" s="14">
        <v>0.5</v>
      </c>
      <c r="AU123" s="10">
        <v>0.69960053987110915</v>
      </c>
      <c r="AV123" s="10">
        <v>16.25933011726606</v>
      </c>
      <c r="AW123" s="10">
        <v>0.59575119368151164</v>
      </c>
      <c r="AX123" s="10">
        <v>0.69960053987110915</v>
      </c>
      <c r="AY123" s="10">
        <v>13.690994010471607</v>
      </c>
      <c r="AZ123" s="10">
        <v>16.25933011726606</v>
      </c>
      <c r="BA123" s="10">
        <v>2.5683361067944528</v>
      </c>
      <c r="BB123" s="10">
        <v>0.22722246807686458</v>
      </c>
      <c r="BC123" s="2">
        <v>0.22722246807686458</v>
      </c>
      <c r="BD123" s="1" t="s">
        <v>59</v>
      </c>
      <c r="BE123" s="15"/>
      <c r="BF123" s="9">
        <v>0.1999754023170574</v>
      </c>
      <c r="BG123">
        <v>75</v>
      </c>
      <c r="BH123" s="19">
        <v>154.5</v>
      </c>
      <c r="BI123">
        <v>110</v>
      </c>
      <c r="BJ123" s="19">
        <v>34</v>
      </c>
      <c r="BK123">
        <v>94</v>
      </c>
      <c r="BL123" s="20">
        <v>11</v>
      </c>
      <c r="BM123">
        <v>81</v>
      </c>
      <c r="BN123">
        <v>71</v>
      </c>
      <c r="BO123" s="20">
        <v>5.32</v>
      </c>
      <c r="BP123">
        <v>88</v>
      </c>
      <c r="BQ123" s="19">
        <v>13</v>
      </c>
      <c r="BR123">
        <v>76</v>
      </c>
      <c r="BS123">
        <v>73</v>
      </c>
      <c r="BT123" s="20">
        <v>8.1199999999999992</v>
      </c>
      <c r="BU123" s="20">
        <v>-2</v>
      </c>
      <c r="BV123" s="20">
        <v>5</v>
      </c>
      <c r="BW123" s="20">
        <v>-2</v>
      </c>
      <c r="BX123" s="20">
        <v>6</v>
      </c>
      <c r="BY123" s="20">
        <v>-2.7999999999999989</v>
      </c>
      <c r="BZ123" s="25">
        <f t="shared" si="3"/>
        <v>49.895160700000005</v>
      </c>
      <c r="CA123" s="25">
        <f t="shared" si="2"/>
        <v>20.902655271729458</v>
      </c>
    </row>
    <row r="124" spans="1:79" x14ac:dyDescent="0.3">
      <c r="A124" s="2">
        <v>68</v>
      </c>
      <c r="B124" s="3" t="s">
        <v>137</v>
      </c>
      <c r="C124" s="10">
        <v>545</v>
      </c>
      <c r="D124" s="9" t="s">
        <v>58</v>
      </c>
      <c r="E124" s="10">
        <v>9.0983205700000003</v>
      </c>
      <c r="F124" s="10">
        <v>0.6364495872</v>
      </c>
      <c r="G124" s="10">
        <v>19.345224600000002</v>
      </c>
      <c r="H124" s="10">
        <v>12.29587033</v>
      </c>
      <c r="I124" s="10">
        <v>74.419347239999993</v>
      </c>
      <c r="J124" s="10">
        <v>38.377050300000001</v>
      </c>
      <c r="K124" s="10">
        <v>100.71232500000001</v>
      </c>
      <c r="L124" s="11">
        <v>4.4328703703703709E-3</v>
      </c>
      <c r="M124" s="11">
        <v>4.8784606481481483E-3</v>
      </c>
      <c r="N124" s="10">
        <v>1.57083321</v>
      </c>
      <c r="O124" s="10">
        <v>16.727119470000005</v>
      </c>
      <c r="P124" s="10">
        <v>9.3909367528418775E-2</v>
      </c>
      <c r="Q124" s="9">
        <v>8.6126764373997175E-2</v>
      </c>
      <c r="R124">
        <v>8.0609705400000138</v>
      </c>
      <c r="S124">
        <v>0.48191026281944832</v>
      </c>
      <c r="T124" s="9">
        <v>0.47295959112576863</v>
      </c>
      <c r="U124" s="3">
        <v>13.295717349999999</v>
      </c>
      <c r="V124" s="3">
        <v>9.254334119666666</v>
      </c>
      <c r="W124" s="3">
        <v>0.51870861489999998</v>
      </c>
      <c r="X124" s="3">
        <v>0.60069464520000004</v>
      </c>
      <c r="Y124" s="3">
        <v>20.832774959999998</v>
      </c>
      <c r="Z124" s="3">
        <v>20.420592696666667</v>
      </c>
      <c r="AA124" s="3">
        <v>10.783429419999999</v>
      </c>
      <c r="AB124" s="3">
        <v>12.220965493333333</v>
      </c>
      <c r="AC124" s="3">
        <v>91.729767723333339</v>
      </c>
      <c r="AD124" s="3">
        <v>74.913524923333327</v>
      </c>
      <c r="AE124" s="3">
        <v>37.230868673333333</v>
      </c>
      <c r="AF124" s="3">
        <v>37.603287993333332</v>
      </c>
      <c r="AG124" s="3">
        <v>89.437125820000006</v>
      </c>
      <c r="AH124" s="3">
        <v>97.321974773333338</v>
      </c>
      <c r="AI124" s="12">
        <v>43632</v>
      </c>
      <c r="AJ124" s="13">
        <v>638.1</v>
      </c>
      <c r="AK124" s="16">
        <v>2.9333</v>
      </c>
      <c r="AL124" s="10">
        <v>6.6699999999999982E-2</v>
      </c>
      <c r="AM124" s="10">
        <v>0.65092174738349295</v>
      </c>
      <c r="AN124" s="14">
        <v>12</v>
      </c>
      <c r="AO124" s="10">
        <v>285.14999999999998</v>
      </c>
      <c r="AP124" s="14">
        <v>10.5</v>
      </c>
      <c r="AQ124" s="14">
        <v>37</v>
      </c>
      <c r="AR124" s="10">
        <v>310.14999999999998</v>
      </c>
      <c r="AS124" s="14">
        <v>47.1</v>
      </c>
      <c r="AT124" s="14">
        <v>0.5</v>
      </c>
      <c r="AU124" s="10">
        <v>0.75812443536550644</v>
      </c>
      <c r="AV124" s="10">
        <v>14.666087476893907</v>
      </c>
      <c r="AW124" s="10">
        <v>0.61787403700006116</v>
      </c>
      <c r="AX124" s="10">
        <v>0.71553395253633256</v>
      </c>
      <c r="AY124" s="10">
        <v>12.84874263525028</v>
      </c>
      <c r="AZ124" s="10">
        <v>14.580076567635446</v>
      </c>
      <c r="BA124" s="10">
        <v>1.8721157282633065</v>
      </c>
      <c r="BB124" s="10">
        <v>0.11192098744920999</v>
      </c>
      <c r="BC124" s="2">
        <v>0.10376104402192983</v>
      </c>
      <c r="BD124" s="1" t="s">
        <v>59</v>
      </c>
      <c r="BE124" s="15"/>
      <c r="BF124" s="9">
        <v>0.47295959112576863</v>
      </c>
      <c r="BG124">
        <v>56</v>
      </c>
      <c r="BH124" s="19">
        <v>155</v>
      </c>
      <c r="BI124">
        <v>106</v>
      </c>
      <c r="BJ124" s="19">
        <v>33.1</v>
      </c>
      <c r="BK124">
        <v>78</v>
      </c>
      <c r="BL124" s="20">
        <v>13.6</v>
      </c>
      <c r="BM124">
        <v>84</v>
      </c>
      <c r="BN124">
        <v>85</v>
      </c>
      <c r="BO124" s="20">
        <v>1.81</v>
      </c>
      <c r="BP124">
        <v>91</v>
      </c>
      <c r="BQ124" s="19">
        <v>13.4</v>
      </c>
      <c r="BR124">
        <v>82</v>
      </c>
      <c r="BS124">
        <v>85</v>
      </c>
      <c r="BT124" s="20">
        <v>8.31</v>
      </c>
      <c r="BU124" s="20">
        <v>0.19999999999999929</v>
      </c>
      <c r="BV124" s="20">
        <v>2</v>
      </c>
      <c r="BW124" s="20">
        <v>0</v>
      </c>
      <c r="BX124" s="20">
        <v>-13</v>
      </c>
      <c r="BY124" s="20">
        <v>-6.5</v>
      </c>
      <c r="BZ124" s="25">
        <f t="shared" si="3"/>
        <v>48.080791220000002</v>
      </c>
      <c r="CA124" s="25">
        <f t="shared" si="2"/>
        <v>20.012816324661809</v>
      </c>
    </row>
    <row r="125" spans="1:79" x14ac:dyDescent="0.3">
      <c r="A125" s="2">
        <v>69</v>
      </c>
      <c r="B125" s="3" t="s">
        <v>138</v>
      </c>
      <c r="C125" s="10">
        <v>453</v>
      </c>
      <c r="D125" s="9" t="s">
        <v>58</v>
      </c>
      <c r="E125" s="10">
        <v>8.6015049179999998</v>
      </c>
      <c r="F125" s="10">
        <v>0.62227808309999999</v>
      </c>
      <c r="G125" s="10">
        <v>16.518793540000001</v>
      </c>
      <c r="H125" s="10">
        <v>10.276523640000001</v>
      </c>
      <c r="I125" s="10">
        <v>82.851624909999998</v>
      </c>
      <c r="J125" s="10">
        <v>30.51115252</v>
      </c>
      <c r="K125" s="10">
        <v>84.644606899999999</v>
      </c>
      <c r="L125" s="11">
        <v>1.0248842592592592E-2</v>
      </c>
      <c r="M125" s="11">
        <v>1.086804398148148E-2</v>
      </c>
      <c r="N125" s="10">
        <v>2.5406227050000005</v>
      </c>
      <c r="O125" s="10">
        <v>9.1883852899999994</v>
      </c>
      <c r="P125" s="10">
        <v>0.27650371907728311</v>
      </c>
      <c r="Q125" s="9">
        <v>0.27650371907728311</v>
      </c>
      <c r="R125">
        <v>12.889633959999998</v>
      </c>
      <c r="S125">
        <v>1.4028181833023676</v>
      </c>
      <c r="T125" s="9">
        <v>1.4028181833023676</v>
      </c>
      <c r="U125" s="3">
        <v>13.139697119999999</v>
      </c>
      <c r="V125" s="3">
        <v>8.6015049179999998</v>
      </c>
      <c r="W125" s="3">
        <v>0.46606820160000001</v>
      </c>
      <c r="X125" s="3">
        <v>0.62227808309999999</v>
      </c>
      <c r="Y125" s="3">
        <v>16.580928969999999</v>
      </c>
      <c r="Z125" s="3">
        <v>16.518793540000001</v>
      </c>
      <c r="AA125" s="3">
        <v>7.7359009350000001</v>
      </c>
      <c r="AB125" s="3">
        <v>10.276523640000001</v>
      </c>
      <c r="AC125" s="3">
        <v>92.040010199999998</v>
      </c>
      <c r="AD125" s="3">
        <v>82.851624909999998</v>
      </c>
      <c r="AE125" s="3">
        <v>31.10791008</v>
      </c>
      <c r="AF125" s="3">
        <v>30.51115252</v>
      </c>
      <c r="AG125" s="3">
        <v>71.754972940000002</v>
      </c>
      <c r="AH125" s="3">
        <v>84.644606899999999</v>
      </c>
      <c r="AI125" s="12">
        <v>43633</v>
      </c>
      <c r="AJ125" s="13">
        <v>636.70000000000005</v>
      </c>
      <c r="AK125" s="16">
        <v>2.919</v>
      </c>
      <c r="AL125" s="10">
        <v>8.0999999999999961E-2</v>
      </c>
      <c r="AM125" s="10">
        <v>0.63954582024665985</v>
      </c>
      <c r="AN125" s="14">
        <v>12</v>
      </c>
      <c r="AO125" s="10">
        <v>285.14999999999998</v>
      </c>
      <c r="AP125" s="14">
        <v>10.5</v>
      </c>
      <c r="AQ125" s="14">
        <v>37</v>
      </c>
      <c r="AR125" s="10">
        <v>310.14999999999998</v>
      </c>
      <c r="AS125" s="14">
        <v>47.1</v>
      </c>
      <c r="AT125" s="14">
        <v>0.5</v>
      </c>
      <c r="AU125" s="10">
        <v>0.74499192813134574</v>
      </c>
      <c r="AV125" s="10">
        <v>12.306367849768218</v>
      </c>
      <c r="AW125" s="10">
        <v>0.55797730561385528</v>
      </c>
      <c r="AX125" s="10">
        <v>0.74499192813134574</v>
      </c>
      <c r="AY125" s="10">
        <v>9.2517820712553167</v>
      </c>
      <c r="AZ125" s="10">
        <v>12.306367849768218</v>
      </c>
      <c r="BA125" s="10">
        <v>3.0545857785129016</v>
      </c>
      <c r="BB125" s="10">
        <v>0.33243988819638426</v>
      </c>
      <c r="BC125" s="2">
        <v>0.33243988819638426</v>
      </c>
      <c r="BD125" s="1" t="s">
        <v>59</v>
      </c>
      <c r="BE125" s="15"/>
      <c r="BF125" s="9">
        <v>1.4028181833023676</v>
      </c>
      <c r="BG125">
        <v>53</v>
      </c>
      <c r="BH125" s="19">
        <v>145.9</v>
      </c>
      <c r="BI125">
        <v>93</v>
      </c>
      <c r="BJ125" s="19">
        <v>29.5</v>
      </c>
      <c r="BK125">
        <v>79</v>
      </c>
      <c r="BL125" s="20">
        <v>14.5</v>
      </c>
      <c r="BM125">
        <v>84</v>
      </c>
      <c r="BN125">
        <v>77</v>
      </c>
      <c r="BO125" s="20">
        <v>8.02</v>
      </c>
      <c r="BP125">
        <v>85</v>
      </c>
      <c r="BQ125" s="19">
        <v>12.9</v>
      </c>
      <c r="BR125">
        <v>85</v>
      </c>
      <c r="BS125">
        <v>72</v>
      </c>
      <c r="BT125" s="20">
        <v>10.88</v>
      </c>
      <c r="BU125" s="20">
        <v>1.5999999999999996</v>
      </c>
      <c r="BV125" s="20">
        <v>-1</v>
      </c>
      <c r="BW125" s="20">
        <v>5</v>
      </c>
      <c r="BX125" s="20">
        <v>-6</v>
      </c>
      <c r="BY125" s="20">
        <v>-2.8600000000000012</v>
      </c>
      <c r="BZ125" s="25">
        <f t="shared" si="3"/>
        <v>42.184090410000003</v>
      </c>
      <c r="CA125" s="25">
        <f t="shared" si="2"/>
        <v>19.817008941217587</v>
      </c>
    </row>
    <row r="126" spans="1:79" x14ac:dyDescent="0.3">
      <c r="A126" s="2">
        <v>70</v>
      </c>
      <c r="B126" s="3" t="s">
        <v>139</v>
      </c>
      <c r="C126" s="10">
        <v>648</v>
      </c>
      <c r="D126" s="9" t="s">
        <v>58</v>
      </c>
      <c r="E126" s="10">
        <v>8.3436686469999994</v>
      </c>
      <c r="F126" s="10">
        <v>0.68750789960000003</v>
      </c>
      <c r="G126" s="10">
        <v>17.663449580000002</v>
      </c>
      <c r="H126" s="10">
        <v>12.130118469999999</v>
      </c>
      <c r="I126" s="10">
        <v>80.996861859999996</v>
      </c>
      <c r="J126" s="10">
        <v>31.40376461</v>
      </c>
      <c r="K126" s="10">
        <v>67.984796889999998</v>
      </c>
      <c r="L126" s="11">
        <v>5.7638888888888887E-3</v>
      </c>
      <c r="M126" s="11">
        <v>6.2094791666666661E-3</v>
      </c>
      <c r="N126" s="10">
        <v>3.4436141679999999</v>
      </c>
      <c r="O126" s="10">
        <v>15.406340670000006</v>
      </c>
      <c r="P126" s="10">
        <v>0.2235192796109966</v>
      </c>
      <c r="Q126" s="9">
        <v>0.213427709943219</v>
      </c>
      <c r="R126">
        <v>12.858916100000002</v>
      </c>
      <c r="S126">
        <v>0.8346508996156059</v>
      </c>
      <c r="T126" s="9">
        <v>0.75393085187742936</v>
      </c>
      <c r="U126" s="3">
        <v>13.224208620000001</v>
      </c>
      <c r="V126" s="3">
        <v>8.3288816853333341</v>
      </c>
      <c r="W126" s="3">
        <v>0.54015977153333339</v>
      </c>
      <c r="X126" s="3">
        <v>0.69475408429999996</v>
      </c>
      <c r="Y126" s="3">
        <v>16.363746379999998</v>
      </c>
      <c r="Z126" s="3">
        <v>16.972006733333334</v>
      </c>
      <c r="AA126" s="3">
        <v>8.8201793293333335</v>
      </c>
      <c r="AB126" s="3">
        <v>11.729010673333335</v>
      </c>
      <c r="AC126" s="3">
        <v>95.645287643333333</v>
      </c>
      <c r="AD126" s="3">
        <v>82.12351065</v>
      </c>
      <c r="AE126" s="3">
        <v>30.913490146666664</v>
      </c>
      <c r="AF126" s="3">
        <v>31.108163166666667</v>
      </c>
      <c r="AG126" s="3">
        <v>56.226217626666674</v>
      </c>
      <c r="AH126" s="3">
        <v>66.478936416666656</v>
      </c>
      <c r="AI126" s="12">
        <v>43633</v>
      </c>
      <c r="AJ126" s="13">
        <v>636.70000000000005</v>
      </c>
      <c r="AK126" s="16">
        <v>2.919</v>
      </c>
      <c r="AL126" s="10">
        <v>8.0999999999999961E-2</v>
      </c>
      <c r="AM126" s="10">
        <v>0.70658571387461466</v>
      </c>
      <c r="AN126" s="14">
        <v>12</v>
      </c>
      <c r="AO126" s="10">
        <v>285.14999999999998</v>
      </c>
      <c r="AP126" s="14">
        <v>10.5</v>
      </c>
      <c r="AQ126" s="14">
        <v>37</v>
      </c>
      <c r="AR126" s="10">
        <v>310.14999999999998</v>
      </c>
      <c r="AS126" s="14">
        <v>47.1</v>
      </c>
      <c r="AT126" s="14">
        <v>0.5</v>
      </c>
      <c r="AU126" s="10">
        <v>0.823085128078064</v>
      </c>
      <c r="AV126" s="10">
        <v>14.538522659854728</v>
      </c>
      <c r="AW126" s="10">
        <v>0.64667980541576808</v>
      </c>
      <c r="AX126" s="10">
        <v>0.83176026746969389</v>
      </c>
      <c r="AY126" s="10">
        <v>10.570711328451866</v>
      </c>
      <c r="AZ126" s="10">
        <v>14.107205265496523</v>
      </c>
      <c r="BA126" s="10">
        <v>4.0999947509730923</v>
      </c>
      <c r="BB126" s="10">
        <v>0.26612385372970537</v>
      </c>
      <c r="BC126" s="2">
        <v>0.25990628782253067</v>
      </c>
      <c r="BD126" s="1" t="s">
        <v>59</v>
      </c>
      <c r="BE126" s="15"/>
      <c r="BF126" s="9">
        <v>0.75393085187742936</v>
      </c>
      <c r="BG126">
        <v>47</v>
      </c>
      <c r="BH126" s="19">
        <v>149.5</v>
      </c>
      <c r="BI126">
        <v>121</v>
      </c>
      <c r="BJ126" s="19">
        <v>29.4</v>
      </c>
      <c r="BK126">
        <v>87</v>
      </c>
      <c r="BL126" s="20">
        <v>9.6999999999999993</v>
      </c>
      <c r="BM126">
        <v>89</v>
      </c>
      <c r="BN126">
        <v>64</v>
      </c>
      <c r="BO126" s="20">
        <v>0.99</v>
      </c>
      <c r="BP126">
        <v>79</v>
      </c>
      <c r="BQ126" s="19">
        <v>13.3</v>
      </c>
      <c r="BR126">
        <v>89</v>
      </c>
      <c r="BS126">
        <v>57</v>
      </c>
      <c r="BT126" s="20">
        <v>3.46</v>
      </c>
      <c r="BU126" s="20">
        <v>-3.6000000000000014</v>
      </c>
      <c r="BV126" s="20">
        <v>0</v>
      </c>
      <c r="BW126" s="20">
        <v>7</v>
      </c>
      <c r="BX126" s="20">
        <v>8</v>
      </c>
      <c r="BY126" s="20">
        <v>-2.4699999999999998</v>
      </c>
      <c r="BZ126" s="25">
        <f t="shared" si="3"/>
        <v>54.884676770000006</v>
      </c>
      <c r="CA126" s="25">
        <f t="shared" si="2"/>
        <v>24.556627675305645</v>
      </c>
    </row>
    <row r="127" spans="1:79" x14ac:dyDescent="0.3">
      <c r="A127" s="2">
        <v>71</v>
      </c>
      <c r="B127" s="3" t="s">
        <v>140</v>
      </c>
      <c r="C127" s="10">
        <v>466</v>
      </c>
      <c r="D127" s="9" t="s">
        <v>58</v>
      </c>
      <c r="E127" s="10">
        <v>8.5349127090000003</v>
      </c>
      <c r="F127" s="10">
        <v>0.78119102939999996</v>
      </c>
      <c r="G127" s="10">
        <v>15.74069851</v>
      </c>
      <c r="H127" s="10">
        <v>12.28894734</v>
      </c>
      <c r="I127" s="10">
        <v>76.935849300000001</v>
      </c>
      <c r="J127" s="10">
        <v>34.276983649999998</v>
      </c>
      <c r="K127" s="10">
        <v>73.493076669999994</v>
      </c>
      <c r="L127" s="11">
        <v>4.6064814814814814E-3</v>
      </c>
      <c r="M127" s="11">
        <v>5.2604050925925926E-3</v>
      </c>
      <c r="N127" s="10">
        <v>3.3231009979999993</v>
      </c>
      <c r="O127" s="10">
        <v>13.689964720000006</v>
      </c>
      <c r="P127" s="10">
        <v>0.2427399241683362</v>
      </c>
      <c r="Q127" s="9">
        <v>0.15348135981940259</v>
      </c>
      <c r="R127">
        <v>8.8626896699999946</v>
      </c>
      <c r="S127">
        <v>0.64738586630922967</v>
      </c>
      <c r="T127" s="9">
        <v>0.50578019608306846</v>
      </c>
      <c r="U127" s="3">
        <v>13.209666439999999</v>
      </c>
      <c r="V127" s="3">
        <v>8.9579045453333332</v>
      </c>
      <c r="W127" s="3">
        <v>0.58688979746666659</v>
      </c>
      <c r="X127" s="3">
        <v>0.65848979653333339</v>
      </c>
      <c r="Y127" s="3">
        <v>15.01407751</v>
      </c>
      <c r="Z127" s="3">
        <v>16.739903093333336</v>
      </c>
      <c r="AA127" s="3">
        <v>8.7980285363333337</v>
      </c>
      <c r="AB127" s="3">
        <v>10.94572848</v>
      </c>
      <c r="AC127" s="3">
        <v>90.72329266666668</v>
      </c>
      <c r="AD127" s="3">
        <v>76.64887061333333</v>
      </c>
      <c r="AE127" s="3">
        <v>33.541906056666669</v>
      </c>
      <c r="AF127" s="3">
        <v>33.939432543333332</v>
      </c>
      <c r="AG127" s="3">
        <v>65.135967753333333</v>
      </c>
      <c r="AH127" s="3">
        <v>72.199891819999991</v>
      </c>
      <c r="AI127" s="12">
        <v>43633</v>
      </c>
      <c r="AJ127" s="13">
        <v>636.70000000000005</v>
      </c>
      <c r="AK127" s="16">
        <v>2.919</v>
      </c>
      <c r="AL127" s="10">
        <v>8.0999999999999961E-2</v>
      </c>
      <c r="AM127" s="10">
        <v>0.80286847831449126</v>
      </c>
      <c r="AN127" s="14">
        <v>12</v>
      </c>
      <c r="AO127" s="10">
        <v>285.14999999999998</v>
      </c>
      <c r="AP127" s="14">
        <v>10.5</v>
      </c>
      <c r="AQ127" s="14">
        <v>37</v>
      </c>
      <c r="AR127" s="10">
        <v>310.14999999999998</v>
      </c>
      <c r="AS127" s="14">
        <v>47.1</v>
      </c>
      <c r="AT127" s="14">
        <v>0.5</v>
      </c>
      <c r="AU127" s="10">
        <v>0.93524266246428678</v>
      </c>
      <c r="AV127" s="10">
        <v>14.721372783540032</v>
      </c>
      <c r="AW127" s="10">
        <v>0.70262503804917775</v>
      </c>
      <c r="AX127" s="10">
        <v>0.78834462677894279</v>
      </c>
      <c r="AY127" s="10">
        <v>10.537049079311247</v>
      </c>
      <c r="AZ127" s="10">
        <v>13.123018174239272</v>
      </c>
      <c r="BA127" s="10">
        <v>4.0060539716120545</v>
      </c>
      <c r="BB127" s="10">
        <v>0.29262704861171129</v>
      </c>
      <c r="BC127" s="2">
        <v>0.18488195423209333</v>
      </c>
      <c r="BD127" s="1" t="s">
        <v>59</v>
      </c>
      <c r="BE127" s="15"/>
      <c r="BF127" s="9">
        <v>0.50578019608306846</v>
      </c>
      <c r="BG127">
        <v>48</v>
      </c>
      <c r="BH127" s="19">
        <v>162.80000000000001</v>
      </c>
      <c r="BI127">
        <v>90</v>
      </c>
      <c r="BJ127" s="19">
        <v>33.9</v>
      </c>
      <c r="BK127">
        <v>90</v>
      </c>
      <c r="BL127" s="20">
        <v>15.8</v>
      </c>
      <c r="BM127">
        <v>84</v>
      </c>
      <c r="BN127">
        <v>75</v>
      </c>
      <c r="BO127" s="20">
        <v>16.63</v>
      </c>
      <c r="BP127">
        <v>88</v>
      </c>
      <c r="BQ127" s="19">
        <v>15.7</v>
      </c>
      <c r="BR127">
        <v>88</v>
      </c>
      <c r="BS127">
        <v>75</v>
      </c>
      <c r="BT127" s="20">
        <v>2.2599999999999998</v>
      </c>
      <c r="BU127" s="20">
        <v>0.10000000000000142</v>
      </c>
      <c r="BV127" s="20">
        <v>-4</v>
      </c>
      <c r="BW127" s="20">
        <v>0</v>
      </c>
      <c r="BX127" s="20">
        <v>2</v>
      </c>
      <c r="BY127" s="20">
        <v>14.37</v>
      </c>
      <c r="BZ127" s="25">
        <f t="shared" si="3"/>
        <v>40.823313300000002</v>
      </c>
      <c r="CA127" s="25">
        <f t="shared" si="2"/>
        <v>15.402791935055447</v>
      </c>
    </row>
    <row r="128" spans="1:79" x14ac:dyDescent="0.3">
      <c r="A128" s="2">
        <v>72</v>
      </c>
      <c r="B128" s="3" t="s">
        <v>141</v>
      </c>
      <c r="C128" s="10">
        <v>700</v>
      </c>
      <c r="D128" s="9" t="s">
        <v>58</v>
      </c>
      <c r="E128" s="10">
        <v>9.1064710919999996</v>
      </c>
      <c r="F128" s="10">
        <v>0.54272071799999999</v>
      </c>
      <c r="G128" s="10">
        <v>22.311078999999999</v>
      </c>
      <c r="H128" s="10">
        <v>12.06880982</v>
      </c>
      <c r="I128" s="10">
        <v>80.698444969999997</v>
      </c>
      <c r="J128" s="10">
        <v>30.62332597</v>
      </c>
      <c r="K128" s="10">
        <v>80.339752219999994</v>
      </c>
      <c r="L128" s="11">
        <v>1.1664351851851851E-2</v>
      </c>
      <c r="M128" s="11">
        <v>1.2276608796296296E-2</v>
      </c>
      <c r="N128" s="10">
        <v>2.5231271409999998</v>
      </c>
      <c r="O128" s="10">
        <v>12.022457080000009</v>
      </c>
      <c r="P128" s="10">
        <v>0.20986784350408327</v>
      </c>
      <c r="Q128" s="9">
        <v>0.20124409491552833</v>
      </c>
      <c r="R128">
        <v>10.630597449999996</v>
      </c>
      <c r="S128">
        <v>0.88422835525730881</v>
      </c>
      <c r="T128" s="9">
        <v>0.79145931790861157</v>
      </c>
      <c r="U128" s="3">
        <v>13.236146759999999</v>
      </c>
      <c r="V128" s="3">
        <v>9.021133738333333</v>
      </c>
      <c r="W128" s="3">
        <v>0.50372039916666667</v>
      </c>
      <c r="X128" s="3">
        <v>0.57340766359999995</v>
      </c>
      <c r="Y128" s="3">
        <v>18.848243373333332</v>
      </c>
      <c r="Z128" s="3">
        <v>21.855804456666664</v>
      </c>
      <c r="AA128" s="3">
        <v>9.4863189670000008</v>
      </c>
      <c r="AB128" s="3">
        <v>12.307253293333332</v>
      </c>
      <c r="AC128" s="3">
        <v>93.703022823333342</v>
      </c>
      <c r="AD128" s="3">
        <v>79.094916903333328</v>
      </c>
      <c r="AE128" s="3">
        <v>29.949478893333332</v>
      </c>
      <c r="AF128" s="3">
        <v>30.124447083333333</v>
      </c>
      <c r="AG128" s="3">
        <v>70.120726306666668</v>
      </c>
      <c r="AH128" s="3">
        <v>81.68684867333333</v>
      </c>
      <c r="AI128" s="12">
        <v>43633</v>
      </c>
      <c r="AJ128" s="13">
        <v>636.70000000000005</v>
      </c>
      <c r="AK128" s="16">
        <v>2.919</v>
      </c>
      <c r="AL128" s="10">
        <v>8.0999999999999961E-2</v>
      </c>
      <c r="AM128" s="10">
        <v>0.55778079958890026</v>
      </c>
      <c r="AN128" s="14">
        <v>12</v>
      </c>
      <c r="AO128" s="10">
        <v>285.14999999999998</v>
      </c>
      <c r="AP128" s="14">
        <v>10.5</v>
      </c>
      <c r="AQ128" s="14">
        <v>37</v>
      </c>
      <c r="AR128" s="10">
        <v>310.14999999999998</v>
      </c>
      <c r="AS128" s="14">
        <v>47.1</v>
      </c>
      <c r="AT128" s="14">
        <v>0.5</v>
      </c>
      <c r="AU128" s="10">
        <v>0.64974577302391301</v>
      </c>
      <c r="AV128" s="10">
        <v>14.496529271852591</v>
      </c>
      <c r="AW128" s="10">
        <v>0.60305455327109858</v>
      </c>
      <c r="AX128" s="10">
        <v>0.68648421423192818</v>
      </c>
      <c r="AY128" s="10">
        <v>11.353037671064561</v>
      </c>
      <c r="AZ128" s="10">
        <v>14.982859586024732</v>
      </c>
      <c r="BA128" s="10">
        <v>3.0588946685825871</v>
      </c>
      <c r="BB128" s="10">
        <v>0.25443173955440601</v>
      </c>
      <c r="BC128" s="2">
        <v>0.25911108262211968</v>
      </c>
      <c r="BD128" s="1" t="s">
        <v>59</v>
      </c>
      <c r="BE128" s="15"/>
      <c r="BF128" s="9">
        <v>0.79145931790861157</v>
      </c>
      <c r="BG128">
        <v>54</v>
      </c>
      <c r="BH128" s="19">
        <v>147.5</v>
      </c>
      <c r="BI128">
        <v>98</v>
      </c>
      <c r="BJ128" s="19">
        <v>30.4</v>
      </c>
      <c r="BK128">
        <v>91</v>
      </c>
      <c r="BL128" s="20">
        <v>12.6</v>
      </c>
      <c r="BM128">
        <v>87</v>
      </c>
      <c r="BN128">
        <v>88</v>
      </c>
      <c r="BO128" s="20">
        <v>1.84</v>
      </c>
      <c r="BP128">
        <v>87</v>
      </c>
      <c r="BQ128" s="19">
        <v>13.1</v>
      </c>
      <c r="BR128">
        <v>81</v>
      </c>
      <c r="BS128">
        <v>91</v>
      </c>
      <c r="BT128" s="20">
        <v>8.35</v>
      </c>
      <c r="BU128" s="20">
        <v>-0.5</v>
      </c>
      <c r="BV128" s="20">
        <v>6</v>
      </c>
      <c r="BW128" s="20">
        <v>-3</v>
      </c>
      <c r="BX128" s="20">
        <v>4</v>
      </c>
      <c r="BY128" s="20">
        <v>-6.51</v>
      </c>
      <c r="BZ128" s="25">
        <f t="shared" si="3"/>
        <v>44.452052260000002</v>
      </c>
      <c r="CA128" s="25">
        <f t="shared" si="2"/>
        <v>20.431853954610744</v>
      </c>
    </row>
    <row r="129" spans="1:79" x14ac:dyDescent="0.3">
      <c r="A129" s="2">
        <v>73</v>
      </c>
      <c r="B129" s="3" t="s">
        <v>142</v>
      </c>
      <c r="C129" s="10">
        <v>440</v>
      </c>
      <c r="D129" s="9" t="s">
        <v>58</v>
      </c>
      <c r="E129" s="10">
        <v>9.1889467010000008</v>
      </c>
      <c r="F129" s="10">
        <v>0.67592948559999999</v>
      </c>
      <c r="G129" s="10">
        <v>18.212392779999998</v>
      </c>
      <c r="H129" s="10">
        <v>12.183918569999999</v>
      </c>
      <c r="I129" s="10">
        <v>64.904926459999999</v>
      </c>
      <c r="J129" s="10">
        <v>37.373052039999997</v>
      </c>
      <c r="K129" s="10">
        <v>77.618771289999998</v>
      </c>
      <c r="L129" s="11">
        <v>5.4166666666666669E-3</v>
      </c>
      <c r="M129" s="11">
        <v>5.9490624999999986E-3</v>
      </c>
      <c r="N129" s="10">
        <v>1.8929294199999998</v>
      </c>
      <c r="O129" s="10">
        <v>18.564278959999996</v>
      </c>
      <c r="P129" s="10">
        <v>0.10196622363188192</v>
      </c>
      <c r="Q129" s="9">
        <v>0.12521369443520688</v>
      </c>
      <c r="R129">
        <v>10.658144010000001</v>
      </c>
      <c r="S129">
        <v>0.5741210866829165</v>
      </c>
      <c r="T129" s="9">
        <v>0.54358724295614957</v>
      </c>
      <c r="U129" s="3">
        <v>13.200035153333333</v>
      </c>
      <c r="V129" s="3">
        <v>9.0732595813333337</v>
      </c>
      <c r="W129" s="3">
        <v>0.56719317199999997</v>
      </c>
      <c r="X129" s="3">
        <v>0.65868843316666659</v>
      </c>
      <c r="Y129" s="3">
        <v>17.801693546666666</v>
      </c>
      <c r="Z129" s="3">
        <v>18.547223203333331</v>
      </c>
      <c r="AA129" s="3">
        <v>10.049896289333333</v>
      </c>
      <c r="AB129" s="3">
        <v>12.174610066666666</v>
      </c>
      <c r="AC129" s="3">
        <v>83.690886579999997</v>
      </c>
      <c r="AD129" s="3">
        <v>66.638901933333329</v>
      </c>
      <c r="AE129" s="3">
        <v>36.952197140000003</v>
      </c>
      <c r="AF129" s="3">
        <v>37.079023823333337</v>
      </c>
      <c r="AG129" s="3">
        <v>63.698501786666668</v>
      </c>
      <c r="AH129" s="3">
        <v>72.990207326666663</v>
      </c>
      <c r="AI129" s="12">
        <v>43633</v>
      </c>
      <c r="AJ129" s="13">
        <v>636.70000000000005</v>
      </c>
      <c r="AK129" s="16">
        <v>2.919</v>
      </c>
      <c r="AL129" s="10">
        <v>8.0999999999999961E-2</v>
      </c>
      <c r="AM129" s="10">
        <v>0.69468600781089407</v>
      </c>
      <c r="AN129" s="14">
        <v>12</v>
      </c>
      <c r="AO129" s="10">
        <v>285.14999999999998</v>
      </c>
      <c r="AP129" s="14">
        <v>10.5</v>
      </c>
      <c r="AQ129" s="14">
        <v>37</v>
      </c>
      <c r="AR129" s="10">
        <v>310.14999999999998</v>
      </c>
      <c r="AS129" s="14">
        <v>47.1</v>
      </c>
      <c r="AT129" s="14">
        <v>0.5</v>
      </c>
      <c r="AU129" s="10">
        <v>0.80922343954230225</v>
      </c>
      <c r="AV129" s="10">
        <v>14.73789512772699</v>
      </c>
      <c r="AW129" s="10">
        <v>0.67904421882605426</v>
      </c>
      <c r="AX129" s="10">
        <v>0.78858243475014334</v>
      </c>
      <c r="AY129" s="10">
        <v>12.071028496608314</v>
      </c>
      <c r="AZ129" s="10">
        <v>14.625039990888586</v>
      </c>
      <c r="BA129" s="10">
        <v>2.3519776122197573</v>
      </c>
      <c r="BB129" s="10">
        <v>0.12669372278274349</v>
      </c>
      <c r="BC129" s="2">
        <v>0.15031703218673423</v>
      </c>
      <c r="BD129" s="1" t="s">
        <v>59</v>
      </c>
      <c r="BE129" s="15"/>
      <c r="BF129" s="9">
        <v>0.54358724295614957</v>
      </c>
      <c r="BG129">
        <v>56</v>
      </c>
      <c r="BH129" s="19">
        <v>159.5</v>
      </c>
      <c r="BI129">
        <v>177</v>
      </c>
      <c r="BJ129" s="19">
        <v>31</v>
      </c>
      <c r="BK129">
        <v>93</v>
      </c>
      <c r="BL129" s="20">
        <v>12.2</v>
      </c>
      <c r="BM129">
        <v>83</v>
      </c>
      <c r="BN129">
        <v>58</v>
      </c>
      <c r="BO129" s="20">
        <v>1.51</v>
      </c>
      <c r="BP129">
        <v>87</v>
      </c>
      <c r="BQ129" s="19">
        <v>13.4</v>
      </c>
      <c r="BR129">
        <v>80</v>
      </c>
      <c r="BS129">
        <v>60</v>
      </c>
      <c r="BT129" s="20">
        <v>6.39</v>
      </c>
      <c r="BU129" s="20">
        <v>-1.2000000000000011</v>
      </c>
      <c r="BV129" s="20">
        <v>3</v>
      </c>
      <c r="BW129" s="20">
        <v>-2</v>
      </c>
      <c r="BX129" s="20">
        <v>6</v>
      </c>
      <c r="BY129" s="20">
        <v>-4.88</v>
      </c>
      <c r="BZ129" s="25">
        <f t="shared" si="3"/>
        <v>80.285849490000004</v>
      </c>
      <c r="CA129" s="25">
        <f t="shared" si="2"/>
        <v>31.558592973732573</v>
      </c>
    </row>
    <row r="130" spans="1:79" x14ac:dyDescent="0.3">
      <c r="A130" s="2">
        <v>74</v>
      </c>
      <c r="B130" s="3" t="s">
        <v>143</v>
      </c>
      <c r="C130" s="10">
        <v>660</v>
      </c>
      <c r="D130" s="9" t="s">
        <v>58</v>
      </c>
      <c r="E130" s="10">
        <v>8.7430179189999997</v>
      </c>
      <c r="F130" s="10">
        <v>0.67160046090000003</v>
      </c>
      <c r="G130" s="10">
        <v>22.030010749999999</v>
      </c>
      <c r="H130" s="10">
        <v>14.78602515</v>
      </c>
      <c r="I130" s="10">
        <v>81.658529540000004</v>
      </c>
      <c r="J130" s="10">
        <v>28.581635630000001</v>
      </c>
      <c r="K130" s="10">
        <v>97.935141329999993</v>
      </c>
      <c r="L130" s="11">
        <v>4.3749999999999995E-3</v>
      </c>
      <c r="M130" s="11">
        <v>4.999988425925926E-3</v>
      </c>
      <c r="N130" s="10">
        <v>3.0990778500000005</v>
      </c>
      <c r="O130" s="10">
        <v>11.37912274</v>
      </c>
      <c r="P130" s="10">
        <v>0.27234769505614809</v>
      </c>
      <c r="Q130" s="9">
        <v>0.29127686797737989</v>
      </c>
      <c r="R130">
        <v>8.8566805099999897</v>
      </c>
      <c r="S130">
        <v>0.77832717972773968</v>
      </c>
      <c r="T130" s="9">
        <v>0.69082059554387443</v>
      </c>
      <c r="U130" s="3">
        <v>13.239852039999999</v>
      </c>
      <c r="V130" s="3">
        <v>8.6838288070000011</v>
      </c>
      <c r="W130" s="3">
        <v>0.54908907974999999</v>
      </c>
      <c r="X130" s="3">
        <v>0.67825281085</v>
      </c>
      <c r="Y130" s="3">
        <v>20.924603364999999</v>
      </c>
      <c r="Z130" s="3">
        <v>21.787975330000002</v>
      </c>
      <c r="AA130" s="3">
        <v>11.429728855</v>
      </c>
      <c r="AB130" s="3">
        <v>14.741251335000001</v>
      </c>
      <c r="AC130" s="3">
        <v>92.353058985000004</v>
      </c>
      <c r="AD130" s="3">
        <v>80.983454925000004</v>
      </c>
      <c r="AE130" s="3">
        <v>28.334674825</v>
      </c>
      <c r="AF130" s="3">
        <v>28.517547045000001</v>
      </c>
      <c r="AG130" s="3">
        <v>89.299261165000004</v>
      </c>
      <c r="AH130" s="3">
        <v>97.154450760000003</v>
      </c>
      <c r="AI130" s="12">
        <v>43633</v>
      </c>
      <c r="AJ130" s="13">
        <v>636.70000000000005</v>
      </c>
      <c r="AK130" s="16">
        <v>2.919</v>
      </c>
      <c r="AL130" s="10">
        <v>8.0999999999999961E-2</v>
      </c>
      <c r="AM130" s="10">
        <v>0.69023685601233298</v>
      </c>
      <c r="AN130" s="14">
        <v>12</v>
      </c>
      <c r="AO130" s="10">
        <v>285.14999999999998</v>
      </c>
      <c r="AP130" s="14">
        <v>10.5</v>
      </c>
      <c r="AQ130" s="14">
        <v>37</v>
      </c>
      <c r="AR130" s="10">
        <v>310.14999999999998</v>
      </c>
      <c r="AS130" s="14">
        <v>47.1</v>
      </c>
      <c r="AT130" s="14">
        <v>0.5</v>
      </c>
      <c r="AU130" s="10">
        <v>0.80404072694841688</v>
      </c>
      <c r="AV130" s="10">
        <v>17.713025858111436</v>
      </c>
      <c r="AW130" s="10">
        <v>0.65736998192347018</v>
      </c>
      <c r="AX130" s="10">
        <v>0.81200492679804992</v>
      </c>
      <c r="AY130" s="10">
        <v>13.693642067251314</v>
      </c>
      <c r="AZ130" s="10">
        <v>17.690015694458797</v>
      </c>
      <c r="BA130" s="10">
        <v>3.7101947640798478</v>
      </c>
      <c r="BB130" s="10">
        <v>0.32605279412601257</v>
      </c>
      <c r="BC130" s="2">
        <v>0.35151760760772471</v>
      </c>
      <c r="BD130" s="1" t="s">
        <v>59</v>
      </c>
      <c r="BE130" s="15"/>
      <c r="BF130" s="9">
        <v>0.69082059554387443</v>
      </c>
      <c r="BG130">
        <v>57</v>
      </c>
      <c r="BH130" s="19">
        <v>151.5</v>
      </c>
      <c r="BI130">
        <v>119</v>
      </c>
      <c r="BJ130" s="19">
        <v>31.8</v>
      </c>
      <c r="BK130">
        <v>91</v>
      </c>
      <c r="BL130" s="20">
        <v>13.4</v>
      </c>
      <c r="BM130">
        <v>83</v>
      </c>
      <c r="BN130">
        <v>95</v>
      </c>
      <c r="BO130" s="20">
        <v>10.9</v>
      </c>
      <c r="BP130">
        <v>79</v>
      </c>
      <c r="BQ130" s="19">
        <v>15</v>
      </c>
      <c r="BR130">
        <v>85</v>
      </c>
      <c r="BS130">
        <v>101</v>
      </c>
      <c r="BT130" s="20">
        <v>4.62</v>
      </c>
      <c r="BU130" s="20">
        <v>-1.5999999999999996</v>
      </c>
      <c r="BV130" s="20">
        <v>-2</v>
      </c>
      <c r="BW130" s="20">
        <v>-6</v>
      </c>
      <c r="BX130" s="20">
        <v>12</v>
      </c>
      <c r="BY130" s="20">
        <v>6.28</v>
      </c>
      <c r="BZ130" s="25">
        <f t="shared" si="3"/>
        <v>53.977492030000001</v>
      </c>
      <c r="CA130" s="25">
        <f t="shared" ref="CA130:CA192" si="4">(BZ130/((BH130/100)*(BH130/100)))</f>
        <v>23.517298752845583</v>
      </c>
    </row>
    <row r="131" spans="1:79" x14ac:dyDescent="0.3">
      <c r="A131" s="2">
        <v>75</v>
      </c>
      <c r="B131" s="3" t="s">
        <v>144</v>
      </c>
      <c r="C131" s="10">
        <v>671</v>
      </c>
      <c r="D131" s="9" t="s">
        <v>58</v>
      </c>
      <c r="E131" s="10"/>
      <c r="F131" s="10"/>
      <c r="G131" s="10"/>
      <c r="H131" s="10"/>
      <c r="I131" s="10"/>
      <c r="J131" s="10"/>
      <c r="K131" s="10"/>
      <c r="L131" s="11"/>
      <c r="M131" s="11"/>
      <c r="N131" s="10">
        <v>0</v>
      </c>
      <c r="O131" s="10">
        <v>0</v>
      </c>
      <c r="P131" s="10" t="e">
        <v>#DIV/0!</v>
      </c>
      <c r="Q131" s="9">
        <v>0.20950254860407602</v>
      </c>
      <c r="R131">
        <v>0</v>
      </c>
      <c r="S131" t="e">
        <v>#DIV/0!</v>
      </c>
      <c r="T131" s="9">
        <v>0.79345171628682887</v>
      </c>
      <c r="U131" s="3">
        <v>13.164772865</v>
      </c>
      <c r="V131" s="3">
        <v>9.2260621409999999</v>
      </c>
      <c r="W131" s="3">
        <v>0.48989804025</v>
      </c>
      <c r="X131" s="3">
        <v>0.60777363205000001</v>
      </c>
      <c r="Y131" s="3">
        <v>19.920685685000002</v>
      </c>
      <c r="Z131" s="3">
        <v>20.620742225000001</v>
      </c>
      <c r="AA131" s="3">
        <v>9.7441542969999997</v>
      </c>
      <c r="AB131" s="3">
        <v>12.492585890000001</v>
      </c>
      <c r="AC131" s="3">
        <v>85.651891030000002</v>
      </c>
      <c r="AD131" s="3">
        <v>72.533728424999993</v>
      </c>
      <c r="AE131" s="3">
        <v>34.76701963</v>
      </c>
      <c r="AF131" s="3">
        <v>35.207086590000003</v>
      </c>
      <c r="AG131" s="3">
        <v>87.592676824999998</v>
      </c>
      <c r="AH131" s="3">
        <v>98.134035839999996</v>
      </c>
      <c r="AI131" s="12">
        <v>43633</v>
      </c>
      <c r="AJ131" s="13">
        <v>636.70000000000005</v>
      </c>
      <c r="AK131" s="16">
        <v>2.919</v>
      </c>
      <c r="AL131" s="10">
        <v>8.0999999999999961E-2</v>
      </c>
      <c r="AM131" s="10" t="s">
        <v>518</v>
      </c>
      <c r="AN131" s="14">
        <v>12</v>
      </c>
      <c r="AO131" s="10">
        <v>285.14999999999998</v>
      </c>
      <c r="AP131" s="14">
        <v>10.5</v>
      </c>
      <c r="AQ131" s="14">
        <v>37</v>
      </c>
      <c r="AR131" s="10">
        <v>310.14999999999998</v>
      </c>
      <c r="AS131" s="14">
        <v>47.1</v>
      </c>
      <c r="AT131" s="14">
        <v>0.5</v>
      </c>
      <c r="AU131" s="10" t="s">
        <v>518</v>
      </c>
      <c r="AV131" s="10" t="s">
        <v>518</v>
      </c>
      <c r="AW131" s="10">
        <v>0.58650641169209305</v>
      </c>
      <c r="AX131" s="10">
        <v>0.72762718518491964</v>
      </c>
      <c r="AY131" s="10">
        <v>11.680689526450607</v>
      </c>
      <c r="AZ131" s="10">
        <v>15.004223749659538</v>
      </c>
      <c r="BA131" s="10" t="s">
        <v>518</v>
      </c>
      <c r="BB131" s="10" t="s">
        <v>518</v>
      </c>
      <c r="BC131" s="2">
        <v>0.25346782634249848</v>
      </c>
      <c r="BD131" s="1" t="s">
        <v>59</v>
      </c>
      <c r="BE131" s="15"/>
      <c r="BF131" s="9">
        <v>0.79345171628682887</v>
      </c>
      <c r="BG131">
        <v>69</v>
      </c>
      <c r="BH131" s="19">
        <v>147.5</v>
      </c>
      <c r="BI131">
        <v>106</v>
      </c>
      <c r="BJ131" s="19">
        <v>30.5</v>
      </c>
      <c r="BK131">
        <v>87</v>
      </c>
      <c r="BL131" s="20">
        <v>16.600000000000001</v>
      </c>
      <c r="BM131">
        <v>82</v>
      </c>
      <c r="BN131">
        <v>91</v>
      </c>
      <c r="BO131" s="20">
        <v>3.81</v>
      </c>
      <c r="BP131">
        <v>89</v>
      </c>
      <c r="BQ131" s="19">
        <v>14</v>
      </c>
      <c r="BR131">
        <v>78</v>
      </c>
      <c r="BS131">
        <v>89</v>
      </c>
      <c r="BT131" s="20">
        <v>4.3499999999999996</v>
      </c>
      <c r="BU131" s="20">
        <v>2.6000000000000014</v>
      </c>
      <c r="BV131" s="20">
        <v>4</v>
      </c>
      <c r="BW131" s="20">
        <v>2</v>
      </c>
      <c r="BX131" s="20">
        <v>-2</v>
      </c>
      <c r="BY131" s="20">
        <v>-0.53999999999999959</v>
      </c>
      <c r="BZ131" s="25">
        <f t="shared" ref="BZ131:BZ194" si="5">BI131*0.45359237</f>
        <v>48.080791220000002</v>
      </c>
      <c r="CA131" s="25">
        <f t="shared" si="4"/>
        <v>22.099760399885088</v>
      </c>
    </row>
    <row r="132" spans="1:79" x14ac:dyDescent="0.3">
      <c r="A132" s="2">
        <v>76</v>
      </c>
      <c r="B132" s="3" t="s">
        <v>145</v>
      </c>
      <c r="C132" s="10">
        <v>682</v>
      </c>
      <c r="D132" s="9" t="s">
        <v>58</v>
      </c>
      <c r="E132" s="10">
        <v>8.6400501670000001</v>
      </c>
      <c r="F132" s="10">
        <v>0.60879909180000003</v>
      </c>
      <c r="G132" s="10">
        <v>18.264108969999999</v>
      </c>
      <c r="H132" s="10">
        <v>11.188942020000001</v>
      </c>
      <c r="I132" s="10">
        <v>84.880736799999994</v>
      </c>
      <c r="J132" s="10">
        <v>32.504425400000002</v>
      </c>
      <c r="K132" s="10">
        <v>96.541031540000006</v>
      </c>
      <c r="L132" s="11">
        <v>5.9375000000000009E-3</v>
      </c>
      <c r="M132" s="11">
        <v>6.6666550925925929E-3</v>
      </c>
      <c r="N132" s="10">
        <v>1.0741747200000002</v>
      </c>
      <c r="O132" s="10">
        <v>10.960792120000008</v>
      </c>
      <c r="P132" s="10">
        <v>9.8001559398245341E-2</v>
      </c>
      <c r="Q132" s="9">
        <v>0.13024831428675701</v>
      </c>
      <c r="R132">
        <v>10.543610670000007</v>
      </c>
      <c r="S132">
        <v>0.96193874991582262</v>
      </c>
      <c r="T132" s="9">
        <v>0.74657139457980859</v>
      </c>
      <c r="U132" s="3">
        <v>13.184051126666667</v>
      </c>
      <c r="V132" s="3">
        <v>8.6297897086666655</v>
      </c>
      <c r="W132" s="3">
        <v>0.54939997363333337</v>
      </c>
      <c r="X132" s="3">
        <v>0.61528959280000006</v>
      </c>
      <c r="Y132" s="3">
        <v>17.499557613333334</v>
      </c>
      <c r="Z132" s="3">
        <v>18.634208009999998</v>
      </c>
      <c r="AA132" s="3">
        <v>9.6307903863333326</v>
      </c>
      <c r="AB132" s="3">
        <v>11.487061943333332</v>
      </c>
      <c r="AC132" s="3">
        <v>95.310933303333343</v>
      </c>
      <c r="AD132" s="3">
        <v>81.659828496666663</v>
      </c>
      <c r="AE132" s="3">
        <v>31.872650093333334</v>
      </c>
      <c r="AF132" s="3">
        <v>31.231215613333333</v>
      </c>
      <c r="AG132" s="3">
        <v>82.261131969999994</v>
      </c>
      <c r="AH132" s="3">
        <v>92.294305953333335</v>
      </c>
      <c r="AI132" s="12">
        <v>43633</v>
      </c>
      <c r="AJ132" s="13">
        <v>636.70000000000005</v>
      </c>
      <c r="AK132" s="16">
        <v>2.919</v>
      </c>
      <c r="AL132" s="10">
        <v>8.0999999999999961E-2</v>
      </c>
      <c r="AM132" s="10">
        <v>0.6256927973278521</v>
      </c>
      <c r="AN132" s="14">
        <v>12</v>
      </c>
      <c r="AO132" s="10">
        <v>285.14999999999998</v>
      </c>
      <c r="AP132" s="14">
        <v>10.5</v>
      </c>
      <c r="AQ132" s="14">
        <v>37</v>
      </c>
      <c r="AR132" s="10">
        <v>310.14999999999998</v>
      </c>
      <c r="AS132" s="14">
        <v>47.1</v>
      </c>
      <c r="AT132" s="14">
        <v>0.5</v>
      </c>
      <c r="AU132" s="10">
        <v>0.72885486659797516</v>
      </c>
      <c r="AV132" s="10">
        <v>13.31188470686023</v>
      </c>
      <c r="AW132" s="10">
        <v>0.65774218438387977</v>
      </c>
      <c r="AX132" s="10">
        <v>0.73662530072678134</v>
      </c>
      <c r="AY132" s="10">
        <v>11.509775783886306</v>
      </c>
      <c r="AZ132" s="10">
        <v>13.735136454067851</v>
      </c>
      <c r="BA132" s="10">
        <v>1.2171776874062434</v>
      </c>
      <c r="BB132" s="10">
        <v>0.11104833246360689</v>
      </c>
      <c r="BC132" s="2">
        <v>0.15558977973972865</v>
      </c>
      <c r="BD132" s="1" t="s">
        <v>59</v>
      </c>
      <c r="BE132" s="15"/>
      <c r="BF132" s="9">
        <v>0.74657139457980859</v>
      </c>
      <c r="BG132">
        <v>48</v>
      </c>
      <c r="BH132" s="19">
        <v>153.5</v>
      </c>
      <c r="BI132">
        <v>108</v>
      </c>
      <c r="BJ132" s="19">
        <v>33.200000000000003</v>
      </c>
      <c r="BK132">
        <v>91</v>
      </c>
      <c r="BL132" s="20">
        <v>13.6</v>
      </c>
      <c r="BM132">
        <v>90</v>
      </c>
      <c r="BN132">
        <v>89</v>
      </c>
      <c r="BO132" s="20">
        <v>1.58</v>
      </c>
      <c r="BP132">
        <v>87</v>
      </c>
      <c r="BQ132" s="19">
        <v>13.7</v>
      </c>
      <c r="BR132">
        <v>87</v>
      </c>
      <c r="BS132">
        <v>77</v>
      </c>
      <c r="BT132" s="20">
        <v>10.82</v>
      </c>
      <c r="BU132" s="20">
        <v>-9.9999999999999645E-2</v>
      </c>
      <c r="BV132" s="20">
        <v>3</v>
      </c>
      <c r="BW132" s="20">
        <v>12</v>
      </c>
      <c r="BX132" s="20">
        <v>4</v>
      </c>
      <c r="BY132" s="20">
        <v>-9.24</v>
      </c>
      <c r="BZ132" s="25">
        <f t="shared" si="5"/>
        <v>48.98797596</v>
      </c>
      <c r="CA132" s="25">
        <f t="shared" si="4"/>
        <v>20.790873520143453</v>
      </c>
    </row>
    <row r="133" spans="1:79" x14ac:dyDescent="0.3">
      <c r="A133" s="2">
        <v>77</v>
      </c>
      <c r="B133" s="3" t="s">
        <v>146</v>
      </c>
      <c r="C133" s="10">
        <v>663</v>
      </c>
      <c r="D133" s="9" t="s">
        <v>58</v>
      </c>
      <c r="E133" s="10">
        <v>9.8539772939999999</v>
      </c>
      <c r="F133" s="10">
        <v>0.45735727399999998</v>
      </c>
      <c r="G133" s="10">
        <v>19.645483540000001</v>
      </c>
      <c r="H133" s="10">
        <v>8.9129655129999996</v>
      </c>
      <c r="I133" s="10">
        <v>76.425908719999995</v>
      </c>
      <c r="J133" s="10">
        <v>28.156263299999999</v>
      </c>
      <c r="K133" s="10">
        <v>83.076005370000004</v>
      </c>
      <c r="L133" s="11">
        <v>8.6226851851851846E-3</v>
      </c>
      <c r="M133" s="11">
        <v>9.3749884259259255E-3</v>
      </c>
      <c r="N133" s="10">
        <v>1.0583903079999999</v>
      </c>
      <c r="O133" s="10">
        <v>10.97776386000001</v>
      </c>
      <c r="P133" s="10">
        <v>9.6412194823800743E-2</v>
      </c>
      <c r="Q133" s="9">
        <v>7.4557530823486609E-2</v>
      </c>
      <c r="R133">
        <v>13.345124630000001</v>
      </c>
      <c r="S133">
        <v>1.2156505459755798</v>
      </c>
      <c r="T133" s="9">
        <v>0.71383966080015115</v>
      </c>
      <c r="U133" s="3">
        <v>13.159303433333333</v>
      </c>
      <c r="V133" s="3">
        <v>9.8708826203333331</v>
      </c>
      <c r="W133" s="3">
        <v>0.41103597339999998</v>
      </c>
      <c r="X133" s="3">
        <v>0.43652703356666667</v>
      </c>
      <c r="Y133" s="3">
        <v>19.470567066666664</v>
      </c>
      <c r="Z133" s="3">
        <v>19.988933953333333</v>
      </c>
      <c r="AA133" s="3">
        <v>7.8926648823333325</v>
      </c>
      <c r="AB133" s="3">
        <v>8.6665909096666649</v>
      </c>
      <c r="AC133" s="3">
        <v>84.486890596666669</v>
      </c>
      <c r="AD133" s="3">
        <v>74.074448063333321</v>
      </c>
      <c r="AE133" s="3">
        <v>27.595627366666665</v>
      </c>
      <c r="AF133" s="3">
        <v>28.077727373333332</v>
      </c>
      <c r="AG133" s="3">
        <v>72.846981990000003</v>
      </c>
      <c r="AH133" s="3">
        <v>80.431458109999994</v>
      </c>
      <c r="AI133" s="12">
        <v>43633</v>
      </c>
      <c r="AJ133" s="13">
        <v>636.70000000000005</v>
      </c>
      <c r="AK133" s="16">
        <v>2.919</v>
      </c>
      <c r="AL133" s="10">
        <v>8.0999999999999961E-2</v>
      </c>
      <c r="AM133" s="10">
        <v>0.4700485858170606</v>
      </c>
      <c r="AN133" s="14">
        <v>12</v>
      </c>
      <c r="AO133" s="10">
        <v>285.14999999999998</v>
      </c>
      <c r="AP133" s="14">
        <v>10.5</v>
      </c>
      <c r="AQ133" s="14">
        <v>37</v>
      </c>
      <c r="AR133" s="10">
        <v>310.14999999999998</v>
      </c>
      <c r="AS133" s="14">
        <v>47.1</v>
      </c>
      <c r="AT133" s="14">
        <v>0.5</v>
      </c>
      <c r="AU133" s="10">
        <v>0.54754857459346074</v>
      </c>
      <c r="AV133" s="10">
        <v>10.756856509526296</v>
      </c>
      <c r="AW133" s="10">
        <v>0.49209266832783705</v>
      </c>
      <c r="AX133" s="10">
        <v>0.52261059042638103</v>
      </c>
      <c r="AY133" s="10">
        <v>9.5215638293259399</v>
      </c>
      <c r="AZ133" s="10">
        <v>10.441488316576461</v>
      </c>
      <c r="BA133" s="10">
        <v>1.2452340278647327</v>
      </c>
      <c r="BB133" s="10">
        <v>0.11343239331299768</v>
      </c>
      <c r="BC133" s="2">
        <v>8.888627938216255E-2</v>
      </c>
      <c r="BD133" s="1" t="s">
        <v>59</v>
      </c>
      <c r="BE133" s="15"/>
      <c r="BF133" s="9">
        <v>0.71383966080015115</v>
      </c>
      <c r="BG133">
        <v>64</v>
      </c>
      <c r="BH133" s="19">
        <v>147.30000000000001</v>
      </c>
      <c r="BI133">
        <v>84</v>
      </c>
      <c r="BJ133" s="19">
        <v>33.6</v>
      </c>
      <c r="BK133">
        <v>93</v>
      </c>
      <c r="BL133" s="20">
        <v>14.6</v>
      </c>
      <c r="BM133">
        <v>81</v>
      </c>
      <c r="BN133">
        <v>76</v>
      </c>
      <c r="BO133" s="20">
        <v>2.23</v>
      </c>
      <c r="BP133" s="21" t="e">
        <v>#NULL!</v>
      </c>
      <c r="BQ133" s="21" t="e">
        <v>#NULL!</v>
      </c>
      <c r="BR133" s="21" t="e">
        <v>#NULL!</v>
      </c>
      <c r="BS133" s="21" t="e">
        <v>#NULL!</v>
      </c>
      <c r="BT133" s="21" t="e">
        <v>#NULL!</v>
      </c>
      <c r="BU133" s="21" t="e">
        <v>#NULL!</v>
      </c>
      <c r="BV133" s="21" t="e">
        <v>#NULL!</v>
      </c>
      <c r="BW133" s="21" t="e">
        <v>#NULL!</v>
      </c>
      <c r="BX133" s="21" t="e">
        <v>#NULL!</v>
      </c>
      <c r="BY133" s="21" t="e">
        <v>#NULL!</v>
      </c>
      <c r="BZ133" s="25">
        <f t="shared" si="5"/>
        <v>38.101759080000001</v>
      </c>
      <c r="CA133" s="25">
        <f t="shared" si="4"/>
        <v>17.560607375391118</v>
      </c>
    </row>
    <row r="134" spans="1:79" x14ac:dyDescent="0.3">
      <c r="A134" s="2">
        <v>81</v>
      </c>
      <c r="B134" s="3" t="s">
        <v>150</v>
      </c>
      <c r="C134" s="10">
        <v>679</v>
      </c>
      <c r="D134" s="9" t="s">
        <v>58</v>
      </c>
      <c r="E134" s="10">
        <v>8.6741518309999996</v>
      </c>
      <c r="F134" s="10">
        <v>0.7466001028</v>
      </c>
      <c r="G134" s="10">
        <v>14.7693403</v>
      </c>
      <c r="H134" s="10">
        <v>10.971543929999999</v>
      </c>
      <c r="I134" s="10">
        <v>75.110250739999998</v>
      </c>
      <c r="J134" s="10">
        <v>35.381603009999999</v>
      </c>
      <c r="K134" s="10">
        <v>83.99219531</v>
      </c>
      <c r="L134" s="11">
        <v>5.7465277777777775E-3</v>
      </c>
      <c r="M134" s="11">
        <v>6.2731365740740742E-3</v>
      </c>
      <c r="N134" s="10">
        <v>3.1023975989999997</v>
      </c>
      <c r="O134" s="10">
        <v>15.920325910000003</v>
      </c>
      <c r="P134" s="10">
        <v>0.19487023171123002</v>
      </c>
      <c r="Q134" s="9">
        <v>0.11192748690957588</v>
      </c>
      <c r="R134">
        <v>12.989119540000004</v>
      </c>
      <c r="S134">
        <v>0.81588276605827359</v>
      </c>
      <c r="T134" s="9">
        <v>0.69146789496782823</v>
      </c>
      <c r="U134" s="3">
        <v>13.130955746666666</v>
      </c>
      <c r="V134" s="3">
        <v>9.3235654990000008</v>
      </c>
      <c r="W134" s="3">
        <v>0.61070203846666671</v>
      </c>
      <c r="X134" s="3">
        <v>0.70452310023333331</v>
      </c>
      <c r="Y134" s="3">
        <v>12.905062620000001</v>
      </c>
      <c r="Z134" s="3">
        <v>13.608328556666669</v>
      </c>
      <c r="AA134" s="3">
        <v>7.8293569263333334</v>
      </c>
      <c r="AB134" s="3">
        <v>9.5736316773333332</v>
      </c>
      <c r="AC134" s="3">
        <v>91.800922286666662</v>
      </c>
      <c r="AD134" s="3">
        <v>76.397887093333338</v>
      </c>
      <c r="AE134" s="3">
        <v>35.516233050000004</v>
      </c>
      <c r="AF134" s="3">
        <v>35.440087370000001</v>
      </c>
      <c r="AG134" s="3">
        <v>69.735674793333331</v>
      </c>
      <c r="AH134" s="3">
        <v>80.415848830000002</v>
      </c>
      <c r="AI134" s="12">
        <v>43634</v>
      </c>
      <c r="AJ134" s="13">
        <v>635.29999999999995</v>
      </c>
      <c r="AK134" s="16">
        <v>2.8748</v>
      </c>
      <c r="AL134" s="10">
        <v>0.12519999999999998</v>
      </c>
      <c r="AM134" s="10">
        <v>0.77911517615138448</v>
      </c>
      <c r="AN134" s="14">
        <v>12</v>
      </c>
      <c r="AO134" s="10">
        <v>285.14999999999998</v>
      </c>
      <c r="AP134" s="14">
        <v>10.5</v>
      </c>
      <c r="AQ134" s="14">
        <v>37</v>
      </c>
      <c r="AR134" s="10">
        <v>310.14999999999998</v>
      </c>
      <c r="AS134" s="14">
        <v>47.1</v>
      </c>
      <c r="AT134" s="14">
        <v>0.5</v>
      </c>
      <c r="AU134" s="10">
        <v>0.90771616419966072</v>
      </c>
      <c r="AV134" s="10">
        <v>13.406368924875466</v>
      </c>
      <c r="AW134" s="10">
        <v>0.74249134141142026</v>
      </c>
      <c r="AX134" s="10">
        <v>0.85655895804928139</v>
      </c>
      <c r="AY134" s="10">
        <v>9.5490165204626134</v>
      </c>
      <c r="AZ134" s="10">
        <v>11.684614897863653</v>
      </c>
      <c r="BA134" s="10">
        <v>3.8408767199963005</v>
      </c>
      <c r="BB134" s="10">
        <v>0.24125616157039462</v>
      </c>
      <c r="BC134" s="2">
        <v>0.13697943029720117</v>
      </c>
      <c r="BD134" s="1" t="s">
        <v>59</v>
      </c>
      <c r="BE134" s="15"/>
      <c r="BF134" s="9">
        <v>0.69146789496782823</v>
      </c>
      <c r="BG134">
        <v>53</v>
      </c>
      <c r="BH134" s="19">
        <v>148</v>
      </c>
      <c r="BI134">
        <v>97</v>
      </c>
      <c r="BJ134" s="19">
        <v>32.4</v>
      </c>
      <c r="BK134">
        <v>88</v>
      </c>
      <c r="BL134" s="20">
        <v>14.7</v>
      </c>
      <c r="BM134">
        <v>86</v>
      </c>
      <c r="BN134">
        <v>69</v>
      </c>
      <c r="BO134" s="20">
        <v>12.21</v>
      </c>
      <c r="BP134">
        <v>79</v>
      </c>
      <c r="BQ134" s="19">
        <v>15.2</v>
      </c>
      <c r="BR134">
        <v>86</v>
      </c>
      <c r="BS134">
        <v>77</v>
      </c>
      <c r="BT134" s="20">
        <v>6.39</v>
      </c>
      <c r="BU134" s="20">
        <v>-0.5</v>
      </c>
      <c r="BV134" s="20">
        <v>0</v>
      </c>
      <c r="BW134" s="20">
        <v>-8</v>
      </c>
      <c r="BX134" s="20">
        <v>9</v>
      </c>
      <c r="BY134" s="20">
        <v>5.8200000000000012</v>
      </c>
      <c r="BZ134" s="25">
        <f t="shared" si="5"/>
        <v>43.998459889999999</v>
      </c>
      <c r="CA134" s="25">
        <f t="shared" si="4"/>
        <v>20.086952104638424</v>
      </c>
    </row>
    <row r="135" spans="1:79" x14ac:dyDescent="0.3">
      <c r="A135" s="2">
        <v>82</v>
      </c>
      <c r="B135" s="3" t="s">
        <v>151</v>
      </c>
      <c r="C135" s="10">
        <v>423</v>
      </c>
      <c r="D135" s="9" t="s">
        <v>58</v>
      </c>
      <c r="E135" s="10">
        <v>9.4277146260000002</v>
      </c>
      <c r="F135" s="10">
        <v>0.50299974569999995</v>
      </c>
      <c r="G135" s="10">
        <v>19.038595170000001</v>
      </c>
      <c r="H135" s="10">
        <v>9.5631963169999992</v>
      </c>
      <c r="I135" s="10">
        <v>73.331860719999995</v>
      </c>
      <c r="J135" s="10">
        <v>35.128220140000003</v>
      </c>
      <c r="K135" s="10">
        <v>65.118687320000006</v>
      </c>
      <c r="L135" s="11">
        <v>1.1822916666666667E-2</v>
      </c>
      <c r="M135" s="11">
        <v>1.2418969907407406E-2</v>
      </c>
      <c r="N135" s="10">
        <v>1.3764648869999991</v>
      </c>
      <c r="O135" s="10">
        <v>15.297390680000007</v>
      </c>
      <c r="P135" s="10">
        <v>8.9980370887670802E-2</v>
      </c>
      <c r="Q135" s="9">
        <v>8.4645202168864869E-2</v>
      </c>
      <c r="R135">
        <v>4.525395070000009</v>
      </c>
      <c r="S135">
        <v>0.29582790716828361</v>
      </c>
      <c r="T135" s="9">
        <v>0.36776405129165601</v>
      </c>
      <c r="U135" s="3">
        <v>13.230269310000001</v>
      </c>
      <c r="V135" s="3">
        <v>9.4502647720000006</v>
      </c>
      <c r="W135" s="3">
        <v>0.45586525044999998</v>
      </c>
      <c r="X135" s="3">
        <v>0.48835708039999998</v>
      </c>
      <c r="Y135" s="3">
        <v>17.705095524999997</v>
      </c>
      <c r="Z135" s="3">
        <v>19.156852909999998</v>
      </c>
      <c r="AA135" s="3">
        <v>8.071056295</v>
      </c>
      <c r="AB135" s="3">
        <v>9.3551713554999996</v>
      </c>
      <c r="AC135" s="3">
        <v>89.425160035000005</v>
      </c>
      <c r="AD135" s="3">
        <v>74.263132635000005</v>
      </c>
      <c r="AE135" s="3">
        <v>36.218343524999995</v>
      </c>
      <c r="AF135" s="3">
        <v>35.296011725</v>
      </c>
      <c r="AG135" s="3">
        <v>60.03557678</v>
      </c>
      <c r="AH135" s="3">
        <v>65.60188789</v>
      </c>
      <c r="AI135" s="12">
        <v>43634</v>
      </c>
      <c r="AJ135" s="13">
        <v>635.29999999999995</v>
      </c>
      <c r="AK135" s="16">
        <v>2.8748</v>
      </c>
      <c r="AL135" s="10">
        <v>0.12519999999999998</v>
      </c>
      <c r="AM135" s="10">
        <v>0.52490581504800327</v>
      </c>
      <c r="AN135" s="14">
        <v>12</v>
      </c>
      <c r="AO135" s="10">
        <v>285.14999999999998</v>
      </c>
      <c r="AP135" s="14">
        <v>10.5</v>
      </c>
      <c r="AQ135" s="14">
        <v>37</v>
      </c>
      <c r="AR135" s="10">
        <v>310.14999999999998</v>
      </c>
      <c r="AS135" s="14">
        <v>47.1</v>
      </c>
      <c r="AT135" s="14">
        <v>0.5</v>
      </c>
      <c r="AU135" s="10">
        <v>0.61154692860056847</v>
      </c>
      <c r="AV135" s="10">
        <v>11.642994401083119</v>
      </c>
      <c r="AW135" s="10">
        <v>0.55424082447687506</v>
      </c>
      <c r="AX135" s="10">
        <v>0.59374438085120673</v>
      </c>
      <c r="AY135" s="10">
        <v>9.807125038517011</v>
      </c>
      <c r="AZ135" s="10">
        <v>11.372168481042507</v>
      </c>
      <c r="BA135" s="10">
        <v>1.7006188568974423</v>
      </c>
      <c r="BB135" s="10">
        <v>0.11117051871603514</v>
      </c>
      <c r="BC135" s="2">
        <v>0.1031496428012787</v>
      </c>
      <c r="BD135" s="1" t="s">
        <v>59</v>
      </c>
      <c r="BE135" s="15"/>
      <c r="BF135" s="9">
        <v>0.36776405129165601</v>
      </c>
      <c r="BG135">
        <v>70</v>
      </c>
      <c r="BH135" s="19">
        <v>143.5</v>
      </c>
      <c r="BI135">
        <v>112</v>
      </c>
      <c r="BJ135" s="19">
        <v>29.3</v>
      </c>
      <c r="BK135">
        <v>93</v>
      </c>
      <c r="BL135" s="20">
        <v>14.8</v>
      </c>
      <c r="BM135">
        <v>85</v>
      </c>
      <c r="BN135">
        <v>63</v>
      </c>
      <c r="BO135" s="20">
        <v>7.07</v>
      </c>
      <c r="BP135">
        <v>91</v>
      </c>
      <c r="BQ135" s="19">
        <v>15.4</v>
      </c>
      <c r="BR135">
        <v>82</v>
      </c>
      <c r="BS135">
        <v>68</v>
      </c>
      <c r="BT135" s="20">
        <v>5.87</v>
      </c>
      <c r="BU135" s="20">
        <v>-0.59999999999999964</v>
      </c>
      <c r="BV135" s="20">
        <v>3</v>
      </c>
      <c r="BW135" s="20">
        <v>-5</v>
      </c>
      <c r="BX135" s="20">
        <v>2</v>
      </c>
      <c r="BY135" s="20">
        <v>1.2000000000000002</v>
      </c>
      <c r="BZ135" s="25">
        <f t="shared" si="5"/>
        <v>50.802345440000003</v>
      </c>
      <c r="CA135" s="25">
        <f t="shared" si="4"/>
        <v>24.670614158239143</v>
      </c>
    </row>
    <row r="136" spans="1:79" x14ac:dyDescent="0.3">
      <c r="A136" s="2">
        <v>83</v>
      </c>
      <c r="B136" s="3" t="s">
        <v>152</v>
      </c>
      <c r="C136" s="10">
        <v>641</v>
      </c>
      <c r="D136" s="9" t="s">
        <v>58</v>
      </c>
      <c r="E136" s="10">
        <v>9.2633538099999999</v>
      </c>
      <c r="F136" s="10">
        <v>0.63188926670000001</v>
      </c>
      <c r="G136" s="10">
        <v>15.85405682</v>
      </c>
      <c r="H136" s="10">
        <v>10.005663419999999</v>
      </c>
      <c r="I136" s="10">
        <v>82.424379729999998</v>
      </c>
      <c r="J136" s="10">
        <v>37.339086850000001</v>
      </c>
      <c r="K136" s="10">
        <v>88.129951059999996</v>
      </c>
      <c r="L136" s="11">
        <v>4.6643518518518518E-3</v>
      </c>
      <c r="M136" s="11">
        <v>5.1215162037037036E-3</v>
      </c>
      <c r="N136" s="10">
        <v>1.2673963739999987</v>
      </c>
      <c r="O136" s="10">
        <v>12.416740610000005</v>
      </c>
      <c r="P136" s="10">
        <v>0.10207158334122582</v>
      </c>
      <c r="Q136" s="9">
        <v>0.178905052126068</v>
      </c>
      <c r="R136">
        <v>10.385832780000001</v>
      </c>
      <c r="S136">
        <v>0.83643792732817646</v>
      </c>
      <c r="T136" s="9">
        <v>0.87564063173248974</v>
      </c>
      <c r="U136" s="3">
        <v>13.242460243333333</v>
      </c>
      <c r="V136" s="3">
        <v>9.0327255163333326</v>
      </c>
      <c r="W136" s="3">
        <v>0.55387090800000005</v>
      </c>
      <c r="X136" s="3">
        <v>0.62610751893333338</v>
      </c>
      <c r="Y136" s="3">
        <v>15.481141969999998</v>
      </c>
      <c r="Z136" s="3">
        <v>17.000583996666666</v>
      </c>
      <c r="AA136" s="3">
        <v>8.562884583333334</v>
      </c>
      <c r="AB136" s="3">
        <v>10.626714653333334</v>
      </c>
      <c r="AC136" s="3">
        <v>95.612098469999992</v>
      </c>
      <c r="AD136" s="3">
        <v>83.735399579999992</v>
      </c>
      <c r="AE136" s="3">
        <v>37.209826723333329</v>
      </c>
      <c r="AF136" s="3">
        <v>37.116386940000005</v>
      </c>
      <c r="AG136" s="3">
        <v>74.021090753333326</v>
      </c>
      <c r="AH136" s="3">
        <v>84.221667413333321</v>
      </c>
      <c r="AI136" s="12">
        <v>43634</v>
      </c>
      <c r="AJ136" s="13">
        <v>635.29999999999995</v>
      </c>
      <c r="AK136" s="16">
        <v>2.8748</v>
      </c>
      <c r="AL136" s="10">
        <v>0.12519999999999998</v>
      </c>
      <c r="AM136" s="10">
        <v>0.65940858497982469</v>
      </c>
      <c r="AN136" s="14">
        <v>12</v>
      </c>
      <c r="AO136" s="10">
        <v>285.14999999999998</v>
      </c>
      <c r="AP136" s="14">
        <v>10.5</v>
      </c>
      <c r="AQ136" s="14">
        <v>37</v>
      </c>
      <c r="AR136" s="10">
        <v>310.14999999999998</v>
      </c>
      <c r="AS136" s="14">
        <v>47.1</v>
      </c>
      <c r="AT136" s="14">
        <v>0.5</v>
      </c>
      <c r="AU136" s="10">
        <v>0.76825076666445435</v>
      </c>
      <c r="AV136" s="10">
        <v>12.179891306706821</v>
      </c>
      <c r="AW136" s="10">
        <v>0.67339607131854695</v>
      </c>
      <c r="AX136" s="10">
        <v>0.76122131959440154</v>
      </c>
      <c r="AY136" s="10">
        <v>10.412748363571184</v>
      </c>
      <c r="AZ136" s="10">
        <v>12.934207148475702</v>
      </c>
      <c r="BA136" s="10">
        <v>1.5460582571771173</v>
      </c>
      <c r="BB136" s="10">
        <v>0.12451401746541894</v>
      </c>
      <c r="BC136" s="2">
        <v>0.21854965973792609</v>
      </c>
      <c r="BD136" s="1" t="s">
        <v>59</v>
      </c>
      <c r="BE136" s="15"/>
      <c r="BF136" s="9">
        <v>0.87564063173248974</v>
      </c>
      <c r="BG136">
        <v>49</v>
      </c>
      <c r="BH136" s="19">
        <v>150.5</v>
      </c>
      <c r="BI136">
        <v>93</v>
      </c>
      <c r="BJ136" s="19">
        <v>30.1</v>
      </c>
      <c r="BK136">
        <v>90</v>
      </c>
      <c r="BL136" s="20">
        <v>14.5</v>
      </c>
      <c r="BM136">
        <v>90</v>
      </c>
      <c r="BN136">
        <v>81</v>
      </c>
      <c r="BO136" s="20">
        <v>8.2799999999999994</v>
      </c>
      <c r="BP136">
        <v>90</v>
      </c>
      <c r="BQ136" s="19">
        <v>12.1</v>
      </c>
      <c r="BR136">
        <v>88</v>
      </c>
      <c r="BS136">
        <v>89</v>
      </c>
      <c r="BT136" s="20">
        <v>3.73</v>
      </c>
      <c r="BU136" s="20">
        <v>2.4000000000000004</v>
      </c>
      <c r="BV136" s="20">
        <v>2</v>
      </c>
      <c r="BW136" s="20">
        <v>-8</v>
      </c>
      <c r="BX136" s="20">
        <v>0</v>
      </c>
      <c r="BY136" s="20">
        <v>4.5499999999999989</v>
      </c>
      <c r="BZ136" s="25">
        <f t="shared" si="5"/>
        <v>42.184090410000003</v>
      </c>
      <c r="CA136" s="25">
        <f t="shared" si="4"/>
        <v>18.624116912616863</v>
      </c>
    </row>
    <row r="137" spans="1:79" x14ac:dyDescent="0.3">
      <c r="A137" s="2">
        <v>84</v>
      </c>
      <c r="B137" s="3" t="s">
        <v>153</v>
      </c>
      <c r="C137" s="10">
        <v>657</v>
      </c>
      <c r="D137" s="9" t="s">
        <v>58</v>
      </c>
      <c r="E137" s="10"/>
      <c r="F137" s="10"/>
      <c r="G137" s="10"/>
      <c r="H137" s="10"/>
      <c r="I137" s="10"/>
      <c r="J137" s="10"/>
      <c r="K137" s="10"/>
      <c r="L137" s="11"/>
      <c r="M137" s="11"/>
      <c r="N137" s="10">
        <v>0</v>
      </c>
      <c r="O137" s="10">
        <v>0</v>
      </c>
      <c r="P137" s="10" t="e">
        <v>#DIV/0!</v>
      </c>
      <c r="Q137" s="9">
        <v>7.6641832961384174E-2</v>
      </c>
      <c r="R137">
        <v>0</v>
      </c>
      <c r="S137" t="e">
        <v>#DIV/0!</v>
      </c>
      <c r="T137" s="9">
        <v>0.56667495270959978</v>
      </c>
      <c r="U137" s="3">
        <v>13.331394405000001</v>
      </c>
      <c r="V137" s="3">
        <v>9.1565383774999987</v>
      </c>
      <c r="W137" s="3">
        <v>0.46103460629999998</v>
      </c>
      <c r="X137" s="3">
        <v>0.50038472994999994</v>
      </c>
      <c r="Y137" s="3">
        <v>20.140143739999999</v>
      </c>
      <c r="Z137" s="3">
        <v>20.5502319</v>
      </c>
      <c r="AA137" s="3">
        <v>9.2878496889999997</v>
      </c>
      <c r="AB137" s="3">
        <v>10.26529506</v>
      </c>
      <c r="AC137" s="3">
        <v>90.567416769999994</v>
      </c>
      <c r="AD137" s="3">
        <v>77.87349227</v>
      </c>
      <c r="AE137" s="3">
        <v>32.606167354999997</v>
      </c>
      <c r="AF137" s="3">
        <v>33.337503999999996</v>
      </c>
      <c r="AG137" s="3">
        <v>74.388514885000006</v>
      </c>
      <c r="AH137" s="3">
        <v>81.629161185000001</v>
      </c>
      <c r="AI137" s="12">
        <v>43634</v>
      </c>
      <c r="AJ137" s="13">
        <v>635.29999999999995</v>
      </c>
      <c r="AK137" s="16">
        <v>2.8748</v>
      </c>
      <c r="AL137" s="10">
        <v>0.12519999999999998</v>
      </c>
      <c r="AM137" s="10" t="s">
        <v>518</v>
      </c>
      <c r="AN137" s="14">
        <v>12</v>
      </c>
      <c r="AO137" s="10">
        <v>285.14999999999998</v>
      </c>
      <c r="AP137" s="14">
        <v>10.5</v>
      </c>
      <c r="AQ137" s="14">
        <v>37</v>
      </c>
      <c r="AR137" s="10">
        <v>310.14999999999998</v>
      </c>
      <c r="AS137" s="14">
        <v>47.1</v>
      </c>
      <c r="AT137" s="14">
        <v>0.5</v>
      </c>
      <c r="AU137" s="10" t="s">
        <v>518</v>
      </c>
      <c r="AV137" s="10" t="s">
        <v>518</v>
      </c>
      <c r="AW137" s="10">
        <v>0.56052572565214587</v>
      </c>
      <c r="AX137" s="10">
        <v>0.60836759329508228</v>
      </c>
      <c r="AY137" s="10">
        <v>11.290195254737696</v>
      </c>
      <c r="AZ137" s="10">
        <v>12.498618433196913</v>
      </c>
      <c r="BA137" s="10" t="s">
        <v>518</v>
      </c>
      <c r="BB137" s="10" t="s">
        <v>518</v>
      </c>
      <c r="BC137" s="2">
        <v>9.4749522074880965E-2</v>
      </c>
      <c r="BD137" s="1" t="s">
        <v>59</v>
      </c>
      <c r="BE137" s="15"/>
      <c r="BF137" s="9">
        <v>0.56667495270959978</v>
      </c>
      <c r="BG137">
        <v>72</v>
      </c>
      <c r="BH137" s="19">
        <v>144.80000000000001</v>
      </c>
      <c r="BI137">
        <v>98</v>
      </c>
      <c r="BJ137" s="19">
        <v>29.7</v>
      </c>
      <c r="BK137">
        <v>88</v>
      </c>
      <c r="BL137" s="20">
        <v>14.3</v>
      </c>
      <c r="BM137">
        <v>79</v>
      </c>
      <c r="BN137">
        <v>85</v>
      </c>
      <c r="BO137" s="20">
        <v>6.89</v>
      </c>
      <c r="BP137">
        <v>92</v>
      </c>
      <c r="BQ137" s="19">
        <v>13.7</v>
      </c>
      <c r="BR137">
        <v>83</v>
      </c>
      <c r="BS137">
        <v>78</v>
      </c>
      <c r="BT137" s="20">
        <v>8.77</v>
      </c>
      <c r="BU137" s="20">
        <v>0.60000000000000142</v>
      </c>
      <c r="BV137" s="20">
        <v>-4</v>
      </c>
      <c r="BW137" s="20">
        <v>7</v>
      </c>
      <c r="BX137" s="20">
        <v>-4</v>
      </c>
      <c r="BY137" s="20">
        <v>-1.88</v>
      </c>
      <c r="BZ137" s="25">
        <f t="shared" si="5"/>
        <v>44.452052260000002</v>
      </c>
      <c r="CA137" s="25">
        <f t="shared" si="4"/>
        <v>21.200919280928542</v>
      </c>
    </row>
    <row r="138" spans="1:79" x14ac:dyDescent="0.3">
      <c r="A138" s="2">
        <v>85</v>
      </c>
      <c r="B138" s="3" t="s">
        <v>154</v>
      </c>
      <c r="C138" s="10">
        <v>670</v>
      </c>
      <c r="D138" s="9" t="s">
        <v>58</v>
      </c>
      <c r="E138" s="10">
        <v>9.1616092400000007</v>
      </c>
      <c r="F138" s="10">
        <v>0.59931131940000004</v>
      </c>
      <c r="G138" s="10">
        <v>19.993179130000001</v>
      </c>
      <c r="H138" s="10">
        <v>11.934781839999999</v>
      </c>
      <c r="I138" s="10">
        <v>72.513313699999998</v>
      </c>
      <c r="J138" s="10">
        <v>36.429875610000003</v>
      </c>
      <c r="K138" s="10">
        <v>67.283818780000004</v>
      </c>
      <c r="L138" s="11">
        <v>4.4849537037037037E-3</v>
      </c>
      <c r="M138" s="11">
        <v>5.1388773148148149E-3</v>
      </c>
      <c r="N138" s="10">
        <v>2.8048830519999992</v>
      </c>
      <c r="O138" s="10">
        <v>12.036706340000009</v>
      </c>
      <c r="P138" s="10">
        <v>0.23302745558217192</v>
      </c>
      <c r="Q138" s="9">
        <v>0.18692791358973357</v>
      </c>
      <c r="R138">
        <v>7.1195538400000018</v>
      </c>
      <c r="S138">
        <v>0.59148687679955447</v>
      </c>
      <c r="T138" s="9">
        <v>0.49001949473770551</v>
      </c>
      <c r="U138" s="3">
        <v>13.306987923333333</v>
      </c>
      <c r="V138" s="3">
        <v>9.4890075040000017</v>
      </c>
      <c r="W138" s="3">
        <v>0.52359238183333334</v>
      </c>
      <c r="X138" s="3">
        <v>0.58744688570000003</v>
      </c>
      <c r="Y138" s="3">
        <v>17.250821733333336</v>
      </c>
      <c r="Z138" s="3">
        <v>19.298718326666666</v>
      </c>
      <c r="AA138" s="3">
        <v>9.0297095439999993</v>
      </c>
      <c r="AB138" s="3">
        <v>11.293292146666666</v>
      </c>
      <c r="AC138" s="3">
        <v>85.451983983333335</v>
      </c>
      <c r="AD138" s="3">
        <v>73.31324596666667</v>
      </c>
      <c r="AE138" s="3">
        <v>36.189956933333328</v>
      </c>
      <c r="AF138" s="3">
        <v>36.223669720000004</v>
      </c>
      <c r="AG138" s="3">
        <v>58.595817436666664</v>
      </c>
      <c r="AH138" s="3">
        <v>64.59422623333333</v>
      </c>
      <c r="AI138" s="12">
        <v>43634</v>
      </c>
      <c r="AJ138" s="13">
        <v>635.29999999999995</v>
      </c>
      <c r="AK138" s="16">
        <v>2.8748</v>
      </c>
      <c r="AL138" s="10">
        <v>0.12519999999999998</v>
      </c>
      <c r="AM138" s="10">
        <v>0.62541184019757901</v>
      </c>
      <c r="AN138" s="14">
        <v>12</v>
      </c>
      <c r="AO138" s="10">
        <v>285.14999999999998</v>
      </c>
      <c r="AP138" s="14">
        <v>10.5</v>
      </c>
      <c r="AQ138" s="14">
        <v>37</v>
      </c>
      <c r="AR138" s="10">
        <v>310.14999999999998</v>
      </c>
      <c r="AS138" s="14">
        <v>47.1</v>
      </c>
      <c r="AT138" s="14">
        <v>0.5</v>
      </c>
      <c r="AU138" s="10">
        <v>0.72864250884376613</v>
      </c>
      <c r="AV138" s="10">
        <v>14.567880201046027</v>
      </c>
      <c r="AW138" s="10">
        <v>0.63658344897018349</v>
      </c>
      <c r="AX138" s="10">
        <v>0.71421773417768197</v>
      </c>
      <c r="AY138" s="10">
        <v>10.981669680995433</v>
      </c>
      <c r="AZ138" s="10">
        <v>13.788400499868317</v>
      </c>
      <c r="BA138" s="10">
        <v>3.4687352009842023</v>
      </c>
      <c r="BB138" s="10">
        <v>0.28817976471329282</v>
      </c>
      <c r="BC138" s="2">
        <v>0.23199561660869392</v>
      </c>
      <c r="BD138" s="1" t="s">
        <v>59</v>
      </c>
      <c r="BE138" s="15"/>
      <c r="BF138" s="9">
        <v>0.49001949473770551</v>
      </c>
      <c r="BG138">
        <v>71</v>
      </c>
      <c r="BH138" s="19">
        <v>150.6</v>
      </c>
      <c r="BI138">
        <v>110</v>
      </c>
      <c r="BJ138" s="19">
        <v>35.6</v>
      </c>
      <c r="BK138">
        <v>87</v>
      </c>
      <c r="BL138" s="20">
        <v>14.3</v>
      </c>
      <c r="BM138">
        <v>89</v>
      </c>
      <c r="BN138">
        <v>59</v>
      </c>
      <c r="BO138" s="20">
        <v>2.23</v>
      </c>
      <c r="BP138">
        <v>93</v>
      </c>
      <c r="BQ138" s="19">
        <v>14.7</v>
      </c>
      <c r="BR138">
        <v>87</v>
      </c>
      <c r="BS138">
        <v>70</v>
      </c>
      <c r="BT138" s="20">
        <v>11.21</v>
      </c>
      <c r="BU138" s="20">
        <v>-0.39999999999999858</v>
      </c>
      <c r="BV138" s="20">
        <v>2</v>
      </c>
      <c r="BW138" s="20">
        <v>-11</v>
      </c>
      <c r="BX138" s="20">
        <v>-6</v>
      </c>
      <c r="BY138" s="20">
        <v>-8.98</v>
      </c>
      <c r="BZ138" s="25">
        <f t="shared" si="5"/>
        <v>49.895160700000005</v>
      </c>
      <c r="CA138" s="25">
        <f t="shared" si="4"/>
        <v>21.999280743339174</v>
      </c>
    </row>
    <row r="139" spans="1:79" x14ac:dyDescent="0.3">
      <c r="A139" s="2">
        <v>86</v>
      </c>
      <c r="B139" s="3" t="s">
        <v>155</v>
      </c>
      <c r="C139" s="10">
        <v>543</v>
      </c>
      <c r="D139" s="9" t="s">
        <v>58</v>
      </c>
      <c r="E139" s="10">
        <v>9.2121465049999998</v>
      </c>
      <c r="F139" s="10">
        <v>0.6321763359</v>
      </c>
      <c r="G139" s="10">
        <v>22.28529752</v>
      </c>
      <c r="H139" s="10">
        <v>14.060863729999999</v>
      </c>
      <c r="I139" s="10">
        <v>80.443266710000003</v>
      </c>
      <c r="J139" s="10">
        <v>33.17104595</v>
      </c>
      <c r="K139" s="10">
        <v>81.866111480000001</v>
      </c>
      <c r="L139" s="11">
        <v>5.3125000000000004E-3</v>
      </c>
      <c r="M139" s="11">
        <v>6.0069328703703699E-3</v>
      </c>
      <c r="N139" s="10">
        <v>3.2066341699999992</v>
      </c>
      <c r="O139" s="10">
        <v>13.484007800000001</v>
      </c>
      <c r="P139" s="10">
        <v>0.23781016872446478</v>
      </c>
      <c r="Q139" s="9">
        <v>0.19314267075033797</v>
      </c>
      <c r="R139">
        <v>5.9932828499999999</v>
      </c>
      <c r="S139">
        <v>0.44447340426486548</v>
      </c>
      <c r="T139" s="9">
        <v>0.45180898318643847</v>
      </c>
      <c r="U139" s="3">
        <v>13.312310776666665</v>
      </c>
      <c r="V139" s="3">
        <v>9.1066756126666668</v>
      </c>
      <c r="W139" s="3">
        <v>0.56510804356666666</v>
      </c>
      <c r="X139" s="3">
        <v>0.63620226990000006</v>
      </c>
      <c r="Y139" s="3">
        <v>18.819179516666665</v>
      </c>
      <c r="Z139" s="3">
        <v>21.241927913333331</v>
      </c>
      <c r="AA139" s="3">
        <v>10.585164506666667</v>
      </c>
      <c r="AB139" s="3">
        <v>13.486355823333334</v>
      </c>
      <c r="AC139" s="3">
        <v>92.37000664</v>
      </c>
      <c r="AD139" s="3">
        <v>77.157995619999994</v>
      </c>
      <c r="AE139" s="3">
        <v>33.002429619999994</v>
      </c>
      <c r="AF139" s="3">
        <v>33.309571963333333</v>
      </c>
      <c r="AG139" s="3">
        <v>75.179332993333347</v>
      </c>
      <c r="AH139" s="3">
        <v>82.028570176666662</v>
      </c>
      <c r="AI139" s="12">
        <v>43634</v>
      </c>
      <c r="AJ139" s="13">
        <v>635.29999999999995</v>
      </c>
      <c r="AK139" s="16">
        <v>2.8748</v>
      </c>
      <c r="AL139" s="10">
        <v>0.12519999999999998</v>
      </c>
      <c r="AM139" s="10">
        <v>0.65970815628913315</v>
      </c>
      <c r="AN139" s="14">
        <v>12</v>
      </c>
      <c r="AO139" s="10">
        <v>285.14999999999998</v>
      </c>
      <c r="AP139" s="14">
        <v>10.5</v>
      </c>
      <c r="AQ139" s="14">
        <v>37</v>
      </c>
      <c r="AR139" s="10">
        <v>310.14999999999998</v>
      </c>
      <c r="AS139" s="14">
        <v>47.1</v>
      </c>
      <c r="AT139" s="14">
        <v>0.5</v>
      </c>
      <c r="AU139" s="10">
        <v>0.76859978530523221</v>
      </c>
      <c r="AV139" s="10">
        <v>17.128474889335223</v>
      </c>
      <c r="AW139" s="10">
        <v>0.68705817711643291</v>
      </c>
      <c r="AX139" s="10">
        <v>0.77349451456403584</v>
      </c>
      <c r="AY139" s="10">
        <v>12.911812019677969</v>
      </c>
      <c r="AZ139" s="10">
        <v>16.431063109354156</v>
      </c>
      <c r="BA139" s="10">
        <v>3.9210843846335912</v>
      </c>
      <c r="BB139" s="10">
        <v>0.2907951732743429</v>
      </c>
      <c r="BC139" s="2">
        <v>0.23438500303332563</v>
      </c>
      <c r="BD139" s="1" t="s">
        <v>59</v>
      </c>
      <c r="BE139" s="15"/>
      <c r="BF139" s="9">
        <v>0.45180898318643847</v>
      </c>
      <c r="BG139">
        <v>63</v>
      </c>
      <c r="BH139" s="19">
        <v>152</v>
      </c>
      <c r="BI139">
        <v>87</v>
      </c>
      <c r="BJ139" s="19">
        <v>30.5</v>
      </c>
      <c r="BK139">
        <v>84</v>
      </c>
      <c r="BL139" s="20">
        <v>14.2</v>
      </c>
      <c r="BM139">
        <v>88</v>
      </c>
      <c r="BN139">
        <v>71</v>
      </c>
      <c r="BO139" s="20">
        <v>2.83</v>
      </c>
      <c r="BP139">
        <v>91</v>
      </c>
      <c r="BQ139" s="19">
        <v>13.9</v>
      </c>
      <c r="BR139">
        <v>87</v>
      </c>
      <c r="BS139">
        <v>68</v>
      </c>
      <c r="BT139" s="20">
        <v>4.3899999999999997</v>
      </c>
      <c r="BU139" s="20">
        <v>0.29999999999999893</v>
      </c>
      <c r="BV139" s="20">
        <v>1</v>
      </c>
      <c r="BW139" s="20">
        <v>3</v>
      </c>
      <c r="BX139" s="20">
        <v>-7</v>
      </c>
      <c r="BY139" s="20">
        <v>-1.5599999999999996</v>
      </c>
      <c r="BZ139" s="25">
        <f t="shared" si="5"/>
        <v>39.462536190000002</v>
      </c>
      <c r="CA139" s="25">
        <f t="shared" si="4"/>
        <v>17.080391356475069</v>
      </c>
    </row>
    <row r="140" spans="1:79" x14ac:dyDescent="0.3">
      <c r="A140" s="2">
        <v>87</v>
      </c>
      <c r="B140" s="3" t="s">
        <v>156</v>
      </c>
      <c r="C140" s="10">
        <v>694</v>
      </c>
      <c r="D140" s="9" t="s">
        <v>58</v>
      </c>
      <c r="E140" s="10">
        <v>9.7073033259999999</v>
      </c>
      <c r="F140" s="10">
        <v>0.40763915020000002</v>
      </c>
      <c r="G140" s="10">
        <v>27.856516880000001</v>
      </c>
      <c r="H140" s="10">
        <v>11.3185453</v>
      </c>
      <c r="I140" s="10">
        <v>73.641196489999999</v>
      </c>
      <c r="J140" s="10">
        <v>34.182963950000001</v>
      </c>
      <c r="K140" s="10">
        <v>89.665581829999994</v>
      </c>
      <c r="L140" s="11">
        <v>4.5659722222222221E-3</v>
      </c>
      <c r="M140" s="11">
        <v>5.1330902777777781E-3</v>
      </c>
      <c r="N140" s="10">
        <v>0.37506295000000023</v>
      </c>
      <c r="O140" s="10">
        <v>17.370413459999995</v>
      </c>
      <c r="P140" s="10">
        <v>2.1592056565819955E-2</v>
      </c>
      <c r="Q140" s="9">
        <v>4.254488129193356E-2</v>
      </c>
      <c r="R140">
        <v>5.4149618799999928</v>
      </c>
      <c r="S140">
        <v>0.31173477202885153</v>
      </c>
      <c r="T140" s="9">
        <v>0.45906612141923125</v>
      </c>
      <c r="U140" s="3">
        <v>13.276055863333333</v>
      </c>
      <c r="V140" s="3">
        <v>9.9509333786666669</v>
      </c>
      <c r="W140" s="3">
        <v>0.38864389390000004</v>
      </c>
      <c r="X140" s="3">
        <v>0.40317241590000003</v>
      </c>
      <c r="Y140" s="3">
        <v>27.214249870000003</v>
      </c>
      <c r="Z140" s="3">
        <v>27.79107248</v>
      </c>
      <c r="AA140" s="3">
        <v>10.55974499</v>
      </c>
      <c r="AB140" s="3">
        <v>11.160864233333333</v>
      </c>
      <c r="AC140" s="3">
        <v>89.79200634</v>
      </c>
      <c r="AD140" s="3">
        <v>75.007903176666659</v>
      </c>
      <c r="AE140" s="3">
        <v>33.567861603333334</v>
      </c>
      <c r="AF140" s="3">
        <v>34.036610780000004</v>
      </c>
      <c r="AG140" s="3">
        <v>84.695912423333326</v>
      </c>
      <c r="AH140" s="3">
        <v>91.287159443333337</v>
      </c>
      <c r="AI140" s="12">
        <v>43634</v>
      </c>
      <c r="AJ140" s="13">
        <v>635.29999999999995</v>
      </c>
      <c r="AK140" s="16">
        <v>2.8748</v>
      </c>
      <c r="AL140" s="10">
        <v>0.12519999999999998</v>
      </c>
      <c r="AM140" s="10">
        <v>0.42539218401280088</v>
      </c>
      <c r="AN140" s="14">
        <v>12</v>
      </c>
      <c r="AO140" s="10">
        <v>285.14999999999998</v>
      </c>
      <c r="AP140" s="14">
        <v>10.5</v>
      </c>
      <c r="AQ140" s="14">
        <v>37</v>
      </c>
      <c r="AR140" s="10">
        <v>310.14999999999998</v>
      </c>
      <c r="AS140" s="14">
        <v>47.1</v>
      </c>
      <c r="AT140" s="14">
        <v>0.5</v>
      </c>
      <c r="AU140" s="10">
        <v>0.49560754734623291</v>
      </c>
      <c r="AV140" s="10">
        <v>13.805900008505736</v>
      </c>
      <c r="AW140" s="10">
        <v>0.47251312086281683</v>
      </c>
      <c r="AX140" s="10">
        <v>0.49017689322485092</v>
      </c>
      <c r="AY140" s="10">
        <v>12.8429045690928</v>
      </c>
      <c r="AZ140" s="10">
        <v>13.621871472762558</v>
      </c>
      <c r="BA140" s="10">
        <v>0.49921340514931423</v>
      </c>
      <c r="BB140" s="10">
        <v>2.8739293183716444E-2</v>
      </c>
      <c r="BC140" s="2">
        <v>5.5087960270337001E-2</v>
      </c>
      <c r="BD140" s="1" t="s">
        <v>59</v>
      </c>
      <c r="BE140" s="15"/>
      <c r="BF140" s="9">
        <v>0.45906612141923125</v>
      </c>
      <c r="BG140">
        <v>70</v>
      </c>
      <c r="BH140" s="19">
        <v>148</v>
      </c>
      <c r="BI140">
        <v>112</v>
      </c>
      <c r="BJ140" s="19">
        <v>31.9</v>
      </c>
      <c r="BK140">
        <v>91</v>
      </c>
      <c r="BL140" s="20">
        <v>14.7</v>
      </c>
      <c r="BM140">
        <v>83</v>
      </c>
      <c r="BN140">
        <v>91</v>
      </c>
      <c r="BO140" s="20">
        <v>6.14</v>
      </c>
      <c r="BP140">
        <v>95</v>
      </c>
      <c r="BQ140" s="19">
        <v>13.3</v>
      </c>
      <c r="BR140">
        <v>89</v>
      </c>
      <c r="BS140">
        <v>83</v>
      </c>
      <c r="BT140" s="20">
        <v>11.64</v>
      </c>
      <c r="BU140" s="20">
        <v>1.3999999999999986</v>
      </c>
      <c r="BV140" s="20">
        <v>-6</v>
      </c>
      <c r="BW140" s="20">
        <v>8</v>
      </c>
      <c r="BX140" s="20">
        <v>-4</v>
      </c>
      <c r="BY140" s="20">
        <v>-5.5000000000000009</v>
      </c>
      <c r="BZ140" s="25">
        <f t="shared" si="5"/>
        <v>50.802345440000003</v>
      </c>
      <c r="CA140" s="25">
        <f t="shared" si="4"/>
        <v>23.193181811541272</v>
      </c>
    </row>
    <row r="141" spans="1:79" x14ac:dyDescent="0.3">
      <c r="A141" s="2">
        <v>88</v>
      </c>
      <c r="B141" s="3" t="s">
        <v>157</v>
      </c>
      <c r="C141" s="10">
        <v>632</v>
      </c>
      <c r="D141" s="9" t="s">
        <v>58</v>
      </c>
      <c r="E141" s="10">
        <v>7.502460417</v>
      </c>
      <c r="F141" s="10">
        <v>0.86195771580000002</v>
      </c>
      <c r="G141" s="10">
        <v>17.500688100000001</v>
      </c>
      <c r="H141" s="10">
        <v>15.12547462</v>
      </c>
      <c r="I141" s="10">
        <v>86.790242629999995</v>
      </c>
      <c r="J141" s="10">
        <v>28.35627414</v>
      </c>
      <c r="K141" s="10">
        <v>70.696545119999996</v>
      </c>
      <c r="L141" s="11">
        <v>5.0520833333333338E-3</v>
      </c>
      <c r="M141" s="11">
        <v>5.9143402777777779E-3</v>
      </c>
      <c r="N141" s="10">
        <v>6.0590233449999999</v>
      </c>
      <c r="O141" s="10">
        <v>10.367345260000008</v>
      </c>
      <c r="P141" s="10">
        <v>0.58443344878050252</v>
      </c>
      <c r="Q141" s="9">
        <v>0.58443344878050252</v>
      </c>
      <c r="R141">
        <v>9.4222715699999995</v>
      </c>
      <c r="S141">
        <v>0.90884130254189999</v>
      </c>
      <c r="T141" s="9">
        <v>0.90884130254189999</v>
      </c>
      <c r="U141" s="3">
        <v>13.023081579999999</v>
      </c>
      <c r="V141" s="3">
        <v>7.502460417</v>
      </c>
      <c r="W141" s="3">
        <v>0.58582147900000003</v>
      </c>
      <c r="X141" s="3">
        <v>0.86195771580000002</v>
      </c>
      <c r="Y141" s="3">
        <v>15.49274374</v>
      </c>
      <c r="Z141" s="3">
        <v>17.500688100000001</v>
      </c>
      <c r="AA141" s="3">
        <v>9.0664512750000004</v>
      </c>
      <c r="AB141" s="3">
        <v>15.12547462</v>
      </c>
      <c r="AC141" s="3">
        <v>97.157587890000002</v>
      </c>
      <c r="AD141" s="3">
        <v>86.790242629999995</v>
      </c>
      <c r="AE141" s="3">
        <v>28.775017640000002</v>
      </c>
      <c r="AF141" s="3">
        <v>28.35627414</v>
      </c>
      <c r="AG141" s="3">
        <v>61.274273549999997</v>
      </c>
      <c r="AH141" s="3">
        <v>70.696545119999996</v>
      </c>
      <c r="AI141" s="12">
        <v>43634</v>
      </c>
      <c r="AJ141" s="13">
        <v>635.29999999999995</v>
      </c>
      <c r="AK141" s="16">
        <v>2.8748</v>
      </c>
      <c r="AL141" s="10">
        <v>0.12519999999999998</v>
      </c>
      <c r="AM141" s="10">
        <v>0.89949671191039382</v>
      </c>
      <c r="AN141" s="14">
        <v>12</v>
      </c>
      <c r="AO141" s="10">
        <v>285.14999999999998</v>
      </c>
      <c r="AP141" s="14">
        <v>10.5</v>
      </c>
      <c r="AQ141" s="14">
        <v>37</v>
      </c>
      <c r="AR141" s="10">
        <v>310.14999999999998</v>
      </c>
      <c r="AS141" s="14">
        <v>47.1</v>
      </c>
      <c r="AT141" s="14">
        <v>0.5</v>
      </c>
      <c r="AU141" s="10">
        <v>1.0479679128812964</v>
      </c>
      <c r="AV141" s="10">
        <v>18.340159582143542</v>
      </c>
      <c r="AW141" s="10">
        <v>0.71224156523602888</v>
      </c>
      <c r="AX141" s="10">
        <v>1.0479679128812964</v>
      </c>
      <c r="AY141" s="10">
        <v>11.034576051178288</v>
      </c>
      <c r="AZ141" s="10">
        <v>18.340159582143542</v>
      </c>
      <c r="BA141" s="10">
        <v>7.3055835309652544</v>
      </c>
      <c r="BB141" s="10">
        <v>0.70467254130641821</v>
      </c>
      <c r="BC141" s="2">
        <v>0.70467254130641821</v>
      </c>
      <c r="BD141" s="1" t="s">
        <v>59</v>
      </c>
      <c r="BE141" s="15"/>
      <c r="BF141" s="9">
        <v>0.90884130254189999</v>
      </c>
      <c r="BG141">
        <v>68</v>
      </c>
      <c r="BH141" s="19">
        <v>146</v>
      </c>
      <c r="BI141">
        <v>94</v>
      </c>
      <c r="BJ141" s="19">
        <v>29.3</v>
      </c>
      <c r="BK141">
        <v>93</v>
      </c>
      <c r="BL141" s="20">
        <v>12.8</v>
      </c>
      <c r="BM141">
        <v>93</v>
      </c>
      <c r="BN141">
        <v>72</v>
      </c>
      <c r="BO141" s="20">
        <v>5.74</v>
      </c>
      <c r="BP141">
        <v>93</v>
      </c>
      <c r="BQ141" s="19">
        <v>14.9</v>
      </c>
      <c r="BR141">
        <v>84</v>
      </c>
      <c r="BS141">
        <v>91</v>
      </c>
      <c r="BT141" s="20">
        <v>9.4</v>
      </c>
      <c r="BU141" s="20">
        <v>-2.0999999999999996</v>
      </c>
      <c r="BV141" s="20">
        <v>9</v>
      </c>
      <c r="BW141" s="20">
        <v>-19</v>
      </c>
      <c r="BX141" s="20">
        <v>0</v>
      </c>
      <c r="BY141" s="20">
        <v>-3.66</v>
      </c>
      <c r="BZ141" s="25">
        <f t="shared" si="5"/>
        <v>42.637682779999999</v>
      </c>
      <c r="CA141" s="25">
        <f t="shared" si="4"/>
        <v>20.002665969224996</v>
      </c>
    </row>
    <row r="142" spans="1:79" x14ac:dyDescent="0.3">
      <c r="A142" s="2">
        <v>89</v>
      </c>
      <c r="B142" s="3" t="s">
        <v>158</v>
      </c>
      <c r="C142" s="10">
        <v>638</v>
      </c>
      <c r="D142" s="9" t="s">
        <v>58</v>
      </c>
      <c r="E142" s="10">
        <v>8.8044970780000007</v>
      </c>
      <c r="F142" s="10">
        <v>0.70424226069999996</v>
      </c>
      <c r="G142" s="10">
        <v>19.84932268</v>
      </c>
      <c r="H142" s="10">
        <v>13.95065769</v>
      </c>
      <c r="I142" s="10">
        <v>85.527484090000002</v>
      </c>
      <c r="J142" s="10">
        <v>28.664823089999999</v>
      </c>
      <c r="K142" s="10">
        <v>64.924421179999996</v>
      </c>
      <c r="L142" s="11">
        <v>4.820601851851852E-3</v>
      </c>
      <c r="M142" s="11">
        <v>5.5323958333333327E-3</v>
      </c>
      <c r="N142" s="10">
        <v>2.8221677599999992</v>
      </c>
      <c r="O142" s="10">
        <v>11.758686479999994</v>
      </c>
      <c r="P142" s="10">
        <v>0.24000705901974184</v>
      </c>
      <c r="Q142" s="9">
        <v>0.25999449665369606</v>
      </c>
      <c r="R142">
        <v>5.426594939999994</v>
      </c>
      <c r="S142">
        <v>0.46149669431444834</v>
      </c>
      <c r="T142" s="9">
        <v>0.53035497400586584</v>
      </c>
      <c r="U142" s="3">
        <v>13.177107586666667</v>
      </c>
      <c r="V142" s="3">
        <v>8.8545546083333324</v>
      </c>
      <c r="W142" s="3">
        <v>0.55378959569999997</v>
      </c>
      <c r="X142" s="3">
        <v>0.68559533279999985</v>
      </c>
      <c r="Y142" s="3">
        <v>20.26384224666667</v>
      </c>
      <c r="Z142" s="3">
        <v>21.400952569999998</v>
      </c>
      <c r="AA142" s="3">
        <v>11.210663199999999</v>
      </c>
      <c r="AB142" s="3">
        <v>14.585821666666668</v>
      </c>
      <c r="AC142" s="3">
        <v>96.485408043333337</v>
      </c>
      <c r="AD142" s="3">
        <v>83.600304316666666</v>
      </c>
      <c r="AE142" s="3">
        <v>27.783965690000002</v>
      </c>
      <c r="AF142" s="3">
        <v>28.130818313333332</v>
      </c>
      <c r="AG142" s="3">
        <v>59.594446296666668</v>
      </c>
      <c r="AH142" s="3">
        <v>66.47552326666667</v>
      </c>
      <c r="AI142" s="12">
        <v>43634</v>
      </c>
      <c r="AJ142" s="13">
        <v>635.29999999999995</v>
      </c>
      <c r="AK142" s="16">
        <v>2.8748</v>
      </c>
      <c r="AL142" s="10">
        <v>0.12519999999999998</v>
      </c>
      <c r="AM142" s="10">
        <v>0.73491261378182826</v>
      </c>
      <c r="AN142" s="14">
        <v>12</v>
      </c>
      <c r="AO142" s="10">
        <v>285.14999999999998</v>
      </c>
      <c r="AP142" s="14">
        <v>10.5</v>
      </c>
      <c r="AQ142" s="14">
        <v>37</v>
      </c>
      <c r="AR142" s="10">
        <v>310.14999999999998</v>
      </c>
      <c r="AS142" s="14">
        <v>47.1</v>
      </c>
      <c r="AT142" s="14">
        <v>0.5</v>
      </c>
      <c r="AU142" s="10">
        <v>0.85621751343522778</v>
      </c>
      <c r="AV142" s="10">
        <v>16.995337708443071</v>
      </c>
      <c r="AW142" s="10">
        <v>0.67329721185043068</v>
      </c>
      <c r="AX142" s="10">
        <v>0.83354658450819308</v>
      </c>
      <c r="AY142" s="10">
        <v>13.646008287083569</v>
      </c>
      <c r="AZ142" s="10">
        <v>17.814711855682855</v>
      </c>
      <c r="BA142" s="10">
        <v>3.4465069717333101</v>
      </c>
      <c r="BB142" s="10">
        <v>0.29310305854275243</v>
      </c>
      <c r="BC142" s="2">
        <v>0.32069611551701716</v>
      </c>
      <c r="BD142" s="1" t="s">
        <v>59</v>
      </c>
      <c r="BE142" s="15"/>
      <c r="BF142" s="9">
        <v>0.53035497400586584</v>
      </c>
      <c r="BG142">
        <v>58</v>
      </c>
      <c r="BH142" s="19">
        <v>156.69999999999999</v>
      </c>
      <c r="BI142">
        <v>114</v>
      </c>
      <c r="BJ142" s="19">
        <v>32.6</v>
      </c>
      <c r="BK142">
        <v>85</v>
      </c>
      <c r="BL142" s="20">
        <v>13.1</v>
      </c>
      <c r="BM142">
        <v>88</v>
      </c>
      <c r="BN142">
        <v>63</v>
      </c>
      <c r="BO142" s="20">
        <v>1.69</v>
      </c>
      <c r="BP142">
        <v>89</v>
      </c>
      <c r="BQ142" s="19">
        <v>13.8</v>
      </c>
      <c r="BR142">
        <v>91</v>
      </c>
      <c r="BS142">
        <v>63</v>
      </c>
      <c r="BT142" s="20">
        <v>3.82</v>
      </c>
      <c r="BU142" s="20">
        <v>-0.70000000000000107</v>
      </c>
      <c r="BV142" s="20">
        <v>-3</v>
      </c>
      <c r="BW142" s="20">
        <v>0</v>
      </c>
      <c r="BX142" s="20">
        <v>-4</v>
      </c>
      <c r="BY142" s="20">
        <v>-2.13</v>
      </c>
      <c r="BZ142" s="25">
        <f t="shared" si="5"/>
        <v>51.709530180000002</v>
      </c>
      <c r="CA142" s="25">
        <f t="shared" si="4"/>
        <v>21.058750489210091</v>
      </c>
    </row>
    <row r="143" spans="1:79" x14ac:dyDescent="0.3">
      <c r="A143" s="2">
        <v>90</v>
      </c>
      <c r="B143" s="3" t="s">
        <v>159</v>
      </c>
      <c r="C143" s="10">
        <v>701</v>
      </c>
      <c r="D143" s="9" t="s">
        <v>58</v>
      </c>
      <c r="E143" s="10">
        <v>8.9113674520000004</v>
      </c>
      <c r="F143" s="10">
        <v>0.58788268430000001</v>
      </c>
      <c r="G143" s="10">
        <v>21.430069029999999</v>
      </c>
      <c r="H143" s="10">
        <v>12.51200983</v>
      </c>
      <c r="I143" s="10">
        <v>67.951255770000003</v>
      </c>
      <c r="J143" s="10">
        <v>31.313226109999999</v>
      </c>
      <c r="K143" s="10">
        <v>93.350045249999994</v>
      </c>
      <c r="L143" s="11">
        <v>5.1099537037037042E-3</v>
      </c>
      <c r="M143" s="11">
        <v>5.7233680555555553E-3</v>
      </c>
      <c r="N143" s="10">
        <v>1.6486218099999999</v>
      </c>
      <c r="O143" s="10">
        <v>18.999973969999999</v>
      </c>
      <c r="P143" s="10">
        <v>8.6769687821840732E-2</v>
      </c>
      <c r="Q143" s="9">
        <v>7.9603175437236121E-2</v>
      </c>
      <c r="R143">
        <v>14.545591029999997</v>
      </c>
      <c r="S143">
        <v>0.76555847144668476</v>
      </c>
      <c r="T143" s="9">
        <v>0.6138125832728949</v>
      </c>
      <c r="U143" s="3">
        <v>13.146450003333333</v>
      </c>
      <c r="V143" s="3">
        <v>9.3250763016666678</v>
      </c>
      <c r="W143" s="3">
        <v>0.54227338149999993</v>
      </c>
      <c r="X143" s="3">
        <v>0.5433338468333333</v>
      </c>
      <c r="Y143" s="3">
        <v>20.507955913333333</v>
      </c>
      <c r="Z143" s="3">
        <v>23.239436620000003</v>
      </c>
      <c r="AA143" s="3">
        <v>11.061969456666667</v>
      </c>
      <c r="AB143" s="3">
        <v>12.537184033333332</v>
      </c>
      <c r="AC143" s="3">
        <v>83.870515910000009</v>
      </c>
      <c r="AD143" s="3">
        <v>65.44910171333332</v>
      </c>
      <c r="AE143" s="3">
        <v>31.048710233333335</v>
      </c>
      <c r="AF143" s="3">
        <v>31.073482446666663</v>
      </c>
      <c r="AG143" s="3">
        <v>78.845421569999999</v>
      </c>
      <c r="AH143" s="3">
        <v>90.232057756666677</v>
      </c>
      <c r="AI143" s="12">
        <v>43634</v>
      </c>
      <c r="AJ143" s="13">
        <v>635.29999999999995</v>
      </c>
      <c r="AK143" s="16">
        <v>2.8748</v>
      </c>
      <c r="AL143" s="10">
        <v>0.12519999999999998</v>
      </c>
      <c r="AM143" s="10">
        <v>0.61348547825935718</v>
      </c>
      <c r="AN143" s="14">
        <v>12</v>
      </c>
      <c r="AO143" s="10">
        <v>285.14999999999998</v>
      </c>
      <c r="AP143" s="14">
        <v>10.5</v>
      </c>
      <c r="AQ143" s="14">
        <v>37</v>
      </c>
      <c r="AR143" s="10">
        <v>310.14999999999998</v>
      </c>
      <c r="AS143" s="14">
        <v>47.1</v>
      </c>
      <c r="AT143" s="14">
        <v>0.5</v>
      </c>
      <c r="AU143" s="10">
        <v>0.71474757797501354</v>
      </c>
      <c r="AV143" s="10">
        <v>15.317089935029847</v>
      </c>
      <c r="AW143" s="10">
        <v>0.65929580234014307</v>
      </c>
      <c r="AX143" s="10">
        <v>0.66058511575040102</v>
      </c>
      <c r="AY143" s="10">
        <v>13.492730751561879</v>
      </c>
      <c r="AZ143" s="10">
        <v>15.304573723457972</v>
      </c>
      <c r="BA143" s="10">
        <v>2.0457135731470792</v>
      </c>
      <c r="BB143" s="10">
        <v>0.10766928293571128</v>
      </c>
      <c r="BC143" s="2">
        <v>9.7811998597018349E-2</v>
      </c>
      <c r="BD143" s="1" t="s">
        <v>59</v>
      </c>
      <c r="BE143" s="15"/>
      <c r="BF143" s="9">
        <v>0.6138125832728949</v>
      </c>
      <c r="BG143">
        <v>51</v>
      </c>
      <c r="BH143" s="19">
        <v>150.30000000000001</v>
      </c>
      <c r="BI143">
        <v>85</v>
      </c>
      <c r="BJ143" s="19">
        <v>34.200000000000003</v>
      </c>
      <c r="BK143">
        <v>92</v>
      </c>
      <c r="BL143" s="20">
        <v>12.8</v>
      </c>
      <c r="BM143">
        <v>72</v>
      </c>
      <c r="BN143">
        <v>81</v>
      </c>
      <c r="BO143" s="20">
        <v>16.18</v>
      </c>
      <c r="BP143">
        <v>93</v>
      </c>
      <c r="BQ143" s="19">
        <v>14.3</v>
      </c>
      <c r="BR143">
        <v>75</v>
      </c>
      <c r="BS143">
        <v>96</v>
      </c>
      <c r="BT143" s="20">
        <v>12.44</v>
      </c>
      <c r="BU143" s="20">
        <v>-1.5</v>
      </c>
      <c r="BV143" s="20">
        <v>-3</v>
      </c>
      <c r="BW143" s="20">
        <v>-15</v>
      </c>
      <c r="BX143" s="20">
        <v>-1</v>
      </c>
      <c r="BY143" s="20">
        <v>3.74</v>
      </c>
      <c r="BZ143" s="25">
        <f t="shared" si="5"/>
        <v>38.555351450000003</v>
      </c>
      <c r="CA143" s="25">
        <f t="shared" si="4"/>
        <v>17.067373990099199</v>
      </c>
    </row>
    <row r="144" spans="1:79" x14ac:dyDescent="0.3">
      <c r="A144" s="2">
        <v>91</v>
      </c>
      <c r="B144" s="3" t="s">
        <v>160</v>
      </c>
      <c r="C144" s="10">
        <v>705</v>
      </c>
      <c r="D144" s="9" t="s">
        <v>58</v>
      </c>
      <c r="E144" s="10">
        <v>9.191365459</v>
      </c>
      <c r="F144" s="10">
        <v>0.63527342220000005</v>
      </c>
      <c r="G144" s="10">
        <v>15.12906298</v>
      </c>
      <c r="H144" s="10">
        <v>9.5991402309999998</v>
      </c>
      <c r="I144" s="10">
        <v>78.360573380000005</v>
      </c>
      <c r="J144" s="10">
        <v>33.301616709999998</v>
      </c>
      <c r="K144" s="10">
        <v>73.077241659999999</v>
      </c>
      <c r="L144" s="11">
        <v>4.0509259259259257E-3</v>
      </c>
      <c r="M144" s="11">
        <v>4.6759143518518521E-3</v>
      </c>
      <c r="N144" s="10">
        <v>0.4003026829999996</v>
      </c>
      <c r="O144" s="10">
        <v>15.51067368999999</v>
      </c>
      <c r="P144" s="10">
        <v>2.5808207367426079E-2</v>
      </c>
      <c r="Q144" s="9">
        <v>2.4125251273122556E-2</v>
      </c>
      <c r="R144">
        <v>13.456697749999996</v>
      </c>
      <c r="S144">
        <v>0.86757661330183045</v>
      </c>
      <c r="T144" s="9">
        <v>0.72361833290906985</v>
      </c>
      <c r="U144" s="3">
        <v>13.137686483333333</v>
      </c>
      <c r="V144" s="3">
        <v>9.2915067386666674</v>
      </c>
      <c r="W144" s="3">
        <v>0.55046283233333326</v>
      </c>
      <c r="X144" s="3">
        <v>0.61211211703333335</v>
      </c>
      <c r="Y144" s="3">
        <v>16.850136126666669</v>
      </c>
      <c r="Z144" s="3">
        <v>15.722749460000001</v>
      </c>
      <c r="AA144" s="3">
        <v>9.2633888150000008</v>
      </c>
      <c r="AB144" s="3">
        <v>9.5875054640000013</v>
      </c>
      <c r="AC144" s="3">
        <v>93.693728930000006</v>
      </c>
      <c r="AD144" s="3">
        <v>79.455285860000004</v>
      </c>
      <c r="AE144" s="3">
        <v>33.002135333333335</v>
      </c>
      <c r="AF144" s="3">
        <v>32.965682243333333</v>
      </c>
      <c r="AG144" s="3">
        <v>61.205535529999999</v>
      </c>
      <c r="AH144" s="3">
        <v>71.552376996666666</v>
      </c>
      <c r="AI144" s="12">
        <v>43634</v>
      </c>
      <c r="AJ144" s="13">
        <v>635.29999999999995</v>
      </c>
      <c r="AK144" s="16">
        <v>2.8748</v>
      </c>
      <c r="AL144" s="10">
        <v>0.12519999999999998</v>
      </c>
      <c r="AM144" s="10">
        <v>0.66294012334771124</v>
      </c>
      <c r="AN144" s="14">
        <v>12</v>
      </c>
      <c r="AO144" s="10">
        <v>285.14999999999998</v>
      </c>
      <c r="AP144" s="14">
        <v>10.5</v>
      </c>
      <c r="AQ144" s="14">
        <v>37</v>
      </c>
      <c r="AR144" s="10">
        <v>310.14999999999998</v>
      </c>
      <c r="AS144" s="14">
        <v>47.1</v>
      </c>
      <c r="AT144" s="14">
        <v>0.5</v>
      </c>
      <c r="AU144" s="10">
        <v>0.77236522182993683</v>
      </c>
      <c r="AV144" s="10">
        <v>11.685162084626786</v>
      </c>
      <c r="AW144" s="10">
        <v>0.66925253402214535</v>
      </c>
      <c r="AX144" s="10">
        <v>0.74420571447801187</v>
      </c>
      <c r="AY144" s="10">
        <v>11.256993486658876</v>
      </c>
      <c r="AZ144" s="10">
        <v>11.692496314309174</v>
      </c>
      <c r="BA144" s="10">
        <v>0.5370581625322739</v>
      </c>
      <c r="BB144" s="10">
        <v>3.4625070017334253E-2</v>
      </c>
      <c r="BC144" s="2">
        <v>3.2117839665474969E-2</v>
      </c>
      <c r="BD144" s="1" t="s">
        <v>59</v>
      </c>
      <c r="BE144" s="15"/>
      <c r="BF144" s="9">
        <v>0.72361833290906985</v>
      </c>
      <c r="BG144">
        <v>55</v>
      </c>
      <c r="BH144" s="19">
        <v>154.5</v>
      </c>
      <c r="BI144">
        <v>136</v>
      </c>
      <c r="BJ144" s="19">
        <v>32.200000000000003</v>
      </c>
      <c r="BK144">
        <v>87</v>
      </c>
      <c r="BL144" s="20">
        <v>14.4</v>
      </c>
      <c r="BM144">
        <v>85</v>
      </c>
      <c r="BN144">
        <v>67</v>
      </c>
      <c r="BO144" s="20">
        <v>7.68</v>
      </c>
      <c r="BP144">
        <v>92</v>
      </c>
      <c r="BQ144" s="19">
        <v>14.4</v>
      </c>
      <c r="BR144">
        <v>84</v>
      </c>
      <c r="BS144">
        <v>64</v>
      </c>
      <c r="BT144" s="20">
        <v>8.82</v>
      </c>
      <c r="BU144" s="20">
        <v>0</v>
      </c>
      <c r="BV144" s="20">
        <v>1</v>
      </c>
      <c r="BW144" s="20">
        <v>3</v>
      </c>
      <c r="BX144" s="20">
        <v>-5</v>
      </c>
      <c r="BY144" s="20">
        <v>-1.1400000000000006</v>
      </c>
      <c r="BZ144" s="25">
        <f t="shared" si="5"/>
        <v>61.688562320000003</v>
      </c>
      <c r="CA144" s="25">
        <f t="shared" si="4"/>
        <v>25.843282881410964</v>
      </c>
    </row>
    <row r="145" spans="1:79" x14ac:dyDescent="0.3">
      <c r="A145" s="2">
        <v>92</v>
      </c>
      <c r="B145" s="3" t="s">
        <v>161</v>
      </c>
      <c r="C145" s="10">
        <v>693</v>
      </c>
      <c r="D145" s="9" t="s">
        <v>58</v>
      </c>
      <c r="E145" s="10"/>
      <c r="F145" s="10"/>
      <c r="G145" s="10"/>
      <c r="H145" s="10"/>
      <c r="I145" s="10"/>
      <c r="J145" s="10"/>
      <c r="K145" s="10"/>
      <c r="L145" s="11"/>
      <c r="M145" s="11"/>
      <c r="N145" s="10">
        <v>0</v>
      </c>
      <c r="O145" s="10">
        <v>0</v>
      </c>
      <c r="P145" s="10" t="e">
        <v>#DIV/0!</v>
      </c>
      <c r="Q145" s="9">
        <v>0.18814340683469935</v>
      </c>
      <c r="R145">
        <v>0</v>
      </c>
      <c r="S145" t="e">
        <v>#DIV/0!</v>
      </c>
      <c r="T145" s="9">
        <v>0.48132000407480141</v>
      </c>
      <c r="U145" s="3">
        <v>13.13830598</v>
      </c>
      <c r="V145" s="3">
        <v>8.6504840489999992</v>
      </c>
      <c r="W145" s="3">
        <v>0.6968324105</v>
      </c>
      <c r="X145" s="3">
        <v>0.81158075954999997</v>
      </c>
      <c r="Y145" s="3">
        <v>15.412900175000001</v>
      </c>
      <c r="Z145" s="3">
        <v>16.851032189999998</v>
      </c>
      <c r="AA145" s="3">
        <v>10.72906388</v>
      </c>
      <c r="AB145" s="3">
        <v>13.685484389999999</v>
      </c>
      <c r="AC145" s="3">
        <v>91.227917445000003</v>
      </c>
      <c r="AD145" s="3">
        <v>75.599854205000014</v>
      </c>
      <c r="AE145" s="3">
        <v>31.744905785</v>
      </c>
      <c r="AF145" s="3">
        <v>31.798469834999999</v>
      </c>
      <c r="AG145" s="3">
        <v>62.583919054999996</v>
      </c>
      <c r="AH145" s="3">
        <v>70.125491705000002</v>
      </c>
      <c r="AI145" s="12">
        <v>43634</v>
      </c>
      <c r="AJ145" s="13">
        <v>635.29999999999995</v>
      </c>
      <c r="AK145" s="16">
        <v>2.8748</v>
      </c>
      <c r="AL145" s="10">
        <v>0.12519999999999998</v>
      </c>
      <c r="AM145" s="10" t="s">
        <v>518</v>
      </c>
      <c r="AN145" s="14">
        <v>12</v>
      </c>
      <c r="AO145" s="10">
        <v>285.14999999999998</v>
      </c>
      <c r="AP145" s="14">
        <v>10.5</v>
      </c>
      <c r="AQ145" s="14">
        <v>37</v>
      </c>
      <c r="AR145" s="10">
        <v>310.14999999999998</v>
      </c>
      <c r="AS145" s="14">
        <v>47.1</v>
      </c>
      <c r="AT145" s="14">
        <v>0.5</v>
      </c>
      <c r="AU145" s="10" t="s">
        <v>518</v>
      </c>
      <c r="AV145" s="10" t="s">
        <v>518</v>
      </c>
      <c r="AW145" s="10">
        <v>0.84720861995180452</v>
      </c>
      <c r="AX145" s="10">
        <v>0.98671962571952265</v>
      </c>
      <c r="AY145" s="10">
        <v>13.045540896014794</v>
      </c>
      <c r="AZ145" s="10">
        <v>16.641938799266509</v>
      </c>
      <c r="BA145" s="10" t="s">
        <v>518</v>
      </c>
      <c r="BB145" s="10" t="s">
        <v>518</v>
      </c>
      <c r="BC145" s="2">
        <v>0.22891335892872314</v>
      </c>
      <c r="BD145" s="1" t="s">
        <v>59</v>
      </c>
      <c r="BE145" s="15"/>
      <c r="BF145" s="9">
        <v>0.48132000407480141</v>
      </c>
      <c r="BG145">
        <v>56</v>
      </c>
      <c r="BH145" s="19">
        <v>157.4</v>
      </c>
      <c r="BI145">
        <v>111</v>
      </c>
      <c r="BJ145" s="19">
        <v>32.299999999999997</v>
      </c>
      <c r="BK145">
        <v>89</v>
      </c>
      <c r="BL145" s="20">
        <v>14.6</v>
      </c>
      <c r="BM145">
        <v>84</v>
      </c>
      <c r="BN145">
        <v>63</v>
      </c>
      <c r="BO145" s="20">
        <v>19.97</v>
      </c>
      <c r="BP145">
        <v>95</v>
      </c>
      <c r="BQ145" s="19">
        <v>14.4</v>
      </c>
      <c r="BR145">
        <v>87</v>
      </c>
      <c r="BS145">
        <v>57</v>
      </c>
      <c r="BT145" s="20">
        <v>12.86</v>
      </c>
      <c r="BU145" s="20">
        <v>0.19999999999999929</v>
      </c>
      <c r="BV145" s="20">
        <v>-3</v>
      </c>
      <c r="BW145" s="20">
        <v>6</v>
      </c>
      <c r="BX145" s="20">
        <v>-6</v>
      </c>
      <c r="BY145" s="20">
        <v>7.1099999999999994</v>
      </c>
      <c r="BZ145" s="25">
        <f t="shared" si="5"/>
        <v>50.348753070000001</v>
      </c>
      <c r="CA145" s="25">
        <f t="shared" si="4"/>
        <v>20.322599722459469</v>
      </c>
    </row>
    <row r="146" spans="1:79" x14ac:dyDescent="0.3">
      <c r="A146" s="2">
        <v>93</v>
      </c>
      <c r="B146" s="3" t="s">
        <v>162</v>
      </c>
      <c r="C146" s="10">
        <v>708</v>
      </c>
      <c r="D146" s="9" t="s">
        <v>58</v>
      </c>
      <c r="E146" s="10">
        <v>8.2968014290000003</v>
      </c>
      <c r="F146" s="10">
        <v>0.76972028800000003</v>
      </c>
      <c r="G146" s="10">
        <v>21.29413796</v>
      </c>
      <c r="H146" s="10">
        <v>16.23319326</v>
      </c>
      <c r="I146" s="10">
        <v>79.604454480000001</v>
      </c>
      <c r="J146" s="10">
        <v>28.302220899999998</v>
      </c>
      <c r="K146" s="10">
        <v>84.607627190000002</v>
      </c>
      <c r="L146" s="11">
        <v>1.1440972222222222E-2</v>
      </c>
      <c r="M146" s="11">
        <v>1.241318287037037E-2</v>
      </c>
      <c r="N146" s="10">
        <v>5.9159210699999996</v>
      </c>
      <c r="O146" s="10">
        <v>10.591699359999993</v>
      </c>
      <c r="P146" s="10">
        <v>0.55854314486509404</v>
      </c>
      <c r="Q146" s="9">
        <v>0.55854314486509404</v>
      </c>
      <c r="R146">
        <v>10.96193538</v>
      </c>
      <c r="S146">
        <v>1.0349552991843991</v>
      </c>
      <c r="T146" s="9">
        <v>1.0349552991843991</v>
      </c>
      <c r="U146" s="3">
        <v>13.132016849999999</v>
      </c>
      <c r="V146" s="3">
        <v>8.2968014290000003</v>
      </c>
      <c r="W146" s="3">
        <v>0.60643991259999996</v>
      </c>
      <c r="X146" s="3">
        <v>0.76972028800000003</v>
      </c>
      <c r="Y146" s="3">
        <v>17.054909290000001</v>
      </c>
      <c r="Z146" s="3">
        <v>21.29413796</v>
      </c>
      <c r="AA146" s="3">
        <v>10.317272190000001</v>
      </c>
      <c r="AB146" s="3">
        <v>16.23319326</v>
      </c>
      <c r="AC146" s="3">
        <v>90.196153839999994</v>
      </c>
      <c r="AD146" s="3">
        <v>79.604454480000001</v>
      </c>
      <c r="AE146" s="3">
        <v>28.574662010000001</v>
      </c>
      <c r="AF146" s="3">
        <v>28.302220899999998</v>
      </c>
      <c r="AG146" s="3">
        <v>73.645691810000002</v>
      </c>
      <c r="AH146" s="3">
        <v>84.607627190000002</v>
      </c>
      <c r="AI146" s="12">
        <v>43634</v>
      </c>
      <c r="AJ146" s="13">
        <v>635.29999999999995</v>
      </c>
      <c r="AK146" s="16">
        <v>2.8748</v>
      </c>
      <c r="AL146" s="10">
        <v>0.12519999999999998</v>
      </c>
      <c r="AM146" s="10">
        <v>0.80324226520105746</v>
      </c>
      <c r="AN146" s="14">
        <v>12</v>
      </c>
      <c r="AO146" s="10">
        <v>285.14999999999998</v>
      </c>
      <c r="AP146" s="14">
        <v>10.5</v>
      </c>
      <c r="AQ146" s="14">
        <v>37</v>
      </c>
      <c r="AR146" s="10">
        <v>310.14999999999998</v>
      </c>
      <c r="AS146" s="14">
        <v>47.1</v>
      </c>
      <c r="AT146" s="14">
        <v>0.5</v>
      </c>
      <c r="AU146" s="10">
        <v>0.93582567790937377</v>
      </c>
      <c r="AV146" s="10">
        <v>19.927601091912731</v>
      </c>
      <c r="AW146" s="10">
        <v>0.7373094501572971</v>
      </c>
      <c r="AX146" s="10">
        <v>0.93582567790937377</v>
      </c>
      <c r="AY146" s="10">
        <v>12.574745791092479</v>
      </c>
      <c r="AZ146" s="10">
        <v>19.927601091912731</v>
      </c>
      <c r="BA146" s="10">
        <v>7.3528553008202522</v>
      </c>
      <c r="BB146" s="10">
        <v>0.69420921524534829</v>
      </c>
      <c r="BC146" s="2">
        <v>0.69420921524534829</v>
      </c>
      <c r="BD146" s="1" t="s">
        <v>59</v>
      </c>
      <c r="BE146" s="15"/>
      <c r="BF146" s="9">
        <v>1.0349552991843991</v>
      </c>
      <c r="BG146">
        <v>55</v>
      </c>
      <c r="BH146" s="19">
        <v>152.30000000000001</v>
      </c>
      <c r="BI146">
        <v>98</v>
      </c>
      <c r="BJ146" s="19">
        <v>33.700000000000003</v>
      </c>
      <c r="BK146">
        <v>93</v>
      </c>
      <c r="BL146" s="20">
        <v>16.100000000000001</v>
      </c>
      <c r="BM146">
        <v>86</v>
      </c>
      <c r="BN146">
        <v>72</v>
      </c>
      <c r="BO146" s="20">
        <v>7.81</v>
      </c>
      <c r="BP146">
        <v>92</v>
      </c>
      <c r="BQ146" s="19">
        <v>13.7</v>
      </c>
      <c r="BR146">
        <v>89</v>
      </c>
      <c r="BS146">
        <v>85</v>
      </c>
      <c r="BT146" s="20">
        <v>8.2200000000000006</v>
      </c>
      <c r="BU146" s="20">
        <v>2.4000000000000021</v>
      </c>
      <c r="BV146" s="20">
        <v>-3</v>
      </c>
      <c r="BW146" s="20">
        <v>-13</v>
      </c>
      <c r="BX146" s="20">
        <v>1</v>
      </c>
      <c r="BY146" s="20">
        <v>-0.41000000000000103</v>
      </c>
      <c r="BZ146" s="25">
        <f t="shared" si="5"/>
        <v>44.452052260000002</v>
      </c>
      <c r="CA146" s="25">
        <f t="shared" si="4"/>
        <v>19.164258028246248</v>
      </c>
    </row>
    <row r="147" spans="1:79" ht="15.6" x14ac:dyDescent="0.3">
      <c r="A147" s="2">
        <v>94</v>
      </c>
      <c r="B147" s="3" t="s">
        <v>163</v>
      </c>
      <c r="C147" s="10">
        <v>382</v>
      </c>
      <c r="D147" s="9" t="s">
        <v>58</v>
      </c>
      <c r="E147" s="10">
        <v>8.7931500099999997</v>
      </c>
      <c r="F147" s="10">
        <v>0.56674375440000002</v>
      </c>
      <c r="G147" s="10">
        <v>24.693006690000001</v>
      </c>
      <c r="H147" s="10">
        <v>13.86788069</v>
      </c>
      <c r="I147" s="10">
        <v>83.021014429999994</v>
      </c>
      <c r="J147" s="10">
        <v>27.461683539999999</v>
      </c>
      <c r="K147" s="10">
        <v>81.942120540000005</v>
      </c>
      <c r="L147" s="11">
        <v>4.7453703703703703E-3</v>
      </c>
      <c r="M147" s="11">
        <v>5.3819328703703711E-3</v>
      </c>
      <c r="N147" s="10">
        <v>2.5250156999999991</v>
      </c>
      <c r="O147" s="10">
        <v>12.559530580000001</v>
      </c>
      <c r="P147" s="10">
        <v>0.20104379569893122</v>
      </c>
      <c r="Q147" s="9">
        <v>0.18902042419155474</v>
      </c>
      <c r="R147">
        <v>14.859117879999999</v>
      </c>
      <c r="S147">
        <v>1.1830950038580184</v>
      </c>
      <c r="T147" s="9">
        <v>1.0411469838860483</v>
      </c>
      <c r="U147" s="3">
        <v>13.219725936666668</v>
      </c>
      <c r="V147" s="3">
        <v>8.6317635173333347</v>
      </c>
      <c r="W147" s="3">
        <v>0.42284167396666666</v>
      </c>
      <c r="X147" s="3">
        <v>0.54559453960000004</v>
      </c>
      <c r="Y147" s="3">
        <v>25.486698590000003</v>
      </c>
      <c r="Z147" s="3">
        <v>24.536854669999997</v>
      </c>
      <c r="AA147" s="3">
        <v>10.717621139999999</v>
      </c>
      <c r="AB147" s="3">
        <v>13.330458563333332</v>
      </c>
      <c r="AC147" s="3">
        <v>95.216655623333338</v>
      </c>
      <c r="AD147" s="3">
        <v>80.979400143333336</v>
      </c>
      <c r="AE147" s="3">
        <v>27.238948329999999</v>
      </c>
      <c r="AF147" s="3">
        <v>27.263674643333331</v>
      </c>
      <c r="AG147" s="3">
        <v>67.926041086666672</v>
      </c>
      <c r="AH147" s="3">
        <v>82.697273956666677</v>
      </c>
      <c r="AI147" s="18">
        <v>43635</v>
      </c>
      <c r="AJ147" s="13">
        <v>638.4</v>
      </c>
      <c r="AK147" s="16">
        <v>3.0015999999999998</v>
      </c>
      <c r="AL147" s="10">
        <v>1.5999999999998238E-3</v>
      </c>
      <c r="AM147" s="10">
        <v>0.56644165218550113</v>
      </c>
      <c r="AN147" s="14">
        <v>12</v>
      </c>
      <c r="AO147" s="10">
        <v>285.14999999999998</v>
      </c>
      <c r="AP147" s="14">
        <v>10.5</v>
      </c>
      <c r="AQ147" s="14">
        <v>37</v>
      </c>
      <c r="AR147" s="10">
        <v>310.14999999999998</v>
      </c>
      <c r="AS147" s="14">
        <v>47.1</v>
      </c>
      <c r="AT147" s="14">
        <v>0.5</v>
      </c>
      <c r="AU147" s="10">
        <v>0.65970886893208713</v>
      </c>
      <c r="AV147" s="10">
        <v>16.290195513992362</v>
      </c>
      <c r="AW147" s="10">
        <v>0.49220198776644869</v>
      </c>
      <c r="AX147" s="10">
        <v>0.63509046870060892</v>
      </c>
      <c r="AY147" s="10">
        <v>12.535050043956771</v>
      </c>
      <c r="AZ147" s="10">
        <v>15.587112935036046</v>
      </c>
      <c r="BA147" s="10">
        <v>3.0888848098292332</v>
      </c>
      <c r="BB147" s="10">
        <v>0.2459395110473335</v>
      </c>
      <c r="BC147" s="2">
        <v>0.22126587799755928</v>
      </c>
      <c r="BD147" s="1" t="s">
        <v>59</v>
      </c>
      <c r="BE147" s="15"/>
      <c r="BF147" s="9">
        <v>1.0411469838860483</v>
      </c>
      <c r="BG147">
        <v>55</v>
      </c>
      <c r="BH147" s="19">
        <v>146.9</v>
      </c>
      <c r="BI147">
        <v>120</v>
      </c>
      <c r="BJ147" s="19">
        <v>31.5</v>
      </c>
      <c r="BK147" s="21" t="e">
        <v>#NULL!</v>
      </c>
      <c r="BL147" s="20">
        <v>13.5</v>
      </c>
      <c r="BM147">
        <v>90</v>
      </c>
      <c r="BN147">
        <v>71</v>
      </c>
      <c r="BO147" s="20">
        <v>5.46</v>
      </c>
      <c r="BP147">
        <v>85</v>
      </c>
      <c r="BQ147" s="19">
        <v>14.1</v>
      </c>
      <c r="BR147">
        <v>90</v>
      </c>
      <c r="BS147">
        <v>74</v>
      </c>
      <c r="BT147" s="20">
        <v>5.65</v>
      </c>
      <c r="BU147" s="20">
        <v>-0.59999999999999964</v>
      </c>
      <c r="BV147" s="20">
        <v>0</v>
      </c>
      <c r="BW147" s="20">
        <v>-3</v>
      </c>
      <c r="BX147" s="21" t="e">
        <v>#NULL!</v>
      </c>
      <c r="BY147" s="20">
        <v>-0.19000000000000039</v>
      </c>
      <c r="BZ147" s="25">
        <f t="shared" si="5"/>
        <v>54.431084400000003</v>
      </c>
      <c r="CA147" s="25">
        <f t="shared" si="4"/>
        <v>25.223386520887075</v>
      </c>
    </row>
    <row r="148" spans="1:79" ht="15.6" x14ac:dyDescent="0.3">
      <c r="A148" s="2">
        <v>95</v>
      </c>
      <c r="B148" s="3" t="s">
        <v>164</v>
      </c>
      <c r="C148" s="10">
        <v>680</v>
      </c>
      <c r="D148" s="9" t="s">
        <v>58</v>
      </c>
      <c r="E148" s="10">
        <v>9.3877681230000007</v>
      </c>
      <c r="F148" s="10">
        <v>0.58465424929999998</v>
      </c>
      <c r="G148" s="10">
        <v>18.295919959999999</v>
      </c>
      <c r="H148" s="10">
        <v>10.6935518</v>
      </c>
      <c r="I148" s="10">
        <v>72.249902860000006</v>
      </c>
      <c r="J148" s="10">
        <v>32.849036890000001</v>
      </c>
      <c r="K148" s="10">
        <v>77.070436799999996</v>
      </c>
      <c r="L148" s="11">
        <v>3.6921296296296298E-3</v>
      </c>
      <c r="M148" s="11">
        <v>4.357627314814815E-3</v>
      </c>
      <c r="N148" s="10">
        <v>1.2319661409999991</v>
      </c>
      <c r="O148" s="10">
        <v>15.201644709999997</v>
      </c>
      <c r="P148" s="10">
        <v>8.1041634935039825E-2</v>
      </c>
      <c r="Q148" s="9">
        <v>9.9185931471228825E-2</v>
      </c>
      <c r="R148">
        <v>9.7286960400000027</v>
      </c>
      <c r="S148">
        <v>0.63997654369597523</v>
      </c>
      <c r="T148" s="9">
        <v>0.5501779345940897</v>
      </c>
      <c r="U148" s="3">
        <v>13.30260887</v>
      </c>
      <c r="V148" s="3">
        <v>9.4221043399999989</v>
      </c>
      <c r="W148" s="3">
        <v>0.48915933083333335</v>
      </c>
      <c r="X148" s="3">
        <v>0.54938277879999997</v>
      </c>
      <c r="Y148" s="3">
        <v>18.563379430000001</v>
      </c>
      <c r="Z148" s="3">
        <v>19.417797989999997</v>
      </c>
      <c r="AA148" s="3">
        <v>9.0730864590000007</v>
      </c>
      <c r="AB148" s="3">
        <v>10.647400553333334</v>
      </c>
      <c r="AC148" s="3">
        <v>87.455864253333331</v>
      </c>
      <c r="AD148" s="3">
        <v>71.72874005333334</v>
      </c>
      <c r="AE148" s="3">
        <v>32.595231873333333</v>
      </c>
      <c r="AF148" s="3">
        <v>32.611075169999999</v>
      </c>
      <c r="AG148" s="3">
        <v>63.545329799999998</v>
      </c>
      <c r="AH148" s="3">
        <v>72.233922120000003</v>
      </c>
      <c r="AI148" s="18">
        <v>43635</v>
      </c>
      <c r="AJ148" s="13">
        <v>638.4</v>
      </c>
      <c r="AK148" s="16">
        <v>3.0015999999999998</v>
      </c>
      <c r="AL148" s="10">
        <v>1.5999999999998238E-3</v>
      </c>
      <c r="AM148" s="10">
        <v>0.58434259991337956</v>
      </c>
      <c r="AN148" s="14">
        <v>12</v>
      </c>
      <c r="AO148" s="10">
        <v>285.14999999999998</v>
      </c>
      <c r="AP148" s="14">
        <v>10.5</v>
      </c>
      <c r="AQ148" s="14">
        <v>37</v>
      </c>
      <c r="AR148" s="10">
        <v>310.14999999999998</v>
      </c>
      <c r="AS148" s="14">
        <v>47.1</v>
      </c>
      <c r="AT148" s="14">
        <v>0.5</v>
      </c>
      <c r="AU148" s="10">
        <v>0.68055728982911479</v>
      </c>
      <c r="AV148" s="10">
        <v>12.451421702908005</v>
      </c>
      <c r="AW148" s="10">
        <v>0.56939797989176555</v>
      </c>
      <c r="AX148" s="10">
        <v>0.6395001070574039</v>
      </c>
      <c r="AY148" s="10">
        <v>10.568620106522275</v>
      </c>
      <c r="AZ148" s="10">
        <v>12.394228274451729</v>
      </c>
      <c r="BA148" s="10">
        <v>1.4342844766004426</v>
      </c>
      <c r="BB148" s="10">
        <v>9.4350611658285677E-2</v>
      </c>
      <c r="BC148" s="2">
        <v>0.11505156315025067</v>
      </c>
      <c r="BD148" s="1" t="s">
        <v>59</v>
      </c>
      <c r="BE148" s="15"/>
      <c r="BF148" s="9">
        <v>0.5501779345940897</v>
      </c>
      <c r="BG148">
        <v>65</v>
      </c>
      <c r="BH148" s="19">
        <v>150.69999999999999</v>
      </c>
      <c r="BI148">
        <v>85</v>
      </c>
      <c r="BJ148" s="19">
        <v>33.299999999999997</v>
      </c>
      <c r="BK148">
        <v>90</v>
      </c>
      <c r="BL148" s="20">
        <v>14.1</v>
      </c>
      <c r="BM148">
        <v>85</v>
      </c>
      <c r="BN148">
        <v>82</v>
      </c>
      <c r="BO148" s="20">
        <v>6.18</v>
      </c>
      <c r="BP148">
        <v>92</v>
      </c>
      <c r="BQ148" s="19">
        <v>14.3</v>
      </c>
      <c r="BR148">
        <v>88</v>
      </c>
      <c r="BS148">
        <v>68</v>
      </c>
      <c r="BT148" s="20">
        <v>5.64</v>
      </c>
      <c r="BU148" s="20">
        <v>-0.20000000000000107</v>
      </c>
      <c r="BV148" s="20">
        <v>-3</v>
      </c>
      <c r="BW148" s="20">
        <v>14</v>
      </c>
      <c r="BX148" s="20">
        <v>-2</v>
      </c>
      <c r="BY148" s="20">
        <v>0.54</v>
      </c>
      <c r="BZ148" s="25">
        <f t="shared" si="5"/>
        <v>38.555351450000003</v>
      </c>
      <c r="CA148" s="25">
        <f t="shared" si="4"/>
        <v>16.976891053429497</v>
      </c>
    </row>
    <row r="149" spans="1:79" ht="15.6" x14ac:dyDescent="0.3">
      <c r="A149" s="2">
        <v>96</v>
      </c>
      <c r="B149" s="3" t="s">
        <v>165</v>
      </c>
      <c r="C149" s="10">
        <v>652</v>
      </c>
      <c r="D149" s="9" t="s">
        <v>58</v>
      </c>
      <c r="E149" s="10"/>
      <c r="F149" s="10"/>
      <c r="G149" s="10"/>
      <c r="H149" s="10"/>
      <c r="I149" s="10"/>
      <c r="J149" s="10"/>
      <c r="K149" s="10"/>
      <c r="L149" s="11"/>
      <c r="M149" s="11"/>
      <c r="N149" s="10">
        <v>0</v>
      </c>
      <c r="O149" s="10">
        <v>0</v>
      </c>
      <c r="P149" s="10" t="e">
        <v>#DIV/0!</v>
      </c>
      <c r="Q149" s="9" t="e">
        <v>#DIV/0!</v>
      </c>
      <c r="R149">
        <v>0</v>
      </c>
      <c r="S149" t="e">
        <v>#DIV/0!</v>
      </c>
      <c r="T149" s="9" t="e">
        <v>#DIV/0!</v>
      </c>
      <c r="U149" s="3" t="e">
        <v>#DIV/0!</v>
      </c>
      <c r="V149" s="3" t="e">
        <v>#DIV/0!</v>
      </c>
      <c r="W149" s="3" t="e">
        <v>#DIV/0!</v>
      </c>
      <c r="X149" s="3" t="e">
        <v>#DIV/0!</v>
      </c>
      <c r="Y149" s="3" t="e">
        <v>#DIV/0!</v>
      </c>
      <c r="Z149" s="3" t="e">
        <v>#DIV/0!</v>
      </c>
      <c r="AA149" s="3" t="e">
        <v>#DIV/0!</v>
      </c>
      <c r="AB149" s="3" t="e">
        <v>#DIV/0!</v>
      </c>
      <c r="AC149" s="3" t="e">
        <v>#DIV/0!</v>
      </c>
      <c r="AD149" s="3" t="e">
        <v>#DIV/0!</v>
      </c>
      <c r="AE149" s="3" t="e">
        <v>#DIV/0!</v>
      </c>
      <c r="AF149" s="3" t="e">
        <v>#DIV/0!</v>
      </c>
      <c r="AG149" s="3" t="e">
        <v>#DIV/0!</v>
      </c>
      <c r="AH149" s="3" t="e">
        <v>#DIV/0!</v>
      </c>
      <c r="AI149" s="18">
        <v>43635</v>
      </c>
      <c r="AJ149" s="13">
        <v>638.4</v>
      </c>
      <c r="AK149" s="16">
        <v>3.0015999999999998</v>
      </c>
      <c r="AL149" s="10">
        <v>1.5999999999998238E-3</v>
      </c>
      <c r="AM149" s="10" t="s">
        <v>518</v>
      </c>
      <c r="AN149" s="14">
        <v>12</v>
      </c>
      <c r="AO149" s="10">
        <v>285.14999999999998</v>
      </c>
      <c r="AP149" s="14">
        <v>10.5</v>
      </c>
      <c r="AQ149" s="14">
        <v>37</v>
      </c>
      <c r="AR149" s="10">
        <v>310.14999999999998</v>
      </c>
      <c r="AS149" s="14">
        <v>47.1</v>
      </c>
      <c r="AT149" s="14">
        <v>0.5</v>
      </c>
      <c r="AU149" s="10" t="s">
        <v>518</v>
      </c>
      <c r="AV149" s="10" t="s">
        <v>518</v>
      </c>
      <c r="AW149" s="10" t="e">
        <v>#DIV/0!</v>
      </c>
      <c r="AX149" s="10" t="e">
        <v>#DIV/0!</v>
      </c>
      <c r="AY149" s="10" t="e">
        <v>#DIV/0!</v>
      </c>
      <c r="AZ149" s="10" t="e">
        <v>#DIV/0!</v>
      </c>
      <c r="BA149" s="10" t="s">
        <v>518</v>
      </c>
      <c r="BB149" s="10" t="s">
        <v>518</v>
      </c>
      <c r="BC149" s="2" t="e">
        <v>#DIV/0!</v>
      </c>
      <c r="BD149" s="1" t="s">
        <v>59</v>
      </c>
      <c r="BE149" s="17" t="s">
        <v>166</v>
      </c>
      <c r="BF149" s="9" t="e">
        <v>#DIV/0!</v>
      </c>
      <c r="BH149" s="19"/>
      <c r="BJ149" s="19"/>
      <c r="BL149" s="20"/>
      <c r="BO149" s="20"/>
      <c r="BQ149" s="19"/>
      <c r="BT149" s="20"/>
      <c r="BU149" s="20"/>
      <c r="BV149" s="20"/>
      <c r="BW149" s="20"/>
      <c r="BX149" s="20"/>
      <c r="BY149" s="20"/>
      <c r="BZ149" s="25"/>
      <c r="CA149" s="25"/>
    </row>
    <row r="150" spans="1:79" ht="15.6" x14ac:dyDescent="0.3">
      <c r="A150" s="2">
        <v>98</v>
      </c>
      <c r="B150" s="3" t="s">
        <v>168</v>
      </c>
      <c r="C150" s="10">
        <v>539</v>
      </c>
      <c r="D150" s="9" t="s">
        <v>58</v>
      </c>
      <c r="E150" s="10">
        <v>8.3536500670000002</v>
      </c>
      <c r="F150" s="10">
        <v>0.87692616990000005</v>
      </c>
      <c r="G150" s="10">
        <v>15.25680751</v>
      </c>
      <c r="H150" s="10">
        <v>13.34184065</v>
      </c>
      <c r="I150" s="10">
        <v>76.525984350000002</v>
      </c>
      <c r="J150" s="10">
        <v>37.71137873</v>
      </c>
      <c r="K150" s="10">
        <v>89.042962399999993</v>
      </c>
      <c r="L150" s="11">
        <v>4.2766203703703707E-3</v>
      </c>
      <c r="M150" s="11">
        <v>4.9826273148148147E-3</v>
      </c>
      <c r="N150" s="10">
        <v>3.8947524110000007</v>
      </c>
      <c r="O150" s="10">
        <v>12.978118809999998</v>
      </c>
      <c r="P150" s="10">
        <v>0.30010146062147208</v>
      </c>
      <c r="Q150" s="9">
        <v>0.28976656659049305</v>
      </c>
      <c r="R150">
        <v>8.8194774799999891</v>
      </c>
      <c r="S150">
        <v>0.67956516727249705</v>
      </c>
      <c r="T150" s="9">
        <v>0.68227434689086963</v>
      </c>
      <c r="U150" s="3">
        <v>13.350552575</v>
      </c>
      <c r="V150" s="3">
        <v>8.5712822104999997</v>
      </c>
      <c r="W150" s="3">
        <v>0.72386232230000003</v>
      </c>
      <c r="X150" s="3">
        <v>0.83826470924999996</v>
      </c>
      <c r="Y150" s="3">
        <v>12.94882904</v>
      </c>
      <c r="Z150" s="3">
        <v>16.127405769999999</v>
      </c>
      <c r="AA150" s="3">
        <v>9.3733180259999997</v>
      </c>
      <c r="AB150" s="3">
        <v>13.43199605</v>
      </c>
      <c r="AC150" s="3">
        <v>90.492411914999991</v>
      </c>
      <c r="AD150" s="3">
        <v>76.447652760000011</v>
      </c>
      <c r="AE150" s="3">
        <v>37.072359640000002</v>
      </c>
      <c r="AF150" s="3">
        <v>36.405255574999998</v>
      </c>
      <c r="AG150" s="3">
        <v>78.541308665000003</v>
      </c>
      <c r="AH150" s="3">
        <v>88.126577264999995</v>
      </c>
      <c r="AI150" s="18">
        <v>43635</v>
      </c>
      <c r="AJ150" s="13">
        <v>638.4</v>
      </c>
      <c r="AK150" s="16">
        <v>3.0015999999999998</v>
      </c>
      <c r="AL150" s="10">
        <v>1.5999999999998238E-3</v>
      </c>
      <c r="AM150" s="10">
        <v>0.87645872524653534</v>
      </c>
      <c r="AN150" s="14">
        <v>12</v>
      </c>
      <c r="AO150" s="10">
        <v>285.14999999999998</v>
      </c>
      <c r="AP150" s="14">
        <v>10.5</v>
      </c>
      <c r="AQ150" s="14">
        <v>37</v>
      </c>
      <c r="AR150" s="10">
        <v>310.14999999999998</v>
      </c>
      <c r="AS150" s="14">
        <v>47.1</v>
      </c>
      <c r="AT150" s="14">
        <v>0.5</v>
      </c>
      <c r="AU150" s="10">
        <v>1.0207716753652438</v>
      </c>
      <c r="AV150" s="10">
        <v>15.573716962707733</v>
      </c>
      <c r="AW150" s="10">
        <v>0.8426001878267666</v>
      </c>
      <c r="AX150" s="10">
        <v>0.97576842957971976</v>
      </c>
      <c r="AY150" s="10">
        <v>10.907943056468461</v>
      </c>
      <c r="AZ150" s="10">
        <v>15.697433653912579</v>
      </c>
      <c r="BA150" s="10">
        <v>4.5833923420977865</v>
      </c>
      <c r="BB150" s="10">
        <v>0.35316307464885871</v>
      </c>
      <c r="BC150" s="2">
        <v>0.34187360219209617</v>
      </c>
      <c r="BD150" s="1" t="s">
        <v>59</v>
      </c>
      <c r="BE150" s="15"/>
      <c r="BF150" s="9">
        <v>0.68227434689086963</v>
      </c>
      <c r="BG150">
        <v>50</v>
      </c>
      <c r="BH150" s="19">
        <v>160.69999999999999</v>
      </c>
      <c r="BI150">
        <v>100</v>
      </c>
      <c r="BJ150" s="19">
        <v>35.5</v>
      </c>
      <c r="BK150">
        <v>94</v>
      </c>
      <c r="BL150" s="20">
        <v>13.2</v>
      </c>
      <c r="BM150">
        <v>83</v>
      </c>
      <c r="BN150">
        <v>77</v>
      </c>
      <c r="BO150" s="20">
        <v>3.4</v>
      </c>
      <c r="BP150">
        <v>94</v>
      </c>
      <c r="BQ150" s="19">
        <v>15</v>
      </c>
      <c r="BR150">
        <v>84</v>
      </c>
      <c r="BS150">
        <v>89</v>
      </c>
      <c r="BT150" s="20">
        <v>9.51</v>
      </c>
      <c r="BU150" s="20">
        <v>-1.8000000000000007</v>
      </c>
      <c r="BV150" s="20">
        <v>-1</v>
      </c>
      <c r="BW150" s="20">
        <v>-12</v>
      </c>
      <c r="BX150" s="20">
        <v>0</v>
      </c>
      <c r="BY150" s="20">
        <v>-6.1099999999999994</v>
      </c>
      <c r="BZ150" s="25">
        <f t="shared" si="5"/>
        <v>45.359237</v>
      </c>
      <c r="CA150" s="25">
        <f t="shared" si="4"/>
        <v>17.564427022566562</v>
      </c>
    </row>
    <row r="151" spans="1:79" ht="15.6" x14ac:dyDescent="0.3">
      <c r="A151" s="2">
        <v>100</v>
      </c>
      <c r="B151" s="3" t="s">
        <v>171</v>
      </c>
      <c r="C151" s="10">
        <v>702</v>
      </c>
      <c r="D151" s="9" t="s">
        <v>58</v>
      </c>
      <c r="E151" s="10"/>
      <c r="F151" s="10"/>
      <c r="G151" s="10"/>
      <c r="H151" s="10"/>
      <c r="I151" s="10"/>
      <c r="J151" s="10"/>
      <c r="K151" s="10"/>
      <c r="L151" s="11"/>
      <c r="M151" s="11"/>
      <c r="N151" s="10">
        <v>0</v>
      </c>
      <c r="O151" s="10">
        <v>0</v>
      </c>
      <c r="P151" s="10" t="e">
        <v>#DIV/0!</v>
      </c>
      <c r="Q151" s="9">
        <v>9.1231665451516897E-2</v>
      </c>
      <c r="R151">
        <v>0</v>
      </c>
      <c r="S151" t="e">
        <v>#DIV/0!</v>
      </c>
      <c r="T151" s="9">
        <v>0.46624964396643165</v>
      </c>
      <c r="U151" s="3">
        <v>13.37397917</v>
      </c>
      <c r="V151" s="3">
        <v>9.8692591840000006</v>
      </c>
      <c r="W151" s="3">
        <v>0.42547105969999999</v>
      </c>
      <c r="X151" s="3">
        <v>0.45323028840000001</v>
      </c>
      <c r="Y151" s="3">
        <v>23.628654090000001</v>
      </c>
      <c r="Z151" s="3">
        <v>24.200355120000001</v>
      </c>
      <c r="AA151" s="3">
        <v>10.03191103</v>
      </c>
      <c r="AB151" s="3">
        <v>10.877357930000001</v>
      </c>
      <c r="AC151" s="3">
        <v>76.549087060000005</v>
      </c>
      <c r="AD151" s="3">
        <v>67.282053559999994</v>
      </c>
      <c r="AE151" s="3">
        <v>32.301819719999997</v>
      </c>
      <c r="AF151" s="3">
        <v>31.997630170000001</v>
      </c>
      <c r="AG151" s="3">
        <v>76.520494630000002</v>
      </c>
      <c r="AH151" s="3">
        <v>80.841245700000002</v>
      </c>
      <c r="AI151" s="18">
        <v>43635</v>
      </c>
      <c r="AJ151" s="13">
        <v>638.4</v>
      </c>
      <c r="AK151" s="16">
        <v>3.0015999999999998</v>
      </c>
      <c r="AL151" s="10">
        <v>1.5999999999998238E-3</v>
      </c>
      <c r="AM151" s="10" t="s">
        <v>518</v>
      </c>
      <c r="AN151" s="14">
        <v>12</v>
      </c>
      <c r="AO151" s="10">
        <v>285.14999999999998</v>
      </c>
      <c r="AP151" s="14">
        <v>10.5</v>
      </c>
      <c r="AQ151" s="14">
        <v>37</v>
      </c>
      <c r="AR151" s="10">
        <v>310.14999999999998</v>
      </c>
      <c r="AS151" s="14">
        <v>47.1</v>
      </c>
      <c r="AT151" s="14">
        <v>0.5</v>
      </c>
      <c r="AU151" s="10" t="s">
        <v>518</v>
      </c>
      <c r="AV151" s="10" t="s">
        <v>518</v>
      </c>
      <c r="AW151" s="10">
        <v>0.49526268155381986</v>
      </c>
      <c r="AX151" s="10">
        <v>0.52757536118359682</v>
      </c>
      <c r="AY151" s="10">
        <v>11.702390586121034</v>
      </c>
      <c r="AZ151" s="10">
        <v>12.767511093205307</v>
      </c>
      <c r="BA151" s="10" t="s">
        <v>518</v>
      </c>
      <c r="BB151" s="10" t="s">
        <v>518</v>
      </c>
      <c r="BC151" s="2">
        <v>0.11493651200076835</v>
      </c>
      <c r="BD151" s="1" t="s">
        <v>59</v>
      </c>
      <c r="BE151" s="15"/>
      <c r="BF151" s="9">
        <v>0.46624964396643165</v>
      </c>
      <c r="BG151">
        <v>71</v>
      </c>
      <c r="BH151" s="19">
        <v>148.5</v>
      </c>
      <c r="BI151">
        <v>107</v>
      </c>
      <c r="BJ151" s="19">
        <v>32.299999999999997</v>
      </c>
      <c r="BK151">
        <v>93</v>
      </c>
      <c r="BL151" s="20">
        <v>11.7</v>
      </c>
      <c r="BM151">
        <v>67</v>
      </c>
      <c r="BN151">
        <v>71</v>
      </c>
      <c r="BO151" s="20">
        <v>14.17</v>
      </c>
      <c r="BP151" s="21" t="e">
        <v>#NULL!</v>
      </c>
      <c r="BQ151" s="19">
        <v>13.9</v>
      </c>
      <c r="BR151">
        <v>82</v>
      </c>
      <c r="BS151">
        <v>85</v>
      </c>
      <c r="BT151" s="20">
        <v>7.69</v>
      </c>
      <c r="BU151" s="20">
        <v>-2.2000000000000011</v>
      </c>
      <c r="BV151" s="20">
        <v>-15</v>
      </c>
      <c r="BW151" s="20">
        <v>-14</v>
      </c>
      <c r="BX151" s="21" t="e">
        <v>#NULL!</v>
      </c>
      <c r="BY151" s="20">
        <v>6.4799999999999995</v>
      </c>
      <c r="BZ151" s="25">
        <f t="shared" si="5"/>
        <v>48.534383590000004</v>
      </c>
      <c r="CA151" s="25">
        <f t="shared" si="4"/>
        <v>22.008812520264371</v>
      </c>
    </row>
    <row r="152" spans="1:79" ht="15.6" x14ac:dyDescent="0.3">
      <c r="A152" s="2">
        <v>101</v>
      </c>
      <c r="B152" s="3" t="s">
        <v>172</v>
      </c>
      <c r="C152" s="10">
        <v>695</v>
      </c>
      <c r="D152" s="9" t="s">
        <v>58</v>
      </c>
      <c r="E152" s="10">
        <v>9.1337552439999996</v>
      </c>
      <c r="F152" s="10">
        <v>0.67112745210000002</v>
      </c>
      <c r="G152" s="10">
        <v>21.42695281</v>
      </c>
      <c r="H152" s="10">
        <v>14.36405205</v>
      </c>
      <c r="I152" s="10">
        <v>81.405609979999994</v>
      </c>
      <c r="J152" s="10">
        <v>30.55054651</v>
      </c>
      <c r="K152" s="10">
        <v>80.35353714</v>
      </c>
      <c r="L152" s="11">
        <v>4.2939814814814811E-3</v>
      </c>
      <c r="M152" s="11">
        <v>4.8668865740740738E-3</v>
      </c>
      <c r="N152" s="10">
        <v>3.0739352800000006</v>
      </c>
      <c r="O152" s="10">
        <v>12.626807429999999</v>
      </c>
      <c r="P152" s="10">
        <v>0.24344516989279852</v>
      </c>
      <c r="Q152" s="9">
        <v>0.20580663120775725</v>
      </c>
      <c r="R152">
        <v>15.183845379999994</v>
      </c>
      <c r="S152">
        <v>1.2025086677036616</v>
      </c>
      <c r="T152" s="9">
        <v>0.93601310793137793</v>
      </c>
      <c r="U152" s="3">
        <v>13.37205763</v>
      </c>
      <c r="V152" s="3">
        <v>9.1727304413333339</v>
      </c>
      <c r="W152" s="3">
        <v>0.5299610159</v>
      </c>
      <c r="X152" s="3">
        <v>0.61412068723333346</v>
      </c>
      <c r="Y152" s="3">
        <v>21.284739683333331</v>
      </c>
      <c r="Z152" s="3">
        <v>22.609878120000001</v>
      </c>
      <c r="AA152" s="3">
        <v>11.270085416666667</v>
      </c>
      <c r="AB152" s="3">
        <v>13.842649246666667</v>
      </c>
      <c r="AC152" s="3">
        <v>93.984621006666657</v>
      </c>
      <c r="AD152" s="3">
        <v>81.46068416</v>
      </c>
      <c r="AE152" s="3">
        <v>29.47903565</v>
      </c>
      <c r="AF152" s="3">
        <v>29.602913709999999</v>
      </c>
      <c r="AG152" s="3">
        <v>65.582730866666665</v>
      </c>
      <c r="AH152" s="3">
        <v>77.341814823333337</v>
      </c>
      <c r="AI152" s="18">
        <v>43635</v>
      </c>
      <c r="AJ152" s="13">
        <v>638.4</v>
      </c>
      <c r="AK152" s="16">
        <v>3.0015999999999998</v>
      </c>
      <c r="AL152" s="10">
        <v>1.5999999999998238E-3</v>
      </c>
      <c r="AM152" s="10">
        <v>0.67076970825559712</v>
      </c>
      <c r="AN152" s="14">
        <v>12</v>
      </c>
      <c r="AO152" s="10">
        <v>285.14999999999998</v>
      </c>
      <c r="AP152" s="14">
        <v>10.5</v>
      </c>
      <c r="AQ152" s="14">
        <v>37</v>
      </c>
      <c r="AR152" s="10">
        <v>310.14999999999998</v>
      </c>
      <c r="AS152" s="14">
        <v>47.1</v>
      </c>
      <c r="AT152" s="14">
        <v>0.5</v>
      </c>
      <c r="AU152" s="10">
        <v>0.7812150180691334</v>
      </c>
      <c r="AV152" s="10">
        <v>16.739057326630618</v>
      </c>
      <c r="AW152" s="10">
        <v>0.61689251917319199</v>
      </c>
      <c r="AX152" s="10">
        <v>0.71485721865856766</v>
      </c>
      <c r="AY152" s="10">
        <v>13.118106352179369</v>
      </c>
      <c r="AZ152" s="10">
        <v>16.120789394016153</v>
      </c>
      <c r="BA152" s="10">
        <v>3.6077047146850365</v>
      </c>
      <c r="BB152" s="10">
        <v>0.28571788511746049</v>
      </c>
      <c r="BC152" s="2">
        <v>0.24024310653304962</v>
      </c>
      <c r="BD152" s="1" t="s">
        <v>59</v>
      </c>
      <c r="BE152" s="15"/>
      <c r="BF152" s="9">
        <v>0.93601310793137793</v>
      </c>
      <c r="BG152">
        <v>68</v>
      </c>
      <c r="BH152" s="19">
        <v>157.4</v>
      </c>
      <c r="BI152">
        <v>110</v>
      </c>
      <c r="BJ152" s="19">
        <v>33.9</v>
      </c>
      <c r="BK152">
        <v>88</v>
      </c>
      <c r="BL152" s="20">
        <v>12.9</v>
      </c>
      <c r="BM152">
        <v>92</v>
      </c>
      <c r="BN152">
        <v>77</v>
      </c>
      <c r="BO152" s="20">
        <v>1.83</v>
      </c>
      <c r="BP152">
        <v>87</v>
      </c>
      <c r="BQ152" s="19">
        <v>12.9</v>
      </c>
      <c r="BR152">
        <v>87</v>
      </c>
      <c r="BS152">
        <v>83</v>
      </c>
      <c r="BT152" s="20">
        <v>3.28</v>
      </c>
      <c r="BU152" s="20">
        <v>0</v>
      </c>
      <c r="BV152" s="20">
        <v>5</v>
      </c>
      <c r="BW152" s="20">
        <v>-6</v>
      </c>
      <c r="BX152" s="20">
        <v>1</v>
      </c>
      <c r="BY152" s="20">
        <v>-1.4499999999999997</v>
      </c>
      <c r="BZ152" s="25">
        <f t="shared" si="5"/>
        <v>49.895160700000005</v>
      </c>
      <c r="CA152" s="25">
        <f t="shared" si="4"/>
        <v>20.139513238473349</v>
      </c>
    </row>
    <row r="153" spans="1:79" ht="15.6" x14ac:dyDescent="0.3">
      <c r="A153" s="2">
        <v>104</v>
      </c>
      <c r="B153" s="3" t="s">
        <v>175</v>
      </c>
      <c r="C153" s="10">
        <v>658</v>
      </c>
      <c r="D153" s="9" t="s">
        <v>58</v>
      </c>
      <c r="E153" s="10">
        <v>8.9940696930000001</v>
      </c>
      <c r="F153" s="10">
        <v>0.92298244620000003</v>
      </c>
      <c r="G153" s="10">
        <v>13.39220012</v>
      </c>
      <c r="H153" s="10">
        <v>12.30489925</v>
      </c>
      <c r="I153" s="10">
        <v>82.972236359999997</v>
      </c>
      <c r="J153" s="10">
        <v>29.113084489999999</v>
      </c>
      <c r="K153" s="10">
        <v>76.837739889999995</v>
      </c>
      <c r="L153" s="11">
        <v>5.1099537037037042E-3</v>
      </c>
      <c r="M153" s="11">
        <v>5.7754513888888881E-3</v>
      </c>
      <c r="N153" s="10">
        <v>2.2062147000000003</v>
      </c>
      <c r="O153" s="10">
        <v>12.091911160000009</v>
      </c>
      <c r="P153" s="10">
        <v>0.18245376357859369</v>
      </c>
      <c r="Q153" s="9">
        <v>0.11057655526444811</v>
      </c>
      <c r="R153">
        <v>8.469643259999998</v>
      </c>
      <c r="S153">
        <v>0.70043876008761474</v>
      </c>
      <c r="T153" s="9">
        <v>0.68857917827880655</v>
      </c>
      <c r="U153" s="3">
        <v>13.414096876666667</v>
      </c>
      <c r="V153" s="3">
        <v>9.4462222520000001</v>
      </c>
      <c r="W153" s="3">
        <v>0.62596508653333327</v>
      </c>
      <c r="X153" s="3">
        <v>0.74748487919999995</v>
      </c>
      <c r="Y153" s="3">
        <v>14.737420623333334</v>
      </c>
      <c r="Z153" s="3">
        <v>14.3447526</v>
      </c>
      <c r="AA153" s="3">
        <v>9.0592527433333334</v>
      </c>
      <c r="AB153" s="3">
        <v>10.498396573999999</v>
      </c>
      <c r="AC153" s="3">
        <v>94.366677403333327</v>
      </c>
      <c r="AD153" s="3">
        <v>80.271088030000001</v>
      </c>
      <c r="AE153" s="3">
        <v>28.766072566666669</v>
      </c>
      <c r="AF153" s="3">
        <v>28.950325116666665</v>
      </c>
      <c r="AG153" s="3">
        <v>68.546067306666671</v>
      </c>
      <c r="AH153" s="3">
        <v>78.350876183333341</v>
      </c>
      <c r="AI153" s="18">
        <v>43635</v>
      </c>
      <c r="AJ153" s="13">
        <v>638.4</v>
      </c>
      <c r="AK153" s="16">
        <v>3.0015999999999998</v>
      </c>
      <c r="AL153" s="10">
        <v>1.5999999999998238E-3</v>
      </c>
      <c r="AM153" s="10">
        <v>0.92249045129264406</v>
      </c>
      <c r="AN153" s="14">
        <v>12</v>
      </c>
      <c r="AO153" s="10">
        <v>285.14999999999998</v>
      </c>
      <c r="AP153" s="14">
        <v>10.5</v>
      </c>
      <c r="AQ153" s="14">
        <v>37</v>
      </c>
      <c r="AR153" s="10">
        <v>310.14999999999998</v>
      </c>
      <c r="AS153" s="14">
        <v>47.1</v>
      </c>
      <c r="AT153" s="14">
        <v>0.5</v>
      </c>
      <c r="AU153" s="10">
        <v>1.0743827362886471</v>
      </c>
      <c r="AV153" s="10">
        <v>14.388348609850748</v>
      </c>
      <c r="AW153" s="10">
        <v>0.72864449942649656</v>
      </c>
      <c r="AX153" s="10">
        <v>0.87009764178685722</v>
      </c>
      <c r="AY153" s="10">
        <v>10.58505930237772</v>
      </c>
      <c r="AZ153" s="10">
        <v>12.369438394118831</v>
      </c>
      <c r="BA153" s="10">
        <v>2.5550811646140996</v>
      </c>
      <c r="BB153" s="10">
        <v>0.21130498982380033</v>
      </c>
      <c r="BC153" s="2">
        <v>0.13526342095589763</v>
      </c>
      <c r="BD153" s="1" t="s">
        <v>59</v>
      </c>
      <c r="BE153" s="15"/>
      <c r="BF153" s="9">
        <v>0.68857917827880655</v>
      </c>
      <c r="BG153">
        <v>66</v>
      </c>
      <c r="BH153" s="19">
        <v>144.1</v>
      </c>
      <c r="BI153">
        <v>99</v>
      </c>
      <c r="BJ153" s="19">
        <v>30.7</v>
      </c>
      <c r="BK153">
        <v>92</v>
      </c>
      <c r="BL153" s="20">
        <v>14.1</v>
      </c>
      <c r="BM153">
        <v>85</v>
      </c>
      <c r="BN153">
        <v>83</v>
      </c>
      <c r="BO153" s="20">
        <v>10.54</v>
      </c>
      <c r="BP153">
        <v>92</v>
      </c>
      <c r="BQ153" s="19">
        <v>15.3</v>
      </c>
      <c r="BR153">
        <v>85</v>
      </c>
      <c r="BS153">
        <v>76</v>
      </c>
      <c r="BT153" s="20">
        <v>9.59</v>
      </c>
      <c r="BU153" s="20">
        <v>-1.2000000000000011</v>
      </c>
      <c r="BV153" s="20">
        <v>0</v>
      </c>
      <c r="BW153" s="20">
        <v>-67.7</v>
      </c>
      <c r="BX153" s="20">
        <v>0</v>
      </c>
      <c r="BY153" s="20">
        <v>0.94999999999999929</v>
      </c>
      <c r="BZ153" s="25">
        <f t="shared" si="5"/>
        <v>44.905644630000005</v>
      </c>
      <c r="CA153" s="25">
        <f t="shared" si="4"/>
        <v>21.625839403298183</v>
      </c>
    </row>
    <row r="154" spans="1:79" ht="15.6" x14ac:dyDescent="0.3">
      <c r="A154" s="2">
        <v>105</v>
      </c>
      <c r="B154" s="3" t="s">
        <v>176</v>
      </c>
      <c r="C154" s="10">
        <v>630</v>
      </c>
      <c r="D154" s="9" t="s">
        <v>58</v>
      </c>
      <c r="E154" s="10">
        <v>8.7913767969999999</v>
      </c>
      <c r="F154" s="10">
        <v>0.80879443849999999</v>
      </c>
      <c r="G154" s="10">
        <v>17.118013730000001</v>
      </c>
      <c r="H154" s="10">
        <v>13.612782360000001</v>
      </c>
      <c r="I154" s="10">
        <v>77.022587419999994</v>
      </c>
      <c r="J154" s="10">
        <v>32.05888195</v>
      </c>
      <c r="K154" s="10">
        <v>92.070266480000001</v>
      </c>
      <c r="L154" s="11">
        <v>4.2245370370370371E-3</v>
      </c>
      <c r="M154" s="11">
        <v>4.8668865740740738E-3</v>
      </c>
      <c r="N154" s="10">
        <v>2.6338594300000011</v>
      </c>
      <c r="O154" s="10">
        <v>14.736847530000006</v>
      </c>
      <c r="P154" s="10">
        <v>0.17872610981678522</v>
      </c>
      <c r="Q154" s="9">
        <v>0.17865869542407145</v>
      </c>
      <c r="R154">
        <v>13.155695600000001</v>
      </c>
      <c r="S154">
        <v>0.89270758710224618</v>
      </c>
      <c r="T154" s="9">
        <v>0.79934065646292307</v>
      </c>
      <c r="U154" s="3">
        <v>13.383131946666666</v>
      </c>
      <c r="V154" s="3">
        <v>8.9354327760000007</v>
      </c>
      <c r="W154" s="3">
        <v>0.65909701683333333</v>
      </c>
      <c r="X154" s="3">
        <v>0.77191184373333332</v>
      </c>
      <c r="Y154" s="3">
        <v>15.336509016666668</v>
      </c>
      <c r="Z154" s="3">
        <v>17.115276013333332</v>
      </c>
      <c r="AA154" s="3">
        <v>10.063478301666667</v>
      </c>
      <c r="AB154" s="3">
        <v>13.070764983333333</v>
      </c>
      <c r="AC154" s="3">
        <v>93.242770090000008</v>
      </c>
      <c r="AD154" s="3">
        <v>76.116894826666666</v>
      </c>
      <c r="AE154" s="3">
        <v>31.377570039999998</v>
      </c>
      <c r="AF154" s="3">
        <v>31.322530166666667</v>
      </c>
      <c r="AG154" s="3">
        <v>77.406775136666667</v>
      </c>
      <c r="AH154" s="3">
        <v>90.990593730000001</v>
      </c>
      <c r="AI154" s="18">
        <v>43635</v>
      </c>
      <c r="AJ154" s="13">
        <v>638.4</v>
      </c>
      <c r="AK154" s="16">
        <v>3.0015999999999998</v>
      </c>
      <c r="AL154" s="10">
        <v>1.5999999999998238E-3</v>
      </c>
      <c r="AM154" s="10">
        <v>0.80836331140058637</v>
      </c>
      <c r="AN154" s="14">
        <v>12</v>
      </c>
      <c r="AO154" s="10">
        <v>285.14999999999998</v>
      </c>
      <c r="AP154" s="14">
        <v>10.5</v>
      </c>
      <c r="AQ154" s="14">
        <v>37</v>
      </c>
      <c r="AR154" s="10">
        <v>310.14999999999998</v>
      </c>
      <c r="AS154" s="14">
        <v>47.1</v>
      </c>
      <c r="AT154" s="14">
        <v>0.5</v>
      </c>
      <c r="AU154" s="10">
        <v>0.94146403922223343</v>
      </c>
      <c r="AV154" s="10">
        <v>16.115994349707453</v>
      </c>
      <c r="AW154" s="10">
        <v>0.76721118515361109</v>
      </c>
      <c r="AX154" s="10">
        <v>0.89853145339681451</v>
      </c>
      <c r="AY154" s="10">
        <v>11.725353295737513</v>
      </c>
      <c r="AZ154" s="10">
        <v>15.39410223545287</v>
      </c>
      <c r="BA154" s="10">
        <v>3.3450668073230077</v>
      </c>
      <c r="BB154" s="10">
        <v>0.22698659265581791</v>
      </c>
      <c r="BC154" s="2">
        <v>0.21824405420740792</v>
      </c>
      <c r="BD154" s="1" t="s">
        <v>59</v>
      </c>
      <c r="BE154" s="15"/>
      <c r="BF154" s="9">
        <v>0.79934065646292307</v>
      </c>
      <c r="BG154">
        <v>51</v>
      </c>
      <c r="BH154" s="19">
        <v>153.30000000000001</v>
      </c>
      <c r="BI154">
        <v>93</v>
      </c>
      <c r="BJ154" s="19">
        <v>33.700000000000003</v>
      </c>
      <c r="BK154">
        <v>92</v>
      </c>
      <c r="BL154" s="20">
        <v>11.2</v>
      </c>
      <c r="BM154">
        <v>89</v>
      </c>
      <c r="BN154">
        <v>64</v>
      </c>
      <c r="BO154" s="20">
        <v>4.74</v>
      </c>
      <c r="BP154">
        <v>94</v>
      </c>
      <c r="BQ154" s="19">
        <v>13.8</v>
      </c>
      <c r="BR154">
        <v>89</v>
      </c>
      <c r="BS154">
        <v>85</v>
      </c>
      <c r="BT154" s="20">
        <v>12.45</v>
      </c>
      <c r="BU154" s="20">
        <v>-2.6000000000000014</v>
      </c>
      <c r="BV154" s="20">
        <v>0</v>
      </c>
      <c r="BW154" s="20">
        <v>-21</v>
      </c>
      <c r="BX154" s="20">
        <v>-2</v>
      </c>
      <c r="BY154" s="20">
        <v>-7.7099999999999991</v>
      </c>
      <c r="BZ154" s="25">
        <f t="shared" si="5"/>
        <v>42.184090410000003</v>
      </c>
      <c r="CA154" s="25">
        <f t="shared" si="4"/>
        <v>17.949996961817188</v>
      </c>
    </row>
    <row r="155" spans="1:79" ht="15.6" x14ac:dyDescent="0.3">
      <c r="A155" s="2">
        <v>106</v>
      </c>
      <c r="B155" s="3" t="s">
        <v>177</v>
      </c>
      <c r="C155" s="10">
        <v>737</v>
      </c>
      <c r="D155" s="9" t="s">
        <v>58</v>
      </c>
      <c r="E155" s="10">
        <v>8.8118218929999994</v>
      </c>
      <c r="F155" s="10">
        <v>0.6609399614</v>
      </c>
      <c r="G155" s="10">
        <v>19.666712390000001</v>
      </c>
      <c r="H155" s="10">
        <v>12.99109747</v>
      </c>
      <c r="I155" s="10">
        <v>74.449042300000002</v>
      </c>
      <c r="J155" s="10">
        <v>32.844932210000003</v>
      </c>
      <c r="K155" s="10">
        <v>106.2840923</v>
      </c>
      <c r="L155" s="11">
        <v>5.8275462962962968E-3</v>
      </c>
      <c r="M155" s="11">
        <v>6.412025462962964E-3</v>
      </c>
      <c r="N155" s="10">
        <v>3.0319990150000002</v>
      </c>
      <c r="O155" s="10">
        <v>15.942566799999994</v>
      </c>
      <c r="P155" s="10">
        <v>0.19018261319124605</v>
      </c>
      <c r="Q155" s="9">
        <v>0.16160681844659977</v>
      </c>
      <c r="R155">
        <v>14.222165539999992</v>
      </c>
      <c r="S155">
        <v>0.89208756145842194</v>
      </c>
      <c r="T155" s="9">
        <v>0.71141219989116955</v>
      </c>
      <c r="U155" s="3">
        <v>13.19317802</v>
      </c>
      <c r="V155" s="3">
        <v>8.9939057643333324</v>
      </c>
      <c r="W155" s="3">
        <v>0.54635810266666673</v>
      </c>
      <c r="X155" s="3">
        <v>0.61881842283333333</v>
      </c>
      <c r="Y155" s="3">
        <v>18.540931213333334</v>
      </c>
      <c r="Z155" s="3">
        <v>20.461243046666667</v>
      </c>
      <c r="AA155" s="3">
        <v>10.115244344333334</v>
      </c>
      <c r="AB155" s="3">
        <v>12.638135043333333</v>
      </c>
      <c r="AC155" s="3">
        <v>90.032503313333336</v>
      </c>
      <c r="AD155" s="3">
        <v>74.488934773333327</v>
      </c>
      <c r="AE155" s="3">
        <v>32.541638086666666</v>
      </c>
      <c r="AF155" s="3">
        <v>32.463988423333333</v>
      </c>
      <c r="AG155" s="3">
        <v>89.106113380000011</v>
      </c>
      <c r="AH155" s="3">
        <v>100.17941419333333</v>
      </c>
      <c r="AI155" s="18">
        <v>43636</v>
      </c>
      <c r="AJ155" s="13">
        <v>637.9</v>
      </c>
      <c r="AK155" s="16">
        <v>2.948</v>
      </c>
      <c r="AL155" s="10">
        <v>5.2000000000000046E-2</v>
      </c>
      <c r="AM155" s="10">
        <v>0.67259833249660783</v>
      </c>
      <c r="AN155" s="14">
        <v>12</v>
      </c>
      <c r="AO155" s="10">
        <v>285.14999999999998</v>
      </c>
      <c r="AP155" s="14">
        <v>10.5</v>
      </c>
      <c r="AQ155" s="14">
        <v>37</v>
      </c>
      <c r="AR155" s="10">
        <v>310.14999999999998</v>
      </c>
      <c r="AS155" s="14">
        <v>47.1</v>
      </c>
      <c r="AT155" s="14">
        <v>0.5</v>
      </c>
      <c r="AU155" s="10">
        <v>0.78338855357216497</v>
      </c>
      <c r="AV155" s="10">
        <v>15.406677372721877</v>
      </c>
      <c r="AW155" s="10">
        <v>0.6475787647547625</v>
      </c>
      <c r="AX155" s="10">
        <v>0.73346339682709549</v>
      </c>
      <c r="AY155" s="10">
        <v>11.991443166588823</v>
      </c>
      <c r="AZ155" s="10">
        <v>14.986204097189303</v>
      </c>
      <c r="BA155" s="10">
        <v>3.6137691090767561</v>
      </c>
      <c r="BB155" s="10">
        <v>0.2266742334789375</v>
      </c>
      <c r="BC155" s="2">
        <v>0.1918241000559823</v>
      </c>
      <c r="BD155" s="1" t="s">
        <v>59</v>
      </c>
      <c r="BE155" s="15"/>
      <c r="BF155" s="9">
        <v>0.71141219989116955</v>
      </c>
      <c r="BG155">
        <v>48</v>
      </c>
      <c r="BH155" s="19">
        <v>144.4</v>
      </c>
      <c r="BI155">
        <v>85</v>
      </c>
      <c r="BJ155" s="19">
        <v>31.3</v>
      </c>
      <c r="BK155">
        <v>83</v>
      </c>
      <c r="BL155" s="20">
        <v>18.100000000000001</v>
      </c>
      <c r="BM155">
        <v>85</v>
      </c>
      <c r="BN155">
        <v>107</v>
      </c>
      <c r="BO155" s="20">
        <v>7.66</v>
      </c>
      <c r="BP155">
        <v>93</v>
      </c>
      <c r="BQ155" s="19">
        <v>13.6</v>
      </c>
      <c r="BR155">
        <v>82</v>
      </c>
      <c r="BS155">
        <v>87</v>
      </c>
      <c r="BT155" s="20">
        <v>6.17</v>
      </c>
      <c r="BU155" s="20">
        <v>4.5000000000000018</v>
      </c>
      <c r="BV155" s="20">
        <v>3</v>
      </c>
      <c r="BW155" s="20">
        <v>20</v>
      </c>
      <c r="BX155" s="20">
        <v>-10</v>
      </c>
      <c r="BY155" s="20">
        <v>1.4900000000000002</v>
      </c>
      <c r="BZ155" s="25">
        <f t="shared" si="5"/>
        <v>38.555351450000003</v>
      </c>
      <c r="CA155" s="25">
        <f t="shared" si="4"/>
        <v>18.490569176303133</v>
      </c>
    </row>
    <row r="156" spans="1:79" ht="15.6" x14ac:dyDescent="0.3">
      <c r="A156" s="2">
        <v>107</v>
      </c>
      <c r="B156" s="3" t="s">
        <v>178</v>
      </c>
      <c r="C156" s="10">
        <v>696</v>
      </c>
      <c r="D156" s="9" t="s">
        <v>58</v>
      </c>
      <c r="E156" s="10">
        <v>9.7142246140000008</v>
      </c>
      <c r="F156" s="10">
        <v>0.51289150530000005</v>
      </c>
      <c r="G156" s="10">
        <v>22.812486740000001</v>
      </c>
      <c r="H156" s="10">
        <v>11.69457274</v>
      </c>
      <c r="I156" s="10">
        <v>72.129691210000004</v>
      </c>
      <c r="J156" s="10">
        <v>31.406148720000001</v>
      </c>
      <c r="K156" s="10">
        <v>74.716067150000001</v>
      </c>
      <c r="L156" s="11">
        <v>4.5601851851851853E-3</v>
      </c>
      <c r="M156" s="11">
        <v>5.225682870370371E-3</v>
      </c>
      <c r="N156" s="10">
        <v>1.0869420899999991</v>
      </c>
      <c r="O156" s="10">
        <v>14.972073959999989</v>
      </c>
      <c r="P156" s="10">
        <v>7.2597964243558938E-2</v>
      </c>
      <c r="Q156" s="9">
        <v>6.7968183298252313E-2</v>
      </c>
      <c r="R156">
        <v>2.6153300200000018</v>
      </c>
      <c r="S156">
        <v>0.17468054372341638</v>
      </c>
      <c r="T156" s="9">
        <v>0.17059122113762615</v>
      </c>
      <c r="U156" s="3">
        <v>13.318641373333334</v>
      </c>
      <c r="V156" s="3">
        <v>9.985366715333333</v>
      </c>
      <c r="W156" s="3">
        <v>0.45434775263333327</v>
      </c>
      <c r="X156" s="3">
        <v>0.46614535460000006</v>
      </c>
      <c r="Y156" s="3">
        <v>21.825581316666668</v>
      </c>
      <c r="Z156" s="3">
        <v>23.340383959999997</v>
      </c>
      <c r="AA156" s="3">
        <v>9.9051548333333344</v>
      </c>
      <c r="AB156" s="3">
        <v>10.867558729666667</v>
      </c>
      <c r="AC156" s="3">
        <v>87.955775800000012</v>
      </c>
      <c r="AD156" s="3">
        <v>73.775926313333329</v>
      </c>
      <c r="AE156" s="3">
        <v>30.512748313333333</v>
      </c>
      <c r="AF156" s="3">
        <v>30.922530839999997</v>
      </c>
      <c r="AG156" s="3">
        <v>69.968849566666663</v>
      </c>
      <c r="AH156" s="3">
        <v>72.406384833333334</v>
      </c>
      <c r="AI156" s="18">
        <v>43636</v>
      </c>
      <c r="AJ156" s="13">
        <v>637.9</v>
      </c>
      <c r="AK156" s="16">
        <v>2.948</v>
      </c>
      <c r="AL156" s="10">
        <v>5.2000000000000046E-2</v>
      </c>
      <c r="AM156" s="10">
        <v>0.52193843822930808</v>
      </c>
      <c r="AN156" s="14">
        <v>12</v>
      </c>
      <c r="AO156" s="10">
        <v>285.14999999999998</v>
      </c>
      <c r="AP156" s="14">
        <v>10.5</v>
      </c>
      <c r="AQ156" s="14">
        <v>37</v>
      </c>
      <c r="AR156" s="10">
        <v>310.14999999999998</v>
      </c>
      <c r="AS156" s="14">
        <v>47.1</v>
      </c>
      <c r="AT156" s="14">
        <v>0.5</v>
      </c>
      <c r="AU156" s="10">
        <v>0.60791200100133247</v>
      </c>
      <c r="AV156" s="10">
        <v>13.867984461929764</v>
      </c>
      <c r="AW156" s="10">
        <v>0.53852217983651607</v>
      </c>
      <c r="AX156" s="10">
        <v>0.55250545650314498</v>
      </c>
      <c r="AY156" s="10">
        <v>11.738887493440069</v>
      </c>
      <c r="AZ156" s="10">
        <v>12.888222208078943</v>
      </c>
      <c r="BA156" s="10">
        <v>1.290181793169376</v>
      </c>
      <c r="BB156" s="10">
        <v>8.6172550083327068E-2</v>
      </c>
      <c r="BC156" s="2">
        <v>8.1192344709723072E-2</v>
      </c>
      <c r="BD156" s="1" t="s">
        <v>59</v>
      </c>
      <c r="BE156" s="15"/>
      <c r="BF156" s="9">
        <v>0.17059122113762615</v>
      </c>
      <c r="BG156">
        <v>64</v>
      </c>
      <c r="BH156" s="19">
        <v>142.4</v>
      </c>
      <c r="BI156">
        <v>86</v>
      </c>
      <c r="BJ156" s="19">
        <v>30.6</v>
      </c>
      <c r="BK156">
        <v>87</v>
      </c>
      <c r="BL156" s="20">
        <v>14.7</v>
      </c>
      <c r="BM156">
        <v>79</v>
      </c>
      <c r="BN156">
        <v>80</v>
      </c>
      <c r="BO156" s="20">
        <v>13.99</v>
      </c>
      <c r="BP156">
        <v>89</v>
      </c>
      <c r="BQ156" s="19">
        <v>14.5</v>
      </c>
      <c r="BR156">
        <v>84</v>
      </c>
      <c r="BS156">
        <v>62</v>
      </c>
      <c r="BT156" s="20">
        <v>5.08</v>
      </c>
      <c r="BU156" s="20">
        <v>0.19999999999999929</v>
      </c>
      <c r="BV156" s="20">
        <v>-5</v>
      </c>
      <c r="BW156" s="20">
        <v>18</v>
      </c>
      <c r="BX156" s="20">
        <v>-2</v>
      </c>
      <c r="BY156" s="20">
        <v>8.91</v>
      </c>
      <c r="BZ156" s="25">
        <f t="shared" si="5"/>
        <v>39.008943819999999</v>
      </c>
      <c r="CA156" s="25">
        <f t="shared" si="4"/>
        <v>19.237304228869458</v>
      </c>
    </row>
    <row r="157" spans="1:79" ht="15.6" x14ac:dyDescent="0.3">
      <c r="A157" s="2">
        <v>108</v>
      </c>
      <c r="B157" s="3" t="s">
        <v>179</v>
      </c>
      <c r="C157" s="10">
        <v>716</v>
      </c>
      <c r="D157" s="9" t="s">
        <v>58</v>
      </c>
      <c r="E157" s="10">
        <v>8.0810448420000007</v>
      </c>
      <c r="F157" s="10">
        <v>0.73973011740000005</v>
      </c>
      <c r="G157" s="10">
        <v>22.266990029999999</v>
      </c>
      <c r="H157" s="10">
        <v>16.40464575</v>
      </c>
      <c r="I157" s="10">
        <v>78.753711249999995</v>
      </c>
      <c r="J157" s="10">
        <v>30.394376619999999</v>
      </c>
      <c r="K157" s="10">
        <v>82.335484690000001</v>
      </c>
      <c r="L157" s="11">
        <v>4.8032407407407407E-3</v>
      </c>
      <c r="M157" s="11">
        <v>5.5323958333333327E-3</v>
      </c>
      <c r="N157" s="10">
        <v>5.8274094000000005</v>
      </c>
      <c r="O157" s="10">
        <v>10.323310849999999</v>
      </c>
      <c r="P157" s="10">
        <v>0.56449035437114647</v>
      </c>
      <c r="Q157" s="9">
        <v>0.37189829478302777</v>
      </c>
      <c r="R157">
        <v>4.5325745899999959</v>
      </c>
      <c r="S157">
        <v>0.43906210477038926</v>
      </c>
      <c r="T157" s="9">
        <v>0.31914291596532335</v>
      </c>
      <c r="U157" s="3">
        <v>13.341788276666668</v>
      </c>
      <c r="V157" s="3">
        <v>8.2761323946666661</v>
      </c>
      <c r="W157" s="3">
        <v>0.50205300853333334</v>
      </c>
      <c r="X157" s="3">
        <v>0.6554821979333334</v>
      </c>
      <c r="Y157" s="3">
        <v>20.482093520000003</v>
      </c>
      <c r="Z157" s="3">
        <v>22.591548983333336</v>
      </c>
      <c r="AA157" s="3">
        <v>10.297147934</v>
      </c>
      <c r="AB157" s="3">
        <v>14.735071236666668</v>
      </c>
      <c r="AC157" s="3">
        <v>91.76271397666666</v>
      </c>
      <c r="AD157" s="3">
        <v>79.282362673333338</v>
      </c>
      <c r="AE157" s="3">
        <v>29.143337239999997</v>
      </c>
      <c r="AF157" s="3">
        <v>29.383997543333333</v>
      </c>
      <c r="AG157" s="3">
        <v>73.302595550000007</v>
      </c>
      <c r="AH157" s="3">
        <v>77.096490029999998</v>
      </c>
      <c r="AI157" s="18">
        <v>43636</v>
      </c>
      <c r="AJ157" s="13">
        <v>637.9</v>
      </c>
      <c r="AK157" s="16">
        <v>2.948</v>
      </c>
      <c r="AL157" s="10">
        <v>5.2000000000000046E-2</v>
      </c>
      <c r="AM157" s="10">
        <v>0.75277827415196752</v>
      </c>
      <c r="AN157" s="14">
        <v>12</v>
      </c>
      <c r="AO157" s="10">
        <v>285.14999999999998</v>
      </c>
      <c r="AP157" s="14">
        <v>10.5</v>
      </c>
      <c r="AQ157" s="14">
        <v>37</v>
      </c>
      <c r="AR157" s="10">
        <v>310.14999999999998</v>
      </c>
      <c r="AS157" s="14">
        <v>47.1</v>
      </c>
      <c r="AT157" s="14">
        <v>0.5</v>
      </c>
      <c r="AU157" s="10">
        <v>0.876775714205974</v>
      </c>
      <c r="AV157" s="10">
        <v>19.523156086770552</v>
      </c>
      <c r="AW157" s="10">
        <v>0.59506551750690051</v>
      </c>
      <c r="AX157" s="10">
        <v>0.77691966127091183</v>
      </c>
      <c r="AY157" s="10">
        <v>12.189493232096536</v>
      </c>
      <c r="AZ157" s="10">
        <v>17.519691706133191</v>
      </c>
      <c r="BA157" s="10">
        <v>6.99351003697263</v>
      </c>
      <c r="BB157" s="10">
        <v>0.67744836308718059</v>
      </c>
      <c r="BC157" s="2">
        <v>0.44675395571946613</v>
      </c>
      <c r="BD157" s="1" t="s">
        <v>59</v>
      </c>
      <c r="BE157" s="15"/>
      <c r="BF157" s="9">
        <v>0.31914291596532335</v>
      </c>
      <c r="BG157">
        <v>65</v>
      </c>
      <c r="BH157" s="19">
        <v>155.4</v>
      </c>
      <c r="BI157">
        <v>117</v>
      </c>
      <c r="BJ157" s="19">
        <v>31.9</v>
      </c>
      <c r="BK157">
        <v>88</v>
      </c>
      <c r="BL157" s="20">
        <v>14.9</v>
      </c>
      <c r="BM157">
        <v>86</v>
      </c>
      <c r="BN157">
        <v>77</v>
      </c>
      <c r="BO157" s="20">
        <v>12.03</v>
      </c>
      <c r="BP157">
        <v>92</v>
      </c>
      <c r="BQ157" s="19">
        <v>14.7</v>
      </c>
      <c r="BR157">
        <v>88</v>
      </c>
      <c r="BS157">
        <v>75</v>
      </c>
      <c r="BT157" s="20">
        <v>8.64</v>
      </c>
      <c r="BU157" s="20">
        <v>0.20000000000000107</v>
      </c>
      <c r="BV157" s="20">
        <v>-2</v>
      </c>
      <c r="BW157" s="20">
        <v>2</v>
      </c>
      <c r="BX157" s="20">
        <v>-4</v>
      </c>
      <c r="BY157" s="20">
        <v>3.3899999999999988</v>
      </c>
      <c r="BZ157" s="25">
        <f t="shared" si="5"/>
        <v>53.070307290000002</v>
      </c>
      <c r="CA157" s="25">
        <f t="shared" si="4"/>
        <v>21.976046905979338</v>
      </c>
    </row>
    <row r="158" spans="1:79" ht="15.6" x14ac:dyDescent="0.3">
      <c r="A158" s="2">
        <v>109</v>
      </c>
      <c r="B158" s="3" t="s">
        <v>180</v>
      </c>
      <c r="C158" s="10">
        <v>759</v>
      </c>
      <c r="D158" s="9" t="s">
        <v>58</v>
      </c>
      <c r="E158" s="10">
        <v>9.3211738480000008</v>
      </c>
      <c r="F158" s="10">
        <v>0.44318881199999999</v>
      </c>
      <c r="G158" s="10">
        <v>26.76852083</v>
      </c>
      <c r="H158" s="10">
        <v>11.88482099</v>
      </c>
      <c r="I158" s="10">
        <v>75.220864789999993</v>
      </c>
      <c r="J158" s="10">
        <v>28.751596249999999</v>
      </c>
      <c r="K158" s="10">
        <v>84.671960429999999</v>
      </c>
      <c r="L158" s="11">
        <v>5.9664351851851857E-3</v>
      </c>
      <c r="M158" s="11">
        <v>6.6029976851851857E-3</v>
      </c>
      <c r="N158" s="10">
        <v>1.8471550400000005</v>
      </c>
      <c r="O158" s="10">
        <v>12.870209310000007</v>
      </c>
      <c r="P158" s="10">
        <v>0.14352175597989553</v>
      </c>
      <c r="Q158" s="9">
        <v>0.24955555789504527</v>
      </c>
      <c r="R158">
        <v>5.8558774499999942</v>
      </c>
      <c r="S158">
        <v>0.45499473310430494</v>
      </c>
      <c r="T158" s="9">
        <v>0.44146194920145249</v>
      </c>
      <c r="U158" s="3">
        <v>13.419407586666667</v>
      </c>
      <c r="V158" s="3">
        <v>9.040690494333333</v>
      </c>
      <c r="W158" s="3">
        <v>0.37893694886666668</v>
      </c>
      <c r="X158" s="3">
        <v>0.45719947276666667</v>
      </c>
      <c r="Y158" s="3">
        <v>25.877180769999999</v>
      </c>
      <c r="Z158" s="3">
        <v>27.968649853333332</v>
      </c>
      <c r="AA158" s="3">
        <v>9.8177412496666658</v>
      </c>
      <c r="AB158" s="3">
        <v>12.764859873333334</v>
      </c>
      <c r="AC158" s="3">
        <v>87.215079360000004</v>
      </c>
      <c r="AD158" s="3">
        <v>75.208988349999998</v>
      </c>
      <c r="AE158" s="3">
        <v>28.818298966666664</v>
      </c>
      <c r="AF158" s="3">
        <v>29.473846569999996</v>
      </c>
      <c r="AG158" s="3">
        <v>79.710321493333325</v>
      </c>
      <c r="AH158" s="3">
        <v>85.067350709999985</v>
      </c>
      <c r="AI158" s="18">
        <v>43636</v>
      </c>
      <c r="AJ158" s="13">
        <v>637.9</v>
      </c>
      <c r="AK158" s="16">
        <v>2.948</v>
      </c>
      <c r="AL158" s="10">
        <v>5.2000000000000046E-2</v>
      </c>
      <c r="AM158" s="10">
        <v>0.45100625373134323</v>
      </c>
      <c r="AN158" s="14">
        <v>12</v>
      </c>
      <c r="AO158" s="10">
        <v>285.14999999999998</v>
      </c>
      <c r="AP158" s="14">
        <v>10.5</v>
      </c>
      <c r="AQ158" s="14">
        <v>37</v>
      </c>
      <c r="AR158" s="10">
        <v>310.14999999999998</v>
      </c>
      <c r="AS158" s="14">
        <v>47.1</v>
      </c>
      <c r="AT158" s="14">
        <v>0.5</v>
      </c>
      <c r="AU158" s="10">
        <v>0.52529588566052487</v>
      </c>
      <c r="AV158" s="10">
        <v>14.061393857217059</v>
      </c>
      <c r="AW158" s="10">
        <v>0.44914044482786436</v>
      </c>
      <c r="AX158" s="10">
        <v>0.54190222195972593</v>
      </c>
      <c r="AY158" s="10">
        <v>11.618246407989409</v>
      </c>
      <c r="AZ158" s="10">
        <v>15.160022319685368</v>
      </c>
      <c r="BA158" s="10">
        <v>2.1745212450220652</v>
      </c>
      <c r="BB158" s="10">
        <v>0.16895772187111882</v>
      </c>
      <c r="BC158" s="2">
        <v>0.30030853296176502</v>
      </c>
      <c r="BD158" s="1" t="s">
        <v>59</v>
      </c>
      <c r="BE158" s="15"/>
      <c r="BF158" s="9">
        <v>0.44146194920145249</v>
      </c>
      <c r="BG158">
        <v>65</v>
      </c>
      <c r="BH158" s="19">
        <v>147.6</v>
      </c>
      <c r="BI158">
        <v>80</v>
      </c>
      <c r="BJ158" s="19">
        <v>31.3</v>
      </c>
      <c r="BK158">
        <v>88</v>
      </c>
      <c r="BL158" s="20">
        <v>15.7</v>
      </c>
      <c r="BM158">
        <v>82</v>
      </c>
      <c r="BN158">
        <v>90</v>
      </c>
      <c r="BO158" s="20">
        <v>6.96</v>
      </c>
      <c r="BP158">
        <v>88</v>
      </c>
      <c r="BQ158" s="19">
        <v>14.7</v>
      </c>
      <c r="BR158">
        <v>80</v>
      </c>
      <c r="BS158">
        <v>99</v>
      </c>
      <c r="BT158" s="20">
        <v>3.58</v>
      </c>
      <c r="BU158" s="20">
        <v>1</v>
      </c>
      <c r="BV158" s="20">
        <v>2</v>
      </c>
      <c r="BW158" s="20">
        <v>-9</v>
      </c>
      <c r="BX158" s="20">
        <v>0</v>
      </c>
      <c r="BY158" s="20">
        <v>3.38</v>
      </c>
      <c r="BZ158" s="25">
        <f t="shared" si="5"/>
        <v>36.287389600000004</v>
      </c>
      <c r="CA158" s="25">
        <f t="shared" si="4"/>
        <v>16.65647175035436</v>
      </c>
    </row>
    <row r="159" spans="1:79" ht="15.6" x14ac:dyDescent="0.3">
      <c r="A159" s="2">
        <v>110</v>
      </c>
      <c r="B159" s="3" t="s">
        <v>181</v>
      </c>
      <c r="C159" s="10">
        <v>745</v>
      </c>
      <c r="D159" s="9" t="s">
        <v>58</v>
      </c>
      <c r="E159" s="10">
        <v>8.3945697189999997</v>
      </c>
      <c r="F159" s="10">
        <v>0.74917468099999995</v>
      </c>
      <c r="G159" s="10">
        <v>18.479390500000001</v>
      </c>
      <c r="H159" s="10">
        <v>13.862997050000001</v>
      </c>
      <c r="I159" s="10">
        <v>81.626375929999995</v>
      </c>
      <c r="J159" s="10">
        <v>31.51278984</v>
      </c>
      <c r="K159" s="10">
        <v>89.769287289999994</v>
      </c>
      <c r="L159" s="11">
        <v>4.7858796296296295E-3</v>
      </c>
      <c r="M159" s="11">
        <v>5.5323958333333327E-3</v>
      </c>
      <c r="N159" s="10">
        <v>4.8476890610000005</v>
      </c>
      <c r="O159" s="10">
        <v>9.9158709000000016</v>
      </c>
      <c r="P159" s="10">
        <v>0.48888182489346443</v>
      </c>
      <c r="Q159" s="9">
        <v>0.38387527337354349</v>
      </c>
      <c r="R159">
        <v>7.8180127899999974</v>
      </c>
      <c r="S159">
        <v>0.78843430585607932</v>
      </c>
      <c r="T159" s="9">
        <v>0.76179766814244676</v>
      </c>
      <c r="U159" s="3">
        <v>13.422909486666667</v>
      </c>
      <c r="V159" s="3">
        <v>8.5917983236666657</v>
      </c>
      <c r="W159" s="3">
        <v>0.55094552416666664</v>
      </c>
      <c r="X159" s="3">
        <v>0.76333083503333332</v>
      </c>
      <c r="Y159" s="3">
        <v>16.248090383333331</v>
      </c>
      <c r="Z159" s="3">
        <v>17.714828186666669</v>
      </c>
      <c r="AA159" s="3">
        <v>8.9272448399999984</v>
      </c>
      <c r="AB159" s="3">
        <v>13.509797226666668</v>
      </c>
      <c r="AC159" s="3">
        <v>92.567421210000006</v>
      </c>
      <c r="AD159" s="3">
        <v>80.207607769999996</v>
      </c>
      <c r="AE159" s="3">
        <v>30.83877588333333</v>
      </c>
      <c r="AF159" s="3">
        <v>31.158396246666666</v>
      </c>
      <c r="AG159" s="3">
        <v>82.960440160000005</v>
      </c>
      <c r="AH159" s="3">
        <v>92.300861996666683</v>
      </c>
      <c r="AI159" s="18">
        <v>43636</v>
      </c>
      <c r="AJ159" s="13">
        <v>637.9</v>
      </c>
      <c r="AK159" s="16">
        <v>2.948</v>
      </c>
      <c r="AL159" s="10">
        <v>5.2000000000000046E-2</v>
      </c>
      <c r="AM159" s="10">
        <v>0.76238943113975577</v>
      </c>
      <c r="AN159" s="14">
        <v>12</v>
      </c>
      <c r="AO159" s="10">
        <v>285.14999999999998</v>
      </c>
      <c r="AP159" s="14">
        <v>10.5</v>
      </c>
      <c r="AQ159" s="14">
        <v>37</v>
      </c>
      <c r="AR159" s="10">
        <v>310.14999999999998</v>
      </c>
      <c r="AS159" s="14">
        <v>47.1</v>
      </c>
      <c r="AT159" s="14">
        <v>0.5</v>
      </c>
      <c r="AU159" s="10">
        <v>0.88797001845420287</v>
      </c>
      <c r="AV159" s="10">
        <v>16.409144723307421</v>
      </c>
      <c r="AW159" s="10">
        <v>0.65301607177717147</v>
      </c>
      <c r="AX159" s="10">
        <v>0.9047488027311098</v>
      </c>
      <c r="AY159" s="10">
        <v>10.588266909429338</v>
      </c>
      <c r="AZ159" s="10">
        <v>16.015271915837232</v>
      </c>
      <c r="BA159" s="10">
        <v>5.7305197784843909</v>
      </c>
      <c r="BB159" s="10">
        <v>0.57791391560819838</v>
      </c>
      <c r="BC159" s="2">
        <v>0.4544295219658499</v>
      </c>
      <c r="BD159" s="1" t="s">
        <v>59</v>
      </c>
      <c r="BE159" s="15"/>
      <c r="BF159" s="9">
        <v>0.76179766814244676</v>
      </c>
      <c r="BG159">
        <v>59</v>
      </c>
      <c r="BH159" s="19">
        <v>151.9</v>
      </c>
      <c r="BI159">
        <v>86</v>
      </c>
      <c r="BJ159" s="19">
        <v>31.1</v>
      </c>
      <c r="BK159">
        <v>87</v>
      </c>
      <c r="BL159" s="20">
        <v>13.8</v>
      </c>
      <c r="BM159">
        <v>90</v>
      </c>
      <c r="BN159">
        <v>70</v>
      </c>
      <c r="BO159" s="20">
        <v>11.16</v>
      </c>
      <c r="BP159">
        <v>87</v>
      </c>
      <c r="BQ159" s="19">
        <v>14.2</v>
      </c>
      <c r="BR159">
        <v>91</v>
      </c>
      <c r="BS159">
        <v>91</v>
      </c>
      <c r="BT159" s="20">
        <v>6.92</v>
      </c>
      <c r="BU159" s="20">
        <v>-0.39999999999999858</v>
      </c>
      <c r="BV159" s="20">
        <v>-1</v>
      </c>
      <c r="BW159" s="20">
        <v>-21</v>
      </c>
      <c r="BX159" s="20">
        <v>0</v>
      </c>
      <c r="BY159" s="20">
        <v>4.24</v>
      </c>
      <c r="BZ159" s="25">
        <f t="shared" si="5"/>
        <v>39.008943819999999</v>
      </c>
      <c r="CA159" s="25">
        <f t="shared" si="4"/>
        <v>16.906302836877281</v>
      </c>
    </row>
    <row r="160" spans="1:79" ht="15.6" x14ac:dyDescent="0.3">
      <c r="A160" s="2">
        <v>111</v>
      </c>
      <c r="B160" s="3" t="s">
        <v>182</v>
      </c>
      <c r="C160" s="10">
        <v>714</v>
      </c>
      <c r="D160" s="9" t="s">
        <v>58</v>
      </c>
      <c r="E160" s="10">
        <v>8.9687738380000006</v>
      </c>
      <c r="F160" s="10">
        <v>0.60233044810000003</v>
      </c>
      <c r="G160" s="10">
        <v>18.767969950000001</v>
      </c>
      <c r="H160" s="10">
        <v>11.298749490000001</v>
      </c>
      <c r="I160" s="10">
        <v>67.874579400000002</v>
      </c>
      <c r="J160" s="10">
        <v>32.280653059999999</v>
      </c>
      <c r="K160" s="10">
        <v>92.273157920000003</v>
      </c>
      <c r="L160" s="11">
        <v>5.0115740740740737E-3</v>
      </c>
      <c r="M160" s="11">
        <v>5.7696643518518513E-3</v>
      </c>
      <c r="N160" s="10">
        <v>0.44916525000000007</v>
      </c>
      <c r="O160" s="10">
        <v>19.153427890000003</v>
      </c>
      <c r="P160" s="10">
        <v>2.3450906677363433E-2</v>
      </c>
      <c r="Q160" s="9">
        <v>2.9897721926034043E-2</v>
      </c>
      <c r="R160">
        <v>8.9540048200000086</v>
      </c>
      <c r="S160">
        <v>0.46748837186866643</v>
      </c>
      <c r="T160" s="9">
        <v>0.42715095963595806</v>
      </c>
      <c r="U160" s="3">
        <v>13.442100365</v>
      </c>
      <c r="V160" s="3">
        <v>9.0648707655000003</v>
      </c>
      <c r="W160" s="3">
        <v>0.55256388980000004</v>
      </c>
      <c r="X160" s="3">
        <v>0.60182189824999999</v>
      </c>
      <c r="Y160" s="3">
        <v>19.476261350000001</v>
      </c>
      <c r="Z160" s="3">
        <v>18.833376655000002</v>
      </c>
      <c r="AA160" s="3">
        <v>10.753050210000001</v>
      </c>
      <c r="AB160" s="3">
        <v>11.318138695</v>
      </c>
      <c r="AC160" s="3">
        <v>86.946383340000011</v>
      </c>
      <c r="AD160" s="3">
        <v>68.000837474999997</v>
      </c>
      <c r="AE160" s="3">
        <v>32.143645984999999</v>
      </c>
      <c r="AF160" s="3">
        <v>32.172632094999997</v>
      </c>
      <c r="AG160" s="3">
        <v>83.165816614999997</v>
      </c>
      <c r="AH160" s="3">
        <v>91.266810135</v>
      </c>
      <c r="AI160" s="18">
        <v>43636</v>
      </c>
      <c r="AJ160" s="13">
        <v>637.9</v>
      </c>
      <c r="AK160" s="16">
        <v>2.948</v>
      </c>
      <c r="AL160" s="10">
        <v>5.2000000000000046E-2</v>
      </c>
      <c r="AM160" s="10">
        <v>0.61295500145861603</v>
      </c>
      <c r="AN160" s="14">
        <v>12</v>
      </c>
      <c r="AO160" s="10">
        <v>285.14999999999998</v>
      </c>
      <c r="AP160" s="14">
        <v>10.5</v>
      </c>
      <c r="AQ160" s="14">
        <v>37</v>
      </c>
      <c r="AR160" s="10">
        <v>310.14999999999998</v>
      </c>
      <c r="AS160" s="14">
        <v>47.1</v>
      </c>
      <c r="AT160" s="14">
        <v>0.5</v>
      </c>
      <c r="AU160" s="10">
        <v>0.71392078867503173</v>
      </c>
      <c r="AV160" s="10">
        <v>13.398843908533296</v>
      </c>
      <c r="AW160" s="10">
        <v>0.65493426281824929</v>
      </c>
      <c r="AX160" s="10">
        <v>0.71331802268314493</v>
      </c>
      <c r="AY160" s="10">
        <v>12.755593217353709</v>
      </c>
      <c r="AZ160" s="10">
        <v>13.434147571054087</v>
      </c>
      <c r="BA160" s="10">
        <v>0.52762300895259706</v>
      </c>
      <c r="BB160" s="10">
        <v>2.7547184346467236E-2</v>
      </c>
      <c r="BC160" s="2">
        <v>3.5907773507979891E-2</v>
      </c>
      <c r="BD160" s="1" t="s">
        <v>59</v>
      </c>
      <c r="BE160" s="15"/>
      <c r="BF160" s="9">
        <v>0.42715095963595806</v>
      </c>
      <c r="BG160">
        <v>49</v>
      </c>
      <c r="BH160" s="19">
        <v>158.69999999999999</v>
      </c>
      <c r="BI160">
        <v>103</v>
      </c>
      <c r="BJ160" s="19">
        <v>32.6</v>
      </c>
      <c r="BK160" s="21" t="e">
        <v>#NULL!</v>
      </c>
      <c r="BL160" s="20">
        <v>13.8</v>
      </c>
      <c r="BM160">
        <v>81</v>
      </c>
      <c r="BN160">
        <v>83</v>
      </c>
      <c r="BO160" s="20">
        <v>13.5</v>
      </c>
      <c r="BP160">
        <v>90</v>
      </c>
      <c r="BQ160" s="19">
        <v>12.9</v>
      </c>
      <c r="BR160">
        <v>88</v>
      </c>
      <c r="BS160">
        <v>77</v>
      </c>
      <c r="BT160" s="20">
        <v>8.82</v>
      </c>
      <c r="BU160" s="20">
        <v>0.90000000000000036</v>
      </c>
      <c r="BV160" s="20">
        <v>-7</v>
      </c>
      <c r="BW160" s="20">
        <v>6</v>
      </c>
      <c r="BX160" s="21" t="e">
        <v>#NULL!</v>
      </c>
      <c r="BY160" s="20">
        <v>4.68</v>
      </c>
      <c r="BZ160" s="25">
        <f t="shared" si="5"/>
        <v>46.720014110000001</v>
      </c>
      <c r="CA160" s="25">
        <f t="shared" si="4"/>
        <v>18.550222014961673</v>
      </c>
    </row>
    <row r="161" spans="1:79" ht="15.6" x14ac:dyDescent="0.3">
      <c r="A161" s="2">
        <v>112</v>
      </c>
      <c r="B161" s="3" t="s">
        <v>183</v>
      </c>
      <c r="C161" s="10">
        <v>541</v>
      </c>
      <c r="D161" s="9" t="s">
        <v>58</v>
      </c>
      <c r="E161" s="10">
        <v>7.9493750009999999</v>
      </c>
      <c r="F161" s="10">
        <v>0.59938930499999998</v>
      </c>
      <c r="G161" s="10">
        <v>20.208808529999999</v>
      </c>
      <c r="H161" s="10">
        <v>12.139669019999999</v>
      </c>
      <c r="I161" s="10">
        <v>81.657148289999995</v>
      </c>
      <c r="J161" s="10">
        <v>28.23744258</v>
      </c>
      <c r="K161" s="10">
        <v>87.471086310000004</v>
      </c>
      <c r="L161" s="11">
        <v>6.0706018518518522E-3</v>
      </c>
      <c r="M161" s="11">
        <v>6.7071643518518513E-3</v>
      </c>
      <c r="N161" s="10">
        <v>3.060668978999999</v>
      </c>
      <c r="O161" s="10">
        <v>10.408902900000001</v>
      </c>
      <c r="P161" s="10">
        <v>0.29404337886560539</v>
      </c>
      <c r="Q161" s="9">
        <v>0.28006571647161926</v>
      </c>
      <c r="R161">
        <v>10.17889215000001</v>
      </c>
      <c r="S161">
        <v>0.97790249825464404</v>
      </c>
      <c r="T161" s="9">
        <v>0.90631673965403348</v>
      </c>
      <c r="U161" s="3">
        <v>13.392414016666669</v>
      </c>
      <c r="V161" s="3">
        <v>8.7481290746666662</v>
      </c>
      <c r="W161" s="3">
        <v>0.54110983733333329</v>
      </c>
      <c r="X161" s="3">
        <v>0.62925769500000006</v>
      </c>
      <c r="Y161" s="3">
        <v>17.631727836666666</v>
      </c>
      <c r="Z161" s="3">
        <v>20.465438580000001</v>
      </c>
      <c r="AA161" s="3">
        <v>9.5237593929999989</v>
      </c>
      <c r="AB161" s="3">
        <v>12.88936331</v>
      </c>
      <c r="AC161" s="3">
        <v>92.463680139999994</v>
      </c>
      <c r="AD161" s="3">
        <v>80.438972083333326</v>
      </c>
      <c r="AE161" s="3">
        <v>28.560539593333331</v>
      </c>
      <c r="AF161" s="3">
        <v>28.598891899999998</v>
      </c>
      <c r="AG161" s="3">
        <v>77.295861806666665</v>
      </c>
      <c r="AH161" s="3">
        <v>88.207854263333331</v>
      </c>
      <c r="AI161" s="18">
        <v>43636</v>
      </c>
      <c r="AJ161" s="13">
        <v>637.9</v>
      </c>
      <c r="AK161" s="16">
        <v>2.948</v>
      </c>
      <c r="AL161" s="10">
        <v>5.2000000000000046E-2</v>
      </c>
      <c r="AM161" s="10">
        <v>0.60996197930800544</v>
      </c>
      <c r="AN161" s="14">
        <v>12</v>
      </c>
      <c r="AO161" s="10">
        <v>285.14999999999998</v>
      </c>
      <c r="AP161" s="14">
        <v>10.5</v>
      </c>
      <c r="AQ161" s="14">
        <v>37</v>
      </c>
      <c r="AR161" s="10">
        <v>310.14999999999998</v>
      </c>
      <c r="AS161" s="14">
        <v>47.1</v>
      </c>
      <c r="AT161" s="14">
        <v>0.5</v>
      </c>
      <c r="AU161" s="10">
        <v>0.71043475670008904</v>
      </c>
      <c r="AV161" s="10">
        <v>14.357039971209232</v>
      </c>
      <c r="AW161" s="10">
        <v>0.64135818311594905</v>
      </c>
      <c r="AX161" s="10">
        <v>0.74583669364768512</v>
      </c>
      <c r="AY161" s="10">
        <v>11.310858415627722</v>
      </c>
      <c r="AZ161" s="10">
        <v>15.277166035902587</v>
      </c>
      <c r="BA161" s="10">
        <v>3.5929187434001761</v>
      </c>
      <c r="BB161" s="10">
        <v>0.34517746758884416</v>
      </c>
      <c r="BC161" s="2">
        <v>0.33007279626990016</v>
      </c>
      <c r="BD161" s="1" t="s">
        <v>59</v>
      </c>
      <c r="BE161" s="15"/>
      <c r="BF161" s="9">
        <v>0.90631673965403348</v>
      </c>
      <c r="BG161">
        <v>64</v>
      </c>
      <c r="BH161" s="19">
        <v>150.4</v>
      </c>
      <c r="BI161">
        <v>79</v>
      </c>
      <c r="BJ161" s="19">
        <v>30.2</v>
      </c>
      <c r="BK161">
        <v>87</v>
      </c>
      <c r="BL161" s="20">
        <v>13.3</v>
      </c>
      <c r="BM161">
        <v>86</v>
      </c>
      <c r="BN161">
        <v>73</v>
      </c>
      <c r="BO161" s="20">
        <v>15.22</v>
      </c>
      <c r="BP161">
        <v>88</v>
      </c>
      <c r="BQ161" s="19">
        <v>12.1</v>
      </c>
      <c r="BR161">
        <v>86</v>
      </c>
      <c r="BS161">
        <v>91</v>
      </c>
      <c r="BT161" s="20">
        <v>3.55</v>
      </c>
      <c r="BU161" s="20">
        <v>1.2000000000000011</v>
      </c>
      <c r="BV161" s="20">
        <v>0</v>
      </c>
      <c r="BW161" s="20">
        <v>-18</v>
      </c>
      <c r="BX161" s="20">
        <v>-1</v>
      </c>
      <c r="BY161" s="20">
        <v>11.670000000000002</v>
      </c>
      <c r="BZ161" s="25">
        <f t="shared" si="5"/>
        <v>35.833797230000002</v>
      </c>
      <c r="CA161" s="25">
        <f t="shared" si="4"/>
        <v>15.841531284482516</v>
      </c>
    </row>
    <row r="162" spans="1:79" ht="15.6" x14ac:dyDescent="0.3">
      <c r="A162" s="2">
        <v>113</v>
      </c>
      <c r="B162" s="3" t="s">
        <v>184</v>
      </c>
      <c r="C162" s="10">
        <v>755</v>
      </c>
      <c r="D162" s="9" t="s">
        <v>58</v>
      </c>
      <c r="E162" s="10">
        <v>8.7258272449999996</v>
      </c>
      <c r="F162" s="10">
        <v>0.66713138549999995</v>
      </c>
      <c r="G162" s="10">
        <v>19.966137830000001</v>
      </c>
      <c r="H162" s="10">
        <v>13.30526244</v>
      </c>
      <c r="I162" s="10">
        <v>75.117874189999995</v>
      </c>
      <c r="J162" s="10">
        <v>33.611089159999999</v>
      </c>
      <c r="K162" s="10">
        <v>79.070547550000001</v>
      </c>
      <c r="L162" s="11">
        <v>4.0798611111111114E-3</v>
      </c>
      <c r="M162" s="11">
        <v>4.7222106481481481E-3</v>
      </c>
      <c r="N162" s="10">
        <v>2.2448370699999991</v>
      </c>
      <c r="O162" s="10">
        <v>16.412074029999999</v>
      </c>
      <c r="P162" s="10">
        <v>0.13677960907906039</v>
      </c>
      <c r="Q162" s="9">
        <v>9.8716498731535471E-2</v>
      </c>
      <c r="R162">
        <v>6.9979459099999985</v>
      </c>
      <c r="S162">
        <v>0.42639010140999217</v>
      </c>
      <c r="T162" s="9">
        <v>0.34784413631440642</v>
      </c>
      <c r="U162" s="3">
        <v>13.365881526666664</v>
      </c>
      <c r="V162" s="3">
        <v>9.2184751006666659</v>
      </c>
      <c r="W162" s="3">
        <v>0.58008388213333328</v>
      </c>
      <c r="X162" s="3">
        <v>0.63937745289999992</v>
      </c>
      <c r="Y162" s="3">
        <v>17.839056483333334</v>
      </c>
      <c r="Z162" s="3">
        <v>19.094848893333335</v>
      </c>
      <c r="AA162" s="3">
        <v>10.292460162666666</v>
      </c>
      <c r="AB162" s="3">
        <v>12.099143773333333</v>
      </c>
      <c r="AC162" s="3">
        <v>90.48564125</v>
      </c>
      <c r="AD162" s="3">
        <v>71.877669999999995</v>
      </c>
      <c r="AE162" s="3">
        <v>33.166603496666667</v>
      </c>
      <c r="AF162" s="3">
        <v>33.426309903333333</v>
      </c>
      <c r="AG162" s="3">
        <v>70.975885829999996</v>
      </c>
      <c r="AH162" s="3">
        <v>77.355342899999997</v>
      </c>
      <c r="AI162" s="18">
        <v>43636</v>
      </c>
      <c r="AJ162" s="13">
        <v>637.9</v>
      </c>
      <c r="AK162" s="16">
        <v>2.948</v>
      </c>
      <c r="AL162" s="10">
        <v>5.2000000000000046E-2</v>
      </c>
      <c r="AM162" s="10">
        <v>0.678898967605156</v>
      </c>
      <c r="AN162" s="14">
        <v>12</v>
      </c>
      <c r="AO162" s="10">
        <v>285.14999999999998</v>
      </c>
      <c r="AP162" s="14">
        <v>10.5</v>
      </c>
      <c r="AQ162" s="14">
        <v>37</v>
      </c>
      <c r="AR162" s="10">
        <v>310.14999999999998</v>
      </c>
      <c r="AS162" s="14">
        <v>47.1</v>
      </c>
      <c r="AT162" s="14">
        <v>0.5</v>
      </c>
      <c r="AU162" s="10">
        <v>0.79072702764472214</v>
      </c>
      <c r="AV162" s="10">
        <v>15.787764819860744</v>
      </c>
      <c r="AW162" s="10">
        <v>0.68755272780357313</v>
      </c>
      <c r="AX162" s="10">
        <v>0.75783128160842672</v>
      </c>
      <c r="AY162" s="10">
        <v>12.230797809708342</v>
      </c>
      <c r="AZ162" s="10">
        <v>14.484314927283462</v>
      </c>
      <c r="BA162" s="10">
        <v>2.6681969169504498</v>
      </c>
      <c r="BB162" s="10">
        <v>0.16257524259719963</v>
      </c>
      <c r="BC162" s="2">
        <v>0.12253381256121909</v>
      </c>
      <c r="BD162" s="1" t="s">
        <v>59</v>
      </c>
      <c r="BE162" s="15"/>
      <c r="BF162" s="9">
        <v>0.34784413631440642</v>
      </c>
      <c r="BG162">
        <v>55</v>
      </c>
      <c r="BH162" s="19">
        <v>156</v>
      </c>
      <c r="BI162">
        <v>107</v>
      </c>
      <c r="BJ162" s="19">
        <v>33.9</v>
      </c>
      <c r="BK162">
        <v>89</v>
      </c>
      <c r="BL162" s="20">
        <v>12.5</v>
      </c>
      <c r="BM162">
        <v>86</v>
      </c>
      <c r="BN162">
        <v>77</v>
      </c>
      <c r="BO162" s="20">
        <v>2.1</v>
      </c>
      <c r="BP162">
        <v>88</v>
      </c>
      <c r="BQ162" s="19">
        <v>15.2</v>
      </c>
      <c r="BR162">
        <v>83</v>
      </c>
      <c r="BS162">
        <v>74</v>
      </c>
      <c r="BT162" s="20">
        <v>7.73</v>
      </c>
      <c r="BU162" s="20">
        <v>-2.6999999999999993</v>
      </c>
      <c r="BV162" s="20">
        <v>3</v>
      </c>
      <c r="BW162" s="20">
        <v>3</v>
      </c>
      <c r="BX162" s="20">
        <v>1</v>
      </c>
      <c r="BY162" s="20">
        <v>-5.6300000000000008</v>
      </c>
      <c r="BZ162" s="25">
        <f t="shared" si="5"/>
        <v>48.534383590000004</v>
      </c>
      <c r="CA162" s="25">
        <f t="shared" si="4"/>
        <v>19.943451508053911</v>
      </c>
    </row>
    <row r="163" spans="1:79" ht="15.6" x14ac:dyDescent="0.3">
      <c r="A163" s="2">
        <v>114</v>
      </c>
      <c r="B163" s="3" t="s">
        <v>185</v>
      </c>
      <c r="C163" s="10">
        <v>542</v>
      </c>
      <c r="D163" s="9" t="s">
        <v>58</v>
      </c>
      <c r="E163" s="10"/>
      <c r="F163" s="10"/>
      <c r="G163" s="10"/>
      <c r="H163" s="10"/>
      <c r="I163" s="10"/>
      <c r="J163" s="10"/>
      <c r="K163" s="10"/>
      <c r="L163" s="11"/>
      <c r="M163" s="11"/>
      <c r="N163" s="10">
        <v>0</v>
      </c>
      <c r="O163" s="10">
        <v>0</v>
      </c>
      <c r="P163" s="10" t="e">
        <v>#DIV/0!</v>
      </c>
      <c r="Q163" s="9">
        <v>0.30360191001405212</v>
      </c>
      <c r="R163">
        <v>0</v>
      </c>
      <c r="S163" t="e">
        <v>#DIV/0!</v>
      </c>
      <c r="T163" s="9">
        <v>1.0075622666543358</v>
      </c>
      <c r="U163" s="3">
        <v>13.376811459999999</v>
      </c>
      <c r="V163" s="3">
        <v>8.3755794315000003</v>
      </c>
      <c r="W163" s="3">
        <v>0.60696691650000001</v>
      </c>
      <c r="X163" s="3">
        <v>0.81541631159999994</v>
      </c>
      <c r="Y163" s="3">
        <v>15.473866095</v>
      </c>
      <c r="Z163" s="3">
        <v>17.211458520000001</v>
      </c>
      <c r="AA163" s="3">
        <v>9.4023069059999997</v>
      </c>
      <c r="AB163" s="3">
        <v>14.01144472</v>
      </c>
      <c r="AC163" s="3">
        <v>94.544614155000005</v>
      </c>
      <c r="AD163" s="3">
        <v>79.360990099999995</v>
      </c>
      <c r="AE163" s="3">
        <v>34.662505674999998</v>
      </c>
      <c r="AF163" s="3">
        <v>34.547028740000002</v>
      </c>
      <c r="AG163" s="3">
        <v>66.17139573</v>
      </c>
      <c r="AH163" s="3">
        <v>81.474267475000005</v>
      </c>
      <c r="AI163" s="18">
        <v>43636</v>
      </c>
      <c r="AJ163" s="13">
        <v>637.9</v>
      </c>
      <c r="AK163" s="16">
        <v>2.948</v>
      </c>
      <c r="AL163" s="10">
        <v>5.2000000000000046E-2</v>
      </c>
      <c r="AM163" s="10" t="s">
        <v>518</v>
      </c>
      <c r="AN163" s="14">
        <v>12</v>
      </c>
      <c r="AO163" s="10">
        <v>285.14999999999998</v>
      </c>
      <c r="AP163" s="14">
        <v>10.5</v>
      </c>
      <c r="AQ163" s="14">
        <v>37</v>
      </c>
      <c r="AR163" s="10">
        <v>310.14999999999998</v>
      </c>
      <c r="AS163" s="14">
        <v>47.1</v>
      </c>
      <c r="AT163" s="14">
        <v>0.5</v>
      </c>
      <c r="AU163" s="10" t="s">
        <v>518</v>
      </c>
      <c r="AV163" s="10" t="s">
        <v>518</v>
      </c>
      <c r="AW163" s="10">
        <v>0.7194162292379922</v>
      </c>
      <c r="AX163" s="10">
        <v>0.96648385966918449</v>
      </c>
      <c r="AY163" s="10">
        <v>11.130778231740775</v>
      </c>
      <c r="AZ163" s="10">
        <v>16.62284755096271</v>
      </c>
      <c r="BA163" s="10" t="s">
        <v>518</v>
      </c>
      <c r="BB163" s="10" t="s">
        <v>518</v>
      </c>
      <c r="BC163" s="2">
        <v>0.36175298944076562</v>
      </c>
      <c r="BD163" s="1" t="s">
        <v>59</v>
      </c>
      <c r="BE163" s="15"/>
      <c r="BF163" s="9">
        <v>1.0075622666543358</v>
      </c>
      <c r="BG163">
        <v>55</v>
      </c>
      <c r="BH163" s="19">
        <v>152.69999999999999</v>
      </c>
      <c r="BI163">
        <v>108</v>
      </c>
      <c r="BJ163" s="19">
        <v>31.2</v>
      </c>
      <c r="BK163">
        <v>88</v>
      </c>
      <c r="BL163" s="20">
        <v>13.7</v>
      </c>
      <c r="BM163">
        <v>86</v>
      </c>
      <c r="BN163">
        <v>73</v>
      </c>
      <c r="BO163" s="20">
        <v>9.43</v>
      </c>
      <c r="BP163">
        <v>88</v>
      </c>
      <c r="BQ163" s="19">
        <v>12.3</v>
      </c>
      <c r="BR163">
        <v>84</v>
      </c>
      <c r="BS163">
        <v>83</v>
      </c>
      <c r="BT163" s="20">
        <v>7.6</v>
      </c>
      <c r="BU163" s="20">
        <v>1.3999999999999986</v>
      </c>
      <c r="BV163" s="20">
        <v>2</v>
      </c>
      <c r="BW163" s="20">
        <v>-10</v>
      </c>
      <c r="BX163" s="20">
        <v>0</v>
      </c>
      <c r="BY163" s="20">
        <v>1.83</v>
      </c>
      <c r="BZ163" s="25">
        <f t="shared" si="5"/>
        <v>48.98797596</v>
      </c>
      <c r="CA163" s="25">
        <f t="shared" si="4"/>
        <v>21.009292229071221</v>
      </c>
    </row>
    <row r="164" spans="1:79" ht="15.6" x14ac:dyDescent="0.3">
      <c r="A164" s="2">
        <v>115</v>
      </c>
      <c r="B164" s="3" t="s">
        <v>186</v>
      </c>
      <c r="C164" s="10">
        <v>644</v>
      </c>
      <c r="D164" s="9" t="s">
        <v>58</v>
      </c>
      <c r="E164" s="10">
        <v>8.9749196799999993</v>
      </c>
      <c r="F164" s="10">
        <v>0.65579603500000005</v>
      </c>
      <c r="G164" s="10">
        <v>18.79445934</v>
      </c>
      <c r="H164" s="10">
        <v>12.32273524</v>
      </c>
      <c r="I164" s="10">
        <v>78.90756064</v>
      </c>
      <c r="J164" s="10">
        <v>35.058442200000002</v>
      </c>
      <c r="K164" s="10">
        <v>78.443933090000002</v>
      </c>
      <c r="L164" s="11">
        <v>4.9710648148148144E-3</v>
      </c>
      <c r="M164" s="11">
        <v>5.6597106481481481E-3</v>
      </c>
      <c r="N164" s="10">
        <v>3.2457835980000009</v>
      </c>
      <c r="O164" s="10">
        <v>13.008776580000003</v>
      </c>
      <c r="P164" s="10">
        <v>0.24950721369065132</v>
      </c>
      <c r="Q164" s="9">
        <v>0.17800132159970436</v>
      </c>
      <c r="R164">
        <v>10.549729350000007</v>
      </c>
      <c r="S164">
        <v>0.81097013889987224</v>
      </c>
      <c r="T164" s="9">
        <v>0.69461257439863167</v>
      </c>
      <c r="U164" s="3">
        <v>13.417220296666665</v>
      </c>
      <c r="V164" s="3">
        <v>8.9619106619999993</v>
      </c>
      <c r="W164" s="3">
        <v>0.56136676299999999</v>
      </c>
      <c r="X164" s="3">
        <v>0.68425810896666661</v>
      </c>
      <c r="Y164" s="3">
        <v>17.593646710000002</v>
      </c>
      <c r="Z164" s="3">
        <v>18.661691196666666</v>
      </c>
      <c r="AA164" s="3">
        <v>9.8884323460000001</v>
      </c>
      <c r="AB164" s="3">
        <v>12.755887186666667</v>
      </c>
      <c r="AC164" s="3">
        <v>91.686344376666668</v>
      </c>
      <c r="AD164" s="3">
        <v>74.903840939999995</v>
      </c>
      <c r="AE164" s="3">
        <v>35.097326723333332</v>
      </c>
      <c r="AF164" s="3">
        <v>35.411017696666669</v>
      </c>
      <c r="AG164" s="3">
        <v>68.30906061333333</v>
      </c>
      <c r="AH164" s="3">
        <v>79.770249693333326</v>
      </c>
      <c r="AI164" s="18">
        <v>43636</v>
      </c>
      <c r="AJ164" s="13">
        <v>637.9</v>
      </c>
      <c r="AK164" s="16">
        <v>2.948</v>
      </c>
      <c r="AL164" s="10">
        <v>5.2000000000000046E-2</v>
      </c>
      <c r="AM164" s="10">
        <v>0.6673636719810041</v>
      </c>
      <c r="AN164" s="14">
        <v>12</v>
      </c>
      <c r="AO164" s="10">
        <v>285.14999999999998</v>
      </c>
      <c r="AP164" s="14">
        <v>10.5</v>
      </c>
      <c r="AQ164" s="14">
        <v>37</v>
      </c>
      <c r="AR164" s="10">
        <v>310.14999999999998</v>
      </c>
      <c r="AS164" s="14">
        <v>47.1</v>
      </c>
      <c r="AT164" s="14">
        <v>0.5</v>
      </c>
      <c r="AU164" s="10">
        <v>0.77729164114816518</v>
      </c>
      <c r="AV164" s="10">
        <v>14.608776144881061</v>
      </c>
      <c r="AW164" s="10">
        <v>0.66536799433119942</v>
      </c>
      <c r="AX164" s="10">
        <v>0.81102672187952518</v>
      </c>
      <c r="AY164" s="10">
        <v>11.711698423629569</v>
      </c>
      <c r="AZ164" s="10">
        <v>15.121210328191248</v>
      </c>
      <c r="BA164" s="10">
        <v>3.857844295635795</v>
      </c>
      <c r="BB164" s="10">
        <v>0.29655704146437067</v>
      </c>
      <c r="BC164" s="2">
        <v>0.21165064673824363</v>
      </c>
      <c r="BD164" s="1" t="s">
        <v>59</v>
      </c>
      <c r="BE164" s="15"/>
      <c r="BF164" s="9">
        <v>0.69461257439863167</v>
      </c>
      <c r="BG164">
        <v>63</v>
      </c>
      <c r="BH164" s="19">
        <v>153.80000000000001</v>
      </c>
      <c r="BI164">
        <v>110</v>
      </c>
      <c r="BJ164" s="19">
        <v>33.6</v>
      </c>
      <c r="BK164">
        <v>88</v>
      </c>
      <c r="BL164" s="20">
        <v>14.2</v>
      </c>
      <c r="BM164">
        <v>87</v>
      </c>
      <c r="BN164">
        <v>62</v>
      </c>
      <c r="BO164" s="20">
        <v>16.87</v>
      </c>
      <c r="BP164">
        <v>87</v>
      </c>
      <c r="BQ164" s="19">
        <v>14.8</v>
      </c>
      <c r="BR164">
        <v>82</v>
      </c>
      <c r="BS164">
        <v>68</v>
      </c>
      <c r="BT164" s="20">
        <v>5.25</v>
      </c>
      <c r="BU164" s="20">
        <v>-0.60000000000000142</v>
      </c>
      <c r="BV164" s="20">
        <v>5</v>
      </c>
      <c r="BW164" s="20">
        <v>-6</v>
      </c>
      <c r="BX164" s="20">
        <v>1</v>
      </c>
      <c r="BY164" s="20">
        <v>11.620000000000001</v>
      </c>
      <c r="BZ164" s="25">
        <f t="shared" si="5"/>
        <v>49.895160700000005</v>
      </c>
      <c r="CA164" s="25">
        <f t="shared" si="4"/>
        <v>21.093359513055479</v>
      </c>
    </row>
    <row r="165" spans="1:79" ht="15.6" x14ac:dyDescent="0.3">
      <c r="A165" s="2">
        <v>116</v>
      </c>
      <c r="B165" s="3" t="s">
        <v>187</v>
      </c>
      <c r="C165" s="10">
        <v>699</v>
      </c>
      <c r="D165" s="9" t="s">
        <v>58</v>
      </c>
      <c r="E165" s="10">
        <v>9.5654091159999997</v>
      </c>
      <c r="F165" s="10">
        <v>0.55339095199999999</v>
      </c>
      <c r="G165" s="10">
        <v>19.751848299999999</v>
      </c>
      <c r="H165" s="10">
        <v>10.929505689999999</v>
      </c>
      <c r="I165" s="10">
        <v>81.351212899999993</v>
      </c>
      <c r="J165" s="10">
        <v>32.671595420000003</v>
      </c>
      <c r="K165" s="10">
        <v>60.415045300000003</v>
      </c>
      <c r="L165" s="11">
        <v>4.5486111111111109E-3</v>
      </c>
      <c r="M165" s="11">
        <v>5.1388773148148149E-3</v>
      </c>
      <c r="N165" s="10">
        <v>1.6131896639999983</v>
      </c>
      <c r="O165" s="10">
        <v>12.78011764</v>
      </c>
      <c r="P165" s="10">
        <v>0.12622651132341206</v>
      </c>
      <c r="Q165" s="9">
        <v>6.7988273892790427E-2</v>
      </c>
      <c r="R165">
        <v>6.7358866699999993</v>
      </c>
      <c r="S165">
        <v>0.52705983307364912</v>
      </c>
      <c r="T165" s="9">
        <v>0.32322047607234922</v>
      </c>
      <c r="U165" s="3">
        <v>13.46640401</v>
      </c>
      <c r="V165" s="3">
        <v>9.5315453613333343</v>
      </c>
      <c r="W165" s="3">
        <v>0.58753515456666661</v>
      </c>
      <c r="X165" s="3">
        <v>0.61721188846666664</v>
      </c>
      <c r="Y165" s="3">
        <v>17.208251650000001</v>
      </c>
      <c r="Z165" s="3">
        <v>17.950204836666668</v>
      </c>
      <c r="AA165" s="3">
        <v>10.073822819666667</v>
      </c>
      <c r="AB165" s="3">
        <v>11.000994089999999</v>
      </c>
      <c r="AC165" s="3">
        <v>94.301248883333344</v>
      </c>
      <c r="AD165" s="3">
        <v>79.997349049999983</v>
      </c>
      <c r="AE165" s="3">
        <v>32.267417993333332</v>
      </c>
      <c r="AF165" s="3">
        <v>32.403243143333334</v>
      </c>
      <c r="AG165" s="3">
        <v>54.39810395333334</v>
      </c>
      <c r="AH165" s="3">
        <v>58.866190016666671</v>
      </c>
      <c r="AI165" s="18">
        <v>43636</v>
      </c>
      <c r="AJ165" s="13">
        <v>637.9</v>
      </c>
      <c r="AK165" s="16">
        <v>2.948</v>
      </c>
      <c r="AL165" s="10">
        <v>5.2000000000000046E-2</v>
      </c>
      <c r="AM165" s="10">
        <v>0.56315225780189959</v>
      </c>
      <c r="AN165" s="14">
        <v>12</v>
      </c>
      <c r="AO165" s="10">
        <v>285.14999999999998</v>
      </c>
      <c r="AP165" s="14">
        <v>10.5</v>
      </c>
      <c r="AQ165" s="14">
        <v>37</v>
      </c>
      <c r="AR165" s="10">
        <v>310.14999999999998</v>
      </c>
      <c r="AS165" s="14">
        <v>47.1</v>
      </c>
      <c r="AT165" s="14">
        <v>0.5</v>
      </c>
      <c r="AU165" s="10">
        <v>0.65591455013390787</v>
      </c>
      <c r="AV165" s="10">
        <v>12.955524692007693</v>
      </c>
      <c r="AW165" s="10">
        <v>0.69638445515359848</v>
      </c>
      <c r="AX165" s="10">
        <v>0.73155922896425185</v>
      </c>
      <c r="AY165" s="10">
        <v>11.973485351665074</v>
      </c>
      <c r="AZ165" s="10">
        <v>13.063234709996001</v>
      </c>
      <c r="BA165" s="10">
        <v>1.9005084675480983</v>
      </c>
      <c r="BB165" s="10">
        <v>0.14870821388996996</v>
      </c>
      <c r="BC165" s="2">
        <v>7.9929080314661546E-2</v>
      </c>
      <c r="BD165" s="1" t="s">
        <v>59</v>
      </c>
      <c r="BE165" s="15"/>
      <c r="BF165" s="9">
        <v>0.32322047607234922</v>
      </c>
      <c r="BG165">
        <v>52</v>
      </c>
      <c r="BH165" s="19">
        <v>155.1</v>
      </c>
      <c r="BI165">
        <v>115</v>
      </c>
      <c r="BJ165" s="19">
        <v>32.6</v>
      </c>
      <c r="BK165">
        <v>68</v>
      </c>
      <c r="BL165" s="20">
        <v>14.3</v>
      </c>
      <c r="BM165">
        <v>90</v>
      </c>
      <c r="BN165">
        <v>54</v>
      </c>
      <c r="BO165" s="20">
        <v>1.64</v>
      </c>
      <c r="BP165">
        <v>91</v>
      </c>
      <c r="BQ165" s="19">
        <v>8.8000000000000007</v>
      </c>
      <c r="BR165">
        <v>94</v>
      </c>
      <c r="BS165">
        <v>66</v>
      </c>
      <c r="BT165" s="20">
        <v>0.6</v>
      </c>
      <c r="BU165" s="20">
        <v>5.5</v>
      </c>
      <c r="BV165" s="20">
        <v>-4</v>
      </c>
      <c r="BW165" s="20">
        <v>-12</v>
      </c>
      <c r="BX165" s="20">
        <v>-23</v>
      </c>
      <c r="BY165" s="20">
        <v>1.04</v>
      </c>
      <c r="BZ165" s="25">
        <f t="shared" si="5"/>
        <v>52.163122550000004</v>
      </c>
      <c r="CA165" s="25">
        <f t="shared" si="4"/>
        <v>21.684029292472029</v>
      </c>
    </row>
    <row r="166" spans="1:79" x14ac:dyDescent="0.3">
      <c r="A166" s="2">
        <v>117</v>
      </c>
      <c r="B166" s="3" t="s">
        <v>188</v>
      </c>
      <c r="C166" s="10">
        <v>378</v>
      </c>
      <c r="D166" s="9" t="s">
        <v>58</v>
      </c>
      <c r="E166" s="10"/>
      <c r="F166" s="10"/>
      <c r="G166" s="10"/>
      <c r="H166" s="10"/>
      <c r="I166" s="10"/>
      <c r="J166" s="10"/>
      <c r="K166" s="10"/>
      <c r="L166" s="11"/>
      <c r="M166" s="11"/>
      <c r="N166" s="10">
        <v>0</v>
      </c>
      <c r="O166" s="10">
        <v>0</v>
      </c>
      <c r="P166" s="10" t="e">
        <v>#DIV/0!</v>
      </c>
      <c r="Q166" s="9" t="e">
        <v>#DIV/0!</v>
      </c>
      <c r="R166">
        <v>0</v>
      </c>
      <c r="S166" t="e">
        <v>#DIV/0!</v>
      </c>
      <c r="T166" s="9" t="e">
        <v>#DIV/0!</v>
      </c>
      <c r="U166" s="3" t="e">
        <v>#DIV/0!</v>
      </c>
      <c r="V166" s="3" t="e">
        <v>#DIV/0!</v>
      </c>
      <c r="W166" s="3" t="e">
        <v>#DIV/0!</v>
      </c>
      <c r="X166" s="3" t="e">
        <v>#DIV/0!</v>
      </c>
      <c r="Y166" s="3" t="e">
        <v>#DIV/0!</v>
      </c>
      <c r="Z166" s="3" t="e">
        <v>#DIV/0!</v>
      </c>
      <c r="AA166" s="3" t="e">
        <v>#DIV/0!</v>
      </c>
      <c r="AB166" s="3" t="e">
        <v>#DIV/0!</v>
      </c>
      <c r="AC166" s="3" t="e">
        <v>#DIV/0!</v>
      </c>
      <c r="AD166" s="3" t="e">
        <v>#DIV/0!</v>
      </c>
      <c r="AE166" s="3" t="e">
        <v>#DIV/0!</v>
      </c>
      <c r="AF166" s="3" t="e">
        <v>#DIV/0!</v>
      </c>
      <c r="AG166" s="3" t="e">
        <v>#DIV/0!</v>
      </c>
      <c r="AH166" s="3" t="e">
        <v>#DIV/0!</v>
      </c>
      <c r="AI166" s="12">
        <v>43638</v>
      </c>
      <c r="AJ166" s="13">
        <v>640</v>
      </c>
      <c r="AK166" s="16">
        <v>3.00949</v>
      </c>
      <c r="AL166" s="10">
        <v>9.4899999999999984E-3</v>
      </c>
      <c r="AM166" s="10" t="s">
        <v>518</v>
      </c>
      <c r="AN166" s="14">
        <v>12</v>
      </c>
      <c r="AO166" s="10">
        <v>285.14999999999998</v>
      </c>
      <c r="AP166" s="14">
        <v>10.5</v>
      </c>
      <c r="AQ166" s="14">
        <v>37</v>
      </c>
      <c r="AR166" s="10">
        <v>310.14999999999998</v>
      </c>
      <c r="AS166" s="14">
        <v>47.1</v>
      </c>
      <c r="AT166" s="14">
        <v>0.5</v>
      </c>
      <c r="AU166" s="10" t="s">
        <v>518</v>
      </c>
      <c r="AV166" s="10" t="s">
        <v>518</v>
      </c>
      <c r="AW166" s="10" t="e">
        <v>#DIV/0!</v>
      </c>
      <c r="AX166" s="10" t="e">
        <v>#DIV/0!</v>
      </c>
      <c r="AY166" s="10" t="e">
        <v>#DIV/0!</v>
      </c>
      <c r="AZ166" s="10" t="e">
        <v>#DIV/0!</v>
      </c>
      <c r="BA166" s="10" t="s">
        <v>518</v>
      </c>
      <c r="BB166" s="10" t="s">
        <v>518</v>
      </c>
      <c r="BC166" s="2" t="e">
        <v>#DIV/0!</v>
      </c>
      <c r="BD166" s="1" t="s">
        <v>59</v>
      </c>
      <c r="BE166" s="17" t="s">
        <v>189</v>
      </c>
      <c r="BF166" s="9" t="e">
        <v>#DIV/0!</v>
      </c>
      <c r="BH166" s="19"/>
      <c r="BJ166" s="19"/>
      <c r="BL166" s="20"/>
      <c r="BO166" s="20"/>
      <c r="BQ166" s="19"/>
      <c r="BT166" s="20"/>
      <c r="BU166" s="20"/>
      <c r="BV166" s="20"/>
      <c r="BW166" s="20"/>
      <c r="BX166" s="20"/>
      <c r="BY166" s="20"/>
      <c r="BZ166" s="25"/>
      <c r="CA166" s="25"/>
    </row>
    <row r="167" spans="1:79" x14ac:dyDescent="0.3">
      <c r="A167" s="2">
        <v>118</v>
      </c>
      <c r="B167" s="3" t="s">
        <v>190</v>
      </c>
      <c r="C167" s="10">
        <v>387</v>
      </c>
      <c r="D167" s="9" t="s">
        <v>58</v>
      </c>
      <c r="E167" s="10">
        <v>8.4611564739999992</v>
      </c>
      <c r="F167" s="10">
        <v>0.69199639560000004</v>
      </c>
      <c r="G167" s="10">
        <v>22.11746582</v>
      </c>
      <c r="H167" s="10">
        <v>15.29224045</v>
      </c>
      <c r="I167" s="10">
        <v>82.104441050000005</v>
      </c>
      <c r="J167" s="10">
        <v>29.117370059999999</v>
      </c>
      <c r="K167" s="10">
        <v>90.033930799999993</v>
      </c>
      <c r="L167" s="11">
        <v>4.363425925925926E-3</v>
      </c>
      <c r="M167" s="11">
        <v>4.9768402777777771E-3</v>
      </c>
      <c r="N167" s="10">
        <v>4.6624162499999997</v>
      </c>
      <c r="O167" s="10">
        <v>12.684964159999993</v>
      </c>
      <c r="P167" s="10">
        <v>0.36755454656325987</v>
      </c>
      <c r="Q167" s="9">
        <v>0.3151698846438637</v>
      </c>
      <c r="R167">
        <v>17.847513949999993</v>
      </c>
      <c r="S167">
        <v>1.4069818191744896</v>
      </c>
      <c r="T167" s="9">
        <v>1.1978171560946778</v>
      </c>
      <c r="U167" s="3">
        <v>13.265331466666668</v>
      </c>
      <c r="V167" s="3">
        <v>8.4359969396666674</v>
      </c>
      <c r="W167" s="3">
        <v>0.54399235749999997</v>
      </c>
      <c r="X167" s="3">
        <v>0.66245928629999995</v>
      </c>
      <c r="Y167" s="3">
        <v>18.537229616666664</v>
      </c>
      <c r="Z167" s="3">
        <v>21.796281063333335</v>
      </c>
      <c r="AA167" s="3">
        <v>10.053909998</v>
      </c>
      <c r="AB167" s="3">
        <v>14.413261346666665</v>
      </c>
      <c r="AC167" s="3">
        <v>95.004015936666676</v>
      </c>
      <c r="AD167" s="3">
        <v>80.98429020333333</v>
      </c>
      <c r="AE167" s="3">
        <v>29.142672349999998</v>
      </c>
      <c r="AF167" s="3">
        <v>28.973781743333333</v>
      </c>
      <c r="AG167" s="3">
        <v>71.502077543333328</v>
      </c>
      <c r="AH167" s="3">
        <v>88.116777559999989</v>
      </c>
      <c r="AI167" s="12">
        <v>43638</v>
      </c>
      <c r="AJ167" s="13">
        <v>640</v>
      </c>
      <c r="AK167" s="16">
        <v>3.00949</v>
      </c>
      <c r="AL167" s="10">
        <v>9.4899999999999984E-3</v>
      </c>
      <c r="AM167" s="10">
        <v>0.68981428308450943</v>
      </c>
      <c r="AN167" s="14">
        <v>12</v>
      </c>
      <c r="AO167" s="10">
        <v>285.14999999999998</v>
      </c>
      <c r="AP167" s="14">
        <v>10.5</v>
      </c>
      <c r="AQ167" s="14">
        <v>37</v>
      </c>
      <c r="AR167" s="10">
        <v>310.14999999999998</v>
      </c>
      <c r="AS167" s="14">
        <v>47.1</v>
      </c>
      <c r="AT167" s="14">
        <v>0.5</v>
      </c>
      <c r="AU167" s="10">
        <v>0.80325206604575816</v>
      </c>
      <c r="AV167" s="10">
        <v>17.765900115611437</v>
      </c>
      <c r="AW167" s="10">
        <v>0.63145268942637489</v>
      </c>
      <c r="AX167" s="10">
        <v>0.76896613013467174</v>
      </c>
      <c r="AY167" s="10">
        <v>11.679958421120341</v>
      </c>
      <c r="AZ167" s="10">
        <v>16.764804793437893</v>
      </c>
      <c r="BA167" s="10">
        <v>5.4188776996793635</v>
      </c>
      <c r="BB167" s="10">
        <v>0.42718904297474708</v>
      </c>
      <c r="BC167" s="2">
        <v>0.36759136939674347</v>
      </c>
      <c r="BD167" s="1" t="s">
        <v>59</v>
      </c>
      <c r="BE167" s="15"/>
      <c r="BF167" s="9">
        <v>1.1978171560946778</v>
      </c>
      <c r="BG167">
        <v>52</v>
      </c>
      <c r="BH167" s="19">
        <v>144.9</v>
      </c>
      <c r="BI167">
        <v>130</v>
      </c>
      <c r="BJ167" s="19">
        <v>30.9</v>
      </c>
      <c r="BK167">
        <v>93</v>
      </c>
      <c r="BL167" s="20">
        <v>14.8</v>
      </c>
      <c r="BM167">
        <v>92</v>
      </c>
      <c r="BN167">
        <v>82</v>
      </c>
      <c r="BO167" s="20">
        <v>7.19</v>
      </c>
      <c r="BP167">
        <v>90</v>
      </c>
      <c r="BQ167" s="19">
        <v>13.5</v>
      </c>
      <c r="BR167">
        <v>85</v>
      </c>
      <c r="BS167">
        <v>81</v>
      </c>
      <c r="BT167" s="20">
        <v>7.49</v>
      </c>
      <c r="BU167" s="20">
        <v>1.3000000000000007</v>
      </c>
      <c r="BV167" s="20">
        <v>7</v>
      </c>
      <c r="BW167" s="20">
        <v>1</v>
      </c>
      <c r="BX167" s="20">
        <v>3</v>
      </c>
      <c r="BY167" s="20">
        <v>-0.29999999999999982</v>
      </c>
      <c r="BZ167" s="25">
        <f t="shared" si="5"/>
        <v>58.967008100000001</v>
      </c>
      <c r="CA167" s="25">
        <f t="shared" si="4"/>
        <v>28.084863790786912</v>
      </c>
    </row>
    <row r="168" spans="1:79" x14ac:dyDescent="0.3">
      <c r="A168" s="2">
        <v>119</v>
      </c>
      <c r="B168" s="3" t="s">
        <v>191</v>
      </c>
      <c r="C168" s="10">
        <v>430</v>
      </c>
      <c r="D168" s="9" t="s">
        <v>58</v>
      </c>
      <c r="E168" s="10">
        <v>9.1235258819999991</v>
      </c>
      <c r="F168" s="10">
        <v>0.60107858130000003</v>
      </c>
      <c r="G168" s="10">
        <v>18.986357569999999</v>
      </c>
      <c r="H168" s="10">
        <v>11.390112</v>
      </c>
      <c r="I168" s="10">
        <v>78.026011639999993</v>
      </c>
      <c r="J168" s="10">
        <v>33.578428500000001</v>
      </c>
      <c r="K168" s="10">
        <v>69.583196999999998</v>
      </c>
      <c r="L168" s="11">
        <v>5.4340277777777781E-3</v>
      </c>
      <c r="M168" s="11">
        <v>6.0358680555555556E-3</v>
      </c>
      <c r="N168" s="10">
        <v>1.94142218</v>
      </c>
      <c r="O168" s="10">
        <v>13.955914650000011</v>
      </c>
      <c r="P168" s="10">
        <v>0.1391110671488664</v>
      </c>
      <c r="Q168" s="9">
        <v>0.21330806003331823</v>
      </c>
      <c r="R168">
        <v>6.5038449699999958</v>
      </c>
      <c r="S168">
        <v>0.46602785507863442</v>
      </c>
      <c r="T168" s="9">
        <v>0.46670517252127208</v>
      </c>
      <c r="U168" s="3">
        <v>13.2722952</v>
      </c>
      <c r="V168" s="3">
        <v>9.0028360666666671</v>
      </c>
      <c r="W168" s="3">
        <v>0.53222599910000001</v>
      </c>
      <c r="X168" s="3">
        <v>0.60284710236666672</v>
      </c>
      <c r="Y168" s="3">
        <v>17.09532007</v>
      </c>
      <c r="Z168" s="3">
        <v>19.547837700000002</v>
      </c>
      <c r="AA168" s="3">
        <v>9.0717269193333347</v>
      </c>
      <c r="AB168" s="3">
        <v>11.786687676666666</v>
      </c>
      <c r="AC168" s="3">
        <v>89.792240763333325</v>
      </c>
      <c r="AD168" s="3">
        <v>76.849647103333325</v>
      </c>
      <c r="AE168" s="3">
        <v>33.987347806666662</v>
      </c>
      <c r="AF168" s="3">
        <v>33.577201160000008</v>
      </c>
      <c r="AG168" s="3">
        <v>64.169370479999998</v>
      </c>
      <c r="AH168" s="3">
        <v>70.209583330000001</v>
      </c>
      <c r="AI168" s="12">
        <v>43638</v>
      </c>
      <c r="AJ168" s="13">
        <v>640</v>
      </c>
      <c r="AK168" s="16">
        <v>3.00949</v>
      </c>
      <c r="AL168" s="10">
        <v>9.4899999999999984E-3</v>
      </c>
      <c r="AM168" s="10">
        <v>0.59918316522068527</v>
      </c>
      <c r="AN168" s="14">
        <v>12</v>
      </c>
      <c r="AO168" s="10">
        <v>285.14999999999998</v>
      </c>
      <c r="AP168" s="14">
        <v>10.5</v>
      </c>
      <c r="AQ168" s="14">
        <v>37</v>
      </c>
      <c r="AR168" s="10">
        <v>310.14999999999998</v>
      </c>
      <c r="AS168" s="14">
        <v>47.1</v>
      </c>
      <c r="AT168" s="14">
        <v>0.5</v>
      </c>
      <c r="AU168" s="10">
        <v>0.69771694672838291</v>
      </c>
      <c r="AV168" s="10">
        <v>13.247103433233718</v>
      </c>
      <c r="AW168" s="10">
        <v>0.61779459560575589</v>
      </c>
      <c r="AX168" s="10">
        <v>0.69976980164161373</v>
      </c>
      <c r="AY168" s="10">
        <v>10.51741592879335</v>
      </c>
      <c r="AZ168" s="10">
        <v>13.68281698535475</v>
      </c>
      <c r="BA168" s="10">
        <v>2.2860799517592802</v>
      </c>
      <c r="BB168" s="10">
        <v>0.16380724653967976</v>
      </c>
      <c r="BC168" s="2">
        <v>0.24864112377520764</v>
      </c>
      <c r="BD168" s="1" t="s">
        <v>59</v>
      </c>
      <c r="BE168" s="15"/>
      <c r="BF168" s="9">
        <v>0.46670517252127208</v>
      </c>
      <c r="BG168">
        <v>54</v>
      </c>
      <c r="BH168" s="19">
        <v>154.5</v>
      </c>
      <c r="BI168">
        <v>111</v>
      </c>
      <c r="BJ168" s="19">
        <v>31.5</v>
      </c>
      <c r="BK168">
        <v>91</v>
      </c>
      <c r="BL168" s="20">
        <v>14.4</v>
      </c>
      <c r="BM168">
        <v>86</v>
      </c>
      <c r="BN168">
        <v>67</v>
      </c>
      <c r="BO168" s="20">
        <v>3.4</v>
      </c>
      <c r="BP168">
        <v>79</v>
      </c>
      <c r="BQ168" s="19">
        <v>12.8</v>
      </c>
      <c r="BR168">
        <v>87</v>
      </c>
      <c r="BS168">
        <v>61</v>
      </c>
      <c r="BT168" s="20">
        <v>3.35</v>
      </c>
      <c r="BU168" s="20">
        <v>1.5999999999999996</v>
      </c>
      <c r="BV168" s="20">
        <v>-1</v>
      </c>
      <c r="BW168" s="20">
        <v>6</v>
      </c>
      <c r="BX168" s="20">
        <v>12</v>
      </c>
      <c r="BY168" s="20">
        <v>4.9999999999999822E-2</v>
      </c>
      <c r="BZ168" s="25">
        <f t="shared" si="5"/>
        <v>50.348753070000001</v>
      </c>
      <c r="CA168" s="25">
        <f t="shared" si="4"/>
        <v>21.09267941056336</v>
      </c>
    </row>
    <row r="169" spans="1:79" x14ac:dyDescent="0.3">
      <c r="A169" s="2">
        <v>120</v>
      </c>
      <c r="B169" s="3" t="s">
        <v>192</v>
      </c>
      <c r="C169" s="10">
        <v>415</v>
      </c>
      <c r="D169" s="9" t="s">
        <v>58</v>
      </c>
      <c r="E169" s="10">
        <v>10.022066669999999</v>
      </c>
      <c r="F169" s="10">
        <v>0.49472855449999997</v>
      </c>
      <c r="G169" s="10">
        <v>24.549601030000002</v>
      </c>
      <c r="H169" s="10">
        <v>12.153259889999999</v>
      </c>
      <c r="I169" s="10">
        <v>82.124536460000002</v>
      </c>
      <c r="J169" s="10">
        <v>25.496125370000001</v>
      </c>
      <c r="K169" s="10">
        <v>76.331225369999999</v>
      </c>
      <c r="L169" s="11">
        <v>6.0995370370370361E-3</v>
      </c>
      <c r="M169" s="11">
        <v>6.6087847222222225E-3</v>
      </c>
      <c r="N169" s="10">
        <v>1.1140298999999985</v>
      </c>
      <c r="O169" s="10">
        <v>10.697759669999996</v>
      </c>
      <c r="P169" s="10">
        <v>0.10413674772710602</v>
      </c>
      <c r="Q169" s="9">
        <v>3.7879084556850018E-2</v>
      </c>
      <c r="R169">
        <v>5.4961252599999995</v>
      </c>
      <c r="S169">
        <v>0.51376413656150133</v>
      </c>
      <c r="T169" s="9">
        <v>0.58710505957913572</v>
      </c>
      <c r="U169" s="3">
        <v>13.314471106666666</v>
      </c>
      <c r="V169" s="3">
        <v>9.8749353656666656</v>
      </c>
      <c r="W169" s="3">
        <v>0.47123305453333336</v>
      </c>
      <c r="X169" s="3">
        <v>0.45642700463333336</v>
      </c>
      <c r="Y169" s="3">
        <v>23.755458176666668</v>
      </c>
      <c r="Z169" s="3">
        <v>25.39969829</v>
      </c>
      <c r="AA169" s="3">
        <v>11.148593613333333</v>
      </c>
      <c r="AB169" s="3">
        <v>11.571096846666665</v>
      </c>
      <c r="AC169" s="3">
        <v>92.726497126666644</v>
      </c>
      <c r="AD169" s="3">
        <v>79.738988546666675</v>
      </c>
      <c r="AE169" s="3">
        <v>25.348349519999999</v>
      </c>
      <c r="AF169" s="3">
        <v>25.623602503333334</v>
      </c>
      <c r="AG169" s="3">
        <v>70.314847513333333</v>
      </c>
      <c r="AH169" s="3">
        <v>78.053696663333326</v>
      </c>
      <c r="AI169" s="12">
        <v>43638</v>
      </c>
      <c r="AJ169" s="13">
        <v>640</v>
      </c>
      <c r="AK169" s="16">
        <v>3.00949</v>
      </c>
      <c r="AL169" s="10">
        <v>9.4899999999999984E-3</v>
      </c>
      <c r="AM169" s="10">
        <v>0.49316849815084945</v>
      </c>
      <c r="AN169" s="14">
        <v>12</v>
      </c>
      <c r="AO169" s="10">
        <v>285.14999999999998</v>
      </c>
      <c r="AP169" s="14">
        <v>10.5</v>
      </c>
      <c r="AQ169" s="14">
        <v>37</v>
      </c>
      <c r="AR169" s="10">
        <v>310.14999999999998</v>
      </c>
      <c r="AS169" s="14">
        <v>47.1</v>
      </c>
      <c r="AT169" s="14">
        <v>0.5</v>
      </c>
      <c r="AU169" s="10">
        <v>0.57426850206263758</v>
      </c>
      <c r="AV169" s="10">
        <v>14.098062609733486</v>
      </c>
      <c r="AW169" s="10">
        <v>0.54699551478842035</v>
      </c>
      <c r="AX169" s="10">
        <v>0.5298090232867706</v>
      </c>
      <c r="AY169" s="10">
        <v>12.98548287788782</v>
      </c>
      <c r="AZ169" s="10">
        <v>13.428969843445335</v>
      </c>
      <c r="BA169" s="10">
        <v>1.2437874281111032</v>
      </c>
      <c r="BB169" s="10">
        <v>0.11626615912854056</v>
      </c>
      <c r="BC169" s="2">
        <v>4.0356067322662829E-2</v>
      </c>
      <c r="BD169" s="1" t="s">
        <v>59</v>
      </c>
      <c r="BE169" s="15"/>
      <c r="BF169" s="9">
        <v>0.58710505957913572</v>
      </c>
      <c r="BG169">
        <v>74</v>
      </c>
      <c r="BH169" s="19">
        <v>135.30000000000001</v>
      </c>
      <c r="BI169">
        <v>90</v>
      </c>
      <c r="BJ169" s="19">
        <v>28.9</v>
      </c>
      <c r="BK169">
        <v>90</v>
      </c>
      <c r="BL169" s="20">
        <v>13.2</v>
      </c>
      <c r="BM169">
        <v>83</v>
      </c>
      <c r="BN169">
        <v>83</v>
      </c>
      <c r="BO169" s="20">
        <v>4.55</v>
      </c>
      <c r="BP169">
        <v>88</v>
      </c>
      <c r="BQ169" s="19">
        <v>13.8</v>
      </c>
      <c r="BR169">
        <v>87</v>
      </c>
      <c r="BS169">
        <v>83</v>
      </c>
      <c r="BT169" s="20">
        <v>5.0199999999999996</v>
      </c>
      <c r="BU169" s="20">
        <v>-0.60000000000000142</v>
      </c>
      <c r="BV169" s="20">
        <v>-4</v>
      </c>
      <c r="BW169" s="20">
        <v>0</v>
      </c>
      <c r="BX169" s="20">
        <v>2</v>
      </c>
      <c r="BY169" s="20">
        <v>-0.46999999999999975</v>
      </c>
      <c r="BZ169" s="25">
        <f t="shared" si="5"/>
        <v>40.823313300000002</v>
      </c>
      <c r="CA169" s="25">
        <f t="shared" si="4"/>
        <v>22.300400194689303</v>
      </c>
    </row>
    <row r="170" spans="1:79" x14ac:dyDescent="0.3">
      <c r="A170" s="2">
        <v>121</v>
      </c>
      <c r="B170" s="3" t="s">
        <v>193</v>
      </c>
      <c r="C170" s="10">
        <v>396</v>
      </c>
      <c r="D170" s="9" t="s">
        <v>58</v>
      </c>
      <c r="E170" s="10">
        <v>9.3740346930000005</v>
      </c>
      <c r="F170" s="10">
        <v>0.55864251170000001</v>
      </c>
      <c r="G170" s="10">
        <v>18.503236080000001</v>
      </c>
      <c r="H170" s="10">
        <v>10.32200972</v>
      </c>
      <c r="I170" s="10">
        <v>73.739872090000006</v>
      </c>
      <c r="J170" s="10">
        <v>31.27592336</v>
      </c>
      <c r="K170" s="10">
        <v>95.364040489999994</v>
      </c>
      <c r="L170" s="11">
        <v>6.9444444444444441E-3</v>
      </c>
      <c r="M170" s="11">
        <v>7.7256828703703697E-3</v>
      </c>
      <c r="N170" s="10">
        <v>0.85598549000000013</v>
      </c>
      <c r="O170" s="10">
        <v>13.516347589999995</v>
      </c>
      <c r="P170" s="10">
        <v>6.3329644661794346E-2</v>
      </c>
      <c r="Q170" s="9">
        <v>6.3329644661794346E-2</v>
      </c>
      <c r="R170">
        <v>6.6109985299999892</v>
      </c>
      <c r="S170">
        <v>0.48911131398330598</v>
      </c>
      <c r="T170" s="9">
        <v>0.48911131398330598</v>
      </c>
      <c r="U170" s="3">
        <v>13.244726330000001</v>
      </c>
      <c r="V170" s="3">
        <v>9.3740346930000005</v>
      </c>
      <c r="W170" s="3">
        <v>0.51109057250000001</v>
      </c>
      <c r="X170" s="3">
        <v>0.55864251170000001</v>
      </c>
      <c r="Y170" s="3">
        <v>18.551369609999998</v>
      </c>
      <c r="Z170" s="3">
        <v>18.503236080000001</v>
      </c>
      <c r="AA170" s="3">
        <v>9.4660242300000004</v>
      </c>
      <c r="AB170" s="3">
        <v>10.32200972</v>
      </c>
      <c r="AC170" s="3">
        <v>87.256219680000001</v>
      </c>
      <c r="AD170" s="3">
        <v>73.739872090000006</v>
      </c>
      <c r="AE170" s="3">
        <v>31.192279549999999</v>
      </c>
      <c r="AF170" s="3">
        <v>31.27592336</v>
      </c>
      <c r="AG170" s="3">
        <v>88.753041960000004</v>
      </c>
      <c r="AH170" s="3">
        <v>95.364040489999994</v>
      </c>
      <c r="AI170" s="12">
        <v>43638</v>
      </c>
      <c r="AJ170" s="13">
        <v>640</v>
      </c>
      <c r="AK170" s="16">
        <v>3.00949</v>
      </c>
      <c r="AL170" s="10">
        <v>9.4899999999999984E-3</v>
      </c>
      <c r="AM170" s="10">
        <v>0.55688091174916676</v>
      </c>
      <c r="AN170" s="14">
        <v>12</v>
      </c>
      <c r="AO170" s="10">
        <v>285.14999999999998</v>
      </c>
      <c r="AP170" s="14">
        <v>10.5</v>
      </c>
      <c r="AQ170" s="14">
        <v>37</v>
      </c>
      <c r="AR170" s="10">
        <v>310.14999999999998</v>
      </c>
      <c r="AS170" s="14">
        <v>47.1</v>
      </c>
      <c r="AT170" s="14">
        <v>0.5</v>
      </c>
      <c r="AU170" s="10">
        <v>0.64845822110813389</v>
      </c>
      <c r="AV170" s="10">
        <v>11.998575553180642</v>
      </c>
      <c r="AW170" s="10">
        <v>0.59326112232301098</v>
      </c>
      <c r="AX170" s="10">
        <v>0.64845822110813389</v>
      </c>
      <c r="AY170" s="10">
        <v>11.005806355457597</v>
      </c>
      <c r="AZ170" s="10">
        <v>11.998575553180642</v>
      </c>
      <c r="BA170" s="10">
        <v>0.99276919772304417</v>
      </c>
      <c r="BB170" s="10">
        <v>7.3449516676941606E-2</v>
      </c>
      <c r="BC170" s="2">
        <v>7.3449516676941606E-2</v>
      </c>
      <c r="BD170" s="1" t="s">
        <v>59</v>
      </c>
      <c r="BE170" s="15"/>
      <c r="BF170" s="9">
        <v>0.48911131398330598</v>
      </c>
      <c r="BG170">
        <v>75</v>
      </c>
      <c r="BH170" s="19">
        <v>138.69999999999999</v>
      </c>
      <c r="BI170">
        <v>78</v>
      </c>
      <c r="BJ170" s="19">
        <v>33.1</v>
      </c>
      <c r="BK170">
        <v>84</v>
      </c>
      <c r="BL170" s="20">
        <v>15.1</v>
      </c>
      <c r="BM170">
        <v>88</v>
      </c>
      <c r="BN170">
        <v>91</v>
      </c>
      <c r="BO170" s="20">
        <v>2.89</v>
      </c>
      <c r="BP170">
        <v>93</v>
      </c>
      <c r="BQ170" s="19">
        <v>13.4</v>
      </c>
      <c r="BR170">
        <v>86</v>
      </c>
      <c r="BS170">
        <v>101</v>
      </c>
      <c r="BT170" s="20">
        <v>6.39</v>
      </c>
      <c r="BU170" s="20">
        <v>1.6999999999999993</v>
      </c>
      <c r="BV170" s="20">
        <v>2</v>
      </c>
      <c r="BW170" s="20">
        <v>-10</v>
      </c>
      <c r="BX170" s="20">
        <v>-9</v>
      </c>
      <c r="BY170" s="20">
        <v>-3.4999999999999996</v>
      </c>
      <c r="BZ170" s="25">
        <f t="shared" si="5"/>
        <v>35.380204859999999</v>
      </c>
      <c r="CA170" s="25">
        <f t="shared" si="4"/>
        <v>18.39108794247127</v>
      </c>
    </row>
    <row r="171" spans="1:79" x14ac:dyDescent="0.3">
      <c r="A171" s="2">
        <v>122</v>
      </c>
      <c r="B171" s="3" t="s">
        <v>194</v>
      </c>
      <c r="C171" s="10">
        <v>697</v>
      </c>
      <c r="D171" s="9" t="s">
        <v>58</v>
      </c>
      <c r="E171" s="10">
        <v>9.3612978719999997</v>
      </c>
      <c r="F171" s="10">
        <v>0.60115548780000005</v>
      </c>
      <c r="G171" s="10">
        <v>19.210838519999999</v>
      </c>
      <c r="H171" s="10">
        <v>11.42216683</v>
      </c>
      <c r="I171" s="10">
        <v>75.500902760000002</v>
      </c>
      <c r="J171" s="10">
        <v>30.791284359999999</v>
      </c>
      <c r="K171" s="10">
        <v>56.552178779999998</v>
      </c>
      <c r="L171" s="11">
        <v>4.635416666666667E-3</v>
      </c>
      <c r="M171" s="11">
        <v>5.2546180555555558E-3</v>
      </c>
      <c r="N171" s="10">
        <v>1.2320749000000006</v>
      </c>
      <c r="O171" s="10">
        <v>15.208979169999992</v>
      </c>
      <c r="P171" s="10">
        <v>8.1009703953720466E-2</v>
      </c>
      <c r="Q171" s="9">
        <v>0.13873992611965369</v>
      </c>
      <c r="R171">
        <v>6.6338309899999999</v>
      </c>
      <c r="S171">
        <v>0.43617858344400662</v>
      </c>
      <c r="T171" s="9">
        <v>0.50796141757004076</v>
      </c>
      <c r="U171" s="3">
        <v>13.269705003333334</v>
      </c>
      <c r="V171" s="3">
        <v>9.4377210460000001</v>
      </c>
      <c r="W171" s="3">
        <v>0.51925303766666675</v>
      </c>
      <c r="X171" s="3">
        <v>0.57000759883333341</v>
      </c>
      <c r="Y171" s="3">
        <v>19.937438686666667</v>
      </c>
      <c r="Z171" s="3">
        <v>21.261724606666665</v>
      </c>
      <c r="AA171" s="3">
        <v>10.296219473333332</v>
      </c>
      <c r="AB171" s="3">
        <v>12.020155676666667</v>
      </c>
      <c r="AC171" s="3">
        <v>89.834060513333341</v>
      </c>
      <c r="AD171" s="3">
        <v>76.91894928666666</v>
      </c>
      <c r="AE171" s="3">
        <v>30.158829313333332</v>
      </c>
      <c r="AF171" s="3">
        <v>30.207397523333331</v>
      </c>
      <c r="AG171" s="3">
        <v>52.608273773333337</v>
      </c>
      <c r="AH171" s="3">
        <v>59.080940306666669</v>
      </c>
      <c r="AI171" s="12">
        <v>43638</v>
      </c>
      <c r="AJ171" s="13">
        <v>640</v>
      </c>
      <c r="AK171" s="16">
        <v>3.00949</v>
      </c>
      <c r="AL171" s="10">
        <v>9.4899999999999984E-3</v>
      </c>
      <c r="AM171" s="10">
        <v>0.5992598292069421</v>
      </c>
      <c r="AN171" s="14">
        <v>12</v>
      </c>
      <c r="AO171" s="10">
        <v>285.14999999999998</v>
      </c>
      <c r="AP171" s="14">
        <v>10.5</v>
      </c>
      <c r="AQ171" s="14">
        <v>37</v>
      </c>
      <c r="AR171" s="10">
        <v>310.14999999999998</v>
      </c>
      <c r="AS171" s="14">
        <v>47.1</v>
      </c>
      <c r="AT171" s="14">
        <v>0.5</v>
      </c>
      <c r="AU171" s="10">
        <v>0.69780621786535724</v>
      </c>
      <c r="AV171" s="10">
        <v>13.405442569663316</v>
      </c>
      <c r="AW171" s="10">
        <v>0.60273590723640158</v>
      </c>
      <c r="AX171" s="10">
        <v>0.66165052930321455</v>
      </c>
      <c r="AY171" s="10">
        <v>11.959905891055918</v>
      </c>
      <c r="AZ171" s="10">
        <v>14.024749331226474</v>
      </c>
      <c r="BA171" s="10">
        <v>1.4165086872150212</v>
      </c>
      <c r="BB171" s="10">
        <v>9.313634211618306E-2</v>
      </c>
      <c r="BC171" s="2">
        <v>0.16631589898075813</v>
      </c>
      <c r="BD171" s="1" t="s">
        <v>59</v>
      </c>
      <c r="BE171" s="15"/>
      <c r="BF171" s="9">
        <v>0.50796141757004076</v>
      </c>
      <c r="BG171">
        <v>68</v>
      </c>
      <c r="BH171" s="19">
        <v>153.30000000000001</v>
      </c>
      <c r="BI171">
        <v>111</v>
      </c>
      <c r="BJ171" s="19">
        <v>31.6</v>
      </c>
      <c r="BK171">
        <v>83</v>
      </c>
      <c r="BL171" s="20">
        <v>15.4</v>
      </c>
      <c r="BM171">
        <v>85</v>
      </c>
      <c r="BN171">
        <v>87</v>
      </c>
      <c r="BO171" s="20">
        <v>4.97</v>
      </c>
      <c r="BP171" s="21" t="e">
        <v>#NULL!</v>
      </c>
      <c r="BQ171" s="19">
        <v>13.9</v>
      </c>
      <c r="BR171">
        <v>82</v>
      </c>
      <c r="BS171">
        <v>85</v>
      </c>
      <c r="BT171" s="20">
        <v>7.69</v>
      </c>
      <c r="BU171" s="20">
        <v>1.5</v>
      </c>
      <c r="BV171" s="20">
        <v>3</v>
      </c>
      <c r="BW171" s="20">
        <v>2</v>
      </c>
      <c r="BX171" s="21" t="e">
        <v>#NULL!</v>
      </c>
      <c r="BY171" s="20">
        <v>-2.7200000000000006</v>
      </c>
      <c r="BZ171" s="25">
        <f t="shared" si="5"/>
        <v>50.348753070000001</v>
      </c>
      <c r="CA171" s="25">
        <f t="shared" si="4"/>
        <v>21.4241899221689</v>
      </c>
    </row>
    <row r="172" spans="1:79" x14ac:dyDescent="0.3">
      <c r="A172" s="2">
        <v>123</v>
      </c>
      <c r="B172" s="3" t="s">
        <v>195</v>
      </c>
      <c r="C172" s="10">
        <v>710</v>
      </c>
      <c r="D172" s="9" t="s">
        <v>58</v>
      </c>
      <c r="E172" s="10">
        <v>9.4982991180000003</v>
      </c>
      <c r="F172" s="10">
        <v>0.50555808170000005</v>
      </c>
      <c r="G172" s="10">
        <v>21.033889980000001</v>
      </c>
      <c r="H172" s="10">
        <v>10.6336832</v>
      </c>
      <c r="I172" s="10">
        <v>72.727768280000006</v>
      </c>
      <c r="J172" s="10">
        <v>33.692558650000002</v>
      </c>
      <c r="K172" s="10">
        <v>77.815803779999996</v>
      </c>
      <c r="L172" s="11">
        <v>3.975694444444444E-3</v>
      </c>
      <c r="M172" s="11">
        <v>4.7453587962962961E-3</v>
      </c>
      <c r="N172" s="10">
        <v>2.2477776200000008</v>
      </c>
      <c r="O172" s="10">
        <v>15.354363819999989</v>
      </c>
      <c r="P172" s="10">
        <v>0.14639340622319594</v>
      </c>
      <c r="Q172" s="9">
        <v>0.1069136516620544</v>
      </c>
      <c r="R172">
        <v>8.7347116999999912</v>
      </c>
      <c r="S172">
        <v>0.56887486856488967</v>
      </c>
      <c r="T172" s="9">
        <v>0.59767818059211841</v>
      </c>
      <c r="U172" s="3">
        <v>13.255684506666668</v>
      </c>
      <c r="V172" s="3">
        <v>9.6479579316666655</v>
      </c>
      <c r="W172" s="3">
        <v>0.42928121706666666</v>
      </c>
      <c r="X172" s="3">
        <v>0.48353732059999999</v>
      </c>
      <c r="Y172" s="3">
        <v>20.952681063333333</v>
      </c>
      <c r="Z172" s="3">
        <v>21.755517699999999</v>
      </c>
      <c r="AA172" s="3">
        <v>8.9306937376666671</v>
      </c>
      <c r="AB172" s="3">
        <v>10.491882696333333</v>
      </c>
      <c r="AC172" s="3">
        <v>87.915260769999989</v>
      </c>
      <c r="AD172" s="3">
        <v>73.342494889999998</v>
      </c>
      <c r="AE172" s="3">
        <v>33.064309623333337</v>
      </c>
      <c r="AF172" s="3">
        <v>33.399127666666665</v>
      </c>
      <c r="AG172" s="3">
        <v>69.759718809999995</v>
      </c>
      <c r="AH172" s="3">
        <v>78.449518703333339</v>
      </c>
      <c r="AI172" s="12">
        <v>43638</v>
      </c>
      <c r="AJ172" s="13">
        <v>640</v>
      </c>
      <c r="AK172" s="16">
        <v>3.00949</v>
      </c>
      <c r="AL172" s="10">
        <v>9.4899999999999984E-3</v>
      </c>
      <c r="AM172" s="10">
        <v>0.50396387597234082</v>
      </c>
      <c r="AN172" s="14">
        <v>12</v>
      </c>
      <c r="AO172" s="10">
        <v>285.14999999999998</v>
      </c>
      <c r="AP172" s="14">
        <v>10.5</v>
      </c>
      <c r="AQ172" s="14">
        <v>37</v>
      </c>
      <c r="AR172" s="10">
        <v>310.14999999999998</v>
      </c>
      <c r="AS172" s="14">
        <v>47.1</v>
      </c>
      <c r="AT172" s="14">
        <v>0.5</v>
      </c>
      <c r="AU172" s="10">
        <v>0.58683914571484386</v>
      </c>
      <c r="AV172" s="10">
        <v>12.343510026923216</v>
      </c>
      <c r="AW172" s="10">
        <v>0.49829887368771358</v>
      </c>
      <c r="AX172" s="10">
        <v>0.56127799834190373</v>
      </c>
      <c r="AY172" s="10">
        <v>10.385760065691747</v>
      </c>
      <c r="AZ172" s="10">
        <v>12.20481314904977</v>
      </c>
      <c r="BA172" s="10">
        <v>2.6128247399501543</v>
      </c>
      <c r="BB172" s="10">
        <v>0.17016821866281376</v>
      </c>
      <c r="BC172" s="2">
        <v>0.12462427315135845</v>
      </c>
      <c r="BD172" s="1" t="s">
        <v>59</v>
      </c>
      <c r="BE172" s="15"/>
      <c r="BF172" s="9">
        <v>0.59767818059211841</v>
      </c>
      <c r="BG172">
        <v>64</v>
      </c>
      <c r="BH172" s="19">
        <v>147.30000000000001</v>
      </c>
      <c r="BI172">
        <v>98</v>
      </c>
      <c r="BJ172" s="19">
        <v>31.7</v>
      </c>
      <c r="BK172">
        <v>86</v>
      </c>
      <c r="BL172" s="20">
        <v>14.7</v>
      </c>
      <c r="BM172">
        <v>79</v>
      </c>
      <c r="BN172">
        <v>69</v>
      </c>
      <c r="BO172" s="20">
        <v>12.09</v>
      </c>
      <c r="BP172">
        <v>90</v>
      </c>
      <c r="BQ172" s="19">
        <v>14.8</v>
      </c>
      <c r="BR172">
        <v>81</v>
      </c>
      <c r="BS172">
        <v>71</v>
      </c>
      <c r="BT172" s="20">
        <v>9.57</v>
      </c>
      <c r="BU172" s="20">
        <v>-0.10000000000000142</v>
      </c>
      <c r="BV172" s="20">
        <v>-2</v>
      </c>
      <c r="BW172" s="20">
        <v>-2</v>
      </c>
      <c r="BX172" s="20">
        <v>-4</v>
      </c>
      <c r="BY172" s="20">
        <v>2.5199999999999996</v>
      </c>
      <c r="BZ172" s="25">
        <f t="shared" si="5"/>
        <v>44.452052260000002</v>
      </c>
      <c r="CA172" s="25">
        <f t="shared" si="4"/>
        <v>20.48737527128964</v>
      </c>
    </row>
    <row r="173" spans="1:79" x14ac:dyDescent="0.3">
      <c r="A173" s="2">
        <v>124</v>
      </c>
      <c r="B173" s="3" t="s">
        <v>196</v>
      </c>
      <c r="C173" s="10">
        <v>758</v>
      </c>
      <c r="D173" s="9" t="s">
        <v>58</v>
      </c>
      <c r="E173" s="10"/>
      <c r="F173" s="10"/>
      <c r="G173" s="10"/>
      <c r="H173" s="10"/>
      <c r="I173" s="10"/>
      <c r="J173" s="10"/>
      <c r="K173" s="10"/>
      <c r="L173" s="11"/>
      <c r="M173" s="11"/>
      <c r="N173" s="10">
        <v>0</v>
      </c>
      <c r="O173" s="10">
        <v>0</v>
      </c>
      <c r="P173" s="10" t="e">
        <v>#DIV/0!</v>
      </c>
      <c r="Q173" s="9">
        <v>0.13916225301217341</v>
      </c>
      <c r="R173">
        <v>0</v>
      </c>
      <c r="S173" t="e">
        <v>#DIV/0!</v>
      </c>
      <c r="T173" s="9">
        <v>0.7069354115641282</v>
      </c>
      <c r="U173" s="3">
        <v>13.373944305</v>
      </c>
      <c r="V173" s="3">
        <v>9.3175299840000001</v>
      </c>
      <c r="W173" s="3">
        <v>0.50513761455000006</v>
      </c>
      <c r="X173" s="3">
        <v>0.55928940090000001</v>
      </c>
      <c r="Y173" s="3">
        <v>18.345678095</v>
      </c>
      <c r="Z173" s="3">
        <v>19.824268805000003</v>
      </c>
      <c r="AA173" s="3">
        <v>9.2168525804999994</v>
      </c>
      <c r="AB173" s="3">
        <v>11.095093869999999</v>
      </c>
      <c r="AC173" s="3">
        <v>90.710299684999995</v>
      </c>
      <c r="AD173" s="3">
        <v>76.658225705000007</v>
      </c>
      <c r="AE173" s="3">
        <v>29.161776685</v>
      </c>
      <c r="AF173" s="3">
        <v>28.888345399999999</v>
      </c>
      <c r="AG173" s="3">
        <v>84.836258970000003</v>
      </c>
      <c r="AH173" s="3">
        <v>94.747250809999997</v>
      </c>
      <c r="AI173" s="12">
        <v>43638</v>
      </c>
      <c r="AJ173" s="13">
        <v>640</v>
      </c>
      <c r="AK173" s="16">
        <v>3.00949</v>
      </c>
      <c r="AL173" s="10">
        <v>9.4899999999999984E-3</v>
      </c>
      <c r="AM173" s="10" t="s">
        <v>518</v>
      </c>
      <c r="AN173" s="14">
        <v>12</v>
      </c>
      <c r="AO173" s="10">
        <v>285.14999999999998</v>
      </c>
      <c r="AP173" s="14">
        <v>10.5</v>
      </c>
      <c r="AQ173" s="14">
        <v>37</v>
      </c>
      <c r="AR173" s="10">
        <v>310.14999999999998</v>
      </c>
      <c r="AS173" s="14">
        <v>47.1</v>
      </c>
      <c r="AT173" s="14">
        <v>0.5</v>
      </c>
      <c r="AU173" s="10" t="s">
        <v>518</v>
      </c>
      <c r="AV173" s="10" t="s">
        <v>518</v>
      </c>
      <c r="AW173" s="10">
        <v>0.58635107798921804</v>
      </c>
      <c r="AX173" s="10">
        <v>0.64920911387247016</v>
      </c>
      <c r="AY173" s="10">
        <v>10.728313964987919</v>
      </c>
      <c r="AZ173" s="10">
        <v>12.870002337497294</v>
      </c>
      <c r="BA173" s="10" t="s">
        <v>518</v>
      </c>
      <c r="BB173" s="10" t="s">
        <v>518</v>
      </c>
      <c r="BC173" s="2">
        <v>0.15887892987670663</v>
      </c>
      <c r="BD173" s="1" t="s">
        <v>59</v>
      </c>
      <c r="BE173" s="15"/>
      <c r="BF173" s="9">
        <v>0.7069354115641282</v>
      </c>
      <c r="BG173">
        <v>62</v>
      </c>
      <c r="BH173" s="19">
        <v>150.5</v>
      </c>
      <c r="BI173">
        <v>109</v>
      </c>
      <c r="BJ173" s="19">
        <v>31.3</v>
      </c>
      <c r="BK173">
        <v>86</v>
      </c>
      <c r="BL173" s="20">
        <v>15</v>
      </c>
      <c r="BM173">
        <v>86</v>
      </c>
      <c r="BN173">
        <v>62</v>
      </c>
      <c r="BO173" s="20">
        <v>12.18</v>
      </c>
      <c r="BP173">
        <v>89</v>
      </c>
      <c r="BQ173" s="19">
        <v>13.4</v>
      </c>
      <c r="BR173">
        <v>81</v>
      </c>
      <c r="BS173">
        <v>69</v>
      </c>
      <c r="BT173" s="20">
        <v>12.84</v>
      </c>
      <c r="BU173" s="20">
        <v>1.5999999999999996</v>
      </c>
      <c r="BV173" s="20">
        <v>5</v>
      </c>
      <c r="BW173" s="20">
        <v>-7</v>
      </c>
      <c r="BX173" s="20">
        <v>-3</v>
      </c>
      <c r="BY173" s="20">
        <v>-0.66000000000000014</v>
      </c>
      <c r="BZ173" s="25">
        <f t="shared" si="5"/>
        <v>49.441568330000003</v>
      </c>
      <c r="CA173" s="25">
        <f t="shared" si="4"/>
        <v>21.828266058873528</v>
      </c>
    </row>
    <row r="174" spans="1:79" x14ac:dyDescent="0.3">
      <c r="A174" s="2">
        <v>125</v>
      </c>
      <c r="B174" s="3" t="s">
        <v>197</v>
      </c>
      <c r="C174" s="10">
        <v>726</v>
      </c>
      <c r="D174" s="9" t="s">
        <v>58</v>
      </c>
      <c r="E174" s="10">
        <v>9.2105662200000005</v>
      </c>
      <c r="F174" s="10">
        <v>0.59540615569999999</v>
      </c>
      <c r="G174" s="10">
        <v>19.852988369999998</v>
      </c>
      <c r="H174" s="10">
        <v>11.828112969999999</v>
      </c>
      <c r="I174" s="10">
        <v>72.897448900000001</v>
      </c>
      <c r="J174" s="10">
        <v>34.563062950000003</v>
      </c>
      <c r="K174" s="10">
        <v>85.504717389999996</v>
      </c>
      <c r="L174" s="11">
        <v>3.8657407407407408E-3</v>
      </c>
      <c r="M174" s="11">
        <v>4.6701273148148153E-3</v>
      </c>
      <c r="N174" s="10">
        <v>1.8047521199999998</v>
      </c>
      <c r="O174" s="10">
        <v>12.957325560000001</v>
      </c>
      <c r="P174" s="10">
        <v>0.13928430767930783</v>
      </c>
      <c r="Q174" s="9">
        <v>0.14607259668540487</v>
      </c>
      <c r="R174">
        <v>7.9878679799999901</v>
      </c>
      <c r="S174">
        <v>0.6164750544401687</v>
      </c>
      <c r="T174" s="9">
        <v>0.65253730119381326</v>
      </c>
      <c r="U174" s="3">
        <v>13.347330343333333</v>
      </c>
      <c r="V174" s="3">
        <v>9.1791598506666663</v>
      </c>
      <c r="W174" s="3">
        <v>0.52249802013333335</v>
      </c>
      <c r="X174" s="3">
        <v>0.5977257658666667</v>
      </c>
      <c r="Y174" s="3">
        <v>19.061100026666669</v>
      </c>
      <c r="Z174" s="3">
        <v>19.941992986666666</v>
      </c>
      <c r="AA174" s="3">
        <v>9.955575301333333</v>
      </c>
      <c r="AB174" s="3">
        <v>11.97591064</v>
      </c>
      <c r="AC174" s="3">
        <v>87.105767049999997</v>
      </c>
      <c r="AD174" s="3">
        <v>73.161387906666661</v>
      </c>
      <c r="AE174" s="3">
        <v>34.204796170000002</v>
      </c>
      <c r="AF174" s="3">
        <v>34.607577633333335</v>
      </c>
      <c r="AG174" s="3">
        <v>75.763189893333333</v>
      </c>
      <c r="AH174" s="3">
        <v>84.806372316666668</v>
      </c>
      <c r="AI174" s="12">
        <v>43638</v>
      </c>
      <c r="AJ174" s="13">
        <v>640</v>
      </c>
      <c r="AK174" s="16">
        <v>3.00949</v>
      </c>
      <c r="AL174" s="10">
        <v>9.4899999999999984E-3</v>
      </c>
      <c r="AM174" s="10">
        <v>0.59352862681052265</v>
      </c>
      <c r="AN174" s="14">
        <v>12</v>
      </c>
      <c r="AO174" s="10">
        <v>285.14999999999998</v>
      </c>
      <c r="AP174" s="14">
        <v>10.5</v>
      </c>
      <c r="AQ174" s="14">
        <v>37</v>
      </c>
      <c r="AR174" s="10">
        <v>310.14999999999998</v>
      </c>
      <c r="AS174" s="14">
        <v>47.1</v>
      </c>
      <c r="AT174" s="14">
        <v>0.5</v>
      </c>
      <c r="AU174" s="10">
        <v>0.69113253731286817</v>
      </c>
      <c r="AV174" s="10">
        <v>13.721046225400961</v>
      </c>
      <c r="AW174" s="10">
        <v>0.60650260152441471</v>
      </c>
      <c r="AX174" s="10">
        <v>0.69382508263628739</v>
      </c>
      <c r="AY174" s="10">
        <v>11.551598264201404</v>
      </c>
      <c r="AZ174" s="10">
        <v>13.83771064368347</v>
      </c>
      <c r="BA174" s="10">
        <v>2.127394488820963</v>
      </c>
      <c r="BB174" s="10">
        <v>0.16418469065779673</v>
      </c>
      <c r="BC174" s="2">
        <v>0.16564050382814174</v>
      </c>
      <c r="BD174" s="1" t="s">
        <v>59</v>
      </c>
      <c r="BE174" s="15"/>
      <c r="BF174" s="9">
        <v>0.65253730119381326</v>
      </c>
      <c r="BG174">
        <v>52</v>
      </c>
      <c r="BH174" s="19">
        <v>149.69999999999999</v>
      </c>
      <c r="BI174">
        <v>102</v>
      </c>
      <c r="BJ174" s="19">
        <v>31.2</v>
      </c>
      <c r="BK174">
        <v>85</v>
      </c>
      <c r="BL174" s="20">
        <v>15.4</v>
      </c>
      <c r="BM174">
        <v>79</v>
      </c>
      <c r="BN174">
        <v>74</v>
      </c>
      <c r="BO174" s="20">
        <v>16.399999999999999</v>
      </c>
      <c r="BP174">
        <v>88</v>
      </c>
      <c r="BQ174" s="19">
        <v>15</v>
      </c>
      <c r="BR174">
        <v>85</v>
      </c>
      <c r="BS174">
        <v>94</v>
      </c>
      <c r="BT174" s="20">
        <v>6.11</v>
      </c>
      <c r="BU174" s="20">
        <v>0.40000000000000036</v>
      </c>
      <c r="BV174" s="20">
        <v>-6</v>
      </c>
      <c r="BW174" s="20">
        <v>-20</v>
      </c>
      <c r="BX174" s="20">
        <v>-3</v>
      </c>
      <c r="BY174" s="20">
        <v>10.29</v>
      </c>
      <c r="BZ174" s="25">
        <f t="shared" si="5"/>
        <v>46.266421740000006</v>
      </c>
      <c r="CA174" s="25">
        <f t="shared" si="4"/>
        <v>20.645352937002936</v>
      </c>
    </row>
    <row r="175" spans="1:79" x14ac:dyDescent="0.3">
      <c r="A175" s="2">
        <v>126</v>
      </c>
      <c r="B175" s="3" t="s">
        <v>198</v>
      </c>
      <c r="C175" s="10">
        <v>540</v>
      </c>
      <c r="D175" s="9" t="s">
        <v>58</v>
      </c>
      <c r="E175" s="10">
        <v>9.6042045389999995</v>
      </c>
      <c r="F175" s="10">
        <v>0.62579226860000003</v>
      </c>
      <c r="G175" s="10">
        <v>18.221864879999998</v>
      </c>
      <c r="H175" s="10">
        <v>11.437423920000001</v>
      </c>
      <c r="I175" s="10">
        <v>78.053241380000003</v>
      </c>
      <c r="J175" s="10">
        <v>33.34252163</v>
      </c>
      <c r="K175" s="10">
        <v>69.551524499999999</v>
      </c>
      <c r="L175" s="11">
        <v>4.7337962962962958E-3</v>
      </c>
      <c r="M175" s="11">
        <v>5.5092476851851847E-3</v>
      </c>
      <c r="N175" s="10">
        <v>0.18573017000000114</v>
      </c>
      <c r="O175" s="10">
        <v>13.464887279999999</v>
      </c>
      <c r="P175" s="10">
        <v>1.3793666901012568E-2</v>
      </c>
      <c r="Q175" s="9">
        <v>2.6808711880006404E-2</v>
      </c>
      <c r="R175">
        <v>11.753251519999999</v>
      </c>
      <c r="S175">
        <v>0.87288153815127967</v>
      </c>
      <c r="T175" s="9">
        <v>0.69212692447873814</v>
      </c>
      <c r="U175" s="3">
        <v>13.24582288</v>
      </c>
      <c r="V175" s="3">
        <v>9.5067408130000004</v>
      </c>
      <c r="W175" s="3">
        <v>0.5504159041333333</v>
      </c>
      <c r="X175" s="3">
        <v>0.55053733173333341</v>
      </c>
      <c r="Y175" s="3">
        <v>18.904291260000001</v>
      </c>
      <c r="Z175" s="3">
        <v>19.525769060000002</v>
      </c>
      <c r="AA175" s="3">
        <v>10.410746951333332</v>
      </c>
      <c r="AB175" s="3">
        <v>10.708951733666666</v>
      </c>
      <c r="AC175" s="3">
        <v>92.470471536666665</v>
      </c>
      <c r="AD175" s="3">
        <v>79.418978506666676</v>
      </c>
      <c r="AE175" s="3">
        <v>33.020936370000001</v>
      </c>
      <c r="AF175" s="3">
        <v>33.127994253333334</v>
      </c>
      <c r="AG175" s="3">
        <v>60.179646143333336</v>
      </c>
      <c r="AH175" s="3">
        <v>69.147545233333332</v>
      </c>
      <c r="AI175" s="12">
        <v>43638</v>
      </c>
      <c r="AJ175" s="13">
        <v>640</v>
      </c>
      <c r="AK175" s="16">
        <v>3.00949</v>
      </c>
      <c r="AL175" s="10">
        <v>9.4899999999999984E-3</v>
      </c>
      <c r="AM175" s="10">
        <v>0.62381892141193362</v>
      </c>
      <c r="AN175" s="14">
        <v>12</v>
      </c>
      <c r="AO175" s="10">
        <v>285.14999999999998</v>
      </c>
      <c r="AP175" s="14">
        <v>10.5</v>
      </c>
      <c r="AQ175" s="14">
        <v>37</v>
      </c>
      <c r="AR175" s="10">
        <v>310.14999999999998</v>
      </c>
      <c r="AS175" s="14">
        <v>47.1</v>
      </c>
      <c r="AT175" s="14">
        <v>0.5</v>
      </c>
      <c r="AU175" s="10">
        <v>0.72640397531633039</v>
      </c>
      <c r="AV175" s="10">
        <v>13.236435086509026</v>
      </c>
      <c r="AW175" s="10">
        <v>0.63890898130502338</v>
      </c>
      <c r="AX175" s="10">
        <v>0.63904993141862965</v>
      </c>
      <c r="AY175" s="10">
        <v>12.079119743177571</v>
      </c>
      <c r="AZ175" s="10">
        <v>12.425172449297918</v>
      </c>
      <c r="BA175" s="10">
        <v>0.1829664202221668</v>
      </c>
      <c r="BB175" s="10">
        <v>1.3588410836081415E-2</v>
      </c>
      <c r="BC175" s="2">
        <v>3.1153967161945365E-2</v>
      </c>
      <c r="BD175" s="1" t="s">
        <v>59</v>
      </c>
      <c r="BE175" s="15"/>
      <c r="BF175" s="9">
        <v>0.69212692447873814</v>
      </c>
      <c r="BG175">
        <v>53</v>
      </c>
      <c r="BH175" s="19">
        <v>153.5</v>
      </c>
      <c r="BI175">
        <v>118</v>
      </c>
      <c r="BJ175" s="19">
        <v>31</v>
      </c>
      <c r="BK175">
        <v>88</v>
      </c>
      <c r="BL175" s="20">
        <v>14</v>
      </c>
      <c r="BM175">
        <v>78</v>
      </c>
      <c r="BN175">
        <v>89</v>
      </c>
      <c r="BO175" s="20">
        <v>4.72</v>
      </c>
      <c r="BP175">
        <v>89</v>
      </c>
      <c r="BQ175" s="19">
        <v>13.7</v>
      </c>
      <c r="BR175">
        <v>85</v>
      </c>
      <c r="BS175">
        <v>77</v>
      </c>
      <c r="BT175" s="20">
        <v>6.63</v>
      </c>
      <c r="BU175" s="20">
        <v>0.30000000000000071</v>
      </c>
      <c r="BV175" s="20">
        <v>-7</v>
      </c>
      <c r="BW175" s="20">
        <v>12</v>
      </c>
      <c r="BX175" s="20">
        <v>-1</v>
      </c>
      <c r="BY175" s="20">
        <v>-1.9100000000000001</v>
      </c>
      <c r="BZ175" s="25">
        <f t="shared" si="5"/>
        <v>53.523899660000005</v>
      </c>
      <c r="CA175" s="25">
        <f t="shared" si="4"/>
        <v>22.715954401638218</v>
      </c>
    </row>
    <row r="176" spans="1:79" x14ac:dyDescent="0.3">
      <c r="A176" s="2">
        <v>127</v>
      </c>
      <c r="B176" s="3" t="s">
        <v>200</v>
      </c>
      <c r="C176" s="10">
        <v>485</v>
      </c>
      <c r="D176" s="9" t="s">
        <v>58</v>
      </c>
      <c r="E176" s="10">
        <v>8.6109543889999998</v>
      </c>
      <c r="F176" s="10">
        <v>0.49773873320000001</v>
      </c>
      <c r="G176" s="10">
        <v>16.330961240000001</v>
      </c>
      <c r="H176" s="10">
        <v>8.1749484169999995</v>
      </c>
      <c r="I176" s="10">
        <v>77.737961720000001</v>
      </c>
      <c r="J176" s="10">
        <v>37.686879920000003</v>
      </c>
      <c r="K176" s="10">
        <v>85.397633159999998</v>
      </c>
      <c r="L176" s="11">
        <v>2.6556712962962966E-2</v>
      </c>
      <c r="M176" s="11">
        <v>2.690971064814815E-2</v>
      </c>
      <c r="N176" s="10">
        <v>-4.0332196999999681E-2</v>
      </c>
      <c r="O176" s="10">
        <v>11.060152209999998</v>
      </c>
      <c r="P176" s="10">
        <v>-3.6466222375794669E-3</v>
      </c>
      <c r="Q176" s="9">
        <v>-3.6466222375794669E-3</v>
      </c>
      <c r="R176">
        <v>16.0202898</v>
      </c>
      <c r="S176">
        <v>1.4484691978755329</v>
      </c>
      <c r="T176" s="9">
        <v>1.4484691978755329</v>
      </c>
      <c r="U176" s="3">
        <v>13.261133320000001</v>
      </c>
      <c r="V176" s="3">
        <v>8.6109543889999998</v>
      </c>
      <c r="W176" s="3">
        <v>0.5119548035</v>
      </c>
      <c r="X176" s="3">
        <v>0.49773873320000001</v>
      </c>
      <c r="Y176" s="3">
        <v>16.104842619999999</v>
      </c>
      <c r="Z176" s="3">
        <v>16.330961240000001</v>
      </c>
      <c r="AA176" s="3">
        <v>8.2152806139999992</v>
      </c>
      <c r="AB176" s="3">
        <v>8.1749484169999995</v>
      </c>
      <c r="AC176" s="3">
        <v>88.79811393</v>
      </c>
      <c r="AD176" s="3">
        <v>77.737961720000001</v>
      </c>
      <c r="AE176" s="3">
        <v>35.716877140000001</v>
      </c>
      <c r="AF176" s="3">
        <v>37.686879920000003</v>
      </c>
      <c r="AG176" s="3">
        <v>69.377343359999998</v>
      </c>
      <c r="AH176" s="3">
        <v>85.397633159999998</v>
      </c>
      <c r="AI176" s="12">
        <v>43638</v>
      </c>
      <c r="AJ176" s="13">
        <v>640</v>
      </c>
      <c r="AK176" s="16">
        <v>3.00949</v>
      </c>
      <c r="AL176" s="10">
        <v>9.4899999999999984E-3</v>
      </c>
      <c r="AM176" s="10">
        <v>0.49616918467913168</v>
      </c>
      <c r="AN176" s="14">
        <v>12</v>
      </c>
      <c r="AO176" s="10">
        <v>285.14999999999998</v>
      </c>
      <c r="AP176" s="14">
        <v>10.5</v>
      </c>
      <c r="AQ176" s="14">
        <v>37</v>
      </c>
      <c r="AR176" s="10">
        <v>310.14999999999998</v>
      </c>
      <c r="AS176" s="14">
        <v>47.1</v>
      </c>
      <c r="AT176" s="14">
        <v>0.5</v>
      </c>
      <c r="AU176" s="10">
        <v>0.5777626420253833</v>
      </c>
      <c r="AV176" s="10">
        <v>9.4354193128365296</v>
      </c>
      <c r="AW176" s="10">
        <v>0.59426429999952013</v>
      </c>
      <c r="AX176" s="10">
        <v>0.5777626420253833</v>
      </c>
      <c r="AY176" s="10">
        <v>9.5705330261767383</v>
      </c>
      <c r="AZ176" s="10">
        <v>9.4354193128365296</v>
      </c>
      <c r="BA176" s="10">
        <v>-0.13511371334020872</v>
      </c>
      <c r="BB176" s="10">
        <v>-1.221626165488447E-2</v>
      </c>
      <c r="BC176" s="2">
        <v>-1.221626165488447E-2</v>
      </c>
      <c r="BD176" s="1" t="s">
        <v>59</v>
      </c>
      <c r="BE176" s="15"/>
      <c r="BF176" s="9">
        <v>1.4484691978755329</v>
      </c>
      <c r="BG176">
        <v>52</v>
      </c>
      <c r="BH176" s="19">
        <v>146.30000000000001</v>
      </c>
      <c r="BI176">
        <v>83</v>
      </c>
      <c r="BJ176" s="19">
        <v>30.8</v>
      </c>
      <c r="BK176">
        <v>92</v>
      </c>
      <c r="BL176" s="20">
        <v>16.2</v>
      </c>
      <c r="BM176">
        <v>79</v>
      </c>
      <c r="BN176">
        <v>78</v>
      </c>
      <c r="BO176" s="20">
        <v>5.74</v>
      </c>
      <c r="BP176">
        <v>87</v>
      </c>
      <c r="BQ176" s="19">
        <v>13.7</v>
      </c>
      <c r="BR176">
        <v>86</v>
      </c>
      <c r="BS176">
        <v>72</v>
      </c>
      <c r="BT176" s="20">
        <v>10.56</v>
      </c>
      <c r="BU176" s="20">
        <v>2.5</v>
      </c>
      <c r="BV176" s="20">
        <v>-7</v>
      </c>
      <c r="BW176" s="20">
        <v>6</v>
      </c>
      <c r="BX176" s="20">
        <v>5</v>
      </c>
      <c r="BY176" s="20">
        <v>-4.82</v>
      </c>
      <c r="BZ176" s="25">
        <f t="shared" si="5"/>
        <v>37.648166710000005</v>
      </c>
      <c r="CA176" s="25">
        <f t="shared" si="4"/>
        <v>17.589568298737273</v>
      </c>
    </row>
    <row r="177" spans="1:79" x14ac:dyDescent="0.3">
      <c r="A177" s="2">
        <v>128</v>
      </c>
      <c r="B177" s="3" t="s">
        <v>201</v>
      </c>
      <c r="C177" s="10">
        <v>659</v>
      </c>
      <c r="D177" s="9" t="s">
        <v>58</v>
      </c>
      <c r="E177" s="10"/>
      <c r="F177" s="10"/>
      <c r="G177" s="10"/>
      <c r="H177" s="10"/>
      <c r="I177" s="10"/>
      <c r="J177" s="10"/>
      <c r="K177" s="10"/>
      <c r="L177" s="11"/>
      <c r="M177" s="11"/>
      <c r="N177" s="10">
        <v>0</v>
      </c>
      <c r="O177" s="10">
        <v>0</v>
      </c>
      <c r="P177" s="10" t="e">
        <v>#DIV/0!</v>
      </c>
      <c r="Q177" s="9">
        <v>0.56355417923559969</v>
      </c>
      <c r="R177">
        <v>0</v>
      </c>
      <c r="S177" t="e">
        <v>#DIV/0!</v>
      </c>
      <c r="T177" s="9">
        <v>1.2851657048482985</v>
      </c>
      <c r="U177" s="3">
        <v>13.284300980000001</v>
      </c>
      <c r="V177" s="3">
        <v>7.4314868900000004</v>
      </c>
      <c r="W177" s="3">
        <v>0.4870912013</v>
      </c>
      <c r="X177" s="3">
        <v>0.75576754925</v>
      </c>
      <c r="Y177" s="3">
        <v>23.175533995000002</v>
      </c>
      <c r="Z177" s="3">
        <v>23.703341049999999</v>
      </c>
      <c r="AA177" s="3">
        <v>11.252828165</v>
      </c>
      <c r="AB177" s="3">
        <v>17.930512</v>
      </c>
      <c r="AC177" s="3">
        <v>96.968435314999994</v>
      </c>
      <c r="AD177" s="3">
        <v>85.31583793499999</v>
      </c>
      <c r="AE177" s="3">
        <v>29.337494055000001</v>
      </c>
      <c r="AF177" s="3">
        <v>29.679787265000002</v>
      </c>
      <c r="AG177" s="3">
        <v>67.952077630000005</v>
      </c>
      <c r="AH177" s="3">
        <v>82.893989610000006</v>
      </c>
      <c r="AI177" s="12">
        <v>43638</v>
      </c>
      <c r="AJ177" s="13">
        <v>640</v>
      </c>
      <c r="AK177" s="16">
        <v>3.00949</v>
      </c>
      <c r="AL177" s="10">
        <v>9.4899999999999984E-3</v>
      </c>
      <c r="AM177" s="10" t="s">
        <v>518</v>
      </c>
      <c r="AN177" s="14">
        <v>12</v>
      </c>
      <c r="AO177" s="10">
        <v>285.14999999999998</v>
      </c>
      <c r="AP177" s="14">
        <v>10.5</v>
      </c>
      <c r="AQ177" s="14">
        <v>37</v>
      </c>
      <c r="AR177" s="10">
        <v>310.14999999999998</v>
      </c>
      <c r="AS177" s="14">
        <v>47.1</v>
      </c>
      <c r="AT177" s="14">
        <v>0.5</v>
      </c>
      <c r="AU177" s="10" t="s">
        <v>518</v>
      </c>
      <c r="AV177" s="10" t="s">
        <v>518</v>
      </c>
      <c r="AW177" s="10">
        <v>0.56540325395436963</v>
      </c>
      <c r="AX177" s="10">
        <v>0.87727602231083313</v>
      </c>
      <c r="AY177" s="10">
        <v>13.107744836747379</v>
      </c>
      <c r="AZ177" s="10">
        <v>20.804837191454013</v>
      </c>
      <c r="BA177" s="10" t="s">
        <v>518</v>
      </c>
      <c r="BB177" s="10" t="s">
        <v>518</v>
      </c>
      <c r="BC177" s="2">
        <v>0.64942982149298989</v>
      </c>
      <c r="BD177" s="1" t="s">
        <v>59</v>
      </c>
      <c r="BE177" s="15"/>
      <c r="BF177" s="9">
        <v>1.2851657048482985</v>
      </c>
      <c r="BG177">
        <v>48</v>
      </c>
      <c r="BH177" s="19">
        <v>156.80000000000001</v>
      </c>
      <c r="BI177">
        <v>115</v>
      </c>
      <c r="BJ177" s="19">
        <v>30.4</v>
      </c>
      <c r="BK177">
        <v>85</v>
      </c>
      <c r="BL177" s="20">
        <v>15.5</v>
      </c>
      <c r="BM177">
        <v>91</v>
      </c>
      <c r="BN177">
        <v>69</v>
      </c>
      <c r="BO177" s="20">
        <v>7.68</v>
      </c>
      <c r="BP177">
        <v>88</v>
      </c>
      <c r="BQ177" s="19">
        <v>15.1</v>
      </c>
      <c r="BR177">
        <v>90</v>
      </c>
      <c r="BS177">
        <v>76</v>
      </c>
      <c r="BT177" s="20">
        <v>7.75</v>
      </c>
      <c r="BU177" s="20">
        <v>0.40000000000000036</v>
      </c>
      <c r="BV177" s="20">
        <v>1</v>
      </c>
      <c r="BW177" s="20">
        <v>-7</v>
      </c>
      <c r="BX177" s="20">
        <v>-3</v>
      </c>
      <c r="BY177" s="20">
        <v>-7.0000000000000284E-2</v>
      </c>
      <c r="BZ177" s="25">
        <f t="shared" si="5"/>
        <v>52.163122550000004</v>
      </c>
      <c r="CA177" s="25">
        <f t="shared" si="4"/>
        <v>21.216388740205904</v>
      </c>
    </row>
    <row r="178" spans="1:79" x14ac:dyDescent="0.3">
      <c r="A178" s="2">
        <v>129</v>
      </c>
      <c r="B178" s="3" t="s">
        <v>202</v>
      </c>
      <c r="C178" s="10">
        <v>718</v>
      </c>
      <c r="D178" s="9" t="s">
        <v>58</v>
      </c>
      <c r="E178" s="10">
        <v>8.0269263140000007</v>
      </c>
      <c r="F178" s="10">
        <v>0.78262647510000005</v>
      </c>
      <c r="G178" s="10">
        <v>21.996720939999999</v>
      </c>
      <c r="H178" s="10">
        <v>16.493242540000001</v>
      </c>
      <c r="I178" s="10">
        <v>88.178186740000001</v>
      </c>
      <c r="J178" s="10">
        <v>26.20520951</v>
      </c>
      <c r="K178" s="10">
        <v>84.607459629999994</v>
      </c>
      <c r="L178" s="11">
        <v>1.2378472222222221E-2</v>
      </c>
      <c r="M178" s="11">
        <v>1.2893506944444444E-2</v>
      </c>
      <c r="N178" s="10">
        <v>3.6798113600000004</v>
      </c>
      <c r="O178" s="10">
        <v>11.373041759999992</v>
      </c>
      <c r="P178" s="10">
        <v>0.32355560083690427</v>
      </c>
      <c r="Q178" s="9">
        <v>0.32355560083690427</v>
      </c>
      <c r="R178">
        <v>12.698367359999992</v>
      </c>
      <c r="S178">
        <v>1.1165322020236739</v>
      </c>
      <c r="T178" s="9">
        <v>1.1165322020236739</v>
      </c>
      <c r="U178" s="3">
        <v>13.28265234</v>
      </c>
      <c r="V178" s="3">
        <v>8.0269263140000007</v>
      </c>
      <c r="W178" s="3">
        <v>0.67145288920000001</v>
      </c>
      <c r="X178" s="3">
        <v>0.78262647510000005</v>
      </c>
      <c r="Y178" s="3">
        <v>19.227694540000002</v>
      </c>
      <c r="Z178" s="3">
        <v>21.996720939999999</v>
      </c>
      <c r="AA178" s="3">
        <v>12.81343118</v>
      </c>
      <c r="AB178" s="3">
        <v>16.493242540000001</v>
      </c>
      <c r="AC178" s="3">
        <v>99.551228499999993</v>
      </c>
      <c r="AD178" s="3">
        <v>88.178186740000001</v>
      </c>
      <c r="AE178" s="3">
        <v>24.96455229</v>
      </c>
      <c r="AF178" s="3">
        <v>26.20520951</v>
      </c>
      <c r="AG178" s="3">
        <v>71.909092270000002</v>
      </c>
      <c r="AH178" s="3">
        <v>84.607459629999994</v>
      </c>
      <c r="AI178" s="12">
        <v>43638</v>
      </c>
      <c r="AJ178" s="13">
        <v>640</v>
      </c>
      <c r="AK178" s="16">
        <v>3.00949</v>
      </c>
      <c r="AL178" s="10">
        <v>9.4899999999999984E-3</v>
      </c>
      <c r="AM178" s="10">
        <v>0.78015857347922746</v>
      </c>
      <c r="AN178" s="14">
        <v>12</v>
      </c>
      <c r="AO178" s="10">
        <v>285.14999999999998</v>
      </c>
      <c r="AP178" s="14">
        <v>10.5</v>
      </c>
      <c r="AQ178" s="14">
        <v>37</v>
      </c>
      <c r="AR178" s="10">
        <v>310.14999999999998</v>
      </c>
      <c r="AS178" s="14">
        <v>47.1</v>
      </c>
      <c r="AT178" s="14">
        <v>0.5</v>
      </c>
      <c r="AU178" s="10">
        <v>0.90845319002147717</v>
      </c>
      <c r="AV178" s="10">
        <v>19.982991307955224</v>
      </c>
      <c r="AW178" s="10">
        <v>0.77940567889035028</v>
      </c>
      <c r="AX178" s="10">
        <v>0.90845319002147717</v>
      </c>
      <c r="AY178" s="10">
        <v>14.986174316444982</v>
      </c>
      <c r="AZ178" s="10">
        <v>19.982991307955224</v>
      </c>
      <c r="BA178" s="10">
        <v>4.9968169915102418</v>
      </c>
      <c r="BB178" s="10">
        <v>0.43935625112047816</v>
      </c>
      <c r="BC178" s="2">
        <v>0.43935625112047816</v>
      </c>
      <c r="BD178" s="1" t="s">
        <v>59</v>
      </c>
      <c r="BE178" s="15"/>
      <c r="BF178" s="9">
        <v>1.1165322020236739</v>
      </c>
      <c r="BG178">
        <v>50</v>
      </c>
      <c r="BH178" s="19">
        <v>147.5</v>
      </c>
      <c r="BI178">
        <v>115</v>
      </c>
      <c r="BJ178" s="19">
        <v>28.6</v>
      </c>
      <c r="BK178">
        <v>83</v>
      </c>
      <c r="BL178" s="20">
        <v>14</v>
      </c>
      <c r="BM178">
        <v>82</v>
      </c>
      <c r="BN178">
        <v>94</v>
      </c>
      <c r="BO178" s="20">
        <v>4.26</v>
      </c>
      <c r="BP178">
        <v>90</v>
      </c>
      <c r="BQ178" s="19">
        <v>15.3</v>
      </c>
      <c r="BR178">
        <v>85</v>
      </c>
      <c r="BS178">
        <v>94</v>
      </c>
      <c r="BT178" s="20">
        <v>20</v>
      </c>
      <c r="BU178" s="20">
        <v>-1.3000000000000007</v>
      </c>
      <c r="BV178" s="20">
        <v>-3</v>
      </c>
      <c r="BW178" s="20">
        <v>0</v>
      </c>
      <c r="BX178" s="20">
        <v>-7</v>
      </c>
      <c r="BY178" s="20">
        <v>-15.74</v>
      </c>
      <c r="BZ178" s="25">
        <f t="shared" si="5"/>
        <v>52.163122550000004</v>
      </c>
      <c r="CA178" s="25">
        <f t="shared" si="4"/>
        <v>23.97615515081873</v>
      </c>
    </row>
    <row r="179" spans="1:79" x14ac:dyDescent="0.3">
      <c r="A179" s="2">
        <v>131</v>
      </c>
      <c r="B179" s="3" t="s">
        <v>204</v>
      </c>
      <c r="C179" s="10">
        <v>742</v>
      </c>
      <c r="D179" s="9" t="s">
        <v>58</v>
      </c>
      <c r="E179" s="10">
        <v>9.1029517480000006</v>
      </c>
      <c r="F179" s="10">
        <v>0.5028435349</v>
      </c>
      <c r="G179" s="10">
        <v>27.75534442</v>
      </c>
      <c r="H179" s="10">
        <v>13.95993404</v>
      </c>
      <c r="I179" s="10">
        <v>77.421915769999998</v>
      </c>
      <c r="J179" s="10">
        <v>28.083763220000002</v>
      </c>
      <c r="K179" s="10">
        <v>84.282174350000005</v>
      </c>
      <c r="L179" s="11">
        <v>1.3084490740740739E-2</v>
      </c>
      <c r="M179" s="11">
        <v>1.3871516203703705E-2</v>
      </c>
      <c r="N179" s="10">
        <v>2.9709466100000004</v>
      </c>
      <c r="O179" s="10">
        <v>15.962711280000008</v>
      </c>
      <c r="P179" s="10">
        <v>0.1861179193112612</v>
      </c>
      <c r="Q179" s="9">
        <v>0.21332294402275717</v>
      </c>
      <c r="R179">
        <v>10.534183800000008</v>
      </c>
      <c r="S179">
        <v>0.65992447117667863</v>
      </c>
      <c r="T179" s="9">
        <v>0.36135107582113807</v>
      </c>
      <c r="U179" s="3">
        <v>13.335817013333333</v>
      </c>
      <c r="V179" s="3">
        <v>8.8583177473333325</v>
      </c>
      <c r="W179" s="3">
        <v>0.42966272086666663</v>
      </c>
      <c r="X179" s="3">
        <v>0.49808817570000002</v>
      </c>
      <c r="Y179" s="3">
        <v>25.812108066666667</v>
      </c>
      <c r="Z179" s="3">
        <v>28.342182863333335</v>
      </c>
      <c r="AA179" s="3">
        <v>11.102120396666669</v>
      </c>
      <c r="AB179" s="3">
        <v>14.106952440000001</v>
      </c>
      <c r="AC179" s="3">
        <v>91.799357999999998</v>
      </c>
      <c r="AD179" s="3">
        <v>77.646323413333334</v>
      </c>
      <c r="AE179" s="3">
        <v>28.316119736666668</v>
      </c>
      <c r="AF179" s="3">
        <v>28.177039056666668</v>
      </c>
      <c r="AG179" s="3">
        <v>76.519323310000004</v>
      </c>
      <c r="AH179" s="3">
        <v>81.906329823333337</v>
      </c>
      <c r="AI179" s="12">
        <v>43639</v>
      </c>
      <c r="AJ179" s="13">
        <v>640.1</v>
      </c>
      <c r="AK179" s="16">
        <v>2.9548800000000002</v>
      </c>
      <c r="AL179" s="10">
        <v>4.5119999999999827E-2</v>
      </c>
      <c r="AM179" s="10">
        <v>0.51052178250893432</v>
      </c>
      <c r="AN179" s="14">
        <v>12</v>
      </c>
      <c r="AO179" s="10">
        <v>285.14999999999998</v>
      </c>
      <c r="AP179" s="14">
        <v>10.5</v>
      </c>
      <c r="AQ179" s="14">
        <v>37</v>
      </c>
      <c r="AR179" s="10">
        <v>310.14999999999998</v>
      </c>
      <c r="AS179" s="14">
        <v>47.1</v>
      </c>
      <c r="AT179" s="14">
        <v>0.5</v>
      </c>
      <c r="AU179" s="10">
        <v>0.59446886974395552</v>
      </c>
      <c r="AV179" s="10">
        <v>16.499688226711601</v>
      </c>
      <c r="AW179" s="10">
        <v>0.50795345732249564</v>
      </c>
      <c r="AX179" s="10">
        <v>0.58884701560315866</v>
      </c>
      <c r="AY179" s="10">
        <v>13.094859949109802</v>
      </c>
      <c r="AZ179" s="10">
        <v>16.697874801108966</v>
      </c>
      <c r="BA179" s="10">
        <v>3.5178934935993684</v>
      </c>
      <c r="BB179" s="10">
        <v>0.22038195340956931</v>
      </c>
      <c r="BC179" s="2">
        <v>0.25603884382654957</v>
      </c>
      <c r="BD179" s="1" t="s">
        <v>59</v>
      </c>
      <c r="BE179" s="15"/>
      <c r="BF179" s="9">
        <v>0.36135107582113807</v>
      </c>
      <c r="BG179">
        <v>72</v>
      </c>
      <c r="BH179" s="19">
        <v>154</v>
      </c>
      <c r="BI179">
        <v>119</v>
      </c>
      <c r="BJ179" s="19">
        <v>33.1</v>
      </c>
      <c r="BK179">
        <v>90</v>
      </c>
      <c r="BL179" s="20">
        <v>14.6</v>
      </c>
      <c r="BM179">
        <v>81</v>
      </c>
      <c r="BN179">
        <v>83</v>
      </c>
      <c r="BO179" s="20">
        <v>4.5</v>
      </c>
      <c r="BP179">
        <v>86</v>
      </c>
      <c r="BQ179" s="19">
        <v>14.1</v>
      </c>
      <c r="BR179">
        <v>80</v>
      </c>
      <c r="BS179">
        <v>80</v>
      </c>
      <c r="BT179" s="20">
        <v>9.2799999999999994</v>
      </c>
      <c r="BU179" s="20">
        <v>0.5</v>
      </c>
      <c r="BV179" s="20">
        <v>1</v>
      </c>
      <c r="BW179" s="20">
        <v>3</v>
      </c>
      <c r="BX179" s="20">
        <v>4</v>
      </c>
      <c r="BY179" s="20">
        <v>-4.7799999999999994</v>
      </c>
      <c r="BZ179" s="25">
        <f t="shared" si="5"/>
        <v>53.977492030000001</v>
      </c>
      <c r="CA179" s="25">
        <f t="shared" si="4"/>
        <v>22.759947727272728</v>
      </c>
    </row>
    <row r="180" spans="1:79" x14ac:dyDescent="0.3">
      <c r="A180" s="2">
        <v>132</v>
      </c>
      <c r="B180" s="3" t="s">
        <v>205</v>
      </c>
      <c r="C180" s="10">
        <v>749</v>
      </c>
      <c r="D180" s="9" t="s">
        <v>58</v>
      </c>
      <c r="E180" s="10">
        <v>9.3073595630000003</v>
      </c>
      <c r="F180" s="10">
        <v>0.54106262989999998</v>
      </c>
      <c r="G180" s="10">
        <v>21.30976729</v>
      </c>
      <c r="H180" s="10">
        <v>11.53197561</v>
      </c>
      <c r="I180" s="10">
        <v>80.640603339999998</v>
      </c>
      <c r="J180" s="10">
        <v>29.542752029999999</v>
      </c>
      <c r="K180" s="10">
        <v>66.452472279999995</v>
      </c>
      <c r="L180" s="11">
        <v>4.0798611111111114E-3</v>
      </c>
      <c r="M180" s="11">
        <v>4.8032291666666666E-3</v>
      </c>
      <c r="N180" s="10">
        <v>1.3073292799999994</v>
      </c>
      <c r="O180" s="10">
        <v>10.999942180000005</v>
      </c>
      <c r="P180" s="10">
        <v>0.11884874107583707</v>
      </c>
      <c r="Q180" s="9">
        <v>0.18054395712727525</v>
      </c>
      <c r="R180">
        <v>2.9942449199999928</v>
      </c>
      <c r="S180">
        <v>0.27220551444753061</v>
      </c>
      <c r="T180" s="9">
        <v>0.31331609943341276</v>
      </c>
      <c r="U180" s="3">
        <v>13.208862516666665</v>
      </c>
      <c r="V180" s="3">
        <v>9.0356799293333339</v>
      </c>
      <c r="W180" s="3">
        <v>0.50427200630000002</v>
      </c>
      <c r="X180" s="3">
        <v>0.56814004600000001</v>
      </c>
      <c r="Y180" s="3">
        <v>20.026711713333331</v>
      </c>
      <c r="Z180" s="3">
        <v>21.346937216666664</v>
      </c>
      <c r="AA180" s="3">
        <v>10.114382221</v>
      </c>
      <c r="AB180" s="3">
        <v>12.117905906666669</v>
      </c>
      <c r="AC180" s="3">
        <v>92.015569733333336</v>
      </c>
      <c r="AD180" s="3">
        <v>80.923890213333337</v>
      </c>
      <c r="AE180" s="3">
        <v>29.509263146666665</v>
      </c>
      <c r="AF180" s="3">
        <v>29.120910103333333</v>
      </c>
      <c r="AG180" s="3">
        <v>62.594833630000004</v>
      </c>
      <c r="AH180" s="3">
        <v>66.085075869999997</v>
      </c>
      <c r="AI180" s="12">
        <v>43639</v>
      </c>
      <c r="AJ180" s="13">
        <v>640.1</v>
      </c>
      <c r="AK180" s="16">
        <v>2.9548800000000002</v>
      </c>
      <c r="AL180" s="10">
        <v>4.5119999999999827E-2</v>
      </c>
      <c r="AM180" s="10">
        <v>0.54932446992771278</v>
      </c>
      <c r="AN180" s="14">
        <v>12</v>
      </c>
      <c r="AO180" s="10">
        <v>285.14999999999998</v>
      </c>
      <c r="AP180" s="14">
        <v>10.5</v>
      </c>
      <c r="AQ180" s="14">
        <v>37</v>
      </c>
      <c r="AR180" s="10">
        <v>310.14999999999998</v>
      </c>
      <c r="AS180" s="14">
        <v>47.1</v>
      </c>
      <c r="AT180" s="14">
        <v>0.5</v>
      </c>
      <c r="AU180" s="10">
        <v>0.63965203434764317</v>
      </c>
      <c r="AV180" s="10">
        <v>13.630835998523363</v>
      </c>
      <c r="AW180" s="10">
        <v>0.59615762920824578</v>
      </c>
      <c r="AX180" s="10">
        <v>0.67166334567484343</v>
      </c>
      <c r="AY180" s="10">
        <v>11.934334534286988</v>
      </c>
      <c r="AZ180" s="10">
        <v>14.334340550282457</v>
      </c>
      <c r="BA180" s="10">
        <v>1.5537432512172522</v>
      </c>
      <c r="BB180" s="10">
        <v>0.14125012893633695</v>
      </c>
      <c r="BC180" s="2">
        <v>0.21622207779850947</v>
      </c>
      <c r="BD180" s="1" t="s">
        <v>59</v>
      </c>
      <c r="BE180" s="15"/>
      <c r="BF180" s="9">
        <v>0.31331609943341276</v>
      </c>
      <c r="BG180">
        <v>73</v>
      </c>
      <c r="BH180" s="19">
        <v>157.30000000000001</v>
      </c>
      <c r="BI180">
        <v>112</v>
      </c>
      <c r="BJ180" s="19">
        <v>33.9</v>
      </c>
      <c r="BK180">
        <v>88</v>
      </c>
      <c r="BL180" s="20">
        <v>14.5</v>
      </c>
      <c r="BM180">
        <v>86</v>
      </c>
      <c r="BN180">
        <v>67</v>
      </c>
      <c r="BO180" s="20">
        <v>10.08</v>
      </c>
      <c r="BP180">
        <v>84</v>
      </c>
      <c r="BQ180" s="19">
        <v>14.2</v>
      </c>
      <c r="BR180">
        <v>84</v>
      </c>
      <c r="BS180">
        <v>65</v>
      </c>
      <c r="BT180" s="20">
        <v>6.58</v>
      </c>
      <c r="BU180" s="20">
        <v>0.30000000000000071</v>
      </c>
      <c r="BV180" s="20">
        <v>2</v>
      </c>
      <c r="BW180" s="20">
        <v>2</v>
      </c>
      <c r="BX180" s="20">
        <v>4</v>
      </c>
      <c r="BY180" s="20">
        <v>3.5</v>
      </c>
      <c r="BZ180" s="25">
        <f t="shared" si="5"/>
        <v>50.802345440000003</v>
      </c>
      <c r="CA180" s="25">
        <f t="shared" si="4"/>
        <v>20.531766567825052</v>
      </c>
    </row>
    <row r="181" spans="1:79" x14ac:dyDescent="0.3">
      <c r="A181" s="2">
        <v>133</v>
      </c>
      <c r="B181" s="3" t="s">
        <v>206</v>
      </c>
      <c r="C181" s="10">
        <v>635</v>
      </c>
      <c r="D181" s="9" t="s">
        <v>58</v>
      </c>
      <c r="E181" s="10">
        <v>9.9241243000000008</v>
      </c>
      <c r="F181" s="10">
        <v>0.31560628190000001</v>
      </c>
      <c r="G181" s="10">
        <v>22.12545059</v>
      </c>
      <c r="H181" s="10">
        <v>6.9450700530000002</v>
      </c>
      <c r="I181" s="10">
        <v>82.359824889999999</v>
      </c>
      <c r="J181" s="10">
        <v>26.442853929999998</v>
      </c>
      <c r="K181" s="10">
        <v>76.993457280000001</v>
      </c>
      <c r="L181" s="11">
        <v>5.4571759259259252E-3</v>
      </c>
      <c r="M181" s="11">
        <v>6.1516087962962965E-3</v>
      </c>
      <c r="N181" s="10">
        <v>-0.62658924700000007</v>
      </c>
      <c r="O181" s="10">
        <v>11.564124550000003</v>
      </c>
      <c r="P181" s="10">
        <v>-5.4183889518900068E-2</v>
      </c>
      <c r="Q181" s="9">
        <v>9.2596094789635819E-2</v>
      </c>
      <c r="R181">
        <v>8.6568613299999981</v>
      </c>
      <c r="S181">
        <v>0.74859634143252085</v>
      </c>
      <c r="T181" s="9">
        <v>0.72335871934828155</v>
      </c>
      <c r="U181" s="3">
        <v>13.263339456666666</v>
      </c>
      <c r="V181" s="3">
        <v>9.2971108860000005</v>
      </c>
      <c r="W181" s="3">
        <v>0.4593933484333334</v>
      </c>
      <c r="X181" s="3">
        <v>0.50995469946666672</v>
      </c>
      <c r="Y181" s="3">
        <v>21.023044246666668</v>
      </c>
      <c r="Z181" s="3">
        <v>22.048163226666663</v>
      </c>
      <c r="AA181" s="3">
        <v>9.671801893333333</v>
      </c>
      <c r="AB181" s="3">
        <v>11.102061587666668</v>
      </c>
      <c r="AC181" s="3">
        <v>89.941532603333329</v>
      </c>
      <c r="AD181" s="3">
        <v>75.890575990000002</v>
      </c>
      <c r="AE181" s="3">
        <v>27.541304536666669</v>
      </c>
      <c r="AF181" s="3">
        <v>27.706014763333332</v>
      </c>
      <c r="AG181" s="3">
        <v>71.091565966666664</v>
      </c>
      <c r="AH181" s="3">
        <v>81.257191736666655</v>
      </c>
      <c r="AI181" s="12">
        <v>43639</v>
      </c>
      <c r="AJ181" s="13">
        <v>640.1</v>
      </c>
      <c r="AK181" s="16">
        <v>2.9548800000000002</v>
      </c>
      <c r="AL181" s="10">
        <v>4.5119999999999827E-2</v>
      </c>
      <c r="AM181" s="10">
        <v>0.32042548113628977</v>
      </c>
      <c r="AN181" s="14">
        <v>12</v>
      </c>
      <c r="AO181" s="10">
        <v>285.14999999999998</v>
      </c>
      <c r="AP181" s="14">
        <v>10.5</v>
      </c>
      <c r="AQ181" s="14">
        <v>37</v>
      </c>
      <c r="AR181" s="10">
        <v>310.14999999999998</v>
      </c>
      <c r="AS181" s="14">
        <v>47.1</v>
      </c>
      <c r="AT181" s="14">
        <v>0.5</v>
      </c>
      <c r="AU181" s="10">
        <v>0.37311429234641874</v>
      </c>
      <c r="AV181" s="10">
        <v>8.2553218397335026</v>
      </c>
      <c r="AW181" s="10">
        <v>0.54310143346153383</v>
      </c>
      <c r="AX181" s="10">
        <v>0.60287579092143539</v>
      </c>
      <c r="AY181" s="10">
        <v>11.468324089229496</v>
      </c>
      <c r="AZ181" s="10">
        <v>13.210808051501834</v>
      </c>
      <c r="BA181" s="10">
        <v>-0.72618867242724328</v>
      </c>
      <c r="BB181" s="10">
        <v>-6.2796683768616371E-2</v>
      </c>
      <c r="BC181" s="2">
        <v>0.11329149326175576</v>
      </c>
      <c r="BD181" s="1" t="s">
        <v>59</v>
      </c>
      <c r="BE181" s="15"/>
      <c r="BF181" s="9">
        <v>0.72335871934828155</v>
      </c>
      <c r="BG181">
        <v>80</v>
      </c>
      <c r="BH181" s="19">
        <v>150.4</v>
      </c>
      <c r="BI181">
        <v>111</v>
      </c>
      <c r="BJ181" s="19">
        <v>33</v>
      </c>
      <c r="BK181">
        <v>89</v>
      </c>
      <c r="BL181" s="20">
        <v>14.5</v>
      </c>
      <c r="BM181">
        <v>78</v>
      </c>
      <c r="BN181">
        <v>89</v>
      </c>
      <c r="BO181" s="20">
        <v>8.81</v>
      </c>
      <c r="BP181">
        <v>86</v>
      </c>
      <c r="BQ181" s="19">
        <v>16.100000000000001</v>
      </c>
      <c r="BR181">
        <v>86</v>
      </c>
      <c r="BS181">
        <v>76</v>
      </c>
      <c r="BT181" s="20">
        <v>6.78</v>
      </c>
      <c r="BU181" s="20">
        <v>-1.6000000000000014</v>
      </c>
      <c r="BV181" s="20">
        <v>-8</v>
      </c>
      <c r="BW181" s="20">
        <v>13</v>
      </c>
      <c r="BX181" s="20">
        <v>3</v>
      </c>
      <c r="BY181" s="20">
        <v>2.0300000000000002</v>
      </c>
      <c r="BZ181" s="25">
        <f t="shared" si="5"/>
        <v>50.348753070000001</v>
      </c>
      <c r="CA181" s="25">
        <f t="shared" si="4"/>
        <v>22.258354083260244</v>
      </c>
    </row>
    <row r="182" spans="1:79" x14ac:dyDescent="0.3">
      <c r="A182" s="2">
        <v>134</v>
      </c>
      <c r="B182" s="3" t="s">
        <v>207</v>
      </c>
      <c r="C182" s="10">
        <v>751</v>
      </c>
      <c r="D182" s="9" t="s">
        <v>58</v>
      </c>
      <c r="E182" s="10"/>
      <c r="F182" s="10"/>
      <c r="G182" s="10"/>
      <c r="H182" s="10"/>
      <c r="I182" s="10"/>
      <c r="J182" s="10"/>
      <c r="K182" s="10"/>
      <c r="L182" s="11"/>
      <c r="M182" s="11"/>
      <c r="N182" s="10">
        <v>0</v>
      </c>
      <c r="O182" s="10">
        <v>0</v>
      </c>
      <c r="P182" s="10" t="e">
        <v>#DIV/0!</v>
      </c>
      <c r="Q182" s="9">
        <v>0.54284068011625441</v>
      </c>
      <c r="R182">
        <v>0</v>
      </c>
      <c r="S182" t="e">
        <v>#DIV/0!</v>
      </c>
      <c r="T182" s="9">
        <v>1.1409420519327822</v>
      </c>
      <c r="U182" s="3">
        <v>13.282408895</v>
      </c>
      <c r="V182" s="3">
        <v>8.2788020529999997</v>
      </c>
      <c r="W182" s="3">
        <v>0.62675417165000002</v>
      </c>
      <c r="X182" s="3">
        <v>0.94018913510000002</v>
      </c>
      <c r="Y182" s="3">
        <v>15.472951625</v>
      </c>
      <c r="Z182" s="3">
        <v>16.959727469999997</v>
      </c>
      <c r="AA182" s="3">
        <v>9.7100578515000002</v>
      </c>
      <c r="AB182" s="3">
        <v>15.948322539999999</v>
      </c>
      <c r="AC182" s="3">
        <v>94.138838094999997</v>
      </c>
      <c r="AD182" s="3">
        <v>82.52384308500001</v>
      </c>
      <c r="AE182" s="3">
        <v>28.07300025</v>
      </c>
      <c r="AF182" s="3">
        <v>27.972721454999999</v>
      </c>
      <c r="AG182" s="3">
        <v>72.176125210000009</v>
      </c>
      <c r="AH182" s="3">
        <v>85.464317155000003</v>
      </c>
      <c r="AI182" s="12">
        <v>43639</v>
      </c>
      <c r="AJ182" s="13">
        <v>640.1</v>
      </c>
      <c r="AK182" s="16">
        <v>2.9548800000000002</v>
      </c>
      <c r="AL182" s="10">
        <v>4.5119999999999827E-2</v>
      </c>
      <c r="AM182" s="10" t="s">
        <v>518</v>
      </c>
      <c r="AN182" s="14">
        <v>12</v>
      </c>
      <c r="AO182" s="10">
        <v>285.14999999999998</v>
      </c>
      <c r="AP182" s="14">
        <v>10.5</v>
      </c>
      <c r="AQ182" s="14">
        <v>37</v>
      </c>
      <c r="AR182" s="10">
        <v>310.14999999999998</v>
      </c>
      <c r="AS182" s="14">
        <v>47.1</v>
      </c>
      <c r="AT182" s="14">
        <v>0.5</v>
      </c>
      <c r="AU182" s="10" t="s">
        <v>518</v>
      </c>
      <c r="AV182" s="10" t="s">
        <v>518</v>
      </c>
      <c r="AW182" s="10">
        <v>0.74095780927596167</v>
      </c>
      <c r="AX182" s="10">
        <v>1.1115051376758669</v>
      </c>
      <c r="AY182" s="10">
        <v>11.462107251025962</v>
      </c>
      <c r="AZ182" s="10">
        <v>18.846976664234017</v>
      </c>
      <c r="BA182" s="10" t="s">
        <v>518</v>
      </c>
      <c r="BB182" s="10" t="s">
        <v>518</v>
      </c>
      <c r="BC182" s="2">
        <v>0.64255025341995942</v>
      </c>
      <c r="BD182" s="1" t="s">
        <v>59</v>
      </c>
      <c r="BE182" s="15"/>
      <c r="BF182" s="9">
        <v>1.1409420519327822</v>
      </c>
      <c r="BG182">
        <v>51</v>
      </c>
      <c r="BH182" s="19">
        <v>159</v>
      </c>
      <c r="BI182">
        <v>120</v>
      </c>
      <c r="BJ182" s="19">
        <v>34.700000000000003</v>
      </c>
      <c r="BK182">
        <v>87</v>
      </c>
      <c r="BL182" s="20">
        <v>14.9</v>
      </c>
      <c r="BM182">
        <v>87</v>
      </c>
      <c r="BN182">
        <v>63</v>
      </c>
      <c r="BO182" s="20">
        <v>11.42</v>
      </c>
      <c r="BP182">
        <v>84</v>
      </c>
      <c r="BQ182" s="19">
        <v>14.1</v>
      </c>
      <c r="BR182">
        <v>90</v>
      </c>
      <c r="BS182">
        <v>59</v>
      </c>
      <c r="BT182" s="20">
        <v>9.5500000000000007</v>
      </c>
      <c r="BU182" s="20">
        <v>0.80000000000000071</v>
      </c>
      <c r="BV182" s="20">
        <v>-3</v>
      </c>
      <c r="BW182" s="20">
        <v>4</v>
      </c>
      <c r="BX182" s="20">
        <v>3</v>
      </c>
      <c r="BY182" s="20">
        <v>1.8699999999999992</v>
      </c>
      <c r="BZ182" s="25">
        <f t="shared" si="5"/>
        <v>54.431084400000003</v>
      </c>
      <c r="CA182" s="25">
        <f t="shared" si="4"/>
        <v>21.530431707606503</v>
      </c>
    </row>
    <row r="183" spans="1:79" x14ac:dyDescent="0.3">
      <c r="A183" s="2">
        <v>136</v>
      </c>
      <c r="B183" s="3" t="s">
        <v>209</v>
      </c>
      <c r="C183" s="10">
        <v>740</v>
      </c>
      <c r="D183" s="9" t="s">
        <v>58</v>
      </c>
      <c r="E183" s="10"/>
      <c r="F183" s="10"/>
      <c r="G183" s="10"/>
      <c r="H183" s="10"/>
      <c r="I183" s="10"/>
      <c r="J183" s="10"/>
      <c r="K183" s="10"/>
      <c r="L183" s="11"/>
      <c r="M183" s="11"/>
      <c r="N183" s="10">
        <v>0</v>
      </c>
      <c r="O183" s="10">
        <v>0</v>
      </c>
      <c r="P183" s="10" t="e">
        <v>#DIV/0!</v>
      </c>
      <c r="Q183" s="9">
        <v>8.1874717173228126E-2</v>
      </c>
      <c r="R183">
        <v>0</v>
      </c>
      <c r="S183" t="e">
        <v>#DIV/0!</v>
      </c>
      <c r="T183" s="9">
        <v>0.27961390991007257</v>
      </c>
      <c r="U183" s="3">
        <v>13.3021704</v>
      </c>
      <c r="V183" s="3">
        <v>9.5765531235000001</v>
      </c>
      <c r="W183" s="3">
        <v>0.39763229820000001</v>
      </c>
      <c r="X183" s="3">
        <v>0.43303587315000003</v>
      </c>
      <c r="Y183" s="3">
        <v>23.801954180000003</v>
      </c>
      <c r="Z183" s="3">
        <v>24.67063418</v>
      </c>
      <c r="AA183" s="3">
        <v>9.4465116145000003</v>
      </c>
      <c r="AB183" s="3">
        <v>10.642807065</v>
      </c>
      <c r="AC183" s="3">
        <v>86.754086029999996</v>
      </c>
      <c r="AD183" s="3">
        <v>72.175559890000002</v>
      </c>
      <c r="AE183" s="3">
        <v>32.996400019999996</v>
      </c>
      <c r="AF183" s="3">
        <v>33.188169119999998</v>
      </c>
      <c r="AG183" s="3">
        <v>72.635013385000008</v>
      </c>
      <c r="AH183" s="3">
        <v>76.563425810000012</v>
      </c>
      <c r="AI183" s="12">
        <v>43639</v>
      </c>
      <c r="AJ183" s="13">
        <v>640.1</v>
      </c>
      <c r="AK183" s="16">
        <v>2.9548800000000002</v>
      </c>
      <c r="AL183" s="10">
        <v>4.5119999999999827E-2</v>
      </c>
      <c r="AM183" s="10" t="s">
        <v>518</v>
      </c>
      <c r="AN183" s="14">
        <v>12</v>
      </c>
      <c r="AO183" s="10">
        <v>285.14999999999998</v>
      </c>
      <c r="AP183" s="14">
        <v>10.5</v>
      </c>
      <c r="AQ183" s="14">
        <v>37</v>
      </c>
      <c r="AR183" s="10">
        <v>310.14999999999998</v>
      </c>
      <c r="AS183" s="14">
        <v>47.1</v>
      </c>
      <c r="AT183" s="14">
        <v>0.5</v>
      </c>
      <c r="AU183" s="10" t="s">
        <v>518</v>
      </c>
      <c r="AV183" s="10" t="s">
        <v>518</v>
      </c>
      <c r="AW183" s="10">
        <v>0.47008663029078046</v>
      </c>
      <c r="AX183" s="10">
        <v>0.51194124653757656</v>
      </c>
      <c r="AY183" s="10">
        <v>11.189851575145731</v>
      </c>
      <c r="AZ183" s="10">
        <v>12.623799285275046</v>
      </c>
      <c r="BA183" s="10" t="s">
        <v>518</v>
      </c>
      <c r="BB183" s="10" t="s">
        <v>518</v>
      </c>
      <c r="BC183" s="2">
        <v>9.8121778179419472E-2</v>
      </c>
      <c r="BD183" s="1" t="s">
        <v>59</v>
      </c>
      <c r="BE183" s="15"/>
      <c r="BF183" s="9">
        <v>0.27961390991007257</v>
      </c>
      <c r="BG183">
        <v>69</v>
      </c>
      <c r="BH183" s="19">
        <v>142.9</v>
      </c>
      <c r="BI183">
        <v>108</v>
      </c>
      <c r="BJ183" s="19">
        <v>29.7</v>
      </c>
      <c r="BK183">
        <v>86</v>
      </c>
      <c r="BL183" s="20">
        <v>14.5</v>
      </c>
      <c r="BM183">
        <v>75</v>
      </c>
      <c r="BN183">
        <v>85</v>
      </c>
      <c r="BO183" s="20">
        <v>7.7</v>
      </c>
      <c r="BP183">
        <v>85</v>
      </c>
      <c r="BQ183" s="19">
        <v>13.6</v>
      </c>
      <c r="BR183">
        <v>75</v>
      </c>
      <c r="BS183">
        <v>69</v>
      </c>
      <c r="BT183" s="20">
        <v>6.38</v>
      </c>
      <c r="BU183" s="20">
        <v>0.90000000000000036</v>
      </c>
      <c r="BV183" s="20">
        <v>0</v>
      </c>
      <c r="BW183" s="20">
        <v>16</v>
      </c>
      <c r="BX183" s="20">
        <v>1</v>
      </c>
      <c r="BY183" s="20">
        <v>1.3200000000000003</v>
      </c>
      <c r="BZ183" s="25">
        <f t="shared" si="5"/>
        <v>48.98797596</v>
      </c>
      <c r="CA183" s="25">
        <f t="shared" si="4"/>
        <v>23.989712233985504</v>
      </c>
    </row>
    <row r="184" spans="1:79" x14ac:dyDescent="0.3">
      <c r="A184" s="2">
        <v>137</v>
      </c>
      <c r="B184" s="3" t="s">
        <v>210</v>
      </c>
      <c r="C184" s="10">
        <v>747</v>
      </c>
      <c r="D184" s="9" t="s">
        <v>58</v>
      </c>
      <c r="E184" s="10">
        <v>7.7634086140000003</v>
      </c>
      <c r="F184" s="10">
        <v>0.73733744300000004</v>
      </c>
      <c r="G184" s="10">
        <v>20.48875709</v>
      </c>
      <c r="H184" s="10">
        <v>15.102794530000001</v>
      </c>
      <c r="I184" s="10">
        <v>81.551519099999993</v>
      </c>
      <c r="J184" s="10">
        <v>28.723145120000002</v>
      </c>
      <c r="K184" s="10">
        <v>70.548163509999995</v>
      </c>
      <c r="L184" s="11">
        <v>5.0057870370370369E-3</v>
      </c>
      <c r="M184" s="11">
        <v>5.8969791666666667E-3</v>
      </c>
      <c r="N184" s="10">
        <v>5.2299747800000009</v>
      </c>
      <c r="O184" s="10">
        <v>11.785403530000011</v>
      </c>
      <c r="P184" s="10">
        <v>0.44376713675411977</v>
      </c>
      <c r="Q184" s="9">
        <v>0.38441418808338979</v>
      </c>
      <c r="R184">
        <v>8.4629208999999932</v>
      </c>
      <c r="S184">
        <v>0.71808494961224167</v>
      </c>
      <c r="T184" s="9">
        <v>0.72660453532016711</v>
      </c>
      <c r="U184" s="3">
        <v>13.47439864</v>
      </c>
      <c r="V184" s="3">
        <v>8.0799518429999999</v>
      </c>
      <c r="W184" s="3">
        <v>0.55124617130000009</v>
      </c>
      <c r="X184" s="3">
        <v>0.71353549824999996</v>
      </c>
      <c r="Y184" s="3">
        <v>18.065245429999997</v>
      </c>
      <c r="Z184" s="3">
        <v>20.24162377</v>
      </c>
      <c r="AA184" s="3">
        <v>9.9488067549999997</v>
      </c>
      <c r="AB184" s="3">
        <v>14.412910849999999</v>
      </c>
      <c r="AC184" s="3">
        <v>93.904685740000005</v>
      </c>
      <c r="AD184" s="3">
        <v>82.323465994999992</v>
      </c>
      <c r="AE184" s="3">
        <v>28.732982030000002</v>
      </c>
      <c r="AF184" s="3">
        <v>28.614239285</v>
      </c>
      <c r="AG184" s="3">
        <v>62.478619035000001</v>
      </c>
      <c r="AH184" s="3">
        <v>70.891846264999998</v>
      </c>
      <c r="AI184" s="12">
        <v>43639</v>
      </c>
      <c r="AJ184" s="13">
        <v>640.1</v>
      </c>
      <c r="AK184" s="16">
        <v>2.9548800000000002</v>
      </c>
      <c r="AL184" s="10">
        <v>4.5119999999999827E-2</v>
      </c>
      <c r="AM184" s="10">
        <v>0.74859633183073426</v>
      </c>
      <c r="AN184" s="14">
        <v>12</v>
      </c>
      <c r="AO184" s="10">
        <v>285.14999999999998</v>
      </c>
      <c r="AP184" s="14">
        <v>10.5</v>
      </c>
      <c r="AQ184" s="14">
        <v>37</v>
      </c>
      <c r="AR184" s="10">
        <v>310.14999999999998</v>
      </c>
      <c r="AS184" s="14">
        <v>47.1</v>
      </c>
      <c r="AT184" s="14">
        <v>0.5</v>
      </c>
      <c r="AU184" s="10">
        <v>0.87169094546930459</v>
      </c>
      <c r="AV184" s="10">
        <v>17.859864039273017</v>
      </c>
      <c r="AW184" s="10">
        <v>0.65169116367094793</v>
      </c>
      <c r="AX184" s="10">
        <v>0.84355194355083607</v>
      </c>
      <c r="AY184" s="10">
        <v>11.77127511244379</v>
      </c>
      <c r="AZ184" s="10">
        <v>17.081815156773899</v>
      </c>
      <c r="BA184" s="10">
        <v>6.1933786118113527</v>
      </c>
      <c r="BB184" s="10">
        <v>0.52551264757680705</v>
      </c>
      <c r="BC184" s="2">
        <v>0.45734573584687016</v>
      </c>
      <c r="BD184" s="1" t="s">
        <v>59</v>
      </c>
      <c r="BE184" s="15"/>
      <c r="BF184" s="9">
        <v>0.72660453532016711</v>
      </c>
      <c r="BG184">
        <v>66</v>
      </c>
      <c r="BH184" s="19">
        <v>155.9</v>
      </c>
      <c r="BI184">
        <v>107</v>
      </c>
      <c r="BJ184" s="19">
        <v>31</v>
      </c>
      <c r="BK184">
        <v>89</v>
      </c>
      <c r="BL184" s="20">
        <v>14.1</v>
      </c>
      <c r="BM184">
        <v>86</v>
      </c>
      <c r="BN184">
        <v>71</v>
      </c>
      <c r="BO184" s="20">
        <v>13.7</v>
      </c>
      <c r="BP184">
        <v>86</v>
      </c>
      <c r="BQ184" s="19">
        <v>14.3</v>
      </c>
      <c r="BR184">
        <v>88</v>
      </c>
      <c r="BS184">
        <v>66</v>
      </c>
      <c r="BT184" s="20">
        <v>5.21</v>
      </c>
      <c r="BU184" s="20">
        <v>-0.20000000000000107</v>
      </c>
      <c r="BV184" s="20">
        <v>-2</v>
      </c>
      <c r="BW184" s="20">
        <v>5</v>
      </c>
      <c r="BX184" s="20">
        <v>3</v>
      </c>
      <c r="BY184" s="20">
        <v>8.4899999999999984</v>
      </c>
      <c r="BZ184" s="25">
        <f t="shared" si="5"/>
        <v>48.534383590000004</v>
      </c>
      <c r="CA184" s="25">
        <f t="shared" si="4"/>
        <v>19.969044641780783</v>
      </c>
    </row>
    <row r="185" spans="1:79" x14ac:dyDescent="0.3">
      <c r="A185" s="2">
        <v>138</v>
      </c>
      <c r="B185" s="3" t="s">
        <v>211</v>
      </c>
      <c r="C185" s="10">
        <v>761</v>
      </c>
      <c r="D185" s="9" t="s">
        <v>58</v>
      </c>
      <c r="E185" s="10">
        <v>8.6699106740000005</v>
      </c>
      <c r="F185" s="10">
        <v>0.67541436320000003</v>
      </c>
      <c r="G185" s="10">
        <v>19.159513100000002</v>
      </c>
      <c r="H185" s="10">
        <v>12.84742818</v>
      </c>
      <c r="I185" s="10">
        <v>77.200385229999995</v>
      </c>
      <c r="J185" s="10">
        <v>30.984529009999999</v>
      </c>
      <c r="K185" s="10">
        <v>66.321550450000004</v>
      </c>
      <c r="L185" s="11">
        <v>4.9305555555555552E-3</v>
      </c>
      <c r="M185" s="11">
        <v>5.6886458333333329E-3</v>
      </c>
      <c r="N185" s="10">
        <v>3.9140314659999991</v>
      </c>
      <c r="O185" s="10">
        <v>15.611430200000001</v>
      </c>
      <c r="P185" s="10">
        <v>0.25071575223133619</v>
      </c>
      <c r="Q185" s="9">
        <v>0.21091768239573297</v>
      </c>
      <c r="R185">
        <v>9.1888453000000041</v>
      </c>
      <c r="S185">
        <v>0.5885972766287616</v>
      </c>
      <c r="T185" s="9">
        <v>0.44319909107846911</v>
      </c>
      <c r="U185" s="3">
        <v>13.447412636666664</v>
      </c>
      <c r="V185" s="3">
        <v>8.9493980299999993</v>
      </c>
      <c r="W185" s="3">
        <v>0.56599955439999994</v>
      </c>
      <c r="X185" s="3">
        <v>0.64942563416666665</v>
      </c>
      <c r="Y185" s="3">
        <v>16.200305439999998</v>
      </c>
      <c r="Z185" s="3">
        <v>18.635835203333333</v>
      </c>
      <c r="AA185" s="3">
        <v>9.063841497666667</v>
      </c>
      <c r="AB185" s="3">
        <v>11.981408033333333</v>
      </c>
      <c r="AC185" s="3">
        <v>92.303702196666663</v>
      </c>
      <c r="AD185" s="3">
        <v>78.692454369999993</v>
      </c>
      <c r="AE185" s="3">
        <v>30.891887990000001</v>
      </c>
      <c r="AF185" s="3">
        <v>30.974661260000001</v>
      </c>
      <c r="AG185" s="3">
        <v>59.70062952</v>
      </c>
      <c r="AH185" s="3">
        <v>65.854706336666666</v>
      </c>
      <c r="AI185" s="12">
        <v>43639</v>
      </c>
      <c r="AJ185" s="13">
        <v>640.1</v>
      </c>
      <c r="AK185" s="16">
        <v>2.9548800000000002</v>
      </c>
      <c r="AL185" s="10">
        <v>4.5119999999999827E-2</v>
      </c>
      <c r="AM185" s="10">
        <v>0.68572770792722559</v>
      </c>
      <c r="AN185" s="14">
        <v>12</v>
      </c>
      <c r="AO185" s="10">
        <v>285.14999999999998</v>
      </c>
      <c r="AP185" s="14">
        <v>10.5</v>
      </c>
      <c r="AQ185" s="14">
        <v>37</v>
      </c>
      <c r="AR185" s="10">
        <v>310.14999999999998</v>
      </c>
      <c r="AS185" s="14">
        <v>47.1</v>
      </c>
      <c r="AT185" s="14">
        <v>0.5</v>
      </c>
      <c r="AU185" s="10">
        <v>0.79848458861102001</v>
      </c>
      <c r="AV185" s="10">
        <v>15.298575935640949</v>
      </c>
      <c r="AW185" s="10">
        <v>0.66913282567441923</v>
      </c>
      <c r="AX185" s="10">
        <v>0.76776033881510664</v>
      </c>
      <c r="AY185" s="10">
        <v>10.812499013047562</v>
      </c>
      <c r="AZ185" s="10">
        <v>14.263371384786021</v>
      </c>
      <c r="BA185" s="10">
        <v>4.6335276915585464</v>
      </c>
      <c r="BB185" s="10">
        <v>0.29680353639595086</v>
      </c>
      <c r="BC185" s="2">
        <v>0.2496482458419309</v>
      </c>
      <c r="BD185" s="1" t="s">
        <v>59</v>
      </c>
      <c r="BE185" s="15"/>
      <c r="BF185" s="9">
        <v>0.44319909107846911</v>
      </c>
      <c r="BG185">
        <v>66</v>
      </c>
      <c r="BH185" s="19">
        <v>145.30000000000001</v>
      </c>
      <c r="BI185">
        <v>111</v>
      </c>
      <c r="BJ185" s="19">
        <v>30.5</v>
      </c>
      <c r="BK185">
        <v>91</v>
      </c>
      <c r="BL185" s="20">
        <v>14.3</v>
      </c>
      <c r="BM185">
        <v>89</v>
      </c>
      <c r="BN185">
        <v>66</v>
      </c>
      <c r="BO185" s="20">
        <v>6.86</v>
      </c>
      <c r="BP185">
        <v>84</v>
      </c>
      <c r="BQ185" s="19">
        <v>15.7</v>
      </c>
      <c r="BR185">
        <v>88</v>
      </c>
      <c r="BS185">
        <v>68</v>
      </c>
      <c r="BT185" s="20">
        <v>4.07</v>
      </c>
      <c r="BU185" s="20">
        <v>-1.3999999999999986</v>
      </c>
      <c r="BV185" s="20">
        <v>1</v>
      </c>
      <c r="BW185" s="20">
        <v>-2</v>
      </c>
      <c r="BX185" s="20">
        <v>7</v>
      </c>
      <c r="BY185" s="20">
        <v>2.79</v>
      </c>
      <c r="BZ185" s="25">
        <f t="shared" si="5"/>
        <v>50.348753070000001</v>
      </c>
      <c r="CA185" s="25">
        <f t="shared" si="4"/>
        <v>23.848303540767397</v>
      </c>
    </row>
    <row r="186" spans="1:79" x14ac:dyDescent="0.3">
      <c r="A186" s="2">
        <v>139</v>
      </c>
      <c r="B186" s="3" t="s">
        <v>212</v>
      </c>
      <c r="C186" s="10">
        <v>631</v>
      </c>
      <c r="D186" s="9" t="s">
        <v>58</v>
      </c>
      <c r="E186" s="10">
        <v>8.6111051330000006</v>
      </c>
      <c r="F186" s="10">
        <v>0.57231997810000002</v>
      </c>
      <c r="G186" s="10">
        <v>27.807111379999998</v>
      </c>
      <c r="H186" s="10">
        <v>15.897117720000001</v>
      </c>
      <c r="I186" s="10">
        <v>80.228501069999993</v>
      </c>
      <c r="J186" s="10">
        <v>31.022857299999998</v>
      </c>
      <c r="K186" s="10">
        <v>75.731659620000002</v>
      </c>
      <c r="L186" s="11">
        <v>4.5081018518518517E-3</v>
      </c>
      <c r="M186" s="11">
        <v>5.2835532407407406E-3</v>
      </c>
      <c r="N186" s="10">
        <v>3.2124639100000003</v>
      </c>
      <c r="O186" s="10">
        <v>12.216946620000002</v>
      </c>
      <c r="P186" s="10">
        <v>0.26295145668730113</v>
      </c>
      <c r="Q186" s="9">
        <v>0.23551315407851076</v>
      </c>
      <c r="R186">
        <v>13.087659200000004</v>
      </c>
      <c r="S186">
        <v>1.0712708835589562</v>
      </c>
      <c r="T186" s="9">
        <v>1.091689990468844</v>
      </c>
      <c r="U186" s="3">
        <v>13.3771193</v>
      </c>
      <c r="V186" s="3">
        <v>8.5253392639999994</v>
      </c>
      <c r="W186" s="3">
        <v>0.45715603495000001</v>
      </c>
      <c r="X186" s="3">
        <v>0.54714564165000001</v>
      </c>
      <c r="Y186" s="3">
        <v>26.08110903</v>
      </c>
      <c r="Z186" s="3">
        <v>26.905983589999998</v>
      </c>
      <c r="AA186" s="3">
        <v>11.920740795</v>
      </c>
      <c r="AB186" s="3">
        <v>14.732727855</v>
      </c>
      <c r="AC186" s="3">
        <v>93.026697934999987</v>
      </c>
      <c r="AD186" s="3">
        <v>81.123410419999999</v>
      </c>
      <c r="AE186" s="3">
        <v>30.899204600000001</v>
      </c>
      <c r="AF186" s="3">
        <v>31.111365874999997</v>
      </c>
      <c r="AG186" s="3">
        <v>63.647038670000001</v>
      </c>
      <c r="AH186" s="3">
        <v>76.635333865000007</v>
      </c>
      <c r="AI186" s="12">
        <v>43639</v>
      </c>
      <c r="AJ186" s="13">
        <v>640.1</v>
      </c>
      <c r="AK186" s="16">
        <v>2.9548800000000002</v>
      </c>
      <c r="AL186" s="10">
        <v>4.5119999999999827E-2</v>
      </c>
      <c r="AM186" s="10">
        <v>0.58105910707033792</v>
      </c>
      <c r="AN186" s="14">
        <v>12</v>
      </c>
      <c r="AO186" s="10">
        <v>285.14999999999998</v>
      </c>
      <c r="AP186" s="14">
        <v>10.5</v>
      </c>
      <c r="AQ186" s="14">
        <v>37</v>
      </c>
      <c r="AR186" s="10">
        <v>310.14999999999998</v>
      </c>
      <c r="AS186" s="14">
        <v>47.1</v>
      </c>
      <c r="AT186" s="14">
        <v>0.5</v>
      </c>
      <c r="AU186" s="10">
        <v>0.6766049216097666</v>
      </c>
      <c r="AV186" s="10">
        <v>18.814428415458949</v>
      </c>
      <c r="AW186" s="10">
        <v>0.54045644923604397</v>
      </c>
      <c r="AX186" s="10">
        <v>0.64684345845610047</v>
      </c>
      <c r="AY186" s="10">
        <v>14.109525408076557</v>
      </c>
      <c r="AZ186" s="10">
        <v>17.430778360037515</v>
      </c>
      <c r="BA186" s="10">
        <v>3.8002531732882758</v>
      </c>
      <c r="BB186" s="10">
        <v>0.31106407284018034</v>
      </c>
      <c r="BC186" s="2">
        <v>0.27815256531389121</v>
      </c>
      <c r="BD186" s="1" t="s">
        <v>59</v>
      </c>
      <c r="BE186" s="15"/>
      <c r="BF186" s="9">
        <v>1.091689990468844</v>
      </c>
      <c r="BG186">
        <v>62</v>
      </c>
      <c r="BH186" s="19">
        <v>147</v>
      </c>
      <c r="BI186">
        <v>83</v>
      </c>
      <c r="BJ186" s="19">
        <v>29.8</v>
      </c>
      <c r="BK186">
        <v>86</v>
      </c>
      <c r="BL186" s="20">
        <v>14.6</v>
      </c>
      <c r="BM186">
        <v>85</v>
      </c>
      <c r="BN186">
        <v>78</v>
      </c>
      <c r="BO186" s="20">
        <v>12.56</v>
      </c>
      <c r="BP186">
        <v>83</v>
      </c>
      <c r="BQ186" s="19">
        <v>12.5</v>
      </c>
      <c r="BR186">
        <v>87</v>
      </c>
      <c r="BS186">
        <v>69</v>
      </c>
      <c r="BT186" s="20">
        <v>6.36</v>
      </c>
      <c r="BU186" s="20">
        <v>2.0999999999999996</v>
      </c>
      <c r="BV186" s="20">
        <v>-2</v>
      </c>
      <c r="BW186" s="20">
        <v>9</v>
      </c>
      <c r="BX186" s="20">
        <v>3</v>
      </c>
      <c r="BY186" s="20">
        <v>6.2</v>
      </c>
      <c r="BZ186" s="25">
        <f t="shared" si="5"/>
        <v>37.648166710000005</v>
      </c>
      <c r="CA186" s="25">
        <f t="shared" si="4"/>
        <v>17.422447457078075</v>
      </c>
    </row>
    <row r="187" spans="1:79" x14ac:dyDescent="0.3">
      <c r="A187" s="2">
        <v>140</v>
      </c>
      <c r="B187" s="3" t="s">
        <v>213</v>
      </c>
      <c r="C187" s="10">
        <v>459</v>
      </c>
      <c r="D187" s="9" t="s">
        <v>58</v>
      </c>
      <c r="E187" s="10">
        <v>11.1404478</v>
      </c>
      <c r="F187" s="10">
        <v>0.48748675930000002</v>
      </c>
      <c r="G187" s="10">
        <v>22.542609120000002</v>
      </c>
      <c r="H187" s="10">
        <v>10.98396786</v>
      </c>
      <c r="I187" s="10">
        <v>72.010012059999994</v>
      </c>
      <c r="J187" s="10">
        <v>28.309829149999999</v>
      </c>
      <c r="K187" s="10">
        <v>94.721790889999994</v>
      </c>
      <c r="L187" s="11">
        <v>6.3599537037037036E-3</v>
      </c>
      <c r="M187" s="11">
        <v>6.9386458333333331E-3</v>
      </c>
      <c r="N187" s="10">
        <v>-4.8324640000000585E-2</v>
      </c>
      <c r="O187" s="10">
        <v>13.942507270000007</v>
      </c>
      <c r="P187" s="10">
        <v>-3.465993530731762E-3</v>
      </c>
      <c r="Q187" s="9">
        <v>-6.6294277025889942E-3</v>
      </c>
      <c r="R187">
        <v>10.906180629999994</v>
      </c>
      <c r="S187">
        <v>0.78222520661450501</v>
      </c>
      <c r="T187" s="9">
        <v>0.79511603846964163</v>
      </c>
      <c r="U187" s="3">
        <v>13.291128725</v>
      </c>
      <c r="V187" s="3">
        <v>11.083456824999999</v>
      </c>
      <c r="W187" s="3">
        <v>0.51473855175000005</v>
      </c>
      <c r="X187" s="3">
        <v>0.51199263184999999</v>
      </c>
      <c r="Y187" s="3">
        <v>21.22549562</v>
      </c>
      <c r="Z187" s="3">
        <v>21.106060554999999</v>
      </c>
      <c r="AA187" s="3">
        <v>10.861241235000001</v>
      </c>
      <c r="AB187" s="3">
        <v>10.748864025</v>
      </c>
      <c r="AC187" s="3">
        <v>86.333043520000004</v>
      </c>
      <c r="AD187" s="3">
        <v>70.353709189999989</v>
      </c>
      <c r="AE187" s="3">
        <v>28.157236375</v>
      </c>
      <c r="AF187" s="3">
        <v>28.300172374999999</v>
      </c>
      <c r="AG187" s="3">
        <v>82.527262559999997</v>
      </c>
      <c r="AH187" s="3">
        <v>95.258943965</v>
      </c>
      <c r="AI187" s="12">
        <v>43640</v>
      </c>
      <c r="AJ187" s="13">
        <v>640.93333333333328</v>
      </c>
      <c r="AK187" s="16">
        <v>2.9428999999999998</v>
      </c>
      <c r="AL187" s="10">
        <v>5.7100000000000151E-2</v>
      </c>
      <c r="AM187" s="10">
        <v>0.49694528454925418</v>
      </c>
      <c r="AN187" s="14">
        <v>12</v>
      </c>
      <c r="AO187" s="10">
        <v>285.14999999999998</v>
      </c>
      <c r="AP187" s="14">
        <v>10.5</v>
      </c>
      <c r="AQ187" s="14">
        <v>37</v>
      </c>
      <c r="AR187" s="10">
        <v>310.14999999999998</v>
      </c>
      <c r="AS187" s="14">
        <v>47.1</v>
      </c>
      <c r="AT187" s="14">
        <v>0.5</v>
      </c>
      <c r="AU187" s="10">
        <v>0.57860640471144276</v>
      </c>
      <c r="AV187" s="10">
        <v>13.043298015738582</v>
      </c>
      <c r="AW187" s="10">
        <v>0.61095202508086333</v>
      </c>
      <c r="AX187" s="10">
        <v>0.60769284560438686</v>
      </c>
      <c r="AY187" s="10">
        <v>12.968319085740244</v>
      </c>
      <c r="AZ187" s="10">
        <v>12.784217913240742</v>
      </c>
      <c r="BA187" s="10">
        <v>-0.13458372047054468</v>
      </c>
      <c r="BB187" s="10">
        <v>-9.6527631554568019E-3</v>
      </c>
      <c r="BC187" s="2">
        <v>-1.1309966495493845E-2</v>
      </c>
      <c r="BD187" s="1" t="s">
        <v>59</v>
      </c>
      <c r="BE187" s="15"/>
      <c r="BF187" s="9">
        <v>0.79511603846964163</v>
      </c>
      <c r="BG187">
        <v>65</v>
      </c>
      <c r="BH187" s="19">
        <v>141.9</v>
      </c>
      <c r="BI187">
        <v>94</v>
      </c>
      <c r="BJ187" s="19">
        <v>29.3</v>
      </c>
      <c r="BK187">
        <v>89</v>
      </c>
      <c r="BL187" s="20">
        <v>16.7</v>
      </c>
      <c r="BM187">
        <v>79</v>
      </c>
      <c r="BN187">
        <v>87</v>
      </c>
      <c r="BO187" s="20">
        <v>13.14</v>
      </c>
      <c r="BP187">
        <v>86</v>
      </c>
      <c r="BQ187" s="19">
        <v>16.5</v>
      </c>
      <c r="BR187">
        <v>84</v>
      </c>
      <c r="BS187">
        <v>77</v>
      </c>
      <c r="BT187" s="20">
        <v>8.23</v>
      </c>
      <c r="BU187" s="20">
        <v>0.19999999999999929</v>
      </c>
      <c r="BV187" s="20">
        <v>-5</v>
      </c>
      <c r="BW187" s="20">
        <v>10</v>
      </c>
      <c r="BX187" s="20">
        <v>3</v>
      </c>
      <c r="BY187" s="20">
        <v>4.91</v>
      </c>
      <c r="BZ187" s="25">
        <f t="shared" si="5"/>
        <v>42.637682779999999</v>
      </c>
      <c r="CA187" s="25">
        <f t="shared" si="4"/>
        <v>21.175262522466415</v>
      </c>
    </row>
    <row r="188" spans="1:79" x14ac:dyDescent="0.3">
      <c r="A188" s="2">
        <v>141</v>
      </c>
      <c r="B188" s="3" t="s">
        <v>214</v>
      </c>
      <c r="C188" s="10">
        <v>388</v>
      </c>
      <c r="D188" s="9" t="s">
        <v>58</v>
      </c>
      <c r="E188" s="10">
        <v>9.7599502979999997</v>
      </c>
      <c r="F188" s="10">
        <v>0.42066113350000001</v>
      </c>
      <c r="G188" s="10">
        <v>24.546545890000001</v>
      </c>
      <c r="H188" s="10">
        <v>10.325884569999999</v>
      </c>
      <c r="I188" s="10">
        <v>65.815967689999994</v>
      </c>
      <c r="J188" s="10">
        <v>34.656245460000001</v>
      </c>
      <c r="K188" s="10">
        <v>76.437266399999999</v>
      </c>
      <c r="L188" s="11">
        <v>4.0162037037037033E-3</v>
      </c>
      <c r="M188" s="11">
        <v>4.565960648148148E-3</v>
      </c>
      <c r="N188" s="10">
        <v>0.84791199899999903</v>
      </c>
      <c r="O188" s="10">
        <v>13.007596890000002</v>
      </c>
      <c r="P188" s="10">
        <v>6.5185906833556476E-2</v>
      </c>
      <c r="Q188" s="9">
        <v>5.081385074039315E-2</v>
      </c>
      <c r="R188">
        <v>2.3907472799999994</v>
      </c>
      <c r="S188">
        <v>0.18379623078863716</v>
      </c>
      <c r="T188" s="9">
        <v>0.23191396104124817</v>
      </c>
      <c r="U188" s="3">
        <v>13.510011146666669</v>
      </c>
      <c r="V188" s="3">
        <v>10.236214622666667</v>
      </c>
      <c r="W188" s="3">
        <v>0.38692416726666662</v>
      </c>
      <c r="X188" s="3">
        <v>0.41291919633333335</v>
      </c>
      <c r="Y188" s="3">
        <v>24.511788143333334</v>
      </c>
      <c r="Z188" s="3">
        <v>24.651523703333329</v>
      </c>
      <c r="AA188" s="3">
        <v>9.4791385859999995</v>
      </c>
      <c r="AB188" s="3">
        <v>10.147421571999999</v>
      </c>
      <c r="AC188" s="3">
        <v>81.101021763333335</v>
      </c>
      <c r="AD188" s="3">
        <v>66.873816899999994</v>
      </c>
      <c r="AE188" s="3">
        <v>32.676150450000002</v>
      </c>
      <c r="AF188" s="3">
        <v>33.711273949999999</v>
      </c>
      <c r="AG188" s="3">
        <v>71.727641616666673</v>
      </c>
      <c r="AH188" s="3">
        <v>74.908995933333344</v>
      </c>
      <c r="AI188" s="12">
        <v>43640</v>
      </c>
      <c r="AJ188" s="13">
        <v>640.93333333333328</v>
      </c>
      <c r="AK188" s="16">
        <v>2.9428999999999998</v>
      </c>
      <c r="AL188" s="10">
        <v>5.7100000000000151E-2</v>
      </c>
      <c r="AM188" s="10">
        <v>0.42882306585340996</v>
      </c>
      <c r="AN188" s="14">
        <v>12</v>
      </c>
      <c r="AO188" s="10">
        <v>285.14999999999998</v>
      </c>
      <c r="AP188" s="14">
        <v>10.5</v>
      </c>
      <c r="AQ188" s="14">
        <v>37</v>
      </c>
      <c r="AR188" s="10">
        <v>310.14999999999998</v>
      </c>
      <c r="AS188" s="14">
        <v>47.1</v>
      </c>
      <c r="AT188" s="14">
        <v>0.5</v>
      </c>
      <c r="AU188" s="10">
        <v>0.49928992206019757</v>
      </c>
      <c r="AV188" s="10">
        <v>12.255842984265163</v>
      </c>
      <c r="AW188" s="10">
        <v>0.45924693757756163</v>
      </c>
      <c r="AX188" s="10">
        <v>0.49010088390880407</v>
      </c>
      <c r="AY188" s="10">
        <v>11.241359424990906</v>
      </c>
      <c r="AZ188" s="10">
        <v>12.051335619836406</v>
      </c>
      <c r="BA188" s="10">
        <v>1.0039358895293979</v>
      </c>
      <c r="BB188" s="10">
        <v>7.7180735074993373E-2</v>
      </c>
      <c r="BC188" s="2">
        <v>6.1763474993003414E-2</v>
      </c>
      <c r="BD188" s="1" t="s">
        <v>59</v>
      </c>
      <c r="BE188" s="15"/>
      <c r="BF188" s="9">
        <v>0.23191396104124817</v>
      </c>
      <c r="BG188">
        <v>79</v>
      </c>
      <c r="BH188" s="19">
        <v>141.19999999999999</v>
      </c>
      <c r="BI188">
        <v>88</v>
      </c>
      <c r="BJ188" s="19">
        <v>31.2</v>
      </c>
      <c r="BK188">
        <v>94</v>
      </c>
      <c r="BL188" s="20">
        <v>10.8</v>
      </c>
      <c r="BM188">
        <v>82</v>
      </c>
      <c r="BN188">
        <v>74</v>
      </c>
      <c r="BO188" s="20">
        <v>4.9800000000000004</v>
      </c>
      <c r="BP188">
        <v>87</v>
      </c>
      <c r="BQ188" s="19">
        <v>13.9</v>
      </c>
      <c r="BR188">
        <v>82</v>
      </c>
      <c r="BS188">
        <v>72</v>
      </c>
      <c r="BT188" s="20">
        <v>7.52</v>
      </c>
      <c r="BU188" s="20">
        <v>-3.0999999999999996</v>
      </c>
      <c r="BV188" s="20">
        <v>0</v>
      </c>
      <c r="BW188" s="20">
        <v>2</v>
      </c>
      <c r="BX188" s="20">
        <v>7</v>
      </c>
      <c r="BY188" s="20">
        <v>-2.5399999999999991</v>
      </c>
      <c r="BZ188" s="25">
        <f t="shared" si="5"/>
        <v>39.916128560000004</v>
      </c>
      <c r="CA188" s="25">
        <f t="shared" si="4"/>
        <v>20.020688995176918</v>
      </c>
    </row>
    <row r="189" spans="1:79" x14ac:dyDescent="0.3">
      <c r="A189" s="2">
        <v>142</v>
      </c>
      <c r="B189" s="3" t="s">
        <v>215</v>
      </c>
      <c r="C189" s="10">
        <v>434</v>
      </c>
      <c r="D189" s="9" t="s">
        <v>58</v>
      </c>
      <c r="E189" s="10"/>
      <c r="F189" s="10"/>
      <c r="G189" s="10"/>
      <c r="H189" s="10"/>
      <c r="I189" s="10"/>
      <c r="J189" s="10"/>
      <c r="K189" s="10"/>
      <c r="L189" s="11"/>
      <c r="M189" s="11"/>
      <c r="N189" s="10">
        <v>0</v>
      </c>
      <c r="O189" s="10">
        <v>0</v>
      </c>
      <c r="P189" s="10" t="e">
        <v>#DIV/0!</v>
      </c>
      <c r="Q189" s="9">
        <v>0.12562717277055085</v>
      </c>
      <c r="R189">
        <v>0</v>
      </c>
      <c r="S189" t="e">
        <v>#DIV/0!</v>
      </c>
      <c r="T189" s="9">
        <v>1.0625179054028555</v>
      </c>
      <c r="U189" s="3">
        <v>13.419166089999999</v>
      </c>
      <c r="V189" s="3">
        <v>9.7034566959999999</v>
      </c>
      <c r="W189" s="3">
        <v>0.50725383319999995</v>
      </c>
      <c r="X189" s="3">
        <v>0.55121550620000004</v>
      </c>
      <c r="Y189" s="3">
        <v>18.596449610000001</v>
      </c>
      <c r="Z189" s="3">
        <v>19.911680239999999</v>
      </c>
      <c r="AA189" s="3">
        <v>9.4043004739999994</v>
      </c>
      <c r="AB189" s="3">
        <v>10.966391509999999</v>
      </c>
      <c r="AC189" s="3">
        <v>91.208796960000001</v>
      </c>
      <c r="AD189" s="3">
        <v>78.774456509999993</v>
      </c>
      <c r="AE189" s="3">
        <v>29.256382370000001</v>
      </c>
      <c r="AF189" s="3">
        <v>28.623228999999998</v>
      </c>
      <c r="AG189" s="3">
        <v>68.367163349999998</v>
      </c>
      <c r="AH189" s="3">
        <v>81.578872720000007</v>
      </c>
      <c r="AI189" s="12">
        <v>43640</v>
      </c>
      <c r="AJ189" s="13">
        <v>640.93333333333328</v>
      </c>
      <c r="AK189" s="16">
        <v>2.9428999999999998</v>
      </c>
      <c r="AL189" s="10">
        <v>5.7100000000000151E-2</v>
      </c>
      <c r="AM189" s="10" t="s">
        <v>518</v>
      </c>
      <c r="AN189" s="14">
        <v>12</v>
      </c>
      <c r="AO189" s="10">
        <v>285.14999999999998</v>
      </c>
      <c r="AP189" s="14">
        <v>10.5</v>
      </c>
      <c r="AQ189" s="14">
        <v>37</v>
      </c>
      <c r="AR189" s="10">
        <v>310.14999999999998</v>
      </c>
      <c r="AS189" s="14">
        <v>47.1</v>
      </c>
      <c r="AT189" s="14">
        <v>0.5</v>
      </c>
      <c r="AU189" s="10" t="s">
        <v>518</v>
      </c>
      <c r="AV189" s="10" t="s">
        <v>518</v>
      </c>
      <c r="AW189" s="10">
        <v>0.60206828412200897</v>
      </c>
      <c r="AX189" s="10">
        <v>0.65424714862318112</v>
      </c>
      <c r="AY189" s="10">
        <v>11.196332507454104</v>
      </c>
      <c r="AZ189" s="10">
        <v>13.027160021316538</v>
      </c>
      <c r="BA189" s="10" t="s">
        <v>518</v>
      </c>
      <c r="BB189" s="10" t="s">
        <v>518</v>
      </c>
      <c r="BC189" s="2">
        <v>0.14723961606362751</v>
      </c>
      <c r="BD189" s="1" t="s">
        <v>59</v>
      </c>
      <c r="BE189" s="15"/>
      <c r="BF189" s="9">
        <v>1.0625179054028555</v>
      </c>
      <c r="BG189">
        <v>67</v>
      </c>
      <c r="BH189" s="19">
        <v>146.6</v>
      </c>
      <c r="BI189">
        <v>103</v>
      </c>
      <c r="BJ189" s="19">
        <v>30.4</v>
      </c>
      <c r="BK189">
        <v>88</v>
      </c>
      <c r="BL189" s="20">
        <v>12</v>
      </c>
      <c r="BM189">
        <v>85</v>
      </c>
      <c r="BN189">
        <v>87</v>
      </c>
      <c r="BO189" s="20">
        <v>2.15</v>
      </c>
      <c r="BP189">
        <v>86</v>
      </c>
      <c r="BQ189" s="19">
        <v>14.7</v>
      </c>
      <c r="BR189">
        <v>91</v>
      </c>
      <c r="BS189">
        <v>73</v>
      </c>
      <c r="BT189" s="20">
        <v>10.62</v>
      </c>
      <c r="BU189" s="20">
        <v>-2.6999999999999993</v>
      </c>
      <c r="BV189" s="20">
        <v>-6</v>
      </c>
      <c r="BW189" s="20">
        <v>14</v>
      </c>
      <c r="BX189" s="20">
        <v>2</v>
      </c>
      <c r="BY189" s="20">
        <v>-8.4699999999999989</v>
      </c>
      <c r="BZ189" s="25">
        <f t="shared" si="5"/>
        <v>46.720014110000001</v>
      </c>
      <c r="CA189" s="25">
        <f t="shared" si="4"/>
        <v>21.73877285315724</v>
      </c>
    </row>
    <row r="190" spans="1:79" x14ac:dyDescent="0.3">
      <c r="A190" s="2">
        <v>143</v>
      </c>
      <c r="B190" s="3" t="s">
        <v>216</v>
      </c>
      <c r="C190" s="10">
        <v>391</v>
      </c>
      <c r="D190" s="9" t="s">
        <v>58</v>
      </c>
      <c r="E190" s="10">
        <v>10.051774330000001</v>
      </c>
      <c r="F190" s="10">
        <v>0.43128470270000002</v>
      </c>
      <c r="G190" s="10">
        <v>25.984446429999998</v>
      </c>
      <c r="H190" s="10">
        <v>11.03693781</v>
      </c>
      <c r="I190" s="10">
        <v>71.299271669999996</v>
      </c>
      <c r="J190" s="10">
        <v>32.415629359999997</v>
      </c>
      <c r="K190" s="10">
        <v>75.095611230000003</v>
      </c>
      <c r="L190" s="11">
        <v>4.9131944444444449E-3</v>
      </c>
      <c r="M190" s="11">
        <v>5.7002199074074082E-3</v>
      </c>
      <c r="N190" s="10">
        <v>-0.812755000000001</v>
      </c>
      <c r="O190" s="10">
        <v>14.823807430000002</v>
      </c>
      <c r="P190" s="10">
        <v>-5.482768201340571E-2</v>
      </c>
      <c r="Q190" s="9">
        <v>0.11317649369710037</v>
      </c>
      <c r="R190">
        <v>4.9421076400000032</v>
      </c>
      <c r="S190">
        <v>0.33338989752378362</v>
      </c>
      <c r="T190" s="9">
        <v>0.44665587565750203</v>
      </c>
      <c r="U190" s="3">
        <v>13.428203823333334</v>
      </c>
      <c r="V190" s="3">
        <v>9.819589981</v>
      </c>
      <c r="W190" s="3">
        <v>0.42987280136666667</v>
      </c>
      <c r="X190" s="3">
        <v>0.42588487036666667</v>
      </c>
      <c r="Y190" s="3">
        <v>24.203147043333335</v>
      </c>
      <c r="Z190" s="3">
        <v>27.975467893333331</v>
      </c>
      <c r="AA190" s="3">
        <v>10.398790389</v>
      </c>
      <c r="AB190" s="3">
        <v>11.813410599999999</v>
      </c>
      <c r="AC190" s="3">
        <v>84.089485429999982</v>
      </c>
      <c r="AD190" s="3">
        <v>70.332897013333323</v>
      </c>
      <c r="AE190" s="3">
        <v>33.072340306666668</v>
      </c>
      <c r="AF190" s="3">
        <v>33.294843759999999</v>
      </c>
      <c r="AG190" s="3">
        <v>70.492881499999996</v>
      </c>
      <c r="AH190" s="3">
        <v>76.595494976666657</v>
      </c>
      <c r="AI190" s="12">
        <v>43640</v>
      </c>
      <c r="AJ190" s="13">
        <v>640.93333333333328</v>
      </c>
      <c r="AK190" s="16">
        <v>2.9428999999999998</v>
      </c>
      <c r="AL190" s="10">
        <v>5.7100000000000151E-2</v>
      </c>
      <c r="AM190" s="10">
        <v>0.43965276023650146</v>
      </c>
      <c r="AN190" s="14">
        <v>12</v>
      </c>
      <c r="AO190" s="10">
        <v>285.14999999999998</v>
      </c>
      <c r="AP190" s="14">
        <v>10.5</v>
      </c>
      <c r="AQ190" s="14">
        <v>37</v>
      </c>
      <c r="AR190" s="10">
        <v>310.14999999999998</v>
      </c>
      <c r="AS190" s="14">
        <v>47.1</v>
      </c>
      <c r="AT190" s="14">
        <v>0.5</v>
      </c>
      <c r="AU190" s="10">
        <v>0.51189921874928446</v>
      </c>
      <c r="AV190" s="10">
        <v>13.301417827149633</v>
      </c>
      <c r="AW190" s="10">
        <v>0.51022340881454831</v>
      </c>
      <c r="AX190" s="10">
        <v>0.50549006503827698</v>
      </c>
      <c r="AY190" s="10">
        <v>12.366878002319256</v>
      </c>
      <c r="AZ190" s="10">
        <v>14.115031576637884</v>
      </c>
      <c r="BA190" s="10">
        <v>-0.7828459824262346</v>
      </c>
      <c r="BB190" s="10">
        <v>-5.2810048034078821E-2</v>
      </c>
      <c r="BC190" s="2">
        <v>0.13906393454947127</v>
      </c>
      <c r="BD190" s="1" t="s">
        <v>59</v>
      </c>
      <c r="BE190" s="15"/>
      <c r="BF190" s="9">
        <v>0.44665587565750203</v>
      </c>
      <c r="BG190">
        <v>68</v>
      </c>
      <c r="BH190" s="19">
        <v>152.19999999999999</v>
      </c>
      <c r="BI190">
        <v>108</v>
      </c>
      <c r="BJ190" s="19">
        <v>32.700000000000003</v>
      </c>
      <c r="BK190">
        <v>89</v>
      </c>
      <c r="BL190" s="20">
        <v>14</v>
      </c>
      <c r="BM190">
        <v>84</v>
      </c>
      <c r="BN190">
        <v>80</v>
      </c>
      <c r="BO190" s="20">
        <v>8</v>
      </c>
      <c r="BP190">
        <v>91</v>
      </c>
      <c r="BQ190" s="19">
        <v>13.3</v>
      </c>
      <c r="BR190">
        <v>81</v>
      </c>
      <c r="BS190">
        <v>74</v>
      </c>
      <c r="BT190" s="20">
        <v>9.99</v>
      </c>
      <c r="BU190" s="20">
        <v>0.69999999999999929</v>
      </c>
      <c r="BV190" s="20">
        <v>3</v>
      </c>
      <c r="BW190" s="20">
        <v>6</v>
      </c>
      <c r="BX190" s="20">
        <v>-2</v>
      </c>
      <c r="BY190" s="20">
        <v>-1.9900000000000002</v>
      </c>
      <c r="BZ190" s="25">
        <f t="shared" si="5"/>
        <v>48.98797596</v>
      </c>
      <c r="CA190" s="25">
        <f t="shared" si="4"/>
        <v>21.147556365595449</v>
      </c>
    </row>
    <row r="191" spans="1:79" x14ac:dyDescent="0.3">
      <c r="A191" s="2">
        <v>144</v>
      </c>
      <c r="B191" s="3" t="s">
        <v>217</v>
      </c>
      <c r="C191" s="10">
        <v>376</v>
      </c>
      <c r="D191" s="9" t="s">
        <v>58</v>
      </c>
      <c r="E191" s="10"/>
      <c r="F191" s="10"/>
      <c r="G191" s="10"/>
      <c r="H191" s="10"/>
      <c r="I191" s="10"/>
      <c r="J191" s="10"/>
      <c r="K191" s="10"/>
      <c r="L191" s="11"/>
      <c r="M191" s="11"/>
      <c r="N191" s="10">
        <v>0</v>
      </c>
      <c r="O191" s="10">
        <v>0</v>
      </c>
      <c r="P191" s="10" t="e">
        <v>#DIV/0!</v>
      </c>
      <c r="Q191" s="9" t="e">
        <v>#DIV/0!</v>
      </c>
      <c r="R191">
        <v>0</v>
      </c>
      <c r="S191" t="e">
        <v>#DIV/0!</v>
      </c>
      <c r="T191" s="9" t="e">
        <v>#DIV/0!</v>
      </c>
      <c r="U191" s="3" t="e">
        <v>#DIV/0!</v>
      </c>
      <c r="V191" s="3" t="e">
        <v>#DIV/0!</v>
      </c>
      <c r="W191" s="3" t="e">
        <v>#DIV/0!</v>
      </c>
      <c r="X191" s="3" t="e">
        <v>#DIV/0!</v>
      </c>
      <c r="Y191" s="3" t="e">
        <v>#DIV/0!</v>
      </c>
      <c r="Z191" s="3" t="e">
        <v>#DIV/0!</v>
      </c>
      <c r="AA191" s="3" t="e">
        <v>#DIV/0!</v>
      </c>
      <c r="AB191" s="3" t="e">
        <v>#DIV/0!</v>
      </c>
      <c r="AC191" s="3" t="e">
        <v>#DIV/0!</v>
      </c>
      <c r="AD191" s="3" t="e">
        <v>#DIV/0!</v>
      </c>
      <c r="AE191" s="3" t="e">
        <v>#DIV/0!</v>
      </c>
      <c r="AF191" s="3" t="e">
        <v>#DIV/0!</v>
      </c>
      <c r="AG191" s="3" t="e">
        <v>#DIV/0!</v>
      </c>
      <c r="AH191" s="3" t="e">
        <v>#DIV/0!</v>
      </c>
      <c r="AI191" s="12">
        <v>43640</v>
      </c>
      <c r="AJ191" s="13">
        <v>640.93333333333328</v>
      </c>
      <c r="AK191" s="16">
        <v>2.9428999999999998</v>
      </c>
      <c r="AL191" s="10">
        <v>5.7100000000000151E-2</v>
      </c>
      <c r="AM191" s="10" t="s">
        <v>518</v>
      </c>
      <c r="AN191" s="14">
        <v>12</v>
      </c>
      <c r="AO191" s="10">
        <v>285.14999999999998</v>
      </c>
      <c r="AP191" s="14">
        <v>10.5</v>
      </c>
      <c r="AQ191" s="14">
        <v>37</v>
      </c>
      <c r="AR191" s="10">
        <v>310.14999999999998</v>
      </c>
      <c r="AS191" s="14">
        <v>47.1</v>
      </c>
      <c r="AT191" s="14">
        <v>0.5</v>
      </c>
      <c r="AU191" s="10" t="s">
        <v>518</v>
      </c>
      <c r="AV191" s="10" t="s">
        <v>518</v>
      </c>
      <c r="AW191" s="10" t="e">
        <v>#DIV/0!</v>
      </c>
      <c r="AX191" s="10" t="e">
        <v>#DIV/0!</v>
      </c>
      <c r="AY191" s="10" t="e">
        <v>#DIV/0!</v>
      </c>
      <c r="AZ191" s="10" t="e">
        <v>#DIV/0!</v>
      </c>
      <c r="BA191" s="10" t="s">
        <v>518</v>
      </c>
      <c r="BB191" s="10" t="s">
        <v>518</v>
      </c>
      <c r="BC191" s="2" t="e">
        <v>#DIV/0!</v>
      </c>
      <c r="BD191" s="1" t="s">
        <v>59</v>
      </c>
      <c r="BE191" s="17" t="s">
        <v>218</v>
      </c>
      <c r="BF191" s="9" t="e">
        <v>#DIV/0!</v>
      </c>
      <c r="BH191" s="19"/>
      <c r="BJ191" s="19"/>
      <c r="BL191" s="20"/>
      <c r="BO191" s="20"/>
      <c r="BQ191" s="19"/>
      <c r="BT191" s="20"/>
      <c r="BU191" s="20"/>
      <c r="BV191" s="20"/>
      <c r="BW191" s="20"/>
      <c r="BX191" s="20"/>
      <c r="BY191" s="20"/>
      <c r="BZ191" s="25"/>
      <c r="CA191" s="25"/>
    </row>
    <row r="192" spans="1:79" x14ac:dyDescent="0.3">
      <c r="A192" s="2">
        <v>145</v>
      </c>
      <c r="B192" s="3" t="s">
        <v>219</v>
      </c>
      <c r="C192" s="10">
        <v>461</v>
      </c>
      <c r="D192" s="9" t="s">
        <v>58</v>
      </c>
      <c r="E192" s="10">
        <v>9.2263625050000009</v>
      </c>
      <c r="F192" s="10">
        <v>0.64211629179999996</v>
      </c>
      <c r="G192" s="10">
        <v>18.819762820000001</v>
      </c>
      <c r="H192" s="10">
        <v>12.08425285</v>
      </c>
      <c r="I192" s="10">
        <v>78.467684360000007</v>
      </c>
      <c r="J192" s="10">
        <v>30.757176739999998</v>
      </c>
      <c r="K192" s="10">
        <v>84.296666340000002</v>
      </c>
      <c r="L192" s="11">
        <v>5.3067129629629636E-3</v>
      </c>
      <c r="M192" s="11">
        <v>6.1053125000000005E-3</v>
      </c>
      <c r="N192" s="10">
        <v>2.227006062000001</v>
      </c>
      <c r="O192" s="10">
        <v>12.497762349999988</v>
      </c>
      <c r="P192" s="10">
        <v>0.17819238353496161</v>
      </c>
      <c r="Q192" s="9">
        <v>0.25289407042355455</v>
      </c>
      <c r="R192">
        <v>14.477511079999999</v>
      </c>
      <c r="S192">
        <v>1.1584082553786128</v>
      </c>
      <c r="T192" s="9">
        <v>1.458725924600687</v>
      </c>
      <c r="U192" s="3">
        <v>13.492493229999999</v>
      </c>
      <c r="V192" s="3">
        <v>8.8119389896666664</v>
      </c>
      <c r="W192" s="3">
        <v>0.55243525983333341</v>
      </c>
      <c r="X192" s="3">
        <v>0.62715349570000001</v>
      </c>
      <c r="Y192" s="3">
        <v>15.948932076666665</v>
      </c>
      <c r="Z192" s="3">
        <v>18.993941226666667</v>
      </c>
      <c r="AA192" s="3">
        <v>8.8376571960000003</v>
      </c>
      <c r="AB192" s="3">
        <v>11.897560166666665</v>
      </c>
      <c r="AC192" s="3">
        <v>89.865649723333334</v>
      </c>
      <c r="AD192" s="3">
        <v>77.696489363333342</v>
      </c>
      <c r="AE192" s="3">
        <v>30.421842233333333</v>
      </c>
      <c r="AF192" s="3">
        <v>30.735547423333333</v>
      </c>
      <c r="AG192" s="3">
        <v>68.209914563333328</v>
      </c>
      <c r="AH192" s="3">
        <v>85.898149756666669</v>
      </c>
      <c r="AI192" s="12">
        <v>43640</v>
      </c>
      <c r="AJ192" s="13">
        <v>640.93333333333328</v>
      </c>
      <c r="AK192" s="16">
        <v>2.9428999999999998</v>
      </c>
      <c r="AL192" s="10">
        <v>5.7100000000000151E-2</v>
      </c>
      <c r="AM192" s="10">
        <v>0.65457503666451466</v>
      </c>
      <c r="AN192" s="14">
        <v>12</v>
      </c>
      <c r="AO192" s="10">
        <v>285.14999999999998</v>
      </c>
      <c r="AP192" s="14">
        <v>10.5</v>
      </c>
      <c r="AQ192" s="14">
        <v>37</v>
      </c>
      <c r="AR192" s="10">
        <v>310.14999999999998</v>
      </c>
      <c r="AS192" s="14">
        <v>47.1</v>
      </c>
      <c r="AT192" s="14">
        <v>0.5</v>
      </c>
      <c r="AU192" s="10">
        <v>0.76213885180910124</v>
      </c>
      <c r="AV192" s="10">
        <v>14.343272426954414</v>
      </c>
      <c r="AW192" s="10">
        <v>0.65569489515363077</v>
      </c>
      <c r="AX192" s="10">
        <v>0.74437925220831802</v>
      </c>
      <c r="AY192" s="10">
        <v>10.458490147043202</v>
      </c>
      <c r="AZ192" s="10">
        <v>14.119359786054716</v>
      </c>
      <c r="BA192" s="10">
        <v>2.6339302673736942</v>
      </c>
      <c r="BB192" s="10">
        <v>0.2107521485535126</v>
      </c>
      <c r="BC192" s="2">
        <v>0.30237004823134866</v>
      </c>
      <c r="BD192" s="1" t="s">
        <v>59</v>
      </c>
      <c r="BE192" s="15"/>
      <c r="BF192" s="9">
        <v>1.458725924600687</v>
      </c>
      <c r="BG192">
        <v>74</v>
      </c>
      <c r="BH192" s="19">
        <v>141.5</v>
      </c>
      <c r="BI192">
        <v>88</v>
      </c>
      <c r="BJ192" s="19">
        <v>31.3</v>
      </c>
      <c r="BK192">
        <v>95</v>
      </c>
      <c r="BL192" s="20">
        <v>10.9</v>
      </c>
      <c r="BM192">
        <v>83</v>
      </c>
      <c r="BN192">
        <v>82</v>
      </c>
      <c r="BO192" s="20">
        <v>9.9</v>
      </c>
      <c r="BP192">
        <v>86</v>
      </c>
      <c r="BQ192" s="19">
        <v>14.1</v>
      </c>
      <c r="BR192">
        <v>85</v>
      </c>
      <c r="BS192">
        <v>80</v>
      </c>
      <c r="BT192" s="20">
        <v>10.1</v>
      </c>
      <c r="BU192" s="20">
        <v>-3.1999999999999993</v>
      </c>
      <c r="BV192" s="20">
        <v>-2</v>
      </c>
      <c r="BW192" s="20">
        <v>2</v>
      </c>
      <c r="BX192" s="20">
        <v>9</v>
      </c>
      <c r="BY192" s="20">
        <v>-0.19999999999999929</v>
      </c>
      <c r="BZ192" s="25">
        <f t="shared" si="5"/>
        <v>39.916128560000004</v>
      </c>
      <c r="CA192" s="25">
        <f t="shared" si="4"/>
        <v>19.935885607261923</v>
      </c>
    </row>
    <row r="193" spans="1:79" x14ac:dyDescent="0.3">
      <c r="A193" s="2">
        <v>146</v>
      </c>
      <c r="B193" s="3" t="s">
        <v>220</v>
      </c>
      <c r="C193" s="10">
        <v>401</v>
      </c>
      <c r="D193" s="9" t="s">
        <v>58</v>
      </c>
      <c r="E193" s="10">
        <v>8.4959362669999994</v>
      </c>
      <c r="F193" s="10">
        <v>0.59463193800000003</v>
      </c>
      <c r="G193" s="10">
        <v>19.11827134</v>
      </c>
      <c r="H193" s="10">
        <v>11.354785140000001</v>
      </c>
      <c r="I193" s="10">
        <v>76.543473129999995</v>
      </c>
      <c r="J193" s="10">
        <v>33.961385540000002</v>
      </c>
      <c r="K193" s="10">
        <v>82.04716664</v>
      </c>
      <c r="L193" s="11">
        <v>1.0075231481481482E-2</v>
      </c>
      <c r="M193" s="11">
        <v>1.0769664351851851E-2</v>
      </c>
      <c r="N193" s="10">
        <v>2.3883043720000003</v>
      </c>
      <c r="O193" s="10">
        <v>13.626273160000011</v>
      </c>
      <c r="P193" s="10">
        <v>0.17527201634346207</v>
      </c>
      <c r="Q193" s="9">
        <v>0.16383731445132874</v>
      </c>
      <c r="R193">
        <v>9.8970883500000042</v>
      </c>
      <c r="S193">
        <v>0.72632393566371134</v>
      </c>
      <c r="T193" s="9">
        <v>0.53126390203446761</v>
      </c>
      <c r="U193" s="3">
        <v>13.519805826666667</v>
      </c>
      <c r="V193" s="3">
        <v>8.903664066666666</v>
      </c>
      <c r="W193" s="3">
        <v>0.45602757419999995</v>
      </c>
      <c r="X193" s="3">
        <v>0.54923666483333333</v>
      </c>
      <c r="Y193" s="3">
        <v>18.809600746666668</v>
      </c>
      <c r="Z193" s="3">
        <v>19.617162140000001</v>
      </c>
      <c r="AA193" s="3">
        <v>8.5846878929999999</v>
      </c>
      <c r="AB193" s="3">
        <v>10.763370256666667</v>
      </c>
      <c r="AC193" s="3">
        <v>89.652063296666668</v>
      </c>
      <c r="AD193" s="3">
        <v>76.373742000000007</v>
      </c>
      <c r="AE193" s="3">
        <v>33.509677156666669</v>
      </c>
      <c r="AF193" s="3">
        <v>33.326827989999998</v>
      </c>
      <c r="AG193" s="3">
        <v>74.16312185999999</v>
      </c>
      <c r="AH193" s="3">
        <v>81.366276373333335</v>
      </c>
      <c r="AI193" s="12">
        <v>43640</v>
      </c>
      <c r="AJ193" s="13">
        <v>640.93333333333328</v>
      </c>
      <c r="AK193" s="16">
        <v>2.9428999999999998</v>
      </c>
      <c r="AL193" s="10">
        <v>5.7100000000000151E-2</v>
      </c>
      <c r="AM193" s="10">
        <v>0.60616936151415279</v>
      </c>
      <c r="AN193" s="14">
        <v>12</v>
      </c>
      <c r="AO193" s="10">
        <v>285.14999999999998</v>
      </c>
      <c r="AP193" s="14">
        <v>10.5</v>
      </c>
      <c r="AQ193" s="14">
        <v>37</v>
      </c>
      <c r="AR193" s="10">
        <v>310.14999999999998</v>
      </c>
      <c r="AS193" s="14">
        <v>47.1</v>
      </c>
      <c r="AT193" s="14">
        <v>0.5</v>
      </c>
      <c r="AU193" s="10">
        <v>0.70577885698233689</v>
      </c>
      <c r="AV193" s="10">
        <v>13.49327169382337</v>
      </c>
      <c r="AW193" s="10">
        <v>0.54126695776523159</v>
      </c>
      <c r="AX193" s="10">
        <v>0.65189842782857854</v>
      </c>
      <c r="AY193" s="10">
        <v>10.183572972054337</v>
      </c>
      <c r="AZ193" s="10">
        <v>12.775675945921938</v>
      </c>
      <c r="BA193" s="10">
        <v>2.8507894266473208</v>
      </c>
      <c r="BB193" s="10">
        <v>0.2092127020479691</v>
      </c>
      <c r="BC193" s="2">
        <v>0.19491808702611926</v>
      </c>
      <c r="BD193" s="1" t="s">
        <v>59</v>
      </c>
      <c r="BE193" s="15"/>
      <c r="BF193" s="9">
        <v>0.53126390203446761</v>
      </c>
      <c r="BG193">
        <v>63</v>
      </c>
      <c r="BH193" s="19">
        <v>148.5</v>
      </c>
      <c r="BI193">
        <v>108</v>
      </c>
      <c r="BJ193" s="19">
        <v>32.700000000000003</v>
      </c>
      <c r="BK193">
        <v>95</v>
      </c>
      <c r="BL193" s="20">
        <v>12.2</v>
      </c>
      <c r="BM193">
        <v>89</v>
      </c>
      <c r="BN193">
        <v>74</v>
      </c>
      <c r="BO193" s="20">
        <v>5.82</v>
      </c>
      <c r="BP193">
        <v>88</v>
      </c>
      <c r="BQ193" s="19">
        <v>14.6</v>
      </c>
      <c r="BR193">
        <v>87</v>
      </c>
      <c r="BS193">
        <v>69</v>
      </c>
      <c r="BT193" s="20">
        <v>8.0500000000000007</v>
      </c>
      <c r="BU193" s="20">
        <v>-2.4000000000000004</v>
      </c>
      <c r="BV193" s="20">
        <v>2</v>
      </c>
      <c r="BW193" s="20">
        <v>5</v>
      </c>
      <c r="BX193" s="20">
        <v>7</v>
      </c>
      <c r="BY193" s="20">
        <v>-2.2300000000000004</v>
      </c>
      <c r="BZ193" s="25">
        <f t="shared" si="5"/>
        <v>48.98797596</v>
      </c>
      <c r="CA193" s="25">
        <f>(BZ193/((BH193/100)*(BH193/100)))</f>
        <v>22.214502356902351</v>
      </c>
    </row>
    <row r="194" spans="1:79" x14ac:dyDescent="0.3">
      <c r="A194" s="2">
        <v>147</v>
      </c>
      <c r="B194" s="3" t="s">
        <v>221</v>
      </c>
      <c r="C194" s="10">
        <v>413</v>
      </c>
      <c r="D194" s="9" t="s">
        <v>58</v>
      </c>
      <c r="E194" s="10"/>
      <c r="F194" s="10"/>
      <c r="G194" s="10"/>
      <c r="H194" s="10"/>
      <c r="I194" s="10"/>
      <c r="J194" s="10"/>
      <c r="K194" s="10"/>
      <c r="L194" s="11"/>
      <c r="M194" s="11"/>
      <c r="N194" s="10">
        <v>0</v>
      </c>
      <c r="O194" s="10">
        <v>0</v>
      </c>
      <c r="P194" s="10" t="e">
        <v>#DIV/0!</v>
      </c>
      <c r="Q194" s="9">
        <v>-3.5325123903683314E-4</v>
      </c>
      <c r="R194">
        <v>0</v>
      </c>
      <c r="S194" t="e">
        <v>#DIV/0!</v>
      </c>
      <c r="T194" s="9">
        <v>0.20335217322065247</v>
      </c>
      <c r="U194" s="3">
        <v>13.409762649999999</v>
      </c>
      <c r="V194" s="3">
        <v>10.197217439999999</v>
      </c>
      <c r="W194" s="3">
        <v>0.4871156841</v>
      </c>
      <c r="X194" s="3">
        <v>0.48451404190000003</v>
      </c>
      <c r="Y194" s="3">
        <v>24.929815300000001</v>
      </c>
      <c r="Z194" s="3">
        <v>25.052061670000001</v>
      </c>
      <c r="AA194" s="3">
        <v>12.1164114</v>
      </c>
      <c r="AB194" s="3">
        <v>12.112064</v>
      </c>
      <c r="AC194" s="3">
        <v>78.530427189999997</v>
      </c>
      <c r="AD194" s="3">
        <v>66.22360553</v>
      </c>
      <c r="AE194" s="3">
        <v>24.820379620000001</v>
      </c>
      <c r="AF194" s="3">
        <v>24.780600700000001</v>
      </c>
      <c r="AG194" s="3">
        <v>82.609564480000003</v>
      </c>
      <c r="AH194" s="3">
        <v>85.11218341</v>
      </c>
      <c r="AI194" s="12">
        <v>43640</v>
      </c>
      <c r="AJ194" s="13">
        <v>640.93333333333328</v>
      </c>
      <c r="AK194" s="16">
        <v>2.9428999999999998</v>
      </c>
      <c r="AL194" s="10">
        <v>5.7100000000000151E-2</v>
      </c>
      <c r="AM194" s="10" t="s">
        <v>518</v>
      </c>
      <c r="AN194" s="14">
        <v>12</v>
      </c>
      <c r="AO194" s="10">
        <v>285.14999999999998</v>
      </c>
      <c r="AP194" s="14">
        <v>10.5</v>
      </c>
      <c r="AQ194" s="14">
        <v>37</v>
      </c>
      <c r="AR194" s="10">
        <v>310.14999999999998</v>
      </c>
      <c r="AS194" s="14">
        <v>47.1</v>
      </c>
      <c r="AT194" s="14">
        <v>0.5</v>
      </c>
      <c r="AU194" s="10" t="s">
        <v>518</v>
      </c>
      <c r="AV194" s="10" t="s">
        <v>518</v>
      </c>
      <c r="AW194" s="10">
        <v>0.57816596918523921</v>
      </c>
      <c r="AX194" s="10">
        <v>0.57507803538812619</v>
      </c>
      <c r="AY194" s="10">
        <v>14.413570824533506</v>
      </c>
      <c r="AZ194" s="10">
        <v>14.406890407605779</v>
      </c>
      <c r="BA194" s="10" t="s">
        <v>518</v>
      </c>
      <c r="BB194" s="10" t="s">
        <v>518</v>
      </c>
      <c r="BC194" s="2">
        <v>-5.4282227469340386E-4</v>
      </c>
      <c r="BD194" s="1" t="s">
        <v>59</v>
      </c>
      <c r="BE194" s="15"/>
      <c r="BF194" s="9">
        <v>0.20335217322065247</v>
      </c>
      <c r="BG194">
        <v>81</v>
      </c>
      <c r="BH194" s="19">
        <v>152</v>
      </c>
      <c r="BI194">
        <v>108</v>
      </c>
      <c r="BJ194" s="19">
        <v>35.6</v>
      </c>
      <c r="BK194">
        <v>86</v>
      </c>
      <c r="BL194" s="20">
        <v>14.4</v>
      </c>
      <c r="BM194">
        <v>74</v>
      </c>
      <c r="BN194">
        <v>83</v>
      </c>
      <c r="BO194" s="20">
        <v>9.33</v>
      </c>
      <c r="BP194">
        <v>89</v>
      </c>
      <c r="BQ194" s="19">
        <v>15.1</v>
      </c>
      <c r="BR194">
        <v>82</v>
      </c>
      <c r="BS194">
        <v>77</v>
      </c>
      <c r="BT194" s="20">
        <v>16.59</v>
      </c>
      <c r="BU194" s="20">
        <v>-0.69999999999999929</v>
      </c>
      <c r="BV194" s="20">
        <v>-8</v>
      </c>
      <c r="BW194" s="20">
        <v>6</v>
      </c>
      <c r="BX194" s="20">
        <v>-3</v>
      </c>
      <c r="BY194" s="20">
        <v>-7.26</v>
      </c>
      <c r="BZ194" s="25">
        <f t="shared" si="5"/>
        <v>48.98797596</v>
      </c>
      <c r="CA194" s="25">
        <f t="shared" ref="CA194:CA257" si="6">(BZ194/((BH194/100)*(BH194/100)))</f>
        <v>21.203244442520777</v>
      </c>
    </row>
    <row r="195" spans="1:79" x14ac:dyDescent="0.3">
      <c r="A195" s="2">
        <v>148</v>
      </c>
      <c r="B195" s="3" t="s">
        <v>223</v>
      </c>
      <c r="C195" s="10">
        <v>449</v>
      </c>
      <c r="D195" s="9" t="s">
        <v>58</v>
      </c>
      <c r="E195" s="10"/>
      <c r="F195" s="10"/>
      <c r="G195" s="10"/>
      <c r="H195" s="10"/>
      <c r="I195" s="10"/>
      <c r="J195" s="10"/>
      <c r="K195" s="10"/>
      <c r="L195" s="11"/>
      <c r="M195" s="11"/>
      <c r="N195" s="10">
        <v>0</v>
      </c>
      <c r="O195" s="10">
        <v>0</v>
      </c>
      <c r="P195" s="10" t="e">
        <v>#DIV/0!</v>
      </c>
      <c r="Q195" s="9">
        <v>0.23143415404646278</v>
      </c>
      <c r="R195">
        <v>0</v>
      </c>
      <c r="S195" t="e">
        <v>#DIV/0!</v>
      </c>
      <c r="T195" s="9">
        <v>0.70563114135190386</v>
      </c>
      <c r="U195" s="3">
        <v>13.399521095000001</v>
      </c>
      <c r="V195" s="3">
        <v>8.9829999644999994</v>
      </c>
      <c r="W195" s="3">
        <v>0.51093852294999997</v>
      </c>
      <c r="X195" s="3">
        <v>0.60944088014999998</v>
      </c>
      <c r="Y195" s="3">
        <v>21.746895785</v>
      </c>
      <c r="Z195" s="3">
        <v>23.980877024999998</v>
      </c>
      <c r="AA195" s="3">
        <v>11.054055105</v>
      </c>
      <c r="AB195" s="3">
        <v>14.2525987</v>
      </c>
      <c r="AC195" s="3">
        <v>91.343872634999997</v>
      </c>
      <c r="AD195" s="3">
        <v>77.506625530000008</v>
      </c>
      <c r="AE195" s="3">
        <v>33.173610690000004</v>
      </c>
      <c r="AF195" s="3">
        <v>33.681290684999993</v>
      </c>
      <c r="AG195" s="3">
        <v>75.933836025000005</v>
      </c>
      <c r="AH195" s="3">
        <v>85.680306094999992</v>
      </c>
      <c r="AI195" s="12">
        <v>43640</v>
      </c>
      <c r="AJ195" s="13">
        <v>640.93333333333328</v>
      </c>
      <c r="AK195" s="16">
        <v>2.9428999999999998</v>
      </c>
      <c r="AL195" s="10">
        <v>5.7100000000000151E-2</v>
      </c>
      <c r="AM195" s="10" t="s">
        <v>518</v>
      </c>
      <c r="AN195" s="14">
        <v>12</v>
      </c>
      <c r="AO195" s="10">
        <v>285.14999999999998</v>
      </c>
      <c r="AP195" s="14">
        <v>10.5</v>
      </c>
      <c r="AQ195" s="14">
        <v>37</v>
      </c>
      <c r="AR195" s="10">
        <v>310.14999999999998</v>
      </c>
      <c r="AS195" s="14">
        <v>47.1</v>
      </c>
      <c r="AT195" s="14">
        <v>0.5</v>
      </c>
      <c r="AU195" s="10" t="s">
        <v>518</v>
      </c>
      <c r="AV195" s="10" t="s">
        <v>518</v>
      </c>
      <c r="AW195" s="10">
        <v>0.60644170565203381</v>
      </c>
      <c r="AX195" s="10">
        <v>0.72335584468820824</v>
      </c>
      <c r="AY195" s="10">
        <v>13.096519473584509</v>
      </c>
      <c r="AZ195" s="10">
        <v>17.331712950438845</v>
      </c>
      <c r="BA195" s="10" t="s">
        <v>518</v>
      </c>
      <c r="BB195" s="10" t="s">
        <v>518</v>
      </c>
      <c r="BC195" s="2">
        <v>0.30610005727944312</v>
      </c>
      <c r="BD195" s="1" t="s">
        <v>59</v>
      </c>
      <c r="BE195" s="15"/>
      <c r="BF195" s="9">
        <v>0.70563114135190386</v>
      </c>
      <c r="BG195">
        <v>54</v>
      </c>
      <c r="BH195" s="19">
        <v>155.4</v>
      </c>
      <c r="BI195">
        <v>112</v>
      </c>
      <c r="BJ195" s="19">
        <v>35.5</v>
      </c>
      <c r="BK195">
        <v>94</v>
      </c>
      <c r="BL195" s="20">
        <v>14.4</v>
      </c>
      <c r="BM195">
        <v>90</v>
      </c>
      <c r="BN195">
        <v>80</v>
      </c>
      <c r="BO195" s="20">
        <v>8.0299999999999994</v>
      </c>
      <c r="BP195">
        <v>86</v>
      </c>
      <c r="BQ195" s="19">
        <v>13.8</v>
      </c>
      <c r="BR195">
        <v>88</v>
      </c>
      <c r="BS195">
        <v>85</v>
      </c>
      <c r="BT195" s="20">
        <v>7.15</v>
      </c>
      <c r="BU195" s="20">
        <v>0.59999999999999964</v>
      </c>
      <c r="BV195" s="20">
        <v>2</v>
      </c>
      <c r="BW195" s="20">
        <v>-5</v>
      </c>
      <c r="BX195" s="20">
        <v>8</v>
      </c>
      <c r="BY195" s="20">
        <v>0.87999999999999901</v>
      </c>
      <c r="BZ195" s="25">
        <f t="shared" ref="BZ195:BZ258" si="7">BI195*0.45359237</f>
        <v>50.802345440000003</v>
      </c>
      <c r="CA195" s="25">
        <f t="shared" si="6"/>
        <v>21.036899602305006</v>
      </c>
    </row>
    <row r="196" spans="1:79" x14ac:dyDescent="0.3">
      <c r="A196" s="2">
        <v>149</v>
      </c>
      <c r="B196" s="3" t="s">
        <v>224</v>
      </c>
      <c r="C196" s="10">
        <v>416</v>
      </c>
      <c r="D196" s="9" t="s">
        <v>58</v>
      </c>
      <c r="E196" s="10">
        <v>8.109491749</v>
      </c>
      <c r="F196" s="10">
        <v>0.78647933000000003</v>
      </c>
      <c r="G196" s="10">
        <v>24.237461020000001</v>
      </c>
      <c r="H196" s="10">
        <v>18.878253130000001</v>
      </c>
      <c r="I196" s="10">
        <v>77.949536780000003</v>
      </c>
      <c r="J196" s="10">
        <v>28.08664374</v>
      </c>
      <c r="K196" s="10">
        <v>80.733690559999999</v>
      </c>
      <c r="L196" s="11">
        <v>4.9131944444444449E-3</v>
      </c>
      <c r="M196" s="11">
        <v>5.5092476851851847E-3</v>
      </c>
      <c r="N196" s="10">
        <v>6.6216943400000012</v>
      </c>
      <c r="O196" s="10">
        <v>12.550538889999999</v>
      </c>
      <c r="P196" s="10">
        <v>0.52760239205951753</v>
      </c>
      <c r="Q196" s="9">
        <v>0.29489440032084996</v>
      </c>
      <c r="R196">
        <v>6.0654729700000019</v>
      </c>
      <c r="S196">
        <v>0.48328386718381006</v>
      </c>
      <c r="T196" s="9">
        <v>0.41223699553974757</v>
      </c>
      <c r="U196" s="3">
        <v>13.415419833333333</v>
      </c>
      <c r="V196" s="3">
        <v>9.111513712999999</v>
      </c>
      <c r="W196" s="3">
        <v>0.43287405309999993</v>
      </c>
      <c r="X196" s="3">
        <v>0.57946130033333343</v>
      </c>
      <c r="Y196" s="3">
        <v>25.980695546666663</v>
      </c>
      <c r="Z196" s="3">
        <v>27.156048010000003</v>
      </c>
      <c r="AA196" s="3">
        <v>11.263423779</v>
      </c>
      <c r="AB196" s="3">
        <v>15.376138446666666</v>
      </c>
      <c r="AC196" s="3">
        <v>88.690537509999999</v>
      </c>
      <c r="AD196" s="3">
        <v>72.919743116666666</v>
      </c>
      <c r="AE196" s="3">
        <v>28.355064493333334</v>
      </c>
      <c r="AF196" s="3">
        <v>28.408242529999999</v>
      </c>
      <c r="AG196" s="3">
        <v>74.567691789999984</v>
      </c>
      <c r="AH196" s="3">
        <v>81.08993644666667</v>
      </c>
      <c r="AI196" s="12">
        <v>43640</v>
      </c>
      <c r="AJ196" s="13">
        <v>640.93333333333328</v>
      </c>
      <c r="AK196" s="16">
        <v>2.9428999999999998</v>
      </c>
      <c r="AL196" s="10">
        <v>5.7100000000000151E-2</v>
      </c>
      <c r="AM196" s="10">
        <v>0.80173909748887151</v>
      </c>
      <c r="AN196" s="14">
        <v>12</v>
      </c>
      <c r="AO196" s="10">
        <v>285.14999999999998</v>
      </c>
      <c r="AP196" s="14">
        <v>10.5</v>
      </c>
      <c r="AQ196" s="14">
        <v>37</v>
      </c>
      <c r="AR196" s="10">
        <v>310.14999999999998</v>
      </c>
      <c r="AS196" s="14">
        <v>47.1</v>
      </c>
      <c r="AT196" s="14">
        <v>0.5</v>
      </c>
      <c r="AU196" s="10">
        <v>0.93348582054742246</v>
      </c>
      <c r="AV196" s="10">
        <v>22.625326188240869</v>
      </c>
      <c r="AW196" s="10">
        <v>0.51378564602802979</v>
      </c>
      <c r="AX196" s="10">
        <v>0.68777256665745823</v>
      </c>
      <c r="AY196" s="10">
        <v>13.379517162408986</v>
      </c>
      <c r="AZ196" s="10">
        <v>18.320537352259127</v>
      </c>
      <c r="BA196" s="10">
        <v>8.0719770207188386</v>
      </c>
      <c r="BB196" s="10">
        <v>0.64315780314026338</v>
      </c>
      <c r="BC196" s="2">
        <v>0.35504554505723468</v>
      </c>
      <c r="BD196" s="1" t="s">
        <v>59</v>
      </c>
      <c r="BE196" s="15"/>
      <c r="BF196" s="9">
        <v>0.41223699553974757</v>
      </c>
      <c r="BG196">
        <v>71</v>
      </c>
      <c r="BH196" s="19">
        <v>144.5</v>
      </c>
      <c r="BI196">
        <v>96</v>
      </c>
      <c r="BJ196" s="19">
        <v>32.6</v>
      </c>
      <c r="BK196">
        <v>89</v>
      </c>
      <c r="BL196" s="20">
        <v>15</v>
      </c>
      <c r="BM196">
        <v>88</v>
      </c>
      <c r="BN196">
        <v>72</v>
      </c>
      <c r="BO196" s="20">
        <v>7.7</v>
      </c>
      <c r="BP196">
        <v>89</v>
      </c>
      <c r="BQ196" s="19">
        <v>15.2</v>
      </c>
      <c r="BR196">
        <v>85</v>
      </c>
      <c r="BS196">
        <v>71</v>
      </c>
      <c r="BT196" s="20">
        <v>20</v>
      </c>
      <c r="BU196" s="20">
        <v>-0.19999999999999929</v>
      </c>
      <c r="BV196" s="20">
        <v>3</v>
      </c>
      <c r="BW196" s="20">
        <v>1</v>
      </c>
      <c r="BX196" s="20">
        <v>0</v>
      </c>
      <c r="BY196" s="20">
        <v>-12.3</v>
      </c>
      <c r="BZ196" s="25">
        <f t="shared" si="7"/>
        <v>43.544867520000004</v>
      </c>
      <c r="CA196" s="25">
        <f t="shared" si="6"/>
        <v>20.85457191365046</v>
      </c>
    </row>
    <row r="197" spans="1:79" x14ac:dyDescent="0.3">
      <c r="A197" s="2">
        <v>151</v>
      </c>
      <c r="B197" s="3" t="s">
        <v>227</v>
      </c>
      <c r="C197" s="10">
        <v>397</v>
      </c>
      <c r="D197" s="9" t="s">
        <v>58</v>
      </c>
      <c r="E197" s="10">
        <v>8.5594852199999991</v>
      </c>
      <c r="F197" s="10">
        <v>0.61418212289999996</v>
      </c>
      <c r="G197" s="10">
        <v>21.336258269999998</v>
      </c>
      <c r="H197" s="10">
        <v>13.11274384</v>
      </c>
      <c r="I197" s="10">
        <v>78.878193640000006</v>
      </c>
      <c r="J197" s="10">
        <v>34.032895869999997</v>
      </c>
      <c r="K197" s="10">
        <v>76.951390669999995</v>
      </c>
      <c r="L197" s="11">
        <v>4.7511574074074079E-3</v>
      </c>
      <c r="M197" s="11">
        <v>5.2141087962962957E-3</v>
      </c>
      <c r="N197" s="10">
        <v>3.363263701000001</v>
      </c>
      <c r="O197" s="10">
        <v>12.53674912999999</v>
      </c>
      <c r="P197" s="10">
        <v>0.26827239391365276</v>
      </c>
      <c r="Q197" s="9">
        <v>0.22630646638703336</v>
      </c>
      <c r="R197">
        <v>10.643032849999997</v>
      </c>
      <c r="S197">
        <v>0.84894678354307995</v>
      </c>
      <c r="T197" s="9">
        <v>0.52252907057740472</v>
      </c>
      <c r="U197" s="3">
        <v>13.440454293333332</v>
      </c>
      <c r="V197" s="3">
        <v>8.7522440899999996</v>
      </c>
      <c r="W197" s="3">
        <v>0.50640122876666671</v>
      </c>
      <c r="X197" s="3">
        <v>0.60226559203333341</v>
      </c>
      <c r="Y197" s="3">
        <v>18.835195339999999</v>
      </c>
      <c r="Z197" s="3">
        <v>21.050753026666666</v>
      </c>
      <c r="AA197" s="3">
        <v>9.4839877670000003</v>
      </c>
      <c r="AB197" s="3">
        <v>12.615140439999999</v>
      </c>
      <c r="AC197" s="3">
        <v>91.151156283333322</v>
      </c>
      <c r="AD197" s="3">
        <v>77.366744606666671</v>
      </c>
      <c r="AE197" s="3">
        <v>33.356959796666665</v>
      </c>
      <c r="AF197" s="3">
        <v>33.465461019999999</v>
      </c>
      <c r="AG197" s="3">
        <v>69.149231830000005</v>
      </c>
      <c r="AH197" s="3">
        <v>76.18931279666667</v>
      </c>
      <c r="AI197" s="12">
        <v>43640</v>
      </c>
      <c r="AJ197" s="13">
        <v>640.93333333333328</v>
      </c>
      <c r="AK197" s="16">
        <v>2.9428999999999998</v>
      </c>
      <c r="AL197" s="10">
        <v>5.7100000000000151E-2</v>
      </c>
      <c r="AM197" s="10">
        <v>0.62609887141934828</v>
      </c>
      <c r="AN197" s="14">
        <v>12</v>
      </c>
      <c r="AO197" s="10">
        <v>285.14999999999998</v>
      </c>
      <c r="AP197" s="14">
        <v>10.5</v>
      </c>
      <c r="AQ197" s="14">
        <v>37</v>
      </c>
      <c r="AR197" s="10">
        <v>310.14999999999998</v>
      </c>
      <c r="AS197" s="14">
        <v>47.1</v>
      </c>
      <c r="AT197" s="14">
        <v>0.5</v>
      </c>
      <c r="AU197" s="10">
        <v>0.72898330711484105</v>
      </c>
      <c r="AV197" s="10">
        <v>15.553776115120977</v>
      </c>
      <c r="AW197" s="10">
        <v>0.60105631328095421</v>
      </c>
      <c r="AX197" s="10">
        <v>0.71483937202356651</v>
      </c>
      <c r="AY197" s="10">
        <v>11.246883000246763</v>
      </c>
      <c r="AZ197" s="10">
        <v>15.067533579921395</v>
      </c>
      <c r="BA197" s="10">
        <v>3.9912674347451045</v>
      </c>
      <c r="BB197" s="10">
        <v>0.31836542259541151</v>
      </c>
      <c r="BC197" s="2">
        <v>0.27572030701084271</v>
      </c>
      <c r="BD197" s="1" t="s">
        <v>59</v>
      </c>
      <c r="BE197" s="15"/>
      <c r="BF197" s="9">
        <v>0.52252907057740472</v>
      </c>
      <c r="BG197">
        <v>54</v>
      </c>
      <c r="BH197" s="19">
        <v>157.30000000000001</v>
      </c>
      <c r="BI197">
        <v>110</v>
      </c>
      <c r="BJ197" s="19">
        <v>33</v>
      </c>
      <c r="BK197">
        <v>94</v>
      </c>
      <c r="BL197" s="20">
        <v>12.3</v>
      </c>
      <c r="BM197">
        <v>87</v>
      </c>
      <c r="BN197">
        <v>67</v>
      </c>
      <c r="BO197" s="20">
        <v>10.31</v>
      </c>
      <c r="BP197">
        <v>91</v>
      </c>
      <c r="BQ197" s="19">
        <v>13.7</v>
      </c>
      <c r="BR197">
        <v>83</v>
      </c>
      <c r="BS197">
        <v>68</v>
      </c>
      <c r="BT197" s="20">
        <v>10.68</v>
      </c>
      <c r="BU197" s="20">
        <v>-1.3999999999999986</v>
      </c>
      <c r="BV197" s="20">
        <v>4</v>
      </c>
      <c r="BW197" s="20">
        <v>-1</v>
      </c>
      <c r="BX197" s="20">
        <v>3</v>
      </c>
      <c r="BY197" s="20">
        <v>-0.36999999999999922</v>
      </c>
      <c r="BZ197" s="25">
        <f t="shared" si="7"/>
        <v>49.895160700000005</v>
      </c>
      <c r="CA197" s="25">
        <f t="shared" si="6"/>
        <v>20.165127879113893</v>
      </c>
    </row>
    <row r="198" spans="1:79" x14ac:dyDescent="0.3">
      <c r="A198" s="2">
        <v>152</v>
      </c>
      <c r="B198" s="3" t="s">
        <v>228</v>
      </c>
      <c r="C198" s="10">
        <v>495</v>
      </c>
      <c r="D198" s="9" t="s">
        <v>58</v>
      </c>
      <c r="E198" s="10">
        <v>8.3453067829999998</v>
      </c>
      <c r="F198" s="10">
        <v>0.65923390380000002</v>
      </c>
      <c r="G198" s="10">
        <v>20.60759994</v>
      </c>
      <c r="H198" s="10">
        <v>13.383280969999999</v>
      </c>
      <c r="I198" s="10">
        <v>83.643653650000005</v>
      </c>
      <c r="J198" s="10">
        <v>32.937190000000001</v>
      </c>
      <c r="K198" s="10">
        <v>80.166051060000001</v>
      </c>
      <c r="L198" s="11">
        <v>1.1302083333333332E-2</v>
      </c>
      <c r="M198" s="11">
        <v>1.190971064814815E-2</v>
      </c>
      <c r="N198" s="10">
        <v>3.1757390799999996</v>
      </c>
      <c r="O198" s="10">
        <v>10.577348319999999</v>
      </c>
      <c r="P198" s="10">
        <v>0.3002396237623382</v>
      </c>
      <c r="Q198" s="9">
        <v>0.3002396237623382</v>
      </c>
      <c r="R198">
        <v>8.7373186899999951</v>
      </c>
      <c r="S198">
        <v>0.82604055625918882</v>
      </c>
      <c r="T198" s="9">
        <v>0.82604055625918882</v>
      </c>
      <c r="U198" s="3">
        <v>13.45401517</v>
      </c>
      <c r="V198" s="3">
        <v>8.3453067829999998</v>
      </c>
      <c r="W198" s="3">
        <v>0.50069276910000005</v>
      </c>
      <c r="X198" s="3">
        <v>0.65923390380000002</v>
      </c>
      <c r="Y198" s="3">
        <v>20.378887859999999</v>
      </c>
      <c r="Z198" s="3">
        <v>20.60759994</v>
      </c>
      <c r="AA198" s="3">
        <v>10.20754189</v>
      </c>
      <c r="AB198" s="3">
        <v>13.383280969999999</v>
      </c>
      <c r="AC198" s="3">
        <v>94.221001970000003</v>
      </c>
      <c r="AD198" s="3">
        <v>83.643653650000005</v>
      </c>
      <c r="AE198" s="3">
        <v>33.046724019999999</v>
      </c>
      <c r="AF198" s="3">
        <v>32.937190000000001</v>
      </c>
      <c r="AG198" s="3">
        <v>71.428732370000006</v>
      </c>
      <c r="AH198" s="3">
        <v>80.166051060000001</v>
      </c>
      <c r="AI198" s="12">
        <v>43640</v>
      </c>
      <c r="AJ198" s="13">
        <v>640.93333333333328</v>
      </c>
      <c r="AK198" s="16">
        <v>2.9428999999999998</v>
      </c>
      <c r="AL198" s="10">
        <v>5.7100000000000151E-2</v>
      </c>
      <c r="AM198" s="10">
        <v>0.67202477535764049</v>
      </c>
      <c r="AN198" s="14">
        <v>12</v>
      </c>
      <c r="AO198" s="10">
        <v>285.14999999999998</v>
      </c>
      <c r="AP198" s="14">
        <v>10.5</v>
      </c>
      <c r="AQ198" s="14">
        <v>37</v>
      </c>
      <c r="AR198" s="10">
        <v>310.14999999999998</v>
      </c>
      <c r="AS198" s="14">
        <v>47.1</v>
      </c>
      <c r="AT198" s="14">
        <v>0.5</v>
      </c>
      <c r="AU198" s="10">
        <v>0.78245603939956521</v>
      </c>
      <c r="AV198" s="10">
        <v>16.124541030583117</v>
      </c>
      <c r="AW198" s="10">
        <v>0.59428084448891327</v>
      </c>
      <c r="AX198" s="10">
        <v>0.78245603939956521</v>
      </c>
      <c r="AY198" s="10">
        <v>12.110782687185662</v>
      </c>
      <c r="AZ198" s="10">
        <v>16.124541030583117</v>
      </c>
      <c r="BA198" s="10">
        <v>4.0137583433974555</v>
      </c>
      <c r="BB198" s="10">
        <v>0.37946735060318559</v>
      </c>
      <c r="BC198" s="2">
        <v>0.37946735060318559</v>
      </c>
      <c r="BD198" s="1" t="s">
        <v>59</v>
      </c>
      <c r="BE198" s="15"/>
      <c r="BF198" s="9">
        <v>0.82604055625918882</v>
      </c>
      <c r="BG198">
        <v>59</v>
      </c>
      <c r="BH198" s="19">
        <v>152.9</v>
      </c>
      <c r="BI198">
        <v>93</v>
      </c>
      <c r="BJ198" s="19">
        <v>34</v>
      </c>
      <c r="BK198">
        <v>92</v>
      </c>
      <c r="BL198" s="20">
        <v>13.4</v>
      </c>
      <c r="BM198">
        <v>90</v>
      </c>
      <c r="BN198">
        <v>69</v>
      </c>
      <c r="BO198" s="20">
        <v>7.81</v>
      </c>
      <c r="BP198">
        <v>84</v>
      </c>
      <c r="BQ198" s="19">
        <v>15.1</v>
      </c>
      <c r="BR198">
        <v>88</v>
      </c>
      <c r="BS198">
        <v>69</v>
      </c>
      <c r="BT198" s="20">
        <v>10.69</v>
      </c>
      <c r="BU198" s="20">
        <v>-1.6999999999999993</v>
      </c>
      <c r="BV198" s="20">
        <v>2</v>
      </c>
      <c r="BW198" s="20">
        <v>0</v>
      </c>
      <c r="BX198" s="20">
        <v>8</v>
      </c>
      <c r="BY198" s="20">
        <v>-2.88</v>
      </c>
      <c r="BZ198" s="25">
        <f t="shared" si="7"/>
        <v>42.184090410000003</v>
      </c>
      <c r="CA198" s="25">
        <f t="shared" si="6"/>
        <v>18.044037387486998</v>
      </c>
    </row>
    <row r="199" spans="1:79" x14ac:dyDescent="0.3">
      <c r="A199" s="2">
        <v>153</v>
      </c>
      <c r="B199" s="3" t="s">
        <v>229</v>
      </c>
      <c r="C199" s="10">
        <v>469</v>
      </c>
      <c r="D199" s="9" t="s">
        <v>58</v>
      </c>
      <c r="E199" s="10">
        <v>8.2782963550000002</v>
      </c>
      <c r="F199" s="10">
        <v>0.79165990949999998</v>
      </c>
      <c r="G199" s="10">
        <v>18.191200439999999</v>
      </c>
      <c r="H199" s="10">
        <v>14.35815167</v>
      </c>
      <c r="I199" s="10">
        <v>75.144329459999994</v>
      </c>
      <c r="J199" s="10">
        <v>28.536235439999999</v>
      </c>
      <c r="K199" s="10">
        <v>100.0448287</v>
      </c>
      <c r="L199" s="11">
        <v>4.8784722222222224E-3</v>
      </c>
      <c r="M199" s="11">
        <v>5.4687384259259264E-3</v>
      </c>
      <c r="N199" s="10">
        <v>4.3803117670000002</v>
      </c>
      <c r="O199" s="10">
        <v>12.077810740000004</v>
      </c>
      <c r="P199" s="10">
        <v>0.36267431749804013</v>
      </c>
      <c r="Q199" s="9">
        <v>0.35008726402039952</v>
      </c>
      <c r="R199">
        <v>12.121926590000001</v>
      </c>
      <c r="S199">
        <v>1.0036526363055096</v>
      </c>
      <c r="T199" s="9">
        <v>0.91588097785037892</v>
      </c>
      <c r="U199" s="3">
        <v>13.336185433333332</v>
      </c>
      <c r="V199" s="3">
        <v>8.4937425609999995</v>
      </c>
      <c r="W199" s="3">
        <v>0.51825660993333333</v>
      </c>
      <c r="X199" s="3">
        <v>0.70407080506666675</v>
      </c>
      <c r="Y199" s="3">
        <v>19.605083743333335</v>
      </c>
      <c r="Z199" s="3">
        <v>20.508327616666666</v>
      </c>
      <c r="AA199" s="3">
        <v>9.983451548333333</v>
      </c>
      <c r="AB199" s="3">
        <v>14.304235980000001</v>
      </c>
      <c r="AC199" s="3">
        <v>87.462379813333328</v>
      </c>
      <c r="AD199" s="3">
        <v>75.11610881</v>
      </c>
      <c r="AE199" s="3">
        <v>28.565188129999999</v>
      </c>
      <c r="AF199" s="3">
        <v>28.841801073333333</v>
      </c>
      <c r="AG199" s="3">
        <v>87.656399263333313</v>
      </c>
      <c r="AH199" s="3">
        <v>98.953134109999993</v>
      </c>
      <c r="AI199" s="12">
        <v>43641</v>
      </c>
      <c r="AJ199" s="13">
        <v>640.1</v>
      </c>
      <c r="AK199" s="16">
        <v>2.988</v>
      </c>
      <c r="AL199" s="10">
        <v>1.2000000000000011E-2</v>
      </c>
      <c r="AM199" s="10">
        <v>0.79483926656626513</v>
      </c>
      <c r="AN199" s="14">
        <v>12</v>
      </c>
      <c r="AO199" s="10">
        <v>285.14999999999998</v>
      </c>
      <c r="AP199" s="14">
        <v>10.5</v>
      </c>
      <c r="AQ199" s="14">
        <v>37</v>
      </c>
      <c r="AR199" s="10">
        <v>310.14999999999998</v>
      </c>
      <c r="AS199" s="14">
        <v>47.1</v>
      </c>
      <c r="AT199" s="14">
        <v>0.5</v>
      </c>
      <c r="AU199" s="10">
        <v>0.9255377862657469</v>
      </c>
      <c r="AV199" s="10">
        <v>16.83664338475408</v>
      </c>
      <c r="AW199" s="10">
        <v>0.60589916164661872</v>
      </c>
      <c r="AX199" s="10">
        <v>0.82313645856755979</v>
      </c>
      <c r="AY199" s="10">
        <v>11.71129931766035</v>
      </c>
      <c r="AZ199" s="10">
        <v>16.753380117331101</v>
      </c>
      <c r="BA199" s="10">
        <v>5.1393718202816956</v>
      </c>
      <c r="BB199" s="10">
        <v>0.42552180448239862</v>
      </c>
      <c r="BC199" s="2">
        <v>0.40855508594222684</v>
      </c>
      <c r="BD199" s="1" t="s">
        <v>59</v>
      </c>
      <c r="BE199" s="15"/>
      <c r="BF199" s="9">
        <v>0.91588097785037892</v>
      </c>
      <c r="BG199">
        <v>62</v>
      </c>
      <c r="BH199" s="19">
        <v>158.9</v>
      </c>
      <c r="BI199">
        <v>139</v>
      </c>
      <c r="BJ199" s="19">
        <v>32.700000000000003</v>
      </c>
      <c r="BK199">
        <v>97</v>
      </c>
      <c r="BL199" s="20">
        <v>12.8</v>
      </c>
      <c r="BM199">
        <v>83</v>
      </c>
      <c r="BN199">
        <v>94</v>
      </c>
      <c r="BO199" s="20">
        <v>5.59</v>
      </c>
      <c r="BP199">
        <v>85</v>
      </c>
      <c r="BQ199" s="19">
        <v>13.9</v>
      </c>
      <c r="BR199">
        <v>84</v>
      </c>
      <c r="BS199">
        <v>73</v>
      </c>
      <c r="BT199" s="20">
        <v>14.47</v>
      </c>
      <c r="BU199" s="20">
        <v>-1.0999999999999996</v>
      </c>
      <c r="BV199" s="20">
        <v>-1</v>
      </c>
      <c r="BW199" s="20">
        <v>21</v>
      </c>
      <c r="BX199" s="20">
        <v>12</v>
      </c>
      <c r="BY199" s="20">
        <v>-8.8800000000000008</v>
      </c>
      <c r="BZ199" s="25">
        <f t="shared" si="7"/>
        <v>63.049339430000003</v>
      </c>
      <c r="CA199" s="25">
        <f t="shared" si="6"/>
        <v>24.970816682977411</v>
      </c>
    </row>
    <row r="200" spans="1:79" x14ac:dyDescent="0.3">
      <c r="A200" s="2">
        <v>154</v>
      </c>
      <c r="B200" s="3" t="s">
        <v>230</v>
      </c>
      <c r="C200" s="10">
        <v>414</v>
      </c>
      <c r="D200" s="9" t="s">
        <v>58</v>
      </c>
      <c r="E200" s="10">
        <v>8.4791083080000007</v>
      </c>
      <c r="F200" s="10">
        <v>0.78734712529999995</v>
      </c>
      <c r="G200" s="10">
        <v>19.069387370000001</v>
      </c>
      <c r="H200" s="10">
        <v>14.98706385</v>
      </c>
      <c r="I200" s="10">
        <v>78.627941109999995</v>
      </c>
      <c r="J200" s="10">
        <v>31.001347500000001</v>
      </c>
      <c r="K200" s="10">
        <v>89.646322979999994</v>
      </c>
      <c r="L200" s="11">
        <v>4.6932870370370366E-3</v>
      </c>
      <c r="M200" s="11">
        <v>5.2488310185185181E-3</v>
      </c>
      <c r="N200" s="10">
        <v>4.9330768700000007</v>
      </c>
      <c r="O200" s="10">
        <v>13.233257770000009</v>
      </c>
      <c r="P200" s="10">
        <v>0.37277871826719489</v>
      </c>
      <c r="Q200" s="9">
        <v>0.25268623865338685</v>
      </c>
      <c r="R200">
        <v>10.002069899999995</v>
      </c>
      <c r="S200">
        <v>0.75582823775070984</v>
      </c>
      <c r="T200" s="9">
        <v>0.6924226496392244</v>
      </c>
      <c r="U200" s="3">
        <v>13.369544843333331</v>
      </c>
      <c r="V200" s="3">
        <v>9.0267921366666659</v>
      </c>
      <c r="W200" s="3">
        <v>0.62094912226666665</v>
      </c>
      <c r="X200" s="3">
        <v>0.71253830796666662</v>
      </c>
      <c r="Y200" s="3">
        <v>16.090615536666665</v>
      </c>
      <c r="Z200" s="3">
        <v>18.501686796666664</v>
      </c>
      <c r="AA200" s="3">
        <v>9.9326412936666664</v>
      </c>
      <c r="AB200" s="3">
        <v>13.193866283333334</v>
      </c>
      <c r="AC200" s="3">
        <v>91.323295486666666</v>
      </c>
      <c r="AD200" s="3">
        <v>78.495438716666669</v>
      </c>
      <c r="AE200" s="3">
        <v>30.575305913333334</v>
      </c>
      <c r="AF200" s="3">
        <v>30.565140036666666</v>
      </c>
      <c r="AG200" s="3">
        <v>78.569386593333334</v>
      </c>
      <c r="AH200" s="3">
        <v>87.465721556666665</v>
      </c>
      <c r="AI200" s="12">
        <v>43641</v>
      </c>
      <c r="AJ200" s="13">
        <v>640.1</v>
      </c>
      <c r="AK200" s="16">
        <v>2.988</v>
      </c>
      <c r="AL200" s="10">
        <v>1.2000000000000011E-2</v>
      </c>
      <c r="AM200" s="10">
        <v>0.79050916194779108</v>
      </c>
      <c r="AN200" s="14">
        <v>12</v>
      </c>
      <c r="AO200" s="10">
        <v>285.14999999999998</v>
      </c>
      <c r="AP200" s="14">
        <v>10.5</v>
      </c>
      <c r="AQ200" s="14">
        <v>37</v>
      </c>
      <c r="AR200" s="10">
        <v>310.14999999999998</v>
      </c>
      <c r="AS200" s="14">
        <v>47.1</v>
      </c>
      <c r="AT200" s="14">
        <v>0.5</v>
      </c>
      <c r="AU200" s="10">
        <v>0.92049566566167196</v>
      </c>
      <c r="AV200" s="10">
        <v>17.55328842090843</v>
      </c>
      <c r="AW200" s="10">
        <v>0.72595803969576822</v>
      </c>
      <c r="AX200" s="10">
        <v>0.83303590376520098</v>
      </c>
      <c r="AY200" s="10">
        <v>11.634367972300772</v>
      </c>
      <c r="AZ200" s="10">
        <v>15.439991432038148</v>
      </c>
      <c r="BA200" s="10">
        <v>5.7902021940739434</v>
      </c>
      <c r="BB200" s="10">
        <v>0.43754926373462</v>
      </c>
      <c r="BC200" s="2">
        <v>0.29485336319790201</v>
      </c>
      <c r="BD200" s="1" t="s">
        <v>59</v>
      </c>
      <c r="BE200" s="15"/>
      <c r="BF200" s="9">
        <v>0.6924226496392244</v>
      </c>
      <c r="BG200">
        <v>51</v>
      </c>
      <c r="BH200" s="19">
        <v>154.5</v>
      </c>
      <c r="BI200">
        <v>131</v>
      </c>
      <c r="BJ200" s="19">
        <v>31.3</v>
      </c>
      <c r="BK200">
        <v>86</v>
      </c>
      <c r="BL200" s="20">
        <v>14.6</v>
      </c>
      <c r="BM200">
        <v>85</v>
      </c>
      <c r="BN200">
        <v>75</v>
      </c>
      <c r="BO200" s="20">
        <v>14.01</v>
      </c>
      <c r="BP200">
        <v>87</v>
      </c>
      <c r="BQ200" s="19">
        <v>15.6</v>
      </c>
      <c r="BR200">
        <v>88</v>
      </c>
      <c r="BS200">
        <v>74</v>
      </c>
      <c r="BT200" s="20">
        <v>8.2100000000000009</v>
      </c>
      <c r="BU200" s="20">
        <v>-1</v>
      </c>
      <c r="BV200" s="20">
        <v>-3</v>
      </c>
      <c r="BW200" s="20">
        <v>1</v>
      </c>
      <c r="BX200" s="20">
        <v>-1</v>
      </c>
      <c r="BY200" s="20">
        <v>5.7999999999999989</v>
      </c>
      <c r="BZ200" s="25">
        <f t="shared" si="7"/>
        <v>59.420600470000004</v>
      </c>
      <c r="CA200" s="25">
        <f t="shared" si="6"/>
        <v>24.893162187241444</v>
      </c>
    </row>
    <row r="201" spans="1:79" x14ac:dyDescent="0.3">
      <c r="A201" s="2">
        <v>155</v>
      </c>
      <c r="B201" s="3" t="s">
        <v>231</v>
      </c>
      <c r="C201" s="10">
        <v>455</v>
      </c>
      <c r="D201" s="9" t="s">
        <v>58</v>
      </c>
      <c r="E201" s="10">
        <v>8.5315312829999996</v>
      </c>
      <c r="F201" s="10">
        <v>0.57408679389999995</v>
      </c>
      <c r="G201" s="10">
        <v>17.061667539999998</v>
      </c>
      <c r="H201" s="10">
        <v>9.7759749090000003</v>
      </c>
      <c r="I201" s="10">
        <v>79.66549594</v>
      </c>
      <c r="J201" s="10">
        <v>32.238227729999998</v>
      </c>
      <c r="K201" s="10">
        <v>73.066838950000005</v>
      </c>
      <c r="L201" s="11">
        <v>1.248263888888889E-2</v>
      </c>
      <c r="M201" s="11">
        <v>1.3269664351851852E-2</v>
      </c>
      <c r="N201" s="10">
        <v>2.6436225950000001</v>
      </c>
      <c r="O201" s="10">
        <v>12.555193630000005</v>
      </c>
      <c r="P201" s="10">
        <v>0.21056008158115511</v>
      </c>
      <c r="Q201" s="9">
        <v>0.13043290708609107</v>
      </c>
      <c r="R201">
        <v>12.733977940000003</v>
      </c>
      <c r="S201">
        <v>1.0142398687960337</v>
      </c>
      <c r="T201" s="9">
        <v>1.0586121444746213</v>
      </c>
      <c r="U201" s="3">
        <v>13.410654690000001</v>
      </c>
      <c r="V201" s="3">
        <v>9.3299338729999999</v>
      </c>
      <c r="W201" s="3">
        <v>0.38391164759999996</v>
      </c>
      <c r="X201" s="3">
        <v>0.47102594853333324</v>
      </c>
      <c r="Y201" s="3">
        <v>17.781223723333333</v>
      </c>
      <c r="Z201" s="3">
        <v>18.612556666666666</v>
      </c>
      <c r="AA201" s="3">
        <v>6.813776234333333</v>
      </c>
      <c r="AB201" s="3">
        <v>8.6618457416666654</v>
      </c>
      <c r="AC201" s="3">
        <v>92.440271183333337</v>
      </c>
      <c r="AD201" s="3">
        <v>80.736973219999996</v>
      </c>
      <c r="AE201" s="3">
        <v>31.591452946666664</v>
      </c>
      <c r="AF201" s="3">
        <v>31.645249410000002</v>
      </c>
      <c r="AG201" s="3">
        <v>58.100644996666666</v>
      </c>
      <c r="AH201" s="3">
        <v>70.291560560000008</v>
      </c>
      <c r="AI201" s="12">
        <v>43641</v>
      </c>
      <c r="AJ201" s="13">
        <v>640.1</v>
      </c>
      <c r="AK201" s="16">
        <v>2.988</v>
      </c>
      <c r="AL201" s="10">
        <v>1.2000000000000011E-2</v>
      </c>
      <c r="AM201" s="10">
        <v>0.57639236335341359</v>
      </c>
      <c r="AN201" s="14">
        <v>12</v>
      </c>
      <c r="AO201" s="10">
        <v>285.14999999999998</v>
      </c>
      <c r="AP201" s="14">
        <v>10.5</v>
      </c>
      <c r="AQ201" s="14">
        <v>37</v>
      </c>
      <c r="AR201" s="10">
        <v>310.14999999999998</v>
      </c>
      <c r="AS201" s="14">
        <v>47.1</v>
      </c>
      <c r="AT201" s="14">
        <v>0.5</v>
      </c>
      <c r="AU201" s="10">
        <v>0.67117080702771903</v>
      </c>
      <c r="AV201" s="10">
        <v>11.451293172060437</v>
      </c>
      <c r="AW201" s="10">
        <v>0.44883507700390818</v>
      </c>
      <c r="AX201" s="10">
        <v>0.5506813070205937</v>
      </c>
      <c r="AY201" s="10">
        <v>7.9717302246082431</v>
      </c>
      <c r="AZ201" s="10">
        <v>10.148462323215165</v>
      </c>
      <c r="BA201" s="10">
        <v>3.1317737397342409</v>
      </c>
      <c r="BB201" s="10">
        <v>0.24944049705860566</v>
      </c>
      <c r="BC201" s="2">
        <v>0.1850556329601174</v>
      </c>
      <c r="BD201" s="1" t="s">
        <v>59</v>
      </c>
      <c r="BE201" s="15"/>
      <c r="BF201" s="9">
        <v>1.0586121444746213</v>
      </c>
      <c r="BG201">
        <v>57</v>
      </c>
      <c r="BH201" s="19">
        <v>145.30000000000001</v>
      </c>
      <c r="BI201">
        <v>94</v>
      </c>
      <c r="BJ201" s="19">
        <v>32.6</v>
      </c>
      <c r="BK201">
        <v>91</v>
      </c>
      <c r="BL201" s="20">
        <v>14.8</v>
      </c>
      <c r="BM201">
        <v>87</v>
      </c>
      <c r="BN201">
        <v>64</v>
      </c>
      <c r="BO201" s="20">
        <v>4.2300000000000004</v>
      </c>
      <c r="BP201">
        <v>87</v>
      </c>
      <c r="BQ201" s="19">
        <v>15.9</v>
      </c>
      <c r="BR201">
        <v>89</v>
      </c>
      <c r="BS201">
        <v>59</v>
      </c>
      <c r="BT201" s="20">
        <v>16.059999999999999</v>
      </c>
      <c r="BU201" s="20">
        <v>-1.0999999999999996</v>
      </c>
      <c r="BV201" s="20">
        <v>-2</v>
      </c>
      <c r="BW201" s="20">
        <v>5</v>
      </c>
      <c r="BX201" s="20">
        <v>4</v>
      </c>
      <c r="BY201" s="20">
        <v>-11.829999999999998</v>
      </c>
      <c r="BZ201" s="25">
        <f t="shared" si="7"/>
        <v>42.637682779999999</v>
      </c>
      <c r="CA201" s="25">
        <f t="shared" si="6"/>
        <v>20.195860656145364</v>
      </c>
    </row>
    <row r="202" spans="1:79" x14ac:dyDescent="0.3">
      <c r="A202" s="2">
        <v>157</v>
      </c>
      <c r="B202" s="3" t="s">
        <v>233</v>
      </c>
      <c r="C202" s="10">
        <v>442</v>
      </c>
      <c r="D202" s="9" t="s">
        <v>58</v>
      </c>
      <c r="E202" s="10">
        <v>8.4962354009999999</v>
      </c>
      <c r="F202" s="10">
        <v>0.65379259899999997</v>
      </c>
      <c r="G202" s="10">
        <v>23.16432257</v>
      </c>
      <c r="H202" s="10">
        <v>15.10036667</v>
      </c>
      <c r="I202" s="10">
        <v>60.951578009999999</v>
      </c>
      <c r="J202" s="10">
        <v>34.628765629999997</v>
      </c>
      <c r="K202" s="10">
        <v>89.324372870000005</v>
      </c>
      <c r="L202" s="11">
        <v>5.6944444444444438E-3</v>
      </c>
      <c r="M202" s="11">
        <v>6.4178125000000008E-3</v>
      </c>
      <c r="N202" s="10">
        <v>1.9034473999999992</v>
      </c>
      <c r="O202" s="10">
        <v>19.866340439999995</v>
      </c>
      <c r="P202" s="10">
        <v>9.5812684059691858E-2</v>
      </c>
      <c r="Q202" s="9">
        <v>0.12991580806427611</v>
      </c>
      <c r="R202">
        <v>8.7651127800000097</v>
      </c>
      <c r="S202">
        <v>0.44120419694166946</v>
      </c>
      <c r="T202" s="9">
        <v>0.32015265626412953</v>
      </c>
      <c r="U202" s="3">
        <v>13.473954560000001</v>
      </c>
      <c r="V202" s="3">
        <v>8.7671392729999997</v>
      </c>
      <c r="W202" s="3">
        <v>0.59820113666666674</v>
      </c>
      <c r="X202" s="3">
        <v>0.6454356487666667</v>
      </c>
      <c r="Y202" s="3">
        <v>21.169701276666668</v>
      </c>
      <c r="Z202" s="3">
        <v>22.749496629999999</v>
      </c>
      <c r="AA202" s="3">
        <v>12.534533823333334</v>
      </c>
      <c r="AB202" s="3">
        <v>14.429873796666667</v>
      </c>
      <c r="AC202" s="3">
        <v>78.353434919999998</v>
      </c>
      <c r="AD202" s="3">
        <v>62.785478173333331</v>
      </c>
      <c r="AE202" s="3">
        <v>33.491361009999999</v>
      </c>
      <c r="AF202" s="3">
        <v>34.135235376666664</v>
      </c>
      <c r="AG202" s="3">
        <v>79.423184649999996</v>
      </c>
      <c r="AH202" s="3">
        <v>84.549661459999996</v>
      </c>
      <c r="AI202" s="12">
        <v>43641</v>
      </c>
      <c r="AJ202" s="13">
        <v>640.1</v>
      </c>
      <c r="AK202" s="16">
        <v>2.988</v>
      </c>
      <c r="AL202" s="10">
        <v>1.2000000000000011E-2</v>
      </c>
      <c r="AM202" s="10">
        <v>0.65641827208835335</v>
      </c>
      <c r="AN202" s="14">
        <v>12</v>
      </c>
      <c r="AO202" s="10">
        <v>285.14999999999998</v>
      </c>
      <c r="AP202" s="14">
        <v>10.5</v>
      </c>
      <c r="AQ202" s="14">
        <v>37</v>
      </c>
      <c r="AR202" s="10">
        <v>310.14999999999998</v>
      </c>
      <c r="AS202" s="14">
        <v>47.1</v>
      </c>
      <c r="AT202" s="14">
        <v>0.5</v>
      </c>
      <c r="AU202" s="10">
        <v>0.7643556879589456</v>
      </c>
      <c r="AV202" s="10">
        <v>17.705781714095281</v>
      </c>
      <c r="AW202" s="10">
        <v>0.69936313450784926</v>
      </c>
      <c r="AX202" s="10">
        <v>0.75458549102706174</v>
      </c>
      <c r="AY202" s="10">
        <v>14.742954989164424</v>
      </c>
      <c r="AZ202" s="10">
        <v>17.170811682393502</v>
      </c>
      <c r="BA202" s="10">
        <v>1.9751773066717035</v>
      </c>
      <c r="BB202" s="10">
        <v>9.9423309121128914E-2</v>
      </c>
      <c r="BC202" s="2">
        <v>0.17222616434335478</v>
      </c>
      <c r="BD202" s="1" t="s">
        <v>59</v>
      </c>
      <c r="BE202" s="15"/>
      <c r="BF202" s="9">
        <v>0.32015265626412953</v>
      </c>
      <c r="BG202">
        <v>73</v>
      </c>
      <c r="BH202" s="19">
        <v>155.4</v>
      </c>
      <c r="BI202">
        <v>151</v>
      </c>
      <c r="BJ202" s="19">
        <v>35</v>
      </c>
      <c r="BK202">
        <v>96</v>
      </c>
      <c r="BL202" s="20">
        <v>15.4</v>
      </c>
      <c r="BM202">
        <v>79</v>
      </c>
      <c r="BN202">
        <v>81</v>
      </c>
      <c r="BO202" s="20">
        <v>3.4</v>
      </c>
      <c r="BP202">
        <v>85</v>
      </c>
      <c r="BQ202" s="19">
        <v>14</v>
      </c>
      <c r="BR202">
        <v>81</v>
      </c>
      <c r="BS202">
        <v>75</v>
      </c>
      <c r="BT202" s="20">
        <v>11.45</v>
      </c>
      <c r="BU202" s="20">
        <v>1.4000000000000004</v>
      </c>
      <c r="BV202" s="20">
        <v>-2</v>
      </c>
      <c r="BW202" s="20">
        <v>6</v>
      </c>
      <c r="BX202" s="20">
        <v>11</v>
      </c>
      <c r="BY202" s="20">
        <v>-8.0499999999999989</v>
      </c>
      <c r="BZ202" s="25">
        <f t="shared" si="7"/>
        <v>68.492447870000007</v>
      </c>
      <c r="CA202" s="25">
        <f t="shared" si="6"/>
        <v>28.362248570964788</v>
      </c>
    </row>
    <row r="203" spans="1:79" x14ac:dyDescent="0.3">
      <c r="A203" s="2">
        <v>158</v>
      </c>
      <c r="B203" s="3" t="s">
        <v>234</v>
      </c>
      <c r="C203" s="10">
        <v>441</v>
      </c>
      <c r="D203" s="9" t="s">
        <v>58</v>
      </c>
      <c r="E203" s="10">
        <v>9.1014409539999992</v>
      </c>
      <c r="F203" s="10">
        <v>0.70952208100000003</v>
      </c>
      <c r="G203" s="10">
        <v>15.659118469999999</v>
      </c>
      <c r="H203" s="10">
        <v>11.09092075</v>
      </c>
      <c r="I203" s="10">
        <v>75.053742929999999</v>
      </c>
      <c r="J203" s="10">
        <v>30.200174990000001</v>
      </c>
      <c r="K203" s="10">
        <v>93.592159870000003</v>
      </c>
      <c r="L203" s="11">
        <v>4.386574074074074E-3</v>
      </c>
      <c r="M203" s="11">
        <v>5.0636458333333332E-3</v>
      </c>
      <c r="N203" s="10">
        <v>1.7952248570000009</v>
      </c>
      <c r="O203" s="10">
        <v>15.019022109999995</v>
      </c>
      <c r="P203" s="10">
        <v>0.11953007618283622</v>
      </c>
      <c r="Q203" s="9">
        <v>0.1268244943106375</v>
      </c>
      <c r="R203">
        <v>8.1010870300000022</v>
      </c>
      <c r="S203">
        <v>0.53938844824032328</v>
      </c>
      <c r="T203" s="9">
        <v>0.56253582256774293</v>
      </c>
      <c r="U203" s="3">
        <v>13.445658366666668</v>
      </c>
      <c r="V203" s="3">
        <v>9.1547455930000012</v>
      </c>
      <c r="W203" s="3">
        <v>0.56510245436666662</v>
      </c>
      <c r="X203" s="3">
        <v>0.68914866679999998</v>
      </c>
      <c r="Y203" s="3">
        <v>15.898414083333334</v>
      </c>
      <c r="Z203" s="3">
        <v>15.857109053333332</v>
      </c>
      <c r="AA203" s="3">
        <v>8.9864207786666661</v>
      </c>
      <c r="AB203" s="3">
        <v>10.868990293333333</v>
      </c>
      <c r="AC203" s="3">
        <v>89.292331970000006</v>
      </c>
      <c r="AD203" s="3">
        <v>74.557504406666666</v>
      </c>
      <c r="AE203" s="3">
        <v>29.784080736666667</v>
      </c>
      <c r="AF203" s="3">
        <v>30.026292990000002</v>
      </c>
      <c r="AG203" s="3">
        <v>84.694357060000002</v>
      </c>
      <c r="AH203" s="3">
        <v>92.974385263333332</v>
      </c>
      <c r="AI203" s="12">
        <v>43641</v>
      </c>
      <c r="AJ203" s="13">
        <v>640.1</v>
      </c>
      <c r="AK203" s="16">
        <v>2.988</v>
      </c>
      <c r="AL203" s="10">
        <v>1.2000000000000011E-2</v>
      </c>
      <c r="AM203" s="10">
        <v>0.71237156726907624</v>
      </c>
      <c r="AN203" s="14">
        <v>12</v>
      </c>
      <c r="AO203" s="10">
        <v>285.14999999999998</v>
      </c>
      <c r="AP203" s="14">
        <v>10.5</v>
      </c>
      <c r="AQ203" s="14">
        <v>37</v>
      </c>
      <c r="AR203" s="10">
        <v>310.14999999999998</v>
      </c>
      <c r="AS203" s="14">
        <v>47.1</v>
      </c>
      <c r="AT203" s="14">
        <v>0.5</v>
      </c>
      <c r="AU203" s="10">
        <v>0.8295096016295187</v>
      </c>
      <c r="AV203" s="10">
        <v>12.989389123919137</v>
      </c>
      <c r="AW203" s="10">
        <v>0.66066712277775752</v>
      </c>
      <c r="AX203" s="10">
        <v>0.80569083241932538</v>
      </c>
      <c r="AY203" s="10">
        <v>10.504772761710777</v>
      </c>
      <c r="AZ203" s="10">
        <v>12.773398440690309</v>
      </c>
      <c r="BA203" s="10">
        <v>2.1402099770664496</v>
      </c>
      <c r="BB203" s="10">
        <v>0.14249995514963992</v>
      </c>
      <c r="BC203" s="2">
        <v>0.15326266779949504</v>
      </c>
      <c r="BD203" s="1" t="s">
        <v>59</v>
      </c>
      <c r="BE203" s="15"/>
      <c r="BF203" s="9">
        <v>0.56253582256774293</v>
      </c>
      <c r="BG203">
        <v>56</v>
      </c>
      <c r="BH203" s="19">
        <v>157.80000000000001</v>
      </c>
      <c r="BI203">
        <v>106</v>
      </c>
      <c r="BJ203" s="19">
        <v>32.799999999999997</v>
      </c>
      <c r="BK203">
        <v>89</v>
      </c>
      <c r="BL203" s="20">
        <v>14.8</v>
      </c>
      <c r="BM203">
        <v>90</v>
      </c>
      <c r="BN203">
        <v>85</v>
      </c>
      <c r="BO203" s="20">
        <v>1.53</v>
      </c>
      <c r="BP203">
        <v>93</v>
      </c>
      <c r="BQ203" s="19">
        <v>15.1</v>
      </c>
      <c r="BR203">
        <v>75</v>
      </c>
      <c r="BS203">
        <v>79</v>
      </c>
      <c r="BT203" s="20">
        <v>13.73</v>
      </c>
      <c r="BU203" s="20">
        <v>-0.29999999999999893</v>
      </c>
      <c r="BV203" s="20">
        <v>15</v>
      </c>
      <c r="BW203" s="20">
        <v>6</v>
      </c>
      <c r="BX203" s="20">
        <v>-4</v>
      </c>
      <c r="BY203" s="20">
        <v>-12.200000000000001</v>
      </c>
      <c r="BZ203" s="25">
        <f t="shared" si="7"/>
        <v>48.080791220000002</v>
      </c>
      <c r="CA203" s="25">
        <f t="shared" si="6"/>
        <v>19.308903322136921</v>
      </c>
    </row>
    <row r="204" spans="1:79" x14ac:dyDescent="0.3">
      <c r="A204" s="2">
        <v>159</v>
      </c>
      <c r="B204" s="3" t="s">
        <v>235</v>
      </c>
      <c r="C204" s="10">
        <v>380</v>
      </c>
      <c r="D204" s="9" t="s">
        <v>58</v>
      </c>
      <c r="E204" s="10">
        <v>9.5578465369999996</v>
      </c>
      <c r="F204" s="10">
        <v>0.50061163509999995</v>
      </c>
      <c r="G204" s="10">
        <v>19.991695310000001</v>
      </c>
      <c r="H204" s="10">
        <v>10.005317659999999</v>
      </c>
      <c r="I204" s="10">
        <v>80.339898129999995</v>
      </c>
      <c r="J204" s="10">
        <v>29.116826369999998</v>
      </c>
      <c r="K204" s="10">
        <v>62.062242349999998</v>
      </c>
      <c r="L204" s="11">
        <v>5.0983796296296298E-3</v>
      </c>
      <c r="M204" s="11">
        <v>5.6944328703703714E-3</v>
      </c>
      <c r="N204" s="10">
        <v>1.5224306179999996</v>
      </c>
      <c r="O204" s="10">
        <v>10.938257149999998</v>
      </c>
      <c r="P204" s="10">
        <v>0.13918402146908748</v>
      </c>
      <c r="Q204" s="9">
        <v>0.16265224503337913</v>
      </c>
      <c r="R204">
        <v>8.1745484499999961</v>
      </c>
      <c r="S204">
        <v>0.74733555244676231</v>
      </c>
      <c r="T204" s="9">
        <v>0.51873482219785594</v>
      </c>
      <c r="U204" s="3">
        <v>13.466522333333335</v>
      </c>
      <c r="V204" s="3">
        <v>9.4904908763333324</v>
      </c>
      <c r="W204" s="3">
        <v>0.43075789623333333</v>
      </c>
      <c r="X204" s="3">
        <v>0.49144918646666663</v>
      </c>
      <c r="Y204" s="3">
        <v>20.353048303333335</v>
      </c>
      <c r="Z204" s="3">
        <v>21.495487246666666</v>
      </c>
      <c r="AA204" s="3">
        <v>8.7700167776666671</v>
      </c>
      <c r="AB204" s="3">
        <v>10.560906299999999</v>
      </c>
      <c r="AC204" s="3">
        <v>92.063286906666676</v>
      </c>
      <c r="AD204" s="3">
        <v>81.000155563333337</v>
      </c>
      <c r="AE204" s="3">
        <v>27.761491100000001</v>
      </c>
      <c r="AF204" s="3">
        <v>28.156774896666665</v>
      </c>
      <c r="AG204" s="3">
        <v>54.675358156666675</v>
      </c>
      <c r="AH204" s="3">
        <v>60.391040316666668</v>
      </c>
      <c r="AI204" s="12">
        <v>43641</v>
      </c>
      <c r="AJ204" s="13">
        <v>640.1</v>
      </c>
      <c r="AK204" s="16">
        <v>2.988</v>
      </c>
      <c r="AL204" s="10">
        <v>1.2000000000000011E-2</v>
      </c>
      <c r="AM204" s="10">
        <v>0.50262212359437752</v>
      </c>
      <c r="AN204" s="14">
        <v>12</v>
      </c>
      <c r="AO204" s="10">
        <v>285.14999999999998</v>
      </c>
      <c r="AP204" s="14">
        <v>10.5</v>
      </c>
      <c r="AQ204" s="14">
        <v>37</v>
      </c>
      <c r="AR204" s="10">
        <v>310.14999999999998</v>
      </c>
      <c r="AS204" s="14">
        <v>47.1</v>
      </c>
      <c r="AT204" s="14">
        <v>0.5</v>
      </c>
      <c r="AU204" s="10">
        <v>0.58527023911311227</v>
      </c>
      <c r="AV204" s="10">
        <v>11.700544294360185</v>
      </c>
      <c r="AW204" s="10">
        <v>0.50360351068944664</v>
      </c>
      <c r="AX204" s="10">
        <v>0.57455832567262377</v>
      </c>
      <c r="AY204" s="10">
        <v>10.242185231559091</v>
      </c>
      <c r="AZ204" s="10">
        <v>12.342531961243557</v>
      </c>
      <c r="BA204" s="10">
        <v>1.8005916955824972</v>
      </c>
      <c r="BB204" s="10">
        <v>0.164614131016521</v>
      </c>
      <c r="BC204" s="2">
        <v>0.19073790362523221</v>
      </c>
      <c r="BD204" s="1" t="s">
        <v>59</v>
      </c>
      <c r="BE204" s="15"/>
      <c r="BF204" s="9">
        <v>0.51873482219785594</v>
      </c>
      <c r="BG204">
        <v>74</v>
      </c>
      <c r="BH204" s="19">
        <v>140.9</v>
      </c>
      <c r="BI204">
        <v>81</v>
      </c>
      <c r="BJ204" s="19">
        <v>29.9</v>
      </c>
      <c r="BK204">
        <v>91</v>
      </c>
      <c r="BL204" s="20">
        <v>13.2</v>
      </c>
      <c r="BM204">
        <v>84</v>
      </c>
      <c r="BN204">
        <v>60</v>
      </c>
      <c r="BO204" s="20">
        <v>13.35</v>
      </c>
      <c r="BP204">
        <v>90</v>
      </c>
      <c r="BQ204" s="19">
        <v>13.3</v>
      </c>
      <c r="BR204">
        <v>86</v>
      </c>
      <c r="BS204">
        <v>56</v>
      </c>
      <c r="BT204" s="20">
        <v>11.15</v>
      </c>
      <c r="BU204" s="20">
        <v>-0.10000000000000142</v>
      </c>
      <c r="BV204" s="20">
        <v>-2</v>
      </c>
      <c r="BW204" s="20">
        <v>4</v>
      </c>
      <c r="BX204" s="20">
        <v>1</v>
      </c>
      <c r="BY204" s="20">
        <v>2.1999999999999993</v>
      </c>
      <c r="BZ204" s="25">
        <f t="shared" si="7"/>
        <v>36.74098197</v>
      </c>
      <c r="CA204" s="25">
        <f t="shared" si="6"/>
        <v>18.50669097724705</v>
      </c>
    </row>
    <row r="205" spans="1:79" x14ac:dyDescent="0.3">
      <c r="A205" s="2">
        <v>160</v>
      </c>
      <c r="B205" s="3" t="s">
        <v>236</v>
      </c>
      <c r="C205" s="10">
        <v>407</v>
      </c>
      <c r="D205" s="9" t="s">
        <v>58</v>
      </c>
      <c r="E205" s="10">
        <v>8.4775310200000007</v>
      </c>
      <c r="F205" s="10">
        <v>0.66552574730000003</v>
      </c>
      <c r="G205" s="10">
        <v>20.482551839999999</v>
      </c>
      <c r="H205" s="10">
        <v>13.631600540000001</v>
      </c>
      <c r="I205" s="10">
        <v>80.067719620000005</v>
      </c>
      <c r="J205" s="10">
        <v>35.585234739999997</v>
      </c>
      <c r="K205" s="10">
        <v>92.643395720000001</v>
      </c>
      <c r="L205" s="11">
        <v>4.681712962962963E-3</v>
      </c>
      <c r="M205" s="11">
        <v>5.4513773148148143E-3</v>
      </c>
      <c r="N205" s="10">
        <v>5.2769386970000003</v>
      </c>
      <c r="O205" s="10">
        <v>10.60811794</v>
      </c>
      <c r="P205" s="10">
        <v>0.49744344160261106</v>
      </c>
      <c r="Q205" s="9">
        <v>0.37938851068176294</v>
      </c>
      <c r="R205">
        <v>12.102779569999996</v>
      </c>
      <c r="S205">
        <v>1.1408979084182389</v>
      </c>
      <c r="T205" s="9">
        <v>1.0807667255846443</v>
      </c>
      <c r="U205" s="3">
        <v>13.456199556666666</v>
      </c>
      <c r="V205" s="3">
        <v>8.4310801966666666</v>
      </c>
      <c r="W205" s="3">
        <v>0.47361941800000001</v>
      </c>
      <c r="X205" s="3">
        <v>0.62318012243333332</v>
      </c>
      <c r="Y205" s="3">
        <v>17.613986950000001</v>
      </c>
      <c r="Z205" s="3">
        <v>21.084496063333333</v>
      </c>
      <c r="AA205" s="3">
        <v>8.3185579053333338</v>
      </c>
      <c r="AB205" s="3">
        <v>13.136930759999998</v>
      </c>
      <c r="AC205" s="3">
        <v>91.954558870000014</v>
      </c>
      <c r="AD205" s="3">
        <v>78.787336496666668</v>
      </c>
      <c r="AE205" s="3">
        <v>34.628400273333334</v>
      </c>
      <c r="AF205" s="3">
        <v>34.546847743333331</v>
      </c>
      <c r="AG205" s="3">
        <v>80.923483623333325</v>
      </c>
      <c r="AH205" s="3">
        <v>94.91615685666666</v>
      </c>
      <c r="AI205" s="12">
        <v>43641</v>
      </c>
      <c r="AJ205" s="13">
        <v>640.1</v>
      </c>
      <c r="AK205" s="16">
        <v>2.988</v>
      </c>
      <c r="AL205" s="10">
        <v>1.2000000000000011E-2</v>
      </c>
      <c r="AM205" s="10">
        <v>0.66819854146586344</v>
      </c>
      <c r="AN205" s="14">
        <v>12</v>
      </c>
      <c r="AO205" s="10">
        <v>285.14999999999998</v>
      </c>
      <c r="AP205" s="14">
        <v>10.5</v>
      </c>
      <c r="AQ205" s="14">
        <v>37</v>
      </c>
      <c r="AR205" s="10">
        <v>310.14999999999998</v>
      </c>
      <c r="AS205" s="14">
        <v>47.1</v>
      </c>
      <c r="AT205" s="14">
        <v>0.5</v>
      </c>
      <c r="AU205" s="10">
        <v>0.77807303296176178</v>
      </c>
      <c r="AV205" s="10">
        <v>15.936921232945314</v>
      </c>
      <c r="AW205" s="10">
        <v>0.55371335899154994</v>
      </c>
      <c r="AX205" s="10">
        <v>0.72856632506002172</v>
      </c>
      <c r="AY205" s="10">
        <v>9.7269656725426916</v>
      </c>
      <c r="AZ205" s="10">
        <v>15.357747707469619</v>
      </c>
      <c r="BA205" s="10">
        <v>6.1605270185981169</v>
      </c>
      <c r="BB205" s="10">
        <v>0.58073704057989739</v>
      </c>
      <c r="BC205" s="2">
        <v>0.44331248133264639</v>
      </c>
      <c r="BD205" s="1" t="s">
        <v>59</v>
      </c>
      <c r="BE205" s="15"/>
      <c r="BF205" s="9">
        <v>1.0807667255846443</v>
      </c>
      <c r="BG205">
        <v>56</v>
      </c>
      <c r="BH205" s="19">
        <v>142.4</v>
      </c>
      <c r="BI205">
        <v>89</v>
      </c>
      <c r="BJ205" s="19">
        <v>28.6</v>
      </c>
      <c r="BK205">
        <v>96</v>
      </c>
      <c r="BL205" s="20">
        <v>13.5</v>
      </c>
      <c r="BM205">
        <v>88</v>
      </c>
      <c r="BN205">
        <v>94</v>
      </c>
      <c r="BO205" s="20">
        <v>7.4</v>
      </c>
      <c r="BP205">
        <v>87</v>
      </c>
      <c r="BQ205" s="19">
        <v>15</v>
      </c>
      <c r="BR205">
        <v>87</v>
      </c>
      <c r="BS205">
        <v>87</v>
      </c>
      <c r="BT205" s="20">
        <v>9.09</v>
      </c>
      <c r="BU205" s="20">
        <v>-1.5</v>
      </c>
      <c r="BV205" s="20">
        <v>1</v>
      </c>
      <c r="BW205" s="20">
        <v>7</v>
      </c>
      <c r="BX205" s="20">
        <v>9</v>
      </c>
      <c r="BY205" s="20">
        <v>-1.6899999999999995</v>
      </c>
      <c r="BZ205" s="25">
        <f t="shared" si="7"/>
        <v>40.36972093</v>
      </c>
      <c r="CA205" s="25">
        <f t="shared" si="6"/>
        <v>19.908372981039324</v>
      </c>
    </row>
    <row r="206" spans="1:79" x14ac:dyDescent="0.3">
      <c r="A206" s="2">
        <v>161</v>
      </c>
      <c r="B206" s="3" t="s">
        <v>237</v>
      </c>
      <c r="C206" s="10">
        <v>473</v>
      </c>
      <c r="D206" s="9" t="s">
        <v>58</v>
      </c>
      <c r="E206" s="10">
        <v>8.7263135179999995</v>
      </c>
      <c r="F206" s="10">
        <v>0.58430156180000004</v>
      </c>
      <c r="G206" s="10">
        <v>29.210401009999998</v>
      </c>
      <c r="H206" s="10">
        <v>17.076376010000001</v>
      </c>
      <c r="I206" s="10">
        <v>79.682699170000006</v>
      </c>
      <c r="J206" s="10">
        <v>26.591635790000002</v>
      </c>
      <c r="K206" s="10">
        <v>87.378559440000004</v>
      </c>
      <c r="L206" s="11">
        <v>5.5150462962962957E-3</v>
      </c>
      <c r="M206" s="11">
        <v>6.1805439814814822E-3</v>
      </c>
      <c r="N206" s="10">
        <v>7.1860953740000006</v>
      </c>
      <c r="O206" s="10">
        <v>13.30259642</v>
      </c>
      <c r="P206" s="10">
        <v>0.54020246477566969</v>
      </c>
      <c r="Q206" s="9">
        <v>0.54452204822307304</v>
      </c>
      <c r="R206">
        <v>10.193099189999998</v>
      </c>
      <c r="S206">
        <v>0.76624884858380138</v>
      </c>
      <c r="T206" s="9">
        <v>0.76872364248288039</v>
      </c>
      <c r="U206" s="3">
        <v>13.470326105</v>
      </c>
      <c r="V206" s="3">
        <v>8.6668710569999998</v>
      </c>
      <c r="W206" s="3">
        <v>0.3620288196</v>
      </c>
      <c r="X206" s="3">
        <v>0.57228648739999999</v>
      </c>
      <c r="Y206" s="3">
        <v>24.817054024999997</v>
      </c>
      <c r="Z206" s="3">
        <v>28.766431255000001</v>
      </c>
      <c r="AA206" s="3">
        <v>8.986576565</v>
      </c>
      <c r="AB206" s="3">
        <v>16.467995285000001</v>
      </c>
      <c r="AC206" s="3">
        <v>92.343421905000014</v>
      </c>
      <c r="AD206" s="3">
        <v>78.607436949999993</v>
      </c>
      <c r="AE206" s="3">
        <v>27.823613760000001</v>
      </c>
      <c r="AF206" s="3">
        <v>26.861240604999999</v>
      </c>
      <c r="AG206" s="3">
        <v>76.601709139999997</v>
      </c>
      <c r="AH206" s="3">
        <v>87.161958075000001</v>
      </c>
      <c r="AI206" s="12">
        <v>43641</v>
      </c>
      <c r="AJ206" s="13">
        <v>640.1</v>
      </c>
      <c r="AK206" s="16">
        <v>2.988</v>
      </c>
      <c r="AL206" s="10">
        <v>1.2000000000000011E-2</v>
      </c>
      <c r="AM206" s="10">
        <v>0.58664815441767071</v>
      </c>
      <c r="AN206" s="14">
        <v>12</v>
      </c>
      <c r="AO206" s="10">
        <v>285.14999999999998</v>
      </c>
      <c r="AP206" s="14">
        <v>10.5</v>
      </c>
      <c r="AQ206" s="14">
        <v>37</v>
      </c>
      <c r="AR206" s="10">
        <v>310.14999999999998</v>
      </c>
      <c r="AS206" s="14">
        <v>47.1</v>
      </c>
      <c r="AT206" s="14">
        <v>0.5</v>
      </c>
      <c r="AU206" s="10">
        <v>0.68311299780425538</v>
      </c>
      <c r="AV206" s="10">
        <v>19.954004601005547</v>
      </c>
      <c r="AW206" s="10">
        <v>0.42325163651221298</v>
      </c>
      <c r="AX206" s="10">
        <v>0.66906605008270437</v>
      </c>
      <c r="AY206" s="10">
        <v>10.488657413035062</v>
      </c>
      <c r="AZ206" s="10">
        <v>19.252878954696939</v>
      </c>
      <c r="BA206" s="10">
        <v>8.4047346236198255</v>
      </c>
      <c r="BB206" s="10">
        <v>0.63181159213276539</v>
      </c>
      <c r="BC206" s="2">
        <v>0.63785752054251965</v>
      </c>
      <c r="BD206" s="1" t="s">
        <v>59</v>
      </c>
      <c r="BE206" s="15"/>
      <c r="BF206" s="9">
        <v>0.76872364248288039</v>
      </c>
      <c r="BG206">
        <v>59</v>
      </c>
      <c r="BH206" s="19">
        <v>150.9</v>
      </c>
      <c r="BI206">
        <v>93</v>
      </c>
      <c r="BJ206" s="19">
        <v>31.1</v>
      </c>
      <c r="BK206">
        <v>91</v>
      </c>
      <c r="BL206" s="20">
        <v>13</v>
      </c>
      <c r="BM206">
        <v>91</v>
      </c>
      <c r="BN206">
        <v>77</v>
      </c>
      <c r="BO206" s="20">
        <v>3.89</v>
      </c>
      <c r="BP206">
        <v>84</v>
      </c>
      <c r="BQ206" s="19">
        <v>12.5</v>
      </c>
      <c r="BR206">
        <v>91</v>
      </c>
      <c r="BS206">
        <v>68</v>
      </c>
      <c r="BT206" s="20">
        <v>3.06</v>
      </c>
      <c r="BU206" s="20">
        <v>0.5</v>
      </c>
      <c r="BV206" s="20">
        <v>0</v>
      </c>
      <c r="BW206" s="20">
        <v>9</v>
      </c>
      <c r="BX206" s="20">
        <v>7</v>
      </c>
      <c r="BY206" s="20">
        <v>0.83000000000000007</v>
      </c>
      <c r="BZ206" s="25">
        <f t="shared" si="7"/>
        <v>42.184090410000003</v>
      </c>
      <c r="CA206" s="25">
        <f t="shared" si="6"/>
        <v>18.525511569417159</v>
      </c>
    </row>
    <row r="207" spans="1:79" x14ac:dyDescent="0.3">
      <c r="A207" s="2">
        <v>162</v>
      </c>
      <c r="B207" s="3" t="s">
        <v>238</v>
      </c>
      <c r="C207" s="10">
        <v>375</v>
      </c>
      <c r="D207" s="9" t="s">
        <v>58</v>
      </c>
      <c r="E207" s="10">
        <v>8.8851061809999994</v>
      </c>
      <c r="F207" s="10">
        <v>0.6528191794</v>
      </c>
      <c r="G207" s="10">
        <v>19.217278409999999</v>
      </c>
      <c r="H207" s="10">
        <v>12.542362819999999</v>
      </c>
      <c r="I207" s="10">
        <v>76.358217170000003</v>
      </c>
      <c r="J207" s="10">
        <v>30.00166377</v>
      </c>
      <c r="K207" s="10">
        <v>82.296408189999994</v>
      </c>
      <c r="L207" s="11">
        <v>5.0694444444444441E-3</v>
      </c>
      <c r="M207" s="11">
        <v>5.5902662037037041E-3</v>
      </c>
      <c r="N207" s="10">
        <v>2.3848358799999989</v>
      </c>
      <c r="O207" s="10">
        <v>12.91065420999999</v>
      </c>
      <c r="P207" s="10">
        <v>0.1847184380596931</v>
      </c>
      <c r="Q207" s="9">
        <v>0.27845884128416359</v>
      </c>
      <c r="R207">
        <v>12.489213539999994</v>
      </c>
      <c r="S207">
        <v>0.96735714061077038</v>
      </c>
      <c r="T207" s="9">
        <v>0.73504799664701037</v>
      </c>
      <c r="U207" s="3">
        <v>13.10199911</v>
      </c>
      <c r="V207" s="3">
        <v>9.0121998363333322</v>
      </c>
      <c r="W207" s="3">
        <v>0.52878843930000008</v>
      </c>
      <c r="X207" s="3">
        <v>0.63316670706666667</v>
      </c>
      <c r="Y207" s="3">
        <v>18.63611238</v>
      </c>
      <c r="Z207" s="3">
        <v>20.486959706666667</v>
      </c>
      <c r="AA207" s="3">
        <v>9.8326974673333325</v>
      </c>
      <c r="AB207" s="3">
        <v>12.955967530000001</v>
      </c>
      <c r="AC207" s="3">
        <v>89.441672876666658</v>
      </c>
      <c r="AD207" s="3">
        <v>77.983913573333339</v>
      </c>
      <c r="AE207" s="3">
        <v>30.111608606666667</v>
      </c>
      <c r="AF207" s="3">
        <v>30.054069173333332</v>
      </c>
      <c r="AG207" s="3">
        <v>71.846534660000003</v>
      </c>
      <c r="AH207" s="3">
        <v>80.435531743333328</v>
      </c>
      <c r="AI207" s="12">
        <v>43642</v>
      </c>
      <c r="AJ207" s="13">
        <v>637.73333333333335</v>
      </c>
      <c r="AK207" s="16">
        <v>3.0668299999999999</v>
      </c>
      <c r="AL207" s="10">
        <v>6.6829999999999945E-2</v>
      </c>
      <c r="AM207" s="10">
        <v>0.63859344606645951</v>
      </c>
      <c r="AN207" s="14">
        <v>12</v>
      </c>
      <c r="AO207" s="10">
        <v>285.14999999999998</v>
      </c>
      <c r="AP207" s="14">
        <v>10.5</v>
      </c>
      <c r="AQ207" s="14">
        <v>37</v>
      </c>
      <c r="AR207" s="10">
        <v>310.14999999999998</v>
      </c>
      <c r="AS207" s="14">
        <v>47.1</v>
      </c>
      <c r="AT207" s="14">
        <v>0.5</v>
      </c>
      <c r="AU207" s="10">
        <v>0.74379627496942458</v>
      </c>
      <c r="AV207" s="10">
        <v>14.293740096408346</v>
      </c>
      <c r="AW207" s="10">
        <v>0.60248057013233591</v>
      </c>
      <c r="AX207" s="10">
        <v>0.72140502762753778</v>
      </c>
      <c r="AY207" s="10">
        <v>11.211823328862474</v>
      </c>
      <c r="AZ207" s="10">
        <v>14.765578072559094</v>
      </c>
      <c r="BA207" s="10">
        <v>2.6842344124708433</v>
      </c>
      <c r="BB207" s="10">
        <v>0.20790847379304456</v>
      </c>
      <c r="BC207" s="2">
        <v>0.31699896334377442</v>
      </c>
      <c r="BD207" s="1" t="s">
        <v>59</v>
      </c>
      <c r="BE207" s="15"/>
      <c r="BF207" s="9">
        <v>0.73504799664701037</v>
      </c>
      <c r="BG207">
        <v>63</v>
      </c>
      <c r="BH207" s="19">
        <v>153.1</v>
      </c>
      <c r="BI207">
        <v>113</v>
      </c>
      <c r="BJ207" s="19">
        <v>33</v>
      </c>
      <c r="BK207">
        <v>91</v>
      </c>
      <c r="BL207" s="20">
        <v>13.7</v>
      </c>
      <c r="BM207">
        <v>84</v>
      </c>
      <c r="BN207">
        <v>69</v>
      </c>
      <c r="BO207" s="20">
        <v>15.4</v>
      </c>
      <c r="BP207">
        <v>88</v>
      </c>
      <c r="BQ207" s="19">
        <v>16</v>
      </c>
      <c r="BR207">
        <v>86</v>
      </c>
      <c r="BS207">
        <v>63</v>
      </c>
      <c r="BT207" s="20">
        <v>7.44</v>
      </c>
      <c r="BU207" s="20">
        <v>-2.3000000000000007</v>
      </c>
      <c r="BV207" s="20">
        <v>-2</v>
      </c>
      <c r="BW207" s="20">
        <v>6</v>
      </c>
      <c r="BX207" s="20">
        <v>3</v>
      </c>
      <c r="BY207" s="20">
        <v>7.96</v>
      </c>
      <c r="BZ207" s="25">
        <f t="shared" si="7"/>
        <v>51.255937810000006</v>
      </c>
      <c r="CA207" s="25">
        <f t="shared" si="6"/>
        <v>21.867231498305649</v>
      </c>
    </row>
    <row r="208" spans="1:79" x14ac:dyDescent="0.3">
      <c r="A208" s="2">
        <v>163</v>
      </c>
      <c r="B208" s="3" t="s">
        <v>239</v>
      </c>
      <c r="C208" s="10">
        <v>435</v>
      </c>
      <c r="D208" s="9" t="s">
        <v>58</v>
      </c>
      <c r="E208" s="10">
        <v>9.5903944770000003</v>
      </c>
      <c r="F208" s="10">
        <v>0.70798212910000002</v>
      </c>
      <c r="G208" s="10">
        <v>12.43479035</v>
      </c>
      <c r="H208" s="10">
        <v>8.7788307220000004</v>
      </c>
      <c r="I208" s="10">
        <v>75.023700869999999</v>
      </c>
      <c r="J208" s="10">
        <v>29.20194695</v>
      </c>
      <c r="K208" s="10">
        <v>80.511236659999994</v>
      </c>
      <c r="L208" s="11">
        <v>5.0578703703703706E-3</v>
      </c>
      <c r="M208" s="11">
        <v>5.6481365740740745E-3</v>
      </c>
      <c r="N208" s="10">
        <v>0.69487199699999991</v>
      </c>
      <c r="O208" s="10">
        <v>14.512785739999998</v>
      </c>
      <c r="P208" s="10">
        <v>4.7879987305593612E-2</v>
      </c>
      <c r="Q208" s="9">
        <v>0.14558618796017317</v>
      </c>
      <c r="R208">
        <v>6.2322723999999994</v>
      </c>
      <c r="S208">
        <v>0.42943322609818946</v>
      </c>
      <c r="T208" s="9">
        <v>0.35023462654540172</v>
      </c>
      <c r="U208" s="3">
        <v>13.24427111</v>
      </c>
      <c r="V208" s="3">
        <v>9.162412418333334</v>
      </c>
      <c r="W208" s="3">
        <v>0.58703038176666666</v>
      </c>
      <c r="X208" s="3">
        <v>0.71047146110000003</v>
      </c>
      <c r="Y208" s="3">
        <v>13.639819473333333</v>
      </c>
      <c r="Z208" s="3">
        <v>14.000720043333333</v>
      </c>
      <c r="AA208" s="3">
        <v>7.9372792336666675</v>
      </c>
      <c r="AB208" s="3">
        <v>9.8912353206666666</v>
      </c>
      <c r="AC208" s="3">
        <v>90.218735320000008</v>
      </c>
      <c r="AD208" s="3">
        <v>76.58742574</v>
      </c>
      <c r="AE208" s="3">
        <v>29.13793072</v>
      </c>
      <c r="AF208" s="3">
        <v>29.15216276</v>
      </c>
      <c r="AG208" s="3">
        <v>72.055132263333334</v>
      </c>
      <c r="AH208" s="3">
        <v>76.507772773333343</v>
      </c>
      <c r="AI208" s="12">
        <v>43643</v>
      </c>
      <c r="AJ208" s="13">
        <v>635.4666666666667</v>
      </c>
      <c r="AK208" s="16">
        <v>3.0321150000000001</v>
      </c>
      <c r="AL208" s="10">
        <v>3.2115000000000116E-2</v>
      </c>
      <c r="AM208" s="10">
        <v>0.70048345372784349</v>
      </c>
      <c r="AN208" s="14">
        <v>12</v>
      </c>
      <c r="AO208" s="10">
        <v>285.14999999999998</v>
      </c>
      <c r="AP208" s="14">
        <v>10.5</v>
      </c>
      <c r="AQ208" s="14">
        <v>37</v>
      </c>
      <c r="AR208" s="10">
        <v>310.14999999999998</v>
      </c>
      <c r="AS208" s="14">
        <v>47.1</v>
      </c>
      <c r="AT208" s="14">
        <v>0.5</v>
      </c>
      <c r="AU208" s="10">
        <v>0.81609011012413424</v>
      </c>
      <c r="AV208" s="10">
        <v>10.147909426102022</v>
      </c>
      <c r="AW208" s="10">
        <v>0.67666918303598111</v>
      </c>
      <c r="AX208" s="10">
        <v>0.81895955999089587</v>
      </c>
      <c r="AY208" s="10">
        <v>9.2250261120734613</v>
      </c>
      <c r="AZ208" s="10">
        <v>11.469648003181769</v>
      </c>
      <c r="BA208" s="10">
        <v>0.68065168435625267</v>
      </c>
      <c r="BB208" s="10">
        <v>4.6900140093727637E-2</v>
      </c>
      <c r="BC208" s="2">
        <v>0.16740408063802814</v>
      </c>
      <c r="BD208" s="1" t="s">
        <v>59</v>
      </c>
      <c r="BE208" s="15"/>
      <c r="BF208" s="9">
        <v>0.35023462654540172</v>
      </c>
      <c r="BG208">
        <v>63</v>
      </c>
      <c r="BH208" s="19">
        <v>146.19999999999999</v>
      </c>
      <c r="BI208">
        <v>110</v>
      </c>
      <c r="BJ208" s="19">
        <v>29.3</v>
      </c>
      <c r="BK208">
        <v>92</v>
      </c>
      <c r="BL208" s="20">
        <v>12.3</v>
      </c>
      <c r="BM208">
        <v>88</v>
      </c>
      <c r="BN208">
        <v>59</v>
      </c>
      <c r="BO208" s="20">
        <v>2.91</v>
      </c>
      <c r="BP208">
        <v>87</v>
      </c>
      <c r="BQ208" s="19">
        <v>15</v>
      </c>
      <c r="BR208">
        <v>88</v>
      </c>
      <c r="BS208">
        <v>70</v>
      </c>
      <c r="BT208" s="20">
        <v>9.17</v>
      </c>
      <c r="BU208" s="20">
        <v>-2.6999999999999993</v>
      </c>
      <c r="BV208" s="20">
        <v>0</v>
      </c>
      <c r="BW208" s="20">
        <v>-11</v>
      </c>
      <c r="BX208" s="20">
        <v>5</v>
      </c>
      <c r="BY208" s="20">
        <v>-6.26</v>
      </c>
      <c r="BZ208" s="25">
        <f t="shared" si="7"/>
        <v>49.895160700000005</v>
      </c>
      <c r="CA208" s="25">
        <f t="shared" si="6"/>
        <v>23.343376808936284</v>
      </c>
    </row>
    <row r="209" spans="1:79" x14ac:dyDescent="0.3">
      <c r="A209" s="2">
        <v>164</v>
      </c>
      <c r="B209" s="3" t="s">
        <v>240</v>
      </c>
      <c r="C209" s="10">
        <v>574</v>
      </c>
      <c r="D209" s="9" t="s">
        <v>58</v>
      </c>
      <c r="E209" s="10"/>
      <c r="F209" s="10"/>
      <c r="G209" s="10"/>
      <c r="H209" s="10"/>
      <c r="I209" s="10"/>
      <c r="J209" s="10"/>
      <c r="K209" s="10"/>
      <c r="L209" s="11"/>
      <c r="M209" s="11"/>
      <c r="N209" s="10">
        <v>0</v>
      </c>
      <c r="O209" s="10">
        <v>0</v>
      </c>
      <c r="P209" s="10" t="e">
        <v>#DIV/0!</v>
      </c>
      <c r="Q209" s="9" t="e">
        <v>#DIV/0!</v>
      </c>
      <c r="R209">
        <v>0</v>
      </c>
      <c r="S209" t="e">
        <v>#DIV/0!</v>
      </c>
      <c r="T209" s="9" t="e">
        <v>#DIV/0!</v>
      </c>
      <c r="U209" s="3" t="e">
        <v>#DIV/0!</v>
      </c>
      <c r="V209" s="3" t="e">
        <v>#DIV/0!</v>
      </c>
      <c r="W209" s="3" t="e">
        <v>#DIV/0!</v>
      </c>
      <c r="X209" s="3" t="e">
        <v>#DIV/0!</v>
      </c>
      <c r="Y209" s="3" t="e">
        <v>#DIV/0!</v>
      </c>
      <c r="Z209" s="3" t="e">
        <v>#DIV/0!</v>
      </c>
      <c r="AA209" s="3" t="e">
        <v>#DIV/0!</v>
      </c>
      <c r="AB209" s="3" t="e">
        <v>#DIV/0!</v>
      </c>
      <c r="AC209" s="3" t="e">
        <v>#DIV/0!</v>
      </c>
      <c r="AD209" s="3" t="e">
        <v>#DIV/0!</v>
      </c>
      <c r="AE209" s="3" t="e">
        <v>#DIV/0!</v>
      </c>
      <c r="AF209" s="3" t="e">
        <v>#DIV/0!</v>
      </c>
      <c r="AG209" s="3" t="e">
        <v>#DIV/0!</v>
      </c>
      <c r="AH209" s="3" t="e">
        <v>#DIV/0!</v>
      </c>
      <c r="AI209" s="12">
        <v>43645</v>
      </c>
      <c r="AJ209" s="13">
        <v>635.86666666666667</v>
      </c>
      <c r="AK209" s="16">
        <v>3.0857100000000002</v>
      </c>
      <c r="AL209" s="10">
        <v>8.5710000000000175E-2</v>
      </c>
      <c r="AM209" s="10" t="s">
        <v>518</v>
      </c>
      <c r="AN209" s="14">
        <v>12</v>
      </c>
      <c r="AO209" s="10">
        <v>285.14999999999998</v>
      </c>
      <c r="AP209" s="14">
        <v>10.5</v>
      </c>
      <c r="AQ209" s="14">
        <v>37</v>
      </c>
      <c r="AR209" s="10">
        <v>310.14999999999998</v>
      </c>
      <c r="AS209" s="14">
        <v>47.1</v>
      </c>
      <c r="AT209" s="14">
        <v>0.5</v>
      </c>
      <c r="AU209" s="10" t="s">
        <v>518</v>
      </c>
      <c r="AV209" s="10" t="s">
        <v>518</v>
      </c>
      <c r="AW209" s="10" t="e">
        <v>#DIV/0!</v>
      </c>
      <c r="AX209" s="10" t="e">
        <v>#DIV/0!</v>
      </c>
      <c r="AY209" s="10" t="e">
        <v>#DIV/0!</v>
      </c>
      <c r="AZ209" s="10" t="e">
        <v>#DIV/0!</v>
      </c>
      <c r="BA209" s="10" t="s">
        <v>518</v>
      </c>
      <c r="BB209" s="10" t="s">
        <v>518</v>
      </c>
      <c r="BC209" s="2" t="e">
        <v>#DIV/0!</v>
      </c>
      <c r="BD209" s="1" t="s">
        <v>59</v>
      </c>
      <c r="BE209" s="17" t="s">
        <v>241</v>
      </c>
      <c r="BF209" s="9" t="e">
        <v>#DIV/0!</v>
      </c>
      <c r="BH209" s="19"/>
      <c r="BJ209" s="19"/>
      <c r="BL209" s="20"/>
      <c r="BO209" s="20"/>
      <c r="BQ209" s="19"/>
      <c r="BT209" s="20"/>
      <c r="BU209" s="20"/>
      <c r="BV209" s="20"/>
      <c r="BW209" s="20"/>
      <c r="BX209" s="20"/>
      <c r="BY209" s="20"/>
      <c r="BZ209" s="25"/>
      <c r="CA209" s="25"/>
    </row>
    <row r="210" spans="1:79" x14ac:dyDescent="0.3">
      <c r="A210" s="2">
        <v>165</v>
      </c>
      <c r="B210" s="3" t="s">
        <v>242</v>
      </c>
      <c r="C210" s="10">
        <v>583</v>
      </c>
      <c r="D210" s="9" t="s">
        <v>58</v>
      </c>
      <c r="E210" s="10"/>
      <c r="F210" s="10"/>
      <c r="G210" s="10"/>
      <c r="H210" s="10"/>
      <c r="I210" s="10"/>
      <c r="J210" s="10"/>
      <c r="K210" s="10"/>
      <c r="L210" s="11"/>
      <c r="M210" s="11"/>
      <c r="N210" s="10">
        <v>0</v>
      </c>
      <c r="O210" s="10">
        <v>0</v>
      </c>
      <c r="P210" s="10" t="e">
        <v>#DIV/0!</v>
      </c>
      <c r="Q210" s="9">
        <v>0.10456621947810352</v>
      </c>
      <c r="R210">
        <v>0</v>
      </c>
      <c r="S210" t="e">
        <v>#DIV/0!</v>
      </c>
      <c r="T210" s="9">
        <v>0.28861473269033699</v>
      </c>
      <c r="U210" s="3">
        <v>13.183125565000001</v>
      </c>
      <c r="V210" s="3">
        <v>9.7143226815000006</v>
      </c>
      <c r="W210" s="3">
        <v>0.46949662245000001</v>
      </c>
      <c r="X210" s="3">
        <v>0.54144091685000006</v>
      </c>
      <c r="Y210" s="3">
        <v>17.4461832</v>
      </c>
      <c r="Z210" s="3">
        <v>17.403158380000001</v>
      </c>
      <c r="AA210" s="3">
        <v>8.1770485874999999</v>
      </c>
      <c r="AB210" s="3">
        <v>9.3844510625000002</v>
      </c>
      <c r="AC210" s="3">
        <v>83.397893754999998</v>
      </c>
      <c r="AD210" s="3">
        <v>71.717545110000003</v>
      </c>
      <c r="AE210" s="3">
        <v>29.694822510000002</v>
      </c>
      <c r="AF210" s="3">
        <v>30.58387106</v>
      </c>
      <c r="AG210" s="3">
        <v>70.559267449999993</v>
      </c>
      <c r="AH210" s="3">
        <v>73.912831949999998</v>
      </c>
      <c r="AI210" s="12">
        <v>43645</v>
      </c>
      <c r="AJ210" s="13">
        <v>635.86666666666667</v>
      </c>
      <c r="AK210" s="16">
        <v>3.0857100000000002</v>
      </c>
      <c r="AL210" s="10">
        <v>8.5710000000000175E-2</v>
      </c>
      <c r="AM210" s="10" t="s">
        <v>518</v>
      </c>
      <c r="AN210" s="14">
        <v>12</v>
      </c>
      <c r="AO210" s="10">
        <v>285.14999999999998</v>
      </c>
      <c r="AP210" s="14">
        <v>10.5</v>
      </c>
      <c r="AQ210" s="14">
        <v>37</v>
      </c>
      <c r="AR210" s="10">
        <v>310.14999999999998</v>
      </c>
      <c r="AS210" s="14">
        <v>47.1</v>
      </c>
      <c r="AT210" s="14">
        <v>0.5</v>
      </c>
      <c r="AU210" s="10" t="s">
        <v>518</v>
      </c>
      <c r="AV210" s="10" t="s">
        <v>518</v>
      </c>
      <c r="AW210" s="10">
        <v>0.53176439970616673</v>
      </c>
      <c r="AX210" s="10">
        <v>0.61325042685639175</v>
      </c>
      <c r="AY210" s="10">
        <v>9.2692666347180506</v>
      </c>
      <c r="AZ210" s="10">
        <v>10.667067315869122</v>
      </c>
      <c r="BA210" s="10" t="s">
        <v>518</v>
      </c>
      <c r="BB210" s="10" t="s">
        <v>518</v>
      </c>
      <c r="BC210" s="2">
        <v>0.12110192384312357</v>
      </c>
      <c r="BD210" s="1" t="s">
        <v>59</v>
      </c>
      <c r="BE210" s="15"/>
      <c r="BF210" s="9">
        <v>0.28861473269033699</v>
      </c>
      <c r="BG210">
        <v>65</v>
      </c>
      <c r="BH210" s="19">
        <v>148.4</v>
      </c>
      <c r="BI210">
        <v>84</v>
      </c>
      <c r="BJ210" s="19">
        <v>30.1</v>
      </c>
      <c r="BK210">
        <v>91</v>
      </c>
      <c r="BL210" s="20">
        <v>15.3</v>
      </c>
      <c r="BM210">
        <v>81</v>
      </c>
      <c r="BN210">
        <v>67</v>
      </c>
      <c r="BO210" s="20">
        <v>10.18</v>
      </c>
      <c r="BP210">
        <v>90</v>
      </c>
      <c r="BQ210" s="19">
        <v>15.3</v>
      </c>
      <c r="BR210">
        <v>79</v>
      </c>
      <c r="BS210">
        <v>69</v>
      </c>
      <c r="BT210" s="20">
        <v>9.8699999999999992</v>
      </c>
      <c r="BU210" s="20">
        <v>0</v>
      </c>
      <c r="BV210" s="20">
        <v>2</v>
      </c>
      <c r="BW210" s="20">
        <v>-2</v>
      </c>
      <c r="BX210" s="20">
        <v>1</v>
      </c>
      <c r="BY210" s="20">
        <v>0.3100000000000005</v>
      </c>
      <c r="BZ210" s="25">
        <f t="shared" si="7"/>
        <v>38.101759080000001</v>
      </c>
      <c r="CA210" s="25">
        <f t="shared" si="6"/>
        <v>17.301239765040943</v>
      </c>
    </row>
    <row r="211" spans="1:79" x14ac:dyDescent="0.3">
      <c r="A211" s="2">
        <v>166</v>
      </c>
      <c r="B211" s="3" t="s">
        <v>243</v>
      </c>
      <c r="C211" s="10">
        <v>513</v>
      </c>
      <c r="D211" s="9" t="s">
        <v>58</v>
      </c>
      <c r="E211" s="10">
        <v>10.05342772</v>
      </c>
      <c r="F211" s="10">
        <v>0.4146189019</v>
      </c>
      <c r="G211" s="10">
        <v>23.04998002</v>
      </c>
      <c r="H211" s="10">
        <v>9.5470961410000008</v>
      </c>
      <c r="I211" s="10">
        <v>75.727914220000002</v>
      </c>
      <c r="J211" s="10">
        <v>29.02636905</v>
      </c>
      <c r="K211" s="10">
        <v>67.973067310000005</v>
      </c>
      <c r="L211" s="11">
        <v>5.2256944444444451E-3</v>
      </c>
      <c r="M211" s="11">
        <v>6.0011458333333332E-3</v>
      </c>
      <c r="N211" s="10">
        <v>0.37251572400000121</v>
      </c>
      <c r="O211" s="10">
        <v>14.417628919999999</v>
      </c>
      <c r="P211" s="10">
        <v>2.5837516422915485E-2</v>
      </c>
      <c r="Q211" s="9">
        <v>2.5837516422915485E-2</v>
      </c>
      <c r="R211">
        <v>2.5783828100000079</v>
      </c>
      <c r="S211">
        <v>0.17883542601261568</v>
      </c>
      <c r="T211" s="9">
        <v>0.17883542601261568</v>
      </c>
      <c r="U211" s="3">
        <v>13.18942713</v>
      </c>
      <c r="V211" s="3">
        <v>10.05342772</v>
      </c>
      <c r="W211" s="3">
        <v>0.37371249449999999</v>
      </c>
      <c r="X211" s="3">
        <v>0.4146189019</v>
      </c>
      <c r="Y211" s="3">
        <v>24.63477958</v>
      </c>
      <c r="Z211" s="3">
        <v>23.04998002</v>
      </c>
      <c r="AA211" s="3">
        <v>9.1745804169999996</v>
      </c>
      <c r="AB211" s="3">
        <v>9.5470961410000008</v>
      </c>
      <c r="AC211" s="3">
        <v>90.145543140000001</v>
      </c>
      <c r="AD211" s="3">
        <v>75.727914220000002</v>
      </c>
      <c r="AE211" s="3">
        <v>28.9580786</v>
      </c>
      <c r="AF211" s="3">
        <v>29.02636905</v>
      </c>
      <c r="AG211" s="3">
        <v>65.394684499999997</v>
      </c>
      <c r="AH211" s="3">
        <v>67.973067310000005</v>
      </c>
      <c r="AI211" s="12">
        <v>43645</v>
      </c>
      <c r="AJ211" s="13">
        <v>635.86666666666667</v>
      </c>
      <c r="AK211" s="16">
        <v>3.0857100000000002</v>
      </c>
      <c r="AL211" s="10">
        <v>8.5710000000000175E-2</v>
      </c>
      <c r="AM211" s="10">
        <v>0.40310227004481952</v>
      </c>
      <c r="AN211" s="14">
        <v>12</v>
      </c>
      <c r="AO211" s="10">
        <v>285.14999999999998</v>
      </c>
      <c r="AP211" s="14">
        <v>10.5</v>
      </c>
      <c r="AQ211" s="14">
        <v>37</v>
      </c>
      <c r="AR211" s="10">
        <v>310.14999999999998</v>
      </c>
      <c r="AS211" s="14">
        <v>47.1</v>
      </c>
      <c r="AT211" s="14">
        <v>0.5</v>
      </c>
      <c r="AU211" s="10">
        <v>0.46960842939645209</v>
      </c>
      <c r="AV211" s="10">
        <v>10.8244649148118</v>
      </c>
      <c r="AW211" s="10">
        <v>0.4232767410837987</v>
      </c>
      <c r="AX211" s="10">
        <v>0.46960842939645209</v>
      </c>
      <c r="AY211" s="10">
        <v>10.427329217940111</v>
      </c>
      <c r="AZ211" s="10">
        <v>10.8244649148118</v>
      </c>
      <c r="BA211" s="10">
        <v>0.3971356968716897</v>
      </c>
      <c r="BB211" s="10">
        <v>2.7545146228641439E-2</v>
      </c>
      <c r="BC211" s="2">
        <v>2.7545146228641439E-2</v>
      </c>
      <c r="BD211" s="1" t="s">
        <v>59</v>
      </c>
      <c r="BE211" s="15"/>
      <c r="BF211" s="9">
        <v>0.17883542601261568</v>
      </c>
      <c r="BG211">
        <v>70</v>
      </c>
      <c r="BH211" s="19">
        <v>140.9</v>
      </c>
      <c r="BI211">
        <v>92</v>
      </c>
      <c r="BJ211" s="19">
        <v>31.4</v>
      </c>
      <c r="BK211">
        <v>90</v>
      </c>
      <c r="BL211" s="20">
        <v>12.6</v>
      </c>
      <c r="BM211">
        <v>86</v>
      </c>
      <c r="BN211">
        <v>63</v>
      </c>
      <c r="BO211" s="20">
        <v>6.97</v>
      </c>
      <c r="BP211">
        <v>82</v>
      </c>
      <c r="BQ211" s="19">
        <v>13.5</v>
      </c>
      <c r="BR211">
        <v>90</v>
      </c>
      <c r="BS211">
        <v>61</v>
      </c>
      <c r="BT211" s="20">
        <v>4.76</v>
      </c>
      <c r="BU211" s="20">
        <v>-0.90000000000000036</v>
      </c>
      <c r="BV211" s="20">
        <v>-4</v>
      </c>
      <c r="BW211" s="20">
        <v>2</v>
      </c>
      <c r="BX211" s="20">
        <v>8</v>
      </c>
      <c r="BY211" s="20">
        <v>2.21</v>
      </c>
      <c r="BZ211" s="25">
        <f t="shared" si="7"/>
        <v>41.730498040000001</v>
      </c>
      <c r="CA211" s="25">
        <f t="shared" si="6"/>
        <v>21.019945307490477</v>
      </c>
    </row>
    <row r="212" spans="1:79" x14ac:dyDescent="0.3">
      <c r="A212" s="2">
        <v>167</v>
      </c>
      <c r="B212" s="3" t="s">
        <v>244</v>
      </c>
      <c r="C212" s="10">
        <v>384</v>
      </c>
      <c r="D212" s="9" t="s">
        <v>58</v>
      </c>
      <c r="E212" s="10">
        <v>8.5896007189999999</v>
      </c>
      <c r="F212" s="10">
        <v>0.45725390719999998</v>
      </c>
      <c r="G212" s="10">
        <v>20.76890036</v>
      </c>
      <c r="H212" s="10">
        <v>9.4958855890000002</v>
      </c>
      <c r="I212" s="10">
        <v>78.735006740000003</v>
      </c>
      <c r="J212" s="10">
        <v>32.936295530000002</v>
      </c>
      <c r="K212" s="10">
        <v>82.476722670000001</v>
      </c>
      <c r="L212" s="11">
        <v>5.7812499999999991E-3</v>
      </c>
      <c r="M212" s="11">
        <v>6.4698958333333327E-3</v>
      </c>
      <c r="N212" s="10">
        <v>6.0710949000000625E-2</v>
      </c>
      <c r="O212" s="10">
        <v>9.249359560000002</v>
      </c>
      <c r="P212" s="10">
        <v>6.5638002940822653E-3</v>
      </c>
      <c r="Q212" s="9">
        <v>8.1056669639063397E-2</v>
      </c>
      <c r="R212">
        <v>6.4719714999999951</v>
      </c>
      <c r="S212">
        <v>0.6997210410101079</v>
      </c>
      <c r="T212" s="9">
        <v>0.59733272236571111</v>
      </c>
      <c r="U212" s="3">
        <v>13.220132226666665</v>
      </c>
      <c r="V212" s="3">
        <v>8.8702100483333339</v>
      </c>
      <c r="W212" s="3">
        <v>0.45463058049999999</v>
      </c>
      <c r="X212" s="3">
        <v>0.51754278386666674</v>
      </c>
      <c r="Y212" s="3">
        <v>19.747378390000002</v>
      </c>
      <c r="Z212" s="3">
        <v>19.547770223333334</v>
      </c>
      <c r="AA212" s="3">
        <v>8.9705935746666672</v>
      </c>
      <c r="AB212" s="3">
        <v>10.087430141333334</v>
      </c>
      <c r="AC212" s="3">
        <v>87.796298316666665</v>
      </c>
      <c r="AD212" s="3">
        <v>75.59450297333332</v>
      </c>
      <c r="AE212" s="3">
        <v>31.546229976666666</v>
      </c>
      <c r="AF212" s="3">
        <v>31.992852153333331</v>
      </c>
      <c r="AG212" s="3">
        <v>73.77380282</v>
      </c>
      <c r="AH212" s="3">
        <v>80.918701423333331</v>
      </c>
      <c r="AI212" s="12">
        <v>43645</v>
      </c>
      <c r="AJ212" s="13">
        <v>635.86666666666667</v>
      </c>
      <c r="AK212" s="16">
        <v>3.0857100000000002</v>
      </c>
      <c r="AL212" s="10">
        <v>8.5710000000000175E-2</v>
      </c>
      <c r="AM212" s="10">
        <v>0.44455302721253775</v>
      </c>
      <c r="AN212" s="14">
        <v>12</v>
      </c>
      <c r="AO212" s="10">
        <v>285.14999999999998</v>
      </c>
      <c r="AP212" s="14">
        <v>10.5</v>
      </c>
      <c r="AQ212" s="14">
        <v>37</v>
      </c>
      <c r="AR212" s="10">
        <v>310.14999999999998</v>
      </c>
      <c r="AS212" s="14">
        <v>47.1</v>
      </c>
      <c r="AT212" s="14">
        <v>0.5</v>
      </c>
      <c r="AU212" s="10">
        <v>0.5178979738057693</v>
      </c>
      <c r="AV212" s="10">
        <v>10.756171414617912</v>
      </c>
      <c r="AW212" s="10">
        <v>0.51492672400086315</v>
      </c>
      <c r="AX212" s="10">
        <v>0.58618276389075719</v>
      </c>
      <c r="AY212" s="10">
        <v>10.161529067488935</v>
      </c>
      <c r="AZ212" s="10">
        <v>11.42456813454703</v>
      </c>
      <c r="BA212" s="10">
        <v>6.9700424203707811E-2</v>
      </c>
      <c r="BB212" s="10">
        <v>7.5357027426132192E-3</v>
      </c>
      <c r="BC212" s="2">
        <v>9.1596737047529631E-2</v>
      </c>
      <c r="BD212" s="1" t="s">
        <v>59</v>
      </c>
      <c r="BE212" s="15"/>
      <c r="BF212" s="9">
        <v>0.59733272236571111</v>
      </c>
      <c r="BG212">
        <v>57</v>
      </c>
      <c r="BH212" s="19">
        <v>144</v>
      </c>
      <c r="BI212">
        <v>103</v>
      </c>
      <c r="BJ212" s="19">
        <v>29.6</v>
      </c>
      <c r="BK212">
        <v>95</v>
      </c>
      <c r="BL212" s="20">
        <v>17.8</v>
      </c>
      <c r="BM212">
        <v>84</v>
      </c>
      <c r="BN212">
        <v>74</v>
      </c>
      <c r="BO212" s="20">
        <v>8.3000000000000007</v>
      </c>
      <c r="BP212">
        <v>86</v>
      </c>
      <c r="BQ212" s="19">
        <v>13.3</v>
      </c>
      <c r="BR212">
        <v>78</v>
      </c>
      <c r="BS212">
        <v>66</v>
      </c>
      <c r="BT212" s="20">
        <v>10.85</v>
      </c>
      <c r="BU212" s="20">
        <v>4.5</v>
      </c>
      <c r="BV212" s="20">
        <v>6</v>
      </c>
      <c r="BW212" s="20">
        <v>8</v>
      </c>
      <c r="BX212" s="20">
        <v>9</v>
      </c>
      <c r="BY212" s="20">
        <v>-2.5499999999999989</v>
      </c>
      <c r="BZ212" s="25">
        <f t="shared" si="7"/>
        <v>46.720014110000001</v>
      </c>
      <c r="CA212" s="25">
        <f t="shared" si="6"/>
        <v>22.530871002121916</v>
      </c>
    </row>
    <row r="213" spans="1:79" x14ac:dyDescent="0.3">
      <c r="A213" s="2">
        <v>168</v>
      </c>
      <c r="B213" s="3" t="s">
        <v>245</v>
      </c>
      <c r="C213" s="10">
        <v>512</v>
      </c>
      <c r="D213" s="9" t="s">
        <v>58</v>
      </c>
      <c r="E213" s="10">
        <v>8.8568062380000008</v>
      </c>
      <c r="F213" s="10">
        <v>0.54465900810000001</v>
      </c>
      <c r="G213" s="10">
        <v>19.696802030000001</v>
      </c>
      <c r="H213" s="10">
        <v>10.68246332</v>
      </c>
      <c r="I213" s="10">
        <v>74.35850198</v>
      </c>
      <c r="J213" s="10">
        <v>32.013577410000003</v>
      </c>
      <c r="K213" s="10">
        <v>73.706961030000002</v>
      </c>
      <c r="L213" s="11">
        <v>4.2650462962962963E-3</v>
      </c>
      <c r="M213" s="11">
        <v>4.837951388888889E-3</v>
      </c>
      <c r="N213" s="10">
        <v>1.7402275160000009</v>
      </c>
      <c r="O213" s="10">
        <v>15.08129606</v>
      </c>
      <c r="P213" s="10">
        <v>0.11538978540548596</v>
      </c>
      <c r="Q213" s="9">
        <v>0.11538978540548596</v>
      </c>
      <c r="R213">
        <v>12.963181609999999</v>
      </c>
      <c r="S213">
        <v>0.859553552852937</v>
      </c>
      <c r="T213" s="9">
        <v>0.859553552852937</v>
      </c>
      <c r="U213" s="3">
        <v>13.246709689999999</v>
      </c>
      <c r="V213" s="3">
        <v>8.8568062380000008</v>
      </c>
      <c r="W213" s="3">
        <v>0.45178037329999998</v>
      </c>
      <c r="X213" s="3">
        <v>0.54465900810000001</v>
      </c>
      <c r="Y213" s="3">
        <v>19.771429489999999</v>
      </c>
      <c r="Z213" s="3">
        <v>19.696802030000001</v>
      </c>
      <c r="AA213" s="3">
        <v>8.9422358039999992</v>
      </c>
      <c r="AB213" s="3">
        <v>10.68246332</v>
      </c>
      <c r="AC213" s="3">
        <v>89.439798039999999</v>
      </c>
      <c r="AD213" s="3">
        <v>74.35850198</v>
      </c>
      <c r="AE213" s="3">
        <v>32.036282659999998</v>
      </c>
      <c r="AF213" s="3">
        <v>32.013577410000003</v>
      </c>
      <c r="AG213" s="3">
        <v>60.743779420000003</v>
      </c>
      <c r="AH213" s="3">
        <v>73.706961030000002</v>
      </c>
      <c r="AI213" s="12">
        <v>43645</v>
      </c>
      <c r="AJ213" s="13">
        <v>635.86666666666667</v>
      </c>
      <c r="AK213" s="16">
        <v>3.0857100000000002</v>
      </c>
      <c r="AL213" s="10">
        <v>8.5710000000000175E-2</v>
      </c>
      <c r="AM213" s="10">
        <v>0.5295303266671203</v>
      </c>
      <c r="AN213" s="14">
        <v>12</v>
      </c>
      <c r="AO213" s="10">
        <v>285.14999999999998</v>
      </c>
      <c r="AP213" s="14">
        <v>10.5</v>
      </c>
      <c r="AQ213" s="14">
        <v>37</v>
      </c>
      <c r="AR213" s="10">
        <v>310.14999999999998</v>
      </c>
      <c r="AS213" s="14">
        <v>47.1</v>
      </c>
      <c r="AT213" s="14">
        <v>0.5</v>
      </c>
      <c r="AU213" s="10">
        <v>0.61689532285761528</v>
      </c>
      <c r="AV213" s="10">
        <v>12.150865047559382</v>
      </c>
      <c r="AW213" s="10">
        <v>0.51169850328899291</v>
      </c>
      <c r="AX213" s="10">
        <v>0.61689532285761528</v>
      </c>
      <c r="AY213" s="10">
        <v>10.117010877916856</v>
      </c>
      <c r="AZ213" s="10">
        <v>12.150865047559382</v>
      </c>
      <c r="BA213" s="10">
        <v>2.0338541696425256</v>
      </c>
      <c r="BB213" s="10">
        <v>0.13485937558356809</v>
      </c>
      <c r="BC213" s="2">
        <v>0.13485937558356809</v>
      </c>
      <c r="BD213" s="1" t="s">
        <v>59</v>
      </c>
      <c r="BE213" s="15"/>
      <c r="BF213" s="9">
        <v>0.859553552852937</v>
      </c>
      <c r="BG213">
        <v>68</v>
      </c>
      <c r="BH213" s="19">
        <v>133.9</v>
      </c>
      <c r="BI213">
        <v>77</v>
      </c>
      <c r="BJ213" s="19">
        <v>27.4</v>
      </c>
      <c r="BK213">
        <v>93</v>
      </c>
      <c r="BL213" s="20">
        <v>14.4</v>
      </c>
      <c r="BM213">
        <v>87</v>
      </c>
      <c r="BN213">
        <v>59</v>
      </c>
      <c r="BO213" s="20">
        <v>10.51</v>
      </c>
      <c r="BP213">
        <v>85</v>
      </c>
      <c r="BQ213" s="19">
        <v>15.1</v>
      </c>
      <c r="BR213">
        <v>89</v>
      </c>
      <c r="BS213">
        <v>56</v>
      </c>
      <c r="BT213" s="20">
        <v>17.77</v>
      </c>
      <c r="BU213" s="20">
        <v>-0.69999999999999929</v>
      </c>
      <c r="BV213" s="20">
        <v>-2</v>
      </c>
      <c r="BW213" s="20">
        <v>3</v>
      </c>
      <c r="BX213" s="20">
        <v>8</v>
      </c>
      <c r="BY213" s="20">
        <v>-7.26</v>
      </c>
      <c r="BZ213" s="25">
        <f t="shared" si="7"/>
        <v>34.926612490000004</v>
      </c>
      <c r="CA213" s="25">
        <f t="shared" si="6"/>
        <v>19.48028523844609</v>
      </c>
    </row>
    <row r="214" spans="1:79" x14ac:dyDescent="0.3">
      <c r="A214" s="2">
        <v>169</v>
      </c>
      <c r="B214" s="3" t="s">
        <v>246</v>
      </c>
      <c r="C214" s="10">
        <v>520</v>
      </c>
      <c r="D214" s="9" t="s">
        <v>58</v>
      </c>
      <c r="E214" s="10">
        <v>9.2199471590000002</v>
      </c>
      <c r="F214" s="10">
        <v>0.70169218379999998</v>
      </c>
      <c r="G214" s="10">
        <v>17.750360910000001</v>
      </c>
      <c r="H214" s="10">
        <v>12.471595130000001</v>
      </c>
      <c r="I214" s="10">
        <v>72.463933929999996</v>
      </c>
      <c r="J214" s="10">
        <v>29.329566580000002</v>
      </c>
      <c r="K214" s="10">
        <v>88.867944739999999</v>
      </c>
      <c r="L214" s="11">
        <v>3.929398148148148E-3</v>
      </c>
      <c r="M214" s="11">
        <v>4.6122569444444449E-3</v>
      </c>
      <c r="N214" s="10">
        <v>3.2526060000000356E-2</v>
      </c>
      <c r="O214" s="10">
        <v>13.821129110000001</v>
      </c>
      <c r="P214" s="10">
        <v>2.3533576555960813E-3</v>
      </c>
      <c r="Q214" s="9">
        <v>-1.87837649651291E-2</v>
      </c>
      <c r="R214">
        <v>9.0474534699999936</v>
      </c>
      <c r="S214">
        <v>0.6546102997803479</v>
      </c>
      <c r="T214" s="9">
        <v>0.57872886736095874</v>
      </c>
      <c r="U214" s="3">
        <v>13.225374266666668</v>
      </c>
      <c r="V214" s="3">
        <v>9.3689717430000012</v>
      </c>
      <c r="W214" s="3">
        <v>0.72555386166666669</v>
      </c>
      <c r="X214" s="3">
        <v>0.7113089780666666</v>
      </c>
      <c r="Y214" s="3">
        <v>16.819777393333336</v>
      </c>
      <c r="Z214" s="3">
        <v>16.678461156666668</v>
      </c>
      <c r="AA214" s="3">
        <v>12.13297757</v>
      </c>
      <c r="AB214" s="3">
        <v>11.833085990000001</v>
      </c>
      <c r="AC214" s="3">
        <v>86.682907396666664</v>
      </c>
      <c r="AD214" s="3">
        <v>71.537518373333327</v>
      </c>
      <c r="AE214" s="3">
        <v>29.246451073333333</v>
      </c>
      <c r="AF214" s="3">
        <v>29.765588406666666</v>
      </c>
      <c r="AG214" s="3">
        <v>81.523328770000006</v>
      </c>
      <c r="AH214" s="3">
        <v>90.177841363333343</v>
      </c>
      <c r="AI214" s="12">
        <v>43645</v>
      </c>
      <c r="AJ214" s="13">
        <v>635.86666666666667</v>
      </c>
      <c r="AK214" s="16">
        <v>3.0857100000000002</v>
      </c>
      <c r="AL214" s="10">
        <v>8.5710000000000175E-2</v>
      </c>
      <c r="AM214" s="10">
        <v>0.68220168175233564</v>
      </c>
      <c r="AN214" s="14">
        <v>12</v>
      </c>
      <c r="AO214" s="10">
        <v>285.14999999999998</v>
      </c>
      <c r="AP214" s="14">
        <v>10.5</v>
      </c>
      <c r="AQ214" s="14">
        <v>37</v>
      </c>
      <c r="AR214" s="10">
        <v>310.14999999999998</v>
      </c>
      <c r="AS214" s="14">
        <v>47.1</v>
      </c>
      <c r="AT214" s="14">
        <v>0.5</v>
      </c>
      <c r="AU214" s="10">
        <v>0.79475528694917064</v>
      </c>
      <c r="AV214" s="10">
        <v>14.107193178478393</v>
      </c>
      <c r="AW214" s="10">
        <v>0.82178165987712737</v>
      </c>
      <c r="AX214" s="10">
        <v>0.80564752469014878</v>
      </c>
      <c r="AY214" s="10">
        <v>13.789754995428346</v>
      </c>
      <c r="AZ214" s="10">
        <v>13.434046821475668</v>
      </c>
      <c r="BA214" s="10">
        <v>-6.7485831614888525E-3</v>
      </c>
      <c r="BB214" s="10">
        <v>-4.8828016204595397E-4</v>
      </c>
      <c r="BC214" s="2">
        <v>-2.23163989181701E-2</v>
      </c>
      <c r="BD214" s="1" t="s">
        <v>59</v>
      </c>
      <c r="BE214" s="15"/>
      <c r="BF214" s="9">
        <v>0.57872886736095874</v>
      </c>
      <c r="BG214">
        <v>59</v>
      </c>
      <c r="BH214" s="19">
        <v>149.1</v>
      </c>
      <c r="BI214">
        <v>104</v>
      </c>
      <c r="BJ214" s="19">
        <v>34.1</v>
      </c>
      <c r="BK214">
        <v>94</v>
      </c>
      <c r="BL214" s="20">
        <v>15.4</v>
      </c>
      <c r="BM214">
        <v>82</v>
      </c>
      <c r="BN214">
        <v>71</v>
      </c>
      <c r="BO214" s="20">
        <v>4.1900000000000004</v>
      </c>
      <c r="BP214">
        <v>90</v>
      </c>
      <c r="BQ214" s="19">
        <v>16.600000000000001</v>
      </c>
      <c r="BR214">
        <v>75</v>
      </c>
      <c r="BS214">
        <v>85</v>
      </c>
      <c r="BT214" s="20">
        <v>9.8800000000000008</v>
      </c>
      <c r="BU214" s="20">
        <v>-1.2000000000000011</v>
      </c>
      <c r="BV214" s="20">
        <v>7</v>
      </c>
      <c r="BW214" s="20">
        <v>-14</v>
      </c>
      <c r="BX214" s="20">
        <v>4</v>
      </c>
      <c r="BY214" s="20">
        <v>-5.69</v>
      </c>
      <c r="BZ214" s="25">
        <f t="shared" si="7"/>
        <v>47.173606480000004</v>
      </c>
      <c r="CA214" s="25">
        <f t="shared" si="6"/>
        <v>21.219922476958786</v>
      </c>
    </row>
    <row r="215" spans="1:79" x14ac:dyDescent="0.3">
      <c r="A215" s="2">
        <v>171</v>
      </c>
      <c r="B215" s="3" t="s">
        <v>248</v>
      </c>
      <c r="C215" s="10">
        <v>514</v>
      </c>
      <c r="D215" s="9" t="s">
        <v>58</v>
      </c>
      <c r="E215" s="10">
        <v>9.6623632910000001</v>
      </c>
      <c r="F215" s="10">
        <v>0.46514795930000002</v>
      </c>
      <c r="G215" s="10">
        <v>26.431783979999999</v>
      </c>
      <c r="H215" s="10">
        <v>12.20637033</v>
      </c>
      <c r="I215" s="10">
        <v>75.141865370000005</v>
      </c>
      <c r="J215" s="10">
        <v>33.318385839999998</v>
      </c>
      <c r="K215" s="10">
        <v>87.452071939999996</v>
      </c>
      <c r="L215" s="11">
        <v>3.8020833333333331E-3</v>
      </c>
      <c r="M215" s="11">
        <v>4.2476736111111109E-3</v>
      </c>
      <c r="N215" s="10">
        <v>0.6520609799999999</v>
      </c>
      <c r="O215" s="10">
        <v>12.683547969999992</v>
      </c>
      <c r="P215" s="10">
        <v>5.1409982564996778E-2</v>
      </c>
      <c r="Q215" s="9">
        <v>5.2493071566141407E-2</v>
      </c>
      <c r="R215">
        <v>4.0865427199999971</v>
      </c>
      <c r="S215">
        <v>0.32219239676987632</v>
      </c>
      <c r="T215" s="9">
        <v>0.35115076346138691</v>
      </c>
      <c r="U215" s="3">
        <v>13.194225203333332</v>
      </c>
      <c r="V215" s="3">
        <v>9.8061847923333332</v>
      </c>
      <c r="W215" s="3">
        <v>0.45011447203333327</v>
      </c>
      <c r="X215" s="3">
        <v>0.45553724053333333</v>
      </c>
      <c r="Y215" s="3">
        <v>23.054973476666664</v>
      </c>
      <c r="Z215" s="3">
        <v>24.528642866666669</v>
      </c>
      <c r="AA215" s="3">
        <v>10.302794090666666</v>
      </c>
      <c r="AB215" s="3">
        <v>11.136826810000001</v>
      </c>
      <c r="AC215" s="3">
        <v>86.139484386666666</v>
      </c>
      <c r="AD215" s="3">
        <v>70.432819063333326</v>
      </c>
      <c r="AE215" s="3">
        <v>32.900923193333334</v>
      </c>
      <c r="AF215" s="3">
        <v>32.956259033333332</v>
      </c>
      <c r="AG215" s="3">
        <v>83.006149520000008</v>
      </c>
      <c r="AH215" s="3">
        <v>88.558825500000012</v>
      </c>
      <c r="AI215" s="12">
        <v>43645</v>
      </c>
      <c r="AJ215" s="13">
        <v>635.86666666666667</v>
      </c>
      <c r="AK215" s="16">
        <v>3.0857100000000002</v>
      </c>
      <c r="AL215" s="10">
        <v>8.5710000000000175E-2</v>
      </c>
      <c r="AM215" s="10">
        <v>0.45222781074695934</v>
      </c>
      <c r="AN215" s="14">
        <v>12</v>
      </c>
      <c r="AO215" s="10">
        <v>285.14999999999998</v>
      </c>
      <c r="AP215" s="14">
        <v>10.5</v>
      </c>
      <c r="AQ215" s="14">
        <v>37</v>
      </c>
      <c r="AR215" s="10">
        <v>310.14999999999998</v>
      </c>
      <c r="AS215" s="14">
        <v>47.1</v>
      </c>
      <c r="AT215" s="14">
        <v>0.5</v>
      </c>
      <c r="AU215" s="10">
        <v>0.52683898780987481</v>
      </c>
      <c r="AV215" s="10">
        <v>13.925294318032464</v>
      </c>
      <c r="AW215" s="10">
        <v>0.50981165907184811</v>
      </c>
      <c r="AX215" s="10">
        <v>0.51595363134227734</v>
      </c>
      <c r="AY215" s="10">
        <v>11.717061295863855</v>
      </c>
      <c r="AZ215" s="10">
        <v>12.667975716993572</v>
      </c>
      <c r="BA215" s="10">
        <v>0.75709754633185966</v>
      </c>
      <c r="BB215" s="10">
        <v>5.9691306259305306E-2</v>
      </c>
      <c r="BC215" s="2">
        <v>5.9940369839886175E-2</v>
      </c>
      <c r="BD215" s="1" t="s">
        <v>59</v>
      </c>
      <c r="BE215" s="15"/>
      <c r="BF215" s="9">
        <v>0.35115076346138691</v>
      </c>
      <c r="BG215">
        <v>59</v>
      </c>
      <c r="BH215" s="19">
        <v>138.1</v>
      </c>
      <c r="BI215">
        <v>74</v>
      </c>
      <c r="BJ215" s="19">
        <v>31.6</v>
      </c>
      <c r="BK215">
        <v>89</v>
      </c>
      <c r="BL215" s="20">
        <v>14.7</v>
      </c>
      <c r="BM215">
        <v>79</v>
      </c>
      <c r="BN215">
        <v>81</v>
      </c>
      <c r="BO215" s="20">
        <v>8.2899999999999991</v>
      </c>
      <c r="BP215">
        <v>94</v>
      </c>
      <c r="BQ215" s="19">
        <v>14.4</v>
      </c>
      <c r="BR215">
        <v>75</v>
      </c>
      <c r="BS215">
        <v>81</v>
      </c>
      <c r="BT215" s="20">
        <v>9.25</v>
      </c>
      <c r="BU215" s="20">
        <v>0.29999999999999893</v>
      </c>
      <c r="BV215" s="20">
        <v>4</v>
      </c>
      <c r="BW215" s="20">
        <v>0</v>
      </c>
      <c r="BX215" s="20">
        <v>-5</v>
      </c>
      <c r="BY215" s="20">
        <v>-0.96000000000000085</v>
      </c>
      <c r="BZ215" s="25">
        <f t="shared" si="7"/>
        <v>33.565835380000003</v>
      </c>
      <c r="CA215" s="25">
        <f t="shared" si="6"/>
        <v>17.599896065408217</v>
      </c>
    </row>
    <row r="216" spans="1:79" x14ac:dyDescent="0.3">
      <c r="A216" s="2">
        <v>172</v>
      </c>
      <c r="B216" s="3" t="s">
        <v>249</v>
      </c>
      <c r="C216" s="10">
        <v>445</v>
      </c>
      <c r="D216" s="9" t="s">
        <v>58</v>
      </c>
      <c r="E216" s="10"/>
      <c r="F216" s="10"/>
      <c r="G216" s="10"/>
      <c r="H216" s="10"/>
      <c r="I216" s="10"/>
      <c r="J216" s="10"/>
      <c r="K216" s="10"/>
      <c r="L216" s="11"/>
      <c r="M216" s="11"/>
      <c r="N216" s="10">
        <v>0</v>
      </c>
      <c r="O216" s="10">
        <v>0</v>
      </c>
      <c r="P216" s="10" t="e">
        <v>#DIV/0!</v>
      </c>
      <c r="Q216" s="9">
        <v>3.8904082579181876E-2</v>
      </c>
      <c r="R216">
        <v>0</v>
      </c>
      <c r="S216" t="e">
        <v>#DIV/0!</v>
      </c>
      <c r="T216" s="9">
        <v>0.23871551540110453</v>
      </c>
      <c r="U216" s="3">
        <v>13.24739941</v>
      </c>
      <c r="V216" s="3">
        <v>9.0762777525000011</v>
      </c>
      <c r="W216" s="3">
        <v>0.54565666155000003</v>
      </c>
      <c r="X216" s="3">
        <v>0.60111499024999993</v>
      </c>
      <c r="Y216" s="3">
        <v>19.423153509999999</v>
      </c>
      <c r="Z216" s="3">
        <v>18.883203350000002</v>
      </c>
      <c r="AA216" s="3">
        <v>10.622367456999999</v>
      </c>
      <c r="AB216" s="3">
        <v>11.160741075000001</v>
      </c>
      <c r="AC216" s="3">
        <v>90.495751850000005</v>
      </c>
      <c r="AD216" s="3">
        <v>76.579130655</v>
      </c>
      <c r="AE216" s="3">
        <v>32.961243284999995</v>
      </c>
      <c r="AF216" s="3">
        <v>33.297001510000001</v>
      </c>
      <c r="AG216" s="3">
        <v>76.426725059999995</v>
      </c>
      <c r="AH216" s="3">
        <v>79.73794402499999</v>
      </c>
      <c r="AI216" s="12">
        <v>43645</v>
      </c>
      <c r="AJ216" s="13">
        <v>635.86666666666667</v>
      </c>
      <c r="AK216" s="16">
        <v>3.0857100000000002</v>
      </c>
      <c r="AL216" s="10">
        <v>8.5710000000000175E-2</v>
      </c>
      <c r="AM216" s="10" t="s">
        <v>518</v>
      </c>
      <c r="AN216" s="14">
        <v>12</v>
      </c>
      <c r="AO216" s="10">
        <v>285.14999999999998</v>
      </c>
      <c r="AP216" s="14">
        <v>10.5</v>
      </c>
      <c r="AQ216" s="14">
        <v>37</v>
      </c>
      <c r="AR216" s="10">
        <v>310.14999999999998</v>
      </c>
      <c r="AS216" s="14">
        <v>47.1</v>
      </c>
      <c r="AT216" s="14">
        <v>0.5</v>
      </c>
      <c r="AU216" s="10" t="s">
        <v>518</v>
      </c>
      <c r="AV216" s="10" t="s">
        <v>518</v>
      </c>
      <c r="AW216" s="10">
        <v>0.61802529177024679</v>
      </c>
      <c r="AX216" s="10">
        <v>0.6808388743599777</v>
      </c>
      <c r="AY216" s="10">
        <v>12.013475325877003</v>
      </c>
      <c r="AZ216" s="10">
        <v>12.741619213737282</v>
      </c>
      <c r="BA216" s="10" t="s">
        <v>518</v>
      </c>
      <c r="BB216" s="10" t="s">
        <v>518</v>
      </c>
      <c r="BC216" s="2">
        <v>5.264793310742457E-2</v>
      </c>
      <c r="BD216" s="1" t="s">
        <v>59</v>
      </c>
      <c r="BE216" s="15"/>
      <c r="BF216" s="9">
        <v>0.23871551540110453</v>
      </c>
      <c r="BG216">
        <v>58</v>
      </c>
      <c r="BH216" s="19">
        <v>151.80000000000001</v>
      </c>
      <c r="BI216">
        <v>112</v>
      </c>
      <c r="BJ216" s="19">
        <v>32.200000000000003</v>
      </c>
      <c r="BK216">
        <v>89</v>
      </c>
      <c r="BL216" s="20">
        <v>14.6</v>
      </c>
      <c r="BM216">
        <v>80</v>
      </c>
      <c r="BN216">
        <v>78</v>
      </c>
      <c r="BO216" s="20">
        <v>9.4499999999999993</v>
      </c>
      <c r="BP216">
        <v>84</v>
      </c>
      <c r="BQ216" s="19">
        <v>15</v>
      </c>
      <c r="BR216">
        <v>85</v>
      </c>
      <c r="BS216">
        <v>69</v>
      </c>
      <c r="BT216" s="20">
        <v>4.05</v>
      </c>
      <c r="BU216" s="20">
        <v>-0.40000000000000036</v>
      </c>
      <c r="BV216" s="20">
        <v>-5</v>
      </c>
      <c r="BW216" s="20">
        <v>9</v>
      </c>
      <c r="BX216" s="20">
        <v>5</v>
      </c>
      <c r="BY216" s="20">
        <v>5.3999999999999995</v>
      </c>
      <c r="BZ216" s="25">
        <f t="shared" si="7"/>
        <v>50.802345440000003</v>
      </c>
      <c r="CA216" s="25">
        <f t="shared" si="6"/>
        <v>22.046528804109144</v>
      </c>
    </row>
    <row r="217" spans="1:79" x14ac:dyDescent="0.3">
      <c r="A217" s="2">
        <v>173</v>
      </c>
      <c r="B217" s="3" t="s">
        <v>250</v>
      </c>
      <c r="C217" s="10">
        <v>504</v>
      </c>
      <c r="D217" s="9" t="s">
        <v>58</v>
      </c>
      <c r="E217" s="10">
        <v>10.09098331</v>
      </c>
      <c r="F217" s="10">
        <v>0.51661898260000005</v>
      </c>
      <c r="G217" s="10">
        <v>20.272049429999999</v>
      </c>
      <c r="H217" s="10">
        <v>10.443396549999999</v>
      </c>
      <c r="I217" s="10">
        <v>79.081764079999999</v>
      </c>
      <c r="J217" s="10">
        <v>31.888829569999999</v>
      </c>
      <c r="K217" s="10">
        <v>70.318913620000004</v>
      </c>
      <c r="L217" s="11">
        <v>5.3182870370370372E-3</v>
      </c>
      <c r="M217" s="11">
        <v>5.8796180555555555E-3</v>
      </c>
      <c r="N217" s="10">
        <v>1.3472677819999994</v>
      </c>
      <c r="O217" s="10">
        <v>14.445767070000002</v>
      </c>
      <c r="P217" s="10">
        <v>9.3263845074583449E-2</v>
      </c>
      <c r="Q217" s="9">
        <v>8.6340658135047113E-2</v>
      </c>
      <c r="R217">
        <v>11.089253660000004</v>
      </c>
      <c r="S217">
        <v>0.76764727039171365</v>
      </c>
      <c r="T217" s="9">
        <v>0.60793991175068496</v>
      </c>
      <c r="U217" s="3">
        <v>13.27780763</v>
      </c>
      <c r="V217" s="3">
        <v>9.5412618056666663</v>
      </c>
      <c r="W217" s="3">
        <v>0.54840674570000003</v>
      </c>
      <c r="X217" s="3">
        <v>0.51751771936666668</v>
      </c>
      <c r="Y217" s="3">
        <v>19.001417706666668</v>
      </c>
      <c r="Z217" s="3">
        <v>21.418535976666664</v>
      </c>
      <c r="AA217" s="3">
        <v>9.8893810559999995</v>
      </c>
      <c r="AB217" s="3">
        <v>11.01863086</v>
      </c>
      <c r="AC217" s="3">
        <v>91.086891253333349</v>
      </c>
      <c r="AD217" s="3">
        <v>77.812593549999988</v>
      </c>
      <c r="AE217" s="3">
        <v>31.543481970000002</v>
      </c>
      <c r="AF217" s="3">
        <v>31.962481959999995</v>
      </c>
      <c r="AG217" s="3">
        <v>61.818150516666662</v>
      </c>
      <c r="AH217" s="3">
        <v>70.005423253333333</v>
      </c>
      <c r="AI217" s="12">
        <v>43645</v>
      </c>
      <c r="AJ217" s="13">
        <v>635.86666666666667</v>
      </c>
      <c r="AK217" s="16">
        <v>3.0857100000000002</v>
      </c>
      <c r="AL217" s="10">
        <v>8.5710000000000175E-2</v>
      </c>
      <c r="AM217" s="10">
        <v>0.50226915290160123</v>
      </c>
      <c r="AN217" s="14">
        <v>12</v>
      </c>
      <c r="AO217" s="10">
        <v>285.14999999999998</v>
      </c>
      <c r="AP217" s="14">
        <v>10.5</v>
      </c>
      <c r="AQ217" s="14">
        <v>37</v>
      </c>
      <c r="AR217" s="10">
        <v>310.14999999999998</v>
      </c>
      <c r="AS217" s="14">
        <v>47.1</v>
      </c>
      <c r="AT217" s="14">
        <v>0.5</v>
      </c>
      <c r="AU217" s="10">
        <v>0.58513644193118008</v>
      </c>
      <c r="AV217" s="10">
        <v>11.861914874123206</v>
      </c>
      <c r="AW217" s="10">
        <v>0.62114011044462814</v>
      </c>
      <c r="AX217" s="10">
        <v>0.58615437516939251</v>
      </c>
      <c r="AY217" s="10">
        <v>11.256795948826449</v>
      </c>
      <c r="AZ217" s="10">
        <v>12.581500051634331</v>
      </c>
      <c r="BA217" s="10">
        <v>1.4609212974935666</v>
      </c>
      <c r="BB217" s="10">
        <v>0.1011314449703062</v>
      </c>
      <c r="BC217" s="2">
        <v>0.10171643891794797</v>
      </c>
      <c r="BD217" s="1" t="s">
        <v>59</v>
      </c>
      <c r="BE217" s="15"/>
      <c r="BF217" s="9">
        <v>0.60793991175068496</v>
      </c>
      <c r="BG217">
        <v>59</v>
      </c>
      <c r="BH217" s="19">
        <v>140.19999999999999</v>
      </c>
      <c r="BI217">
        <v>82</v>
      </c>
      <c r="BJ217" s="19">
        <v>29.7</v>
      </c>
      <c r="BK217" s="21" t="e">
        <v>#NULL!</v>
      </c>
      <c r="BL217" s="20">
        <v>15</v>
      </c>
      <c r="BM217">
        <v>87</v>
      </c>
      <c r="BN217">
        <v>69</v>
      </c>
      <c r="BO217" s="20">
        <v>6.14</v>
      </c>
      <c r="BP217">
        <v>87</v>
      </c>
      <c r="BQ217" s="19">
        <v>13.6</v>
      </c>
      <c r="BR217">
        <v>87</v>
      </c>
      <c r="BS217">
        <v>60</v>
      </c>
      <c r="BT217" s="20">
        <v>12.44</v>
      </c>
      <c r="BU217" s="20">
        <v>1.4000000000000004</v>
      </c>
      <c r="BV217" s="20">
        <v>0</v>
      </c>
      <c r="BW217" s="20">
        <v>9</v>
      </c>
      <c r="BX217" s="21" t="e">
        <v>#NULL!</v>
      </c>
      <c r="BY217" s="20">
        <v>-6.3</v>
      </c>
      <c r="BZ217" s="25">
        <f t="shared" si="7"/>
        <v>37.194574340000003</v>
      </c>
      <c r="CA217" s="25">
        <f t="shared" si="6"/>
        <v>18.922720110459689</v>
      </c>
    </row>
    <row r="218" spans="1:79" x14ac:dyDescent="0.3">
      <c r="A218" s="2">
        <v>174</v>
      </c>
      <c r="B218" s="3" t="s">
        <v>251</v>
      </c>
      <c r="C218" s="10">
        <v>505</v>
      </c>
      <c r="D218" s="9" t="s">
        <v>58</v>
      </c>
      <c r="E218" s="10">
        <v>9.1751874489999992</v>
      </c>
      <c r="F218" s="10">
        <v>0.5620162943</v>
      </c>
      <c r="G218" s="10">
        <v>24.6639616</v>
      </c>
      <c r="H218" s="10">
        <v>13.81984362</v>
      </c>
      <c r="I218" s="10">
        <v>73.112140460000006</v>
      </c>
      <c r="J218" s="10">
        <v>30.53653212</v>
      </c>
      <c r="K218" s="10">
        <v>92.573461440000003</v>
      </c>
      <c r="L218" s="11">
        <v>5.0462962962962961E-3</v>
      </c>
      <c r="M218" s="11">
        <v>5.6539236111111113E-3</v>
      </c>
      <c r="N218" s="10">
        <v>0.46657197000000039</v>
      </c>
      <c r="O218" s="10">
        <v>18.988824539999996</v>
      </c>
      <c r="P218" s="10">
        <v>2.4570871620682239E-2</v>
      </c>
      <c r="Q218" s="9">
        <v>8.4964498455118387E-2</v>
      </c>
      <c r="R218">
        <v>11.46519017</v>
      </c>
      <c r="S218">
        <v>0.6037861978159077</v>
      </c>
      <c r="T218" s="9">
        <v>0.60806796913851668</v>
      </c>
      <c r="U218" s="3">
        <v>13.284172980000001</v>
      </c>
      <c r="V218" s="3">
        <v>9.1002348029999993</v>
      </c>
      <c r="W218" s="3">
        <v>0.51650344066666676</v>
      </c>
      <c r="X218" s="3">
        <v>0.58294934666666665</v>
      </c>
      <c r="Y218" s="3">
        <v>25.235972810000003</v>
      </c>
      <c r="Z218" s="3">
        <v>24.631600503333335</v>
      </c>
      <c r="AA218" s="3">
        <v>12.958357823333335</v>
      </c>
      <c r="AB218" s="3">
        <v>14.285859879999999</v>
      </c>
      <c r="AC218" s="3">
        <v>91.803514113333335</v>
      </c>
      <c r="AD218" s="3">
        <v>74.925397990000008</v>
      </c>
      <c r="AE218" s="3">
        <v>30.068187026666667</v>
      </c>
      <c r="AF218" s="3">
        <v>30.484737896666669</v>
      </c>
      <c r="AG218" s="3">
        <v>82.965784423333332</v>
      </c>
      <c r="AH218" s="3">
        <v>93.243594813333331</v>
      </c>
      <c r="AI218" s="12">
        <v>43645</v>
      </c>
      <c r="AJ218" s="13">
        <v>635.86666666666667</v>
      </c>
      <c r="AK218" s="16">
        <v>3.0857100000000002</v>
      </c>
      <c r="AL218" s="10">
        <v>8.5710000000000175E-2</v>
      </c>
      <c r="AM218" s="10">
        <v>0.54640548946595757</v>
      </c>
      <c r="AN218" s="14">
        <v>12</v>
      </c>
      <c r="AO218" s="10">
        <v>285.14999999999998</v>
      </c>
      <c r="AP218" s="14">
        <v>10.5</v>
      </c>
      <c r="AQ218" s="14">
        <v>37</v>
      </c>
      <c r="AR218" s="10">
        <v>310.14999999999998</v>
      </c>
      <c r="AS218" s="14">
        <v>47.1</v>
      </c>
      <c r="AT218" s="14">
        <v>0.5</v>
      </c>
      <c r="AU218" s="10">
        <v>0.63655464826129093</v>
      </c>
      <c r="AV218" s="10">
        <v>15.699959401017987</v>
      </c>
      <c r="AW218" s="10">
        <v>0.58500557605508641</v>
      </c>
      <c r="AX218" s="10">
        <v>0.66026398181877288</v>
      </c>
      <c r="AY218" s="10">
        <v>14.743338787630483</v>
      </c>
      <c r="AZ218" s="10">
        <v>16.262084817468679</v>
      </c>
      <c r="BA218" s="10">
        <v>0.51215477200801018</v>
      </c>
      <c r="BB218" s="10">
        <v>2.6971378398339251E-2</v>
      </c>
      <c r="BC218" s="2">
        <v>9.6960566059607081E-2</v>
      </c>
      <c r="BD218" s="1" t="s">
        <v>59</v>
      </c>
      <c r="BE218" s="15"/>
      <c r="BF218" s="9">
        <v>0.60806796913851668</v>
      </c>
      <c r="BG218">
        <v>55</v>
      </c>
      <c r="BH218" s="19">
        <v>159.69999999999999</v>
      </c>
      <c r="BI218">
        <v>129</v>
      </c>
      <c r="BJ218" s="19">
        <v>34.6</v>
      </c>
      <c r="BK218">
        <v>94</v>
      </c>
      <c r="BL218" s="20">
        <v>14.9</v>
      </c>
      <c r="BM218">
        <v>80</v>
      </c>
      <c r="BN218">
        <v>67</v>
      </c>
      <c r="BO218" s="20">
        <v>8.39</v>
      </c>
      <c r="BP218">
        <v>85</v>
      </c>
      <c r="BQ218" s="19">
        <v>14.8</v>
      </c>
      <c r="BR218">
        <v>90</v>
      </c>
      <c r="BS218">
        <v>72</v>
      </c>
      <c r="BT218" s="20">
        <v>12.26</v>
      </c>
      <c r="BU218" s="20">
        <v>9.9999999999999645E-2</v>
      </c>
      <c r="BV218" s="20">
        <v>-10</v>
      </c>
      <c r="BW218" s="20">
        <v>-5</v>
      </c>
      <c r="BX218" s="20">
        <v>9</v>
      </c>
      <c r="BY218" s="20">
        <v>-3.8699999999999992</v>
      </c>
      <c r="BZ218" s="25">
        <f t="shared" si="7"/>
        <v>58.513415730000006</v>
      </c>
      <c r="CA218" s="25">
        <f t="shared" si="6"/>
        <v>22.942757702784146</v>
      </c>
    </row>
    <row r="219" spans="1:79" x14ac:dyDescent="0.3">
      <c r="A219" s="2">
        <v>177</v>
      </c>
      <c r="B219" s="3" t="s">
        <v>254</v>
      </c>
      <c r="C219" s="10">
        <v>447</v>
      </c>
      <c r="D219" s="9" t="s">
        <v>58</v>
      </c>
      <c r="E219" s="10"/>
      <c r="F219" s="10"/>
      <c r="G219" s="10"/>
      <c r="H219" s="10"/>
      <c r="I219" s="10"/>
      <c r="J219" s="10"/>
      <c r="K219" s="10"/>
      <c r="L219" s="11"/>
      <c r="M219" s="11"/>
      <c r="N219" s="10">
        <v>0</v>
      </c>
      <c r="O219" s="10">
        <v>0</v>
      </c>
      <c r="P219" s="10" t="e">
        <v>#DIV/0!</v>
      </c>
      <c r="Q219" s="9">
        <v>0.12064840769667524</v>
      </c>
      <c r="R219">
        <v>0</v>
      </c>
      <c r="S219" t="e">
        <v>#DIV/0!</v>
      </c>
      <c r="T219" s="9">
        <v>0.17051597941451999</v>
      </c>
      <c r="U219" s="3">
        <v>13.12206978</v>
      </c>
      <c r="V219" s="3">
        <v>8.6574193944999998</v>
      </c>
      <c r="W219" s="3">
        <v>0.57472123370000006</v>
      </c>
      <c r="X219" s="3">
        <v>0.6636263939</v>
      </c>
      <c r="Y219" s="3">
        <v>16.509456669999999</v>
      </c>
      <c r="Z219" s="3">
        <v>16.922207849999999</v>
      </c>
      <c r="AA219" s="3">
        <v>9.4548278139999997</v>
      </c>
      <c r="AB219" s="3">
        <v>11.145755095</v>
      </c>
      <c r="AC219" s="3">
        <v>89.106673749999999</v>
      </c>
      <c r="AD219" s="3">
        <v>74.873872470000009</v>
      </c>
      <c r="AE219" s="3">
        <v>32.492490735000004</v>
      </c>
      <c r="AF219" s="3">
        <v>32.728493935000003</v>
      </c>
      <c r="AG219" s="3">
        <v>69.251730930000008</v>
      </c>
      <c r="AH219" s="3">
        <v>71.789280880000007</v>
      </c>
      <c r="AI219" s="12">
        <v>43646</v>
      </c>
      <c r="AJ219" s="13">
        <v>635.86666666666667</v>
      </c>
      <c r="AK219" s="16">
        <v>3.08046</v>
      </c>
      <c r="AL219" s="10">
        <v>8.0459999999999976E-2</v>
      </c>
      <c r="AM219" s="10" t="s">
        <v>518</v>
      </c>
      <c r="AN219" s="14">
        <v>12</v>
      </c>
      <c r="AO219" s="10">
        <v>285.14999999999998</v>
      </c>
      <c r="AP219" s="14">
        <v>10.5</v>
      </c>
      <c r="AQ219" s="14">
        <v>37</v>
      </c>
      <c r="AR219" s="10">
        <v>310.14999999999998</v>
      </c>
      <c r="AS219" s="14">
        <v>47.1</v>
      </c>
      <c r="AT219" s="14">
        <v>0.5</v>
      </c>
      <c r="AU219" s="10" t="s">
        <v>518</v>
      </c>
      <c r="AV219" s="10" t="s">
        <v>518</v>
      </c>
      <c r="AW219" s="10">
        <v>0.65205400053738594</v>
      </c>
      <c r="AX219" s="10">
        <v>0.75292197265600014</v>
      </c>
      <c r="AY219" s="10">
        <v>10.730128141030988</v>
      </c>
      <c r="AZ219" s="10">
        <v>12.723902319618261</v>
      </c>
      <c r="BA219" s="10" t="s">
        <v>518</v>
      </c>
      <c r="BB219" s="10" t="s">
        <v>518</v>
      </c>
      <c r="BC219" s="2">
        <v>0.14249232468396625</v>
      </c>
      <c r="BD219" s="1" t="s">
        <v>59</v>
      </c>
      <c r="BE219" s="15"/>
      <c r="BF219" s="9">
        <v>0.17051597941451999</v>
      </c>
      <c r="BG219">
        <v>51</v>
      </c>
      <c r="BH219" s="19">
        <v>158.5</v>
      </c>
      <c r="BI219">
        <v>120</v>
      </c>
      <c r="BJ219" s="19">
        <v>36.4</v>
      </c>
      <c r="BK219">
        <v>92</v>
      </c>
      <c r="BL219" s="20">
        <v>19.399999999999999</v>
      </c>
      <c r="BM219">
        <v>88</v>
      </c>
      <c r="BN219">
        <v>77</v>
      </c>
      <c r="BO219" s="20">
        <v>6.85</v>
      </c>
      <c r="BP219">
        <v>88</v>
      </c>
      <c r="BQ219" s="19">
        <v>13.3</v>
      </c>
      <c r="BR219">
        <v>90</v>
      </c>
      <c r="BS219">
        <v>91</v>
      </c>
      <c r="BT219" s="20">
        <v>6.78</v>
      </c>
      <c r="BU219" s="20">
        <v>6.0999999999999979</v>
      </c>
      <c r="BV219" s="20">
        <v>-2</v>
      </c>
      <c r="BW219" s="20">
        <v>-14</v>
      </c>
      <c r="BX219" s="20">
        <v>4</v>
      </c>
      <c r="BY219" s="20">
        <v>6.9999999999999396E-2</v>
      </c>
      <c r="BZ219" s="25">
        <f t="shared" si="7"/>
        <v>54.431084400000003</v>
      </c>
      <c r="CA219" s="25">
        <f t="shared" si="6"/>
        <v>21.666484650061204</v>
      </c>
    </row>
    <row r="220" spans="1:79" x14ac:dyDescent="0.3">
      <c r="A220" s="2">
        <v>178</v>
      </c>
      <c r="B220" s="3" t="s">
        <v>255</v>
      </c>
      <c r="C220" s="10">
        <v>510</v>
      </c>
      <c r="D220" s="9" t="s">
        <v>58</v>
      </c>
      <c r="E220" s="10">
        <v>9.0427315190000002</v>
      </c>
      <c r="F220" s="10">
        <v>0.99490980389999994</v>
      </c>
      <c r="G220" s="10">
        <v>10.004334589999999</v>
      </c>
      <c r="H220" s="10">
        <v>9.9083768919999997</v>
      </c>
      <c r="I220" s="10">
        <v>84.328891440000007</v>
      </c>
      <c r="J220" s="10">
        <v>27.464237019999999</v>
      </c>
      <c r="K220" s="10">
        <v>69.071891059999999</v>
      </c>
      <c r="L220" s="11">
        <v>4.4212962962962956E-3</v>
      </c>
      <c r="M220" s="11">
        <v>5.1157291666666669E-3</v>
      </c>
      <c r="N220" s="10">
        <v>-0.25269815800000117</v>
      </c>
      <c r="O220" s="10">
        <v>12.505334699999992</v>
      </c>
      <c r="P220" s="10">
        <v>-2.0207228679773068E-2</v>
      </c>
      <c r="Q220" s="9">
        <v>5.7115290645859462E-2</v>
      </c>
      <c r="R220">
        <v>12.441370049999996</v>
      </c>
      <c r="S220">
        <v>0.99488501095456516</v>
      </c>
      <c r="T220" s="9">
        <v>0.84154778416312614</v>
      </c>
      <c r="U220" s="3">
        <v>12.997026180000001</v>
      </c>
      <c r="V220" s="3">
        <v>9.297534489666667</v>
      </c>
      <c r="W220" s="3">
        <v>0.76408868409999997</v>
      </c>
      <c r="X220" s="3">
        <v>0.78423841736666677</v>
      </c>
      <c r="Y220" s="3">
        <v>11.28105815</v>
      </c>
      <c r="Z220" s="3">
        <v>12.638583463333333</v>
      </c>
      <c r="AA220" s="3">
        <v>8.5135953130000015</v>
      </c>
      <c r="AB220" s="3">
        <v>9.5966978699999999</v>
      </c>
      <c r="AC220" s="3">
        <v>94.473368886666663</v>
      </c>
      <c r="AD220" s="3">
        <v>78.179380960000003</v>
      </c>
      <c r="AE220" s="3">
        <v>28.506660533333331</v>
      </c>
      <c r="AF220" s="3">
        <v>28.732413276666666</v>
      </c>
      <c r="AG220" s="3">
        <v>56.153865610000004</v>
      </c>
      <c r="AH220" s="3">
        <v>69.590619236666669</v>
      </c>
      <c r="AI220" s="12">
        <v>43646</v>
      </c>
      <c r="AJ220" s="13">
        <v>636.66666666666663</v>
      </c>
      <c r="AK220" s="16">
        <v>3.08046</v>
      </c>
      <c r="AL220" s="10">
        <v>8.0459999999999976E-2</v>
      </c>
      <c r="AM220" s="10">
        <v>0.96892328149042684</v>
      </c>
      <c r="AN220" s="14">
        <v>12</v>
      </c>
      <c r="AO220" s="10">
        <v>285.14999999999998</v>
      </c>
      <c r="AP220" s="14">
        <v>10.5</v>
      </c>
      <c r="AQ220" s="14">
        <v>37</v>
      </c>
      <c r="AR220" s="10">
        <v>310.14999999999998</v>
      </c>
      <c r="AS220" s="14">
        <v>47.1</v>
      </c>
      <c r="AT220" s="14">
        <v>0.5</v>
      </c>
      <c r="AU220" s="10">
        <v>1.128680237893001</v>
      </c>
      <c r="AV220" s="10">
        <v>11.291694745002378</v>
      </c>
      <c r="AW220" s="10">
        <v>0.86682410240679519</v>
      </c>
      <c r="AX220" s="10">
        <v>0.8896830647446391</v>
      </c>
      <c r="AY220" s="10">
        <v>9.7365614942044605</v>
      </c>
      <c r="AZ220" s="10">
        <v>10.930750876293835</v>
      </c>
      <c r="BA220" s="10">
        <v>-0.29672208619104445</v>
      </c>
      <c r="BB220" s="10">
        <v>-2.3727640507778223E-2</v>
      </c>
      <c r="BC220" s="2">
        <v>6.3020717537677864E-2</v>
      </c>
      <c r="BD220" s="1" t="s">
        <v>59</v>
      </c>
      <c r="BE220" s="15"/>
      <c r="BF220" s="9">
        <v>0.84154778416312614</v>
      </c>
      <c r="BG220">
        <v>54</v>
      </c>
      <c r="BH220" s="19">
        <v>149.80000000000001</v>
      </c>
      <c r="BI220">
        <v>94</v>
      </c>
      <c r="BJ220" s="19">
        <v>31</v>
      </c>
      <c r="BK220">
        <v>93</v>
      </c>
      <c r="BL220" s="20">
        <v>12</v>
      </c>
      <c r="BM220">
        <v>93</v>
      </c>
      <c r="BN220">
        <v>58</v>
      </c>
      <c r="BO220" s="20">
        <v>1.06</v>
      </c>
      <c r="BP220">
        <v>70</v>
      </c>
      <c r="BQ220" s="19">
        <v>13.6</v>
      </c>
      <c r="BR220">
        <v>93</v>
      </c>
      <c r="BS220">
        <v>61</v>
      </c>
      <c r="BT220" s="20">
        <v>0.88</v>
      </c>
      <c r="BU220" s="20">
        <v>-1.5999999999999996</v>
      </c>
      <c r="BV220" s="20">
        <v>0</v>
      </c>
      <c r="BW220" s="20">
        <v>-3</v>
      </c>
      <c r="BX220" s="20">
        <v>23</v>
      </c>
      <c r="BY220" s="20">
        <v>0.18000000000000005</v>
      </c>
      <c r="BZ220" s="25">
        <f t="shared" si="7"/>
        <v>42.637682779999999</v>
      </c>
      <c r="CA220" s="25">
        <f t="shared" si="6"/>
        <v>19.000716032591736</v>
      </c>
    </row>
    <row r="221" spans="1:79" x14ac:dyDescent="0.3">
      <c r="A221" s="2">
        <v>179</v>
      </c>
      <c r="B221" s="3" t="s">
        <v>256</v>
      </c>
      <c r="C221" s="10">
        <v>578</v>
      </c>
      <c r="D221" s="9" t="s">
        <v>58</v>
      </c>
      <c r="E221" s="10">
        <v>8.9124026220000001</v>
      </c>
      <c r="F221" s="10">
        <v>0.58102749870000003</v>
      </c>
      <c r="G221" s="10">
        <v>18.081353750000002</v>
      </c>
      <c r="H221" s="10">
        <v>10.26684455</v>
      </c>
      <c r="I221" s="10">
        <v>72.304619979999998</v>
      </c>
      <c r="J221" s="10">
        <v>32.769673060000002</v>
      </c>
      <c r="K221" s="10">
        <v>71.61885633</v>
      </c>
      <c r="L221" s="11">
        <v>5.1446759259259258E-3</v>
      </c>
      <c r="M221" s="11">
        <v>5.6481365740740745E-3</v>
      </c>
      <c r="N221" s="10">
        <v>2.272374546</v>
      </c>
      <c r="O221" s="10">
        <v>16.826425170000007</v>
      </c>
      <c r="P221" s="10">
        <v>0.13504796907494279</v>
      </c>
      <c r="Q221" s="9">
        <v>8.4844179044465659E-2</v>
      </c>
      <c r="R221">
        <v>8.1366670600000006</v>
      </c>
      <c r="S221">
        <v>0.48356480819865061</v>
      </c>
      <c r="T221" s="9">
        <v>0.50219840644414315</v>
      </c>
      <c r="U221" s="3">
        <v>13.155573480000001</v>
      </c>
      <c r="V221" s="3">
        <v>9.2412156200000002</v>
      </c>
      <c r="W221" s="3">
        <v>0.47186728179999998</v>
      </c>
      <c r="X221" s="3">
        <v>0.55903156935000009</v>
      </c>
      <c r="Y221" s="3">
        <v>17.529795929999999</v>
      </c>
      <c r="Z221" s="3">
        <v>17.373683735</v>
      </c>
      <c r="AA221" s="3">
        <v>8.2189508589999996</v>
      </c>
      <c r="AB221" s="3">
        <v>9.5970753625</v>
      </c>
      <c r="AC221" s="3">
        <v>89.573610884999994</v>
      </c>
      <c r="AD221" s="3">
        <v>74.176145599999998</v>
      </c>
      <c r="AE221" s="3">
        <v>32.040010710000004</v>
      </c>
      <c r="AF221" s="3">
        <v>32.031372439999998</v>
      </c>
      <c r="AG221" s="3">
        <v>61.258963104999999</v>
      </c>
      <c r="AH221" s="3">
        <v>68.964918969999999</v>
      </c>
      <c r="AI221" s="12">
        <v>43646</v>
      </c>
      <c r="AJ221" s="13">
        <v>636.66666666666663</v>
      </c>
      <c r="AK221" s="16">
        <v>3.08046</v>
      </c>
      <c r="AL221" s="10">
        <v>8.0459999999999976E-2</v>
      </c>
      <c r="AM221" s="10">
        <v>0.565851365088331</v>
      </c>
      <c r="AN221" s="14">
        <v>12</v>
      </c>
      <c r="AO221" s="10">
        <v>285.14999999999998</v>
      </c>
      <c r="AP221" s="14">
        <v>10.5</v>
      </c>
      <c r="AQ221" s="14">
        <v>37</v>
      </c>
      <c r="AR221" s="10">
        <v>310.14999999999998</v>
      </c>
      <c r="AS221" s="14">
        <v>47.1</v>
      </c>
      <c r="AT221" s="14">
        <v>0.5</v>
      </c>
      <c r="AU221" s="10">
        <v>0.65914945544250192</v>
      </c>
      <c r="AV221" s="10">
        <v>11.918314477975741</v>
      </c>
      <c r="AW221" s="10">
        <v>0.5353121195391084</v>
      </c>
      <c r="AX221" s="10">
        <v>0.63419606703069065</v>
      </c>
      <c r="AY221" s="10">
        <v>9.353670080565097</v>
      </c>
      <c r="AZ221" s="10">
        <v>11.035980659323767</v>
      </c>
      <c r="BA221" s="10">
        <v>2.7839597200197428</v>
      </c>
      <c r="BB221" s="10">
        <v>0.16545164477260987</v>
      </c>
      <c r="BC221" s="2">
        <v>0.10351048834983738</v>
      </c>
      <c r="BD221" s="1" t="s">
        <v>59</v>
      </c>
      <c r="BE221" s="15"/>
      <c r="BF221" s="9">
        <v>0.50219840644414315</v>
      </c>
      <c r="BG221">
        <v>68</v>
      </c>
      <c r="BH221" s="19">
        <v>152.69999999999999</v>
      </c>
      <c r="BI221">
        <v>114</v>
      </c>
      <c r="BJ221" s="19">
        <v>34.200000000000003</v>
      </c>
      <c r="BK221">
        <v>92</v>
      </c>
      <c r="BL221" s="20">
        <v>13.9</v>
      </c>
      <c r="BM221">
        <v>84</v>
      </c>
      <c r="BN221">
        <v>64</v>
      </c>
      <c r="BO221" s="20">
        <v>8.59</v>
      </c>
      <c r="BP221">
        <v>88</v>
      </c>
      <c r="BQ221" s="19">
        <v>14.2</v>
      </c>
      <c r="BR221">
        <v>86</v>
      </c>
      <c r="BS221">
        <v>60</v>
      </c>
      <c r="BT221" s="20">
        <v>12.37</v>
      </c>
      <c r="BU221" s="20">
        <v>-0.29999999999999893</v>
      </c>
      <c r="BV221" s="20">
        <v>-2</v>
      </c>
      <c r="BW221" s="20">
        <v>4</v>
      </c>
      <c r="BX221" s="20">
        <v>4</v>
      </c>
      <c r="BY221" s="20">
        <v>-3.7799999999999994</v>
      </c>
      <c r="BZ221" s="25">
        <f t="shared" si="7"/>
        <v>51.709530180000002</v>
      </c>
      <c r="CA221" s="25">
        <f t="shared" si="6"/>
        <v>22.176475130686288</v>
      </c>
    </row>
    <row r="222" spans="1:79" x14ac:dyDescent="0.3">
      <c r="A222" s="2">
        <v>180</v>
      </c>
      <c r="B222" s="3" t="s">
        <v>257</v>
      </c>
      <c r="C222" s="10">
        <v>476</v>
      </c>
      <c r="D222" s="9" t="s">
        <v>58</v>
      </c>
      <c r="E222" s="10">
        <v>9.3167258220000004</v>
      </c>
      <c r="F222" s="10">
        <v>0.54792246730000005</v>
      </c>
      <c r="G222" s="10">
        <v>17.133261430000001</v>
      </c>
      <c r="H222" s="10">
        <v>9.3585619690000001</v>
      </c>
      <c r="I222" s="10">
        <v>83.775039019999994</v>
      </c>
      <c r="J222" s="10">
        <v>33.30873957</v>
      </c>
      <c r="K222" s="10">
        <v>71.649859259999999</v>
      </c>
      <c r="L222" s="11">
        <v>4.0335648148148153E-3</v>
      </c>
      <c r="M222" s="11">
        <v>4.6354050925925929E-3</v>
      </c>
      <c r="N222" s="10">
        <v>1.5567336750000003</v>
      </c>
      <c r="O222" s="10">
        <v>9.7891055500000022</v>
      </c>
      <c r="P222" s="10">
        <v>0.15902716208836873</v>
      </c>
      <c r="Q222" s="9">
        <v>0.14705899332679565</v>
      </c>
      <c r="R222">
        <v>7.0258165300000002</v>
      </c>
      <c r="S222">
        <v>0.71771792571998561</v>
      </c>
      <c r="T222" s="9">
        <v>0.75978167189716517</v>
      </c>
      <c r="U222" s="3">
        <v>13.115212479999999</v>
      </c>
      <c r="V222" s="3">
        <v>9.151240159666667</v>
      </c>
      <c r="W222" s="3">
        <v>0.46001663353333333</v>
      </c>
      <c r="X222" s="3">
        <v>0.53305045896666658</v>
      </c>
      <c r="Y222" s="3">
        <v>17.02093222666667</v>
      </c>
      <c r="Z222" s="3">
        <v>17.946410669999999</v>
      </c>
      <c r="AA222" s="3">
        <v>7.7701662203333335</v>
      </c>
      <c r="AB222" s="3">
        <v>9.4269592986666666</v>
      </c>
      <c r="AC222" s="3">
        <v>94.17427888666667</v>
      </c>
      <c r="AD222" s="3">
        <v>82.322798109999994</v>
      </c>
      <c r="AE222" s="3">
        <v>32.518479900000003</v>
      </c>
      <c r="AF222" s="3">
        <v>32.32843166</v>
      </c>
      <c r="AG222" s="3">
        <v>62.903647290000002</v>
      </c>
      <c r="AH222" s="3">
        <v>72.005658703333324</v>
      </c>
      <c r="AI222" s="12">
        <v>43646</v>
      </c>
      <c r="AJ222" s="13">
        <v>636.66666666666663</v>
      </c>
      <c r="AK222" s="16">
        <v>3.08046</v>
      </c>
      <c r="AL222" s="10">
        <v>8.0459999999999976E-2</v>
      </c>
      <c r="AM222" s="10">
        <v>0.53361101975029712</v>
      </c>
      <c r="AN222" s="14">
        <v>12</v>
      </c>
      <c r="AO222" s="10">
        <v>285.14999999999998</v>
      </c>
      <c r="AP222" s="14">
        <v>10.5</v>
      </c>
      <c r="AQ222" s="14">
        <v>37</v>
      </c>
      <c r="AR222" s="10">
        <v>310.14999999999998</v>
      </c>
      <c r="AS222" s="14">
        <v>47.1</v>
      </c>
      <c r="AT222" s="14">
        <v>0.5</v>
      </c>
      <c r="AU222" s="10">
        <v>0.62159329249231465</v>
      </c>
      <c r="AV222" s="10">
        <v>10.649920383405284</v>
      </c>
      <c r="AW222" s="10">
        <v>0.52186809430950876</v>
      </c>
      <c r="AX222" s="10">
        <v>0.60472167072538252</v>
      </c>
      <c r="AY222" s="10">
        <v>8.8315840749818886</v>
      </c>
      <c r="AZ222" s="10">
        <v>10.816753143568148</v>
      </c>
      <c r="BA222" s="10">
        <v>1.7750864093057412</v>
      </c>
      <c r="BB222" s="10">
        <v>0.18133285009943945</v>
      </c>
      <c r="BC222" s="2">
        <v>0.17578414098593012</v>
      </c>
      <c r="BD222" s="1" t="s">
        <v>59</v>
      </c>
      <c r="BE222" s="15"/>
      <c r="BF222" s="9">
        <v>0.75978167189716517</v>
      </c>
      <c r="BG222">
        <v>55</v>
      </c>
      <c r="BH222" s="19">
        <v>146.4</v>
      </c>
      <c r="BI222">
        <v>87</v>
      </c>
      <c r="BJ222" s="19">
        <v>30.3</v>
      </c>
      <c r="BK222">
        <v>87</v>
      </c>
      <c r="BL222" s="20">
        <v>12.4</v>
      </c>
      <c r="BM222">
        <v>88</v>
      </c>
      <c r="BN222">
        <v>67</v>
      </c>
      <c r="BO222" s="20">
        <v>8.84</v>
      </c>
      <c r="BP222">
        <v>86</v>
      </c>
      <c r="BQ222" s="19">
        <v>12.8</v>
      </c>
      <c r="BR222">
        <v>89</v>
      </c>
      <c r="BS222">
        <v>74</v>
      </c>
      <c r="BT222" s="20">
        <v>5.94</v>
      </c>
      <c r="BU222" s="20">
        <v>-0.40000000000000036</v>
      </c>
      <c r="BV222" s="20">
        <v>-1</v>
      </c>
      <c r="BW222" s="20">
        <v>-7</v>
      </c>
      <c r="BX222" s="20">
        <v>1</v>
      </c>
      <c r="BY222" s="20">
        <v>2.8999999999999995</v>
      </c>
      <c r="BZ222" s="25">
        <f t="shared" si="7"/>
        <v>39.462536190000002</v>
      </c>
      <c r="CA222" s="25">
        <f t="shared" si="6"/>
        <v>18.412079428133119</v>
      </c>
    </row>
    <row r="223" spans="1:79" x14ac:dyDescent="0.3">
      <c r="A223" s="2">
        <v>181</v>
      </c>
      <c r="B223" s="3" t="s">
        <v>258</v>
      </c>
      <c r="C223" s="10">
        <v>511</v>
      </c>
      <c r="D223" s="9" t="s">
        <v>58</v>
      </c>
      <c r="E223" s="10">
        <v>8.3264704700000003</v>
      </c>
      <c r="F223" s="10">
        <v>0.69314166889999995</v>
      </c>
      <c r="G223" s="10">
        <v>22.490111989999999</v>
      </c>
      <c r="H223" s="10">
        <v>15.505262370000001</v>
      </c>
      <c r="I223" s="10">
        <v>76.596549920000001</v>
      </c>
      <c r="J223" s="10">
        <v>29.892445349999999</v>
      </c>
      <c r="K223" s="10">
        <v>77.008128810000002</v>
      </c>
      <c r="L223" s="11">
        <v>4.6932870370370366E-3</v>
      </c>
      <c r="M223" s="11">
        <v>5.3298495370370375E-3</v>
      </c>
      <c r="N223" s="10">
        <v>4.6523155500000009</v>
      </c>
      <c r="O223" s="10">
        <v>14.068332869999992</v>
      </c>
      <c r="P223" s="10">
        <v>0.33069416205816599</v>
      </c>
      <c r="Q223" s="9">
        <v>0.26629794368063664</v>
      </c>
      <c r="R223">
        <v>11.302586779999999</v>
      </c>
      <c r="S223">
        <v>0.80340626600485077</v>
      </c>
      <c r="T223" s="9">
        <v>0.79254777742021498</v>
      </c>
      <c r="U223" s="3">
        <v>13.184414329999999</v>
      </c>
      <c r="V223" s="3">
        <v>8.8503617514999995</v>
      </c>
      <c r="W223" s="3">
        <v>0.53078623269999992</v>
      </c>
      <c r="X223" s="3">
        <v>0.62732543694999998</v>
      </c>
      <c r="Y223" s="3">
        <v>19.28319668</v>
      </c>
      <c r="Z223" s="3">
        <v>22.287423400000002</v>
      </c>
      <c r="AA223" s="3">
        <v>10.247078917</v>
      </c>
      <c r="AB223" s="3">
        <v>13.948779505000001</v>
      </c>
      <c r="AC223" s="3">
        <v>90.635436764999994</v>
      </c>
      <c r="AD223" s="3">
        <v>76.788337894999998</v>
      </c>
      <c r="AE223" s="3">
        <v>29.55759488</v>
      </c>
      <c r="AF223" s="3">
        <v>29.487774774999998</v>
      </c>
      <c r="AG223" s="3">
        <v>65.770447230000002</v>
      </c>
      <c r="AH223" s="3">
        <v>76.747336930000003</v>
      </c>
      <c r="AI223" s="12">
        <v>43646</v>
      </c>
      <c r="AJ223" s="13">
        <v>636.66666666666663</v>
      </c>
      <c r="AK223" s="16">
        <v>3.08046</v>
      </c>
      <c r="AL223" s="10">
        <v>8.0459999999999976E-2</v>
      </c>
      <c r="AM223" s="10">
        <v>0.67503717194834534</v>
      </c>
      <c r="AN223" s="14">
        <v>12</v>
      </c>
      <c r="AO223" s="10">
        <v>285.14999999999998</v>
      </c>
      <c r="AP223" s="14">
        <v>10.5</v>
      </c>
      <c r="AQ223" s="14">
        <v>37</v>
      </c>
      <c r="AR223" s="10">
        <v>310.14999999999998</v>
      </c>
      <c r="AS223" s="14">
        <v>47.1</v>
      </c>
      <c r="AT223" s="14">
        <v>0.5</v>
      </c>
      <c r="AU223" s="10">
        <v>0.78633791795083918</v>
      </c>
      <c r="AV223" s="10">
        <v>17.684827836697803</v>
      </c>
      <c r="AW223" s="10">
        <v>0.60215300828855944</v>
      </c>
      <c r="AX223" s="10">
        <v>0.71167237536260519</v>
      </c>
      <c r="AY223" s="10">
        <v>11.621822018690827</v>
      </c>
      <c r="AZ223" s="10">
        <v>15.876477405338903</v>
      </c>
      <c r="BA223" s="10">
        <v>5.364474660917427</v>
      </c>
      <c r="BB223" s="10">
        <v>0.3813155908726682</v>
      </c>
      <c r="BC223" s="2">
        <v>0.30605730006897941</v>
      </c>
      <c r="BD223" s="1" t="s">
        <v>59</v>
      </c>
      <c r="BE223" s="15"/>
      <c r="BF223" s="9">
        <v>0.79254777742021498</v>
      </c>
      <c r="BG223">
        <v>62</v>
      </c>
      <c r="BH223" s="19">
        <v>149.4</v>
      </c>
      <c r="BI223">
        <v>115</v>
      </c>
      <c r="BJ223" s="19">
        <v>34.6</v>
      </c>
      <c r="BK223">
        <v>88</v>
      </c>
      <c r="BL223" s="20">
        <v>14.9</v>
      </c>
      <c r="BM223">
        <v>90</v>
      </c>
      <c r="BN223">
        <v>63</v>
      </c>
      <c r="BO223" s="20">
        <v>5.73</v>
      </c>
      <c r="BP223">
        <v>77</v>
      </c>
      <c r="BQ223" s="19">
        <v>15</v>
      </c>
      <c r="BR223">
        <v>89</v>
      </c>
      <c r="BS223">
        <v>62</v>
      </c>
      <c r="BT223" s="20">
        <v>6.8</v>
      </c>
      <c r="BU223" s="20">
        <v>-9.9999999999999645E-2</v>
      </c>
      <c r="BV223" s="20">
        <v>1</v>
      </c>
      <c r="BW223" s="20">
        <v>1</v>
      </c>
      <c r="BX223" s="20">
        <v>11</v>
      </c>
      <c r="BY223" s="20">
        <v>-1.0699999999999994</v>
      </c>
      <c r="BZ223" s="25">
        <f t="shared" si="7"/>
        <v>52.163122550000004</v>
      </c>
      <c r="CA223" s="25">
        <f t="shared" si="6"/>
        <v>23.370197680503363</v>
      </c>
    </row>
    <row r="224" spans="1:79" x14ac:dyDescent="0.3">
      <c r="A224" s="2">
        <v>182</v>
      </c>
      <c r="B224" s="3" t="s">
        <v>259</v>
      </c>
      <c r="C224" s="10">
        <v>579</v>
      </c>
      <c r="D224" s="9" t="s">
        <v>58</v>
      </c>
      <c r="E224" s="10">
        <v>9.0616110380000006</v>
      </c>
      <c r="F224" s="10">
        <v>0.54401417460000001</v>
      </c>
      <c r="G224" s="10">
        <v>19.17863496</v>
      </c>
      <c r="H224" s="10">
        <v>10.396418600000001</v>
      </c>
      <c r="I224" s="10">
        <v>66.622846659999993</v>
      </c>
      <c r="J224" s="10">
        <v>33.709636119999999</v>
      </c>
      <c r="K224" s="10">
        <v>84.503745260000002</v>
      </c>
      <c r="L224" s="11">
        <v>6.1979166666666675E-3</v>
      </c>
      <c r="M224" s="11">
        <v>6.6724421296296297E-3</v>
      </c>
      <c r="N224" s="10">
        <v>1.5364351369999998</v>
      </c>
      <c r="O224" s="10">
        <v>17.800575590000008</v>
      </c>
      <c r="P224" s="10">
        <v>8.6313789643023511E-2</v>
      </c>
      <c r="Q224" s="9">
        <v>0.11378084357708625</v>
      </c>
      <c r="R224">
        <v>9.4530536000000041</v>
      </c>
      <c r="S224">
        <v>0.53105325455377594</v>
      </c>
      <c r="T224" s="9">
        <v>0.65639089031470166</v>
      </c>
      <c r="U224" s="3">
        <v>13.350589103333334</v>
      </c>
      <c r="V224" s="3">
        <v>9.2660993439999988</v>
      </c>
      <c r="W224" s="3">
        <v>0.47915001019999998</v>
      </c>
      <c r="X224" s="3">
        <v>0.5474157677</v>
      </c>
      <c r="Y224" s="3">
        <v>18.730352123333333</v>
      </c>
      <c r="Z224" s="3">
        <v>19.7395219</v>
      </c>
      <c r="AA224" s="3">
        <v>8.9322040786666665</v>
      </c>
      <c r="AB224" s="3">
        <v>10.771785060000001</v>
      </c>
      <c r="AC224" s="3">
        <v>85.329579293333339</v>
      </c>
      <c r="AD224" s="3">
        <v>68.971990239999982</v>
      </c>
      <c r="AE224" s="3">
        <v>33.230706693333339</v>
      </c>
      <c r="AF224" s="3">
        <v>33.512770350000004</v>
      </c>
      <c r="AG224" s="3">
        <v>74.217261276666662</v>
      </c>
      <c r="AH224" s="3">
        <v>84.859560223333332</v>
      </c>
      <c r="AI224" s="12">
        <v>43646</v>
      </c>
      <c r="AJ224" s="13">
        <v>636.66666666666663</v>
      </c>
      <c r="AK224" s="16">
        <v>3.08046</v>
      </c>
      <c r="AL224" s="10">
        <v>8.0459999999999976E-2</v>
      </c>
      <c r="AM224" s="10">
        <v>0.52980480960635745</v>
      </c>
      <c r="AN224" s="14">
        <v>12</v>
      </c>
      <c r="AO224" s="10">
        <v>285.14999999999998</v>
      </c>
      <c r="AP224" s="14">
        <v>10.5</v>
      </c>
      <c r="AQ224" s="14">
        <v>37</v>
      </c>
      <c r="AR224" s="10">
        <v>310.14999999999998</v>
      </c>
      <c r="AS224" s="14">
        <v>47.1</v>
      </c>
      <c r="AT224" s="14">
        <v>0.5</v>
      </c>
      <c r="AU224" s="10">
        <v>0.61715951094035904</v>
      </c>
      <c r="AV224" s="10">
        <v>11.836276972417272</v>
      </c>
      <c r="AW224" s="10">
        <v>0.5435740459879187</v>
      </c>
      <c r="AX224" s="10">
        <v>0.62101846468096256</v>
      </c>
      <c r="AY224" s="10">
        <v>10.17788171636583</v>
      </c>
      <c r="AZ224" s="10">
        <v>12.259794177904743</v>
      </c>
      <c r="BA224" s="10">
        <v>1.7093322807763656</v>
      </c>
      <c r="BB224" s="10">
        <v>9.6026798242222725E-2</v>
      </c>
      <c r="BC224" s="2">
        <v>0.12885109474613562</v>
      </c>
      <c r="BD224" s="1" t="s">
        <v>59</v>
      </c>
      <c r="BE224" s="15"/>
      <c r="BF224" s="9">
        <v>0.65639089031470166</v>
      </c>
      <c r="BG224">
        <v>50</v>
      </c>
      <c r="BH224" s="19">
        <v>161.30000000000001</v>
      </c>
      <c r="BI224">
        <v>105</v>
      </c>
      <c r="BJ224" s="19">
        <v>33.5</v>
      </c>
      <c r="BK224">
        <v>92</v>
      </c>
      <c r="BL224" s="20">
        <v>14</v>
      </c>
      <c r="BM224">
        <v>84</v>
      </c>
      <c r="BN224">
        <v>76</v>
      </c>
      <c r="BO224" s="20">
        <v>7.73</v>
      </c>
      <c r="BP224">
        <v>89</v>
      </c>
      <c r="BQ224" s="19">
        <v>13.9</v>
      </c>
      <c r="BR224">
        <v>86</v>
      </c>
      <c r="BS224">
        <v>76</v>
      </c>
      <c r="BT224" s="20">
        <v>9.31</v>
      </c>
      <c r="BU224" s="20">
        <v>9.9999999999999645E-2</v>
      </c>
      <c r="BV224" s="20">
        <v>-2</v>
      </c>
      <c r="BW224" s="20">
        <v>0</v>
      </c>
      <c r="BX224" s="20">
        <v>3</v>
      </c>
      <c r="BY224" s="20">
        <v>-1.58</v>
      </c>
      <c r="BZ224" s="25">
        <f t="shared" si="7"/>
        <v>47.627198849999999</v>
      </c>
      <c r="CA224" s="25">
        <f t="shared" si="6"/>
        <v>18.305698488220891</v>
      </c>
    </row>
    <row r="225" spans="1:79" x14ac:dyDescent="0.3">
      <c r="A225" s="2">
        <v>183</v>
      </c>
      <c r="B225" s="3" t="s">
        <v>260</v>
      </c>
      <c r="C225" s="10">
        <v>487</v>
      </c>
      <c r="D225" s="9" t="s">
        <v>58</v>
      </c>
      <c r="E225" s="10"/>
      <c r="F225" s="10"/>
      <c r="G225" s="10"/>
      <c r="H225" s="10"/>
      <c r="I225" s="10"/>
      <c r="J225" s="10"/>
      <c r="K225" s="10"/>
      <c r="L225" s="11"/>
      <c r="M225" s="11"/>
      <c r="N225" s="10">
        <v>0</v>
      </c>
      <c r="O225" s="10">
        <v>0</v>
      </c>
      <c r="P225" s="10" t="e">
        <v>#DIV/0!</v>
      </c>
      <c r="Q225" s="9">
        <v>0.23391092108358524</v>
      </c>
      <c r="R225">
        <v>0</v>
      </c>
      <c r="S225" t="e">
        <v>#DIV/0!</v>
      </c>
      <c r="T225" s="9">
        <v>0.7855783282762262</v>
      </c>
      <c r="U225" s="3">
        <v>13.379009589999999</v>
      </c>
      <c r="V225" s="3">
        <v>9.1113730104999995</v>
      </c>
      <c r="W225" s="3">
        <v>0.50813844729999991</v>
      </c>
      <c r="X225" s="3">
        <v>0.5832163133499999</v>
      </c>
      <c r="Y225" s="3">
        <v>23.264114395</v>
      </c>
      <c r="Z225" s="3">
        <v>25.415511160000001</v>
      </c>
      <c r="AA225" s="3">
        <v>11.800920425000001</v>
      </c>
      <c r="AB225" s="3">
        <v>14.826408874999998</v>
      </c>
      <c r="AC225" s="3">
        <v>93.596566095</v>
      </c>
      <c r="AD225" s="3">
        <v>80.645402614999995</v>
      </c>
      <c r="AE225" s="3">
        <v>28.31295167</v>
      </c>
      <c r="AF225" s="3">
        <v>28.056771935</v>
      </c>
      <c r="AG225" s="3">
        <v>65.360534575000003</v>
      </c>
      <c r="AH225" s="3">
        <v>75.485896420000003</v>
      </c>
      <c r="AI225" s="12">
        <v>43646</v>
      </c>
      <c r="AJ225" s="13">
        <v>636.66666666666663</v>
      </c>
      <c r="AK225" s="16">
        <v>3.08046</v>
      </c>
      <c r="AL225" s="10">
        <v>8.0459999999999976E-2</v>
      </c>
      <c r="AM225" s="10" t="s">
        <v>518</v>
      </c>
      <c r="AN225" s="14">
        <v>12</v>
      </c>
      <c r="AO225" s="10">
        <v>285.14999999999998</v>
      </c>
      <c r="AP225" s="14">
        <v>10.5</v>
      </c>
      <c r="AQ225" s="14">
        <v>37</v>
      </c>
      <c r="AR225" s="10">
        <v>310.14999999999998</v>
      </c>
      <c r="AS225" s="14">
        <v>47.1</v>
      </c>
      <c r="AT225" s="14">
        <v>0.5</v>
      </c>
      <c r="AU225" s="10" t="s">
        <v>518</v>
      </c>
      <c r="AV225" s="10" t="s">
        <v>518</v>
      </c>
      <c r="AW225" s="10">
        <v>0.57646011862879387</v>
      </c>
      <c r="AX225" s="10">
        <v>0.66163256680614646</v>
      </c>
      <c r="AY225" s="10">
        <v>13.394633546522829</v>
      </c>
      <c r="AZ225" s="10">
        <v>16.814920368950677</v>
      </c>
      <c r="BA225" s="10" t="s">
        <v>518</v>
      </c>
      <c r="BB225" s="10" t="s">
        <v>518</v>
      </c>
      <c r="BC225" s="2">
        <v>0.2644210436962986</v>
      </c>
      <c r="BD225" s="1" t="s">
        <v>59</v>
      </c>
      <c r="BE225" s="15"/>
      <c r="BF225" s="9">
        <v>0.7855783282762262</v>
      </c>
      <c r="BG225">
        <v>54</v>
      </c>
      <c r="BH225" s="19">
        <v>142.6</v>
      </c>
      <c r="BI225">
        <v>124</v>
      </c>
      <c r="BJ225" s="19">
        <v>29.2</v>
      </c>
      <c r="BK225">
        <v>90</v>
      </c>
      <c r="BL225" s="20">
        <v>11</v>
      </c>
      <c r="BM225">
        <v>90</v>
      </c>
      <c r="BN225">
        <v>56</v>
      </c>
      <c r="BO225" s="20">
        <v>5.45</v>
      </c>
      <c r="BP225">
        <v>92</v>
      </c>
      <c r="BQ225" s="19">
        <v>13.4</v>
      </c>
      <c r="BR225">
        <v>85</v>
      </c>
      <c r="BS225">
        <v>69</v>
      </c>
      <c r="BT225" s="20">
        <v>9.42</v>
      </c>
      <c r="BU225" s="20">
        <v>-2.4000000000000004</v>
      </c>
      <c r="BV225" s="20">
        <v>5</v>
      </c>
      <c r="BW225" s="20">
        <v>-13</v>
      </c>
      <c r="BX225" s="20">
        <v>-2</v>
      </c>
      <c r="BY225" s="20">
        <v>-3.9699999999999998</v>
      </c>
      <c r="BZ225" s="25">
        <f t="shared" si="7"/>
        <v>56.245453879999999</v>
      </c>
      <c r="CA225" s="25">
        <f t="shared" si="6"/>
        <v>27.659757912067811</v>
      </c>
    </row>
    <row r="226" spans="1:79" x14ac:dyDescent="0.3">
      <c r="A226" s="2">
        <v>184</v>
      </c>
      <c r="B226" s="3" t="s">
        <v>261</v>
      </c>
      <c r="C226" s="10">
        <v>509</v>
      </c>
      <c r="D226" s="9" t="s">
        <v>58</v>
      </c>
      <c r="E226" s="10">
        <v>8.1548537670000005</v>
      </c>
      <c r="F226" s="10">
        <v>0.91472385960000002</v>
      </c>
      <c r="G226" s="10">
        <v>14.949583580000001</v>
      </c>
      <c r="H226" s="10">
        <v>13.66658056</v>
      </c>
      <c r="I226" s="10">
        <v>84.109451250000006</v>
      </c>
      <c r="J226" s="10">
        <v>30.407847369999999</v>
      </c>
      <c r="K226" s="10">
        <v>91.437051240000002</v>
      </c>
      <c r="L226" s="11">
        <v>5.5150462962962957E-3</v>
      </c>
      <c r="M226" s="11">
        <v>5.9895717592592587E-3</v>
      </c>
      <c r="N226" s="10">
        <v>6.664757915</v>
      </c>
      <c r="O226" s="10">
        <v>13.668617779999991</v>
      </c>
      <c r="P226" s="10">
        <v>0.48759560200387758</v>
      </c>
      <c r="Q226" s="9">
        <v>0.48759560200387758</v>
      </c>
      <c r="R226">
        <v>19.367684449999999</v>
      </c>
      <c r="S226">
        <v>1.4169453533435485</v>
      </c>
      <c r="T226" s="9">
        <v>1.4169453533435485</v>
      </c>
      <c r="U226" s="3">
        <v>13.32069617</v>
      </c>
      <c r="V226" s="3">
        <v>8.1548537670000005</v>
      </c>
      <c r="W226" s="3">
        <v>0.55224765220000005</v>
      </c>
      <c r="X226" s="3">
        <v>0.91472385960000002</v>
      </c>
      <c r="Y226" s="3">
        <v>12.70085656</v>
      </c>
      <c r="Z226" s="3">
        <v>14.949583580000001</v>
      </c>
      <c r="AA226" s="3">
        <v>7.0018226449999998</v>
      </c>
      <c r="AB226" s="3">
        <v>13.66658056</v>
      </c>
      <c r="AC226" s="3">
        <v>97.778069029999997</v>
      </c>
      <c r="AD226" s="3">
        <v>84.109451250000006</v>
      </c>
      <c r="AE226" s="3">
        <v>30.275802809999998</v>
      </c>
      <c r="AF226" s="3">
        <v>30.407847369999999</v>
      </c>
      <c r="AG226" s="3">
        <v>72.069366790000004</v>
      </c>
      <c r="AH226" s="3">
        <v>91.437051240000002</v>
      </c>
      <c r="AI226" s="12">
        <v>43646</v>
      </c>
      <c r="AJ226" s="13">
        <v>636.66666666666663</v>
      </c>
      <c r="AK226" s="16">
        <v>3.08046</v>
      </c>
      <c r="AL226" s="10">
        <v>8.0459999999999976E-2</v>
      </c>
      <c r="AM226" s="10">
        <v>0.89083175201106335</v>
      </c>
      <c r="AN226" s="14">
        <v>12</v>
      </c>
      <c r="AO226" s="10">
        <v>285.14999999999998</v>
      </c>
      <c r="AP226" s="14">
        <v>10.5</v>
      </c>
      <c r="AQ226" s="14">
        <v>37</v>
      </c>
      <c r="AR226" s="10">
        <v>310.14999999999998</v>
      </c>
      <c r="AS226" s="14">
        <v>47.1</v>
      </c>
      <c r="AT226" s="14">
        <v>0.5</v>
      </c>
      <c r="AU226" s="10">
        <v>1.0377129056449659</v>
      </c>
      <c r="AV226" s="10">
        <v>15.513375814984071</v>
      </c>
      <c r="AW226" s="10">
        <v>0.62650001941643074</v>
      </c>
      <c r="AX226" s="10">
        <v>1.0377129056449659</v>
      </c>
      <c r="AY226" s="10">
        <v>7.957086881445302</v>
      </c>
      <c r="AZ226" s="10">
        <v>15.513375814984071</v>
      </c>
      <c r="BA226" s="10">
        <v>7.5562889335387693</v>
      </c>
      <c r="BB226" s="10">
        <v>0.55282026721057187</v>
      </c>
      <c r="BC226" s="2">
        <v>0.55282026721057187</v>
      </c>
      <c r="BD226" s="1" t="s">
        <v>59</v>
      </c>
      <c r="BE226" s="15"/>
      <c r="BF226" s="9">
        <v>1.4169453533435485</v>
      </c>
      <c r="BG226">
        <v>51</v>
      </c>
      <c r="BH226" s="19">
        <v>148.6</v>
      </c>
      <c r="BI226">
        <v>101</v>
      </c>
      <c r="BJ226" s="19">
        <v>32.4</v>
      </c>
      <c r="BK226">
        <v>94</v>
      </c>
      <c r="BL226" s="20">
        <v>16.7</v>
      </c>
      <c r="BM226">
        <v>87</v>
      </c>
      <c r="BN226">
        <v>75</v>
      </c>
      <c r="BO226" s="20">
        <v>7.64</v>
      </c>
      <c r="BP226">
        <v>90</v>
      </c>
      <c r="BQ226" s="19">
        <v>13.3</v>
      </c>
      <c r="BR226">
        <v>95</v>
      </c>
      <c r="BS226">
        <v>67</v>
      </c>
      <c r="BT226" s="20">
        <v>8.83</v>
      </c>
      <c r="BU226" s="20">
        <v>3.3999999999999986</v>
      </c>
      <c r="BV226" s="20">
        <v>-8</v>
      </c>
      <c r="BW226" s="20">
        <v>8</v>
      </c>
      <c r="BX226" s="20">
        <v>4</v>
      </c>
      <c r="BY226" s="20">
        <v>-1.1900000000000004</v>
      </c>
      <c r="BZ226" s="25">
        <f t="shared" si="7"/>
        <v>45.812829370000003</v>
      </c>
      <c r="CA226" s="25">
        <f t="shared" si="6"/>
        <v>20.746722378810578</v>
      </c>
    </row>
    <row r="227" spans="1:79" x14ac:dyDescent="0.3">
      <c r="A227" s="2">
        <v>188</v>
      </c>
      <c r="B227" s="3" t="s">
        <v>265</v>
      </c>
      <c r="C227" s="10">
        <v>576</v>
      </c>
      <c r="D227" s="9" t="s">
        <v>58</v>
      </c>
      <c r="E227" s="10">
        <v>8.8534632559999995</v>
      </c>
      <c r="F227" s="10">
        <v>0.66172792759999999</v>
      </c>
      <c r="G227" s="10">
        <v>22.612617570000001</v>
      </c>
      <c r="H227" s="10">
        <v>14.96592959</v>
      </c>
      <c r="I227" s="10">
        <v>77.098662180000005</v>
      </c>
      <c r="J227" s="10">
        <v>29.44382178</v>
      </c>
      <c r="K227" s="10">
        <v>67.173308469999995</v>
      </c>
      <c r="L227" s="11">
        <v>4.4444444444444444E-3</v>
      </c>
      <c r="M227" s="11">
        <v>4.9768402777777771E-3</v>
      </c>
      <c r="N227" s="10">
        <v>3.3316070100000008</v>
      </c>
      <c r="O227" s="10">
        <v>14.753533279999999</v>
      </c>
      <c r="P227" s="10">
        <v>0.22581756835946223</v>
      </c>
      <c r="Q227" s="9">
        <v>0.20755354907138512</v>
      </c>
      <c r="R227">
        <v>14.009225149999992</v>
      </c>
      <c r="S227">
        <v>0.94955051675594226</v>
      </c>
      <c r="T227" s="9">
        <v>0.96791139787192793</v>
      </c>
      <c r="U227" s="3">
        <v>13.348813283333334</v>
      </c>
      <c r="V227" s="3">
        <v>8.7126308613333325</v>
      </c>
      <c r="W227" s="3">
        <v>0.52233918723333339</v>
      </c>
      <c r="X227" s="3">
        <v>0.71132924306666678</v>
      </c>
      <c r="Y227" s="3">
        <v>22.537907470000004</v>
      </c>
      <c r="Z227" s="3">
        <v>20.968138943333333</v>
      </c>
      <c r="AA227" s="3">
        <v>11.761883173333333</v>
      </c>
      <c r="AB227" s="3">
        <v>14.828900036666667</v>
      </c>
      <c r="AC227" s="3">
        <v>92.413509736666654</v>
      </c>
      <c r="AD227" s="3">
        <v>77.694356803333335</v>
      </c>
      <c r="AE227" s="3">
        <v>29.167501239999996</v>
      </c>
      <c r="AF227" s="3">
        <v>29.460544586666668</v>
      </c>
      <c r="AG227" s="3">
        <v>55.599657696666668</v>
      </c>
      <c r="AH227" s="3">
        <v>69.808430339999987</v>
      </c>
      <c r="AI227" s="12">
        <v>43646</v>
      </c>
      <c r="AJ227" s="13">
        <v>636.66666666666663</v>
      </c>
      <c r="AK227" s="16">
        <v>3.08046</v>
      </c>
      <c r="AL227" s="10">
        <v>8.0459999999999976E-2</v>
      </c>
      <c r="AM227" s="10">
        <v>0.64444394109970593</v>
      </c>
      <c r="AN227" s="14">
        <v>12</v>
      </c>
      <c r="AO227" s="10">
        <v>285.14999999999998</v>
      </c>
      <c r="AP227" s="14">
        <v>10.5</v>
      </c>
      <c r="AQ227" s="14">
        <v>37</v>
      </c>
      <c r="AR227" s="10">
        <v>310.14999999999998</v>
      </c>
      <c r="AS227" s="14">
        <v>47.1</v>
      </c>
      <c r="AT227" s="14">
        <v>0.5</v>
      </c>
      <c r="AU227" s="10">
        <v>0.75070044723278317</v>
      </c>
      <c r="AV227" s="10">
        <v>16.975302122902892</v>
      </c>
      <c r="AW227" s="10">
        <v>0.59257021671344645</v>
      </c>
      <c r="AX227" s="10">
        <v>0.80697089940972244</v>
      </c>
      <c r="AY227" s="10">
        <v>13.348659061087568</v>
      </c>
      <c r="AZ227" s="10">
        <v>16.853068712826389</v>
      </c>
      <c r="BA227" s="10">
        <v>3.7717450278189766</v>
      </c>
      <c r="BB227" s="10">
        <v>0.25565028771324783</v>
      </c>
      <c r="BC227" s="2">
        <v>0.23719971008784335</v>
      </c>
      <c r="BD227" s="1" t="s">
        <v>59</v>
      </c>
      <c r="BE227" s="15"/>
      <c r="BF227" s="9">
        <v>0.96791139787192793</v>
      </c>
      <c r="BG227">
        <v>48</v>
      </c>
      <c r="BH227" s="19">
        <v>161.1</v>
      </c>
      <c r="BI227">
        <v>145</v>
      </c>
      <c r="BJ227" s="19">
        <v>34.1</v>
      </c>
      <c r="BK227">
        <v>91</v>
      </c>
      <c r="BL227" s="20">
        <v>15.1</v>
      </c>
      <c r="BM227">
        <v>88</v>
      </c>
      <c r="BN227">
        <v>53</v>
      </c>
      <c r="BO227" s="20">
        <v>7.67</v>
      </c>
      <c r="BP227">
        <v>88</v>
      </c>
      <c r="BQ227" s="19">
        <v>14.1</v>
      </c>
      <c r="BR227">
        <v>90</v>
      </c>
      <c r="BS227">
        <v>55</v>
      </c>
      <c r="BT227" s="20">
        <v>13.96</v>
      </c>
      <c r="BU227" s="20">
        <v>1</v>
      </c>
      <c r="BV227" s="20">
        <v>-2</v>
      </c>
      <c r="BW227" s="20">
        <v>-2</v>
      </c>
      <c r="BX227" s="20">
        <v>3</v>
      </c>
      <c r="BY227" s="20">
        <v>-6.2900000000000009</v>
      </c>
      <c r="BZ227" s="25">
        <f t="shared" si="7"/>
        <v>65.770893650000005</v>
      </c>
      <c r="CA227" s="25">
        <f t="shared" si="6"/>
        <v>25.342103597204357</v>
      </c>
    </row>
    <row r="228" spans="1:79" x14ac:dyDescent="0.3">
      <c r="A228" s="2">
        <v>190</v>
      </c>
      <c r="B228" s="3" t="s">
        <v>267</v>
      </c>
      <c r="C228" s="10">
        <v>465</v>
      </c>
      <c r="D228" s="9" t="s">
        <v>58</v>
      </c>
      <c r="E228" s="10">
        <v>9.3226844670000002</v>
      </c>
      <c r="F228" s="10">
        <v>0.68619006910000002</v>
      </c>
      <c r="G228" s="10">
        <v>21.10949261</v>
      </c>
      <c r="H228" s="10">
        <v>14.47836747</v>
      </c>
      <c r="I228" s="10">
        <v>81.849969560000005</v>
      </c>
      <c r="J228" s="10">
        <v>29.628897179999999</v>
      </c>
      <c r="K228" s="10">
        <v>71.381413690000002</v>
      </c>
      <c r="L228" s="11">
        <v>4.681712962962963E-3</v>
      </c>
      <c r="M228" s="11">
        <v>5.1851736111111109E-3</v>
      </c>
      <c r="N228" s="10">
        <v>3.94375316</v>
      </c>
      <c r="O228" s="10">
        <v>11.900595689999989</v>
      </c>
      <c r="P228" s="10">
        <v>0.33139123979431684</v>
      </c>
      <c r="Q228" s="9">
        <v>0.39769419885942298</v>
      </c>
      <c r="R228">
        <v>7.0093466200000023</v>
      </c>
      <c r="S228">
        <v>0.58899124065612285</v>
      </c>
      <c r="T228" s="9">
        <v>0.72620381411510548</v>
      </c>
      <c r="U228" s="3">
        <v>13.476685393333334</v>
      </c>
      <c r="V228" s="3">
        <v>8.9873946973333343</v>
      </c>
      <c r="W228" s="3">
        <v>0.53569104149999991</v>
      </c>
      <c r="X228" s="3">
        <v>0.71839691110000004</v>
      </c>
      <c r="Y228" s="3">
        <v>18.19787685</v>
      </c>
      <c r="Z228" s="3">
        <v>20.69683173</v>
      </c>
      <c r="AA228" s="3">
        <v>9.760870554666667</v>
      </c>
      <c r="AB228" s="3">
        <v>14.843748593333332</v>
      </c>
      <c r="AC228" s="3">
        <v>92.485255453333323</v>
      </c>
      <c r="AD228" s="3">
        <v>79.687325083333334</v>
      </c>
      <c r="AE228" s="3">
        <v>29.233412240000003</v>
      </c>
      <c r="AF228" s="3">
        <v>29.170540103333334</v>
      </c>
      <c r="AG228" s="3">
        <v>64.891567796666664</v>
      </c>
      <c r="AH228" s="3">
        <v>74.119142933333322</v>
      </c>
      <c r="AI228" s="12">
        <v>43647</v>
      </c>
      <c r="AJ228" s="13">
        <v>637.46666666666658</v>
      </c>
      <c r="AK228" s="16">
        <v>2.9168699999999999</v>
      </c>
      <c r="AL228" s="10">
        <v>8.3130000000000148E-2</v>
      </c>
      <c r="AM228" s="10">
        <v>0.70574629904658071</v>
      </c>
      <c r="AN228" s="14">
        <v>12</v>
      </c>
      <c r="AO228" s="10">
        <v>285.14999999999998</v>
      </c>
      <c r="AP228" s="14">
        <v>10.5</v>
      </c>
      <c r="AQ228" s="14">
        <v>37</v>
      </c>
      <c r="AR228" s="10">
        <v>310.14999999999998</v>
      </c>
      <c r="AS228" s="14">
        <v>47.1</v>
      </c>
      <c r="AT228" s="14">
        <v>0.5</v>
      </c>
      <c r="AU228" s="10">
        <v>0.8220365563731139</v>
      </c>
      <c r="AV228" s="10">
        <v>17.352774611908096</v>
      </c>
      <c r="AW228" s="10">
        <v>0.64174292060530036</v>
      </c>
      <c r="AX228" s="10">
        <v>0.86061945443816112</v>
      </c>
      <c r="AY228" s="10">
        <v>11.68099439147413</v>
      </c>
      <c r="AZ228" s="10">
        <v>17.796795573793347</v>
      </c>
      <c r="BA228" s="10">
        <v>4.729075710504052</v>
      </c>
      <c r="BB228" s="10">
        <v>0.39738142809757587</v>
      </c>
      <c r="BC228" s="2">
        <v>0.47844708503601591</v>
      </c>
      <c r="BD228" s="1" t="s">
        <v>59</v>
      </c>
      <c r="BE228" s="15"/>
      <c r="BF228" s="9">
        <v>0.72620381411510548</v>
      </c>
      <c r="BG228">
        <v>73</v>
      </c>
      <c r="BH228" s="19">
        <v>146.6</v>
      </c>
      <c r="BI228">
        <v>99</v>
      </c>
      <c r="BJ228" s="19">
        <v>29.4</v>
      </c>
      <c r="BK228">
        <v>87</v>
      </c>
      <c r="BL228" s="20">
        <v>12.1</v>
      </c>
      <c r="BM228">
        <v>89</v>
      </c>
      <c r="BN228">
        <v>67</v>
      </c>
      <c r="BO228" s="20">
        <v>5.74</v>
      </c>
      <c r="BP228">
        <v>84</v>
      </c>
      <c r="BQ228" s="19">
        <v>10.6</v>
      </c>
      <c r="BR228">
        <v>84</v>
      </c>
      <c r="BS228">
        <v>72</v>
      </c>
      <c r="BT228" s="20">
        <v>3.91</v>
      </c>
      <c r="BU228" s="20">
        <v>1.5</v>
      </c>
      <c r="BV228" s="20">
        <v>5</v>
      </c>
      <c r="BW228" s="20">
        <v>-5</v>
      </c>
      <c r="BX228" s="20">
        <v>3</v>
      </c>
      <c r="BY228" s="20">
        <v>1.83</v>
      </c>
      <c r="BZ228" s="25">
        <f t="shared" si="7"/>
        <v>44.905644630000005</v>
      </c>
      <c r="CA228" s="25">
        <f t="shared" si="6"/>
        <v>20.894548664685114</v>
      </c>
    </row>
    <row r="229" spans="1:79" x14ac:dyDescent="0.3">
      <c r="A229" s="2">
        <v>191</v>
      </c>
      <c r="B229" s="3" t="s">
        <v>268</v>
      </c>
      <c r="C229" s="10">
        <v>508</v>
      </c>
      <c r="D229" s="9" t="s">
        <v>58</v>
      </c>
      <c r="E229" s="10">
        <v>9.7656018679999992</v>
      </c>
      <c r="F229" s="10">
        <v>0.53276091489999999</v>
      </c>
      <c r="G229" s="10">
        <v>17.254995650000001</v>
      </c>
      <c r="H229" s="10">
        <v>9.1540431089999998</v>
      </c>
      <c r="I229" s="10">
        <v>70.950473520000003</v>
      </c>
      <c r="J229" s="10">
        <v>32.26974637</v>
      </c>
      <c r="K229" s="10">
        <v>71.267642179999996</v>
      </c>
      <c r="L229" s="11">
        <v>4.3807870370370372E-3</v>
      </c>
      <c r="M229" s="11">
        <v>4.9536921296296299E-3</v>
      </c>
      <c r="N229" s="10">
        <v>1.5509497080000001</v>
      </c>
      <c r="O229" s="10">
        <v>12.553665170000002</v>
      </c>
      <c r="P229" s="10">
        <v>0.12354556912242386</v>
      </c>
      <c r="Q229" s="9">
        <v>8.70977109319548E-2</v>
      </c>
      <c r="R229">
        <v>4.4390727099999907</v>
      </c>
      <c r="S229">
        <v>0.35360770339870312</v>
      </c>
      <c r="T229" s="9">
        <v>0.37418693253716301</v>
      </c>
      <c r="U229" s="3">
        <v>13.35564469</v>
      </c>
      <c r="V229" s="3">
        <v>10.163161003999999</v>
      </c>
      <c r="W229" s="3">
        <v>0.49432433269999998</v>
      </c>
      <c r="X229" s="3">
        <v>0.50198868829999999</v>
      </c>
      <c r="Y229" s="3">
        <v>15.484409760000002</v>
      </c>
      <c r="Z229" s="3">
        <v>17.484968375000001</v>
      </c>
      <c r="AA229" s="3">
        <v>7.617939561</v>
      </c>
      <c r="AB229" s="3">
        <v>8.748374544499999</v>
      </c>
      <c r="AC229" s="3">
        <v>85.181481090000005</v>
      </c>
      <c r="AD229" s="3">
        <v>71.896530804999998</v>
      </c>
      <c r="AE229" s="3">
        <v>31.634716815000001</v>
      </c>
      <c r="AF229" s="3">
        <v>31.550729699999998</v>
      </c>
      <c r="AG229" s="3">
        <v>66.569801769999998</v>
      </c>
      <c r="AH229" s="3">
        <v>71.555905849999988</v>
      </c>
      <c r="AI229" s="12">
        <v>43647</v>
      </c>
      <c r="AJ229" s="13">
        <v>637.46666666666658</v>
      </c>
      <c r="AK229" s="16">
        <v>2.9168699999999999</v>
      </c>
      <c r="AL229" s="10">
        <v>8.3130000000000148E-2</v>
      </c>
      <c r="AM229" s="10">
        <v>0.54794445576936923</v>
      </c>
      <c r="AN229" s="14">
        <v>12</v>
      </c>
      <c r="AO229" s="10">
        <v>285.14999999999998</v>
      </c>
      <c r="AP229" s="14">
        <v>10.5</v>
      </c>
      <c r="AQ229" s="14">
        <v>37</v>
      </c>
      <c r="AR229" s="10">
        <v>310.14999999999998</v>
      </c>
      <c r="AS229" s="14">
        <v>47.1</v>
      </c>
      <c r="AT229" s="14">
        <v>0.5</v>
      </c>
      <c r="AU229" s="10">
        <v>0.63823271069631626</v>
      </c>
      <c r="AV229" s="10">
        <v>11.012702646752647</v>
      </c>
      <c r="AW229" s="10">
        <v>0.59218675769690687</v>
      </c>
      <c r="AX229" s="10">
        <v>0.60136844185113314</v>
      </c>
      <c r="AY229" s="10">
        <v>9.1567345614753837</v>
      </c>
      <c r="AZ229" s="10">
        <v>10.506430411128632</v>
      </c>
      <c r="BA229" s="10">
        <v>1.8746728592907083</v>
      </c>
      <c r="BB229" s="10">
        <v>0.14933271151525446</v>
      </c>
      <c r="BC229" s="2">
        <v>0.10408648236365539</v>
      </c>
      <c r="BD229" s="1" t="s">
        <v>59</v>
      </c>
      <c r="BE229" s="15"/>
      <c r="BF229" s="9">
        <v>0.37418693253716301</v>
      </c>
      <c r="BG229">
        <v>75</v>
      </c>
      <c r="BH229" s="19">
        <v>144.19999999999999</v>
      </c>
      <c r="BI229">
        <v>90</v>
      </c>
      <c r="BJ229" s="19">
        <v>30.7</v>
      </c>
      <c r="BK229">
        <v>92</v>
      </c>
      <c r="BL229" s="20">
        <v>14.8</v>
      </c>
      <c r="BM229">
        <v>84</v>
      </c>
      <c r="BN229">
        <v>67</v>
      </c>
      <c r="BO229" s="20">
        <v>4.6900000000000004</v>
      </c>
      <c r="BP229">
        <v>90</v>
      </c>
      <c r="BQ229" s="19">
        <v>14</v>
      </c>
      <c r="BR229">
        <v>84</v>
      </c>
      <c r="BS229">
        <v>82</v>
      </c>
      <c r="BT229" s="20">
        <v>8.2200000000000006</v>
      </c>
      <c r="BU229" s="20">
        <v>0.80000000000000071</v>
      </c>
      <c r="BV229" s="20">
        <v>0</v>
      </c>
      <c r="BW229" s="20">
        <v>-15</v>
      </c>
      <c r="BX229" s="20">
        <v>2</v>
      </c>
      <c r="BY229" s="20">
        <v>-3.5300000000000002</v>
      </c>
      <c r="BZ229" s="25">
        <f t="shared" si="7"/>
        <v>40.823313300000002</v>
      </c>
      <c r="CA229" s="25">
        <f t="shared" si="6"/>
        <v>19.632595976462035</v>
      </c>
    </row>
    <row r="230" spans="1:79" x14ac:dyDescent="0.3">
      <c r="A230" s="2">
        <v>192</v>
      </c>
      <c r="B230" s="3" t="s">
        <v>269</v>
      </c>
      <c r="C230" s="10">
        <v>518</v>
      </c>
      <c r="D230" s="9" t="s">
        <v>58</v>
      </c>
      <c r="E230" s="10"/>
      <c r="F230" s="10"/>
      <c r="G230" s="10"/>
      <c r="H230" s="10"/>
      <c r="I230" s="10"/>
      <c r="J230" s="10"/>
      <c r="K230" s="10"/>
      <c r="L230" s="11"/>
      <c r="M230" s="11"/>
      <c r="N230" s="10">
        <v>0</v>
      </c>
      <c r="O230" s="10">
        <v>0</v>
      </c>
      <c r="P230" s="10" t="e">
        <v>#DIV/0!</v>
      </c>
      <c r="Q230" s="9">
        <v>0.12394447592421268</v>
      </c>
      <c r="R230">
        <v>0</v>
      </c>
      <c r="S230" t="e">
        <v>#DIV/0!</v>
      </c>
      <c r="T230" s="9">
        <v>0.25193780875871763</v>
      </c>
      <c r="U230" s="3">
        <v>13.26611035</v>
      </c>
      <c r="V230" s="3">
        <v>9.2156261530000005</v>
      </c>
      <c r="W230" s="3">
        <v>0.59877754859999999</v>
      </c>
      <c r="X230" s="3">
        <v>0.67432763350000002</v>
      </c>
      <c r="Y230" s="3">
        <v>17.43054643</v>
      </c>
      <c r="Z230" s="3">
        <v>17.706942739999999</v>
      </c>
      <c r="AA230" s="3">
        <v>10.335544560000001</v>
      </c>
      <c r="AB230" s="3">
        <v>11.872868540000001</v>
      </c>
      <c r="AC230" s="3">
        <v>92.868046840000005</v>
      </c>
      <c r="AD230" s="3">
        <v>80.464718910000002</v>
      </c>
      <c r="AE230" s="3">
        <v>32.342476830000003</v>
      </c>
      <c r="AF230" s="3">
        <v>32.33666565</v>
      </c>
      <c r="AG230" s="3">
        <v>68.087817909999998</v>
      </c>
      <c r="AH230" s="3">
        <v>71.21268517</v>
      </c>
      <c r="AI230" s="12">
        <v>43647</v>
      </c>
      <c r="AJ230" s="13">
        <v>637.46666666666658</v>
      </c>
      <c r="AK230" s="16">
        <v>2.9168699999999999</v>
      </c>
      <c r="AL230" s="10">
        <v>8.3130000000000148E-2</v>
      </c>
      <c r="AM230" s="10" t="s">
        <v>518</v>
      </c>
      <c r="AN230" s="14">
        <v>12</v>
      </c>
      <c r="AO230" s="10">
        <v>285.14999999999998</v>
      </c>
      <c r="AP230" s="14">
        <v>10.5</v>
      </c>
      <c r="AQ230" s="14">
        <v>37</v>
      </c>
      <c r="AR230" s="10">
        <v>310.14999999999998</v>
      </c>
      <c r="AS230" s="14">
        <v>47.1</v>
      </c>
      <c r="AT230" s="14">
        <v>0.5</v>
      </c>
      <c r="AU230" s="10" t="s">
        <v>518</v>
      </c>
      <c r="AV230" s="10" t="s">
        <v>518</v>
      </c>
      <c r="AW230" s="10">
        <v>0.71731879584072944</v>
      </c>
      <c r="AX230" s="10">
        <v>0.8078256895157554</v>
      </c>
      <c r="AY230" s="10">
        <v>12.503258576013526</v>
      </c>
      <c r="AZ230" s="10">
        <v>14.304123228156499</v>
      </c>
      <c r="BA230" s="10" t="s">
        <v>518</v>
      </c>
      <c r="BB230" s="10" t="s">
        <v>518</v>
      </c>
      <c r="BC230" s="2">
        <v>0.14519205348003508</v>
      </c>
      <c r="BD230" s="1" t="s">
        <v>59</v>
      </c>
      <c r="BE230" s="15"/>
      <c r="BF230" s="9">
        <v>0.25193780875871763</v>
      </c>
      <c r="BG230">
        <v>63</v>
      </c>
      <c r="BH230" s="19">
        <v>147.5</v>
      </c>
      <c r="BI230">
        <v>103</v>
      </c>
      <c r="BJ230" s="19">
        <v>30.7</v>
      </c>
      <c r="BK230">
        <v>86</v>
      </c>
      <c r="BL230" s="20">
        <v>13.4</v>
      </c>
      <c r="BM230">
        <v>86</v>
      </c>
      <c r="BN230">
        <v>67</v>
      </c>
      <c r="BO230" s="20">
        <v>8.07</v>
      </c>
      <c r="BP230">
        <v>85</v>
      </c>
      <c r="BQ230" s="19">
        <v>13.7</v>
      </c>
      <c r="BR230">
        <v>89</v>
      </c>
      <c r="BS230">
        <v>53</v>
      </c>
      <c r="BT230" s="20">
        <v>4.2699999999999996</v>
      </c>
      <c r="BU230" s="20">
        <v>-0.29999999999999893</v>
      </c>
      <c r="BV230" s="20">
        <v>-3</v>
      </c>
      <c r="BW230" s="20">
        <v>14</v>
      </c>
      <c r="BX230" s="20">
        <v>1</v>
      </c>
      <c r="BY230" s="20">
        <v>3.8000000000000007</v>
      </c>
      <c r="BZ230" s="25">
        <f t="shared" si="7"/>
        <v>46.720014110000001</v>
      </c>
      <c r="CA230" s="25">
        <f t="shared" si="6"/>
        <v>21.474295482907209</v>
      </c>
    </row>
    <row r="231" spans="1:79" x14ac:dyDescent="0.3">
      <c r="A231" s="2">
        <v>193</v>
      </c>
      <c r="B231" s="3" t="s">
        <v>270</v>
      </c>
      <c r="C231" s="10">
        <v>507</v>
      </c>
      <c r="D231" s="9" t="s">
        <v>58</v>
      </c>
      <c r="E231" s="10">
        <v>9.4924797939999994</v>
      </c>
      <c r="F231" s="10">
        <v>0.49013007650000001</v>
      </c>
      <c r="G231" s="10">
        <v>21.50915766</v>
      </c>
      <c r="H231" s="10">
        <v>10.52784625</v>
      </c>
      <c r="I231" s="10">
        <v>81.96077167</v>
      </c>
      <c r="J231" s="10">
        <v>29.681991799999999</v>
      </c>
      <c r="K231" s="10">
        <v>79.076047509999995</v>
      </c>
      <c r="L231" s="11">
        <v>4.386574074074074E-3</v>
      </c>
      <c r="M231" s="11">
        <v>4.8321643518518522E-3</v>
      </c>
      <c r="N231" s="10">
        <v>0.63288292400000046</v>
      </c>
      <c r="O231" s="10">
        <v>12.113255429999995</v>
      </c>
      <c r="P231" s="10">
        <v>5.2247137663141041E-2</v>
      </c>
      <c r="Q231" s="9">
        <v>0.13984359325383769</v>
      </c>
      <c r="R231">
        <v>10.475603519999993</v>
      </c>
      <c r="S231">
        <v>0.86480497175481397</v>
      </c>
      <c r="T231" s="9">
        <v>0.69187728259502579</v>
      </c>
      <c r="U231" s="3">
        <v>13.315544503333333</v>
      </c>
      <c r="V231" s="3">
        <v>9.5714964459999994</v>
      </c>
      <c r="W231" s="3">
        <v>0.42325100743333333</v>
      </c>
      <c r="X231" s="3">
        <v>0.49513367726666674</v>
      </c>
      <c r="Y231" s="3">
        <v>20.410283573333334</v>
      </c>
      <c r="Z231" s="3">
        <v>20.836955943333333</v>
      </c>
      <c r="AA231" s="3">
        <v>8.6398941603333341</v>
      </c>
      <c r="AB231" s="3">
        <v>10.296913465666666</v>
      </c>
      <c r="AC231" s="3">
        <v>93.036655426666655</v>
      </c>
      <c r="AD231" s="3">
        <v>80.761359726666669</v>
      </c>
      <c r="AE231" s="3">
        <v>29.907216746666666</v>
      </c>
      <c r="AF231" s="3">
        <v>30.424723066666669</v>
      </c>
      <c r="AG231" s="3">
        <v>68.923307353333328</v>
      </c>
      <c r="AH231" s="3">
        <v>77.409739033333338</v>
      </c>
      <c r="AI231" s="12">
        <v>43647</v>
      </c>
      <c r="AJ231" s="13">
        <v>637.46666666666658</v>
      </c>
      <c r="AK231" s="16">
        <v>2.9168699999999999</v>
      </c>
      <c r="AL231" s="10">
        <v>8.3130000000000148E-2</v>
      </c>
      <c r="AM231" s="10">
        <v>0.5040986500941077</v>
      </c>
      <c r="AN231" s="14">
        <v>12</v>
      </c>
      <c r="AO231" s="10">
        <v>285.14999999999998</v>
      </c>
      <c r="AP231" s="14">
        <v>10.5</v>
      </c>
      <c r="AQ231" s="14">
        <v>37</v>
      </c>
      <c r="AR231" s="10">
        <v>310.14999999999998</v>
      </c>
      <c r="AS231" s="14">
        <v>47.1</v>
      </c>
      <c r="AT231" s="14">
        <v>0.5</v>
      </c>
      <c r="AU231" s="10">
        <v>0.58716215579948106</v>
      </c>
      <c r="AV231" s="10">
        <v>12.629363381076521</v>
      </c>
      <c r="AW231" s="10">
        <v>0.50704289714989192</v>
      </c>
      <c r="AX231" s="10">
        <v>0.59315632990504819</v>
      </c>
      <c r="AY231" s="10">
        <v>10.362151998476042</v>
      </c>
      <c r="AZ231" s="10">
        <v>12.359710816943533</v>
      </c>
      <c r="BA231" s="10">
        <v>0.77043352492513861</v>
      </c>
      <c r="BB231" s="10">
        <v>6.3602516216826679E-2</v>
      </c>
      <c r="BC231" s="2">
        <v>0.1687339482490087</v>
      </c>
      <c r="BD231" s="1" t="s">
        <v>59</v>
      </c>
      <c r="BE231" s="15"/>
      <c r="BF231" s="9">
        <v>0.69187728259502579</v>
      </c>
      <c r="BG231">
        <v>62</v>
      </c>
      <c r="BH231" s="19">
        <v>148.9</v>
      </c>
      <c r="BI231">
        <v>106</v>
      </c>
      <c r="BJ231" s="19">
        <v>30.7</v>
      </c>
      <c r="BK231">
        <v>93</v>
      </c>
      <c r="BL231" s="20">
        <v>12.6</v>
      </c>
      <c r="BM231">
        <v>88</v>
      </c>
      <c r="BN231">
        <v>66</v>
      </c>
      <c r="BO231" s="20">
        <v>15.51</v>
      </c>
      <c r="BP231">
        <v>86</v>
      </c>
      <c r="BQ231" s="19">
        <v>14</v>
      </c>
      <c r="BR231">
        <v>85</v>
      </c>
      <c r="BS231">
        <v>67</v>
      </c>
      <c r="BT231" s="20">
        <v>16.11</v>
      </c>
      <c r="BU231" s="20">
        <v>-1.4000000000000004</v>
      </c>
      <c r="BV231" s="20">
        <v>3</v>
      </c>
      <c r="BW231" s="20">
        <v>-1</v>
      </c>
      <c r="BX231" s="20">
        <v>7</v>
      </c>
      <c r="BY231" s="20">
        <v>-0.59999999999999964</v>
      </c>
      <c r="BZ231" s="25">
        <f t="shared" si="7"/>
        <v>48.080791220000002</v>
      </c>
      <c r="CA231" s="25">
        <f t="shared" si="6"/>
        <v>21.686137662310717</v>
      </c>
    </row>
    <row r="232" spans="1:79" x14ac:dyDescent="0.3">
      <c r="A232" s="2">
        <v>195</v>
      </c>
      <c r="B232" s="3" t="s">
        <v>272</v>
      </c>
      <c r="C232" s="10">
        <v>506</v>
      </c>
      <c r="D232" s="9" t="s">
        <v>58</v>
      </c>
      <c r="E232" s="10">
        <v>9.1228290259999998</v>
      </c>
      <c r="F232" s="10">
        <v>0.72813730880000005</v>
      </c>
      <c r="G232" s="10">
        <v>16.74132586</v>
      </c>
      <c r="H232" s="10">
        <v>12.11697843</v>
      </c>
      <c r="I232" s="10">
        <v>78.108139300000005</v>
      </c>
      <c r="J232" s="10">
        <v>33.926896579999998</v>
      </c>
      <c r="K232" s="10">
        <v>81.764703060000002</v>
      </c>
      <c r="L232" s="11">
        <v>4.1435185185185186E-3</v>
      </c>
      <c r="M232" s="11">
        <v>4.8032291666666666E-3</v>
      </c>
      <c r="N232" s="10">
        <v>2.0235596499999993</v>
      </c>
      <c r="O232" s="10">
        <v>11.297169619999991</v>
      </c>
      <c r="P232" s="10">
        <v>0.17912094073701276</v>
      </c>
      <c r="Q232" s="9">
        <v>0.15587586399034198</v>
      </c>
      <c r="R232">
        <v>8.5722358400000047</v>
      </c>
      <c r="S232">
        <v>0.75879500161032476</v>
      </c>
      <c r="T232" s="9">
        <v>0.74282973275685138</v>
      </c>
      <c r="U232" s="3">
        <v>13.236813035000001</v>
      </c>
      <c r="V232" s="3">
        <v>9.3521714715000002</v>
      </c>
      <c r="W232" s="3">
        <v>0.56841289010000007</v>
      </c>
      <c r="X232" s="3">
        <v>0.64190991240000006</v>
      </c>
      <c r="Y232" s="3">
        <v>16.806629540000003</v>
      </c>
      <c r="Z232" s="3">
        <v>18.004420724999999</v>
      </c>
      <c r="AA232" s="3">
        <v>9.5319028235000012</v>
      </c>
      <c r="AB232" s="3">
        <v>11.402493029999999</v>
      </c>
      <c r="AC232" s="3">
        <v>90.344568159999994</v>
      </c>
      <c r="AD232" s="3">
        <v>78.220787059999992</v>
      </c>
      <c r="AE232" s="3">
        <v>33.640849360000004</v>
      </c>
      <c r="AF232" s="3">
        <v>33.161459120000004</v>
      </c>
      <c r="AG232" s="3">
        <v>71.294623874999999</v>
      </c>
      <c r="AH232" s="3">
        <v>80.287331875000007</v>
      </c>
      <c r="AI232" s="12">
        <v>43647</v>
      </c>
      <c r="AJ232" s="13">
        <v>637.46666666666658</v>
      </c>
      <c r="AK232" s="16">
        <v>2.9168699999999999</v>
      </c>
      <c r="AL232" s="10">
        <v>8.3130000000000148E-2</v>
      </c>
      <c r="AM232" s="10">
        <v>0.74888902364520882</v>
      </c>
      <c r="AN232" s="14">
        <v>12</v>
      </c>
      <c r="AO232" s="10">
        <v>285.14999999999998</v>
      </c>
      <c r="AP232" s="14">
        <v>10.5</v>
      </c>
      <c r="AQ232" s="14">
        <v>37</v>
      </c>
      <c r="AR232" s="10">
        <v>310.14999999999998</v>
      </c>
      <c r="AS232" s="14">
        <v>47.1</v>
      </c>
      <c r="AT232" s="14">
        <v>0.5</v>
      </c>
      <c r="AU232" s="10">
        <v>0.87228817910145229</v>
      </c>
      <c r="AV232" s="10">
        <v>14.603260650163454</v>
      </c>
      <c r="AW232" s="10">
        <v>0.68094278220718318</v>
      </c>
      <c r="AX232" s="10">
        <v>0.76899016417295929</v>
      </c>
      <c r="AY232" s="10">
        <v>11.418103739081186</v>
      </c>
      <c r="AZ232" s="10">
        <v>13.714747256935906</v>
      </c>
      <c r="BA232" s="10">
        <v>2.5012165163485118</v>
      </c>
      <c r="BB232" s="10">
        <v>0.22140205029058543</v>
      </c>
      <c r="BC232" s="2">
        <v>0.19147350005048686</v>
      </c>
      <c r="BD232" s="1" t="s">
        <v>59</v>
      </c>
      <c r="BE232" s="15"/>
      <c r="BF232" s="9">
        <v>0.74282973275685138</v>
      </c>
      <c r="BG232">
        <v>51</v>
      </c>
      <c r="BH232" s="19">
        <v>155</v>
      </c>
      <c r="BI232">
        <v>107</v>
      </c>
      <c r="BJ232" s="19">
        <v>32.700000000000003</v>
      </c>
      <c r="BK232">
        <v>91</v>
      </c>
      <c r="BL232" s="20">
        <v>10.7</v>
      </c>
      <c r="BM232">
        <v>91</v>
      </c>
      <c r="BN232">
        <v>60</v>
      </c>
      <c r="BO232" s="20">
        <v>0.73</v>
      </c>
      <c r="BP232">
        <v>80</v>
      </c>
      <c r="BQ232" s="19">
        <v>15.2</v>
      </c>
      <c r="BR232">
        <v>84</v>
      </c>
      <c r="BS232">
        <v>68</v>
      </c>
      <c r="BT232" s="20">
        <v>3.95</v>
      </c>
      <c r="BU232" s="20">
        <v>-4.5</v>
      </c>
      <c r="BV232" s="20">
        <v>7</v>
      </c>
      <c r="BW232" s="20">
        <v>-8</v>
      </c>
      <c r="BX232" s="20">
        <v>11</v>
      </c>
      <c r="BY232" s="20">
        <v>-3.22</v>
      </c>
      <c r="BZ232" s="25">
        <f t="shared" si="7"/>
        <v>48.534383590000004</v>
      </c>
      <c r="CA232" s="25">
        <f t="shared" si="6"/>
        <v>20.201616478668054</v>
      </c>
    </row>
    <row r="233" spans="1:79" x14ac:dyDescent="0.3">
      <c r="A233" s="2">
        <v>196</v>
      </c>
      <c r="B233" s="3" t="s">
        <v>273</v>
      </c>
      <c r="C233" s="10">
        <v>480</v>
      </c>
      <c r="D233" s="9" t="s">
        <v>58</v>
      </c>
      <c r="E233" s="10">
        <v>9.9178248759999992</v>
      </c>
      <c r="F233" s="10">
        <v>0.62806216299999995</v>
      </c>
      <c r="G233" s="10">
        <v>22.334819419999999</v>
      </c>
      <c r="H233" s="10">
        <v>14.006712500000001</v>
      </c>
      <c r="I233" s="10">
        <v>63.22610538</v>
      </c>
      <c r="J233" s="10">
        <v>30.058835909999999</v>
      </c>
      <c r="K233" s="10">
        <v>74.652402609999996</v>
      </c>
      <c r="L233" s="11">
        <v>3.8888888888888883E-3</v>
      </c>
      <c r="M233" s="11">
        <v>4.4502199074074071E-3</v>
      </c>
      <c r="N233" s="10">
        <v>1.0217549800000008</v>
      </c>
      <c r="O233" s="10">
        <v>21.718622970000006</v>
      </c>
      <c r="P233" s="10">
        <v>4.7045108771921397E-2</v>
      </c>
      <c r="Q233" s="9">
        <v>8.6111497895820219E-2</v>
      </c>
      <c r="R233">
        <v>13.017010519999992</v>
      </c>
      <c r="S233">
        <v>0.59934787476998086</v>
      </c>
      <c r="T233" s="9">
        <v>0.37106860599787939</v>
      </c>
      <c r="U233" s="3">
        <v>13.315186376666666</v>
      </c>
      <c r="V233" s="3">
        <v>10.127882772</v>
      </c>
      <c r="W233" s="3">
        <v>0.55561269990000006</v>
      </c>
      <c r="X233" s="3">
        <v>0.60244178729999998</v>
      </c>
      <c r="Y233" s="3">
        <v>22.672867836666668</v>
      </c>
      <c r="Z233" s="3">
        <v>23.131331379999995</v>
      </c>
      <c r="AA233" s="3">
        <v>12.590099876666665</v>
      </c>
      <c r="AB233" s="3">
        <v>13.912545343333335</v>
      </c>
      <c r="AC233" s="3">
        <v>82.68290531000001</v>
      </c>
      <c r="AD233" s="3">
        <v>65.739101373333327</v>
      </c>
      <c r="AE233" s="3">
        <v>29.845025340000003</v>
      </c>
      <c r="AF233" s="3">
        <v>30.094729346666668</v>
      </c>
      <c r="AG233" s="3">
        <v>63.927789890000007</v>
      </c>
      <c r="AH233" s="3">
        <v>70.852345133333344</v>
      </c>
      <c r="AI233" s="12">
        <v>43647</v>
      </c>
      <c r="AJ233" s="13">
        <v>637.46666666666658</v>
      </c>
      <c r="AK233" s="16">
        <v>2.9168699999999999</v>
      </c>
      <c r="AL233" s="10">
        <v>8.3130000000000148E-2</v>
      </c>
      <c r="AM233" s="10">
        <v>0.64596176346563261</v>
      </c>
      <c r="AN233" s="14">
        <v>12</v>
      </c>
      <c r="AO233" s="10">
        <v>285.14999999999998</v>
      </c>
      <c r="AP233" s="14">
        <v>10.5</v>
      </c>
      <c r="AQ233" s="14">
        <v>37</v>
      </c>
      <c r="AR233" s="10">
        <v>310.14999999999998</v>
      </c>
      <c r="AS233" s="14">
        <v>47.1</v>
      </c>
      <c r="AT233" s="14">
        <v>0.5</v>
      </c>
      <c r="AU233" s="10">
        <v>0.75240094677839064</v>
      </c>
      <c r="AV233" s="10">
        <v>16.804739277732384</v>
      </c>
      <c r="AW233" s="10">
        <v>0.66560851150470901</v>
      </c>
      <c r="AX233" s="10">
        <v>0.72170845156196084</v>
      </c>
      <c r="AY233" s="10">
        <v>15.07689391133367</v>
      </c>
      <c r="AZ233" s="10">
        <v>16.682010795442771</v>
      </c>
      <c r="BA233" s="10">
        <v>1.2648753619995894</v>
      </c>
      <c r="BB233" s="10">
        <v>5.8239206221626726E-2</v>
      </c>
      <c r="BC233" s="2">
        <v>0.10456163672730127</v>
      </c>
      <c r="BD233" s="1" t="s">
        <v>59</v>
      </c>
      <c r="BE233" s="15"/>
      <c r="BF233" s="9">
        <v>0.37106860599787939</v>
      </c>
      <c r="BG233">
        <v>64</v>
      </c>
      <c r="BH233" s="19">
        <v>149.30000000000001</v>
      </c>
      <c r="BI233">
        <v>91</v>
      </c>
      <c r="BJ233" s="19">
        <v>32</v>
      </c>
      <c r="BK233" s="21" t="e">
        <v>#NULL!</v>
      </c>
      <c r="BL233" s="21" t="e">
        <v>#NULL!</v>
      </c>
      <c r="BM233" s="21" t="e">
        <v>#NULL!</v>
      </c>
      <c r="BN233" s="21" t="e">
        <v>#NULL!</v>
      </c>
      <c r="BO233" s="21" t="e">
        <v>#NULL!</v>
      </c>
      <c r="BP233" s="21" t="e">
        <v>#NULL!</v>
      </c>
      <c r="BQ233" s="21" t="e">
        <v>#NULL!</v>
      </c>
      <c r="BR233" s="21" t="e">
        <v>#NULL!</v>
      </c>
      <c r="BS233" s="21" t="e">
        <v>#NULL!</v>
      </c>
      <c r="BT233" s="21" t="e">
        <v>#NULL!</v>
      </c>
      <c r="BU233" s="21" t="e">
        <v>#NULL!</v>
      </c>
      <c r="BV233" s="21" t="e">
        <v>#NULL!</v>
      </c>
      <c r="BW233" s="21" t="e">
        <v>#NULL!</v>
      </c>
      <c r="BX233" s="21" t="e">
        <v>#NULL!</v>
      </c>
      <c r="BY233" s="21" t="e">
        <v>#NULL!</v>
      </c>
      <c r="BZ233" s="25">
        <f t="shared" si="7"/>
        <v>41.276905670000005</v>
      </c>
      <c r="CA233" s="25">
        <f t="shared" si="6"/>
        <v>18.51772018919279</v>
      </c>
    </row>
    <row r="234" spans="1:79" x14ac:dyDescent="0.3">
      <c r="A234" s="2">
        <v>197</v>
      </c>
      <c r="B234" s="3" t="s">
        <v>274</v>
      </c>
      <c r="C234" s="10">
        <v>599</v>
      </c>
      <c r="D234" s="9" t="s">
        <v>58</v>
      </c>
      <c r="E234" s="10">
        <v>9.3456012400000006</v>
      </c>
      <c r="F234" s="10">
        <v>0.56778739820000002</v>
      </c>
      <c r="G234" s="10">
        <v>19.73903507</v>
      </c>
      <c r="H234" s="10">
        <v>11.179666620000001</v>
      </c>
      <c r="I234" s="10">
        <v>73.573179359999997</v>
      </c>
      <c r="J234" s="10">
        <v>32.027017110000003</v>
      </c>
      <c r="K234" s="10">
        <v>87.781848440000005</v>
      </c>
      <c r="L234" s="11">
        <v>4.2997685185185179E-3</v>
      </c>
      <c r="M234" s="11">
        <v>4.791655092592593E-3</v>
      </c>
      <c r="N234" s="10">
        <v>2.0560035470000013</v>
      </c>
      <c r="O234" s="10">
        <v>14.937225690000005</v>
      </c>
      <c r="P234" s="10">
        <v>0.13764293247416284</v>
      </c>
      <c r="Q234" s="9">
        <v>9.1851318296274312E-2</v>
      </c>
      <c r="R234">
        <v>8.7424328900000035</v>
      </c>
      <c r="S234">
        <v>0.58527822176863686</v>
      </c>
      <c r="T234" s="9">
        <v>0.62350687436261243</v>
      </c>
      <c r="U234" s="3">
        <v>13.215021753333334</v>
      </c>
      <c r="V234" s="3">
        <v>9.5268102219999999</v>
      </c>
      <c r="W234" s="3">
        <v>0.4631585682333334</v>
      </c>
      <c r="X234" s="3">
        <v>0.51402050536666666</v>
      </c>
      <c r="Y234" s="3">
        <v>19.656178926666669</v>
      </c>
      <c r="Z234" s="3">
        <v>20.590239670000003</v>
      </c>
      <c r="AA234" s="3">
        <v>9.1118006339999997</v>
      </c>
      <c r="AB234" s="3">
        <v>10.549428003333334</v>
      </c>
      <c r="AC234" s="3">
        <v>89.021198190000007</v>
      </c>
      <c r="AD234" s="3">
        <v>72.751073136666662</v>
      </c>
      <c r="AE234" s="3">
        <v>31.625165089999999</v>
      </c>
      <c r="AF234" s="3">
        <v>31.807616973333335</v>
      </c>
      <c r="AG234" s="3">
        <v>76.624473550000005</v>
      </c>
      <c r="AH234" s="3">
        <v>86.737800900000011</v>
      </c>
      <c r="AI234" s="12">
        <v>43650</v>
      </c>
      <c r="AJ234" s="13">
        <v>636.93333333333339</v>
      </c>
      <c r="AK234" s="16">
        <v>3.08182</v>
      </c>
      <c r="AL234" s="10">
        <v>8.1820000000000004E-2</v>
      </c>
      <c r="AM234" s="10">
        <v>0.55271307039346873</v>
      </c>
      <c r="AN234" s="14">
        <v>12</v>
      </c>
      <c r="AO234" s="10">
        <v>285.14999999999998</v>
      </c>
      <c r="AP234" s="14">
        <v>10.5</v>
      </c>
      <c r="AQ234" s="14">
        <v>37</v>
      </c>
      <c r="AR234" s="10">
        <v>310.14999999999998</v>
      </c>
      <c r="AS234" s="14">
        <v>47.1</v>
      </c>
      <c r="AT234" s="14">
        <v>0.5</v>
      </c>
      <c r="AU234" s="10">
        <v>0.64382561369269198</v>
      </c>
      <c r="AV234" s="10">
        <v>12.708496367644319</v>
      </c>
      <c r="AW234" s="10">
        <v>0.52518486739083536</v>
      </c>
      <c r="AX234" s="10">
        <v>0.58285824653288665</v>
      </c>
      <c r="AY234" s="10">
        <v>10.324167098839183</v>
      </c>
      <c r="AZ234" s="10">
        <v>11.975165547744901</v>
      </c>
      <c r="BA234" s="10">
        <v>2.3728205603617347</v>
      </c>
      <c r="BB234" s="10">
        <v>0.1588528291401704</v>
      </c>
      <c r="BC234" s="2">
        <v>0.1055112692292816</v>
      </c>
      <c r="BD234" s="1" t="s">
        <v>59</v>
      </c>
      <c r="BE234" s="15"/>
      <c r="BF234" s="9">
        <v>0.62350687436261243</v>
      </c>
      <c r="BG234">
        <v>51</v>
      </c>
      <c r="BH234" s="19">
        <v>144.19999999999999</v>
      </c>
      <c r="BI234">
        <v>106</v>
      </c>
      <c r="BJ234" s="19">
        <v>31</v>
      </c>
      <c r="BK234">
        <v>92</v>
      </c>
      <c r="BL234" s="20">
        <v>12.6</v>
      </c>
      <c r="BM234">
        <v>86</v>
      </c>
      <c r="BN234">
        <v>64</v>
      </c>
      <c r="BO234" s="20">
        <v>3.35</v>
      </c>
      <c r="BP234">
        <v>92</v>
      </c>
      <c r="BQ234" s="19">
        <v>15</v>
      </c>
      <c r="BR234">
        <v>86</v>
      </c>
      <c r="BS234">
        <v>73</v>
      </c>
      <c r="BT234" s="20">
        <v>6.7</v>
      </c>
      <c r="BU234" s="20">
        <v>-2.4000000000000004</v>
      </c>
      <c r="BV234" s="20">
        <v>0</v>
      </c>
      <c r="BW234" s="20">
        <v>-9</v>
      </c>
      <c r="BX234" s="20">
        <v>0</v>
      </c>
      <c r="BY234" s="20">
        <v>-3.35</v>
      </c>
      <c r="BZ234" s="25">
        <f t="shared" si="7"/>
        <v>48.080791220000002</v>
      </c>
      <c r="CA234" s="25">
        <f t="shared" si="6"/>
        <v>23.122835261166397</v>
      </c>
    </row>
    <row r="235" spans="1:79" x14ac:dyDescent="0.3">
      <c r="A235" s="2">
        <v>198</v>
      </c>
      <c r="B235" s="3" t="s">
        <v>275</v>
      </c>
      <c r="C235" s="10">
        <v>600</v>
      </c>
      <c r="D235" s="9" t="s">
        <v>58</v>
      </c>
      <c r="E235" s="10">
        <v>8.7139590600000005</v>
      </c>
      <c r="F235" s="10">
        <v>0.4802897049</v>
      </c>
      <c r="G235" s="10">
        <v>29.46977541</v>
      </c>
      <c r="H235" s="10">
        <v>14.13721428</v>
      </c>
      <c r="I235" s="10">
        <v>80.228532020000003</v>
      </c>
      <c r="J235" s="10">
        <v>31.59852278</v>
      </c>
      <c r="K235" s="10">
        <v>79.124735529999995</v>
      </c>
      <c r="L235" s="11">
        <v>5.0289351851851849E-3</v>
      </c>
      <c r="M235" s="11">
        <v>5.6423495370370369E-3</v>
      </c>
      <c r="N235" s="10">
        <v>2.4445444800000011</v>
      </c>
      <c r="O235" s="10">
        <v>11.749632349999999</v>
      </c>
      <c r="P235" s="10">
        <v>0.20805284856423625</v>
      </c>
      <c r="Q235" s="9">
        <v>0.21867793216554324</v>
      </c>
      <c r="R235">
        <v>9.2742201800000004</v>
      </c>
      <c r="S235">
        <v>0.78932003178805854</v>
      </c>
      <c r="T235" s="9">
        <v>0.50699023122669029</v>
      </c>
      <c r="U235" s="3">
        <v>13.20642857</v>
      </c>
      <c r="V235" s="3">
        <v>9.0154903386666678</v>
      </c>
      <c r="W235" s="3">
        <v>0.41289800576666669</v>
      </c>
      <c r="X235" s="3">
        <v>0.45041045593333334</v>
      </c>
      <c r="Y235" s="3">
        <v>26.377818333333334</v>
      </c>
      <c r="Z235" s="3">
        <v>29.665105553333333</v>
      </c>
      <c r="AA235" s="3">
        <v>10.884762053333333</v>
      </c>
      <c r="AB235" s="3">
        <v>13.347869796666666</v>
      </c>
      <c r="AC235" s="3">
        <v>91.804732983333338</v>
      </c>
      <c r="AD235" s="3">
        <v>80.415489193333329</v>
      </c>
      <c r="AE235" s="3">
        <v>31.575704513333335</v>
      </c>
      <c r="AF235" s="3">
        <v>31.266712159999997</v>
      </c>
      <c r="AG235" s="3">
        <v>70.168670433333332</v>
      </c>
      <c r="AH235" s="3">
        <v>76.00223823666667</v>
      </c>
      <c r="AI235" s="12">
        <v>43650</v>
      </c>
      <c r="AJ235" s="13">
        <v>636.93333333333339</v>
      </c>
      <c r="AK235" s="16">
        <v>3.08182</v>
      </c>
      <c r="AL235" s="10">
        <v>8.1820000000000004E-2</v>
      </c>
      <c r="AM235" s="10">
        <v>0.46753837495376105</v>
      </c>
      <c r="AN235" s="14">
        <v>12</v>
      </c>
      <c r="AO235" s="10">
        <v>285.14999999999998</v>
      </c>
      <c r="AP235" s="14">
        <v>10.5</v>
      </c>
      <c r="AQ235" s="14">
        <v>37</v>
      </c>
      <c r="AR235" s="10">
        <v>310.14999999999998</v>
      </c>
      <c r="AS235" s="14">
        <v>47.1</v>
      </c>
      <c r="AT235" s="14">
        <v>0.5</v>
      </c>
      <c r="AU235" s="10">
        <v>0.54461020971550766</v>
      </c>
      <c r="AV235" s="10">
        <v>16.049540566309012</v>
      </c>
      <c r="AW235" s="10">
        <v>0.46819339914545655</v>
      </c>
      <c r="AX235" s="10">
        <v>0.51072952503735847</v>
      </c>
      <c r="AY235" s="10">
        <v>12.353503738067664</v>
      </c>
      <c r="AZ235" s="10">
        <v>15.14598369408351</v>
      </c>
      <c r="BA235" s="10">
        <v>2.7758275147857567</v>
      </c>
      <c r="BB235" s="10">
        <v>0.236248031606347</v>
      </c>
      <c r="BC235" s="2">
        <v>0.24773425352770309</v>
      </c>
      <c r="BD235" s="1" t="s">
        <v>59</v>
      </c>
      <c r="BE235" s="15"/>
      <c r="BF235" s="9">
        <v>0.50699023122669029</v>
      </c>
      <c r="BG235">
        <v>55</v>
      </c>
      <c r="BH235" s="19">
        <v>150.1</v>
      </c>
      <c r="BI235">
        <v>102</v>
      </c>
      <c r="BJ235" s="19">
        <v>33</v>
      </c>
      <c r="BK235">
        <v>89</v>
      </c>
      <c r="BL235" s="20">
        <v>13.7</v>
      </c>
      <c r="BM235">
        <v>87</v>
      </c>
      <c r="BN235">
        <v>67</v>
      </c>
      <c r="BO235" s="20">
        <v>7.71</v>
      </c>
      <c r="BP235">
        <v>90</v>
      </c>
      <c r="BQ235" s="19">
        <v>13.5</v>
      </c>
      <c r="BR235">
        <v>89</v>
      </c>
      <c r="BS235">
        <v>73</v>
      </c>
      <c r="BT235" s="20">
        <v>11.67</v>
      </c>
      <c r="BU235" s="20">
        <v>0.19999999999999929</v>
      </c>
      <c r="BV235" s="20">
        <v>-2</v>
      </c>
      <c r="BW235" s="20">
        <v>-6</v>
      </c>
      <c r="BX235" s="20">
        <v>-1</v>
      </c>
      <c r="BY235" s="20">
        <v>-3.96</v>
      </c>
      <c r="BZ235" s="25">
        <f t="shared" si="7"/>
        <v>46.266421740000006</v>
      </c>
      <c r="CA235" s="25">
        <f t="shared" si="6"/>
        <v>20.535464360646092</v>
      </c>
    </row>
    <row r="236" spans="1:79" x14ac:dyDescent="0.3">
      <c r="A236" s="2">
        <v>200</v>
      </c>
      <c r="B236" s="3" t="s">
        <v>277</v>
      </c>
      <c r="C236" s="10">
        <v>526</v>
      </c>
      <c r="D236" s="9" t="s">
        <v>58</v>
      </c>
      <c r="E236" s="10">
        <v>9.0730761960000006</v>
      </c>
      <c r="F236" s="10">
        <v>1.0387908480000001</v>
      </c>
      <c r="G236" s="10">
        <v>11.55600742</v>
      </c>
      <c r="H236" s="10">
        <v>11.77027869</v>
      </c>
      <c r="I236" s="10">
        <v>70.059341149999995</v>
      </c>
      <c r="J236" s="10">
        <v>33.899399270000004</v>
      </c>
      <c r="K236" s="10">
        <v>83.029059989999993</v>
      </c>
      <c r="L236" s="11">
        <v>5.4224537037037036E-3</v>
      </c>
      <c r="M236" s="11">
        <v>6.2789236111111119E-3</v>
      </c>
      <c r="N236" s="10">
        <v>3.8522166489999998</v>
      </c>
      <c r="O236" s="10">
        <v>14.333216950000008</v>
      </c>
      <c r="P236" s="10">
        <v>0.26876148337376543</v>
      </c>
      <c r="Q236" s="9">
        <v>0.26876148337376543</v>
      </c>
      <c r="R236">
        <v>9.0029991199999984</v>
      </c>
      <c r="S236">
        <v>0.62812131787344461</v>
      </c>
      <c r="T236" s="9">
        <v>0.62812131787344461</v>
      </c>
      <c r="U236" s="3">
        <v>13.239121040000001</v>
      </c>
      <c r="V236" s="3">
        <v>9.0730761960000006</v>
      </c>
      <c r="W236" s="3">
        <v>0.68402220329999996</v>
      </c>
      <c r="X236" s="3">
        <v>1.0387908480000001</v>
      </c>
      <c r="Y236" s="3">
        <v>11.746988849999999</v>
      </c>
      <c r="Z236" s="3">
        <v>11.55600742</v>
      </c>
      <c r="AA236" s="3">
        <v>7.9180620409999998</v>
      </c>
      <c r="AB236" s="3">
        <v>11.77027869</v>
      </c>
      <c r="AC236" s="3">
        <v>84.392558100000002</v>
      </c>
      <c r="AD236" s="3">
        <v>70.059341149999995</v>
      </c>
      <c r="AE236" s="3">
        <v>34.432123390000001</v>
      </c>
      <c r="AF236" s="3">
        <v>33.899399270000004</v>
      </c>
      <c r="AG236" s="3">
        <v>74.026060869999995</v>
      </c>
      <c r="AH236" s="3">
        <v>83.029059989999993</v>
      </c>
      <c r="AI236" s="12">
        <v>43650</v>
      </c>
      <c r="AJ236" s="13">
        <v>636.93333333333339</v>
      </c>
      <c r="AK236" s="16">
        <v>3.08182</v>
      </c>
      <c r="AL236" s="10">
        <v>8.1820000000000004E-2</v>
      </c>
      <c r="AM236" s="10">
        <v>1.011211733326411</v>
      </c>
      <c r="AN236" s="14">
        <v>12</v>
      </c>
      <c r="AO236" s="10">
        <v>285.14999999999998</v>
      </c>
      <c r="AP236" s="14">
        <v>10.5</v>
      </c>
      <c r="AQ236" s="14">
        <v>37</v>
      </c>
      <c r="AR236" s="10">
        <v>310.14999999999998</v>
      </c>
      <c r="AS236" s="14">
        <v>47.1</v>
      </c>
      <c r="AT236" s="14">
        <v>0.5</v>
      </c>
      <c r="AU236" s="10">
        <v>1.1779059509460454</v>
      </c>
      <c r="AV236" s="10">
        <v>13.611889909194657</v>
      </c>
      <c r="AW236" s="10">
        <v>0.77562660991627808</v>
      </c>
      <c r="AX236" s="10">
        <v>1.1779059509460454</v>
      </c>
      <c r="AY236" s="10">
        <v>9.1112771384498181</v>
      </c>
      <c r="AZ236" s="10">
        <v>13.611889909194657</v>
      </c>
      <c r="BA236" s="10">
        <v>4.5006127707448389</v>
      </c>
      <c r="BB236" s="10">
        <v>0.31399878941655429</v>
      </c>
      <c r="BC236" s="2">
        <v>0.31399878941655429</v>
      </c>
      <c r="BD236" s="1" t="s">
        <v>59</v>
      </c>
      <c r="BE236" s="15"/>
      <c r="BF236" s="9">
        <v>0.62812131787344461</v>
      </c>
      <c r="BG236">
        <v>86</v>
      </c>
      <c r="BH236" s="19">
        <v>145.6</v>
      </c>
      <c r="BI236">
        <v>92</v>
      </c>
      <c r="BJ236" s="19">
        <v>31.3</v>
      </c>
      <c r="BK236">
        <v>89</v>
      </c>
      <c r="BL236" s="20">
        <v>14</v>
      </c>
      <c r="BM236">
        <v>87</v>
      </c>
      <c r="BN236">
        <v>82</v>
      </c>
      <c r="BO236" s="20">
        <v>6.6</v>
      </c>
      <c r="BP236">
        <v>86</v>
      </c>
      <c r="BQ236" s="19">
        <v>15.6</v>
      </c>
      <c r="BR236">
        <v>84</v>
      </c>
      <c r="BS236">
        <v>94</v>
      </c>
      <c r="BT236" s="20">
        <v>4.49</v>
      </c>
      <c r="BU236" s="20">
        <v>-1.5999999999999996</v>
      </c>
      <c r="BV236" s="20">
        <v>3</v>
      </c>
      <c r="BW236" s="20">
        <v>-12</v>
      </c>
      <c r="BX236" s="20">
        <v>3</v>
      </c>
      <c r="BY236" s="20">
        <v>2.1099999999999994</v>
      </c>
      <c r="BZ236" s="25">
        <f t="shared" si="7"/>
        <v>41.730498040000001</v>
      </c>
      <c r="CA236" s="25">
        <f t="shared" si="6"/>
        <v>19.684791446534234</v>
      </c>
    </row>
    <row r="237" spans="1:79" x14ac:dyDescent="0.3">
      <c r="A237" s="2">
        <v>201</v>
      </c>
      <c r="B237" s="9" t="s">
        <v>278</v>
      </c>
      <c r="C237" s="10">
        <v>562</v>
      </c>
      <c r="D237" s="9" t="s">
        <v>58</v>
      </c>
      <c r="E237" s="10">
        <v>8.472027636</v>
      </c>
      <c r="F237" s="10">
        <v>0.71122964200000005</v>
      </c>
      <c r="G237" s="10">
        <v>19.78449603</v>
      </c>
      <c r="H237" s="10">
        <v>14.084116939999999</v>
      </c>
      <c r="I237" s="10">
        <v>68.468959839999997</v>
      </c>
      <c r="J237" s="10">
        <v>34.142311710000001</v>
      </c>
      <c r="K237" s="10">
        <v>85.933398460000006</v>
      </c>
      <c r="L237" s="11">
        <v>3.9467592592592592E-3</v>
      </c>
      <c r="M237" s="11">
        <v>4.4907291666666663E-3</v>
      </c>
      <c r="N237" s="10">
        <v>3.4204240499999994</v>
      </c>
      <c r="O237" s="10">
        <v>14.17673975000001</v>
      </c>
      <c r="P237" s="10">
        <v>0.24127014463956686</v>
      </c>
      <c r="Q237" s="9">
        <v>0.15121710830412818</v>
      </c>
      <c r="R237">
        <v>14.123192970000005</v>
      </c>
      <c r="S237">
        <v>0.99622291295853094</v>
      </c>
      <c r="T237" s="9">
        <v>0.71263380054283709</v>
      </c>
      <c r="U237" s="3">
        <v>13.28948192</v>
      </c>
      <c r="V237" s="3">
        <v>8.6814096716666675</v>
      </c>
      <c r="W237" s="3">
        <v>0.56052732440000008</v>
      </c>
      <c r="X237" s="3">
        <v>0.67705163646666666</v>
      </c>
      <c r="Y237" s="3">
        <v>19.819776063333336</v>
      </c>
      <c r="Z237" s="3">
        <v>19.679904393333331</v>
      </c>
      <c r="AA237" s="3">
        <v>11.108165393333332</v>
      </c>
      <c r="AB237" s="3">
        <v>13.322659389999998</v>
      </c>
      <c r="AC237" s="3">
        <v>83.889230433333339</v>
      </c>
      <c r="AD237" s="3">
        <v>68.593496853333335</v>
      </c>
      <c r="AE237" s="3">
        <v>33.554229049999996</v>
      </c>
      <c r="AF237" s="3">
        <v>33.413366109999998</v>
      </c>
      <c r="AG237" s="3">
        <v>71.806846173333341</v>
      </c>
      <c r="AH237" s="3">
        <v>82.535990210000008</v>
      </c>
      <c r="AI237" s="12">
        <v>43650</v>
      </c>
      <c r="AJ237" s="13">
        <v>636.93333333333339</v>
      </c>
      <c r="AK237" s="16">
        <v>3.08182</v>
      </c>
      <c r="AL237" s="10">
        <v>8.1820000000000004E-2</v>
      </c>
      <c r="AM237" s="10">
        <v>0.69234703065071934</v>
      </c>
      <c r="AN237" s="14">
        <v>12</v>
      </c>
      <c r="AO237" s="10">
        <v>285.14999999999998</v>
      </c>
      <c r="AP237" s="14">
        <v>10.5</v>
      </c>
      <c r="AQ237" s="14">
        <v>37</v>
      </c>
      <c r="AR237" s="10">
        <v>310.14999999999998</v>
      </c>
      <c r="AS237" s="14">
        <v>47.1</v>
      </c>
      <c r="AT237" s="14">
        <v>0.5</v>
      </c>
      <c r="AU237" s="10">
        <v>0.80647767489863897</v>
      </c>
      <c r="AV237" s="10">
        <v>15.955754357315753</v>
      </c>
      <c r="AW237" s="10">
        <v>0.63559326918388914</v>
      </c>
      <c r="AX237" s="10">
        <v>0.76772254321193767</v>
      </c>
      <c r="AY237" s="10">
        <v>12.593580545485453</v>
      </c>
      <c r="AZ237" s="10">
        <v>15.110854432804196</v>
      </c>
      <c r="BA237" s="10">
        <v>3.8827542308169374</v>
      </c>
      <c r="BB237" s="10">
        <v>0.27388202783485072</v>
      </c>
      <c r="BC237" s="2">
        <v>0.17192640678858287</v>
      </c>
      <c r="BD237" s="1" t="s">
        <v>59</v>
      </c>
      <c r="BE237" s="15"/>
      <c r="BF237" s="9">
        <v>0.71263380054283709</v>
      </c>
      <c r="BG237">
        <v>52</v>
      </c>
      <c r="BH237" s="19">
        <v>155</v>
      </c>
      <c r="BI237">
        <v>143</v>
      </c>
      <c r="BJ237" s="19">
        <v>32.200000000000003</v>
      </c>
      <c r="BK237">
        <v>97</v>
      </c>
      <c r="BL237" s="20">
        <v>13.9</v>
      </c>
      <c r="BM237">
        <v>86</v>
      </c>
      <c r="BN237">
        <v>63</v>
      </c>
      <c r="BO237" s="20">
        <v>9.86</v>
      </c>
      <c r="BP237">
        <v>89</v>
      </c>
      <c r="BQ237" s="19">
        <v>13.8</v>
      </c>
      <c r="BR237">
        <v>81</v>
      </c>
      <c r="BS237">
        <v>74</v>
      </c>
      <c r="BT237" s="20">
        <v>10.57</v>
      </c>
      <c r="BU237" s="20">
        <v>9.9999999999999645E-2</v>
      </c>
      <c r="BV237" s="20">
        <v>5</v>
      </c>
      <c r="BW237" s="20">
        <v>-11</v>
      </c>
      <c r="BX237" s="20">
        <v>8</v>
      </c>
      <c r="BY237" s="20">
        <v>-0.71000000000000085</v>
      </c>
      <c r="BZ237" s="25">
        <f t="shared" si="7"/>
        <v>64.86370891</v>
      </c>
      <c r="CA237" s="25">
        <f t="shared" si="6"/>
        <v>26.998422022892818</v>
      </c>
    </row>
    <row r="238" spans="1:79" x14ac:dyDescent="0.3">
      <c r="A238" s="2">
        <v>204</v>
      </c>
      <c r="B238" s="9" t="s">
        <v>281</v>
      </c>
      <c r="C238" s="10">
        <v>598</v>
      </c>
      <c r="D238" s="9" t="s">
        <v>58</v>
      </c>
      <c r="E238" s="10">
        <v>8.8823530870000003</v>
      </c>
      <c r="F238" s="10">
        <v>0.66274281850000005</v>
      </c>
      <c r="G238" s="10">
        <v>24.43347193</v>
      </c>
      <c r="H238" s="10">
        <v>16.140304109999999</v>
      </c>
      <c r="I238" s="10">
        <v>75.622809590000003</v>
      </c>
      <c r="J238" s="10">
        <v>32.00059092</v>
      </c>
      <c r="K238" s="10">
        <v>81.396907959999993</v>
      </c>
      <c r="L238" s="11">
        <v>4.7222222222222223E-3</v>
      </c>
      <c r="M238" s="11">
        <v>5.3298495370370375E-3</v>
      </c>
      <c r="N238" s="10">
        <v>5.0011432599999992</v>
      </c>
      <c r="O238" s="10">
        <v>12.071697130000004</v>
      </c>
      <c r="P238" s="10">
        <v>0.41428667453654028</v>
      </c>
      <c r="Q238" s="9">
        <v>0.25227909761002903</v>
      </c>
      <c r="R238">
        <v>10.424137139999999</v>
      </c>
      <c r="S238">
        <v>0.86351877683332801</v>
      </c>
      <c r="T238" s="9">
        <v>0.62541954739610683</v>
      </c>
      <c r="U238" s="3">
        <v>13.279165396666665</v>
      </c>
      <c r="V238" s="3">
        <v>8.9516440890000002</v>
      </c>
      <c r="W238" s="3">
        <v>0.52922105350000004</v>
      </c>
      <c r="X238" s="3">
        <v>0.64914133740000002</v>
      </c>
      <c r="Y238" s="3">
        <v>22.164932230000002</v>
      </c>
      <c r="Z238" s="3">
        <v>23.650067623333332</v>
      </c>
      <c r="AA238" s="3">
        <v>11.738977136666668</v>
      </c>
      <c r="AB238" s="3">
        <v>15.142651839999999</v>
      </c>
      <c r="AC238" s="3">
        <v>87.634028726666671</v>
      </c>
      <c r="AD238" s="3">
        <v>73.528438460000004</v>
      </c>
      <c r="AE238" s="3">
        <v>31.734739439999998</v>
      </c>
      <c r="AF238" s="3">
        <v>31.911789089999999</v>
      </c>
      <c r="AG238" s="3">
        <v>73.105183463333333</v>
      </c>
      <c r="AH238" s="3">
        <v>81.698622666666665</v>
      </c>
      <c r="AI238" s="12">
        <v>43650</v>
      </c>
      <c r="AJ238" s="13">
        <v>636.93333333333339</v>
      </c>
      <c r="AK238" s="16">
        <v>3.08182</v>
      </c>
      <c r="AL238" s="10">
        <v>8.1820000000000004E-2</v>
      </c>
      <c r="AM238" s="10">
        <v>0.64514749579793762</v>
      </c>
      <c r="AN238" s="14">
        <v>12</v>
      </c>
      <c r="AO238" s="10">
        <v>285.14999999999998</v>
      </c>
      <c r="AP238" s="14">
        <v>10.5</v>
      </c>
      <c r="AQ238" s="14">
        <v>37</v>
      </c>
      <c r="AR238" s="10">
        <v>310.14999999999998</v>
      </c>
      <c r="AS238" s="14">
        <v>47.1</v>
      </c>
      <c r="AT238" s="14">
        <v>0.5</v>
      </c>
      <c r="AU238" s="10">
        <v>0.75149748513947723</v>
      </c>
      <c r="AV238" s="10">
        <v>18.36169270862101</v>
      </c>
      <c r="AW238" s="10">
        <v>0.60009445547558915</v>
      </c>
      <c r="AX238" s="10">
        <v>0.736074490645238</v>
      </c>
      <c r="AY238" s="10">
        <v>13.304533566028299</v>
      </c>
      <c r="AZ238" s="10">
        <v>17.223691748333685</v>
      </c>
      <c r="BA238" s="10">
        <v>5.7094772573076362</v>
      </c>
      <c r="BB238" s="10">
        <v>0.47296392510699398</v>
      </c>
      <c r="BC238" s="2">
        <v>0.29031941270010631</v>
      </c>
      <c r="BD238" s="1" t="s">
        <v>59</v>
      </c>
      <c r="BE238" s="15"/>
      <c r="BF238" s="9">
        <v>0.62541954739610683</v>
      </c>
      <c r="BG238">
        <v>62</v>
      </c>
      <c r="BH238" s="19">
        <v>151.80000000000001</v>
      </c>
      <c r="BI238">
        <v>107</v>
      </c>
      <c r="BJ238" s="19">
        <v>32.299999999999997</v>
      </c>
      <c r="BK238">
        <v>88</v>
      </c>
      <c r="BL238" s="20">
        <v>13.2</v>
      </c>
      <c r="BM238">
        <v>87</v>
      </c>
      <c r="BN238">
        <v>63</v>
      </c>
      <c r="BO238" s="20">
        <v>6.26</v>
      </c>
      <c r="BP238">
        <v>82</v>
      </c>
      <c r="BQ238" s="19">
        <v>15.5</v>
      </c>
      <c r="BR238">
        <v>86</v>
      </c>
      <c r="BS238">
        <v>89</v>
      </c>
      <c r="BT238" s="20">
        <v>10.5</v>
      </c>
      <c r="BU238" s="20">
        <v>-2.3000000000000007</v>
      </c>
      <c r="BV238" s="20">
        <v>1</v>
      </c>
      <c r="BW238" s="20">
        <v>-26</v>
      </c>
      <c r="BX238" s="20">
        <v>6</v>
      </c>
      <c r="BY238" s="20">
        <v>-4.24</v>
      </c>
      <c r="BZ238" s="25">
        <f t="shared" si="7"/>
        <v>48.534383590000004</v>
      </c>
      <c r="CA238" s="25">
        <f t="shared" si="6"/>
        <v>21.062308768211413</v>
      </c>
    </row>
    <row r="239" spans="1:79" x14ac:dyDescent="0.3">
      <c r="A239" s="2">
        <v>205</v>
      </c>
      <c r="B239" s="9" t="s">
        <v>282</v>
      </c>
      <c r="C239" s="10">
        <v>597</v>
      </c>
      <c r="D239" s="9" t="s">
        <v>58</v>
      </c>
      <c r="E239" s="10">
        <v>9.6320142129999997</v>
      </c>
      <c r="F239" s="10">
        <v>0.54034313339999995</v>
      </c>
      <c r="G239" s="10">
        <v>22.035549830000001</v>
      </c>
      <c r="H239" s="10">
        <v>11.91659007</v>
      </c>
      <c r="I239" s="10">
        <v>79.443849510000007</v>
      </c>
      <c r="J239" s="10">
        <v>32.103908439999998</v>
      </c>
      <c r="K239" s="10">
        <v>70.011612479999997</v>
      </c>
      <c r="L239" s="11">
        <v>4.5486111111111109E-3</v>
      </c>
      <c r="M239" s="11">
        <v>5.2314699074074078E-3</v>
      </c>
      <c r="N239" s="10">
        <v>1.4005041699999996</v>
      </c>
      <c r="O239" s="10">
        <v>12.197007719999988</v>
      </c>
      <c r="P239" s="10">
        <v>0.11482358641976829</v>
      </c>
      <c r="Q239" s="9">
        <v>0.14158453476743874</v>
      </c>
      <c r="R239">
        <v>7.9164671999999996</v>
      </c>
      <c r="S239">
        <v>0.64904994583376452</v>
      </c>
      <c r="T239" s="9">
        <v>0.44835700675990692</v>
      </c>
      <c r="U239" s="3">
        <v>13.290028933333334</v>
      </c>
      <c r="V239" s="3">
        <v>9.6314428553333329</v>
      </c>
      <c r="W239" s="3">
        <v>0.50211144926666662</v>
      </c>
      <c r="X239" s="3">
        <v>0.56117194106666668</v>
      </c>
      <c r="Y239" s="3">
        <v>20.904873870000003</v>
      </c>
      <c r="Z239" s="3">
        <v>21.745587996666668</v>
      </c>
      <c r="AA239" s="3">
        <v>10.493760893333333</v>
      </c>
      <c r="AB239" s="3">
        <v>12.22596397</v>
      </c>
      <c r="AC239" s="3">
        <v>91.628386919999983</v>
      </c>
      <c r="AD239" s="3">
        <v>78.083160656666678</v>
      </c>
      <c r="AE239" s="3">
        <v>32.119448920000004</v>
      </c>
      <c r="AF239" s="3">
        <v>32.389832566666662</v>
      </c>
      <c r="AG239" s="3">
        <v>63.005055279999993</v>
      </c>
      <c r="AH239" s="3">
        <v>68.798132856666669</v>
      </c>
      <c r="AI239" s="12">
        <v>43650</v>
      </c>
      <c r="AJ239" s="13">
        <v>636.93333333333339</v>
      </c>
      <c r="AK239" s="16">
        <v>3.08182</v>
      </c>
      <c r="AL239" s="10">
        <v>8.1820000000000004E-2</v>
      </c>
      <c r="AM239" s="10">
        <v>0.52599743015490841</v>
      </c>
      <c r="AN239" s="14">
        <v>12</v>
      </c>
      <c r="AO239" s="10">
        <v>285.14999999999998</v>
      </c>
      <c r="AP239" s="14">
        <v>10.5</v>
      </c>
      <c r="AQ239" s="14">
        <v>37</v>
      </c>
      <c r="AR239" s="10">
        <v>310.14999999999998</v>
      </c>
      <c r="AS239" s="14">
        <v>47.1</v>
      </c>
      <c r="AT239" s="14">
        <v>0.5</v>
      </c>
      <c r="AU239" s="10">
        <v>0.61270600680599452</v>
      </c>
      <c r="AV239" s="10">
        <v>13.501313744113812</v>
      </c>
      <c r="AW239" s="10">
        <v>0.5693543269735758</v>
      </c>
      <c r="AX239" s="10">
        <v>0.63632421305888343</v>
      </c>
      <c r="AY239" s="10">
        <v>11.900268333765874</v>
      </c>
      <c r="AZ239" s="10">
        <v>13.847652411869413</v>
      </c>
      <c r="BA239" s="10">
        <v>1.588199166390627</v>
      </c>
      <c r="BB239" s="10">
        <v>0.13021219653623606</v>
      </c>
      <c r="BC239" s="2">
        <v>0.1592377209696155</v>
      </c>
      <c r="BD239" s="1" t="s">
        <v>59</v>
      </c>
      <c r="BE239" s="15"/>
      <c r="BF239" s="9">
        <v>0.44835700675990692</v>
      </c>
      <c r="BG239">
        <v>64</v>
      </c>
      <c r="BH239" s="19">
        <v>146.4</v>
      </c>
      <c r="BI239">
        <v>84</v>
      </c>
      <c r="BJ239" s="19">
        <v>31.1</v>
      </c>
      <c r="BK239">
        <v>88</v>
      </c>
      <c r="BL239" s="20">
        <v>13.8</v>
      </c>
      <c r="BM239">
        <v>87</v>
      </c>
      <c r="BN239">
        <v>69</v>
      </c>
      <c r="BO239" s="20">
        <v>6.91</v>
      </c>
      <c r="BP239">
        <v>91</v>
      </c>
      <c r="BQ239" s="19">
        <v>12.9</v>
      </c>
      <c r="BR239">
        <v>85</v>
      </c>
      <c r="BS239">
        <v>74</v>
      </c>
      <c r="BT239" s="20">
        <v>4.0599999999999996</v>
      </c>
      <c r="BU239" s="20">
        <v>0.90000000000000036</v>
      </c>
      <c r="BV239" s="20">
        <v>2</v>
      </c>
      <c r="BW239" s="20">
        <v>-5</v>
      </c>
      <c r="BX239" s="20">
        <v>-3</v>
      </c>
      <c r="BY239" s="20">
        <v>2.8500000000000005</v>
      </c>
      <c r="BZ239" s="25">
        <f t="shared" si="7"/>
        <v>38.101759080000001</v>
      </c>
      <c r="CA239" s="25">
        <f t="shared" si="6"/>
        <v>17.777180137507841</v>
      </c>
    </row>
    <row r="240" spans="1:79" x14ac:dyDescent="0.3">
      <c r="A240" s="2">
        <v>206</v>
      </c>
      <c r="B240" s="9" t="s">
        <v>283</v>
      </c>
      <c r="C240" s="10">
        <v>528</v>
      </c>
      <c r="D240" s="9" t="s">
        <v>58</v>
      </c>
      <c r="E240" s="10">
        <v>9.9701887330000005</v>
      </c>
      <c r="F240" s="10">
        <v>0.53623081319999999</v>
      </c>
      <c r="G240" s="10">
        <v>16.69687206</v>
      </c>
      <c r="H240" s="10">
        <v>8.9129294740000002</v>
      </c>
      <c r="I240" s="10">
        <v>66.079583290000002</v>
      </c>
      <c r="J240" s="10">
        <v>33.391464229999997</v>
      </c>
      <c r="K240" s="10">
        <v>78.042134750000002</v>
      </c>
      <c r="L240" s="11">
        <v>6.6435185185185182E-3</v>
      </c>
      <c r="M240" s="11">
        <v>7.2453587962962966E-3</v>
      </c>
      <c r="N240" s="10">
        <v>1.2622614520000006</v>
      </c>
      <c r="O240" s="10">
        <v>12.167622219999998</v>
      </c>
      <c r="P240" s="10">
        <v>0.10373936905480295</v>
      </c>
      <c r="Q240" s="9">
        <v>0.1412680208080489</v>
      </c>
      <c r="R240">
        <v>7.5705799899999988</v>
      </c>
      <c r="S240">
        <v>0.62219058523662807</v>
      </c>
      <c r="T240" s="9">
        <v>0.93111940887528666</v>
      </c>
      <c r="U240" s="3">
        <v>13.326309219999999</v>
      </c>
      <c r="V240" s="3">
        <v>9.6907263050000001</v>
      </c>
      <c r="W240" s="3">
        <v>0.4620104465</v>
      </c>
      <c r="X240" s="3">
        <v>0.57804999084999997</v>
      </c>
      <c r="Y240" s="3">
        <v>18.998032125000002</v>
      </c>
      <c r="Z240" s="3">
        <v>18.304897275000002</v>
      </c>
      <c r="AA240" s="3">
        <v>8.6502263110000008</v>
      </c>
      <c r="AB240" s="3">
        <v>10.611665432000001</v>
      </c>
      <c r="AC240" s="3">
        <v>78.068129540000001</v>
      </c>
      <c r="AD240" s="3">
        <v>64.543976415000003</v>
      </c>
      <c r="AE240" s="3">
        <v>33.00634531</v>
      </c>
      <c r="AF240" s="3">
        <v>33.125251660000004</v>
      </c>
      <c r="AG240" s="3">
        <v>68.122926185000011</v>
      </c>
      <c r="AH240" s="3">
        <v>81.13459914500001</v>
      </c>
      <c r="AI240" s="12">
        <v>43650</v>
      </c>
      <c r="AJ240" s="13">
        <v>636.93333333333339</v>
      </c>
      <c r="AK240" s="16">
        <v>3.08182</v>
      </c>
      <c r="AL240" s="10">
        <v>8.1820000000000004E-2</v>
      </c>
      <c r="AM240" s="10">
        <v>0.52199428895912159</v>
      </c>
      <c r="AN240" s="14">
        <v>12</v>
      </c>
      <c r="AO240" s="10">
        <v>285.14999999999998</v>
      </c>
      <c r="AP240" s="14">
        <v>10.5</v>
      </c>
      <c r="AQ240" s="14">
        <v>37</v>
      </c>
      <c r="AR240" s="10">
        <v>310.14999999999998</v>
      </c>
      <c r="AS240" s="14">
        <v>47.1</v>
      </c>
      <c r="AT240" s="14">
        <v>0.5</v>
      </c>
      <c r="AU240" s="10">
        <v>0.60804296376407563</v>
      </c>
      <c r="AV240" s="10">
        <v>10.152415572951988</v>
      </c>
      <c r="AW240" s="10">
        <v>0.5238829889379133</v>
      </c>
      <c r="AX240" s="10">
        <v>0.65546257504814109</v>
      </c>
      <c r="AY240" s="10">
        <v>9.8403982027928922</v>
      </c>
      <c r="AZ240" s="10">
        <v>12.074427034493478</v>
      </c>
      <c r="BA240" s="10">
        <v>1.4855615137581744</v>
      </c>
      <c r="BB240" s="10">
        <v>0.12209135744832277</v>
      </c>
      <c r="BC240" s="2">
        <v>0.16125935652385714</v>
      </c>
      <c r="BD240" s="1" t="s">
        <v>59</v>
      </c>
      <c r="BE240" s="15"/>
      <c r="BF240" s="9">
        <v>0.93111940887528666</v>
      </c>
      <c r="BG240">
        <v>59</v>
      </c>
      <c r="BH240" s="19">
        <v>148.4</v>
      </c>
      <c r="BI240">
        <v>78</v>
      </c>
      <c r="BJ240" s="19">
        <v>31.4</v>
      </c>
      <c r="BK240">
        <v>92</v>
      </c>
      <c r="BL240" s="20">
        <v>13.5</v>
      </c>
      <c r="BM240">
        <v>81</v>
      </c>
      <c r="BN240">
        <v>78</v>
      </c>
      <c r="BO240" s="20">
        <v>13.83</v>
      </c>
      <c r="BP240">
        <v>93</v>
      </c>
      <c r="BQ240" s="19">
        <v>13.8</v>
      </c>
      <c r="BR240">
        <v>86</v>
      </c>
      <c r="BS240">
        <v>67</v>
      </c>
      <c r="BT240" s="20">
        <v>4.6900000000000004</v>
      </c>
      <c r="BU240" s="20">
        <v>-0.30000000000000071</v>
      </c>
      <c r="BV240" s="20">
        <v>-5</v>
      </c>
      <c r="BW240" s="20">
        <v>11</v>
      </c>
      <c r="BX240" s="20">
        <v>-1</v>
      </c>
      <c r="BY240" s="20">
        <v>9.14</v>
      </c>
      <c r="BZ240" s="25">
        <f t="shared" si="7"/>
        <v>35.380204859999999</v>
      </c>
      <c r="CA240" s="25">
        <f t="shared" si="6"/>
        <v>16.065436924680874</v>
      </c>
    </row>
    <row r="241" spans="1:79" x14ac:dyDescent="0.3">
      <c r="A241" s="2">
        <v>207</v>
      </c>
      <c r="B241" s="9" t="s">
        <v>284</v>
      </c>
      <c r="C241" s="10">
        <v>601</v>
      </c>
      <c r="D241" s="9" t="s">
        <v>58</v>
      </c>
      <c r="E241" s="10">
        <v>8.4244988959999993</v>
      </c>
      <c r="F241" s="10">
        <v>0.64392663559999996</v>
      </c>
      <c r="G241" s="10">
        <v>19.784055080000002</v>
      </c>
      <c r="H241" s="10">
        <v>12.358381700000001</v>
      </c>
      <c r="I241" s="10">
        <v>82.356884710000003</v>
      </c>
      <c r="J241" s="10">
        <v>32.292575630000002</v>
      </c>
      <c r="K241" s="10">
        <v>82.145583189999996</v>
      </c>
      <c r="L241" s="11">
        <v>5.7986111111111112E-3</v>
      </c>
      <c r="M241" s="11">
        <v>6.3773032407407407E-3</v>
      </c>
      <c r="N241" s="10">
        <v>5.1908179850000007</v>
      </c>
      <c r="O241" s="10">
        <v>10.742283119999996</v>
      </c>
      <c r="P241" s="10">
        <v>0.4832136638938262</v>
      </c>
      <c r="Q241" s="9">
        <v>0.38848125296877684</v>
      </c>
      <c r="R241">
        <v>7.8190952499999895</v>
      </c>
      <c r="S241">
        <v>0.72788020597245184</v>
      </c>
      <c r="T241" s="9">
        <v>0.79604946200237447</v>
      </c>
      <c r="U241" s="3">
        <v>13.313695236666668</v>
      </c>
      <c r="V241" s="3">
        <v>8.9445030796666671</v>
      </c>
      <c r="W241" s="3">
        <v>0.38390132309999997</v>
      </c>
      <c r="X241" s="3">
        <v>0.60760054966666666</v>
      </c>
      <c r="Y241" s="3">
        <v>17.828824743333332</v>
      </c>
      <c r="Z241" s="3">
        <v>19.412496669999999</v>
      </c>
      <c r="AA241" s="3">
        <v>6.7209317900000007</v>
      </c>
      <c r="AB241" s="3">
        <v>11.630357513333331</v>
      </c>
      <c r="AC241" s="3">
        <v>92.622705229999994</v>
      </c>
      <c r="AD241" s="3">
        <v>79.774609996666669</v>
      </c>
      <c r="AE241" s="3">
        <v>31.124828356666669</v>
      </c>
      <c r="AF241" s="3">
        <v>31.577316416666665</v>
      </c>
      <c r="AG241" s="3">
        <v>72.198431923333331</v>
      </c>
      <c r="AH241" s="3">
        <v>82.532145730000011</v>
      </c>
      <c r="AI241" s="12">
        <v>43650</v>
      </c>
      <c r="AJ241" s="13">
        <v>636.93333333333339</v>
      </c>
      <c r="AK241" s="16">
        <v>3.08182</v>
      </c>
      <c r="AL241" s="10">
        <v>8.1820000000000004E-2</v>
      </c>
      <c r="AM241" s="10">
        <v>0.62683086838296842</v>
      </c>
      <c r="AN241" s="14">
        <v>12</v>
      </c>
      <c r="AO241" s="10">
        <v>285.14999999999998</v>
      </c>
      <c r="AP241" s="14">
        <v>10.5</v>
      </c>
      <c r="AQ241" s="14">
        <v>37</v>
      </c>
      <c r="AR241" s="10">
        <v>310.14999999999998</v>
      </c>
      <c r="AS241" s="14">
        <v>47.1</v>
      </c>
      <c r="AT241" s="14">
        <v>0.5</v>
      </c>
      <c r="AU241" s="10">
        <v>0.73016143481262707</v>
      </c>
      <c r="AV241" s="10">
        <v>14.445554043624846</v>
      </c>
      <c r="AW241" s="10">
        <v>0.43531347424380717</v>
      </c>
      <c r="AX241" s="10">
        <v>0.68897055131780949</v>
      </c>
      <c r="AY241" s="10">
        <v>7.7143288849589586</v>
      </c>
      <c r="AZ241" s="10">
        <v>13.321043128792704</v>
      </c>
      <c r="BA241" s="10">
        <v>6.2655509239652467</v>
      </c>
      <c r="BB241" s="10">
        <v>0.58326063965862496</v>
      </c>
      <c r="BC241" s="2">
        <v>0.44623145044842705</v>
      </c>
      <c r="BD241" s="1" t="s">
        <v>59</v>
      </c>
      <c r="BE241" s="15"/>
      <c r="BF241" s="9">
        <v>0.79604946200237447</v>
      </c>
      <c r="BG241">
        <v>55</v>
      </c>
      <c r="BH241" s="19">
        <v>146.4</v>
      </c>
      <c r="BI241">
        <v>77</v>
      </c>
      <c r="BJ241" s="19">
        <v>29.6</v>
      </c>
      <c r="BK241">
        <v>87</v>
      </c>
      <c r="BL241" s="20">
        <v>11.4</v>
      </c>
      <c r="BM241">
        <v>88</v>
      </c>
      <c r="BN241">
        <v>92</v>
      </c>
      <c r="BO241" s="20">
        <v>6.11</v>
      </c>
      <c r="BP241">
        <v>89</v>
      </c>
      <c r="BQ241" s="19">
        <v>13.8</v>
      </c>
      <c r="BR241">
        <v>87</v>
      </c>
      <c r="BS241">
        <v>87</v>
      </c>
      <c r="BT241" s="20">
        <v>9.42</v>
      </c>
      <c r="BU241" s="20">
        <v>-2.4000000000000004</v>
      </c>
      <c r="BV241" s="20">
        <v>1</v>
      </c>
      <c r="BW241" s="20">
        <v>5</v>
      </c>
      <c r="BX241" s="20">
        <v>-2</v>
      </c>
      <c r="BY241" s="20">
        <v>-3.3099999999999996</v>
      </c>
      <c r="BZ241" s="25">
        <f t="shared" si="7"/>
        <v>34.926612490000004</v>
      </c>
      <c r="CA241" s="25">
        <f t="shared" si="6"/>
        <v>16.295748459382189</v>
      </c>
    </row>
    <row r="242" spans="1:79" x14ac:dyDescent="0.3">
      <c r="A242" s="2">
        <v>208</v>
      </c>
      <c r="B242" s="9" t="s">
        <v>285</v>
      </c>
      <c r="C242" s="10">
        <v>628</v>
      </c>
      <c r="D242" s="9" t="s">
        <v>58</v>
      </c>
      <c r="E242" s="10"/>
      <c r="F242" s="10"/>
      <c r="G242" s="10"/>
      <c r="H242" s="10"/>
      <c r="I242" s="10"/>
      <c r="J242" s="10"/>
      <c r="K242" s="10"/>
      <c r="L242" s="11"/>
      <c r="M242" s="11"/>
      <c r="N242" s="10">
        <v>0</v>
      </c>
      <c r="O242" s="10">
        <v>0</v>
      </c>
      <c r="P242" s="10" t="e">
        <v>#DIV/0!</v>
      </c>
      <c r="Q242" s="9" t="e">
        <v>#DIV/0!</v>
      </c>
      <c r="R242">
        <v>0</v>
      </c>
      <c r="S242" t="e">
        <v>#DIV/0!</v>
      </c>
      <c r="T242" s="9" t="e">
        <v>#DIV/0!</v>
      </c>
      <c r="U242" s="3" t="e">
        <v>#DIV/0!</v>
      </c>
      <c r="V242" s="3" t="e">
        <v>#DIV/0!</v>
      </c>
      <c r="W242" s="3" t="e">
        <v>#DIV/0!</v>
      </c>
      <c r="X242" s="3" t="e">
        <v>#DIV/0!</v>
      </c>
      <c r="Y242" s="3" t="e">
        <v>#DIV/0!</v>
      </c>
      <c r="Z242" s="3" t="e">
        <v>#DIV/0!</v>
      </c>
      <c r="AA242" s="3" t="e">
        <v>#DIV/0!</v>
      </c>
      <c r="AB242" s="3" t="e">
        <v>#DIV/0!</v>
      </c>
      <c r="AC242" s="3" t="e">
        <v>#DIV/0!</v>
      </c>
      <c r="AD242" s="3" t="e">
        <v>#DIV/0!</v>
      </c>
      <c r="AE242" s="3" t="e">
        <v>#DIV/0!</v>
      </c>
      <c r="AF242" s="3" t="e">
        <v>#DIV/0!</v>
      </c>
      <c r="AG242" s="3" t="e">
        <v>#DIV/0!</v>
      </c>
      <c r="AH242" s="3" t="e">
        <v>#DIV/0!</v>
      </c>
      <c r="AI242" s="12">
        <v>43650</v>
      </c>
      <c r="AJ242" s="13">
        <v>636.93333333333339</v>
      </c>
      <c r="AK242" s="16">
        <v>3.08182</v>
      </c>
      <c r="AL242" s="10">
        <v>8.1820000000000004E-2</v>
      </c>
      <c r="AM242" s="10" t="s">
        <v>518</v>
      </c>
      <c r="AN242" s="14">
        <v>12</v>
      </c>
      <c r="AO242" s="10">
        <v>285.14999999999998</v>
      </c>
      <c r="AP242" s="14">
        <v>10.5</v>
      </c>
      <c r="AQ242" s="14">
        <v>37</v>
      </c>
      <c r="AR242" s="10">
        <v>310.14999999999998</v>
      </c>
      <c r="AS242" s="14">
        <v>47.1</v>
      </c>
      <c r="AT242" s="14">
        <v>0.5</v>
      </c>
      <c r="AU242" s="10" t="s">
        <v>518</v>
      </c>
      <c r="AV242" s="10" t="s">
        <v>518</v>
      </c>
      <c r="AW242" s="10" t="e">
        <v>#DIV/0!</v>
      </c>
      <c r="AX242" s="10" t="e">
        <v>#DIV/0!</v>
      </c>
      <c r="AY242" s="10" t="e">
        <v>#DIV/0!</v>
      </c>
      <c r="AZ242" s="10" t="e">
        <v>#DIV/0!</v>
      </c>
      <c r="BA242" s="10" t="s">
        <v>518</v>
      </c>
      <c r="BB242" s="10" t="s">
        <v>518</v>
      </c>
      <c r="BC242" s="2" t="e">
        <v>#DIV/0!</v>
      </c>
      <c r="BD242" s="1" t="s">
        <v>59</v>
      </c>
      <c r="BE242" s="17" t="s">
        <v>286</v>
      </c>
      <c r="BF242" s="9" t="e">
        <v>#DIV/0!</v>
      </c>
      <c r="BH242" s="19"/>
      <c r="BJ242" s="19"/>
      <c r="BL242" s="20"/>
      <c r="BO242" s="20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5"/>
      <c r="CA242" s="25"/>
    </row>
    <row r="243" spans="1:79" x14ac:dyDescent="0.3">
      <c r="A243" s="2">
        <v>209</v>
      </c>
      <c r="B243" s="9" t="s">
        <v>287</v>
      </c>
      <c r="C243" s="10">
        <v>470</v>
      </c>
      <c r="D243" s="9" t="s">
        <v>58</v>
      </c>
      <c r="E243" s="10">
        <v>9.3144328640000005</v>
      </c>
      <c r="F243" s="10">
        <v>0.51120658590000001</v>
      </c>
      <c r="G243" s="10">
        <v>27.73453048</v>
      </c>
      <c r="H243" s="10">
        <v>14.15945846</v>
      </c>
      <c r="I243" s="10">
        <v>76.219053400000007</v>
      </c>
      <c r="J243" s="10">
        <v>30.779214939999999</v>
      </c>
      <c r="K243" s="10">
        <v>86.13075259</v>
      </c>
      <c r="L243" s="11">
        <v>6.5046296296296302E-3</v>
      </c>
      <c r="M243" s="11">
        <v>7.0833217592592597E-3</v>
      </c>
      <c r="N243" s="10">
        <v>2.9118451200000006</v>
      </c>
      <c r="O243" s="10">
        <v>16.116194739999997</v>
      </c>
      <c r="P243" s="10">
        <v>0.18067820394183207</v>
      </c>
      <c r="Q243" s="9">
        <v>0.14641923110123986</v>
      </c>
      <c r="R243">
        <v>6.9065461400000032</v>
      </c>
      <c r="S243">
        <v>0.42854695239305629</v>
      </c>
      <c r="T243" s="9">
        <v>0.49924153700086338</v>
      </c>
      <c r="U243" s="3">
        <v>13.281018179999998</v>
      </c>
      <c r="V243" s="3">
        <v>9.4495562760000009</v>
      </c>
      <c r="W243" s="3">
        <v>0.48453919003333334</v>
      </c>
      <c r="X243" s="3">
        <v>0.56340729216666663</v>
      </c>
      <c r="Y243" s="3">
        <v>24.735336880000002</v>
      </c>
      <c r="Z243" s="3">
        <v>24.859709120000002</v>
      </c>
      <c r="AA243" s="3">
        <v>11.821571083333332</v>
      </c>
      <c r="AB243" s="3">
        <v>13.859957516666666</v>
      </c>
      <c r="AC243" s="3">
        <v>91.597649753333329</v>
      </c>
      <c r="AD243" s="3">
        <v>77.391478523333333</v>
      </c>
      <c r="AE243" s="3">
        <v>29.454497816666663</v>
      </c>
      <c r="AF243" s="3">
        <v>29.792034986666664</v>
      </c>
      <c r="AG243" s="3">
        <v>80.653121689999992</v>
      </c>
      <c r="AH243" s="3">
        <v>87.534240856666656</v>
      </c>
      <c r="AI243" s="12">
        <v>43651</v>
      </c>
      <c r="AJ243" s="13">
        <v>635.5333333333333</v>
      </c>
      <c r="AK243" s="16">
        <v>3.0733760000000001</v>
      </c>
      <c r="AL243" s="10">
        <v>7.3376000000000108E-2</v>
      </c>
      <c r="AM243" s="10">
        <v>0.49900167037811183</v>
      </c>
      <c r="AN243" s="14">
        <v>12</v>
      </c>
      <c r="AO243" s="10">
        <v>285.14999999999998</v>
      </c>
      <c r="AP243" s="14">
        <v>10.5</v>
      </c>
      <c r="AQ243" s="14">
        <v>37</v>
      </c>
      <c r="AR243" s="10">
        <v>310.14999999999998</v>
      </c>
      <c r="AS243" s="14">
        <v>47.1</v>
      </c>
      <c r="AT243" s="14">
        <v>0.5</v>
      </c>
      <c r="AU243" s="10">
        <v>0.58135172527874168</v>
      </c>
      <c r="AV243" s="10">
        <v>16.123517144343847</v>
      </c>
      <c r="AW243" s="10">
        <v>0.55102516646009125</v>
      </c>
      <c r="AX243" s="10">
        <v>0.64071514407247332</v>
      </c>
      <c r="AY243" s="10">
        <v>13.598522884861135</v>
      </c>
      <c r="AZ243" s="10">
        <v>15.840427615189791</v>
      </c>
      <c r="BA243" s="10">
        <v>3.1081765330509938</v>
      </c>
      <c r="BB243" s="10">
        <v>0.19286044771701452</v>
      </c>
      <c r="BC243" s="2">
        <v>0.16320760376407129</v>
      </c>
      <c r="BD243" s="1" t="s">
        <v>59</v>
      </c>
      <c r="BE243" s="15"/>
      <c r="BF243" s="9">
        <v>0.49924153700086338</v>
      </c>
      <c r="BG243">
        <v>54</v>
      </c>
      <c r="BH243" s="19">
        <v>156.30000000000001</v>
      </c>
      <c r="BI243">
        <v>96</v>
      </c>
      <c r="BJ243" s="19">
        <v>32.700000000000003</v>
      </c>
      <c r="BK243">
        <v>88</v>
      </c>
      <c r="BL243" s="20">
        <v>14.1</v>
      </c>
      <c r="BM243">
        <v>85</v>
      </c>
      <c r="BN243">
        <v>91</v>
      </c>
      <c r="BO243" s="20">
        <v>8.17</v>
      </c>
      <c r="BP243">
        <v>93</v>
      </c>
      <c r="BQ243" s="19">
        <v>12.9</v>
      </c>
      <c r="BR243">
        <v>87</v>
      </c>
      <c r="BS243">
        <v>61</v>
      </c>
      <c r="BT243" s="20">
        <v>8.1199999999999992</v>
      </c>
      <c r="BU243" s="20">
        <v>1.1999999999999993</v>
      </c>
      <c r="BV243" s="20">
        <v>-2</v>
      </c>
      <c r="BW243" s="20">
        <v>30</v>
      </c>
      <c r="BX243" s="20">
        <v>-5</v>
      </c>
      <c r="BY243" s="20">
        <v>5.0000000000000711E-2</v>
      </c>
      <c r="BZ243" s="25">
        <f t="shared" si="7"/>
        <v>43.544867520000004</v>
      </c>
      <c r="CA243" s="25">
        <f t="shared" si="6"/>
        <v>17.824568187316331</v>
      </c>
    </row>
    <row r="244" spans="1:79" x14ac:dyDescent="0.3">
      <c r="A244" s="2">
        <v>211</v>
      </c>
      <c r="B244" s="9" t="s">
        <v>289</v>
      </c>
      <c r="C244" s="10">
        <v>626</v>
      </c>
      <c r="D244" s="9" t="s">
        <v>58</v>
      </c>
      <c r="E244" s="10">
        <v>8.6535714699999993</v>
      </c>
      <c r="F244" s="10">
        <v>0.65055336149999998</v>
      </c>
      <c r="G244" s="10">
        <v>18.371292560000001</v>
      </c>
      <c r="H244" s="10">
        <v>11.83626413</v>
      </c>
      <c r="I244" s="10">
        <v>65.146645849999999</v>
      </c>
      <c r="J244" s="10">
        <v>33.87003739</v>
      </c>
      <c r="K244" s="10">
        <v>93.074911099999994</v>
      </c>
      <c r="L244" s="11">
        <v>1.0787037037037038E-2</v>
      </c>
      <c r="M244" s="11">
        <v>1.1394664351851852E-2</v>
      </c>
      <c r="N244" s="10">
        <v>2.1094446280000003</v>
      </c>
      <c r="O244" s="10">
        <v>15.318764439999995</v>
      </c>
      <c r="P244" s="10">
        <v>0.13770331388423654</v>
      </c>
      <c r="Q244" s="9">
        <v>0.11034326647725046</v>
      </c>
      <c r="R244">
        <v>11.796976659999999</v>
      </c>
      <c r="S244">
        <v>0.77009974963751071</v>
      </c>
      <c r="T244" s="9">
        <v>0.67758756454180713</v>
      </c>
      <c r="U244" s="3">
        <v>13.303631299999999</v>
      </c>
      <c r="V244" s="3">
        <v>9.2790735103333333</v>
      </c>
      <c r="W244" s="3">
        <v>0.55981514529999998</v>
      </c>
      <c r="X244" s="3">
        <v>0.62042283479999993</v>
      </c>
      <c r="Y244" s="3">
        <v>18.14307664</v>
      </c>
      <c r="Z244" s="3">
        <v>19.11049959</v>
      </c>
      <c r="AA244" s="3">
        <v>10.150856034</v>
      </c>
      <c r="AB244" s="3">
        <v>11.784286056666668</v>
      </c>
      <c r="AC244" s="3">
        <v>81.957970306666667</v>
      </c>
      <c r="AD244" s="3">
        <v>67.025309056666671</v>
      </c>
      <c r="AE244" s="3">
        <v>33.072179786666659</v>
      </c>
      <c r="AF244" s="3">
        <v>33.080732660000002</v>
      </c>
      <c r="AG244" s="3">
        <v>83.121882753333338</v>
      </c>
      <c r="AH244" s="3">
        <v>93.14868126333333</v>
      </c>
      <c r="AI244" s="12">
        <v>43651</v>
      </c>
      <c r="AJ244" s="13">
        <v>635.5333333333333</v>
      </c>
      <c r="AK244" s="16">
        <v>3.0733760000000001</v>
      </c>
      <c r="AL244" s="10">
        <v>7.3376000000000108E-2</v>
      </c>
      <c r="AM244" s="10">
        <v>0.63502158034031619</v>
      </c>
      <c r="AN244" s="14">
        <v>12</v>
      </c>
      <c r="AO244" s="10">
        <v>285.14999999999998</v>
      </c>
      <c r="AP244" s="14">
        <v>10.5</v>
      </c>
      <c r="AQ244" s="14">
        <v>37</v>
      </c>
      <c r="AR244" s="10">
        <v>310.14999999999998</v>
      </c>
      <c r="AS244" s="14">
        <v>47.1</v>
      </c>
      <c r="AT244" s="14">
        <v>0.5</v>
      </c>
      <c r="AU244" s="10">
        <v>0.7398189489833602</v>
      </c>
      <c r="AV244" s="10">
        <v>13.591430353205025</v>
      </c>
      <c r="AW244" s="10">
        <v>0.6366301012815736</v>
      </c>
      <c r="AX244" s="10">
        <v>0.70555406632390916</v>
      </c>
      <c r="AY244" s="10">
        <v>11.536259611422667</v>
      </c>
      <c r="AZ244" s="10">
        <v>13.466109549770851</v>
      </c>
      <c r="BA244" s="10">
        <v>2.5403987081431225</v>
      </c>
      <c r="BB244" s="10">
        <v>0.1658357446576888</v>
      </c>
      <c r="BC244" s="2">
        <v>0.1304566125280614</v>
      </c>
      <c r="BD244" s="1" t="s">
        <v>59</v>
      </c>
      <c r="BE244" s="15"/>
      <c r="BF244" s="9">
        <v>0.67758756454180713</v>
      </c>
      <c r="BG244">
        <v>60</v>
      </c>
      <c r="BH244" s="19">
        <v>158</v>
      </c>
      <c r="BI244">
        <v>108</v>
      </c>
      <c r="BJ244" s="19">
        <v>32.700000000000003</v>
      </c>
      <c r="BK244">
        <v>92</v>
      </c>
      <c r="BL244" s="20">
        <v>13.5</v>
      </c>
      <c r="BM244">
        <v>81</v>
      </c>
      <c r="BN244">
        <v>70</v>
      </c>
      <c r="BO244" s="20">
        <v>8.77</v>
      </c>
      <c r="BP244">
        <v>91</v>
      </c>
      <c r="BQ244" s="19">
        <v>13.9</v>
      </c>
      <c r="BR244">
        <v>84</v>
      </c>
      <c r="BS244">
        <v>63</v>
      </c>
      <c r="BT244" s="20">
        <v>3.29</v>
      </c>
      <c r="BU244" s="20">
        <v>-0.40000000000000036</v>
      </c>
      <c r="BV244" s="20">
        <v>-3</v>
      </c>
      <c r="BW244" s="20">
        <v>7</v>
      </c>
      <c r="BX244" s="20">
        <v>1</v>
      </c>
      <c r="BY244" s="20">
        <v>5.4799999999999995</v>
      </c>
      <c r="BZ244" s="25">
        <f t="shared" si="7"/>
        <v>48.98797596</v>
      </c>
      <c r="CA244" s="25">
        <f t="shared" si="6"/>
        <v>19.62344814933504</v>
      </c>
    </row>
    <row r="245" spans="1:79" x14ac:dyDescent="0.3">
      <c r="A245" s="2">
        <v>212</v>
      </c>
      <c r="B245" s="9" t="s">
        <v>290</v>
      </c>
      <c r="C245" s="10">
        <v>621</v>
      </c>
      <c r="D245" s="9" t="s">
        <v>58</v>
      </c>
      <c r="E245" s="10">
        <v>9.4744141739999996</v>
      </c>
      <c r="F245" s="10">
        <v>0.3586304414</v>
      </c>
      <c r="G245" s="10">
        <v>18.909316050000001</v>
      </c>
      <c r="H245" s="10">
        <v>6.8506564140000004</v>
      </c>
      <c r="I245" s="10">
        <v>78.87185255</v>
      </c>
      <c r="J245" s="10">
        <v>31.86822471</v>
      </c>
      <c r="K245" s="10">
        <v>77.248684879999999</v>
      </c>
      <c r="L245" s="11">
        <v>5.4629629629629637E-3</v>
      </c>
      <c r="M245" s="11">
        <v>6.1226736111111109E-3</v>
      </c>
      <c r="N245" s="10">
        <v>0.24964751900000071</v>
      </c>
      <c r="O245" s="10">
        <v>8.7736318200000056</v>
      </c>
      <c r="P245" s="10">
        <v>2.8454296250603386E-2</v>
      </c>
      <c r="Q245" s="9">
        <v>5.5769302635251705E-2</v>
      </c>
      <c r="R245">
        <v>2.3134285900000009</v>
      </c>
      <c r="S245">
        <v>0.2636796981526402</v>
      </c>
      <c r="T245" s="9">
        <v>0.2626406217511949</v>
      </c>
      <c r="U245" s="3">
        <v>13.303331403333333</v>
      </c>
      <c r="V245" s="3">
        <v>9.8569887236666673</v>
      </c>
      <c r="W245" s="3">
        <v>0.43693632989999998</v>
      </c>
      <c r="X245" s="3">
        <v>0.4528732931333333</v>
      </c>
      <c r="Y245" s="3">
        <v>17.685852976666666</v>
      </c>
      <c r="Z245" s="3">
        <v>18.793868926666665</v>
      </c>
      <c r="AA245" s="3">
        <v>7.7558853523333333</v>
      </c>
      <c r="AB245" s="3">
        <v>8.506095924666667</v>
      </c>
      <c r="AC245" s="3">
        <v>87.458788623333348</v>
      </c>
      <c r="AD245" s="3">
        <v>75.355979896666653</v>
      </c>
      <c r="AE245" s="3">
        <v>31.737775840000001</v>
      </c>
      <c r="AF245" s="3">
        <v>32.190012076666669</v>
      </c>
      <c r="AG245" s="3">
        <v>74.84709285000001</v>
      </c>
      <c r="AH245" s="3">
        <v>78.031984356666669</v>
      </c>
      <c r="AI245" s="12">
        <v>43651</v>
      </c>
      <c r="AJ245" s="13">
        <v>635.5333333333333</v>
      </c>
      <c r="AK245" s="16">
        <v>3.0733760000000001</v>
      </c>
      <c r="AL245" s="10">
        <v>7.3376000000000108E-2</v>
      </c>
      <c r="AM245" s="10">
        <v>0.35006823903095491</v>
      </c>
      <c r="AN245" s="14">
        <v>12</v>
      </c>
      <c r="AO245" s="10">
        <v>285.14999999999998</v>
      </c>
      <c r="AP245" s="14">
        <v>10.5</v>
      </c>
      <c r="AQ245" s="14">
        <v>37</v>
      </c>
      <c r="AR245" s="10">
        <v>310.14999999999998</v>
      </c>
      <c r="AS245" s="14">
        <v>47.1</v>
      </c>
      <c r="AT245" s="14">
        <v>0.5</v>
      </c>
      <c r="AU245" s="10">
        <v>0.40783986669168359</v>
      </c>
      <c r="AV245" s="10">
        <v>7.7119729370629138</v>
      </c>
      <c r="AW245" s="10">
        <v>0.4968904866065546</v>
      </c>
      <c r="AX245" s="10">
        <v>0.51501423799581114</v>
      </c>
      <c r="AY245" s="10">
        <v>8.782346571518822</v>
      </c>
      <c r="AZ245" s="10">
        <v>9.6689397667685419</v>
      </c>
      <c r="BA245" s="10">
        <v>0.27312622475081838</v>
      </c>
      <c r="BB245" s="10">
        <v>3.1130349478332476E-2</v>
      </c>
      <c r="BC245" s="2">
        <v>6.5518497552374766E-2</v>
      </c>
      <c r="BD245" s="1" t="s">
        <v>59</v>
      </c>
      <c r="BE245" s="15"/>
      <c r="BF245" s="9">
        <v>0.2626406217511949</v>
      </c>
      <c r="BG245">
        <v>76</v>
      </c>
      <c r="BH245" s="19">
        <v>142.30000000000001</v>
      </c>
      <c r="BI245">
        <v>89</v>
      </c>
      <c r="BJ245" s="19">
        <v>29.9</v>
      </c>
      <c r="BK245">
        <v>91</v>
      </c>
      <c r="BL245" s="20">
        <v>14</v>
      </c>
      <c r="BM245">
        <v>84</v>
      </c>
      <c r="BN245">
        <v>75</v>
      </c>
      <c r="BO245" s="20">
        <v>4.3</v>
      </c>
      <c r="BP245">
        <v>95</v>
      </c>
      <c r="BQ245" s="19">
        <v>12.5</v>
      </c>
      <c r="BR245">
        <v>84</v>
      </c>
      <c r="BS245">
        <v>69</v>
      </c>
      <c r="BT245" s="20">
        <v>2.34</v>
      </c>
      <c r="BU245" s="20">
        <v>1.5</v>
      </c>
      <c r="BV245" s="20">
        <v>0</v>
      </c>
      <c r="BW245" s="20">
        <v>6</v>
      </c>
      <c r="BX245" s="20">
        <v>-4</v>
      </c>
      <c r="BY245" s="20">
        <v>1.96</v>
      </c>
      <c r="BZ245" s="25">
        <f t="shared" si="7"/>
        <v>40.36972093</v>
      </c>
      <c r="CA245" s="25">
        <f t="shared" si="6"/>
        <v>19.936363660157959</v>
      </c>
    </row>
    <row r="246" spans="1:79" x14ac:dyDescent="0.3">
      <c r="A246" s="2">
        <v>213</v>
      </c>
      <c r="B246" s="9" t="s">
        <v>291</v>
      </c>
      <c r="C246" s="10">
        <v>554</v>
      </c>
      <c r="D246" s="9" t="s">
        <v>58</v>
      </c>
      <c r="E246" s="10"/>
      <c r="F246" s="10"/>
      <c r="G246" s="10"/>
      <c r="H246" s="10"/>
      <c r="I246" s="10"/>
      <c r="J246" s="10"/>
      <c r="K246" s="10"/>
      <c r="L246" s="11"/>
      <c r="M246" s="11"/>
      <c r="N246" s="10">
        <v>0</v>
      </c>
      <c r="O246" s="10">
        <v>0</v>
      </c>
      <c r="P246" s="10" t="e">
        <v>#DIV/0!</v>
      </c>
      <c r="Q246" s="9">
        <v>8.233817242957514E-2</v>
      </c>
      <c r="R246">
        <v>0</v>
      </c>
      <c r="S246" t="e">
        <v>#DIV/0!</v>
      </c>
      <c r="T246" s="9">
        <v>0.55534436352825467</v>
      </c>
      <c r="U246" s="3">
        <v>13.196196824999999</v>
      </c>
      <c r="V246" s="3">
        <v>9.8250958359999991</v>
      </c>
      <c r="W246" s="3">
        <v>0.53270326680000002</v>
      </c>
      <c r="X246" s="3">
        <v>0.58302055014999998</v>
      </c>
      <c r="Y246" s="3">
        <v>16.824132810000002</v>
      </c>
      <c r="Z246" s="3">
        <v>17.405297914999998</v>
      </c>
      <c r="AA246" s="3">
        <v>8.9669976869999992</v>
      </c>
      <c r="AB246" s="3">
        <v>10.150538332</v>
      </c>
      <c r="AC246" s="3">
        <v>84.443566594999993</v>
      </c>
      <c r="AD246" s="3">
        <v>69.742142340000001</v>
      </c>
      <c r="AE246" s="3">
        <v>36.118428940000001</v>
      </c>
      <c r="AF246" s="3">
        <v>36.209975589999999</v>
      </c>
      <c r="AG246" s="3">
        <v>73.647127249999997</v>
      </c>
      <c r="AH246" s="3">
        <v>81.807894010000012</v>
      </c>
      <c r="AI246" s="12">
        <v>43651</v>
      </c>
      <c r="AJ246" s="13">
        <v>635.5333333333333</v>
      </c>
      <c r="AK246" s="16">
        <v>3.0733760000000001</v>
      </c>
      <c r="AL246" s="10">
        <v>7.3376000000000108E-2</v>
      </c>
      <c r="AM246" s="10" t="s">
        <v>518</v>
      </c>
      <c r="AN246" s="14">
        <v>12</v>
      </c>
      <c r="AO246" s="10">
        <v>285.14999999999998</v>
      </c>
      <c r="AP246" s="14">
        <v>10.5</v>
      </c>
      <c r="AQ246" s="14">
        <v>37</v>
      </c>
      <c r="AR246" s="10">
        <v>310.14999999999998</v>
      </c>
      <c r="AS246" s="14">
        <v>47.1</v>
      </c>
      <c r="AT246" s="14">
        <v>0.5</v>
      </c>
      <c r="AU246" s="10" t="s">
        <v>518</v>
      </c>
      <c r="AV246" s="10" t="s">
        <v>518</v>
      </c>
      <c r="AW246" s="10">
        <v>0.60579807020792509</v>
      </c>
      <c r="AX246" s="10">
        <v>0.66301963247587259</v>
      </c>
      <c r="AY246" s="10">
        <v>10.192779737648493</v>
      </c>
      <c r="AZ246" s="10">
        <v>11.536312683741958</v>
      </c>
      <c r="BA246" s="10" t="s">
        <v>518</v>
      </c>
      <c r="BB246" s="10" t="s">
        <v>518</v>
      </c>
      <c r="BC246" s="2">
        <v>9.3495553866168438E-2</v>
      </c>
      <c r="BD246" s="1" t="s">
        <v>59</v>
      </c>
      <c r="BE246" s="15"/>
      <c r="BF246" s="9">
        <v>0.55534436352825467</v>
      </c>
      <c r="BG246">
        <v>67</v>
      </c>
      <c r="BH246" s="19">
        <v>149.69999999999999</v>
      </c>
      <c r="BI246">
        <v>85</v>
      </c>
      <c r="BJ246" s="19">
        <v>31.6</v>
      </c>
      <c r="BK246">
        <v>92</v>
      </c>
      <c r="BL246" s="20">
        <v>14.6</v>
      </c>
      <c r="BM246">
        <v>77</v>
      </c>
      <c r="BN246">
        <v>68</v>
      </c>
      <c r="BO246" s="20">
        <v>12.85</v>
      </c>
      <c r="BP246">
        <v>85</v>
      </c>
      <c r="BQ246" s="19">
        <v>15.5</v>
      </c>
      <c r="BR246">
        <v>82</v>
      </c>
      <c r="BS246">
        <v>66</v>
      </c>
      <c r="BT246" s="20">
        <v>10.34</v>
      </c>
      <c r="BU246" s="20">
        <v>-0.90000000000000036</v>
      </c>
      <c r="BV246" s="20">
        <v>-5</v>
      </c>
      <c r="BW246" s="20">
        <v>2</v>
      </c>
      <c r="BX246" s="20">
        <v>7</v>
      </c>
      <c r="BY246" s="20">
        <v>2.5099999999999998</v>
      </c>
      <c r="BZ246" s="25">
        <f t="shared" si="7"/>
        <v>38.555351450000003</v>
      </c>
      <c r="CA246" s="25">
        <f t="shared" si="6"/>
        <v>17.204460780835781</v>
      </c>
    </row>
    <row r="247" spans="1:79" x14ac:dyDescent="0.3">
      <c r="A247" s="2">
        <v>214</v>
      </c>
      <c r="B247" s="9" t="s">
        <v>292</v>
      </c>
      <c r="C247" s="10">
        <v>448</v>
      </c>
      <c r="D247" s="9" t="s">
        <v>58</v>
      </c>
      <c r="E247" s="10">
        <v>10.00207146</v>
      </c>
      <c r="F247" s="10">
        <v>0.42422942060000002</v>
      </c>
      <c r="G247" s="10">
        <v>23.850866140000001</v>
      </c>
      <c r="H247" s="10">
        <v>10.134233119999999</v>
      </c>
      <c r="I247" s="10">
        <v>80.975929809999997</v>
      </c>
      <c r="J247" s="10">
        <v>33.220427659999999</v>
      </c>
      <c r="K247" s="10">
        <v>72.300942109999994</v>
      </c>
      <c r="L247" s="11">
        <v>5.2488425925925931E-3</v>
      </c>
      <c r="M247" s="11">
        <v>5.8159606481481482E-3</v>
      </c>
      <c r="N247" s="10">
        <v>3.0357075789999994</v>
      </c>
      <c r="O247" s="10">
        <v>11.622743880000002</v>
      </c>
      <c r="P247" s="10">
        <v>0.26118682561901202</v>
      </c>
      <c r="Q247" s="9">
        <v>0.18055206726817874</v>
      </c>
      <c r="R247">
        <v>10.357002799999997</v>
      </c>
      <c r="S247">
        <v>0.89109791172650321</v>
      </c>
      <c r="T247" s="9">
        <v>0.69752445578523126</v>
      </c>
      <c r="U247" s="3">
        <v>13.287350216666667</v>
      </c>
      <c r="V247" s="3">
        <v>9.8855822323333342</v>
      </c>
      <c r="W247" s="3">
        <v>0.34956442746666666</v>
      </c>
      <c r="X247" s="3">
        <v>0.41345298836666666</v>
      </c>
      <c r="Y247" s="3">
        <v>23.204227446666664</v>
      </c>
      <c r="Z247" s="3">
        <v>24.855255033333336</v>
      </c>
      <c r="AA247" s="3">
        <v>8.1431248436666674</v>
      </c>
      <c r="AB247" s="3">
        <v>10.285101701333334</v>
      </c>
      <c r="AC247" s="3">
        <v>91.401245383333332</v>
      </c>
      <c r="AD247" s="3">
        <v>79.436294353333338</v>
      </c>
      <c r="AE247" s="3">
        <v>32.447455976666667</v>
      </c>
      <c r="AF247" s="3">
        <v>32.526703726666661</v>
      </c>
      <c r="AG247" s="3">
        <v>64.515654886666667</v>
      </c>
      <c r="AH247" s="3">
        <v>72.706747366666661</v>
      </c>
      <c r="AI247" s="12">
        <v>43651</v>
      </c>
      <c r="AJ247" s="13">
        <v>635.5333333333333</v>
      </c>
      <c r="AK247" s="16">
        <v>3.0733760000000001</v>
      </c>
      <c r="AL247" s="10">
        <v>7.3376000000000108E-2</v>
      </c>
      <c r="AM247" s="10">
        <v>0.41410106078787623</v>
      </c>
      <c r="AN247" s="14">
        <v>12</v>
      </c>
      <c r="AO247" s="10">
        <v>285.14999999999998</v>
      </c>
      <c r="AP247" s="14">
        <v>10.5</v>
      </c>
      <c r="AQ247" s="14">
        <v>37</v>
      </c>
      <c r="AR247" s="10">
        <v>310.14999999999998</v>
      </c>
      <c r="AS247" s="14">
        <v>47.1</v>
      </c>
      <c r="AT247" s="14">
        <v>0.5</v>
      </c>
      <c r="AU247" s="10">
        <v>0.48244000054423192</v>
      </c>
      <c r="AV247" s="10">
        <v>11.506611873562003</v>
      </c>
      <c r="AW247" s="10">
        <v>0.39752986093879317</v>
      </c>
      <c r="AX247" s="10">
        <v>0.47018488168623018</v>
      </c>
      <c r="AY247" s="10">
        <v>9.2433833876850304</v>
      </c>
      <c r="AZ247" s="10">
        <v>11.682858751722529</v>
      </c>
      <c r="BA247" s="10">
        <v>3.4626289642269583</v>
      </c>
      <c r="BB247" s="10">
        <v>0.29791837452301823</v>
      </c>
      <c r="BC247" s="2">
        <v>0.20567890118596954</v>
      </c>
      <c r="BD247" s="1" t="s">
        <v>59</v>
      </c>
      <c r="BE247" s="15"/>
      <c r="BF247" s="9">
        <v>0.69752445578523126</v>
      </c>
      <c r="BG247">
        <v>53</v>
      </c>
      <c r="BH247" s="19">
        <v>143.4</v>
      </c>
      <c r="BI247">
        <v>77</v>
      </c>
      <c r="BJ247" s="19">
        <v>30.6</v>
      </c>
      <c r="BK247">
        <v>92</v>
      </c>
      <c r="BL247" s="20">
        <v>15.8</v>
      </c>
      <c r="BM247">
        <v>88</v>
      </c>
      <c r="BN247">
        <v>66</v>
      </c>
      <c r="BO247" s="20">
        <v>7.63</v>
      </c>
      <c r="BP247">
        <v>90</v>
      </c>
      <c r="BQ247" s="19">
        <v>14.1</v>
      </c>
      <c r="BR247">
        <v>88</v>
      </c>
      <c r="BS247">
        <v>63</v>
      </c>
      <c r="BT247" s="20">
        <v>4.9000000000000004</v>
      </c>
      <c r="BU247" s="20">
        <v>1.7000000000000011</v>
      </c>
      <c r="BV247" s="20">
        <v>0</v>
      </c>
      <c r="BW247" s="20">
        <v>3</v>
      </c>
      <c r="BX247" s="20">
        <v>2</v>
      </c>
      <c r="BY247" s="20">
        <v>2.7299999999999995</v>
      </c>
      <c r="BZ247" s="25">
        <f t="shared" si="7"/>
        <v>34.926612490000004</v>
      </c>
      <c r="CA247" s="25">
        <f t="shared" si="6"/>
        <v>16.98471105684035</v>
      </c>
    </row>
    <row r="248" spans="1:79" x14ac:dyDescent="0.3">
      <c r="A248" s="2">
        <v>216</v>
      </c>
      <c r="B248" s="9" t="s">
        <v>294</v>
      </c>
      <c r="C248" s="10">
        <v>624</v>
      </c>
      <c r="D248" s="9" t="s">
        <v>58</v>
      </c>
      <c r="E248" s="10">
        <v>8.9278216189999995</v>
      </c>
      <c r="F248" s="10">
        <v>0.60255318989999995</v>
      </c>
      <c r="G248" s="10">
        <v>29.47244074</v>
      </c>
      <c r="H248" s="10">
        <v>17.561061330000001</v>
      </c>
      <c r="I248" s="10">
        <v>86.038640630000003</v>
      </c>
      <c r="J248" s="10">
        <v>23.5718304</v>
      </c>
      <c r="K248" s="10">
        <v>78.073145580000002</v>
      </c>
      <c r="L248" s="11">
        <v>1.4913194444444446E-2</v>
      </c>
      <c r="M248" s="11">
        <v>1.5706006944444444E-2</v>
      </c>
      <c r="N248" s="10">
        <v>2.0195489700000007</v>
      </c>
      <c r="O248" s="10">
        <v>12.082512479999991</v>
      </c>
      <c r="P248" s="10">
        <v>0.16714644187977715</v>
      </c>
      <c r="Q248" s="9">
        <v>0.16714644187977715</v>
      </c>
      <c r="R248">
        <v>14.58370661</v>
      </c>
      <c r="S248">
        <v>1.2070094389838371</v>
      </c>
      <c r="T248" s="9">
        <v>1.2070094389838371</v>
      </c>
      <c r="U248" s="3">
        <v>13.335648969999999</v>
      </c>
      <c r="V248" s="3">
        <v>8.9278216189999995</v>
      </c>
      <c r="W248" s="3">
        <v>0.64588255279999995</v>
      </c>
      <c r="X248" s="3">
        <v>0.60255318989999995</v>
      </c>
      <c r="Y248" s="3">
        <v>24.169550109999999</v>
      </c>
      <c r="Z248" s="3">
        <v>29.47244074</v>
      </c>
      <c r="AA248" s="3">
        <v>15.54151236</v>
      </c>
      <c r="AB248" s="3">
        <v>17.561061330000001</v>
      </c>
      <c r="AC248" s="3">
        <v>98.121153109999995</v>
      </c>
      <c r="AD248" s="3">
        <v>86.038640630000003</v>
      </c>
      <c r="AE248" s="3">
        <v>22.506790729999999</v>
      </c>
      <c r="AF248" s="3">
        <v>23.5718304</v>
      </c>
      <c r="AG248" s="3">
        <v>63.489438970000002</v>
      </c>
      <c r="AH248" s="3">
        <v>78.073145580000002</v>
      </c>
      <c r="AI248" s="12">
        <v>43651</v>
      </c>
      <c r="AJ248" s="13">
        <v>635.5333333333333</v>
      </c>
      <c r="AK248" s="16">
        <v>3.0733760000000001</v>
      </c>
      <c r="AL248" s="10">
        <v>7.3376000000000108E-2</v>
      </c>
      <c r="AM248" s="10">
        <v>0.58816739953067887</v>
      </c>
      <c r="AN248" s="14">
        <v>12</v>
      </c>
      <c r="AO248" s="10">
        <v>285.14999999999998</v>
      </c>
      <c r="AP248" s="14">
        <v>10.5</v>
      </c>
      <c r="AQ248" s="14">
        <v>37</v>
      </c>
      <c r="AR248" s="10">
        <v>310.14999999999998</v>
      </c>
      <c r="AS248" s="14">
        <v>47.1</v>
      </c>
      <c r="AT248" s="14">
        <v>0.5</v>
      </c>
      <c r="AU248" s="10">
        <v>0.68523244062645439</v>
      </c>
      <c r="AV248" s="10">
        <v>20.195472499488744</v>
      </c>
      <c r="AW248" s="10">
        <v>0.7345072359282333</v>
      </c>
      <c r="AX248" s="10">
        <v>0.68523244062645439</v>
      </c>
      <c r="AY248" s="10">
        <v>17.752709444925028</v>
      </c>
      <c r="AZ248" s="10">
        <v>20.195472499488744</v>
      </c>
      <c r="BA248" s="10">
        <v>2.4427630545637165</v>
      </c>
      <c r="BB248" s="10">
        <v>0.20217343525257572</v>
      </c>
      <c r="BC248" s="2">
        <v>0.20217343525257572</v>
      </c>
      <c r="BD248" s="1" t="s">
        <v>59</v>
      </c>
      <c r="BE248" s="15"/>
      <c r="BF248" s="9">
        <v>1.2070094389838371</v>
      </c>
      <c r="BG248">
        <v>58</v>
      </c>
      <c r="BH248" s="19">
        <v>152.5</v>
      </c>
      <c r="BI248">
        <v>92</v>
      </c>
      <c r="BJ248" s="19">
        <v>32.299999999999997</v>
      </c>
      <c r="BK248">
        <v>92</v>
      </c>
      <c r="BL248" s="20">
        <v>13.6</v>
      </c>
      <c r="BM248">
        <v>89</v>
      </c>
      <c r="BN248">
        <v>72</v>
      </c>
      <c r="BO248" s="20">
        <v>10.8</v>
      </c>
      <c r="BP248">
        <v>89</v>
      </c>
      <c r="BQ248" s="19">
        <v>13.1</v>
      </c>
      <c r="BR248">
        <v>89</v>
      </c>
      <c r="BS248">
        <v>81</v>
      </c>
      <c r="BT248" s="20">
        <v>3.53</v>
      </c>
      <c r="BU248" s="20">
        <v>0.5</v>
      </c>
      <c r="BV248" s="20">
        <v>0</v>
      </c>
      <c r="BW248" s="20">
        <v>-9</v>
      </c>
      <c r="BX248" s="20">
        <v>3</v>
      </c>
      <c r="BY248" s="20">
        <v>7.2700000000000014</v>
      </c>
      <c r="BZ248" s="25">
        <f t="shared" si="7"/>
        <v>41.730498040000001</v>
      </c>
      <c r="CA248" s="25">
        <f t="shared" si="6"/>
        <v>17.943777711367915</v>
      </c>
    </row>
    <row r="249" spans="1:79" x14ac:dyDescent="0.3">
      <c r="A249" s="2">
        <v>217</v>
      </c>
      <c r="B249" s="9" t="s">
        <v>295</v>
      </c>
      <c r="C249" s="10">
        <v>605</v>
      </c>
      <c r="D249" s="9" t="s">
        <v>58</v>
      </c>
      <c r="E249" s="10"/>
      <c r="F249" s="10"/>
      <c r="G249" s="10"/>
      <c r="H249" s="10"/>
      <c r="I249" s="10"/>
      <c r="J249" s="10"/>
      <c r="K249" s="10"/>
      <c r="L249" s="11"/>
      <c r="M249" s="11"/>
      <c r="N249" s="10">
        <v>0</v>
      </c>
      <c r="O249" s="10">
        <v>0</v>
      </c>
      <c r="P249" s="10" t="e">
        <v>#DIV/0!</v>
      </c>
      <c r="Q249" s="9">
        <v>8.026281757022645E-2</v>
      </c>
      <c r="R249">
        <v>0</v>
      </c>
      <c r="S249" t="e">
        <v>#DIV/0!</v>
      </c>
      <c r="T249" s="9">
        <v>0.73946199721674311</v>
      </c>
      <c r="U249" s="3">
        <v>13.3397997</v>
      </c>
      <c r="V249" s="3">
        <v>9.8263975825000003</v>
      </c>
      <c r="W249" s="3">
        <v>0.55240316745000007</v>
      </c>
      <c r="X249" s="3">
        <v>0.60400122395</v>
      </c>
      <c r="Y249" s="3">
        <v>15.972122084999999</v>
      </c>
      <c r="Z249" s="3">
        <v>16.921604514999999</v>
      </c>
      <c r="AA249" s="3">
        <v>8.8330333840000002</v>
      </c>
      <c r="AB249" s="3">
        <v>10.229404445</v>
      </c>
      <c r="AC249" s="3">
        <v>89.922740390000001</v>
      </c>
      <c r="AD249" s="3">
        <v>72.923933554999991</v>
      </c>
      <c r="AE249" s="3">
        <v>34.480582675000001</v>
      </c>
      <c r="AF249" s="3">
        <v>34.669284699999999</v>
      </c>
      <c r="AG249" s="3">
        <v>68.479438429999988</v>
      </c>
      <c r="AH249" s="3">
        <v>81.158838989999992</v>
      </c>
      <c r="AI249" s="12">
        <v>43651</v>
      </c>
      <c r="AJ249" s="13">
        <v>635.5333333333333</v>
      </c>
      <c r="AK249" s="16">
        <v>3.0733760000000001</v>
      </c>
      <c r="AL249" s="10">
        <v>7.3376000000000108E-2</v>
      </c>
      <c r="AM249" s="10" t="s">
        <v>518</v>
      </c>
      <c r="AN249" s="14">
        <v>12</v>
      </c>
      <c r="AO249" s="10">
        <v>285.14999999999998</v>
      </c>
      <c r="AP249" s="14">
        <v>10.5</v>
      </c>
      <c r="AQ249" s="14">
        <v>37</v>
      </c>
      <c r="AR249" s="10">
        <v>310.14999999999998</v>
      </c>
      <c r="AS249" s="14">
        <v>47.1</v>
      </c>
      <c r="AT249" s="14">
        <v>0.5</v>
      </c>
      <c r="AU249" s="10" t="s">
        <v>518</v>
      </c>
      <c r="AV249" s="10" t="s">
        <v>518</v>
      </c>
      <c r="AW249" s="10">
        <v>0.62820108993924273</v>
      </c>
      <c r="AX249" s="10">
        <v>0.68687916646381408</v>
      </c>
      <c r="AY249" s="10">
        <v>10.038832866800622</v>
      </c>
      <c r="AZ249" s="10">
        <v>11.622924786498853</v>
      </c>
      <c r="BA249" s="10" t="s">
        <v>518</v>
      </c>
      <c r="BB249" s="10" t="s">
        <v>518</v>
      </c>
      <c r="BC249" s="2">
        <v>9.0879743274151187E-2</v>
      </c>
      <c r="BD249" s="1" t="s">
        <v>59</v>
      </c>
      <c r="BE249" s="15"/>
      <c r="BF249" s="9">
        <v>0.73946199721674311</v>
      </c>
      <c r="BG249">
        <v>61</v>
      </c>
      <c r="BH249" s="19">
        <v>149</v>
      </c>
      <c r="BI249">
        <v>86</v>
      </c>
      <c r="BJ249" s="19">
        <v>32.4</v>
      </c>
      <c r="BK249">
        <v>91</v>
      </c>
      <c r="BL249" s="20">
        <v>12.1</v>
      </c>
      <c r="BM249">
        <v>83</v>
      </c>
      <c r="BN249">
        <v>70</v>
      </c>
      <c r="BO249" s="20">
        <v>8.9</v>
      </c>
      <c r="BP249">
        <v>78</v>
      </c>
      <c r="BQ249" s="19">
        <v>12.3</v>
      </c>
      <c r="BR249">
        <v>88</v>
      </c>
      <c r="BS249">
        <v>63</v>
      </c>
      <c r="BT249" s="20">
        <v>2.62</v>
      </c>
      <c r="BU249" s="20">
        <v>-0.20000000000000107</v>
      </c>
      <c r="BV249" s="20">
        <v>-5</v>
      </c>
      <c r="BW249" s="20">
        <v>7</v>
      </c>
      <c r="BX249" s="20">
        <v>13</v>
      </c>
      <c r="BY249" s="20">
        <v>6.28</v>
      </c>
      <c r="BZ249" s="25">
        <f t="shared" si="7"/>
        <v>39.008943819999999</v>
      </c>
      <c r="CA249" s="25">
        <f t="shared" si="6"/>
        <v>17.570804837619928</v>
      </c>
    </row>
    <row r="250" spans="1:79" x14ac:dyDescent="0.3">
      <c r="A250" s="2">
        <v>218</v>
      </c>
      <c r="B250" s="9" t="s">
        <v>296</v>
      </c>
      <c r="C250" s="10">
        <v>592</v>
      </c>
      <c r="D250" s="9" t="s">
        <v>58</v>
      </c>
      <c r="E250" s="10">
        <v>9.7837482789999992</v>
      </c>
      <c r="F250" s="10">
        <v>0.53806031909999996</v>
      </c>
      <c r="G250" s="10">
        <v>19.701930279999999</v>
      </c>
      <c r="H250" s="10">
        <v>10.54701889</v>
      </c>
      <c r="I250" s="10">
        <v>74.432341179999995</v>
      </c>
      <c r="J250" s="10">
        <v>33.384420939999998</v>
      </c>
      <c r="K250" s="10">
        <v>69.130705509999999</v>
      </c>
      <c r="L250" s="11">
        <v>5.3414351851851852E-3</v>
      </c>
      <c r="M250" s="11">
        <v>5.8969791666666667E-3</v>
      </c>
      <c r="N250" s="10">
        <v>-0.16370399000000013</v>
      </c>
      <c r="O250" s="10">
        <v>15.512553510000004</v>
      </c>
      <c r="P250" s="10">
        <v>-1.0553000825716417E-2</v>
      </c>
      <c r="Q250" s="9">
        <v>2.1265671645063034E-2</v>
      </c>
      <c r="R250">
        <v>8.5940005900000003</v>
      </c>
      <c r="S250">
        <v>0.55400296182443265</v>
      </c>
      <c r="T250" s="9">
        <v>0.40886189784237598</v>
      </c>
      <c r="U250" s="3">
        <v>13.241723786666666</v>
      </c>
      <c r="V250" s="3">
        <v>9.6922103926666665</v>
      </c>
      <c r="W250" s="3">
        <v>0.51196859989999999</v>
      </c>
      <c r="X250" s="3">
        <v>0.54868491846666678</v>
      </c>
      <c r="Y250" s="3">
        <v>19.851665586666666</v>
      </c>
      <c r="Z250" s="3">
        <v>18.946552983333333</v>
      </c>
      <c r="AA250" s="3">
        <v>10.088254241000001</v>
      </c>
      <c r="AB250" s="3">
        <v>10.421943583666666</v>
      </c>
      <c r="AC250" s="3">
        <v>87.805582683333341</v>
      </c>
      <c r="AD250" s="3">
        <v>71.607703950000001</v>
      </c>
      <c r="AE250" s="3">
        <v>33.143320923333334</v>
      </c>
      <c r="AF250" s="3">
        <v>33.620641909999996</v>
      </c>
      <c r="AG250" s="3">
        <v>59.491005273333336</v>
      </c>
      <c r="AH250" s="3">
        <v>66.080459766666664</v>
      </c>
      <c r="AI250" s="12">
        <v>43652</v>
      </c>
      <c r="AJ250" s="13">
        <v>634.9666666666667</v>
      </c>
      <c r="AK250" s="16">
        <v>3.0820189999999998</v>
      </c>
      <c r="AL250" s="10">
        <v>8.2018999999999842E-2</v>
      </c>
      <c r="AM250" s="10">
        <v>0.52374140370322175</v>
      </c>
      <c r="AN250" s="14">
        <v>12</v>
      </c>
      <c r="AO250" s="10">
        <v>285.14999999999998</v>
      </c>
      <c r="AP250" s="14">
        <v>10.5</v>
      </c>
      <c r="AQ250" s="14">
        <v>37</v>
      </c>
      <c r="AR250" s="10">
        <v>310.14999999999998</v>
      </c>
      <c r="AS250" s="14">
        <v>47.1</v>
      </c>
      <c r="AT250" s="14">
        <v>0.5</v>
      </c>
      <c r="AU250" s="10">
        <v>0.61021330105108507</v>
      </c>
      <c r="AV250" s="10">
        <v>12.022379913237128</v>
      </c>
      <c r="AW250" s="10">
        <v>0.58062272628102685</v>
      </c>
      <c r="AX250" s="10">
        <v>0.62226264128625297</v>
      </c>
      <c r="AY250" s="10">
        <v>11.519248915636773</v>
      </c>
      <c r="AZ250" s="10">
        <v>11.788123235197789</v>
      </c>
      <c r="BA250" s="10">
        <v>-0.12469130000519613</v>
      </c>
      <c r="BB250" s="10">
        <v>-8.0380899201936799E-3</v>
      </c>
      <c r="BC250" s="2">
        <v>1.7041423539388267E-2</v>
      </c>
      <c r="BD250" s="1" t="s">
        <v>59</v>
      </c>
      <c r="BE250" s="15"/>
      <c r="BF250" s="9">
        <v>0.40886189784237598</v>
      </c>
      <c r="BG250">
        <v>64</v>
      </c>
      <c r="BH250" s="19">
        <v>160.69999999999999</v>
      </c>
      <c r="BI250">
        <v>111</v>
      </c>
      <c r="BJ250" s="19">
        <v>34.799999999999997</v>
      </c>
      <c r="BK250">
        <v>91</v>
      </c>
      <c r="BL250" s="20">
        <v>14.5</v>
      </c>
      <c r="BM250">
        <v>88</v>
      </c>
      <c r="BN250">
        <v>71</v>
      </c>
      <c r="BO250" s="20">
        <v>6.38</v>
      </c>
      <c r="BP250" s="21" t="e">
        <v>#NULL!</v>
      </c>
      <c r="BQ250" s="21" t="e">
        <v>#NULL!</v>
      </c>
      <c r="BR250" s="21" t="e">
        <v>#NULL!</v>
      </c>
      <c r="BS250" s="21" t="e">
        <v>#NULL!</v>
      </c>
      <c r="BT250" s="21" t="e">
        <v>#NULL!</v>
      </c>
      <c r="BU250" s="21" t="e">
        <v>#NULL!</v>
      </c>
      <c r="BV250" s="21" t="e">
        <v>#NULL!</v>
      </c>
      <c r="BW250" s="21" t="e">
        <v>#NULL!</v>
      </c>
      <c r="BX250" s="21" t="e">
        <v>#NULL!</v>
      </c>
      <c r="BY250" s="21" t="e">
        <v>#NULL!</v>
      </c>
      <c r="BZ250" s="25">
        <f t="shared" si="7"/>
        <v>50.348753070000001</v>
      </c>
      <c r="CA250" s="25">
        <f t="shared" si="6"/>
        <v>19.496513995048886</v>
      </c>
    </row>
    <row r="251" spans="1:79" x14ac:dyDescent="0.3">
      <c r="A251" s="2">
        <v>219</v>
      </c>
      <c r="B251" s="9" t="s">
        <v>297</v>
      </c>
      <c r="C251" s="10">
        <v>593</v>
      </c>
      <c r="D251" s="9" t="s">
        <v>58</v>
      </c>
      <c r="E251" s="10"/>
      <c r="F251" s="10"/>
      <c r="G251" s="10"/>
      <c r="H251" s="10"/>
      <c r="I251" s="10"/>
      <c r="J251" s="10"/>
      <c r="K251" s="10"/>
      <c r="L251" s="11"/>
      <c r="M251" s="11"/>
      <c r="N251" s="10">
        <v>0</v>
      </c>
      <c r="O251" s="10">
        <v>0</v>
      </c>
      <c r="P251" s="10" t="e">
        <v>#DIV/0!</v>
      </c>
      <c r="Q251" s="9">
        <v>0.17104286047371162</v>
      </c>
      <c r="R251">
        <v>0</v>
      </c>
      <c r="S251" t="e">
        <v>#DIV/0!</v>
      </c>
      <c r="T251" s="9">
        <v>0.35366543974191267</v>
      </c>
      <c r="U251" s="3">
        <v>13.144707414999999</v>
      </c>
      <c r="V251" s="3">
        <v>8.8794530244999983</v>
      </c>
      <c r="W251" s="3">
        <v>0.48700147630000001</v>
      </c>
      <c r="X251" s="3">
        <v>0.57179111370000002</v>
      </c>
      <c r="Y251" s="3">
        <v>18.301685329999998</v>
      </c>
      <c r="Z251" s="3">
        <v>19.883454274999998</v>
      </c>
      <c r="AA251" s="3">
        <v>8.896008762000001</v>
      </c>
      <c r="AB251" s="3">
        <v>11.29242608</v>
      </c>
      <c r="AC251" s="3">
        <v>91.171712470000003</v>
      </c>
      <c r="AD251" s="3">
        <v>77.178511009999994</v>
      </c>
      <c r="AE251" s="3">
        <v>29.282613185000002</v>
      </c>
      <c r="AF251" s="3">
        <v>29.374920095</v>
      </c>
      <c r="AG251" s="3">
        <v>75.924669770000008</v>
      </c>
      <c r="AH251" s="3">
        <v>80.877629499999998</v>
      </c>
      <c r="AI251" s="12">
        <v>43652</v>
      </c>
      <c r="AJ251" s="13">
        <v>634.9666666666667</v>
      </c>
      <c r="AK251" s="16">
        <v>3.0820189999999998</v>
      </c>
      <c r="AL251" s="10">
        <v>8.2018999999999842E-2</v>
      </c>
      <c r="AM251" s="10" t="s">
        <v>518</v>
      </c>
      <c r="AN251" s="14">
        <v>12</v>
      </c>
      <c r="AO251" s="10">
        <v>285.14999999999998</v>
      </c>
      <c r="AP251" s="14">
        <v>10.5</v>
      </c>
      <c r="AQ251" s="14">
        <v>37</v>
      </c>
      <c r="AR251" s="10">
        <v>310.14999999999998</v>
      </c>
      <c r="AS251" s="14">
        <v>47.1</v>
      </c>
      <c r="AT251" s="14">
        <v>0.5</v>
      </c>
      <c r="AU251" s="10" t="s">
        <v>518</v>
      </c>
      <c r="AV251" s="10" t="s">
        <v>518</v>
      </c>
      <c r="AW251" s="10">
        <v>0.55230755348554894</v>
      </c>
      <c r="AX251" s="10">
        <v>0.64846733835747994</v>
      </c>
      <c r="AY251" s="10">
        <v>10.105213475724128</v>
      </c>
      <c r="AZ251" s="10">
        <v>12.871774112264372</v>
      </c>
      <c r="BA251" s="10" t="s">
        <v>518</v>
      </c>
      <c r="BB251" s="10" t="s">
        <v>518</v>
      </c>
      <c r="BC251" s="2">
        <v>0.19737343531002116</v>
      </c>
      <c r="BD251" s="1" t="s">
        <v>59</v>
      </c>
      <c r="BE251" s="15"/>
      <c r="BF251" s="9">
        <v>0.35366543974191267</v>
      </c>
      <c r="BG251">
        <v>49</v>
      </c>
      <c r="BH251" s="19">
        <v>151.80000000000001</v>
      </c>
      <c r="BI251">
        <v>110</v>
      </c>
      <c r="BJ251" s="19">
        <v>31.6</v>
      </c>
      <c r="BK251">
        <v>85</v>
      </c>
      <c r="BL251" s="20">
        <v>16.600000000000001</v>
      </c>
      <c r="BM251">
        <v>88</v>
      </c>
      <c r="BN251">
        <v>74</v>
      </c>
      <c r="BO251" s="20">
        <v>2.3199999999999998</v>
      </c>
      <c r="BP251">
        <v>90</v>
      </c>
      <c r="BQ251" s="19">
        <v>15.3</v>
      </c>
      <c r="BR251">
        <v>85</v>
      </c>
      <c r="BS251">
        <v>96</v>
      </c>
      <c r="BT251" s="20">
        <v>5.28</v>
      </c>
      <c r="BU251" s="20">
        <v>1.3000000000000007</v>
      </c>
      <c r="BV251" s="20">
        <v>3</v>
      </c>
      <c r="BW251" s="20">
        <v>-22</v>
      </c>
      <c r="BX251" s="20">
        <v>-5</v>
      </c>
      <c r="BY251" s="20">
        <v>-2.9600000000000004</v>
      </c>
      <c r="BZ251" s="25">
        <f t="shared" si="7"/>
        <v>49.895160700000005</v>
      </c>
      <c r="CA251" s="25">
        <f t="shared" si="6"/>
        <v>21.652840789750051</v>
      </c>
    </row>
    <row r="252" spans="1:79" x14ac:dyDescent="0.3">
      <c r="A252" s="2">
        <v>220</v>
      </c>
      <c r="B252" s="9" t="s">
        <v>298</v>
      </c>
      <c r="C252" s="10">
        <v>548</v>
      </c>
      <c r="D252" s="9" t="s">
        <v>58</v>
      </c>
      <c r="E252" s="10"/>
      <c r="F252" s="10"/>
      <c r="G252" s="10"/>
      <c r="H252" s="10"/>
      <c r="I252" s="10"/>
      <c r="J252" s="10"/>
      <c r="K252" s="10"/>
      <c r="L252" s="11"/>
      <c r="M252" s="11"/>
      <c r="N252" s="10">
        <v>0</v>
      </c>
      <c r="O252" s="10">
        <v>0</v>
      </c>
      <c r="P252" s="10" t="e">
        <v>#DIV/0!</v>
      </c>
      <c r="Q252" s="9">
        <v>2.1933261324755772E-3</v>
      </c>
      <c r="R252">
        <v>0</v>
      </c>
      <c r="S252" t="e">
        <v>#DIV/0!</v>
      </c>
      <c r="T252" s="9">
        <v>0.42152071157736798</v>
      </c>
      <c r="U252" s="3">
        <v>13.174194790000001</v>
      </c>
      <c r="V252" s="3">
        <v>9.9331176214999992</v>
      </c>
      <c r="W252" s="3">
        <v>0.35577985020000003</v>
      </c>
      <c r="X252" s="3">
        <v>0.34542827209999999</v>
      </c>
      <c r="Y252" s="3">
        <v>29.384228845000003</v>
      </c>
      <c r="Z252" s="3">
        <v>30.370060485</v>
      </c>
      <c r="AA252" s="3">
        <v>10.451501575</v>
      </c>
      <c r="AB252" s="3">
        <v>10.489963785</v>
      </c>
      <c r="AC252" s="3">
        <v>85.817669550000005</v>
      </c>
      <c r="AD252" s="3">
        <v>70.432777139999999</v>
      </c>
      <c r="AE252" s="3">
        <v>30.970776605000001</v>
      </c>
      <c r="AF252" s="3">
        <v>31.438046765000003</v>
      </c>
      <c r="AG252" s="3">
        <v>70.94306109499999</v>
      </c>
      <c r="AH252" s="3">
        <v>77.420679559999996</v>
      </c>
      <c r="AI252" s="12">
        <v>43652</v>
      </c>
      <c r="AJ252" s="13">
        <v>634.9666666666667</v>
      </c>
      <c r="AK252" s="16">
        <v>3.0820189999999998</v>
      </c>
      <c r="AL252" s="10">
        <v>8.2018999999999842E-2</v>
      </c>
      <c r="AM252" s="10" t="s">
        <v>518</v>
      </c>
      <c r="AN252" s="14">
        <v>12</v>
      </c>
      <c r="AO252" s="10">
        <v>285.14999999999998</v>
      </c>
      <c r="AP252" s="14">
        <v>10.5</v>
      </c>
      <c r="AQ252" s="14">
        <v>37</v>
      </c>
      <c r="AR252" s="10">
        <v>310.14999999999998</v>
      </c>
      <c r="AS252" s="14">
        <v>47.1</v>
      </c>
      <c r="AT252" s="14">
        <v>0.5</v>
      </c>
      <c r="AU252" s="10" t="s">
        <v>518</v>
      </c>
      <c r="AV252" s="10" t="s">
        <v>518</v>
      </c>
      <c r="AW252" s="10">
        <v>0.40348932848484897</v>
      </c>
      <c r="AX252" s="10">
        <v>0.39174962120806112</v>
      </c>
      <c r="AY252" s="10">
        <v>11.856636652635046</v>
      </c>
      <c r="AZ252" s="10">
        <v>11.900174506975674</v>
      </c>
      <c r="BA252" s="10" t="s">
        <v>518</v>
      </c>
      <c r="BB252" s="10" t="s">
        <v>518</v>
      </c>
      <c r="BC252" s="2">
        <v>2.4837679952208445E-3</v>
      </c>
      <c r="BD252" s="1" t="s">
        <v>59</v>
      </c>
      <c r="BE252" s="15"/>
      <c r="BF252" s="9">
        <v>0.42152071157736798</v>
      </c>
      <c r="BG252">
        <v>71</v>
      </c>
      <c r="BH252" s="19">
        <v>136.4</v>
      </c>
      <c r="BI252">
        <v>86</v>
      </c>
      <c r="BJ252" s="19">
        <v>30.4</v>
      </c>
      <c r="BK252">
        <v>77</v>
      </c>
      <c r="BL252" s="20">
        <v>12.9</v>
      </c>
      <c r="BM252">
        <v>88</v>
      </c>
      <c r="BN252">
        <v>63</v>
      </c>
      <c r="BO252" s="20">
        <v>1.79</v>
      </c>
      <c r="BP252">
        <v>93</v>
      </c>
      <c r="BQ252" s="19">
        <v>15.8</v>
      </c>
      <c r="BR252">
        <v>86</v>
      </c>
      <c r="BS252">
        <v>94</v>
      </c>
      <c r="BT252" s="20">
        <v>4.83</v>
      </c>
      <c r="BU252" s="20">
        <v>-2.9000000000000004</v>
      </c>
      <c r="BV252" s="20">
        <v>2</v>
      </c>
      <c r="BW252" s="20">
        <v>-31</v>
      </c>
      <c r="BX252" s="20">
        <v>-16</v>
      </c>
      <c r="BY252" s="20">
        <v>-3.04</v>
      </c>
      <c r="BZ252" s="25">
        <f t="shared" si="7"/>
        <v>39.008943819999999</v>
      </c>
      <c r="CA252" s="25">
        <f t="shared" si="6"/>
        <v>20.966959251726415</v>
      </c>
    </row>
    <row r="253" spans="1:79" x14ac:dyDescent="0.3">
      <c r="A253" s="2">
        <v>221</v>
      </c>
      <c r="B253" s="9" t="s">
        <v>299</v>
      </c>
      <c r="C253" s="10">
        <v>586</v>
      </c>
      <c r="D253" s="9" t="s">
        <v>58</v>
      </c>
      <c r="E253" s="10">
        <v>8.7850262469999993</v>
      </c>
      <c r="F253" s="10">
        <v>0.75092401939999998</v>
      </c>
      <c r="G253" s="10">
        <v>16.770528680000002</v>
      </c>
      <c r="H253" s="10">
        <v>12.513386649999999</v>
      </c>
      <c r="I253" s="10">
        <v>75.836238420000001</v>
      </c>
      <c r="J253" s="10">
        <v>32.700404280000001</v>
      </c>
      <c r="K253" s="10">
        <v>75.74395312</v>
      </c>
      <c r="L253" s="11">
        <v>6.030092592592593E-3</v>
      </c>
      <c r="M253" s="11">
        <v>6.6261458333333337E-3</v>
      </c>
      <c r="N253" s="10">
        <v>2.5070582599999991</v>
      </c>
      <c r="O253" s="10">
        <v>11.630026470000004</v>
      </c>
      <c r="P253" s="10">
        <v>0.21556771744819581</v>
      </c>
      <c r="Q253" s="9">
        <v>0.12039451850861498</v>
      </c>
      <c r="R253">
        <v>8.9672755499999965</v>
      </c>
      <c r="S253">
        <v>0.7710451539496791</v>
      </c>
      <c r="T253" s="9">
        <v>0.58161178527568758</v>
      </c>
      <c r="U253" s="3">
        <v>13.186363296666668</v>
      </c>
      <c r="V253" s="3">
        <v>8.9830515333333327</v>
      </c>
      <c r="W253" s="3">
        <v>0.62493586593333328</v>
      </c>
      <c r="X253" s="3">
        <v>0.69294061159999998</v>
      </c>
      <c r="Y253" s="3">
        <v>16.315010186666665</v>
      </c>
      <c r="Z253" s="3">
        <v>16.958414626666666</v>
      </c>
      <c r="AA253" s="3">
        <v>10.105037879999999</v>
      </c>
      <c r="AB253" s="3">
        <v>11.688053306666667</v>
      </c>
      <c r="AC253" s="3">
        <v>86.540628473333342</v>
      </c>
      <c r="AD253" s="3">
        <v>72.406424250000001</v>
      </c>
      <c r="AE253" s="3">
        <v>32.032959050000002</v>
      </c>
      <c r="AF253" s="3">
        <v>32.597273593333334</v>
      </c>
      <c r="AG253" s="3">
        <v>67.936078403333326</v>
      </c>
      <c r="AH253" s="3">
        <v>75.953719739999997</v>
      </c>
      <c r="AI253" s="12">
        <v>43652</v>
      </c>
      <c r="AJ253" s="13">
        <v>634.9666666666667</v>
      </c>
      <c r="AK253" s="16">
        <v>3.0820189999999998</v>
      </c>
      <c r="AL253" s="10">
        <v>8.2018999999999842E-2</v>
      </c>
      <c r="AM253" s="10">
        <v>0.73094035377458733</v>
      </c>
      <c r="AN253" s="14">
        <v>12</v>
      </c>
      <c r="AO253" s="10">
        <v>285.14999999999998</v>
      </c>
      <c r="AP253" s="14">
        <v>10.5</v>
      </c>
      <c r="AQ253" s="14">
        <v>37</v>
      </c>
      <c r="AR253" s="10">
        <v>310.14999999999998</v>
      </c>
      <c r="AS253" s="14">
        <v>47.1</v>
      </c>
      <c r="AT253" s="14">
        <v>0.5</v>
      </c>
      <c r="AU253" s="10">
        <v>0.85162166480346024</v>
      </c>
      <c r="AV253" s="10">
        <v>14.282145554095779</v>
      </c>
      <c r="AW253" s="10">
        <v>0.70873871229579344</v>
      </c>
      <c r="AX253" s="10">
        <v>0.78586277974200058</v>
      </c>
      <c r="AY253" s="10">
        <v>11.531802684648502</v>
      </c>
      <c r="AZ253" s="10">
        <v>13.291602490618189</v>
      </c>
      <c r="BA253" s="10">
        <v>2.889067454783385</v>
      </c>
      <c r="BB253" s="10">
        <v>0.2484145210018068</v>
      </c>
      <c r="BC253" s="2">
        <v>0.13458257803202303</v>
      </c>
      <c r="BD253" s="1" t="s">
        <v>59</v>
      </c>
      <c r="BE253" s="15"/>
      <c r="BF253" s="9">
        <v>0.58161178527568758</v>
      </c>
      <c r="BG253">
        <v>72</v>
      </c>
      <c r="BH253" s="19">
        <v>147.30000000000001</v>
      </c>
      <c r="BI253">
        <v>91</v>
      </c>
      <c r="BJ253" s="19">
        <v>30.6</v>
      </c>
      <c r="BK253">
        <v>87</v>
      </c>
      <c r="BL253" s="20">
        <v>13.3</v>
      </c>
      <c r="BM253">
        <v>84</v>
      </c>
      <c r="BN253">
        <v>70</v>
      </c>
      <c r="BO253" s="20">
        <v>10.63</v>
      </c>
      <c r="BP253" s="21" t="e">
        <v>#NULL!</v>
      </c>
      <c r="BQ253" s="21" t="e">
        <v>#NULL!</v>
      </c>
      <c r="BR253" s="21" t="e">
        <v>#NULL!</v>
      </c>
      <c r="BS253" s="21" t="e">
        <v>#NULL!</v>
      </c>
      <c r="BT253" s="21" t="e">
        <v>#NULL!</v>
      </c>
      <c r="BU253" s="21" t="e">
        <v>#NULL!</v>
      </c>
      <c r="BV253" s="21" t="e">
        <v>#NULL!</v>
      </c>
      <c r="BW253" s="21" t="e">
        <v>#NULL!</v>
      </c>
      <c r="BX253" s="21" t="e">
        <v>#NULL!</v>
      </c>
      <c r="BY253" s="21" t="e">
        <v>#NULL!</v>
      </c>
      <c r="BZ253" s="25">
        <f t="shared" si="7"/>
        <v>41.276905670000005</v>
      </c>
      <c r="CA253" s="25">
        <f t="shared" si="6"/>
        <v>19.023991323340379</v>
      </c>
    </row>
    <row r="254" spans="1:79" x14ac:dyDescent="0.3">
      <c r="A254" s="2">
        <v>223</v>
      </c>
      <c r="B254" s="9" t="s">
        <v>301</v>
      </c>
      <c r="C254" s="10">
        <v>591</v>
      </c>
      <c r="D254" s="9" t="s">
        <v>58</v>
      </c>
      <c r="E254" s="10">
        <v>9.5862045810000005</v>
      </c>
      <c r="F254" s="10">
        <v>0.52744431930000002</v>
      </c>
      <c r="G254" s="10">
        <v>17.694613870000001</v>
      </c>
      <c r="H254" s="10">
        <v>9.274190119</v>
      </c>
      <c r="I254" s="10">
        <v>75.511459759999994</v>
      </c>
      <c r="J254" s="10">
        <v>32.92376127</v>
      </c>
      <c r="K254" s="10">
        <v>72.268440380000001</v>
      </c>
      <c r="L254" s="11">
        <v>4.1956018518518523E-3</v>
      </c>
      <c r="M254" s="11">
        <v>4.9131828703703698E-3</v>
      </c>
      <c r="N254" s="10">
        <v>0.36475382999999972</v>
      </c>
      <c r="O254" s="10">
        <v>15.67368261</v>
      </c>
      <c r="P254" s="10">
        <v>2.3271737668547808E-2</v>
      </c>
      <c r="Q254" s="9">
        <v>1.7215552325826916E-2</v>
      </c>
      <c r="R254">
        <v>9.1455668000000045</v>
      </c>
      <c r="S254">
        <v>0.58349827717992842</v>
      </c>
      <c r="T254" s="9">
        <v>0.50728242298265214</v>
      </c>
      <c r="U254" s="3">
        <v>13.18417245</v>
      </c>
      <c r="V254" s="3">
        <v>9.7755609696666657</v>
      </c>
      <c r="W254" s="3">
        <v>0.44873038493333334</v>
      </c>
      <c r="X254" s="3">
        <v>0.47295750559999999</v>
      </c>
      <c r="Y254" s="3">
        <v>19.403343543333335</v>
      </c>
      <c r="Z254" s="3">
        <v>19.163506693333332</v>
      </c>
      <c r="AA254" s="3">
        <v>8.6695620140000003</v>
      </c>
      <c r="AB254" s="3">
        <v>9.001667410333333</v>
      </c>
      <c r="AC254" s="3">
        <v>90.173645966666655</v>
      </c>
      <c r="AD254" s="3">
        <v>72.074559396666658</v>
      </c>
      <c r="AE254" s="3">
        <v>32.53955994333333</v>
      </c>
      <c r="AF254" s="3">
        <v>33.001049693333336</v>
      </c>
      <c r="AG254" s="3">
        <v>64.063752449999996</v>
      </c>
      <c r="AH254" s="3">
        <v>73.193130866666664</v>
      </c>
      <c r="AI254" s="12">
        <v>43652</v>
      </c>
      <c r="AJ254" s="13">
        <v>634.9666666666667</v>
      </c>
      <c r="AK254" s="16">
        <v>3.0820189999999998</v>
      </c>
      <c r="AL254" s="10">
        <v>8.2018999999999842E-2</v>
      </c>
      <c r="AM254" s="10">
        <v>0.51340791795897434</v>
      </c>
      <c r="AN254" s="14">
        <v>12</v>
      </c>
      <c r="AO254" s="10">
        <v>285.14999999999998</v>
      </c>
      <c r="AP254" s="14">
        <v>10.5</v>
      </c>
      <c r="AQ254" s="14">
        <v>37</v>
      </c>
      <c r="AR254" s="10">
        <v>310.14999999999998</v>
      </c>
      <c r="AS254" s="14">
        <v>47.1</v>
      </c>
      <c r="AT254" s="14">
        <v>0.5</v>
      </c>
      <c r="AU254" s="10">
        <v>0.59817371356998028</v>
      </c>
      <c r="AV254" s="10">
        <v>10.584452888804782</v>
      </c>
      <c r="AW254" s="10">
        <v>0.50890437326823756</v>
      </c>
      <c r="AX254" s="10">
        <v>0.53638030998421382</v>
      </c>
      <c r="AY254" s="10">
        <v>9.8404385763197286</v>
      </c>
      <c r="AZ254" s="10">
        <v>10.233313556319246</v>
      </c>
      <c r="BA254" s="10">
        <v>0.47195488000454056</v>
      </c>
      <c r="BB254" s="10">
        <v>3.0111294948860813E-2</v>
      </c>
      <c r="BC254" s="2">
        <v>2.060872239161967E-2</v>
      </c>
      <c r="BD254" s="1" t="s">
        <v>59</v>
      </c>
      <c r="BE254" s="15"/>
      <c r="BF254" s="9">
        <v>0.50728242298265214</v>
      </c>
      <c r="BG254">
        <v>61</v>
      </c>
      <c r="BH254" s="19">
        <v>149.5</v>
      </c>
      <c r="BI254">
        <v>109</v>
      </c>
      <c r="BJ254" s="19">
        <v>29.9</v>
      </c>
      <c r="BK254">
        <v>87</v>
      </c>
      <c r="BL254" s="20">
        <v>13.2</v>
      </c>
      <c r="BM254">
        <v>86</v>
      </c>
      <c r="BN254">
        <v>58</v>
      </c>
      <c r="BO254" s="20">
        <v>6.33</v>
      </c>
      <c r="BP254">
        <v>81</v>
      </c>
      <c r="BQ254" s="19">
        <v>13.5</v>
      </c>
      <c r="BR254">
        <v>83</v>
      </c>
      <c r="BS254">
        <v>61</v>
      </c>
      <c r="BT254" s="20">
        <v>7.92</v>
      </c>
      <c r="BU254" s="20">
        <v>-0.30000000000000071</v>
      </c>
      <c r="BV254" s="20">
        <v>3</v>
      </c>
      <c r="BW254" s="20">
        <v>-3</v>
      </c>
      <c r="BX254" s="20">
        <v>6</v>
      </c>
      <c r="BY254" s="20">
        <v>-1.5899999999999999</v>
      </c>
      <c r="BZ254" s="25">
        <f t="shared" si="7"/>
        <v>49.441568330000003</v>
      </c>
      <c r="CA254" s="25">
        <f t="shared" si="6"/>
        <v>22.121259641391035</v>
      </c>
    </row>
    <row r="255" spans="1:79" x14ac:dyDescent="0.3">
      <c r="A255" s="2">
        <v>226</v>
      </c>
      <c r="B255" s="9" t="s">
        <v>304</v>
      </c>
      <c r="C255" s="10">
        <v>603</v>
      </c>
      <c r="D255" s="9" t="s">
        <v>58</v>
      </c>
      <c r="E255" s="10">
        <v>8.9210194200000004</v>
      </c>
      <c r="F255" s="10">
        <v>0.58496090119999999</v>
      </c>
      <c r="G255" s="10">
        <v>20.162266549999998</v>
      </c>
      <c r="H255" s="10">
        <v>11.79565485</v>
      </c>
      <c r="I255" s="10">
        <v>69.345114929999994</v>
      </c>
      <c r="J255" s="10">
        <v>33.31970261</v>
      </c>
      <c r="K255" s="10">
        <v>99.122606169999997</v>
      </c>
      <c r="L255" s="11">
        <v>4.6874999999999998E-3</v>
      </c>
      <c r="M255" s="11">
        <v>5.3587847222222214E-3</v>
      </c>
      <c r="N255" s="10">
        <v>2.7371293950000002</v>
      </c>
      <c r="O255" s="10">
        <v>15.044965380000008</v>
      </c>
      <c r="P255" s="10">
        <v>0.18192992312488782</v>
      </c>
      <c r="Q255" s="9">
        <v>0.14554471095379592</v>
      </c>
      <c r="R255">
        <v>9.9216688699999906</v>
      </c>
      <c r="S255">
        <v>0.65946771025404549</v>
      </c>
      <c r="T255" s="9">
        <v>0.54186741666787797</v>
      </c>
      <c r="U255" s="3">
        <v>13.209959816666668</v>
      </c>
      <c r="V255" s="3">
        <v>9.5619109240000011</v>
      </c>
      <c r="W255" s="3">
        <v>0.45922419526666669</v>
      </c>
      <c r="X255" s="3">
        <v>0.51499899783333336</v>
      </c>
      <c r="Y255" s="3">
        <v>19.751551453333335</v>
      </c>
      <c r="Z255" s="3">
        <v>20.597337953333334</v>
      </c>
      <c r="AA255" s="3">
        <v>8.9843702463333326</v>
      </c>
      <c r="AB255" s="3">
        <v>10.572192335</v>
      </c>
      <c r="AC255" s="3">
        <v>84.952357513333325</v>
      </c>
      <c r="AD255" s="3">
        <v>69.679016656666661</v>
      </c>
      <c r="AE255" s="3">
        <v>31.241916460000002</v>
      </c>
      <c r="AF255" s="3">
        <v>31.97882577</v>
      </c>
      <c r="AG255" s="3">
        <v>84.867337423333325</v>
      </c>
      <c r="AH255" s="3">
        <v>92.550345873333342</v>
      </c>
      <c r="AI255" s="12">
        <v>43653</v>
      </c>
      <c r="AJ255" s="13">
        <v>634.1</v>
      </c>
      <c r="AK255" s="16">
        <v>3.0756549999999998</v>
      </c>
      <c r="AL255" s="10">
        <v>7.5654999999999806E-2</v>
      </c>
      <c r="AM255" s="10">
        <v>0.57057202566607768</v>
      </c>
      <c r="AN255" s="14">
        <v>12</v>
      </c>
      <c r="AO255" s="10">
        <v>285.14999999999998</v>
      </c>
      <c r="AP255" s="14">
        <v>10.5</v>
      </c>
      <c r="AQ255" s="14">
        <v>37</v>
      </c>
      <c r="AR255" s="10">
        <v>310.14999999999998</v>
      </c>
      <c r="AS255" s="14">
        <v>47.1</v>
      </c>
      <c r="AT255" s="14">
        <v>0.5</v>
      </c>
      <c r="AU255" s="10">
        <v>0.66484108347999404</v>
      </c>
      <c r="AV255" s="10">
        <v>13.40470313851444</v>
      </c>
      <c r="AW255" s="10">
        <v>0.52193421973160592</v>
      </c>
      <c r="AX255" s="10">
        <v>0.58532543116682489</v>
      </c>
      <c r="AY255" s="10">
        <v>10.229516016780684</v>
      </c>
      <c r="AZ255" s="10">
        <v>12.017144996415302</v>
      </c>
      <c r="BA255" s="10">
        <v>3.066071450171636</v>
      </c>
      <c r="BB255" s="10">
        <v>0.20379385214455273</v>
      </c>
      <c r="BC255" s="2">
        <v>0.12117657694893151</v>
      </c>
      <c r="BD255" s="1" t="s">
        <v>59</v>
      </c>
      <c r="BE255" s="15"/>
      <c r="BF255" s="9">
        <v>0.54186741666787797</v>
      </c>
      <c r="BG255">
        <v>83</v>
      </c>
      <c r="BH255" s="19">
        <v>142</v>
      </c>
      <c r="BI255">
        <v>79</v>
      </c>
      <c r="BJ255" s="19">
        <v>30.4</v>
      </c>
      <c r="BK255">
        <v>79</v>
      </c>
      <c r="BL255" s="20">
        <v>14.1</v>
      </c>
      <c r="BM255">
        <v>77</v>
      </c>
      <c r="BN255">
        <v>89</v>
      </c>
      <c r="BO255" s="20">
        <v>5.99</v>
      </c>
      <c r="BP255">
        <v>78</v>
      </c>
      <c r="BQ255" s="19">
        <v>15.6</v>
      </c>
      <c r="BR255">
        <v>84</v>
      </c>
      <c r="BS255">
        <v>85</v>
      </c>
      <c r="BT255" s="20">
        <v>7.78</v>
      </c>
      <c r="BU255" s="20">
        <v>-1.5</v>
      </c>
      <c r="BV255" s="20">
        <v>-7</v>
      </c>
      <c r="BW255" s="20">
        <v>4</v>
      </c>
      <c r="BX255" s="20">
        <v>1</v>
      </c>
      <c r="BY255" s="20">
        <v>-1.79</v>
      </c>
      <c r="BZ255" s="25">
        <f t="shared" si="7"/>
        <v>35.833797230000002</v>
      </c>
      <c r="CA255" s="25">
        <f t="shared" si="6"/>
        <v>17.771174980162666</v>
      </c>
    </row>
    <row r="256" spans="1:79" x14ac:dyDescent="0.3">
      <c r="A256" s="2">
        <v>227</v>
      </c>
      <c r="B256" s="9" t="s">
        <v>305</v>
      </c>
      <c r="C256" s="10">
        <v>604</v>
      </c>
      <c r="D256" s="9" t="s">
        <v>58</v>
      </c>
      <c r="E256" s="10">
        <v>8.8010589229999994</v>
      </c>
      <c r="F256" s="10">
        <v>0.77274259180000004</v>
      </c>
      <c r="G256" s="10">
        <v>15.840726849999999</v>
      </c>
      <c r="H256" s="10">
        <v>12.20696927</v>
      </c>
      <c r="I256" s="10">
        <v>75.268280050000001</v>
      </c>
      <c r="J256" s="10">
        <v>28.592400489999999</v>
      </c>
      <c r="K256" s="10">
        <v>88.818118920000003</v>
      </c>
      <c r="L256" s="11">
        <v>4.363425925925926E-3</v>
      </c>
      <c r="M256" s="11">
        <v>5.1678124999999997E-3</v>
      </c>
      <c r="N256" s="10">
        <v>2.8485912409999994</v>
      </c>
      <c r="O256" s="10">
        <v>13.959854989999997</v>
      </c>
      <c r="P256" s="10">
        <v>0.20405593346353235</v>
      </c>
      <c r="Q256" s="9">
        <v>0.17230079469004522</v>
      </c>
      <c r="R256">
        <v>7.7983430099999964</v>
      </c>
      <c r="S256">
        <v>0.55862636220693285</v>
      </c>
      <c r="T256" s="9">
        <v>0.42816444713234114</v>
      </c>
      <c r="U256" s="3">
        <v>13.18005574</v>
      </c>
      <c r="V256" s="3">
        <v>9.1113121249999995</v>
      </c>
      <c r="W256" s="3">
        <v>0.65143672433333333</v>
      </c>
      <c r="X256" s="3">
        <v>0.72043440356666666</v>
      </c>
      <c r="Y256" s="3">
        <v>13.830183333333332</v>
      </c>
      <c r="Z256" s="3">
        <v>15.671712656666665</v>
      </c>
      <c r="AA256" s="3">
        <v>8.9343518513333322</v>
      </c>
      <c r="AB256" s="3">
        <v>11.236209183333335</v>
      </c>
      <c r="AC256" s="3">
        <v>89.103102303333344</v>
      </c>
      <c r="AD256" s="3">
        <v>75.648138156666661</v>
      </c>
      <c r="AE256" s="3">
        <v>27.479372010000002</v>
      </c>
      <c r="AF256" s="3">
        <v>27.649001063333333</v>
      </c>
      <c r="AG256" s="3">
        <v>78.659043896666674</v>
      </c>
      <c r="AH256" s="3">
        <v>84.415717183333328</v>
      </c>
      <c r="AI256" s="12">
        <v>43653</v>
      </c>
      <c r="AJ256" s="13">
        <v>634.1</v>
      </c>
      <c r="AK256" s="16">
        <v>3.0756549999999998</v>
      </c>
      <c r="AL256" s="10">
        <v>7.5654999999999806E-2</v>
      </c>
      <c r="AM256" s="10">
        <v>0.75373465990171207</v>
      </c>
      <c r="AN256" s="14">
        <v>12</v>
      </c>
      <c r="AO256" s="10">
        <v>285.14999999999998</v>
      </c>
      <c r="AP256" s="14">
        <v>10.5</v>
      </c>
      <c r="AQ256" s="14">
        <v>37</v>
      </c>
      <c r="AR256" s="10">
        <v>310.14999999999998</v>
      </c>
      <c r="AS256" s="14">
        <v>47.1</v>
      </c>
      <c r="AT256" s="14">
        <v>0.5</v>
      </c>
      <c r="AU256" s="10">
        <v>0.87826557455298659</v>
      </c>
      <c r="AV256" s="10">
        <v>13.912365068252171</v>
      </c>
      <c r="AW256" s="10">
        <v>0.74039460882933883</v>
      </c>
      <c r="AX256" s="10">
        <v>0.81881436598745105</v>
      </c>
      <c r="AY256" s="10">
        <v>10.209400896390406</v>
      </c>
      <c r="AZ256" s="10">
        <v>12.836680190294921</v>
      </c>
      <c r="BA256" s="10">
        <v>3.1558472939988693</v>
      </c>
      <c r="BB256" s="10">
        <v>0.22606590800975576</v>
      </c>
      <c r="BC256" s="2">
        <v>0.19670410817258824</v>
      </c>
      <c r="BD256" s="1" t="s">
        <v>59</v>
      </c>
      <c r="BE256" s="15"/>
      <c r="BF256" s="9">
        <v>0.42816444713234114</v>
      </c>
      <c r="BG256">
        <v>69</v>
      </c>
      <c r="BH256" s="19">
        <v>142.6</v>
      </c>
      <c r="BI256">
        <v>96</v>
      </c>
      <c r="BJ256" s="19">
        <v>32.9</v>
      </c>
      <c r="BK256">
        <v>82</v>
      </c>
      <c r="BL256" s="20">
        <v>13.9</v>
      </c>
      <c r="BM256">
        <v>88</v>
      </c>
      <c r="BN256">
        <v>73</v>
      </c>
      <c r="BO256" s="20">
        <v>5.42</v>
      </c>
      <c r="BP256">
        <v>85</v>
      </c>
      <c r="BQ256" s="19">
        <v>13.5</v>
      </c>
      <c r="BR256">
        <v>87</v>
      </c>
      <c r="BS256">
        <v>72</v>
      </c>
      <c r="BT256" s="20">
        <v>10.88</v>
      </c>
      <c r="BU256" s="20">
        <v>0.40000000000000036</v>
      </c>
      <c r="BV256" s="20">
        <v>1</v>
      </c>
      <c r="BW256" s="20">
        <v>1</v>
      </c>
      <c r="BX256" s="20">
        <v>-3</v>
      </c>
      <c r="BY256" s="20">
        <v>-5.4600000000000009</v>
      </c>
      <c r="BZ256" s="25">
        <f t="shared" si="7"/>
        <v>43.544867520000004</v>
      </c>
      <c r="CA256" s="25">
        <f t="shared" si="6"/>
        <v>21.414006125471857</v>
      </c>
    </row>
    <row r="257" spans="1:79" x14ac:dyDescent="0.3">
      <c r="A257" s="2">
        <v>228</v>
      </c>
      <c r="B257" s="9" t="s">
        <v>306</v>
      </c>
      <c r="C257" s="10">
        <v>608</v>
      </c>
      <c r="D257" s="9" t="s">
        <v>58</v>
      </c>
      <c r="E257" s="10">
        <v>9.2334641889999993</v>
      </c>
      <c r="F257" s="10">
        <v>0.64992240400000001</v>
      </c>
      <c r="G257" s="10">
        <v>14.83434722</v>
      </c>
      <c r="H257" s="10">
        <v>9.5422666120000006</v>
      </c>
      <c r="I257" s="10">
        <v>78.707522310000002</v>
      </c>
      <c r="J257" s="10">
        <v>28.47329139</v>
      </c>
      <c r="K257" s="10">
        <v>77.211426970000005</v>
      </c>
      <c r="L257" s="11">
        <v>4.340277777777778E-3</v>
      </c>
      <c r="M257" s="11">
        <v>5.0057754629629627E-3</v>
      </c>
      <c r="N257" s="10">
        <v>0.78946224000000065</v>
      </c>
      <c r="O257" s="10">
        <v>14.586700609999994</v>
      </c>
      <c r="P257" s="10">
        <v>5.4122056872736551E-2</v>
      </c>
      <c r="Q257" s="9">
        <v>3.7375015018838248E-2</v>
      </c>
      <c r="R257">
        <v>14.709638120000008</v>
      </c>
      <c r="S257">
        <v>1.0084280546565638</v>
      </c>
      <c r="T257" s="9">
        <v>1.095891588392881</v>
      </c>
      <c r="U257" s="3">
        <v>13.255472494999999</v>
      </c>
      <c r="V257" s="3">
        <v>9.4610276424999995</v>
      </c>
      <c r="W257" s="3">
        <v>0.62136012819999997</v>
      </c>
      <c r="X257" s="3">
        <v>0.63491819954999995</v>
      </c>
      <c r="Y257" s="3">
        <v>14.27249089</v>
      </c>
      <c r="Z257" s="3">
        <v>14.951568715000001</v>
      </c>
      <c r="AA257" s="3">
        <v>8.8800577619999999</v>
      </c>
      <c r="AB257" s="3">
        <v>9.4137314184999994</v>
      </c>
      <c r="AC257" s="3">
        <v>93.442657884999988</v>
      </c>
      <c r="AD257" s="3">
        <v>79.413670714999995</v>
      </c>
      <c r="AE257" s="3">
        <v>27.477751095000002</v>
      </c>
      <c r="AF257" s="3">
        <v>28.002236840000002</v>
      </c>
      <c r="AG257" s="3">
        <v>62.739694659999998</v>
      </c>
      <c r="AH257" s="3">
        <v>78.065164105000008</v>
      </c>
      <c r="AI257" s="12">
        <v>43653</v>
      </c>
      <c r="AJ257" s="13">
        <v>634.1</v>
      </c>
      <c r="AK257" s="16">
        <v>3.0756549999999998</v>
      </c>
      <c r="AL257" s="10">
        <v>7.5654999999999806E-2</v>
      </c>
      <c r="AM257" s="10">
        <v>0.63393560461105036</v>
      </c>
      <c r="AN257" s="14">
        <v>12</v>
      </c>
      <c r="AO257" s="10">
        <v>285.14999999999998</v>
      </c>
      <c r="AP257" s="14">
        <v>10.5</v>
      </c>
      <c r="AQ257" s="14">
        <v>37</v>
      </c>
      <c r="AR257" s="10">
        <v>310.14999999999998</v>
      </c>
      <c r="AS257" s="14">
        <v>47.1</v>
      </c>
      <c r="AT257" s="14">
        <v>0.5</v>
      </c>
      <c r="AU257" s="10">
        <v>0.73867349829172213</v>
      </c>
      <c r="AV257" s="10">
        <v>10.957739155871483</v>
      </c>
      <c r="AW257" s="10">
        <v>0.70621085959130414</v>
      </c>
      <c r="AX257" s="10">
        <v>0.72162037299252757</v>
      </c>
      <c r="AY257" s="10">
        <v>10.074612329676693</v>
      </c>
      <c r="AZ257" s="10">
        <v>10.787357600099712</v>
      </c>
      <c r="BA257" s="10">
        <v>1.0401520543985434</v>
      </c>
      <c r="BB257" s="10">
        <v>7.1308247300658337E-2</v>
      </c>
      <c r="BC257" s="2">
        <v>4.995635275541227E-2</v>
      </c>
      <c r="BD257" s="1" t="s">
        <v>59</v>
      </c>
      <c r="BE257" s="15"/>
      <c r="BF257" s="9">
        <v>1.095891588392881</v>
      </c>
      <c r="BG257">
        <v>46</v>
      </c>
      <c r="BH257" s="19">
        <v>153.4</v>
      </c>
      <c r="BI257">
        <v>111</v>
      </c>
      <c r="BJ257" s="19">
        <v>32.299999999999997</v>
      </c>
      <c r="BK257">
        <v>82</v>
      </c>
      <c r="BL257" s="20">
        <v>15.3</v>
      </c>
      <c r="BM257">
        <v>91</v>
      </c>
      <c r="BN257">
        <v>59</v>
      </c>
      <c r="BO257" s="20">
        <v>10.49</v>
      </c>
      <c r="BP257">
        <v>78</v>
      </c>
      <c r="BQ257" s="19">
        <v>13.1</v>
      </c>
      <c r="BR257">
        <v>85</v>
      </c>
      <c r="BS257">
        <v>63</v>
      </c>
      <c r="BT257" s="20">
        <v>10.18</v>
      </c>
      <c r="BU257" s="20">
        <v>2.2000000000000011</v>
      </c>
      <c r="BV257" s="20">
        <v>6</v>
      </c>
      <c r="BW257" s="20">
        <v>-4</v>
      </c>
      <c r="BX257" s="20">
        <v>4</v>
      </c>
      <c r="BY257" s="20">
        <v>0.3100000000000005</v>
      </c>
      <c r="BZ257" s="25">
        <f t="shared" si="7"/>
        <v>50.348753070000001</v>
      </c>
      <c r="CA257" s="25">
        <f t="shared" si="6"/>
        <v>21.396266575611644</v>
      </c>
    </row>
    <row r="258" spans="1:79" x14ac:dyDescent="0.3">
      <c r="A258" s="2">
        <v>229</v>
      </c>
      <c r="B258" s="9" t="s">
        <v>307</v>
      </c>
      <c r="C258" s="10">
        <v>606</v>
      </c>
      <c r="D258" s="9" t="s">
        <v>58</v>
      </c>
      <c r="E258" s="10">
        <v>9.1963971919999992</v>
      </c>
      <c r="F258" s="10">
        <v>0.67300491929999995</v>
      </c>
      <c r="G258" s="10">
        <v>23.628641309999999</v>
      </c>
      <c r="H258" s="10">
        <v>15.750444269999999</v>
      </c>
      <c r="I258" s="10">
        <v>82.560264349999997</v>
      </c>
      <c r="J258" s="10">
        <v>26.526606109999999</v>
      </c>
      <c r="K258" s="10">
        <v>95.503748209999998</v>
      </c>
      <c r="L258" s="11">
        <v>1.0995370370370371E-2</v>
      </c>
      <c r="M258" s="11">
        <v>1.1545127314814815E-2</v>
      </c>
      <c r="N258" s="10">
        <v>4.5560415399999989</v>
      </c>
      <c r="O258" s="10">
        <v>10.529417430000009</v>
      </c>
      <c r="P258" s="10">
        <v>0.43269644975980354</v>
      </c>
      <c r="Q258" s="9">
        <v>0.34880164589489993</v>
      </c>
      <c r="R258">
        <v>7.1637123900000006</v>
      </c>
      <c r="S258">
        <v>0.68035220729206047</v>
      </c>
      <c r="T258" s="9">
        <v>0.73583816999281015</v>
      </c>
      <c r="U258" s="3">
        <v>13.216425289999998</v>
      </c>
      <c r="V258" s="3">
        <v>8.9339493993333328</v>
      </c>
      <c r="W258" s="3">
        <v>0.53294707693333332</v>
      </c>
      <c r="X258" s="3">
        <v>0.65706313279999995</v>
      </c>
      <c r="Y258" s="3">
        <v>21.99324811</v>
      </c>
      <c r="Z258" s="3">
        <v>23.987002446666665</v>
      </c>
      <c r="AA258" s="3">
        <v>11.56734322</v>
      </c>
      <c r="AB258" s="3">
        <v>15.654170899999999</v>
      </c>
      <c r="AC258" s="3">
        <v>93.361346293333327</v>
      </c>
      <c r="AD258" s="3">
        <v>81.464214013333333</v>
      </c>
      <c r="AE258" s="3">
        <v>26.065974606666668</v>
      </c>
      <c r="AF258" s="3">
        <v>25.726582413333333</v>
      </c>
      <c r="AG258" s="3">
        <v>88.204679479999982</v>
      </c>
      <c r="AH258" s="3">
        <v>96.997683506666661</v>
      </c>
      <c r="AI258" s="12">
        <v>43653</v>
      </c>
      <c r="AJ258" s="13">
        <v>634.1</v>
      </c>
      <c r="AK258" s="16">
        <v>3.0756549999999998</v>
      </c>
      <c r="AL258" s="10">
        <v>7.5654999999999806E-2</v>
      </c>
      <c r="AM258" s="10">
        <v>0.65645033591218782</v>
      </c>
      <c r="AN258" s="14">
        <v>12</v>
      </c>
      <c r="AO258" s="10">
        <v>285.14999999999998</v>
      </c>
      <c r="AP258" s="14">
        <v>10.5</v>
      </c>
      <c r="AQ258" s="14">
        <v>37</v>
      </c>
      <c r="AR258" s="10">
        <v>310.14999999999998</v>
      </c>
      <c r="AS258" s="14">
        <v>47.1</v>
      </c>
      <c r="AT258" s="14">
        <v>0.5</v>
      </c>
      <c r="AU258" s="10">
        <v>0.7649080798680532</v>
      </c>
      <c r="AV258" s="10">
        <v>18.073738654323062</v>
      </c>
      <c r="AW258" s="10">
        <v>0.60572443617852711</v>
      </c>
      <c r="AX258" s="10">
        <v>0.74678933964537453</v>
      </c>
      <c r="AY258" s="10">
        <v>13.279278430107995</v>
      </c>
      <c r="AZ258" s="10">
        <v>17.921646585363522</v>
      </c>
      <c r="BA258" s="10">
        <v>5.2758289618556695</v>
      </c>
      <c r="BB258" s="10">
        <v>0.50105611226163205</v>
      </c>
      <c r="BC258" s="2">
        <v>0.39676987574453787</v>
      </c>
      <c r="BD258" s="1" t="s">
        <v>59</v>
      </c>
      <c r="BE258" s="15"/>
      <c r="BF258" s="9">
        <v>0.73583816999281015</v>
      </c>
      <c r="BG258">
        <v>60</v>
      </c>
      <c r="BH258" s="19">
        <v>144.5</v>
      </c>
      <c r="BI258">
        <v>115</v>
      </c>
      <c r="BJ258" s="19">
        <v>29.8</v>
      </c>
      <c r="BK258">
        <v>87</v>
      </c>
      <c r="BL258" s="20">
        <v>13.9</v>
      </c>
      <c r="BM258">
        <v>89</v>
      </c>
      <c r="BN258">
        <v>73</v>
      </c>
      <c r="BO258" s="20">
        <v>3.62</v>
      </c>
      <c r="BP258">
        <v>81</v>
      </c>
      <c r="BQ258" s="19">
        <v>14.3</v>
      </c>
      <c r="BR258">
        <v>92</v>
      </c>
      <c r="BS258">
        <v>75</v>
      </c>
      <c r="BT258" s="20">
        <v>4.1500000000000004</v>
      </c>
      <c r="BU258" s="20">
        <v>-0.40000000000000036</v>
      </c>
      <c r="BV258" s="20">
        <v>-3</v>
      </c>
      <c r="BW258" s="20">
        <v>-2</v>
      </c>
      <c r="BX258" s="20">
        <v>6</v>
      </c>
      <c r="BY258" s="20">
        <v>-0.53000000000000025</v>
      </c>
      <c r="BZ258" s="25">
        <f t="shared" si="7"/>
        <v>52.163122550000004</v>
      </c>
      <c r="CA258" s="25">
        <f t="shared" ref="CA258:CA321" si="8">(BZ258/((BH258/100)*(BH258/100)))</f>
        <v>24.982039271560449</v>
      </c>
    </row>
    <row r="259" spans="1:79" x14ac:dyDescent="0.3">
      <c r="A259" s="2">
        <v>230</v>
      </c>
      <c r="B259" s="9" t="s">
        <v>308</v>
      </c>
      <c r="C259" s="10">
        <v>475</v>
      </c>
      <c r="D259" s="9" t="s">
        <v>58</v>
      </c>
      <c r="E259" s="10">
        <v>9.1365758530000001</v>
      </c>
      <c r="F259" s="10">
        <v>0.76705625489999996</v>
      </c>
      <c r="G259" s="10">
        <v>17.765073839999999</v>
      </c>
      <c r="H259" s="10">
        <v>13.64222736</v>
      </c>
      <c r="I259" s="10">
        <v>78.710576610000004</v>
      </c>
      <c r="J259" s="10">
        <v>32.819046110000002</v>
      </c>
      <c r="K259" s="10">
        <v>66.66881128</v>
      </c>
      <c r="L259" s="11">
        <v>4.84375E-3</v>
      </c>
      <c r="M259" s="11">
        <v>5.3992939814814815E-3</v>
      </c>
      <c r="N259" s="10">
        <v>3.1207948999999999</v>
      </c>
      <c r="O259" s="10">
        <v>11.968554679999997</v>
      </c>
      <c r="P259" s="10">
        <v>0.26074952101066901</v>
      </c>
      <c r="Q259" s="9">
        <v>0.15042342081669882</v>
      </c>
      <c r="R259">
        <v>4.4637717299999977</v>
      </c>
      <c r="S259">
        <v>0.37295829357400728</v>
      </c>
      <c r="T259" s="9">
        <v>0.42356477028416756</v>
      </c>
      <c r="U259" s="3">
        <v>13.212063643333332</v>
      </c>
      <c r="V259" s="3">
        <v>9.6618010106666663</v>
      </c>
      <c r="W259" s="3">
        <v>0.55371046756666664</v>
      </c>
      <c r="X259" s="3">
        <v>0.6438936147333334</v>
      </c>
      <c r="Y259" s="3">
        <v>18.1050152</v>
      </c>
      <c r="Z259" s="3">
        <v>18.74008534</v>
      </c>
      <c r="AA259" s="3">
        <v>9.9701042613333328</v>
      </c>
      <c r="AB259" s="3">
        <v>11.972024313333334</v>
      </c>
      <c r="AC259" s="3">
        <v>91.126983136666681</v>
      </c>
      <c r="AD259" s="3">
        <v>77.605136186666684</v>
      </c>
      <c r="AE259" s="3">
        <v>31.515175056666667</v>
      </c>
      <c r="AF259" s="3">
        <v>31.825216386666664</v>
      </c>
      <c r="AG259" s="3">
        <v>62.685018590000006</v>
      </c>
      <c r="AH259" s="3">
        <v>68.568970743333338</v>
      </c>
      <c r="AI259" s="12">
        <v>43653</v>
      </c>
      <c r="AJ259" s="13">
        <v>634.1</v>
      </c>
      <c r="AK259" s="16">
        <v>3.0756549999999998</v>
      </c>
      <c r="AL259" s="10">
        <v>7.5654999999999806E-2</v>
      </c>
      <c r="AM259" s="10">
        <v>0.74818819558760652</v>
      </c>
      <c r="AN259" s="14">
        <v>12</v>
      </c>
      <c r="AO259" s="10">
        <v>285.14999999999998</v>
      </c>
      <c r="AP259" s="14">
        <v>10.5</v>
      </c>
      <c r="AQ259" s="14">
        <v>37</v>
      </c>
      <c r="AR259" s="10">
        <v>310.14999999999998</v>
      </c>
      <c r="AS259" s="14">
        <v>47.1</v>
      </c>
      <c r="AT259" s="14">
        <v>0.5</v>
      </c>
      <c r="AU259" s="10">
        <v>0.87180273168968936</v>
      </c>
      <c r="AV259" s="10">
        <v>15.487639902381039</v>
      </c>
      <c r="AW259" s="10">
        <v>0.62932320166364786</v>
      </c>
      <c r="AX259" s="10">
        <v>0.73182143898331231</v>
      </c>
      <c r="AY259" s="10">
        <v>11.330500831341718</v>
      </c>
      <c r="AZ259" s="10">
        <v>13.640905093020962</v>
      </c>
      <c r="BA259" s="10">
        <v>3.5264793929039335</v>
      </c>
      <c r="BB259" s="10">
        <v>0.29464538427491516</v>
      </c>
      <c r="BC259" s="2">
        <v>0.17365916026076153</v>
      </c>
      <c r="BD259" s="1" t="s">
        <v>59</v>
      </c>
      <c r="BE259" s="15"/>
      <c r="BF259" s="9">
        <v>0.42356477028416756</v>
      </c>
      <c r="BG259">
        <v>66</v>
      </c>
      <c r="BH259" s="19">
        <v>163.5</v>
      </c>
      <c r="BI259">
        <v>100</v>
      </c>
      <c r="BJ259" s="19">
        <v>37.9</v>
      </c>
      <c r="BK259">
        <v>82</v>
      </c>
      <c r="BL259" s="20">
        <v>13.7</v>
      </c>
      <c r="BM259">
        <v>88</v>
      </c>
      <c r="BN259">
        <v>60</v>
      </c>
      <c r="BO259" s="20">
        <v>4.59</v>
      </c>
      <c r="BP259">
        <v>82</v>
      </c>
      <c r="BQ259" s="19">
        <v>14.5</v>
      </c>
      <c r="BR259">
        <v>85</v>
      </c>
      <c r="BS259">
        <v>70</v>
      </c>
      <c r="BT259" s="20">
        <v>8.08</v>
      </c>
      <c r="BU259" s="20">
        <v>-0.80000000000000071</v>
      </c>
      <c r="BV259" s="20">
        <v>3</v>
      </c>
      <c r="BW259" s="20">
        <v>-10</v>
      </c>
      <c r="BX259" s="20">
        <v>0</v>
      </c>
      <c r="BY259" s="20">
        <v>-3.49</v>
      </c>
      <c r="BZ259" s="25">
        <f t="shared" ref="BZ259:BZ322" si="9">BI259*0.45359237</f>
        <v>45.359237</v>
      </c>
      <c r="CA259" s="25">
        <f t="shared" si="8"/>
        <v>16.967983241216135</v>
      </c>
    </row>
    <row r="260" spans="1:79" x14ac:dyDescent="0.3">
      <c r="A260" s="2">
        <v>231</v>
      </c>
      <c r="B260" s="9" t="s">
        <v>309</v>
      </c>
      <c r="C260" s="10">
        <v>496</v>
      </c>
      <c r="D260" s="9" t="s">
        <v>58</v>
      </c>
      <c r="E260" s="10">
        <v>9.8444675650000004</v>
      </c>
      <c r="F260" s="10">
        <v>0.40852249309999999</v>
      </c>
      <c r="G260" s="10">
        <v>24.574420679999999</v>
      </c>
      <c r="H260" s="10">
        <v>10.053579640000001</v>
      </c>
      <c r="I260" s="10">
        <v>69.471310709999997</v>
      </c>
      <c r="J260" s="10">
        <v>27.084830520000001</v>
      </c>
      <c r="K260" s="10">
        <v>83.781372379999993</v>
      </c>
      <c r="L260" s="11">
        <v>6.7129629629629622E-3</v>
      </c>
      <c r="M260" s="11">
        <v>7.3610995370370384E-3</v>
      </c>
      <c r="N260" s="10">
        <v>0.68272459599999991</v>
      </c>
      <c r="O260" s="10">
        <v>12.524259729999997</v>
      </c>
      <c r="P260" s="10">
        <v>5.4512171634754178E-2</v>
      </c>
      <c r="Q260" s="9">
        <v>9.8614244861593925E-2</v>
      </c>
      <c r="R260">
        <v>9.1292805799999996</v>
      </c>
      <c r="S260">
        <v>0.72892775914988162</v>
      </c>
      <c r="T260" s="9">
        <v>0.61621218222361751</v>
      </c>
      <c r="U260" s="3">
        <v>13.332997895</v>
      </c>
      <c r="V260" s="3">
        <v>9.926332952500001</v>
      </c>
      <c r="W260" s="3">
        <v>0.42616025014999998</v>
      </c>
      <c r="X260" s="3">
        <v>0.45262016150000001</v>
      </c>
      <c r="Y260" s="3">
        <v>22.734112965000001</v>
      </c>
      <c r="Z260" s="3">
        <v>24.611875025</v>
      </c>
      <c r="AA260" s="3">
        <v>9.6745649680000003</v>
      </c>
      <c r="AB260" s="3">
        <v>11.14932305</v>
      </c>
      <c r="AC260" s="3">
        <v>83.38267759</v>
      </c>
      <c r="AD260" s="3">
        <v>69.17894862</v>
      </c>
      <c r="AE260" s="3">
        <v>27.631642015000001</v>
      </c>
      <c r="AF260" s="3">
        <v>27.052427585</v>
      </c>
      <c r="AG260" s="3">
        <v>75.209684859999996</v>
      </c>
      <c r="AH260" s="3">
        <v>83.772893339999996</v>
      </c>
      <c r="AI260" s="12">
        <v>43653</v>
      </c>
      <c r="AJ260" s="13">
        <v>634.1</v>
      </c>
      <c r="AK260" s="16">
        <v>3.0756549999999998</v>
      </c>
      <c r="AL260" s="10">
        <v>7.5654999999999806E-2</v>
      </c>
      <c r="AM260" s="10">
        <v>0.39847365172621768</v>
      </c>
      <c r="AN260" s="14">
        <v>12</v>
      </c>
      <c r="AO260" s="10">
        <v>285.14999999999998</v>
      </c>
      <c r="AP260" s="14">
        <v>10.5</v>
      </c>
      <c r="AQ260" s="14">
        <v>37</v>
      </c>
      <c r="AR260" s="10">
        <v>310.14999999999998</v>
      </c>
      <c r="AS260" s="14">
        <v>47.1</v>
      </c>
      <c r="AT260" s="14">
        <v>0.5</v>
      </c>
      <c r="AU260" s="10">
        <v>0.46430887326209624</v>
      </c>
      <c r="AV260" s="10">
        <v>11.410121576999556</v>
      </c>
      <c r="AW260" s="10">
        <v>0.4843551797472363</v>
      </c>
      <c r="AX260" s="10">
        <v>0.51442836257814128</v>
      </c>
      <c r="AY260" s="10">
        <v>11.014175103416042</v>
      </c>
      <c r="AZ260" s="10">
        <v>12.662923761732667</v>
      </c>
      <c r="BA260" s="10">
        <v>0.75244957516820143</v>
      </c>
      <c r="BB260" s="10">
        <v>6.0079365279036866E-2</v>
      </c>
      <c r="BC260" s="2">
        <v>0.11015729207231816</v>
      </c>
      <c r="BD260" s="1" t="s">
        <v>59</v>
      </c>
      <c r="BE260" s="15"/>
      <c r="BF260" s="9">
        <v>0.61621218222361751</v>
      </c>
      <c r="BG260">
        <v>77</v>
      </c>
      <c r="BH260" s="19">
        <v>141.69999999999999</v>
      </c>
      <c r="BI260">
        <v>91</v>
      </c>
      <c r="BJ260" s="19">
        <v>30.8</v>
      </c>
      <c r="BK260">
        <v>87</v>
      </c>
      <c r="BL260" s="20">
        <v>13.7</v>
      </c>
      <c r="BM260">
        <v>86</v>
      </c>
      <c r="BN260">
        <v>77</v>
      </c>
      <c r="BO260" s="20">
        <v>9.58</v>
      </c>
      <c r="BP260">
        <v>86</v>
      </c>
      <c r="BQ260" s="19">
        <v>13.6</v>
      </c>
      <c r="BR260">
        <v>87</v>
      </c>
      <c r="BS260">
        <v>70</v>
      </c>
      <c r="BT260" s="20">
        <v>8.7799999999999994</v>
      </c>
      <c r="BU260" s="20">
        <v>9.9999999999999645E-2</v>
      </c>
      <c r="BV260" s="20">
        <v>-1</v>
      </c>
      <c r="BW260" s="20">
        <v>7</v>
      </c>
      <c r="BX260" s="20">
        <v>1</v>
      </c>
      <c r="BY260" s="20">
        <v>0.80000000000000071</v>
      </c>
      <c r="BZ260" s="25">
        <f t="shared" si="9"/>
        <v>41.276905670000005</v>
      </c>
      <c r="CA260" s="25">
        <f t="shared" si="8"/>
        <v>20.5573643114734</v>
      </c>
    </row>
    <row r="261" spans="1:79" x14ac:dyDescent="0.3">
      <c r="A261" s="2">
        <v>232</v>
      </c>
      <c r="B261" s="9" t="s">
        <v>310</v>
      </c>
      <c r="C261" s="10">
        <v>517</v>
      </c>
      <c r="D261" s="9" t="s">
        <v>58</v>
      </c>
      <c r="E261" s="10">
        <v>8.4056850989999994</v>
      </c>
      <c r="F261" s="10">
        <v>0.66425448229999995</v>
      </c>
      <c r="G261" s="10">
        <v>20.69148685</v>
      </c>
      <c r="H261" s="10">
        <v>13.75354695</v>
      </c>
      <c r="I261" s="10">
        <v>81.843923439999998</v>
      </c>
      <c r="J261" s="10">
        <v>29.475721230000001</v>
      </c>
      <c r="K261" s="10">
        <v>68.444768109999998</v>
      </c>
      <c r="L261" s="11">
        <v>4.7916666666666672E-3</v>
      </c>
      <c r="M261" s="11">
        <v>5.4687384259259264E-3</v>
      </c>
      <c r="N261" s="10">
        <v>3.8783488330000004</v>
      </c>
      <c r="O261" s="10">
        <v>10.666625570000008</v>
      </c>
      <c r="P261" s="10">
        <v>0.36359660396329047</v>
      </c>
      <c r="Q261" s="9">
        <v>0.29073478063734143</v>
      </c>
      <c r="R261">
        <v>8.9122946399999989</v>
      </c>
      <c r="S261">
        <v>0.83553084164367009</v>
      </c>
      <c r="T261" s="9">
        <v>0.70598595130312358</v>
      </c>
      <c r="U261" s="3">
        <v>13.172506623333334</v>
      </c>
      <c r="V261" s="3">
        <v>8.5480969946666665</v>
      </c>
      <c r="W261" s="3">
        <v>0.50956416483333333</v>
      </c>
      <c r="X261" s="3">
        <v>0.63628167133333324</v>
      </c>
      <c r="Y261" s="3">
        <v>18.399793673333331</v>
      </c>
      <c r="Z261" s="3">
        <v>19.677661659999998</v>
      </c>
      <c r="AA261" s="3">
        <v>9.3511331296666658</v>
      </c>
      <c r="AB261" s="3">
        <v>12.520063836666665</v>
      </c>
      <c r="AC261" s="3">
        <v>92.281967706666663</v>
      </c>
      <c r="AD261" s="3">
        <v>81.185136526666668</v>
      </c>
      <c r="AE261" s="3">
        <v>29.325302443333332</v>
      </c>
      <c r="AF261" s="3">
        <v>29.398157676666671</v>
      </c>
      <c r="AG261" s="3">
        <v>57.240889156666668</v>
      </c>
      <c r="AH261" s="3">
        <v>65.013738070000002</v>
      </c>
      <c r="AI261" s="12">
        <v>43653</v>
      </c>
      <c r="AJ261" s="13">
        <v>634.1</v>
      </c>
      <c r="AK261" s="16">
        <v>3.0756549999999998</v>
      </c>
      <c r="AL261" s="10">
        <v>7.5654999999999806E-2</v>
      </c>
      <c r="AM261" s="10">
        <v>0.64791514227050817</v>
      </c>
      <c r="AN261" s="14">
        <v>12</v>
      </c>
      <c r="AO261" s="10">
        <v>285.14999999999998</v>
      </c>
      <c r="AP261" s="14">
        <v>10.5</v>
      </c>
      <c r="AQ261" s="14">
        <v>37</v>
      </c>
      <c r="AR261" s="10">
        <v>310.14999999999998</v>
      </c>
      <c r="AS261" s="14">
        <v>47.1</v>
      </c>
      <c r="AT261" s="14">
        <v>0.5</v>
      </c>
      <c r="AU261" s="10">
        <v>0.75496271428196182</v>
      </c>
      <c r="AV261" s="10">
        <v>15.621301074805521</v>
      </c>
      <c r="AW261" s="10">
        <v>0.57914843668250915</v>
      </c>
      <c r="AX261" s="10">
        <v>0.72317003563812687</v>
      </c>
      <c r="AY261" s="10">
        <v>10.644786794648724</v>
      </c>
      <c r="AZ261" s="10">
        <v>14.239639559956734</v>
      </c>
      <c r="BA261" s="10">
        <v>4.3474952395672659</v>
      </c>
      <c r="BB261" s="10">
        <v>0.40757924903585629</v>
      </c>
      <c r="BC261" s="2">
        <v>0.32962895319424762</v>
      </c>
      <c r="BD261" s="1" t="s">
        <v>59</v>
      </c>
      <c r="BE261" s="15"/>
      <c r="BF261" s="9">
        <v>0.70598595130312358</v>
      </c>
      <c r="BG261">
        <v>49</v>
      </c>
      <c r="BH261" s="19">
        <v>155.6</v>
      </c>
      <c r="BI261">
        <v>107</v>
      </c>
      <c r="BJ261" s="19">
        <v>35.6</v>
      </c>
      <c r="BK261">
        <v>79</v>
      </c>
      <c r="BL261" s="20">
        <v>15.5</v>
      </c>
      <c r="BM261">
        <v>93</v>
      </c>
      <c r="BN261">
        <v>57</v>
      </c>
      <c r="BO261" s="20">
        <v>3.13</v>
      </c>
      <c r="BP261">
        <v>83</v>
      </c>
      <c r="BQ261" s="19">
        <v>12.9</v>
      </c>
      <c r="BR261">
        <v>91</v>
      </c>
      <c r="BS261">
        <v>54</v>
      </c>
      <c r="BT261" s="20">
        <v>4.6500000000000004</v>
      </c>
      <c r="BU261" s="20">
        <v>2.5999999999999996</v>
      </c>
      <c r="BV261" s="20">
        <v>2</v>
      </c>
      <c r="BW261" s="20">
        <v>3</v>
      </c>
      <c r="BX261" s="20">
        <v>-4</v>
      </c>
      <c r="BY261" s="20">
        <v>-1.5200000000000005</v>
      </c>
      <c r="BZ261" s="25">
        <f t="shared" si="9"/>
        <v>48.534383590000004</v>
      </c>
      <c r="CA261" s="25">
        <f t="shared" si="8"/>
        <v>20.046120329465175</v>
      </c>
    </row>
    <row r="262" spans="1:79" x14ac:dyDescent="0.3">
      <c r="A262" s="2">
        <v>236</v>
      </c>
      <c r="B262" s="9" t="s">
        <v>314</v>
      </c>
      <c r="C262" s="10">
        <v>618</v>
      </c>
      <c r="D262" s="9" t="s">
        <v>58</v>
      </c>
      <c r="E262" s="10">
        <v>10.140690770000001</v>
      </c>
      <c r="F262" s="10">
        <v>0.55289667850000002</v>
      </c>
      <c r="G262" s="10">
        <v>12.50966889</v>
      </c>
      <c r="H262" s="10">
        <v>6.9279744220000001</v>
      </c>
      <c r="I262" s="10">
        <v>72.664643069999997</v>
      </c>
      <c r="J262" s="10">
        <v>35.968395819999998</v>
      </c>
      <c r="K262" s="10">
        <v>75.739771210000001</v>
      </c>
      <c r="L262" s="11">
        <v>4.1666666666666666E-3</v>
      </c>
      <c r="M262" s="11">
        <v>4.9363310185185187E-3</v>
      </c>
      <c r="N262" s="10">
        <v>-0.85809633399999985</v>
      </c>
      <c r="O262" s="10">
        <v>17.493585050000007</v>
      </c>
      <c r="P262" s="10">
        <v>-4.9052057171094239E-2</v>
      </c>
      <c r="Q262" s="9">
        <v>1.3409921990269988E-2</v>
      </c>
      <c r="R262">
        <v>11.385308359999996</v>
      </c>
      <c r="S262">
        <v>0.65082762209453415</v>
      </c>
      <c r="T262" s="9">
        <v>0.67233500090391285</v>
      </c>
      <c r="U262" s="3">
        <v>13.273345076666667</v>
      </c>
      <c r="V262" s="3">
        <v>9.994417455999999</v>
      </c>
      <c r="W262" s="3">
        <v>0.52408200073333333</v>
      </c>
      <c r="X262" s="3">
        <v>0.51475165899999997</v>
      </c>
      <c r="Y262" s="3">
        <v>15.216640083333333</v>
      </c>
      <c r="Z262" s="3">
        <v>15.468290706666666</v>
      </c>
      <c r="AA262" s="3">
        <v>7.8479304690000005</v>
      </c>
      <c r="AB262" s="3">
        <v>7.8898839493333339</v>
      </c>
      <c r="AC262" s="3">
        <v>89.259881106666668</v>
      </c>
      <c r="AD262" s="3">
        <v>74.450111013333341</v>
      </c>
      <c r="AE262" s="3">
        <v>34.741367333333336</v>
      </c>
      <c r="AF262" s="3">
        <v>35.416475279999993</v>
      </c>
      <c r="AG262" s="3">
        <v>66.197172156666667</v>
      </c>
      <c r="AH262" s="3">
        <v>76.104439763333332</v>
      </c>
      <c r="AI262" s="12">
        <v>43654</v>
      </c>
      <c r="AJ262" s="13">
        <v>636.16666666666663</v>
      </c>
      <c r="AK262" s="16">
        <v>3.11</v>
      </c>
      <c r="AL262" s="10">
        <v>0.10999999999999988</v>
      </c>
      <c r="AM262" s="10">
        <v>0.53334084742765275</v>
      </c>
      <c r="AN262" s="14">
        <v>12</v>
      </c>
      <c r="AO262" s="10">
        <v>285.14999999999998</v>
      </c>
      <c r="AP262" s="14">
        <v>10.5</v>
      </c>
      <c r="AQ262" s="14">
        <v>37</v>
      </c>
      <c r="AR262" s="10">
        <v>310.14999999999998</v>
      </c>
      <c r="AS262" s="14">
        <v>47.1</v>
      </c>
      <c r="AT262" s="14">
        <v>0.5</v>
      </c>
      <c r="AU262" s="10">
        <v>0.62131352585556177</v>
      </c>
      <c r="AV262" s="10">
        <v>7.7724264853315317</v>
      </c>
      <c r="AW262" s="10">
        <v>0.588933246255818</v>
      </c>
      <c r="AX262" s="10">
        <v>0.57844834420232427</v>
      </c>
      <c r="AY262" s="10">
        <v>8.8246736202286353</v>
      </c>
      <c r="AZ262" s="10">
        <v>8.8859697586386588</v>
      </c>
      <c r="BA262" s="10">
        <v>-0.98486675291864589</v>
      </c>
      <c r="BB262" s="10">
        <v>-5.6298737514563685E-2</v>
      </c>
      <c r="BC262" s="2">
        <v>1.6469004274050611E-2</v>
      </c>
      <c r="BD262" s="1" t="s">
        <v>59</v>
      </c>
      <c r="BE262" s="15"/>
      <c r="BF262" s="9">
        <v>0.67233500090391285</v>
      </c>
      <c r="BG262">
        <v>51</v>
      </c>
      <c r="BH262" s="19">
        <v>154.1</v>
      </c>
      <c r="BI262">
        <v>92</v>
      </c>
      <c r="BJ262" s="19">
        <v>31.8</v>
      </c>
      <c r="BK262">
        <v>93</v>
      </c>
      <c r="BL262" s="20">
        <v>12.9</v>
      </c>
      <c r="BM262">
        <v>85</v>
      </c>
      <c r="BN262">
        <v>82</v>
      </c>
      <c r="BO262" s="20">
        <v>5.12</v>
      </c>
      <c r="BP262">
        <v>94</v>
      </c>
      <c r="BQ262" s="19">
        <v>12.6</v>
      </c>
      <c r="BR262">
        <v>85</v>
      </c>
      <c r="BS262">
        <v>84</v>
      </c>
      <c r="BT262" s="20">
        <v>11.32</v>
      </c>
      <c r="BU262" s="20">
        <v>0.30000000000000071</v>
      </c>
      <c r="BV262" s="20">
        <v>0</v>
      </c>
      <c r="BW262" s="20">
        <v>-2</v>
      </c>
      <c r="BX262" s="20">
        <v>-1</v>
      </c>
      <c r="BY262" s="20">
        <v>-6.2</v>
      </c>
      <c r="BZ262" s="25">
        <f t="shared" si="9"/>
        <v>41.730498040000001</v>
      </c>
      <c r="CA262" s="25">
        <f t="shared" si="8"/>
        <v>17.573096361153354</v>
      </c>
    </row>
    <row r="263" spans="1:79" x14ac:dyDescent="0.3">
      <c r="A263" s="2">
        <v>238</v>
      </c>
      <c r="B263" s="9" t="s">
        <v>317</v>
      </c>
      <c r="C263" s="10">
        <v>614</v>
      </c>
      <c r="D263" s="9" t="s">
        <v>58</v>
      </c>
      <c r="E263" s="10">
        <v>9.6919721990000003</v>
      </c>
      <c r="F263" s="10">
        <v>0.58985353780000005</v>
      </c>
      <c r="G263" s="10">
        <v>12.257641530000001</v>
      </c>
      <c r="H263" s="10">
        <v>7.1604384579999998</v>
      </c>
      <c r="I263" s="10">
        <v>81.320231379999996</v>
      </c>
      <c r="J263" s="10">
        <v>31.504374689999999</v>
      </c>
      <c r="K263" s="10">
        <v>67.266810739999997</v>
      </c>
      <c r="L263" s="11">
        <v>7.3206018518518516E-3</v>
      </c>
      <c r="M263" s="11">
        <v>8.1134143518518508E-3</v>
      </c>
      <c r="N263" s="10">
        <v>1.0981134999999753E-2</v>
      </c>
      <c r="O263" s="10">
        <v>10.432905419999997</v>
      </c>
      <c r="P263" s="10">
        <v>1.0525481213458326E-3</v>
      </c>
      <c r="Q263" s="9">
        <v>3.4802192216238474E-2</v>
      </c>
      <c r="R263">
        <v>5.5084716599999979</v>
      </c>
      <c r="S263">
        <v>0.52799018473226023</v>
      </c>
      <c r="T263" s="9">
        <v>0.57228040447981277</v>
      </c>
      <c r="U263" s="3">
        <v>13.260417226666666</v>
      </c>
      <c r="V263" s="3">
        <v>9.6524222436666669</v>
      </c>
      <c r="W263" s="3">
        <v>0.43267622419999996</v>
      </c>
      <c r="X263" s="3">
        <v>0.59058298993333336</v>
      </c>
      <c r="Y263" s="3">
        <v>18.258769013333335</v>
      </c>
      <c r="Z263" s="3">
        <v>14.204144916666669</v>
      </c>
      <c r="AA263" s="3">
        <v>7.7781843053333333</v>
      </c>
      <c r="AB263" s="3">
        <v>8.2964808219999995</v>
      </c>
      <c r="AC263" s="3">
        <v>87.293668793333325</v>
      </c>
      <c r="AD263" s="3">
        <v>73.907961700000001</v>
      </c>
      <c r="AE263" s="3">
        <v>31.898729786666667</v>
      </c>
      <c r="AF263" s="3">
        <v>32.31511047</v>
      </c>
      <c r="AG263" s="3">
        <v>65.34750386333333</v>
      </c>
      <c r="AH263" s="3">
        <v>73.073981489999994</v>
      </c>
      <c r="AI263" s="12">
        <v>43654</v>
      </c>
      <c r="AJ263" s="13">
        <v>636.16666666666663</v>
      </c>
      <c r="AK263" s="16">
        <v>3.11</v>
      </c>
      <c r="AL263" s="10">
        <v>0.10999999999999988</v>
      </c>
      <c r="AM263" s="10">
        <v>0.56899055093247597</v>
      </c>
      <c r="AN263" s="14">
        <v>12</v>
      </c>
      <c r="AO263" s="10">
        <v>285.14999999999998</v>
      </c>
      <c r="AP263" s="14">
        <v>10.5</v>
      </c>
      <c r="AQ263" s="14">
        <v>37</v>
      </c>
      <c r="AR263" s="10">
        <v>310.14999999999998</v>
      </c>
      <c r="AS263" s="14">
        <v>47.1</v>
      </c>
      <c r="AT263" s="14">
        <v>0.5</v>
      </c>
      <c r="AU263" s="10">
        <v>0.6628435213305317</v>
      </c>
      <c r="AV263" s="10">
        <v>8.1248982749525673</v>
      </c>
      <c r="AW263" s="10">
        <v>0.48621668544093727</v>
      </c>
      <c r="AX263" s="10">
        <v>0.66366323773420721</v>
      </c>
      <c r="AY263" s="10">
        <v>8.766501346685601</v>
      </c>
      <c r="AZ263" s="10">
        <v>9.4263735744749813</v>
      </c>
      <c r="BA263" s="10">
        <v>3.4334327621509786E-2</v>
      </c>
      <c r="BB263" s="10">
        <v>3.2909650992992319E-3</v>
      </c>
      <c r="BC263" s="2">
        <v>4.4518638830502028E-2</v>
      </c>
      <c r="BD263" s="1" t="s">
        <v>59</v>
      </c>
      <c r="BE263" s="15"/>
      <c r="BF263" s="9">
        <v>0.57228040447981277</v>
      </c>
      <c r="BG263">
        <v>60</v>
      </c>
      <c r="BH263" s="19">
        <v>149</v>
      </c>
      <c r="BI263">
        <v>142</v>
      </c>
      <c r="BJ263" s="19">
        <v>30.6</v>
      </c>
      <c r="BK263">
        <v>91</v>
      </c>
      <c r="BL263" s="20">
        <v>13.5</v>
      </c>
      <c r="BM263">
        <v>84</v>
      </c>
      <c r="BN263">
        <v>78</v>
      </c>
      <c r="BO263" s="20">
        <v>12.31</v>
      </c>
      <c r="BP263">
        <v>89</v>
      </c>
      <c r="BQ263" s="19">
        <v>14</v>
      </c>
      <c r="BR263">
        <v>84</v>
      </c>
      <c r="BS263">
        <v>74</v>
      </c>
      <c r="BT263" s="20">
        <v>13.8</v>
      </c>
      <c r="BU263" s="20">
        <v>-0.5</v>
      </c>
      <c r="BV263" s="20">
        <v>0</v>
      </c>
      <c r="BW263" s="20">
        <v>4</v>
      </c>
      <c r="BX263" s="20">
        <v>2</v>
      </c>
      <c r="BY263" s="20">
        <v>-1.4900000000000002</v>
      </c>
      <c r="BZ263" s="25">
        <f t="shared" si="9"/>
        <v>64.410116540000004</v>
      </c>
      <c r="CA263" s="25">
        <f t="shared" si="8"/>
        <v>29.01225915048872</v>
      </c>
    </row>
    <row r="264" spans="1:79" x14ac:dyDescent="0.3">
      <c r="A264" s="2">
        <v>239</v>
      </c>
      <c r="B264" s="9" t="s">
        <v>318</v>
      </c>
      <c r="C264" s="10">
        <v>613</v>
      </c>
      <c r="D264" s="9" t="s">
        <v>58</v>
      </c>
      <c r="E264" s="10">
        <v>7.8645998370000001</v>
      </c>
      <c r="F264" s="10">
        <v>0.82853802170000002</v>
      </c>
      <c r="G264" s="10">
        <v>20.684648450000001</v>
      </c>
      <c r="H264" s="10">
        <v>17.130614090000002</v>
      </c>
      <c r="I264" s="10">
        <v>79.108687430000003</v>
      </c>
      <c r="J264" s="10">
        <v>32.218197680000003</v>
      </c>
      <c r="K264" s="10">
        <v>70.501378070000001</v>
      </c>
      <c r="L264" s="11">
        <v>4.890046296296296E-3</v>
      </c>
      <c r="M264" s="11">
        <v>5.5729050925925928E-3</v>
      </c>
      <c r="N264" s="10">
        <v>5.9805457400000019</v>
      </c>
      <c r="O264" s="10">
        <v>11.042969909999997</v>
      </c>
      <c r="P264" s="10">
        <v>0.54157040983914118</v>
      </c>
      <c r="Q264" s="9">
        <v>0.47786186093390937</v>
      </c>
      <c r="R264">
        <v>7.798886330000002</v>
      </c>
      <c r="S264">
        <v>0.70623087752305613</v>
      </c>
      <c r="T264" s="9">
        <v>0.76564605876435288</v>
      </c>
      <c r="U264" s="3">
        <v>13.131358830000002</v>
      </c>
      <c r="V264" s="3">
        <v>8.2008310393333321</v>
      </c>
      <c r="W264" s="3">
        <v>0.62913358250000007</v>
      </c>
      <c r="X264" s="3">
        <v>0.77289325443333323</v>
      </c>
      <c r="Y264" s="3">
        <v>17.941907140000001</v>
      </c>
      <c r="Z264" s="3">
        <v>21.286839213333334</v>
      </c>
      <c r="AA264" s="3">
        <v>11.235840346666668</v>
      </c>
      <c r="AB264" s="3">
        <v>16.419824846666668</v>
      </c>
      <c r="AC264" s="3">
        <v>89.849442679999996</v>
      </c>
      <c r="AD264" s="3">
        <v>78.930453826666678</v>
      </c>
      <c r="AE264" s="3">
        <v>31.743217739999995</v>
      </c>
      <c r="AF264" s="3">
        <v>31.686499019999999</v>
      </c>
      <c r="AG264" s="3">
        <v>62.570966293333335</v>
      </c>
      <c r="AH264" s="3">
        <v>70.85875944</v>
      </c>
      <c r="AI264" s="12">
        <v>43654</v>
      </c>
      <c r="AJ264" s="13">
        <v>636.16666666666663</v>
      </c>
      <c r="AK264" s="16">
        <v>3.11</v>
      </c>
      <c r="AL264" s="10">
        <v>0.10999999999999988</v>
      </c>
      <c r="AM264" s="10">
        <v>0.79923281836012872</v>
      </c>
      <c r="AN264" s="14">
        <v>12</v>
      </c>
      <c r="AO264" s="10">
        <v>285.14999999999998</v>
      </c>
      <c r="AP264" s="14">
        <v>10.5</v>
      </c>
      <c r="AQ264" s="14">
        <v>37</v>
      </c>
      <c r="AR264" s="10">
        <v>310.14999999999998</v>
      </c>
      <c r="AS264" s="14">
        <v>47.1</v>
      </c>
      <c r="AT264" s="14">
        <v>0.5</v>
      </c>
      <c r="AU264" s="10">
        <v>0.93106343298066851</v>
      </c>
      <c r="AV264" s="10">
        <v>19.258719795855264</v>
      </c>
      <c r="AW264" s="10">
        <v>0.70698417910140476</v>
      </c>
      <c r="AX264" s="10">
        <v>0.86853304006953636</v>
      </c>
      <c r="AY264" s="10">
        <v>12.62504594672189</v>
      </c>
      <c r="AZ264" s="10">
        <v>18.466879533826567</v>
      </c>
      <c r="BA264" s="10">
        <v>6.7057385897340573</v>
      </c>
      <c r="BB264" s="10">
        <v>0.60724050182022626</v>
      </c>
      <c r="BC264" s="2">
        <v>0.53849980156399102</v>
      </c>
      <c r="BD264" s="1" t="s">
        <v>59</v>
      </c>
      <c r="BE264" s="15"/>
      <c r="BF264" s="9">
        <v>0.76564605876435288</v>
      </c>
      <c r="BG264">
        <v>77</v>
      </c>
      <c r="BH264" s="19">
        <v>149.30000000000001</v>
      </c>
      <c r="BI264">
        <v>96</v>
      </c>
      <c r="BJ264" s="19">
        <v>32.4</v>
      </c>
      <c r="BK264">
        <v>93</v>
      </c>
      <c r="BL264" s="20">
        <v>13.3</v>
      </c>
      <c r="BM264">
        <v>86</v>
      </c>
      <c r="BN264">
        <v>68</v>
      </c>
      <c r="BO264" s="20">
        <v>13.6</v>
      </c>
      <c r="BP264">
        <v>92</v>
      </c>
      <c r="BQ264" s="19">
        <v>14.7</v>
      </c>
      <c r="BR264">
        <v>86</v>
      </c>
      <c r="BS264">
        <v>68</v>
      </c>
      <c r="BT264" s="20">
        <v>5.79</v>
      </c>
      <c r="BU264" s="20">
        <v>-1.3999999999999986</v>
      </c>
      <c r="BV264" s="20">
        <v>0</v>
      </c>
      <c r="BW264" s="20">
        <v>0</v>
      </c>
      <c r="BX264" s="20">
        <v>1</v>
      </c>
      <c r="BY264" s="20">
        <v>7.81</v>
      </c>
      <c r="BZ264" s="25">
        <f t="shared" si="9"/>
        <v>43.544867520000004</v>
      </c>
      <c r="CA264" s="25">
        <f t="shared" si="8"/>
        <v>19.535177342445142</v>
      </c>
    </row>
    <row r="265" spans="1:79" x14ac:dyDescent="0.3">
      <c r="A265" s="2">
        <v>240</v>
      </c>
      <c r="B265" s="9" t="s">
        <v>319</v>
      </c>
      <c r="C265" s="10">
        <v>547</v>
      </c>
      <c r="D265" s="9" t="s">
        <v>58</v>
      </c>
      <c r="E265" s="10"/>
      <c r="F265" s="10"/>
      <c r="G265" s="10"/>
      <c r="H265" s="10"/>
      <c r="I265" s="10"/>
      <c r="J265" s="10"/>
      <c r="K265" s="10"/>
      <c r="L265" s="11"/>
      <c r="M265" s="11"/>
      <c r="N265" s="10">
        <v>0</v>
      </c>
      <c r="O265" s="10">
        <v>0</v>
      </c>
      <c r="P265" s="10" t="e">
        <v>#DIV/0!</v>
      </c>
      <c r="Q265" s="9" t="e">
        <v>#DIV/0!</v>
      </c>
      <c r="R265">
        <v>0</v>
      </c>
      <c r="S265" t="e">
        <v>#DIV/0!</v>
      </c>
      <c r="T265" s="9" t="e">
        <v>#DIV/0!</v>
      </c>
      <c r="U265" s="3" t="e">
        <v>#DIV/0!</v>
      </c>
      <c r="V265" s="3" t="e">
        <v>#DIV/0!</v>
      </c>
      <c r="W265" s="3" t="e">
        <v>#DIV/0!</v>
      </c>
      <c r="X265" s="3" t="e">
        <v>#DIV/0!</v>
      </c>
      <c r="Y265" s="3" t="e">
        <v>#DIV/0!</v>
      </c>
      <c r="Z265" s="3" t="e">
        <v>#DIV/0!</v>
      </c>
      <c r="AA265" s="3" t="e">
        <v>#DIV/0!</v>
      </c>
      <c r="AB265" s="3" t="e">
        <v>#DIV/0!</v>
      </c>
      <c r="AC265" s="3" t="e">
        <v>#DIV/0!</v>
      </c>
      <c r="AD265" s="3" t="e">
        <v>#DIV/0!</v>
      </c>
      <c r="AE265" s="3" t="e">
        <v>#DIV/0!</v>
      </c>
      <c r="AF265" s="3" t="e">
        <v>#DIV/0!</v>
      </c>
      <c r="AG265" s="3" t="e">
        <v>#DIV/0!</v>
      </c>
      <c r="AH265" s="3" t="e">
        <v>#DIV/0!</v>
      </c>
      <c r="AI265" s="12">
        <v>43654</v>
      </c>
      <c r="AJ265" s="13">
        <v>636.16666666666663</v>
      </c>
      <c r="AK265" s="16">
        <v>3.11</v>
      </c>
      <c r="AL265" s="10">
        <v>0.10999999999999988</v>
      </c>
      <c r="AM265" s="10" t="s">
        <v>518</v>
      </c>
      <c r="AN265" s="14">
        <v>12</v>
      </c>
      <c r="AO265" s="10">
        <v>285.14999999999998</v>
      </c>
      <c r="AP265" s="14">
        <v>10.5</v>
      </c>
      <c r="AQ265" s="14">
        <v>37</v>
      </c>
      <c r="AR265" s="10">
        <v>310.14999999999998</v>
      </c>
      <c r="AS265" s="14">
        <v>47.1</v>
      </c>
      <c r="AT265" s="14">
        <v>0.5</v>
      </c>
      <c r="AU265" s="10" t="s">
        <v>518</v>
      </c>
      <c r="AV265" s="10" t="s">
        <v>518</v>
      </c>
      <c r="AW265" s="10" t="e">
        <v>#DIV/0!</v>
      </c>
      <c r="AX265" s="10" t="e">
        <v>#DIV/0!</v>
      </c>
      <c r="AY265" s="10" t="e">
        <v>#DIV/0!</v>
      </c>
      <c r="AZ265" s="10" t="e">
        <v>#DIV/0!</v>
      </c>
      <c r="BA265" s="10" t="s">
        <v>518</v>
      </c>
      <c r="BB265" s="10" t="s">
        <v>518</v>
      </c>
      <c r="BC265" s="2" t="e">
        <v>#DIV/0!</v>
      </c>
      <c r="BD265" s="1" t="s">
        <v>59</v>
      </c>
      <c r="BE265" s="17" t="s">
        <v>320</v>
      </c>
      <c r="BF265" s="9" t="e">
        <v>#DIV/0!</v>
      </c>
      <c r="BH265" s="19"/>
      <c r="BJ265" s="19"/>
      <c r="BL265" s="20"/>
      <c r="BO265" s="20"/>
      <c r="BQ265" s="19"/>
      <c r="BT265" s="20"/>
      <c r="BU265" s="20"/>
      <c r="BV265" s="20"/>
      <c r="BW265" s="20"/>
      <c r="BX265" s="20"/>
      <c r="BY265" s="20"/>
      <c r="BZ265" s="25"/>
      <c r="CA265" s="25"/>
    </row>
    <row r="266" spans="1:79" x14ac:dyDescent="0.3">
      <c r="A266" s="2">
        <v>241</v>
      </c>
      <c r="B266" s="9" t="s">
        <v>321</v>
      </c>
      <c r="C266" s="10">
        <v>622</v>
      </c>
      <c r="D266" s="9" t="s">
        <v>58</v>
      </c>
      <c r="E266" s="10">
        <v>9.4540614020000007</v>
      </c>
      <c r="F266" s="10">
        <v>0.51179861309999997</v>
      </c>
      <c r="G266" s="10">
        <v>28.861232040000001</v>
      </c>
      <c r="H266" s="10">
        <v>14.762164840000001</v>
      </c>
      <c r="I266" s="10">
        <v>74.858513239999994</v>
      </c>
      <c r="J266" s="10">
        <v>30.984379579999999</v>
      </c>
      <c r="K266" s="10">
        <v>92.434317849999999</v>
      </c>
      <c r="L266" s="11">
        <v>4.9652777777777777E-3</v>
      </c>
      <c r="M266" s="11">
        <v>5.543969907407408E-3</v>
      </c>
      <c r="N266" s="10">
        <v>1.5124019999999998</v>
      </c>
      <c r="O266" s="10">
        <v>12.802287080000013</v>
      </c>
      <c r="P266" s="10">
        <v>0.11813529805644682</v>
      </c>
      <c r="Q266" s="9">
        <v>0.10263941951065222</v>
      </c>
      <c r="R266">
        <v>5.1337371599999955</v>
      </c>
      <c r="S266">
        <v>0.40100156541716842</v>
      </c>
      <c r="T266" s="9">
        <v>0.48005241830070933</v>
      </c>
      <c r="U266" s="3">
        <v>13.314829844999998</v>
      </c>
      <c r="V266" s="3">
        <v>9.6790818334999997</v>
      </c>
      <c r="W266" s="3">
        <v>0.49552858425000001</v>
      </c>
      <c r="X266" s="3">
        <v>0.50957659979999992</v>
      </c>
      <c r="Y266" s="3">
        <v>25.837427769999998</v>
      </c>
      <c r="Z266" s="3">
        <v>27.834277645</v>
      </c>
      <c r="AA266" s="3">
        <v>12.742312654999999</v>
      </c>
      <c r="AB266" s="3">
        <v>14.108848354999999</v>
      </c>
      <c r="AC266" s="3">
        <v>88.803409670000008</v>
      </c>
      <c r="AD266" s="3">
        <v>75.398480269999993</v>
      </c>
      <c r="AE266" s="3">
        <v>30.359238555000001</v>
      </c>
      <c r="AF266" s="3">
        <v>30.595705774999999</v>
      </c>
      <c r="AG266" s="3">
        <v>85.546255810000005</v>
      </c>
      <c r="AH266" s="3">
        <v>92.028963974999996</v>
      </c>
      <c r="AI266" s="12">
        <v>43654</v>
      </c>
      <c r="AJ266" s="13">
        <v>636.16666666666663</v>
      </c>
      <c r="AK266" s="16">
        <v>3.11</v>
      </c>
      <c r="AL266" s="10">
        <v>0.10999999999999988</v>
      </c>
      <c r="AM266" s="10">
        <v>0.49369641135048231</v>
      </c>
      <c r="AN266" s="14">
        <v>12</v>
      </c>
      <c r="AO266" s="10">
        <v>285.14999999999998</v>
      </c>
      <c r="AP266" s="14">
        <v>10.5</v>
      </c>
      <c r="AQ266" s="14">
        <v>37</v>
      </c>
      <c r="AR266" s="10">
        <v>310.14999999999998</v>
      </c>
      <c r="AS266" s="14">
        <v>47.1</v>
      </c>
      <c r="AT266" s="14">
        <v>0.5</v>
      </c>
      <c r="AU266" s="10">
        <v>0.57512988085919103</v>
      </c>
      <c r="AV266" s="10">
        <v>16.598956944614667</v>
      </c>
      <c r="AW266" s="10">
        <v>0.55684655707799169</v>
      </c>
      <c r="AX266" s="10">
        <v>0.5726329099573827</v>
      </c>
      <c r="AY266" s="10">
        <v>14.38072865718928</v>
      </c>
      <c r="AZ266" s="10">
        <v>15.941387679659874</v>
      </c>
      <c r="BA266" s="10">
        <v>1.7251456173062838</v>
      </c>
      <c r="BB266" s="10">
        <v>0.13475292395226321</v>
      </c>
      <c r="BC266" s="2">
        <v>0.11721280961522498</v>
      </c>
      <c r="BD266" s="1" t="s">
        <v>59</v>
      </c>
      <c r="BE266" s="15"/>
      <c r="BF266" s="9">
        <v>0.48005241830070933</v>
      </c>
      <c r="BG266">
        <v>79</v>
      </c>
      <c r="BH266" s="19">
        <v>149.69999999999999</v>
      </c>
      <c r="BI266">
        <v>100</v>
      </c>
      <c r="BJ266" s="19">
        <v>33.799999999999997</v>
      </c>
      <c r="BK266">
        <v>90</v>
      </c>
      <c r="BL266" s="20">
        <v>10.1</v>
      </c>
      <c r="BM266">
        <v>83</v>
      </c>
      <c r="BN266">
        <v>74</v>
      </c>
      <c r="BO266" s="20">
        <v>4.7699999999999996</v>
      </c>
      <c r="BP266">
        <v>91</v>
      </c>
      <c r="BQ266" s="19">
        <v>12.1</v>
      </c>
      <c r="BR266">
        <v>80</v>
      </c>
      <c r="BS266">
        <v>70</v>
      </c>
      <c r="BT266" s="20">
        <v>11.88</v>
      </c>
      <c r="BU266" s="20">
        <v>-2</v>
      </c>
      <c r="BV266" s="20">
        <v>3</v>
      </c>
      <c r="BW266" s="20">
        <v>4</v>
      </c>
      <c r="BX266" s="20">
        <v>-1</v>
      </c>
      <c r="BY266" s="20">
        <v>-7.1100000000000012</v>
      </c>
      <c r="BZ266" s="25">
        <f t="shared" si="9"/>
        <v>45.359237</v>
      </c>
      <c r="CA266" s="25">
        <f t="shared" si="8"/>
        <v>20.240542095100917</v>
      </c>
    </row>
    <row r="267" spans="1:79" x14ac:dyDescent="0.3">
      <c r="A267" s="2">
        <v>242</v>
      </c>
      <c r="B267" s="9" t="s">
        <v>322</v>
      </c>
      <c r="C267" s="10">
        <v>612</v>
      </c>
      <c r="D267" s="9" t="s">
        <v>58</v>
      </c>
      <c r="E267" s="10"/>
      <c r="F267" s="10"/>
      <c r="G267" s="10"/>
      <c r="H267" s="10"/>
      <c r="I267" s="10"/>
      <c r="J267" s="10"/>
      <c r="K267" s="10"/>
      <c r="L267" s="11"/>
      <c r="M267" s="11"/>
      <c r="N267" s="10">
        <v>0</v>
      </c>
      <c r="O267" s="10">
        <v>0</v>
      </c>
      <c r="P267" s="10" t="e">
        <v>#DIV/0!</v>
      </c>
      <c r="Q267" s="9">
        <v>5.9333983671340997E-2</v>
      </c>
      <c r="R267">
        <v>0</v>
      </c>
      <c r="S267" t="e">
        <v>#DIV/0!</v>
      </c>
      <c r="T267" s="9">
        <v>0.49852151491787822</v>
      </c>
      <c r="U267" s="3">
        <v>13.302877575</v>
      </c>
      <c r="V267" s="3">
        <v>9.8968559294999991</v>
      </c>
      <c r="W267" s="3">
        <v>0.48138768404999999</v>
      </c>
      <c r="X267" s="3">
        <v>0.55751574155000005</v>
      </c>
      <c r="Y267" s="3">
        <v>17.309515619999999</v>
      </c>
      <c r="Z267" s="3">
        <v>17.197476654999999</v>
      </c>
      <c r="AA267" s="3">
        <v>8.3019127795000003</v>
      </c>
      <c r="AB267" s="3">
        <v>9.4550680405000005</v>
      </c>
      <c r="AC267" s="3">
        <v>83.181187520000009</v>
      </c>
      <c r="AD267" s="3">
        <v>63.747316519999998</v>
      </c>
      <c r="AE267" s="3">
        <v>35.618518324999997</v>
      </c>
      <c r="AF267" s="3">
        <v>35.657050865000002</v>
      </c>
      <c r="AG267" s="3">
        <v>60.904422015000002</v>
      </c>
      <c r="AH267" s="3">
        <v>70.591865095000003</v>
      </c>
      <c r="AI267" s="12">
        <v>43654</v>
      </c>
      <c r="AJ267" s="13">
        <v>636.16666666666663</v>
      </c>
      <c r="AK267" s="16">
        <v>3.11</v>
      </c>
      <c r="AL267" s="10">
        <v>0.10999999999999988</v>
      </c>
      <c r="AM267" s="10" t="s">
        <v>518</v>
      </c>
      <c r="AN267" s="14">
        <v>12</v>
      </c>
      <c r="AO267" s="10">
        <v>285.14999999999998</v>
      </c>
      <c r="AP267" s="14">
        <v>10.5</v>
      </c>
      <c r="AQ267" s="14">
        <v>37</v>
      </c>
      <c r="AR267" s="10">
        <v>310.14999999999998</v>
      </c>
      <c r="AS267" s="14">
        <v>47.1</v>
      </c>
      <c r="AT267" s="14">
        <v>0.5</v>
      </c>
      <c r="AU267" s="10" t="s">
        <v>518</v>
      </c>
      <c r="AV267" s="10" t="s">
        <v>518</v>
      </c>
      <c r="AW267" s="10">
        <v>0.54095582576473844</v>
      </c>
      <c r="AX267" s="10">
        <v>0.62650416356662664</v>
      </c>
      <c r="AY267" s="10">
        <v>9.3624480800447287</v>
      </c>
      <c r="AZ267" s="10">
        <v>10.768607509780074</v>
      </c>
      <c r="BA267" s="10" t="s">
        <v>518</v>
      </c>
      <c r="BB267" s="10" t="s">
        <v>518</v>
      </c>
      <c r="BC267" s="2">
        <v>7.2348814556703125E-2</v>
      </c>
      <c r="BD267" s="1" t="s">
        <v>59</v>
      </c>
      <c r="BE267" s="15"/>
      <c r="BF267" s="9">
        <v>0.49852151491787822</v>
      </c>
      <c r="BG267">
        <v>60</v>
      </c>
      <c r="BH267" s="19">
        <v>152.80000000000001</v>
      </c>
      <c r="BI267">
        <v>109</v>
      </c>
      <c r="BJ267" s="19">
        <v>29.5</v>
      </c>
      <c r="BK267">
        <v>91</v>
      </c>
      <c r="BL267" s="20">
        <v>11.59</v>
      </c>
      <c r="BM267">
        <v>80</v>
      </c>
      <c r="BN267">
        <v>78</v>
      </c>
      <c r="BO267" s="20">
        <v>6.86</v>
      </c>
      <c r="BP267" s="21" t="e">
        <v>#NULL!</v>
      </c>
      <c r="BQ267" s="19">
        <v>10</v>
      </c>
      <c r="BR267">
        <v>80</v>
      </c>
      <c r="BS267">
        <v>67</v>
      </c>
      <c r="BT267" s="20">
        <v>8.25</v>
      </c>
      <c r="BU267" s="20">
        <v>1.5899999999999999</v>
      </c>
      <c r="BV267" s="20">
        <v>0</v>
      </c>
      <c r="BW267" s="20">
        <v>11</v>
      </c>
      <c r="BX267" s="21" t="e">
        <v>#NULL!</v>
      </c>
      <c r="BY267" s="20">
        <v>-1.3899999999999997</v>
      </c>
      <c r="BZ267" s="25">
        <f t="shared" si="9"/>
        <v>49.441568330000003</v>
      </c>
      <c r="CA267" s="25">
        <f t="shared" si="8"/>
        <v>21.176078099729999</v>
      </c>
    </row>
    <row r="268" spans="1:79" x14ac:dyDescent="0.3">
      <c r="A268" s="2">
        <v>243</v>
      </c>
      <c r="B268" s="9" t="s">
        <v>323</v>
      </c>
      <c r="C268" s="10">
        <v>615</v>
      </c>
      <c r="D268" s="9" t="s">
        <v>58</v>
      </c>
      <c r="E268" s="10">
        <v>9.4283873630000006</v>
      </c>
      <c r="F268" s="10">
        <v>0.62216394590000001</v>
      </c>
      <c r="G268" s="10">
        <v>18.962326480000002</v>
      </c>
      <c r="H268" s="10">
        <v>11.62144526</v>
      </c>
      <c r="I268" s="10">
        <v>75.624406399999998</v>
      </c>
      <c r="J268" s="10">
        <v>34.112099469999997</v>
      </c>
      <c r="K268" s="10">
        <v>95.801325890000001</v>
      </c>
      <c r="L268" s="11">
        <v>3.9814814814814817E-3</v>
      </c>
      <c r="M268" s="11">
        <v>4.6354050925925929E-3</v>
      </c>
      <c r="N268" s="10">
        <v>2.0007241350000005</v>
      </c>
      <c r="O268" s="10">
        <v>15.777781320000003</v>
      </c>
      <c r="P268" s="10">
        <v>0.12680643079162668</v>
      </c>
      <c r="Q268" s="9">
        <v>0.13125486911560633</v>
      </c>
      <c r="R268">
        <v>26.349434189999997</v>
      </c>
      <c r="S268">
        <v>1.6700341864035921</v>
      </c>
      <c r="T268" s="9">
        <v>1.2254405750841471</v>
      </c>
      <c r="U268" s="3">
        <v>13.273888189999999</v>
      </c>
      <c r="V268" s="3">
        <v>9.644699443333332</v>
      </c>
      <c r="W268" s="3">
        <v>0.6021274198333334</v>
      </c>
      <c r="X268" s="3">
        <v>0.60305303980000002</v>
      </c>
      <c r="Y268" s="3">
        <v>16.314732076666669</v>
      </c>
      <c r="Z268" s="3">
        <v>19.047991413333335</v>
      </c>
      <c r="AA268" s="3">
        <v>9.8126317886666659</v>
      </c>
      <c r="AB268" s="3">
        <v>11.417478313333334</v>
      </c>
      <c r="AC268" s="3">
        <v>91.35057714666668</v>
      </c>
      <c r="AD268" s="3">
        <v>78.74727948333333</v>
      </c>
      <c r="AE268" s="3">
        <v>33.996542516666672</v>
      </c>
      <c r="AF268" s="3">
        <v>33.933547556666667</v>
      </c>
      <c r="AG268" s="3">
        <v>71.400142806666679</v>
      </c>
      <c r="AH268" s="3">
        <v>87.335007986666668</v>
      </c>
      <c r="AI268" s="12">
        <v>43654</v>
      </c>
      <c r="AJ268" s="13">
        <v>636.16666666666663</v>
      </c>
      <c r="AK268" s="16">
        <v>3.11</v>
      </c>
      <c r="AL268" s="10">
        <v>0.10999999999999988</v>
      </c>
      <c r="AM268" s="10">
        <v>0.60015814717041804</v>
      </c>
      <c r="AN268" s="14">
        <v>12</v>
      </c>
      <c r="AO268" s="10">
        <v>285.14999999999998</v>
      </c>
      <c r="AP268" s="14">
        <v>10.5</v>
      </c>
      <c r="AQ268" s="14">
        <v>37</v>
      </c>
      <c r="AR268" s="10">
        <v>310.14999999999998</v>
      </c>
      <c r="AS268" s="14">
        <v>47.1</v>
      </c>
      <c r="AT268" s="14">
        <v>0.5</v>
      </c>
      <c r="AU268" s="10">
        <v>0.69915210186479348</v>
      </c>
      <c r="AV268" s="10">
        <v>13.257550414738432</v>
      </c>
      <c r="AW268" s="10">
        <v>0.67663620487993292</v>
      </c>
      <c r="AX268" s="10">
        <v>0.67767636342574333</v>
      </c>
      <c r="AY268" s="10">
        <v>11.032432769401021</v>
      </c>
      <c r="AZ268" s="10">
        <v>12.91115304023873</v>
      </c>
      <c r="BA268" s="10">
        <v>2.5083841317503826</v>
      </c>
      <c r="BB268" s="10">
        <v>0.15898205716482716</v>
      </c>
      <c r="BC268" s="2">
        <v>0.15185014776084929</v>
      </c>
      <c r="BD268" s="1" t="s">
        <v>59</v>
      </c>
      <c r="BE268" s="15"/>
      <c r="BF268" s="9">
        <v>1.2254405750841471</v>
      </c>
      <c r="BG268">
        <v>74</v>
      </c>
      <c r="BH268" s="19">
        <v>157.80000000000001</v>
      </c>
      <c r="BI268">
        <v>100</v>
      </c>
      <c r="BJ268" s="19">
        <v>35.700000000000003</v>
      </c>
      <c r="BK268">
        <v>92</v>
      </c>
      <c r="BL268" s="20">
        <v>13.6</v>
      </c>
      <c r="BM268">
        <v>89</v>
      </c>
      <c r="BN268">
        <v>72</v>
      </c>
      <c r="BO268" s="20">
        <v>18.52</v>
      </c>
      <c r="BP268">
        <v>86</v>
      </c>
      <c r="BQ268" s="19">
        <v>14.7</v>
      </c>
      <c r="BR268">
        <v>84</v>
      </c>
      <c r="BS268">
        <v>74</v>
      </c>
      <c r="BT268" s="20">
        <v>12.74</v>
      </c>
      <c r="BU268" s="20">
        <v>-1.0999999999999996</v>
      </c>
      <c r="BV268" s="20">
        <v>5</v>
      </c>
      <c r="BW268" s="20">
        <v>-2</v>
      </c>
      <c r="BX268" s="20">
        <v>6</v>
      </c>
      <c r="BY268" s="20">
        <v>5.7799999999999994</v>
      </c>
      <c r="BZ268" s="25">
        <f t="shared" si="9"/>
        <v>45.359237</v>
      </c>
      <c r="CA268" s="25">
        <f t="shared" si="8"/>
        <v>18.215946530317851</v>
      </c>
    </row>
    <row r="269" spans="1:79" x14ac:dyDescent="0.3">
      <c r="A269" s="2">
        <v>245</v>
      </c>
      <c r="B269" s="9" t="s">
        <v>325</v>
      </c>
      <c r="C269" s="10">
        <v>523</v>
      </c>
      <c r="D269" s="9" t="s">
        <v>58</v>
      </c>
      <c r="E269" s="10">
        <v>9.5026455809999995</v>
      </c>
      <c r="F269" s="10">
        <v>0.73623612920000003</v>
      </c>
      <c r="G269" s="10">
        <v>17.590226820000002</v>
      </c>
      <c r="H269" s="10">
        <v>12.85417531</v>
      </c>
      <c r="I269" s="10">
        <v>75.373992029999997</v>
      </c>
      <c r="J269" s="10">
        <v>33.377514859999998</v>
      </c>
      <c r="K269" s="10">
        <v>69.796148259999995</v>
      </c>
      <c r="L269" s="11">
        <v>1.1961805555555557E-2</v>
      </c>
      <c r="M269" s="11">
        <v>1.241318287037037E-2</v>
      </c>
      <c r="N269" s="10">
        <v>2.145213420000001</v>
      </c>
      <c r="O269" s="10">
        <v>13.695244180000003</v>
      </c>
      <c r="P269" s="10">
        <v>0.15663929695629572</v>
      </c>
      <c r="Q269" s="9">
        <v>0.13229688611343104</v>
      </c>
      <c r="R269">
        <v>6.8270916099999965</v>
      </c>
      <c r="S269">
        <v>0.49850090442125983</v>
      </c>
      <c r="T269" s="9">
        <v>0.50765121838313099</v>
      </c>
      <c r="U269" s="3">
        <v>13.356581415000001</v>
      </c>
      <c r="V269" s="3">
        <v>9.5812779984999992</v>
      </c>
      <c r="W269" s="3">
        <v>0.55880669925000004</v>
      </c>
      <c r="X269" s="3">
        <v>0.75628171399999999</v>
      </c>
      <c r="Y269" s="3">
        <v>18.517746254999999</v>
      </c>
      <c r="Z269" s="3">
        <v>16.178856345</v>
      </c>
      <c r="AA269" s="3">
        <v>10.260982572</v>
      </c>
      <c r="AB269" s="3">
        <v>12.119687259999999</v>
      </c>
      <c r="AC269" s="3">
        <v>89.636364670000006</v>
      </c>
      <c r="AD269" s="3">
        <v>75.506988154999988</v>
      </c>
      <c r="AE269" s="3">
        <v>33.351824350000001</v>
      </c>
      <c r="AF269" s="3">
        <v>33.344906129999998</v>
      </c>
      <c r="AG269" s="3">
        <v>63.364341510000003</v>
      </c>
      <c r="AH269" s="3">
        <v>70.541109159999991</v>
      </c>
      <c r="AI269" s="12">
        <v>43654</v>
      </c>
      <c r="AJ269" s="13">
        <v>636.16666666666663</v>
      </c>
      <c r="AK269" s="16">
        <v>3.11</v>
      </c>
      <c r="AL269" s="10">
        <v>0.10999999999999988</v>
      </c>
      <c r="AM269" s="10">
        <v>0.71019562302250816</v>
      </c>
      <c r="AN269" s="14">
        <v>12</v>
      </c>
      <c r="AO269" s="10">
        <v>285.14999999999998</v>
      </c>
      <c r="AP269" s="14">
        <v>10.5</v>
      </c>
      <c r="AQ269" s="14">
        <v>37</v>
      </c>
      <c r="AR269" s="10">
        <v>310.14999999999998</v>
      </c>
      <c r="AS269" s="14">
        <v>47.1</v>
      </c>
      <c r="AT269" s="14">
        <v>0.5</v>
      </c>
      <c r="AU269" s="10">
        <v>0.82733986852030428</v>
      </c>
      <c r="AV269" s="10">
        <v>14.553095944501131</v>
      </c>
      <c r="AW269" s="10">
        <v>0.62795486767013742</v>
      </c>
      <c r="AX269" s="10">
        <v>0.84986594518930092</v>
      </c>
      <c r="AY269" s="10">
        <v>11.574234810161325</v>
      </c>
      <c r="AZ269" s="10">
        <v>13.718066400197134</v>
      </c>
      <c r="BA269" s="10">
        <v>2.4206920944067285</v>
      </c>
      <c r="BB269" s="10">
        <v>0.17675421208931874</v>
      </c>
      <c r="BC269" s="2">
        <v>0.15247467706597581</v>
      </c>
      <c r="BD269" s="1" t="s">
        <v>59</v>
      </c>
      <c r="BE269" s="15"/>
      <c r="BF269" s="9">
        <v>0.50765121838313099</v>
      </c>
      <c r="BG269">
        <v>60</v>
      </c>
      <c r="BH269" s="19">
        <v>150.5</v>
      </c>
      <c r="BI269">
        <v>104</v>
      </c>
      <c r="BJ269" s="19">
        <v>33.6</v>
      </c>
      <c r="BK269">
        <v>91</v>
      </c>
      <c r="BL269" s="20">
        <v>14.9</v>
      </c>
      <c r="BM269">
        <v>87</v>
      </c>
      <c r="BN269">
        <v>58</v>
      </c>
      <c r="BO269" s="20">
        <v>15.22</v>
      </c>
      <c r="BP269">
        <v>88</v>
      </c>
      <c r="BQ269" s="19">
        <v>15.5</v>
      </c>
      <c r="BR269">
        <v>86</v>
      </c>
      <c r="BS269">
        <v>64</v>
      </c>
      <c r="BT269" s="20">
        <v>9.89</v>
      </c>
      <c r="BU269" s="20">
        <v>-0.59999999999999964</v>
      </c>
      <c r="BV269" s="20">
        <v>1</v>
      </c>
      <c r="BW269" s="20">
        <v>-6</v>
      </c>
      <c r="BX269" s="20">
        <v>3</v>
      </c>
      <c r="BY269" s="20">
        <v>5.33</v>
      </c>
      <c r="BZ269" s="25">
        <f t="shared" si="9"/>
        <v>47.173606480000004</v>
      </c>
      <c r="CA269" s="25">
        <f t="shared" si="8"/>
        <v>20.826969450668319</v>
      </c>
    </row>
    <row r="270" spans="1:79" x14ac:dyDescent="0.3">
      <c r="A270" s="2">
        <v>246</v>
      </c>
      <c r="B270" s="9" t="s">
        <v>326</v>
      </c>
      <c r="C270" s="10">
        <v>629</v>
      </c>
      <c r="D270" s="9" t="s">
        <v>58</v>
      </c>
      <c r="E270" s="10">
        <v>9.9350418820000002</v>
      </c>
      <c r="F270" s="10">
        <v>0.58862287970000005</v>
      </c>
      <c r="G270" s="10">
        <v>16.374230780000001</v>
      </c>
      <c r="H270" s="10">
        <v>9.5741075250000005</v>
      </c>
      <c r="I270" s="10">
        <v>82.305478640000004</v>
      </c>
      <c r="J270" s="10">
        <v>35.227475249999998</v>
      </c>
      <c r="K270" s="10">
        <v>63.146759799999998</v>
      </c>
      <c r="L270" s="11">
        <v>4.2303240740740747E-3</v>
      </c>
      <c r="M270" s="11">
        <v>4.9131828703703698E-3</v>
      </c>
      <c r="N270" s="10">
        <v>0.11687101700000113</v>
      </c>
      <c r="O270" s="10">
        <v>12.392354729999994</v>
      </c>
      <c r="P270" s="10">
        <v>9.4308966735009835E-3</v>
      </c>
      <c r="Q270" s="9">
        <v>6.8160317718068304E-3</v>
      </c>
      <c r="R270">
        <v>4.1606329899999963</v>
      </c>
      <c r="S270">
        <v>0.33574192158393762</v>
      </c>
      <c r="T270" s="9">
        <v>0.45641130422251674</v>
      </c>
      <c r="U270" s="3">
        <v>13.309668485</v>
      </c>
      <c r="V270" s="3">
        <v>9.9356155655000009</v>
      </c>
      <c r="W270" s="3">
        <v>0.57989336709999995</v>
      </c>
      <c r="X270" s="3">
        <v>0.57557096659999996</v>
      </c>
      <c r="Y270" s="3">
        <v>16.77303465</v>
      </c>
      <c r="Z270" s="3">
        <v>16.944656115000001</v>
      </c>
      <c r="AA270" s="3">
        <v>9.5212849350000006</v>
      </c>
      <c r="AB270" s="3">
        <v>9.6081098870000012</v>
      </c>
      <c r="AC270" s="3">
        <v>92.656522870000003</v>
      </c>
      <c r="AD270" s="3">
        <v>79.702831610000004</v>
      </c>
      <c r="AE270" s="3">
        <v>34.632165125</v>
      </c>
      <c r="AF270" s="3">
        <v>35.399917379999998</v>
      </c>
      <c r="AG270" s="3">
        <v>59.805318545000006</v>
      </c>
      <c r="AH270" s="3">
        <v>65.785265799999991</v>
      </c>
      <c r="AI270" s="12">
        <v>43654</v>
      </c>
      <c r="AJ270" s="13">
        <v>636.16666666666663</v>
      </c>
      <c r="AK270" s="16">
        <v>3.11</v>
      </c>
      <c r="AL270" s="10">
        <v>0.10999999999999988</v>
      </c>
      <c r="AM270" s="10">
        <v>0.56780342093247593</v>
      </c>
      <c r="AN270" s="14">
        <v>12</v>
      </c>
      <c r="AO270" s="10">
        <v>285.14999999999998</v>
      </c>
      <c r="AP270" s="14">
        <v>10.5</v>
      </c>
      <c r="AQ270" s="14">
        <v>37</v>
      </c>
      <c r="AR270" s="10">
        <v>310.14999999999998</v>
      </c>
      <c r="AS270" s="14">
        <v>47.1</v>
      </c>
      <c r="AT270" s="14">
        <v>0.5</v>
      </c>
      <c r="AU270" s="10">
        <v>0.66146057845355855</v>
      </c>
      <c r="AV270" s="10">
        <v>10.830908163470864</v>
      </c>
      <c r="AW270" s="10">
        <v>0.6516508536651564</v>
      </c>
      <c r="AX270" s="10">
        <v>0.6467935882858441</v>
      </c>
      <c r="AY270" s="10">
        <v>10.71818550765734</v>
      </c>
      <c r="AZ270" s="10">
        <v>10.951328508110661</v>
      </c>
      <c r="BA270" s="10">
        <v>0.1565325291903541</v>
      </c>
      <c r="BB270" s="10">
        <v>1.2631378991388361E-2</v>
      </c>
      <c r="BC270" s="2">
        <v>1.7775283827622973E-2</v>
      </c>
      <c r="BD270" s="1" t="s">
        <v>59</v>
      </c>
      <c r="BE270" s="15"/>
      <c r="BF270" s="9">
        <v>0.45641130422251674</v>
      </c>
      <c r="BG270">
        <v>56</v>
      </c>
      <c r="BH270" s="19">
        <v>148.6</v>
      </c>
      <c r="BI270">
        <v>96</v>
      </c>
      <c r="BJ270" s="19">
        <v>31.4</v>
      </c>
      <c r="BK270">
        <v>93</v>
      </c>
      <c r="BL270" s="20">
        <v>13.9</v>
      </c>
      <c r="BM270">
        <v>86</v>
      </c>
      <c r="BN270">
        <v>65</v>
      </c>
      <c r="BO270" s="20">
        <v>6.51</v>
      </c>
      <c r="BP270">
        <v>90</v>
      </c>
      <c r="BQ270" s="19">
        <v>14.6</v>
      </c>
      <c r="BR270">
        <v>85</v>
      </c>
      <c r="BS270">
        <v>57</v>
      </c>
      <c r="BT270" s="20">
        <v>8.3800000000000008</v>
      </c>
      <c r="BU270" s="20">
        <v>-0.69999999999999929</v>
      </c>
      <c r="BV270" s="20">
        <v>1</v>
      </c>
      <c r="BW270" s="20">
        <v>8</v>
      </c>
      <c r="BX270" s="20">
        <v>3</v>
      </c>
      <c r="BY270" s="20">
        <v>-1.870000000000001</v>
      </c>
      <c r="BZ270" s="25">
        <f t="shared" si="9"/>
        <v>43.544867520000004</v>
      </c>
      <c r="CA270" s="25">
        <f t="shared" si="8"/>
        <v>19.719656914513024</v>
      </c>
    </row>
    <row r="271" spans="1:79" x14ac:dyDescent="0.3">
      <c r="A271" s="2">
        <v>247</v>
      </c>
      <c r="B271" s="9" t="s">
        <v>327</v>
      </c>
      <c r="C271" s="10">
        <v>439</v>
      </c>
      <c r="D271" s="9" t="s">
        <v>58</v>
      </c>
      <c r="E271" s="10">
        <v>7.9655342390000001</v>
      </c>
      <c r="F271" s="10">
        <v>0.70710987290000005</v>
      </c>
      <c r="G271" s="10">
        <v>21.74642884</v>
      </c>
      <c r="H271" s="10">
        <v>15.357360310000001</v>
      </c>
      <c r="I271" s="10">
        <v>82.703433439999998</v>
      </c>
      <c r="J271" s="10">
        <v>29.227384449999999</v>
      </c>
      <c r="K271" s="10">
        <v>74.571439440000006</v>
      </c>
      <c r="L271" s="11">
        <v>4.8553240740740744E-3</v>
      </c>
      <c r="M271" s="11">
        <v>5.706006944444445E-3</v>
      </c>
      <c r="N271" s="10">
        <v>5.1976815200000015</v>
      </c>
      <c r="O271" s="10">
        <v>10.416989549999997</v>
      </c>
      <c r="P271" s="10">
        <v>0.49896195969592799</v>
      </c>
      <c r="Q271" s="9">
        <v>0.47125595392856079</v>
      </c>
      <c r="R271">
        <v>11.658843430000005</v>
      </c>
      <c r="S271">
        <v>1.1192142772188927</v>
      </c>
      <c r="T271" s="9">
        <v>0.78503369382420018</v>
      </c>
      <c r="U271" s="3">
        <v>13.13376014</v>
      </c>
      <c r="V271" s="3">
        <v>8.0805231066666661</v>
      </c>
      <c r="W271" s="3">
        <v>0.4983988182666666</v>
      </c>
      <c r="X271" s="3">
        <v>0.68220900270000007</v>
      </c>
      <c r="Y271" s="3">
        <v>18.780935496666668</v>
      </c>
      <c r="Z271" s="3">
        <v>22.01417988333333</v>
      </c>
      <c r="AA271" s="3">
        <v>9.3526770509999988</v>
      </c>
      <c r="AB271" s="3">
        <v>14.978516066666666</v>
      </c>
      <c r="AC271" s="3">
        <v>93.728182783333338</v>
      </c>
      <c r="AD271" s="3">
        <v>81.53849258000001</v>
      </c>
      <c r="AE271" s="3">
        <v>28.808843923333331</v>
      </c>
      <c r="AF271" s="3">
        <v>28.764331303333336</v>
      </c>
      <c r="AG271" s="3">
        <v>64.247074356666658</v>
      </c>
      <c r="AH271" s="3">
        <v>73.386381573333324</v>
      </c>
      <c r="AI271" s="12">
        <v>43655</v>
      </c>
      <c r="AJ271" s="13">
        <v>630.6</v>
      </c>
      <c r="AK271" s="16">
        <v>3.0636800000000002</v>
      </c>
      <c r="AL271" s="10">
        <v>6.3680000000000181E-2</v>
      </c>
      <c r="AM271" s="10">
        <v>0.69241226848104231</v>
      </c>
      <c r="AN271" s="14">
        <v>12</v>
      </c>
      <c r="AO271" s="10">
        <v>285.14999999999998</v>
      </c>
      <c r="AP271" s="14">
        <v>10.5</v>
      </c>
      <c r="AQ271" s="14">
        <v>37</v>
      </c>
      <c r="AR271" s="10">
        <v>310.14999999999998</v>
      </c>
      <c r="AS271" s="14">
        <v>47.1</v>
      </c>
      <c r="AT271" s="14">
        <v>0.5</v>
      </c>
      <c r="AU271" s="10">
        <v>0.80713365731769637</v>
      </c>
      <c r="AV271" s="10">
        <v>17.55227464322823</v>
      </c>
      <c r="AW271" s="10">
        <v>0.56889951110509029</v>
      </c>
      <c r="AX271" s="10">
        <v>0.77871045011159146</v>
      </c>
      <c r="AY271" s="10">
        <v>10.69181305252282</v>
      </c>
      <c r="AZ271" s="10">
        <v>17.121013516409011</v>
      </c>
      <c r="BA271" s="10">
        <v>5.9730545893747902</v>
      </c>
      <c r="BB271" s="10">
        <v>0.57339546715536371</v>
      </c>
      <c r="BC271" s="2">
        <v>0.5393466582173555</v>
      </c>
      <c r="BD271" s="1" t="s">
        <v>59</v>
      </c>
      <c r="BE271" s="15"/>
      <c r="BF271" s="9">
        <v>0.78503369382420018</v>
      </c>
      <c r="BG271">
        <v>59</v>
      </c>
      <c r="BH271" s="19">
        <v>152.4</v>
      </c>
      <c r="BI271">
        <v>129</v>
      </c>
      <c r="BJ271" s="19">
        <v>32.9</v>
      </c>
      <c r="BK271">
        <v>85</v>
      </c>
      <c r="BL271" s="20">
        <v>13.5</v>
      </c>
      <c r="BM271">
        <v>85</v>
      </c>
      <c r="BN271">
        <v>73</v>
      </c>
      <c r="BO271" s="20">
        <v>13.33</v>
      </c>
      <c r="BP271">
        <v>88</v>
      </c>
      <c r="BQ271" s="19">
        <v>13.7</v>
      </c>
      <c r="BR271">
        <v>88</v>
      </c>
      <c r="BS271">
        <v>83</v>
      </c>
      <c r="BT271" s="20">
        <v>10.74</v>
      </c>
      <c r="BU271" s="20">
        <v>-0.19999999999999929</v>
      </c>
      <c r="BV271" s="20">
        <v>-3</v>
      </c>
      <c r="BW271" s="20">
        <v>-10</v>
      </c>
      <c r="BX271" s="20">
        <v>-3</v>
      </c>
      <c r="BY271" s="20">
        <v>2.59</v>
      </c>
      <c r="BZ271" s="25">
        <f t="shared" si="9"/>
        <v>58.513415730000006</v>
      </c>
      <c r="CA271" s="25">
        <f t="shared" si="8"/>
        <v>25.193326603736541</v>
      </c>
    </row>
    <row r="272" spans="1:79" x14ac:dyDescent="0.3">
      <c r="A272" s="2">
        <v>249</v>
      </c>
      <c r="B272" s="9" t="s">
        <v>329</v>
      </c>
      <c r="C272" s="10">
        <v>794</v>
      </c>
      <c r="D272" s="9" t="s">
        <v>58</v>
      </c>
      <c r="E272" s="10"/>
      <c r="F272" s="10"/>
      <c r="G272" s="10"/>
      <c r="H272" s="10"/>
      <c r="I272" s="10"/>
      <c r="J272" s="10"/>
      <c r="K272" s="10"/>
      <c r="L272" s="11"/>
      <c r="M272" s="11"/>
      <c r="N272" s="10">
        <v>0</v>
      </c>
      <c r="O272" s="10">
        <v>0</v>
      </c>
      <c r="P272" s="10" t="e">
        <v>#DIV/0!</v>
      </c>
      <c r="Q272" s="9" t="e">
        <v>#DIV/0!</v>
      </c>
      <c r="R272">
        <v>0</v>
      </c>
      <c r="S272" t="e">
        <v>#DIV/0!</v>
      </c>
      <c r="T272" s="9" t="e">
        <v>#DIV/0!</v>
      </c>
      <c r="U272" s="3" t="e">
        <v>#DIV/0!</v>
      </c>
      <c r="V272" s="3" t="e">
        <v>#DIV/0!</v>
      </c>
      <c r="W272" s="3" t="e">
        <v>#DIV/0!</v>
      </c>
      <c r="X272" s="3" t="e">
        <v>#DIV/0!</v>
      </c>
      <c r="Y272" s="3" t="e">
        <v>#DIV/0!</v>
      </c>
      <c r="Z272" s="3" t="e">
        <v>#DIV/0!</v>
      </c>
      <c r="AA272" s="3" t="e">
        <v>#DIV/0!</v>
      </c>
      <c r="AB272" s="3" t="e">
        <v>#DIV/0!</v>
      </c>
      <c r="AC272" s="3" t="e">
        <v>#DIV/0!</v>
      </c>
      <c r="AD272" s="3" t="e">
        <v>#DIV/0!</v>
      </c>
      <c r="AE272" s="3" t="e">
        <v>#DIV/0!</v>
      </c>
      <c r="AF272" s="3" t="e">
        <v>#DIV/0!</v>
      </c>
      <c r="AG272" s="3" t="e">
        <v>#DIV/0!</v>
      </c>
      <c r="AH272" s="3" t="e">
        <v>#DIV/0!</v>
      </c>
      <c r="AI272" s="12">
        <v>43658</v>
      </c>
      <c r="AJ272" s="13">
        <v>654.5</v>
      </c>
      <c r="AK272" s="16">
        <v>2.9875699999999998</v>
      </c>
      <c r="AL272" s="10">
        <v>1.2430000000000163E-2</v>
      </c>
      <c r="AM272" s="10" t="s">
        <v>518</v>
      </c>
      <c r="AN272" s="14">
        <v>12</v>
      </c>
      <c r="AO272" s="10">
        <v>285.14999999999998</v>
      </c>
      <c r="AP272" s="14">
        <v>10.5</v>
      </c>
      <c r="AQ272" s="14">
        <v>37</v>
      </c>
      <c r="AR272" s="10">
        <v>310.14999999999998</v>
      </c>
      <c r="AS272" s="14">
        <v>47.1</v>
      </c>
      <c r="AT272" s="14">
        <v>0.5</v>
      </c>
      <c r="AU272" s="10" t="s">
        <v>518</v>
      </c>
      <c r="AV272" s="10" t="s">
        <v>518</v>
      </c>
      <c r="AW272" s="10" t="e">
        <v>#DIV/0!</v>
      </c>
      <c r="AX272" s="10" t="e">
        <v>#DIV/0!</v>
      </c>
      <c r="AY272" s="10" t="e">
        <v>#DIV/0!</v>
      </c>
      <c r="AZ272" s="10" t="e">
        <v>#DIV/0!</v>
      </c>
      <c r="BA272" s="10" t="s">
        <v>518</v>
      </c>
      <c r="BB272" s="10" t="s">
        <v>518</v>
      </c>
      <c r="BC272" s="2" t="e">
        <v>#DIV/0!</v>
      </c>
      <c r="BD272" s="1" t="s">
        <v>59</v>
      </c>
      <c r="BE272" s="17" t="s">
        <v>330</v>
      </c>
      <c r="BF272" s="9" t="e">
        <v>#DIV/0!</v>
      </c>
      <c r="BH272" s="19"/>
      <c r="BJ272" s="19"/>
      <c r="BL272" s="20"/>
      <c r="BO272" s="20"/>
      <c r="BQ272" s="19"/>
      <c r="BT272" s="20"/>
      <c r="BU272" s="20"/>
      <c r="BV272" s="20"/>
      <c r="BW272" s="20"/>
      <c r="BX272" s="20"/>
      <c r="BY272" s="20"/>
      <c r="BZ272" s="25"/>
      <c r="CA272" s="25"/>
    </row>
    <row r="273" spans="1:79" x14ac:dyDescent="0.3">
      <c r="A273" s="2">
        <v>250</v>
      </c>
      <c r="B273" s="9" t="s">
        <v>331</v>
      </c>
      <c r="C273" s="10">
        <v>800</v>
      </c>
      <c r="D273" s="9" t="s">
        <v>58</v>
      </c>
      <c r="E273" s="10">
        <v>10.57812521</v>
      </c>
      <c r="F273" s="10">
        <v>0.4290638168</v>
      </c>
      <c r="G273" s="10">
        <v>18.734590359999999</v>
      </c>
      <c r="H273" s="10">
        <v>8.0393090800000007</v>
      </c>
      <c r="I273" s="10">
        <v>79.829767439999998</v>
      </c>
      <c r="J273" s="10">
        <v>34.105335220000001</v>
      </c>
      <c r="K273" s="10">
        <v>78.645317340000005</v>
      </c>
      <c r="L273" s="11">
        <v>4.1145833333333329E-3</v>
      </c>
      <c r="M273" s="11">
        <v>4.7742939814814818E-3</v>
      </c>
      <c r="N273" s="10">
        <v>-0.22861989199999933</v>
      </c>
      <c r="O273" s="10">
        <v>12.98044256</v>
      </c>
      <c r="P273" s="10">
        <v>-1.7612642322728272E-2</v>
      </c>
      <c r="Q273" s="9">
        <v>-6.1288019156323188E-3</v>
      </c>
      <c r="R273">
        <v>6.4968674400000026</v>
      </c>
      <c r="S273">
        <v>0.50051201335927353</v>
      </c>
      <c r="T273" s="9">
        <v>0.4504227873915827</v>
      </c>
      <c r="U273" s="3">
        <v>13.660521459999998</v>
      </c>
      <c r="V273" s="3">
        <v>10.36753133</v>
      </c>
      <c r="W273" s="3">
        <v>0.47757080499999999</v>
      </c>
      <c r="X273" s="3">
        <v>0.44143335770000003</v>
      </c>
      <c r="Y273" s="3">
        <v>16.622164303333335</v>
      </c>
      <c r="Z273" s="3">
        <v>17.734968623333334</v>
      </c>
      <c r="AA273" s="3">
        <v>7.9511702063333338</v>
      </c>
      <c r="AB273" s="3">
        <v>7.8405410363333337</v>
      </c>
      <c r="AC273" s="3">
        <v>92.004182343333341</v>
      </c>
      <c r="AD273" s="3">
        <v>77.551113629999989</v>
      </c>
      <c r="AE273" s="3">
        <v>34.368727479999997</v>
      </c>
      <c r="AF273" s="3">
        <v>34.38363854</v>
      </c>
      <c r="AG273" s="3">
        <v>74.603145486666662</v>
      </c>
      <c r="AH273" s="3">
        <v>81.154061150000004</v>
      </c>
      <c r="AI273" s="12">
        <v>43658</v>
      </c>
      <c r="AJ273" s="13">
        <v>654.5</v>
      </c>
      <c r="AK273" s="16">
        <v>2.9875699999999998</v>
      </c>
      <c r="AL273" s="10">
        <v>1.2430000000000163E-2</v>
      </c>
      <c r="AM273" s="10">
        <v>0.43084896768946002</v>
      </c>
      <c r="AN273" s="14">
        <v>12</v>
      </c>
      <c r="AO273" s="10">
        <v>285.14999999999998</v>
      </c>
      <c r="AP273" s="14">
        <v>10.5</v>
      </c>
      <c r="AQ273" s="14">
        <v>37</v>
      </c>
      <c r="AR273" s="10">
        <v>310.14999999999998</v>
      </c>
      <c r="AS273" s="14">
        <v>47.1</v>
      </c>
      <c r="AT273" s="14">
        <v>0.5</v>
      </c>
      <c r="AU273" s="10">
        <v>0.50091107856847938</v>
      </c>
      <c r="AV273" s="10">
        <v>9.3843638637662359</v>
      </c>
      <c r="AW273" s="10">
        <v>0.55754062136839433</v>
      </c>
      <c r="AX273" s="10">
        <v>0.51535191424608695</v>
      </c>
      <c r="AY273" s="10">
        <v>9.25909292696387</v>
      </c>
      <c r="AZ273" s="10">
        <v>9.1306642727903782</v>
      </c>
      <c r="BA273" s="10">
        <v>-0.25539102867440278</v>
      </c>
      <c r="BB273" s="10">
        <v>-1.9675063272604071E-2</v>
      </c>
      <c r="BC273" s="2">
        <v>-6.9896220715036164E-3</v>
      </c>
      <c r="BD273" s="1" t="s">
        <v>59</v>
      </c>
      <c r="BE273" s="15"/>
      <c r="BF273" s="9">
        <v>0.4504227873915827</v>
      </c>
      <c r="BG273">
        <v>58</v>
      </c>
      <c r="BH273" s="19">
        <v>148.4</v>
      </c>
      <c r="BI273">
        <v>91</v>
      </c>
      <c r="BJ273" s="19">
        <v>31.9</v>
      </c>
      <c r="BK273">
        <v>94</v>
      </c>
      <c r="BL273" s="20">
        <v>13.5</v>
      </c>
      <c r="BM273">
        <v>90</v>
      </c>
      <c r="BN273">
        <v>79</v>
      </c>
      <c r="BO273" s="20">
        <v>1.79</v>
      </c>
      <c r="BP273">
        <v>87</v>
      </c>
      <c r="BQ273" s="19">
        <v>15.3</v>
      </c>
      <c r="BR273">
        <v>92</v>
      </c>
      <c r="BS273">
        <v>91</v>
      </c>
      <c r="BT273" s="20">
        <v>4.8</v>
      </c>
      <c r="BU273" s="20">
        <v>-1.8000000000000007</v>
      </c>
      <c r="BV273" s="20">
        <v>-2</v>
      </c>
      <c r="BW273" s="20">
        <v>-12</v>
      </c>
      <c r="BX273" s="20">
        <v>7</v>
      </c>
      <c r="BY273" s="20">
        <v>-3.01</v>
      </c>
      <c r="BZ273" s="25">
        <f t="shared" si="9"/>
        <v>41.276905670000005</v>
      </c>
      <c r="CA273" s="25">
        <f t="shared" si="8"/>
        <v>18.743009745461023</v>
      </c>
    </row>
    <row r="274" spans="1:79" x14ac:dyDescent="0.3">
      <c r="A274" s="2">
        <v>251</v>
      </c>
      <c r="B274" s="9" t="s">
        <v>332</v>
      </c>
      <c r="C274" s="10">
        <v>733</v>
      </c>
      <c r="D274" s="9" t="s">
        <v>58</v>
      </c>
      <c r="E274" s="10">
        <v>8.8707291599999998</v>
      </c>
      <c r="F274" s="10">
        <v>0.54567950799999998</v>
      </c>
      <c r="G274" s="10">
        <v>24.017884909999999</v>
      </c>
      <c r="H274" s="10">
        <v>13.062927370000001</v>
      </c>
      <c r="I274" s="10">
        <v>81.110664580000005</v>
      </c>
      <c r="J274" s="10">
        <v>31.114513710000001</v>
      </c>
      <c r="K274" s="10">
        <v>89.01888932</v>
      </c>
      <c r="L274" s="11">
        <v>3.871527777777778E-3</v>
      </c>
      <c r="M274" s="11">
        <v>4.5543865740740744E-3</v>
      </c>
      <c r="N274" s="10">
        <v>3.2738177400000001</v>
      </c>
      <c r="O274" s="10">
        <v>10.623268459999991</v>
      </c>
      <c r="P274" s="10">
        <v>0.30817424527366249</v>
      </c>
      <c r="Q274" s="9">
        <v>0.28107092338355832</v>
      </c>
      <c r="R274">
        <v>5.9365250900000035</v>
      </c>
      <c r="S274">
        <v>0.55882284368063573</v>
      </c>
      <c r="T274" s="9">
        <v>0.54677288708438943</v>
      </c>
      <c r="U274" s="3">
        <v>13.635400576666667</v>
      </c>
      <c r="V274" s="3">
        <v>9.2034910053333334</v>
      </c>
      <c r="W274" s="3">
        <v>0.45423782490000003</v>
      </c>
      <c r="X274" s="3">
        <v>0.52150781973333338</v>
      </c>
      <c r="Y274" s="3">
        <v>21.81115647333333</v>
      </c>
      <c r="Z274" s="3">
        <v>24.270305179999998</v>
      </c>
      <c r="AA274" s="3">
        <v>9.9004837470000009</v>
      </c>
      <c r="AB274" s="3">
        <v>12.610444283333335</v>
      </c>
      <c r="AC274" s="3">
        <v>91.066836206666665</v>
      </c>
      <c r="AD274" s="3">
        <v>81.355762173333332</v>
      </c>
      <c r="AE274" s="3">
        <v>30.797953206666666</v>
      </c>
      <c r="AF274" s="3">
        <v>30.89452885</v>
      </c>
      <c r="AG274" s="3">
        <v>82.790699436666671</v>
      </c>
      <c r="AH274" s="3">
        <v>88.107860500000001</v>
      </c>
      <c r="AI274" s="12">
        <v>43658</v>
      </c>
      <c r="AJ274" s="13">
        <v>654.5</v>
      </c>
      <c r="AK274" s="16">
        <v>2.9875699999999998</v>
      </c>
      <c r="AL274" s="10">
        <v>1.2430000000000163E-2</v>
      </c>
      <c r="AM274" s="10">
        <v>0.54794984686551274</v>
      </c>
      <c r="AN274" s="14">
        <v>12</v>
      </c>
      <c r="AO274" s="10">
        <v>285.14999999999998</v>
      </c>
      <c r="AP274" s="14">
        <v>10.5</v>
      </c>
      <c r="AQ274" s="14">
        <v>37</v>
      </c>
      <c r="AR274" s="10">
        <v>310.14999999999998</v>
      </c>
      <c r="AS274" s="14">
        <v>47.1</v>
      </c>
      <c r="AT274" s="14">
        <v>0.5</v>
      </c>
      <c r="AU274" s="10">
        <v>0.63705421012559527</v>
      </c>
      <c r="AV274" s="10">
        <v>15.300694700227503</v>
      </c>
      <c r="AW274" s="10">
        <v>0.5303005051654569</v>
      </c>
      <c r="AX274" s="10">
        <v>0.60883494304598307</v>
      </c>
      <c r="AY274" s="10">
        <v>11.563936061875323</v>
      </c>
      <c r="AZ274" s="10">
        <v>14.769679178237018</v>
      </c>
      <c r="BA274" s="10">
        <v>3.831442202264709</v>
      </c>
      <c r="BB274" s="10">
        <v>0.36066510195909257</v>
      </c>
      <c r="BC274" s="2">
        <v>0.33247298566012301</v>
      </c>
      <c r="BD274" s="1" t="s">
        <v>59</v>
      </c>
      <c r="BF274" s="9">
        <v>0.54677288708438943</v>
      </c>
      <c r="BG274">
        <v>59</v>
      </c>
      <c r="BH274" s="19">
        <v>150.80000000000001</v>
      </c>
      <c r="BI274">
        <v>77</v>
      </c>
      <c r="BJ274" s="19">
        <v>32.9</v>
      </c>
      <c r="BK274">
        <v>94</v>
      </c>
      <c r="BL274" s="20">
        <v>11.4</v>
      </c>
      <c r="BM274">
        <v>89</v>
      </c>
      <c r="BN274">
        <v>76</v>
      </c>
      <c r="BO274" s="20">
        <v>3.27</v>
      </c>
      <c r="BP274" s="21" t="e">
        <v>#NULL!</v>
      </c>
      <c r="BQ274" s="21" t="e">
        <v>#NULL!</v>
      </c>
      <c r="BR274" s="21" t="e">
        <v>#NULL!</v>
      </c>
      <c r="BS274" s="21" t="e">
        <v>#NULL!</v>
      </c>
      <c r="BT274" s="21" t="e">
        <v>#NULL!</v>
      </c>
      <c r="BU274" s="21" t="e">
        <v>#NULL!</v>
      </c>
      <c r="BV274" s="21" t="e">
        <v>#NULL!</v>
      </c>
      <c r="BW274" s="21" t="e">
        <v>#NULL!</v>
      </c>
      <c r="BX274" s="21" t="e">
        <v>#NULL!</v>
      </c>
      <c r="BY274" s="21" t="e">
        <v>#NULL!</v>
      </c>
      <c r="BZ274" s="25">
        <f t="shared" si="9"/>
        <v>34.926612490000004</v>
      </c>
      <c r="CA274" s="25">
        <f t="shared" si="8"/>
        <v>15.358676136643473</v>
      </c>
    </row>
    <row r="275" spans="1:79" x14ac:dyDescent="0.3">
      <c r="A275" s="2">
        <v>252</v>
      </c>
      <c r="B275" s="9" t="s">
        <v>333</v>
      </c>
      <c r="C275" s="10">
        <v>688</v>
      </c>
      <c r="D275" s="9" t="s">
        <v>58</v>
      </c>
      <c r="E275" s="10">
        <v>9.2638753149999999</v>
      </c>
      <c r="F275" s="10">
        <v>0.51985896769999995</v>
      </c>
      <c r="G275" s="10">
        <v>20.058130540000001</v>
      </c>
      <c r="H275" s="10">
        <v>10.439703010000001</v>
      </c>
      <c r="I275" s="10">
        <v>81.573890849999998</v>
      </c>
      <c r="J275" s="10">
        <v>29.896494199999999</v>
      </c>
      <c r="K275" s="10">
        <v>70.232682980000007</v>
      </c>
      <c r="L275" s="11">
        <v>5.3877314814814803E-3</v>
      </c>
      <c r="M275" s="11">
        <v>6.1168865740740741E-3</v>
      </c>
      <c r="N275" s="10">
        <v>1.0379263730000012</v>
      </c>
      <c r="O275" s="10">
        <v>13.122895710000009</v>
      </c>
      <c r="P275" s="10">
        <v>7.9092785307214836E-2</v>
      </c>
      <c r="Q275" s="9">
        <v>8.3735930828546037E-2</v>
      </c>
      <c r="R275">
        <v>5.2061235300000135</v>
      </c>
      <c r="S275">
        <v>0.39672063582984995</v>
      </c>
      <c r="T275" s="9">
        <v>0.39171481276491726</v>
      </c>
      <c r="U275" s="3">
        <v>13.654479236666667</v>
      </c>
      <c r="V275" s="3">
        <v>9.6491882573333339</v>
      </c>
      <c r="W275" s="3">
        <v>0.47524637946666665</v>
      </c>
      <c r="X275" s="3">
        <v>0.50629978789999996</v>
      </c>
      <c r="Y275" s="3">
        <v>19.117834153333334</v>
      </c>
      <c r="Z275" s="3">
        <v>19.768979256666668</v>
      </c>
      <c r="AA275" s="3">
        <v>9.0581208413333343</v>
      </c>
      <c r="AB275" s="3">
        <v>10.018902382333334</v>
      </c>
      <c r="AC275" s="3">
        <v>93.925616359999992</v>
      </c>
      <c r="AD275" s="3">
        <v>81.68858693333334</v>
      </c>
      <c r="AE275" s="3">
        <v>30.298874586666667</v>
      </c>
      <c r="AF275" s="3">
        <v>30.364789516666665</v>
      </c>
      <c r="AG275" s="3">
        <v>63.915404906666673</v>
      </c>
      <c r="AH275" s="3">
        <v>68.732479203333341</v>
      </c>
      <c r="AI275" s="12">
        <v>43658</v>
      </c>
      <c r="AJ275" s="13">
        <v>654.5</v>
      </c>
      <c r="AK275" s="16">
        <v>2.9875699999999998</v>
      </c>
      <c r="AL275" s="10">
        <v>1.2430000000000163E-2</v>
      </c>
      <c r="AM275" s="10">
        <v>0.52202187834929392</v>
      </c>
      <c r="AN275" s="14">
        <v>12</v>
      </c>
      <c r="AO275" s="10">
        <v>285.14999999999998</v>
      </c>
      <c r="AP275" s="14">
        <v>10.5</v>
      </c>
      <c r="AQ275" s="14">
        <v>37</v>
      </c>
      <c r="AR275" s="10">
        <v>310.14999999999998</v>
      </c>
      <c r="AS275" s="14">
        <v>47.1</v>
      </c>
      <c r="AT275" s="14">
        <v>0.5</v>
      </c>
      <c r="AU275" s="10">
        <v>0.60690998871966229</v>
      </c>
      <c r="AV275" s="10">
        <v>12.173479779768915</v>
      </c>
      <c r="AW275" s="10">
        <v>0.55482696793185482</v>
      </c>
      <c r="AX275" s="10">
        <v>0.5910803076508252</v>
      </c>
      <c r="AY275" s="10">
        <v>10.609031081389203</v>
      </c>
      <c r="AZ275" s="10">
        <v>11.686456839410459</v>
      </c>
      <c r="BA275" s="10">
        <v>1.1025708149188578</v>
      </c>
      <c r="BB275" s="10">
        <v>8.4018865903100065E-2</v>
      </c>
      <c r="BC275" s="2">
        <v>9.4286726817577771E-2</v>
      </c>
      <c r="BD275" s="1" t="s">
        <v>59</v>
      </c>
      <c r="BF275" s="9">
        <v>0.39171481276491726</v>
      </c>
      <c r="BG275">
        <v>71</v>
      </c>
      <c r="BH275" s="19">
        <v>144.5</v>
      </c>
      <c r="BI275">
        <v>75</v>
      </c>
      <c r="BJ275" s="19">
        <v>31.2</v>
      </c>
      <c r="BK275">
        <v>89</v>
      </c>
      <c r="BL275" s="20">
        <v>13.6</v>
      </c>
      <c r="BM275">
        <v>88</v>
      </c>
      <c r="BN275">
        <v>69</v>
      </c>
      <c r="BO275" s="20">
        <v>10.45</v>
      </c>
      <c r="BP275">
        <v>86</v>
      </c>
      <c r="BQ275" s="19">
        <v>13.5</v>
      </c>
      <c r="BR275">
        <v>90</v>
      </c>
      <c r="BS275">
        <v>73</v>
      </c>
      <c r="BT275" s="20">
        <v>1.96</v>
      </c>
      <c r="BU275" s="20">
        <v>9.9999999999999645E-2</v>
      </c>
      <c r="BV275" s="20">
        <v>-2</v>
      </c>
      <c r="BW275" s="20">
        <v>-4</v>
      </c>
      <c r="BX275" s="20">
        <v>3</v>
      </c>
      <c r="BY275" s="20">
        <v>8.4899999999999984</v>
      </c>
      <c r="BZ275" s="25">
        <f t="shared" si="9"/>
        <v>34.019427749999998</v>
      </c>
      <c r="CA275" s="25">
        <f t="shared" si="8"/>
        <v>16.292634307539419</v>
      </c>
    </row>
    <row r="276" spans="1:79" x14ac:dyDescent="0.3">
      <c r="A276" s="2">
        <v>253</v>
      </c>
      <c r="B276" s="9" t="s">
        <v>334</v>
      </c>
      <c r="C276" s="10">
        <v>750</v>
      </c>
      <c r="D276" s="9" t="s">
        <v>58</v>
      </c>
      <c r="E276" s="10">
        <v>9.5327603029999999</v>
      </c>
      <c r="F276" s="10">
        <v>0.50454588109999998</v>
      </c>
      <c r="G276" s="10">
        <v>24.337669219999999</v>
      </c>
      <c r="H276" s="10">
        <v>12.28144732</v>
      </c>
      <c r="I276" s="10">
        <v>70.405634509999999</v>
      </c>
      <c r="J276" s="10">
        <v>32.156513969999999</v>
      </c>
      <c r="K276" s="10">
        <v>72.552374549999996</v>
      </c>
      <c r="L276" s="11">
        <v>4.340277777777778E-3</v>
      </c>
      <c r="M276" s="11">
        <v>5.1215162037037036E-3</v>
      </c>
      <c r="N276" s="10">
        <v>1.8669855200000001</v>
      </c>
      <c r="O276" s="10">
        <v>16.840819820000007</v>
      </c>
      <c r="P276" s="10">
        <v>0.11086072649401454</v>
      </c>
      <c r="Q276" s="9">
        <v>9.2801590682653215E-2</v>
      </c>
      <c r="R276">
        <v>6.2546495899999996</v>
      </c>
      <c r="S276">
        <v>0.37139816569808753</v>
      </c>
      <c r="T276" s="9">
        <v>0.25167961240279974</v>
      </c>
      <c r="U276" s="3">
        <v>13.673175076666666</v>
      </c>
      <c r="V276" s="3">
        <v>9.8815355789999995</v>
      </c>
      <c r="W276" s="3">
        <v>0.47657912763333332</v>
      </c>
      <c r="X276" s="3">
        <v>0.49799554309999999</v>
      </c>
      <c r="Y276" s="3">
        <v>22.781112230000002</v>
      </c>
      <c r="Z276" s="3">
        <v>24.237798873333332</v>
      </c>
      <c r="AA276" s="3">
        <v>10.790944053333334</v>
      </c>
      <c r="AB276" s="3">
        <v>12.0678372</v>
      </c>
      <c r="AC276" s="3">
        <v>87.036937613333336</v>
      </c>
      <c r="AD276" s="3">
        <v>73.653779976666655</v>
      </c>
      <c r="AE276" s="3">
        <v>31.531366626666667</v>
      </c>
      <c r="AF276" s="3">
        <v>31.965810156666667</v>
      </c>
      <c r="AG276" s="3">
        <v>67.18620885</v>
      </c>
      <c r="AH276" s="3">
        <v>70.753568799999996</v>
      </c>
      <c r="AI276" s="12">
        <v>43658</v>
      </c>
      <c r="AJ276" s="13">
        <v>654.5</v>
      </c>
      <c r="AK276" s="16">
        <v>2.9875699999999998</v>
      </c>
      <c r="AL276" s="10">
        <v>1.2430000000000163E-2</v>
      </c>
      <c r="AM276" s="10">
        <v>0.50664508055041391</v>
      </c>
      <c r="AN276" s="14">
        <v>12</v>
      </c>
      <c r="AO276" s="10">
        <v>285.14999999999998</v>
      </c>
      <c r="AP276" s="14">
        <v>10.5</v>
      </c>
      <c r="AQ276" s="14">
        <v>37</v>
      </c>
      <c r="AR276" s="10">
        <v>310.14999999999998</v>
      </c>
      <c r="AS276" s="14">
        <v>47.1</v>
      </c>
      <c r="AT276" s="14">
        <v>0.5</v>
      </c>
      <c r="AU276" s="10">
        <v>0.58903270700845711</v>
      </c>
      <c r="AV276" s="10">
        <v>14.335683182933003</v>
      </c>
      <c r="AW276" s="10">
        <v>0.55638288641177713</v>
      </c>
      <c r="AX276" s="10">
        <v>0.58138550688554969</v>
      </c>
      <c r="AY276" s="10">
        <v>12.678108455605821</v>
      </c>
      <c r="AZ276" s="10">
        <v>14.091819703181905</v>
      </c>
      <c r="BA276" s="10">
        <v>2.1831422674147181</v>
      </c>
      <c r="BB276" s="10">
        <v>0.12963396620525788</v>
      </c>
      <c r="BC276" s="2">
        <v>0.10152389999094247</v>
      </c>
      <c r="BD276" s="1" t="s">
        <v>59</v>
      </c>
      <c r="BF276" s="9">
        <v>0.25167961240279974</v>
      </c>
      <c r="BG276">
        <v>58</v>
      </c>
      <c r="BH276" s="19">
        <v>136.9</v>
      </c>
      <c r="BI276">
        <v>81</v>
      </c>
      <c r="BJ276" s="19">
        <v>28.1</v>
      </c>
      <c r="BK276">
        <v>89</v>
      </c>
      <c r="BL276" s="20">
        <v>14.5</v>
      </c>
      <c r="BM276">
        <v>86</v>
      </c>
      <c r="BN276">
        <v>68</v>
      </c>
      <c r="BO276" s="20">
        <v>6.7</v>
      </c>
      <c r="BP276">
        <v>90</v>
      </c>
      <c r="BQ276" s="19">
        <v>13.7</v>
      </c>
      <c r="BR276">
        <v>89</v>
      </c>
      <c r="BS276">
        <v>65</v>
      </c>
      <c r="BT276" s="20">
        <v>6.78</v>
      </c>
      <c r="BU276" s="20">
        <v>0.80000000000000071</v>
      </c>
      <c r="BV276" s="20">
        <v>-3</v>
      </c>
      <c r="BW276" s="20">
        <v>3</v>
      </c>
      <c r="BX276" s="20">
        <v>-1</v>
      </c>
      <c r="BY276" s="20">
        <v>-8.0000000000000071E-2</v>
      </c>
      <c r="BZ276" s="25">
        <f t="shared" si="9"/>
        <v>36.74098197</v>
      </c>
      <c r="CA276" s="25">
        <f t="shared" si="8"/>
        <v>19.603962503755014</v>
      </c>
    </row>
    <row r="277" spans="1:79" x14ac:dyDescent="0.3">
      <c r="A277" s="2">
        <v>255</v>
      </c>
      <c r="B277" s="9" t="s">
        <v>336</v>
      </c>
      <c r="C277" s="10">
        <v>799</v>
      </c>
      <c r="D277" s="9" t="s">
        <v>58</v>
      </c>
      <c r="E277" s="10"/>
      <c r="F277" s="10"/>
      <c r="G277" s="10"/>
      <c r="H277" s="10"/>
      <c r="I277" s="10"/>
      <c r="J277" s="10"/>
      <c r="K277" s="10"/>
      <c r="L277" s="11"/>
      <c r="M277" s="11"/>
      <c r="N277" s="10">
        <v>0</v>
      </c>
      <c r="O277" s="10">
        <v>0</v>
      </c>
      <c r="P277" s="10" t="e">
        <v>#DIV/0!</v>
      </c>
      <c r="Q277" s="9">
        <v>0.12070521422803884</v>
      </c>
      <c r="R277">
        <v>0</v>
      </c>
      <c r="S277" t="e">
        <v>#DIV/0!</v>
      </c>
      <c r="T277" s="9">
        <v>0.6893046059224941</v>
      </c>
      <c r="U277" s="3">
        <v>13.689208194999999</v>
      </c>
      <c r="V277" s="3">
        <v>9.3018552334999995</v>
      </c>
      <c r="W277" s="3">
        <v>0.56386243354999999</v>
      </c>
      <c r="X277" s="3">
        <v>0.59349627059999999</v>
      </c>
      <c r="Y277" s="3">
        <v>17.88490955</v>
      </c>
      <c r="Z277" s="3">
        <v>18.99806285</v>
      </c>
      <c r="AA277" s="3">
        <v>9.9289718690000015</v>
      </c>
      <c r="AB277" s="3">
        <v>11.161267055</v>
      </c>
      <c r="AC277" s="3">
        <v>97.099743450000005</v>
      </c>
      <c r="AD277" s="3">
        <v>84.462501449999991</v>
      </c>
      <c r="AE277" s="3">
        <v>30.430540495000002</v>
      </c>
      <c r="AF277" s="3">
        <v>30.614946770000003</v>
      </c>
      <c r="AG277" s="3">
        <v>58.396911235000005</v>
      </c>
      <c r="AH277" s="3">
        <v>66.933459624999998</v>
      </c>
      <c r="AI277" s="12">
        <v>43658</v>
      </c>
      <c r="AJ277" s="13">
        <v>654.5</v>
      </c>
      <c r="AK277" s="16">
        <v>2.9875699999999998</v>
      </c>
      <c r="AL277" s="10">
        <v>1.2430000000000163E-2</v>
      </c>
      <c r="AM277" s="10" t="s">
        <v>518</v>
      </c>
      <c r="AN277" s="14">
        <v>12</v>
      </c>
      <c r="AO277" s="10">
        <v>285.14999999999998</v>
      </c>
      <c r="AP277" s="14">
        <v>10.5</v>
      </c>
      <c r="AQ277" s="14">
        <v>37</v>
      </c>
      <c r="AR277" s="10">
        <v>310.14999999999998</v>
      </c>
      <c r="AS277" s="14">
        <v>47.1</v>
      </c>
      <c r="AT277" s="14">
        <v>0.5</v>
      </c>
      <c r="AU277" s="10" t="s">
        <v>518</v>
      </c>
      <c r="AV277" s="10" t="s">
        <v>518</v>
      </c>
      <c r="AW277" s="10">
        <v>0.65828188883481253</v>
      </c>
      <c r="AX277" s="10">
        <v>0.69287794820319626</v>
      </c>
      <c r="AY277" s="10">
        <v>11.771138897981931</v>
      </c>
      <c r="AZ277" s="10">
        <v>13.160133131480709</v>
      </c>
      <c r="BA277" s="10" t="s">
        <v>518</v>
      </c>
      <c r="BB277" s="10" t="s">
        <v>518</v>
      </c>
      <c r="BC277" s="2">
        <v>0.13688171919588277</v>
      </c>
      <c r="BD277" s="1" t="s">
        <v>59</v>
      </c>
      <c r="BF277" s="9">
        <v>0.6893046059224941</v>
      </c>
      <c r="BG277">
        <v>56</v>
      </c>
      <c r="BH277" s="19">
        <v>155.1</v>
      </c>
      <c r="BI277">
        <v>143</v>
      </c>
      <c r="BJ277" s="19">
        <v>33</v>
      </c>
      <c r="BK277">
        <v>94</v>
      </c>
      <c r="BL277" s="20">
        <v>12.3</v>
      </c>
      <c r="BM277">
        <v>89</v>
      </c>
      <c r="BN277">
        <v>75</v>
      </c>
      <c r="BO277" s="20">
        <v>7.22</v>
      </c>
      <c r="BP277">
        <v>90</v>
      </c>
      <c r="BQ277" s="19">
        <v>11.4</v>
      </c>
      <c r="BR277">
        <v>93</v>
      </c>
      <c r="BS277">
        <v>80</v>
      </c>
      <c r="BT277" s="20">
        <v>1.07</v>
      </c>
      <c r="BU277" s="20">
        <v>0.90000000000000036</v>
      </c>
      <c r="BV277" s="20">
        <v>-4</v>
      </c>
      <c r="BW277" s="20">
        <v>-5</v>
      </c>
      <c r="BX277" s="20">
        <v>4</v>
      </c>
      <c r="BY277" s="20">
        <v>6.1499999999999995</v>
      </c>
      <c r="BZ277" s="25">
        <f t="shared" si="9"/>
        <v>64.86370891</v>
      </c>
      <c r="CA277" s="25">
        <f t="shared" si="8"/>
        <v>26.963619033247827</v>
      </c>
    </row>
    <row r="278" spans="1:79" x14ac:dyDescent="0.3">
      <c r="A278" s="2">
        <v>256</v>
      </c>
      <c r="B278" s="9" t="s">
        <v>337</v>
      </c>
      <c r="C278" s="10">
        <v>722</v>
      </c>
      <c r="D278" s="9" t="s">
        <v>58</v>
      </c>
      <c r="E278" s="10">
        <v>8.5154317030000009</v>
      </c>
      <c r="F278" s="10">
        <v>0.68396368220000003</v>
      </c>
      <c r="G278" s="10">
        <v>24.001179709999999</v>
      </c>
      <c r="H278" s="10">
        <v>16.41347098</v>
      </c>
      <c r="I278" s="10">
        <v>82.577870039999993</v>
      </c>
      <c r="J278" s="10">
        <v>29.124905720000001</v>
      </c>
      <c r="K278" s="10">
        <v>88.244806550000007</v>
      </c>
      <c r="L278" s="11">
        <v>4.3344907407407403E-3</v>
      </c>
      <c r="M278" s="11">
        <v>4.9768402777777771E-3</v>
      </c>
      <c r="N278" s="10">
        <v>3.9812831199999987</v>
      </c>
      <c r="O278" s="10">
        <v>11.471657460000003</v>
      </c>
      <c r="P278" s="10">
        <v>0.3470538702783057</v>
      </c>
      <c r="Q278" s="9">
        <v>0.42539224292355654</v>
      </c>
      <c r="R278">
        <v>6.9781118100000015</v>
      </c>
      <c r="S278">
        <v>0.60829150751159189</v>
      </c>
      <c r="T278" s="9">
        <v>0.79776657900799897</v>
      </c>
      <c r="U278" s="3">
        <v>13.552244873333334</v>
      </c>
      <c r="V278" s="3">
        <v>8.4398986689999997</v>
      </c>
      <c r="W278" s="3">
        <v>0.48792579780000001</v>
      </c>
      <c r="X278" s="3">
        <v>0.68120897469999997</v>
      </c>
      <c r="Y278" s="3">
        <v>23.883840029999998</v>
      </c>
      <c r="Z278" s="3">
        <v>24.838702083333335</v>
      </c>
      <c r="AA278" s="3">
        <v>11.656502510000001</v>
      </c>
      <c r="AB278" s="3">
        <v>16.906768913333334</v>
      </c>
      <c r="AC278" s="3">
        <v>92.780439939999994</v>
      </c>
      <c r="AD278" s="3">
        <v>80.482808179999992</v>
      </c>
      <c r="AE278" s="3">
        <v>29.494613566666668</v>
      </c>
      <c r="AF278" s="3">
        <v>29.287644706666669</v>
      </c>
      <c r="AG278" s="3">
        <v>78.634319090000005</v>
      </c>
      <c r="AH278" s="3">
        <v>88.488282093333339</v>
      </c>
      <c r="AI278" s="12">
        <v>43658</v>
      </c>
      <c r="AJ278" s="13">
        <v>654.5</v>
      </c>
      <c r="AK278" s="16">
        <v>2.9875699999999998</v>
      </c>
      <c r="AL278" s="10">
        <v>1.2430000000000163E-2</v>
      </c>
      <c r="AM278" s="10">
        <v>0.68680936232456491</v>
      </c>
      <c r="AN278" s="14">
        <v>12</v>
      </c>
      <c r="AO278" s="10">
        <v>285.14999999999998</v>
      </c>
      <c r="AP278" s="14">
        <v>10.5</v>
      </c>
      <c r="AQ278" s="14">
        <v>37</v>
      </c>
      <c r="AR278" s="10">
        <v>310.14999999999998</v>
      </c>
      <c r="AS278" s="14">
        <v>47.1</v>
      </c>
      <c r="AT278" s="14">
        <v>0.5</v>
      </c>
      <c r="AU278" s="10">
        <v>0.79849423870708147</v>
      </c>
      <c r="AV278" s="10">
        <v>19.164803720608301</v>
      </c>
      <c r="AW278" s="10">
        <v>0.56962957039863771</v>
      </c>
      <c r="AX278" s="10">
        <v>0.79527825206141911</v>
      </c>
      <c r="AY278" s="10">
        <v>13.604718045380892</v>
      </c>
      <c r="AZ278" s="10">
        <v>19.753177499023842</v>
      </c>
      <c r="BA278" s="10">
        <v>4.6585552695642214</v>
      </c>
      <c r="BB278" s="10">
        <v>0.40609260569433181</v>
      </c>
      <c r="BC278" s="2">
        <v>0.49823312930117797</v>
      </c>
      <c r="BD278" s="1" t="s">
        <v>59</v>
      </c>
      <c r="BF278" s="9">
        <v>0.79776657900799897</v>
      </c>
      <c r="BG278">
        <v>51</v>
      </c>
      <c r="BH278" s="19">
        <v>152.4</v>
      </c>
      <c r="BI278">
        <v>114</v>
      </c>
      <c r="BJ278" s="19">
        <v>30.3</v>
      </c>
      <c r="BK278">
        <v>93</v>
      </c>
      <c r="BL278" s="20">
        <v>15.6</v>
      </c>
      <c r="BM278">
        <v>90</v>
      </c>
      <c r="BN278">
        <v>82</v>
      </c>
      <c r="BO278" s="20">
        <v>3.25</v>
      </c>
      <c r="BP278">
        <v>86</v>
      </c>
      <c r="BQ278" s="19">
        <v>14.5</v>
      </c>
      <c r="BR278">
        <v>95</v>
      </c>
      <c r="BS278">
        <v>80</v>
      </c>
      <c r="BT278" s="20">
        <v>5.33</v>
      </c>
      <c r="BU278" s="20">
        <v>1.0999999999999996</v>
      </c>
      <c r="BV278" s="20">
        <v>-5</v>
      </c>
      <c r="BW278" s="20">
        <v>2</v>
      </c>
      <c r="BX278" s="20">
        <v>7</v>
      </c>
      <c r="BY278" s="20">
        <v>-2.08</v>
      </c>
      <c r="BZ278" s="25">
        <f t="shared" si="9"/>
        <v>51.709530180000002</v>
      </c>
      <c r="CA278" s="25">
        <f t="shared" si="8"/>
        <v>22.263870021906708</v>
      </c>
    </row>
    <row r="279" spans="1:79" x14ac:dyDescent="0.3">
      <c r="A279" s="2">
        <v>257</v>
      </c>
      <c r="B279" s="9" t="s">
        <v>338</v>
      </c>
      <c r="C279" s="10">
        <v>782</v>
      </c>
      <c r="D279" s="9" t="s">
        <v>58</v>
      </c>
      <c r="E279" s="10">
        <v>8.3783490880000002</v>
      </c>
      <c r="F279" s="10">
        <v>0.67358621549999997</v>
      </c>
      <c r="G279" s="10">
        <v>26.479739330000001</v>
      </c>
      <c r="H279" s="10">
        <v>17.812205290000001</v>
      </c>
      <c r="I279" s="10">
        <v>76.534576939999994</v>
      </c>
      <c r="J279" s="10">
        <v>26.5257614</v>
      </c>
      <c r="K279" s="10">
        <v>104.1228721</v>
      </c>
      <c r="L279" s="11">
        <v>3.3854166666666668E-3</v>
      </c>
      <c r="M279" s="11">
        <v>3.9351736111111106E-3</v>
      </c>
      <c r="N279" s="10">
        <v>3.1631273900000014</v>
      </c>
      <c r="O279" s="10">
        <v>15.787130700000006</v>
      </c>
      <c r="P279" s="10">
        <v>0.20036113275479503</v>
      </c>
      <c r="Q279" s="9">
        <v>0.43982170461481457</v>
      </c>
      <c r="R279">
        <v>5.1493989199999959</v>
      </c>
      <c r="S279">
        <v>0.32617699934542216</v>
      </c>
      <c r="T279" s="9">
        <v>0.24784555516886739</v>
      </c>
      <c r="U279" s="3">
        <v>13.568677893333332</v>
      </c>
      <c r="V279" s="3">
        <v>8.3339389606666661</v>
      </c>
      <c r="W279" s="3">
        <v>0.48498998193333337</v>
      </c>
      <c r="X279" s="3">
        <v>0.66221510829999997</v>
      </c>
      <c r="Y279" s="3">
        <v>26.296435180000003</v>
      </c>
      <c r="Z279" s="3">
        <v>27.515330156666668</v>
      </c>
      <c r="AA279" s="3">
        <v>12.790047813333333</v>
      </c>
      <c r="AB279" s="3">
        <v>18.209351536666667</v>
      </c>
      <c r="AC279" s="3">
        <v>91.394913263333322</v>
      </c>
      <c r="AD279" s="3">
        <v>78.196297263333335</v>
      </c>
      <c r="AE279" s="3">
        <v>27.250062879999998</v>
      </c>
      <c r="AF279" s="3">
        <v>27.033992753333337</v>
      </c>
      <c r="AG279" s="3">
        <v>94.362679730000011</v>
      </c>
      <c r="AH279" s="3">
        <v>97.805129169999987</v>
      </c>
      <c r="AI279" s="12">
        <v>43658</v>
      </c>
      <c r="AJ279" s="13">
        <v>654.5</v>
      </c>
      <c r="AK279" s="16">
        <v>2.9875699999999998</v>
      </c>
      <c r="AL279" s="10">
        <v>1.2430000000000163E-2</v>
      </c>
      <c r="AM279" s="10">
        <v>0.67638871942749468</v>
      </c>
      <c r="AN279" s="14">
        <v>12</v>
      </c>
      <c r="AO279" s="10">
        <v>285.14999999999998</v>
      </c>
      <c r="AP279" s="14">
        <v>10.5</v>
      </c>
      <c r="AQ279" s="14">
        <v>37</v>
      </c>
      <c r="AR279" s="10">
        <v>310.14999999999998</v>
      </c>
      <c r="AS279" s="14">
        <v>47.1</v>
      </c>
      <c r="AT279" s="14">
        <v>0.5</v>
      </c>
      <c r="AU279" s="10">
        <v>0.78637905249475049</v>
      </c>
      <c r="AV279" s="10">
        <v>20.823112324633382</v>
      </c>
      <c r="AW279" s="10">
        <v>0.56620214856843476</v>
      </c>
      <c r="AX279" s="10">
        <v>0.77310383946338723</v>
      </c>
      <c r="AY279" s="10">
        <v>14.93197529242844</v>
      </c>
      <c r="AZ279" s="10">
        <v>21.266991891754405</v>
      </c>
      <c r="BA279" s="10">
        <v>3.7080754378311376</v>
      </c>
      <c r="BB279" s="10">
        <v>0.23487963128291173</v>
      </c>
      <c r="BC279" s="2">
        <v>0.51414035653508416</v>
      </c>
      <c r="BD279" s="1" t="s">
        <v>59</v>
      </c>
      <c r="BF279" s="9">
        <v>0.24784555516886739</v>
      </c>
      <c r="BG279">
        <v>53</v>
      </c>
      <c r="BH279" s="19">
        <v>158.4</v>
      </c>
      <c r="BI279">
        <v>135</v>
      </c>
      <c r="BJ279" s="19">
        <v>34.4</v>
      </c>
      <c r="BK279">
        <v>94</v>
      </c>
      <c r="BL279" s="20">
        <v>13.7</v>
      </c>
      <c r="BM279">
        <v>90</v>
      </c>
      <c r="BN279">
        <v>93</v>
      </c>
      <c r="BO279" s="20">
        <v>4.05</v>
      </c>
      <c r="BP279">
        <v>92</v>
      </c>
      <c r="BQ279" s="19">
        <v>12.6</v>
      </c>
      <c r="BR279">
        <v>91</v>
      </c>
      <c r="BS279">
        <v>101</v>
      </c>
      <c r="BT279" s="20">
        <v>5.68</v>
      </c>
      <c r="BU279" s="20">
        <v>1.0999999999999996</v>
      </c>
      <c r="BV279" s="20">
        <v>-1</v>
      </c>
      <c r="BW279" s="20">
        <v>-8</v>
      </c>
      <c r="BX279" s="20">
        <v>2</v>
      </c>
      <c r="BY279" s="20">
        <v>-1.63</v>
      </c>
      <c r="BZ279" s="25">
        <f t="shared" si="9"/>
        <v>61.23496995</v>
      </c>
      <c r="CA279" s="25">
        <f t="shared" si="8"/>
        <v>24.405581202651515</v>
      </c>
    </row>
    <row r="280" spans="1:79" x14ac:dyDescent="0.3">
      <c r="A280" s="2">
        <v>258</v>
      </c>
      <c r="B280" s="9" t="s">
        <v>339</v>
      </c>
      <c r="C280" s="10">
        <v>731</v>
      </c>
      <c r="D280" s="9" t="s">
        <v>58</v>
      </c>
      <c r="E280" s="10">
        <v>9.64845285</v>
      </c>
      <c r="F280" s="10">
        <v>0.56243855340000004</v>
      </c>
      <c r="G280" s="10">
        <v>15.08248627</v>
      </c>
      <c r="H280" s="10">
        <v>8.4565516919999997</v>
      </c>
      <c r="I280" s="10">
        <v>81.354690099999999</v>
      </c>
      <c r="J280" s="10">
        <v>33.019482670000002</v>
      </c>
      <c r="K280" s="10">
        <v>78.132693939999996</v>
      </c>
      <c r="L280" s="11">
        <v>5.208333333333333E-3</v>
      </c>
      <c r="M280" s="11">
        <v>5.8680439814814819E-3</v>
      </c>
      <c r="N280" s="10">
        <v>-0.1872217100000011</v>
      </c>
      <c r="O280" s="10">
        <v>12.139872109999999</v>
      </c>
      <c r="P280" s="10">
        <v>-1.5422049614985698E-2</v>
      </c>
      <c r="Q280" s="9">
        <v>0.16928124514566592</v>
      </c>
      <c r="R280">
        <v>7.1813190099999957</v>
      </c>
      <c r="S280">
        <v>0.59154816005718169</v>
      </c>
      <c r="T280" s="9">
        <v>0.8042465849765762</v>
      </c>
      <c r="U280" s="3">
        <v>13.751369359999998</v>
      </c>
      <c r="V280" s="3">
        <v>8.9270900043333317</v>
      </c>
      <c r="W280" s="3">
        <v>0.54835428819999998</v>
      </c>
      <c r="X280" s="3">
        <v>0.62247237420000001</v>
      </c>
      <c r="Y280" s="3">
        <v>15.017095960000001</v>
      </c>
      <c r="Z280" s="3">
        <v>16.878316906666669</v>
      </c>
      <c r="AA280" s="3">
        <v>8.2325090589999999</v>
      </c>
      <c r="AB280" s="3">
        <v>10.462838130666666</v>
      </c>
      <c r="AC280" s="3">
        <v>92.629008656666656</v>
      </c>
      <c r="AD280" s="3">
        <v>79.866556056666667</v>
      </c>
      <c r="AE280" s="3">
        <v>33.414136786666667</v>
      </c>
      <c r="AF280" s="3">
        <v>33.071020173333331</v>
      </c>
      <c r="AG280" s="3">
        <v>67.960239319999985</v>
      </c>
      <c r="AH280" s="3">
        <v>78.264035056666657</v>
      </c>
      <c r="AI280" s="12">
        <v>43659</v>
      </c>
      <c r="AJ280" s="13">
        <v>654.86666666666667</v>
      </c>
      <c r="AK280" s="16">
        <v>3.0069400000000002</v>
      </c>
      <c r="AL280" s="10">
        <v>6.9400000000001683E-3</v>
      </c>
      <c r="AM280" s="10">
        <v>0.56114044849581302</v>
      </c>
      <c r="AN280" s="14">
        <v>12</v>
      </c>
      <c r="AO280" s="10">
        <v>285.14999999999998</v>
      </c>
      <c r="AP280" s="14">
        <v>10.5</v>
      </c>
      <c r="AQ280" s="14">
        <v>37</v>
      </c>
      <c r="AR280" s="10">
        <v>310.14999999999998</v>
      </c>
      <c r="AS280" s="14">
        <v>47.1</v>
      </c>
      <c r="AT280" s="14">
        <v>0.5</v>
      </c>
      <c r="AU280" s="10">
        <v>0.65236441910029341</v>
      </c>
      <c r="AV280" s="10">
        <v>9.8392773941167011</v>
      </c>
      <c r="AW280" s="10">
        <v>0.63602828170339976</v>
      </c>
      <c r="AX280" s="10">
        <v>0.72199678764226671</v>
      </c>
      <c r="AY280" s="10">
        <v>9.5244139382569255</v>
      </c>
      <c r="AZ280" s="10">
        <v>12.214175996311264</v>
      </c>
      <c r="BA280" s="10">
        <v>-0.17559236092361097</v>
      </c>
      <c r="BB280" s="10">
        <v>-1.4464103026173559E-2</v>
      </c>
      <c r="BC280" s="2">
        <v>0.20442366890310482</v>
      </c>
      <c r="BD280" s="1" t="s">
        <v>59</v>
      </c>
      <c r="BF280" s="9">
        <v>0.8042465849765762</v>
      </c>
      <c r="BG280">
        <v>52</v>
      </c>
      <c r="BH280" s="19">
        <v>154.30000000000001</v>
      </c>
      <c r="BI280">
        <v>115</v>
      </c>
      <c r="BJ280" s="19">
        <v>31.3</v>
      </c>
      <c r="BK280">
        <v>97</v>
      </c>
      <c r="BL280" s="20">
        <v>12.6</v>
      </c>
      <c r="BM280">
        <v>91</v>
      </c>
      <c r="BN280">
        <v>83</v>
      </c>
      <c r="BO280" s="20">
        <v>5.92</v>
      </c>
      <c r="BP280">
        <v>90</v>
      </c>
      <c r="BQ280" s="19">
        <v>15.6</v>
      </c>
      <c r="BR280">
        <v>93</v>
      </c>
      <c r="BS280">
        <v>94</v>
      </c>
      <c r="BT280" s="20">
        <v>1.36</v>
      </c>
      <c r="BU280" s="20">
        <v>-3</v>
      </c>
      <c r="BV280" s="20">
        <v>-2</v>
      </c>
      <c r="BW280" s="20">
        <v>-11</v>
      </c>
      <c r="BX280" s="20">
        <v>7</v>
      </c>
      <c r="BY280" s="20">
        <v>4.5599999999999996</v>
      </c>
      <c r="BZ280" s="25">
        <f t="shared" si="9"/>
        <v>52.163122550000004</v>
      </c>
      <c r="CA280" s="25">
        <f t="shared" si="8"/>
        <v>21.909462779873898</v>
      </c>
    </row>
    <row r="281" spans="1:79" x14ac:dyDescent="0.3">
      <c r="A281" s="2">
        <v>259</v>
      </c>
      <c r="B281" s="9" t="s">
        <v>340</v>
      </c>
      <c r="C281" s="10">
        <v>743</v>
      </c>
      <c r="D281" s="9" t="s">
        <v>58</v>
      </c>
      <c r="E281" s="10">
        <v>9.0892472469999994</v>
      </c>
      <c r="F281" s="10">
        <v>0.54030994369999996</v>
      </c>
      <c r="G281" s="10">
        <v>23.556767690000001</v>
      </c>
      <c r="H281" s="10">
        <v>12.6787045</v>
      </c>
      <c r="I281" s="10">
        <v>82.97788568</v>
      </c>
      <c r="J281" s="10">
        <v>30.87800421</v>
      </c>
      <c r="K281" s="10">
        <v>77.982485080000004</v>
      </c>
      <c r="L281" s="11">
        <v>4.3692129629629628E-3</v>
      </c>
      <c r="M281" s="11">
        <v>4.9652662037037035E-3</v>
      </c>
      <c r="N281" s="10">
        <v>2.63272993</v>
      </c>
      <c r="O281" s="10">
        <v>11.010543060000003</v>
      </c>
      <c r="P281" s="10">
        <v>0.23910990726373846</v>
      </c>
      <c r="Q281" s="9">
        <v>0.15467486324498525</v>
      </c>
      <c r="R281">
        <v>3.1644498900000002</v>
      </c>
      <c r="S281">
        <v>0.28740179959842954</v>
      </c>
      <c r="T281" s="9">
        <v>0.46904132164903167</v>
      </c>
      <c r="U281" s="3">
        <v>13.796045496666666</v>
      </c>
      <c r="V281" s="3">
        <v>9.6684775243333316</v>
      </c>
      <c r="W281" s="3">
        <v>0.44284520173333336</v>
      </c>
      <c r="X281" s="3">
        <v>0.49364506646666667</v>
      </c>
      <c r="Y281" s="3">
        <v>21.622629653333334</v>
      </c>
      <c r="Z281" s="3">
        <v>23.237116823333334</v>
      </c>
      <c r="AA281" s="3">
        <v>9.5623926393333338</v>
      </c>
      <c r="AB281" s="3">
        <v>11.415090126666668</v>
      </c>
      <c r="AC281" s="3">
        <v>93.101658503333326</v>
      </c>
      <c r="AD281" s="3">
        <v>80.686734226666658</v>
      </c>
      <c r="AE281" s="3">
        <v>30.140810426666665</v>
      </c>
      <c r="AF281" s="3">
        <v>30.319324723333335</v>
      </c>
      <c r="AG281" s="3">
        <v>74.017826036666676</v>
      </c>
      <c r="AH281" s="3">
        <v>79.977872016666666</v>
      </c>
      <c r="AI281" s="12">
        <v>43659</v>
      </c>
      <c r="AJ281" s="13">
        <v>654.86666666666667</v>
      </c>
      <c r="AK281" s="16">
        <v>3.0069400000000002</v>
      </c>
      <c r="AL281" s="10">
        <v>6.9400000000001683E-3</v>
      </c>
      <c r="AM281" s="10">
        <v>0.53906291149806773</v>
      </c>
      <c r="AN281" s="14">
        <v>12</v>
      </c>
      <c r="AO281" s="10">
        <v>285.14999999999998</v>
      </c>
      <c r="AP281" s="14">
        <v>10.5</v>
      </c>
      <c r="AQ281" s="14">
        <v>37</v>
      </c>
      <c r="AR281" s="10">
        <v>310.14999999999998</v>
      </c>
      <c r="AS281" s="14">
        <v>47.1</v>
      </c>
      <c r="AT281" s="14">
        <v>0.5</v>
      </c>
      <c r="AU281" s="10">
        <v>0.62669776178249215</v>
      </c>
      <c r="AV281" s="10">
        <v>14.762973586153128</v>
      </c>
      <c r="AW281" s="10">
        <v>0.51364980411408301</v>
      </c>
      <c r="AX281" s="10">
        <v>0.57257183932450662</v>
      </c>
      <c r="AY281" s="10">
        <v>11.09813342988347</v>
      </c>
      <c r="AZ281" s="10">
        <v>13.303497832479524</v>
      </c>
      <c r="BA281" s="10">
        <v>3.1111915769690413</v>
      </c>
      <c r="BB281" s="10">
        <v>0.28256477087598258</v>
      </c>
      <c r="BC281" s="2">
        <v>0.18378647905991854</v>
      </c>
      <c r="BD281" s="1" t="s">
        <v>59</v>
      </c>
      <c r="BF281" s="9">
        <v>0.46904132164903167</v>
      </c>
      <c r="BG281">
        <v>62</v>
      </c>
      <c r="BH281" s="19">
        <v>153.69999999999999</v>
      </c>
      <c r="BI281">
        <v>115</v>
      </c>
      <c r="BJ281" s="19">
        <v>31.3</v>
      </c>
      <c r="BK281">
        <v>95</v>
      </c>
      <c r="BL281" s="20">
        <v>15.5</v>
      </c>
      <c r="BM281">
        <v>85</v>
      </c>
      <c r="BN281">
        <v>80</v>
      </c>
      <c r="BO281" s="20">
        <v>14.91</v>
      </c>
      <c r="BP281">
        <v>91</v>
      </c>
      <c r="BQ281" s="19">
        <v>13.2</v>
      </c>
      <c r="BR281">
        <v>89</v>
      </c>
      <c r="BS281">
        <v>69</v>
      </c>
      <c r="BT281" s="20">
        <v>1</v>
      </c>
      <c r="BU281" s="20">
        <v>2.3000000000000007</v>
      </c>
      <c r="BV281" s="20">
        <v>-4</v>
      </c>
      <c r="BW281" s="20">
        <v>11</v>
      </c>
      <c r="BX281" s="20">
        <v>4</v>
      </c>
      <c r="BY281" s="20">
        <v>13.91</v>
      </c>
      <c r="BZ281" s="25">
        <f t="shared" si="9"/>
        <v>52.163122550000004</v>
      </c>
      <c r="CA281" s="25">
        <f t="shared" si="8"/>
        <v>22.080852970048291</v>
      </c>
    </row>
    <row r="282" spans="1:79" x14ac:dyDescent="0.3">
      <c r="A282" s="2">
        <v>260</v>
      </c>
      <c r="B282" s="9" t="s">
        <v>341</v>
      </c>
      <c r="C282" s="10">
        <v>739</v>
      </c>
      <c r="D282" s="9" t="s">
        <v>58</v>
      </c>
      <c r="E282" s="10">
        <v>8.9205161690000008</v>
      </c>
      <c r="F282" s="10">
        <v>0.6629482069</v>
      </c>
      <c r="G282" s="10">
        <v>17.770924180000002</v>
      </c>
      <c r="H282" s="10">
        <v>11.780155519999999</v>
      </c>
      <c r="I282" s="10">
        <v>80.337115030000007</v>
      </c>
      <c r="J282" s="10">
        <v>32.032969899999998</v>
      </c>
      <c r="K282" s="10">
        <v>74.156441869999995</v>
      </c>
      <c r="L282" s="11">
        <v>5.8969907407407408E-3</v>
      </c>
      <c r="M282" s="11">
        <v>6.4930439814814825E-3</v>
      </c>
      <c r="N282" s="10">
        <v>3.4265934680000001</v>
      </c>
      <c r="O282" s="10">
        <v>10.888019349999993</v>
      </c>
      <c r="P282" s="10">
        <v>0.31471228676683077</v>
      </c>
      <c r="Q282" s="9">
        <v>0.2781372739255385</v>
      </c>
      <c r="R282">
        <v>14.547774879999992</v>
      </c>
      <c r="S282">
        <v>1.3361268392676029</v>
      </c>
      <c r="T282" s="9">
        <v>1.191036541094715</v>
      </c>
      <c r="U282" s="3">
        <v>13.778517746666665</v>
      </c>
      <c r="V282" s="3">
        <v>9.0778768826666667</v>
      </c>
      <c r="W282" s="3">
        <v>0.56143306299999995</v>
      </c>
      <c r="X282" s="3">
        <v>0.61903317413333336</v>
      </c>
      <c r="Y282" s="3">
        <v>14.772996836666666</v>
      </c>
      <c r="Z282" s="3">
        <v>18.525856446666669</v>
      </c>
      <c r="AA282" s="3">
        <v>8.2715637906666668</v>
      </c>
      <c r="AB282" s="3">
        <v>11.463592059999998</v>
      </c>
      <c r="AC282" s="3">
        <v>91.430689060000006</v>
      </c>
      <c r="AD282" s="3">
        <v>79.63979873000001</v>
      </c>
      <c r="AE282" s="3">
        <v>31.588847943333334</v>
      </c>
      <c r="AF282" s="3">
        <v>31.554436049999996</v>
      </c>
      <c r="AG282" s="3">
        <v>58.402106033333332</v>
      </c>
      <c r="AH282" s="3">
        <v>72.180919123333339</v>
      </c>
      <c r="AI282" s="12">
        <v>43659</v>
      </c>
      <c r="AJ282" s="13">
        <v>654.86666666666667</v>
      </c>
      <c r="AK282" s="16">
        <v>3.0069400000000002</v>
      </c>
      <c r="AL282" s="10">
        <v>6.9400000000001683E-3</v>
      </c>
      <c r="AM282" s="10">
        <v>0.66141812630115671</v>
      </c>
      <c r="AN282" s="14">
        <v>12</v>
      </c>
      <c r="AO282" s="10">
        <v>285.14999999999998</v>
      </c>
      <c r="AP282" s="14">
        <v>10.5</v>
      </c>
      <c r="AQ282" s="14">
        <v>37</v>
      </c>
      <c r="AR282" s="10">
        <v>310.14999999999998</v>
      </c>
      <c r="AS282" s="14">
        <v>47.1</v>
      </c>
      <c r="AT282" s="14">
        <v>0.5</v>
      </c>
      <c r="AU282" s="10">
        <v>0.76894412602672702</v>
      </c>
      <c r="AV282" s="10">
        <v>13.664847762277331</v>
      </c>
      <c r="AW282" s="10">
        <v>0.65119816519265916</v>
      </c>
      <c r="AX282" s="10">
        <v>0.71800770876405362</v>
      </c>
      <c r="AY282" s="10">
        <v>9.6189241206204841</v>
      </c>
      <c r="AZ282" s="10">
        <v>13.283686457889717</v>
      </c>
      <c r="BA282" s="10">
        <v>3.9736659333976032</v>
      </c>
      <c r="BB282" s="10">
        <v>0.36495764800396002</v>
      </c>
      <c r="BC282" s="2">
        <v>0.31959827965999166</v>
      </c>
      <c r="BD282" s="1" t="s">
        <v>59</v>
      </c>
      <c r="BF282" s="9">
        <v>1.191036541094715</v>
      </c>
      <c r="BG282">
        <v>59</v>
      </c>
      <c r="BH282" s="19">
        <v>151.30000000000001</v>
      </c>
      <c r="BI282">
        <v>117</v>
      </c>
      <c r="BJ282" s="19">
        <v>31.1</v>
      </c>
      <c r="BK282">
        <v>92</v>
      </c>
      <c r="BL282" s="20">
        <v>13</v>
      </c>
      <c r="BM282">
        <v>95</v>
      </c>
      <c r="BN282">
        <v>58</v>
      </c>
      <c r="BO282" s="20">
        <v>3.35</v>
      </c>
      <c r="BP282">
        <v>90</v>
      </c>
      <c r="BQ282" s="19">
        <v>13.3</v>
      </c>
      <c r="BR282">
        <v>87</v>
      </c>
      <c r="BS282">
        <v>58</v>
      </c>
      <c r="BT282" s="20">
        <v>13.81</v>
      </c>
      <c r="BU282" s="20">
        <v>-0.30000000000000071</v>
      </c>
      <c r="BV282" s="20">
        <v>8</v>
      </c>
      <c r="BW282" s="20">
        <v>0</v>
      </c>
      <c r="BX282" s="20">
        <v>2</v>
      </c>
      <c r="BY282" s="20">
        <v>-10.46</v>
      </c>
      <c r="BZ282" s="25">
        <f t="shared" si="9"/>
        <v>53.070307290000002</v>
      </c>
      <c r="CA282" s="25">
        <f t="shared" si="8"/>
        <v>23.18321945212433</v>
      </c>
    </row>
    <row r="283" spans="1:79" x14ac:dyDescent="0.3">
      <c r="A283" s="2">
        <v>261</v>
      </c>
      <c r="B283" s="9" t="s">
        <v>342</v>
      </c>
      <c r="C283" s="10">
        <v>719</v>
      </c>
      <c r="D283" s="9" t="s">
        <v>58</v>
      </c>
      <c r="E283" s="10"/>
      <c r="F283" s="10"/>
      <c r="G283" s="10"/>
      <c r="H283" s="10"/>
      <c r="I283" s="10"/>
      <c r="J283" s="10"/>
      <c r="K283" s="10"/>
      <c r="L283" s="11"/>
      <c r="M283" s="11"/>
      <c r="N283" s="10">
        <v>0</v>
      </c>
      <c r="O283" s="10">
        <v>0</v>
      </c>
      <c r="P283" s="10" t="e">
        <v>#DIV/0!</v>
      </c>
      <c r="Q283" s="9" t="e">
        <v>#DIV/0!</v>
      </c>
      <c r="R283">
        <v>0</v>
      </c>
      <c r="S283" t="e">
        <v>#DIV/0!</v>
      </c>
      <c r="T283" s="9" t="e">
        <v>#DIV/0!</v>
      </c>
      <c r="U283" s="3" t="e">
        <v>#DIV/0!</v>
      </c>
      <c r="V283" s="3" t="e">
        <v>#DIV/0!</v>
      </c>
      <c r="W283" s="3" t="e">
        <v>#DIV/0!</v>
      </c>
      <c r="X283" s="3" t="e">
        <v>#DIV/0!</v>
      </c>
      <c r="Y283" s="3" t="e">
        <v>#DIV/0!</v>
      </c>
      <c r="Z283" s="3" t="e">
        <v>#DIV/0!</v>
      </c>
      <c r="AA283" s="3" t="e">
        <v>#DIV/0!</v>
      </c>
      <c r="AB283" s="3" t="e">
        <v>#DIV/0!</v>
      </c>
      <c r="AC283" s="3" t="e">
        <v>#DIV/0!</v>
      </c>
      <c r="AD283" s="3" t="e">
        <v>#DIV/0!</v>
      </c>
      <c r="AE283" s="3" t="e">
        <v>#DIV/0!</v>
      </c>
      <c r="AF283" s="3" t="e">
        <v>#DIV/0!</v>
      </c>
      <c r="AG283" s="3" t="e">
        <v>#DIV/0!</v>
      </c>
      <c r="AH283" s="3" t="e">
        <v>#DIV/0!</v>
      </c>
      <c r="AI283" s="12">
        <v>43659</v>
      </c>
      <c r="AJ283" s="13">
        <v>654.86666666666667</v>
      </c>
      <c r="AK283" s="16">
        <v>3.0069400000000002</v>
      </c>
      <c r="AL283" s="10">
        <v>6.9400000000001683E-3</v>
      </c>
      <c r="AM283" s="10" t="s">
        <v>518</v>
      </c>
      <c r="AN283" s="14">
        <v>12</v>
      </c>
      <c r="AO283" s="10">
        <v>285.14999999999998</v>
      </c>
      <c r="AP283" s="14">
        <v>10.5</v>
      </c>
      <c r="AQ283" s="14">
        <v>37</v>
      </c>
      <c r="AR283" s="10">
        <v>310.14999999999998</v>
      </c>
      <c r="AS283" s="14">
        <v>47.1</v>
      </c>
      <c r="AT283" s="14">
        <v>0.5</v>
      </c>
      <c r="AU283" s="10" t="s">
        <v>518</v>
      </c>
      <c r="AV283" s="10" t="s">
        <v>518</v>
      </c>
      <c r="AW283" s="10" t="e">
        <v>#DIV/0!</v>
      </c>
      <c r="AX283" s="10" t="e">
        <v>#DIV/0!</v>
      </c>
      <c r="AY283" s="10" t="e">
        <v>#DIV/0!</v>
      </c>
      <c r="AZ283" s="10" t="e">
        <v>#DIV/0!</v>
      </c>
      <c r="BA283" s="10" t="s">
        <v>518</v>
      </c>
      <c r="BB283" s="10" t="s">
        <v>518</v>
      </c>
      <c r="BC283" s="2" t="e">
        <v>#DIV/0!</v>
      </c>
      <c r="BD283" s="1" t="s">
        <v>59</v>
      </c>
      <c r="BF283" s="9" t="e">
        <v>#DIV/0!</v>
      </c>
      <c r="BH283" s="19"/>
      <c r="BJ283" s="19"/>
      <c r="BL283" s="20"/>
      <c r="BO283" s="20"/>
      <c r="BQ283" s="19"/>
      <c r="BT283" s="20"/>
      <c r="BU283" s="20"/>
      <c r="BV283" s="20"/>
      <c r="BW283" s="20"/>
      <c r="BX283" s="20"/>
      <c r="BY283" s="20"/>
      <c r="BZ283" s="25"/>
      <c r="CA283" s="25"/>
    </row>
    <row r="284" spans="1:79" x14ac:dyDescent="0.3">
      <c r="A284" s="2">
        <v>262</v>
      </c>
      <c r="B284" s="9" t="s">
        <v>344</v>
      </c>
      <c r="C284" s="10">
        <v>790</v>
      </c>
      <c r="D284" s="9" t="s">
        <v>58</v>
      </c>
      <c r="E284" s="10">
        <v>9.5302619130000004</v>
      </c>
      <c r="F284" s="10">
        <v>0.5608049128</v>
      </c>
      <c r="G284" s="10">
        <v>20.584672609999998</v>
      </c>
      <c r="H284" s="10">
        <v>11.538375309999999</v>
      </c>
      <c r="I284" s="10">
        <v>83.174417020000007</v>
      </c>
      <c r="J284" s="10">
        <v>29.72027005</v>
      </c>
      <c r="K284" s="10">
        <v>85.328235480000004</v>
      </c>
      <c r="L284" s="11">
        <v>5.115740740740741E-3</v>
      </c>
      <c r="M284" s="11">
        <v>5.6770717592592593E-3</v>
      </c>
      <c r="N284" s="10">
        <v>1.2775627099999998</v>
      </c>
      <c r="O284" s="10">
        <v>12.510791759999989</v>
      </c>
      <c r="P284" s="10">
        <v>0.10211685515257915</v>
      </c>
      <c r="Q284" s="9">
        <v>0.20904282092019955</v>
      </c>
      <c r="R284">
        <v>14.595626129999999</v>
      </c>
      <c r="S284">
        <v>1.1666428800026651</v>
      </c>
      <c r="T284" s="9">
        <v>1.2568816371935823</v>
      </c>
      <c r="U284" s="3">
        <v>13.77115422</v>
      </c>
      <c r="V284" s="3">
        <v>9.4196249709999993</v>
      </c>
      <c r="W284" s="3">
        <v>0.47654815256666666</v>
      </c>
      <c r="X284" s="3">
        <v>0.58101530713333338</v>
      </c>
      <c r="Y284" s="3">
        <v>20.315951166666668</v>
      </c>
      <c r="Z284" s="3">
        <v>20.671264406666666</v>
      </c>
      <c r="AA284" s="3">
        <v>9.6812862236666675</v>
      </c>
      <c r="AB284" s="3">
        <v>11.984134053333335</v>
      </c>
      <c r="AC284" s="3">
        <v>94.503695053333331</v>
      </c>
      <c r="AD284" s="3">
        <v>83.196274226666674</v>
      </c>
      <c r="AE284" s="3">
        <v>30.097267623333334</v>
      </c>
      <c r="AF284" s="3">
        <v>30.09942006</v>
      </c>
      <c r="AG284" s="3">
        <v>69.991890443333332</v>
      </c>
      <c r="AH284" s="3">
        <v>84.166279230000001</v>
      </c>
      <c r="AI284" s="12">
        <v>43659</v>
      </c>
      <c r="AJ284" s="13">
        <v>654.86666666666667</v>
      </c>
      <c r="AK284" s="16">
        <v>3.0069400000000002</v>
      </c>
      <c r="AL284" s="10">
        <v>6.9400000000001683E-3</v>
      </c>
      <c r="AM284" s="10">
        <v>0.55951057832879936</v>
      </c>
      <c r="AN284" s="14">
        <v>12</v>
      </c>
      <c r="AO284" s="10">
        <v>285.14999999999998</v>
      </c>
      <c r="AP284" s="14">
        <v>10.5</v>
      </c>
      <c r="AQ284" s="14">
        <v>37</v>
      </c>
      <c r="AR284" s="10">
        <v>310.14999999999998</v>
      </c>
      <c r="AS284" s="14">
        <v>47.1</v>
      </c>
      <c r="AT284" s="14">
        <v>0.5</v>
      </c>
      <c r="AU284" s="10">
        <v>0.65046958277622702</v>
      </c>
      <c r="AV284" s="10">
        <v>13.389703404211927</v>
      </c>
      <c r="AW284" s="10">
        <v>0.55274137386768885</v>
      </c>
      <c r="AX284" s="10">
        <v>0.67391132957567912</v>
      </c>
      <c r="AY284" s="10">
        <v>11.230818272528099</v>
      </c>
      <c r="AZ284" s="10">
        <v>13.935443341722277</v>
      </c>
      <c r="BA284" s="10">
        <v>1.4786757943686428</v>
      </c>
      <c r="BB284" s="10">
        <v>0.11819202355332338</v>
      </c>
      <c r="BC284" s="2">
        <v>0.24558737551360729</v>
      </c>
      <c r="BD284" s="1" t="s">
        <v>59</v>
      </c>
      <c r="BF284" s="9">
        <v>1.2568816371935823</v>
      </c>
      <c r="BG284">
        <v>65</v>
      </c>
      <c r="BH284" s="19">
        <v>144.80000000000001</v>
      </c>
      <c r="BI284">
        <v>112</v>
      </c>
      <c r="BJ284" s="19">
        <v>29.7</v>
      </c>
      <c r="BK284">
        <v>92</v>
      </c>
      <c r="BL284" s="20">
        <v>15.1</v>
      </c>
      <c r="BM284">
        <v>90</v>
      </c>
      <c r="BN284">
        <v>75</v>
      </c>
      <c r="BO284" s="20">
        <v>14.36</v>
      </c>
      <c r="BP284">
        <v>92</v>
      </c>
      <c r="BQ284" s="19">
        <v>13.8</v>
      </c>
      <c r="BR284">
        <v>87</v>
      </c>
      <c r="BS284">
        <v>80</v>
      </c>
      <c r="BT284" s="20">
        <v>10.08</v>
      </c>
      <c r="BU284" s="20">
        <v>1.2999999999999989</v>
      </c>
      <c r="BV284" s="20">
        <v>3</v>
      </c>
      <c r="BW284" s="20">
        <v>-5</v>
      </c>
      <c r="BX284" s="20">
        <v>0</v>
      </c>
      <c r="BY284" s="20">
        <v>4.2799999999999994</v>
      </c>
      <c r="BZ284" s="25">
        <f t="shared" si="9"/>
        <v>50.802345440000003</v>
      </c>
      <c r="CA284" s="25">
        <f t="shared" si="8"/>
        <v>24.229622035346903</v>
      </c>
    </row>
    <row r="285" spans="1:79" x14ac:dyDescent="0.3">
      <c r="A285" s="2">
        <v>263</v>
      </c>
      <c r="B285" s="9" t="s">
        <v>345</v>
      </c>
      <c r="C285" s="10">
        <v>746</v>
      </c>
      <c r="D285" s="9" t="s">
        <v>58</v>
      </c>
      <c r="E285" s="10"/>
      <c r="F285" s="10"/>
      <c r="G285" s="10"/>
      <c r="H285" s="10"/>
      <c r="I285" s="10"/>
      <c r="J285" s="10"/>
      <c r="K285" s="10"/>
      <c r="L285" s="11"/>
      <c r="M285" s="11"/>
      <c r="N285" s="10">
        <v>0</v>
      </c>
      <c r="O285" s="10">
        <v>0</v>
      </c>
      <c r="P285" s="10" t="e">
        <v>#DIV/0!</v>
      </c>
      <c r="Q285" s="9" t="e">
        <v>#DIV/0!</v>
      </c>
      <c r="R285">
        <v>0</v>
      </c>
      <c r="S285" t="e">
        <v>#DIV/0!</v>
      </c>
      <c r="T285" s="9" t="e">
        <v>#DIV/0!</v>
      </c>
      <c r="U285" s="3" t="e">
        <v>#DIV/0!</v>
      </c>
      <c r="V285" s="3" t="e">
        <v>#DIV/0!</v>
      </c>
      <c r="W285" s="3" t="e">
        <v>#DIV/0!</v>
      </c>
      <c r="X285" s="3" t="e">
        <v>#DIV/0!</v>
      </c>
      <c r="Y285" s="3" t="e">
        <v>#DIV/0!</v>
      </c>
      <c r="Z285" s="3" t="e">
        <v>#DIV/0!</v>
      </c>
      <c r="AA285" s="3" t="e">
        <v>#DIV/0!</v>
      </c>
      <c r="AB285" s="3" t="e">
        <v>#DIV/0!</v>
      </c>
      <c r="AC285" s="3" t="e">
        <v>#DIV/0!</v>
      </c>
      <c r="AD285" s="3" t="e">
        <v>#DIV/0!</v>
      </c>
      <c r="AE285" s="3" t="e">
        <v>#DIV/0!</v>
      </c>
      <c r="AF285" s="3" t="e">
        <v>#DIV/0!</v>
      </c>
      <c r="AG285" s="3" t="e">
        <v>#DIV/0!</v>
      </c>
      <c r="AH285" s="3" t="e">
        <v>#DIV/0!</v>
      </c>
      <c r="AI285" s="12">
        <v>43659</v>
      </c>
      <c r="AJ285" s="13">
        <v>654.86666666666667</v>
      </c>
      <c r="AK285" s="16">
        <v>3.0069400000000002</v>
      </c>
      <c r="AL285" s="10">
        <v>6.9400000000001683E-3</v>
      </c>
      <c r="AM285" s="10" t="s">
        <v>518</v>
      </c>
      <c r="AN285" s="14">
        <v>12</v>
      </c>
      <c r="AO285" s="10">
        <v>285.14999999999998</v>
      </c>
      <c r="AP285" s="14">
        <v>10.5</v>
      </c>
      <c r="AQ285" s="14">
        <v>37</v>
      </c>
      <c r="AR285" s="10">
        <v>310.14999999999998</v>
      </c>
      <c r="AS285" s="14">
        <v>47.1</v>
      </c>
      <c r="AT285" s="14">
        <v>0.5</v>
      </c>
      <c r="AU285" s="10" t="s">
        <v>518</v>
      </c>
      <c r="AV285" s="10" t="s">
        <v>518</v>
      </c>
      <c r="AW285" s="10" t="e">
        <v>#DIV/0!</v>
      </c>
      <c r="AX285" s="10" t="e">
        <v>#DIV/0!</v>
      </c>
      <c r="AY285" s="10" t="e">
        <v>#DIV/0!</v>
      </c>
      <c r="AZ285" s="10" t="e">
        <v>#DIV/0!</v>
      </c>
      <c r="BA285" s="10" t="s">
        <v>518</v>
      </c>
      <c r="BB285" s="10" t="s">
        <v>518</v>
      </c>
      <c r="BC285" s="2" t="e">
        <v>#DIV/0!</v>
      </c>
      <c r="BD285" s="1" t="s">
        <v>59</v>
      </c>
      <c r="BF285" s="9" t="e">
        <v>#DIV/0!</v>
      </c>
      <c r="BH285" s="19"/>
      <c r="BJ285" s="19"/>
      <c r="BL285" s="20"/>
      <c r="BO285" s="20"/>
      <c r="BQ285" s="19"/>
      <c r="BT285" s="20"/>
      <c r="BU285" s="20"/>
      <c r="BV285" s="20"/>
      <c r="BW285" s="20"/>
      <c r="BX285" s="20"/>
      <c r="BY285" s="20"/>
      <c r="BZ285" s="25"/>
      <c r="CA285" s="25"/>
    </row>
    <row r="286" spans="1:79" x14ac:dyDescent="0.3">
      <c r="A286" s="2">
        <v>264</v>
      </c>
      <c r="B286" s="9" t="s">
        <v>347</v>
      </c>
      <c r="C286" s="10">
        <v>796</v>
      </c>
      <c r="D286" s="9" t="s">
        <v>58</v>
      </c>
      <c r="E286" s="10">
        <v>8.2010339890000008</v>
      </c>
      <c r="F286" s="10">
        <v>0.64506445729999995</v>
      </c>
      <c r="G286" s="10">
        <v>21.198986819999998</v>
      </c>
      <c r="H286" s="10">
        <v>13.673723989999999</v>
      </c>
      <c r="I286" s="10">
        <v>75.072150379999997</v>
      </c>
      <c r="J286" s="10">
        <v>25.803582930000001</v>
      </c>
      <c r="K286" s="10">
        <v>66.999091309999997</v>
      </c>
      <c r="L286" s="11">
        <v>1.2199074074074072E-2</v>
      </c>
      <c r="M286" s="11">
        <v>1.2893506944444444E-2</v>
      </c>
      <c r="N286" s="10">
        <v>6.6779828939999994</v>
      </c>
      <c r="O286" s="10">
        <v>19.692057480000003</v>
      </c>
      <c r="P286" s="10">
        <v>0.33912062773442597</v>
      </c>
      <c r="Q286" s="9">
        <v>0.21127266986943893</v>
      </c>
      <c r="R286">
        <v>5.1875481099999945</v>
      </c>
      <c r="S286">
        <v>0.26343352467199854</v>
      </c>
      <c r="T286" s="9">
        <v>0.13366655201647171</v>
      </c>
      <c r="U286" s="3">
        <v>13.806917116666668</v>
      </c>
      <c r="V286" s="3">
        <v>9.1761104516666681</v>
      </c>
      <c r="W286" s="3">
        <v>0.59093404570000008</v>
      </c>
      <c r="X286" s="3">
        <v>0.58660075129999989</v>
      </c>
      <c r="Y286" s="3">
        <v>14.029151236666666</v>
      </c>
      <c r="Z286" s="3">
        <v>17.208289990000001</v>
      </c>
      <c r="AA286" s="3">
        <v>8.1223168893333337</v>
      </c>
      <c r="AB286" s="3">
        <v>10.125749202666666</v>
      </c>
      <c r="AC286" s="3">
        <v>95.001922293333337</v>
      </c>
      <c r="AD286" s="3">
        <v>80.64649726333333</v>
      </c>
      <c r="AE286" s="3">
        <v>26.91406125333333</v>
      </c>
      <c r="AF286" s="3">
        <v>26.8652172</v>
      </c>
      <c r="AG286" s="3">
        <v>61.327865636666672</v>
      </c>
      <c r="AH286" s="3">
        <v>64.553511973333329</v>
      </c>
      <c r="AI286" s="12">
        <v>43659</v>
      </c>
      <c r="AJ286" s="13">
        <v>654.86666666666667</v>
      </c>
      <c r="AK286" s="16">
        <v>3.0069400000000002</v>
      </c>
      <c r="AL286" s="10">
        <v>6.9400000000001683E-3</v>
      </c>
      <c r="AM286" s="10">
        <v>0.64357565229103331</v>
      </c>
      <c r="AN286" s="14">
        <v>12</v>
      </c>
      <c r="AO286" s="10">
        <v>285.14999999999998</v>
      </c>
      <c r="AP286" s="14">
        <v>10.5</v>
      </c>
      <c r="AQ286" s="14">
        <v>37</v>
      </c>
      <c r="AR286" s="10">
        <v>310.14999999999998</v>
      </c>
      <c r="AS286" s="14">
        <v>47.1</v>
      </c>
      <c r="AT286" s="14">
        <v>0.5</v>
      </c>
      <c r="AU286" s="10">
        <v>0.74820102111577691</v>
      </c>
      <c r="AV286" s="10">
        <v>15.861103585343894</v>
      </c>
      <c r="AW286" s="10">
        <v>0.68541593231696618</v>
      </c>
      <c r="AX286" s="10">
        <v>0.68038980623268941</v>
      </c>
      <c r="AY286" s="10">
        <v>9.4177152576194416</v>
      </c>
      <c r="AZ286" s="10">
        <v>11.759252940472001</v>
      </c>
      <c r="BA286" s="10">
        <v>7.6717494342525647</v>
      </c>
      <c r="BB286" s="10">
        <v>0.38958597607407369</v>
      </c>
      <c r="BC286" s="2">
        <v>0.11192429116024445</v>
      </c>
      <c r="BD286" s="1" t="s">
        <v>59</v>
      </c>
      <c r="BF286" s="9">
        <v>0.13366655201647171</v>
      </c>
      <c r="BG286">
        <v>82</v>
      </c>
      <c r="BH286" s="19">
        <v>135.30000000000001</v>
      </c>
      <c r="BI286">
        <v>84</v>
      </c>
      <c r="BJ286" s="19">
        <v>33.5</v>
      </c>
      <c r="BK286">
        <v>95</v>
      </c>
      <c r="BL286" s="20">
        <v>10.7</v>
      </c>
      <c r="BM286">
        <v>90</v>
      </c>
      <c r="BN286">
        <v>82</v>
      </c>
      <c r="BO286" s="20">
        <v>1.98</v>
      </c>
      <c r="BP286">
        <v>93</v>
      </c>
      <c r="BQ286" s="19">
        <v>13.1</v>
      </c>
      <c r="BR286">
        <v>85</v>
      </c>
      <c r="BS286">
        <v>83</v>
      </c>
      <c r="BT286" s="20">
        <v>11.4</v>
      </c>
      <c r="BU286" s="20">
        <v>-2.4000000000000004</v>
      </c>
      <c r="BV286" s="20">
        <v>5</v>
      </c>
      <c r="BW286" s="20">
        <v>-1</v>
      </c>
      <c r="BX286" s="20">
        <v>2</v>
      </c>
      <c r="BY286" s="20">
        <v>-9.42</v>
      </c>
      <c r="BZ286" s="25">
        <f t="shared" si="9"/>
        <v>38.101759080000001</v>
      </c>
      <c r="CA286" s="25">
        <f t="shared" si="8"/>
        <v>20.813706848376683</v>
      </c>
    </row>
    <row r="287" spans="1:79" x14ac:dyDescent="0.3">
      <c r="A287" s="2">
        <v>265</v>
      </c>
      <c r="B287" s="9" t="s">
        <v>348</v>
      </c>
      <c r="C287" s="10">
        <v>684</v>
      </c>
      <c r="D287" s="9" t="s">
        <v>58</v>
      </c>
      <c r="E287" s="10">
        <v>8.7864747510000001</v>
      </c>
      <c r="F287" s="10">
        <v>0.88268883649999996</v>
      </c>
      <c r="G287" s="10">
        <v>17.799115390000001</v>
      </c>
      <c r="H287" s="10">
        <v>15.63926738</v>
      </c>
      <c r="I287" s="10">
        <v>81.927290900000003</v>
      </c>
      <c r="J287" s="10">
        <v>31.04103976</v>
      </c>
      <c r="K287" s="10">
        <v>78.889685909999997</v>
      </c>
      <c r="L287" s="11">
        <v>4.5949074074074078E-3</v>
      </c>
      <c r="M287" s="11">
        <v>5.2083217592592598E-3</v>
      </c>
      <c r="N287" s="10">
        <v>4.7122788199999999</v>
      </c>
      <c r="O287" s="10">
        <v>11.093581290000003</v>
      </c>
      <c r="P287" s="10">
        <v>0.42477525488074364</v>
      </c>
      <c r="Q287" s="9">
        <v>0.33390997826685886</v>
      </c>
      <c r="R287">
        <v>13.524600579999998</v>
      </c>
      <c r="S287">
        <v>1.2191374657516025</v>
      </c>
      <c r="T287" s="9">
        <v>1.0681014878860082</v>
      </c>
      <c r="U287" s="3">
        <v>13.74836927</v>
      </c>
      <c r="V287" s="3">
        <v>9.0037367016666678</v>
      </c>
      <c r="W287" s="3">
        <v>0.62203236276666662</v>
      </c>
      <c r="X287" s="3">
        <v>0.79555162643333333</v>
      </c>
      <c r="Y287" s="3">
        <v>17.101191953333331</v>
      </c>
      <c r="Z287" s="3">
        <v>18.509181753333333</v>
      </c>
      <c r="AA287" s="3">
        <v>10.612239186666667</v>
      </c>
      <c r="AB287" s="3">
        <v>14.623952646666666</v>
      </c>
      <c r="AC287" s="3">
        <v>94.12835109000001</v>
      </c>
      <c r="AD287" s="3">
        <v>81.955787663333339</v>
      </c>
      <c r="AE287" s="3">
        <v>30.282586553333331</v>
      </c>
      <c r="AF287" s="3">
        <v>30.114427796666671</v>
      </c>
      <c r="AG287" s="3">
        <v>65.756393689999996</v>
      </c>
      <c r="AH287" s="3">
        <v>78.689498006666668</v>
      </c>
      <c r="AI287" s="12">
        <v>43659</v>
      </c>
      <c r="AJ287" s="13">
        <v>654.86666666666667</v>
      </c>
      <c r="AK287" s="16">
        <v>3.0069400000000002</v>
      </c>
      <c r="AL287" s="10">
        <v>6.9400000000001683E-3</v>
      </c>
      <c r="AM287" s="10">
        <v>0.88065159580836327</v>
      </c>
      <c r="AN287" s="14">
        <v>12</v>
      </c>
      <c r="AO287" s="10">
        <v>285.14999999999998</v>
      </c>
      <c r="AP287" s="14">
        <v>10.5</v>
      </c>
      <c r="AQ287" s="14">
        <v>37</v>
      </c>
      <c r="AR287" s="10">
        <v>310.14999999999998</v>
      </c>
      <c r="AS287" s="14">
        <v>47.1</v>
      </c>
      <c r="AT287" s="14">
        <v>0.5</v>
      </c>
      <c r="AU287" s="10">
        <v>1.023818133711949</v>
      </c>
      <c r="AV287" s="10">
        <v>18.223057100313429</v>
      </c>
      <c r="AW287" s="10">
        <v>0.7214864246855156</v>
      </c>
      <c r="AX287" s="10">
        <v>0.92274893231470134</v>
      </c>
      <c r="AY287" s="10">
        <v>12.317018646369112</v>
      </c>
      <c r="AZ287" s="10">
        <v>17.02996535456197</v>
      </c>
      <c r="BA287" s="10">
        <v>5.5414665872318185</v>
      </c>
      <c r="BB287" s="10">
        <v>0.49952007763507511</v>
      </c>
      <c r="BC287" s="2">
        <v>0.39227546206041392</v>
      </c>
      <c r="BD287" s="1" t="s">
        <v>59</v>
      </c>
      <c r="BF287" s="9">
        <v>1.0681014878860082</v>
      </c>
      <c r="BG287">
        <v>65</v>
      </c>
      <c r="BH287" s="19">
        <v>157.6</v>
      </c>
      <c r="BI287">
        <v>115</v>
      </c>
      <c r="BJ287" s="19">
        <v>32.6</v>
      </c>
      <c r="BK287">
        <v>96</v>
      </c>
      <c r="BL287" s="20">
        <v>10.9</v>
      </c>
      <c r="BM287">
        <v>89</v>
      </c>
      <c r="BN287">
        <v>61</v>
      </c>
      <c r="BO287" s="20">
        <v>2.77</v>
      </c>
      <c r="BP287">
        <v>88</v>
      </c>
      <c r="BQ287" s="19">
        <v>13.2</v>
      </c>
      <c r="BR287">
        <v>90</v>
      </c>
      <c r="BS287">
        <v>61</v>
      </c>
      <c r="BT287" s="20">
        <v>7.72</v>
      </c>
      <c r="BU287" s="20">
        <v>-2.2999999999999989</v>
      </c>
      <c r="BV287" s="20">
        <v>-1</v>
      </c>
      <c r="BW287" s="20">
        <v>0</v>
      </c>
      <c r="BX287" s="20">
        <v>8</v>
      </c>
      <c r="BY287" s="20">
        <v>-4.9499999999999993</v>
      </c>
      <c r="BZ287" s="25">
        <f t="shared" si="9"/>
        <v>52.163122550000004</v>
      </c>
      <c r="CA287" s="25">
        <f t="shared" si="8"/>
        <v>21.001540617994547</v>
      </c>
    </row>
    <row r="288" spans="1:79" x14ac:dyDescent="0.3">
      <c r="A288" s="2">
        <v>266</v>
      </c>
      <c r="B288" s="9" t="s">
        <v>349</v>
      </c>
      <c r="C288" s="10">
        <v>752</v>
      </c>
      <c r="D288" s="9" t="s">
        <v>58</v>
      </c>
      <c r="E288" s="10"/>
      <c r="F288" s="10"/>
      <c r="G288" s="10"/>
      <c r="H288" s="10"/>
      <c r="I288" s="10"/>
      <c r="J288" s="10"/>
      <c r="K288" s="10"/>
      <c r="L288" s="11"/>
      <c r="M288" s="11"/>
      <c r="N288" s="10">
        <v>0</v>
      </c>
      <c r="O288" s="10">
        <v>0</v>
      </c>
      <c r="P288" s="10" t="e">
        <v>#DIV/0!</v>
      </c>
      <c r="Q288" s="9" t="e">
        <v>#DIV/0!</v>
      </c>
      <c r="R288">
        <v>0</v>
      </c>
      <c r="S288" t="e">
        <v>#DIV/0!</v>
      </c>
      <c r="T288" s="9" t="e">
        <v>#DIV/0!</v>
      </c>
      <c r="U288" s="3" t="e">
        <v>#DIV/0!</v>
      </c>
      <c r="V288" s="3" t="e">
        <v>#DIV/0!</v>
      </c>
      <c r="W288" s="3" t="e">
        <v>#DIV/0!</v>
      </c>
      <c r="X288" s="3" t="e">
        <v>#DIV/0!</v>
      </c>
      <c r="Y288" s="3" t="e">
        <v>#DIV/0!</v>
      </c>
      <c r="Z288" s="3" t="e">
        <v>#DIV/0!</v>
      </c>
      <c r="AA288" s="3" t="e">
        <v>#DIV/0!</v>
      </c>
      <c r="AB288" s="3" t="e">
        <v>#DIV/0!</v>
      </c>
      <c r="AC288" s="3" t="e">
        <v>#DIV/0!</v>
      </c>
      <c r="AD288" s="3" t="e">
        <v>#DIV/0!</v>
      </c>
      <c r="AE288" s="3" t="e">
        <v>#DIV/0!</v>
      </c>
      <c r="AF288" s="3" t="e">
        <v>#DIV/0!</v>
      </c>
      <c r="AG288" s="3" t="e">
        <v>#DIV/0!</v>
      </c>
      <c r="AH288" s="3" t="e">
        <v>#DIV/0!</v>
      </c>
      <c r="AI288" s="12">
        <v>43659</v>
      </c>
      <c r="AJ288" s="13">
        <v>654.86666666666667</v>
      </c>
      <c r="AK288" s="16">
        <v>3.0069400000000002</v>
      </c>
      <c r="AL288" s="10">
        <v>6.9400000000001683E-3</v>
      </c>
      <c r="AM288" s="10" t="s">
        <v>518</v>
      </c>
      <c r="AN288" s="14">
        <v>12</v>
      </c>
      <c r="AO288" s="10">
        <v>285.14999999999998</v>
      </c>
      <c r="AP288" s="14">
        <v>10.5</v>
      </c>
      <c r="AQ288" s="14">
        <v>37</v>
      </c>
      <c r="AR288" s="10">
        <v>310.14999999999998</v>
      </c>
      <c r="AS288" s="14">
        <v>47.1</v>
      </c>
      <c r="AT288" s="14">
        <v>0.5</v>
      </c>
      <c r="AU288" s="10" t="s">
        <v>518</v>
      </c>
      <c r="AV288" s="10" t="s">
        <v>518</v>
      </c>
      <c r="AW288" s="10" t="e">
        <v>#DIV/0!</v>
      </c>
      <c r="AX288" s="10" t="e">
        <v>#DIV/0!</v>
      </c>
      <c r="AY288" s="10" t="e">
        <v>#DIV/0!</v>
      </c>
      <c r="AZ288" s="10" t="e">
        <v>#DIV/0!</v>
      </c>
      <c r="BA288" s="10" t="s">
        <v>518</v>
      </c>
      <c r="BB288" s="10" t="s">
        <v>518</v>
      </c>
      <c r="BC288" s="2" t="e">
        <v>#DIV/0!</v>
      </c>
      <c r="BD288" s="1" t="s">
        <v>59</v>
      </c>
      <c r="BF288" s="9" t="e">
        <v>#DIV/0!</v>
      </c>
      <c r="BH288" s="19"/>
      <c r="BJ288" s="19"/>
      <c r="BL288" s="20"/>
      <c r="BO288" s="20"/>
      <c r="BQ288" s="19"/>
      <c r="BT288" s="20"/>
      <c r="BU288" s="20"/>
      <c r="BV288" s="20"/>
      <c r="BW288" s="20"/>
      <c r="BX288" s="20"/>
      <c r="BY288" s="20"/>
      <c r="BZ288" s="25"/>
      <c r="CA288" s="25"/>
    </row>
    <row r="289" spans="1:79" x14ac:dyDescent="0.3">
      <c r="A289" s="2">
        <v>268</v>
      </c>
      <c r="B289" s="9" t="s">
        <v>352</v>
      </c>
      <c r="C289" s="10">
        <v>728</v>
      </c>
      <c r="D289" s="9" t="s">
        <v>58</v>
      </c>
      <c r="E289" s="10">
        <v>9.9965238480000007</v>
      </c>
      <c r="F289" s="10">
        <v>0.43447402870000001</v>
      </c>
      <c r="G289" s="10">
        <v>22.903670470000002</v>
      </c>
      <c r="H289" s="10">
        <v>9.9456167359999998</v>
      </c>
      <c r="I289" s="10">
        <v>79.455450080000006</v>
      </c>
      <c r="J289" s="10">
        <v>34.806624509999999</v>
      </c>
      <c r="K289" s="10">
        <v>95.399955689999999</v>
      </c>
      <c r="L289" s="11">
        <v>4.9710648148148144E-3</v>
      </c>
      <c r="M289" s="11">
        <v>5.526608796296296E-3</v>
      </c>
      <c r="N289" s="10">
        <v>1.0909997629999992</v>
      </c>
      <c r="O289" s="10">
        <v>10.578601639999988</v>
      </c>
      <c r="P289" s="10">
        <v>0.10313270128961964</v>
      </c>
      <c r="Q289" s="9">
        <v>0.10601873916971177</v>
      </c>
      <c r="R289">
        <v>8.233345479999997</v>
      </c>
      <c r="S289">
        <v>0.77830187393274475</v>
      </c>
      <c r="T289" s="9">
        <v>0.67578592781488811</v>
      </c>
      <c r="U289" s="3">
        <v>13.817590379999999</v>
      </c>
      <c r="V289" s="3">
        <v>9.7552820805000007</v>
      </c>
      <c r="W289" s="3">
        <v>0.42177170995000002</v>
      </c>
      <c r="X289" s="3">
        <v>0.45685995545000002</v>
      </c>
      <c r="Y289" s="3">
        <v>21.240712654999999</v>
      </c>
      <c r="Z289" s="3">
        <v>22.389598585000002</v>
      </c>
      <c r="AA289" s="3">
        <v>8.9533188730000006</v>
      </c>
      <c r="AB289" s="3">
        <v>10.209653762999999</v>
      </c>
      <c r="AC289" s="3">
        <v>89.192489449999997</v>
      </c>
      <c r="AD289" s="3">
        <v>77.376064404999994</v>
      </c>
      <c r="AE289" s="3">
        <v>35.245820909999999</v>
      </c>
      <c r="AF289" s="3">
        <v>35.095008364999998</v>
      </c>
      <c r="AG289" s="3">
        <v>87.215546230000001</v>
      </c>
      <c r="AH289" s="3">
        <v>95.074023355000008</v>
      </c>
      <c r="AI289" s="12">
        <v>43659</v>
      </c>
      <c r="AJ289" s="13">
        <v>654.86666666666667</v>
      </c>
      <c r="AK289" s="16">
        <v>3.0069400000000002</v>
      </c>
      <c r="AL289" s="10">
        <v>6.9400000000001683E-3</v>
      </c>
      <c r="AM289" s="10">
        <v>0.43347126517323259</v>
      </c>
      <c r="AN289" s="14">
        <v>12</v>
      </c>
      <c r="AO289" s="10">
        <v>285.14999999999998</v>
      </c>
      <c r="AP289" s="14">
        <v>10.5</v>
      </c>
      <c r="AQ289" s="14">
        <v>37</v>
      </c>
      <c r="AR289" s="10">
        <v>310.14999999999998</v>
      </c>
      <c r="AS289" s="14">
        <v>47.1</v>
      </c>
      <c r="AT289" s="14">
        <v>0.5</v>
      </c>
      <c r="AU289" s="10">
        <v>0.50394020046037569</v>
      </c>
      <c r="AV289" s="10">
        <v>11.542080287930188</v>
      </c>
      <c r="AW289" s="10">
        <v>0.48920696294940214</v>
      </c>
      <c r="AX289" s="10">
        <v>0.5299053161374645</v>
      </c>
      <c r="AY289" s="10">
        <v>10.376156290408685</v>
      </c>
      <c r="AZ289" s="10">
        <v>11.851019380414989</v>
      </c>
      <c r="BA289" s="10">
        <v>1.2802877298224313</v>
      </c>
      <c r="BB289" s="10">
        <v>0.12102617844889683</v>
      </c>
      <c r="BC289" s="2">
        <v>0.12445543169572926</v>
      </c>
      <c r="BD289" s="1" t="s">
        <v>59</v>
      </c>
      <c r="BF289" s="9">
        <v>0.67578592781488811</v>
      </c>
      <c r="BG289">
        <v>53</v>
      </c>
      <c r="BH289" s="19">
        <v>149.5</v>
      </c>
      <c r="BI289">
        <v>105</v>
      </c>
      <c r="BJ289" s="19">
        <v>31.3</v>
      </c>
      <c r="BK289">
        <v>96</v>
      </c>
      <c r="BL289" s="20">
        <v>14.7</v>
      </c>
      <c r="BM289">
        <v>84</v>
      </c>
      <c r="BN289">
        <v>101</v>
      </c>
      <c r="BO289" s="20">
        <v>13.42</v>
      </c>
      <c r="BP289" s="21" t="e">
        <v>#NULL!</v>
      </c>
      <c r="BQ289" s="19">
        <v>11.5</v>
      </c>
      <c r="BR289">
        <v>89</v>
      </c>
      <c r="BS289">
        <v>69</v>
      </c>
      <c r="BT289" s="20">
        <v>1.23</v>
      </c>
      <c r="BU289" s="20">
        <v>3.1999999999999993</v>
      </c>
      <c r="BV289" s="20">
        <v>-5</v>
      </c>
      <c r="BW289" s="20">
        <v>32</v>
      </c>
      <c r="BX289" s="21" t="e">
        <v>#NULL!</v>
      </c>
      <c r="BY289" s="20">
        <v>12.19</v>
      </c>
      <c r="BZ289" s="25">
        <f t="shared" si="9"/>
        <v>47.627198849999999</v>
      </c>
      <c r="CA289" s="25">
        <f t="shared" si="8"/>
        <v>21.309470296752831</v>
      </c>
    </row>
    <row r="290" spans="1:79" x14ac:dyDescent="0.3">
      <c r="A290" s="2">
        <v>271</v>
      </c>
      <c r="B290" s="9" t="s">
        <v>356</v>
      </c>
      <c r="C290" s="10">
        <v>736</v>
      </c>
      <c r="D290" s="9" t="s">
        <v>58</v>
      </c>
      <c r="E290" s="10">
        <v>8.0898942040000001</v>
      </c>
      <c r="F290" s="10">
        <v>0.71270039659999995</v>
      </c>
      <c r="G290" s="10">
        <v>25.784971039999999</v>
      </c>
      <c r="H290" s="10">
        <v>18.361615100000002</v>
      </c>
      <c r="I290" s="10">
        <v>81.836256719999994</v>
      </c>
      <c r="J290" s="10">
        <v>30.952811480000001</v>
      </c>
      <c r="K290" s="10">
        <v>78.781501359999993</v>
      </c>
      <c r="L290" s="11">
        <v>5.0636574074074073E-3</v>
      </c>
      <c r="M290" s="11">
        <v>5.4687384259259264E-3</v>
      </c>
      <c r="N290" s="10">
        <v>7.0510050700000022</v>
      </c>
      <c r="O290" s="10">
        <v>12.379639000000012</v>
      </c>
      <c r="P290" s="10">
        <v>0.56956467551275092</v>
      </c>
      <c r="Q290" s="9">
        <v>0.50867372107239006</v>
      </c>
      <c r="R290">
        <v>11.632674489999999</v>
      </c>
      <c r="S290">
        <v>0.93966185039805994</v>
      </c>
      <c r="T290" s="9">
        <v>1.0806607602324148</v>
      </c>
      <c r="U290" s="3">
        <v>13.64167348</v>
      </c>
      <c r="V290" s="3">
        <v>8.300436916333334</v>
      </c>
      <c r="W290" s="3">
        <v>0.51191220143333327</v>
      </c>
      <c r="X290" s="3">
        <v>0.63666466556666668</v>
      </c>
      <c r="Y290" s="3">
        <v>22.330821270000001</v>
      </c>
      <c r="Z290" s="3">
        <v>27.628809</v>
      </c>
      <c r="AA290" s="3">
        <v>11.363664366666667</v>
      </c>
      <c r="AB290" s="3">
        <v>17.383980050000002</v>
      </c>
      <c r="AC290" s="3">
        <v>93.761487526666656</v>
      </c>
      <c r="AD290" s="3">
        <v>81.935185293333333</v>
      </c>
      <c r="AE290" s="3">
        <v>30.015323713333334</v>
      </c>
      <c r="AF290" s="3">
        <v>30.001190870000002</v>
      </c>
      <c r="AG290" s="3">
        <v>69.80997871000001</v>
      </c>
      <c r="AH290" s="3">
        <v>82.52340255</v>
      </c>
      <c r="AI290" s="12">
        <v>43660</v>
      </c>
      <c r="AJ290" s="13">
        <v>653.19999999999993</v>
      </c>
      <c r="AK290" s="16">
        <v>2.9769800000000002</v>
      </c>
      <c r="AL290" s="10">
        <v>2.3019999999999818E-2</v>
      </c>
      <c r="AM290" s="10">
        <v>0.71821147263333973</v>
      </c>
      <c r="AN290" s="14">
        <v>12</v>
      </c>
      <c r="AO290" s="10">
        <v>285.14999999999998</v>
      </c>
      <c r="AP290" s="14">
        <v>10.5</v>
      </c>
      <c r="AQ290" s="14">
        <v>37</v>
      </c>
      <c r="AR290" s="10">
        <v>310.14999999999998</v>
      </c>
      <c r="AS290" s="14">
        <v>47.1</v>
      </c>
      <c r="AT290" s="14">
        <v>0.5</v>
      </c>
      <c r="AU290" s="10">
        <v>0.83511821823451382</v>
      </c>
      <c r="AV290" s="10">
        <v>21.533499072153337</v>
      </c>
      <c r="AW290" s="10">
        <v>0.5998414026328226</v>
      </c>
      <c r="AX290" s="10">
        <v>0.74602212045535898</v>
      </c>
      <c r="AY290" s="10">
        <v>13.314994839457109</v>
      </c>
      <c r="AZ290" s="10">
        <v>20.44189621916102</v>
      </c>
      <c r="BA290" s="10">
        <v>8.286505957977834</v>
      </c>
      <c r="BB290" s="10">
        <v>0.66936571882086593</v>
      </c>
      <c r="BC290" s="2">
        <v>0.60238226497076919</v>
      </c>
      <c r="BD290" s="1" t="s">
        <v>59</v>
      </c>
      <c r="BF290" s="9">
        <v>1.0806607602324148</v>
      </c>
      <c r="BG290">
        <v>56</v>
      </c>
      <c r="BH290" s="19">
        <v>149.6</v>
      </c>
      <c r="BI290">
        <v>108</v>
      </c>
      <c r="BJ290" s="19">
        <v>30.1</v>
      </c>
      <c r="BK290">
        <v>80</v>
      </c>
      <c r="BL290" s="20">
        <v>13.8</v>
      </c>
      <c r="BM290">
        <v>93</v>
      </c>
      <c r="BN290">
        <v>62</v>
      </c>
      <c r="BO290" s="20">
        <v>5.68</v>
      </c>
      <c r="BP290">
        <v>87</v>
      </c>
      <c r="BQ290" s="19">
        <v>13.2</v>
      </c>
      <c r="BR290">
        <v>88</v>
      </c>
      <c r="BS290">
        <v>61</v>
      </c>
      <c r="BT290" s="20">
        <v>9.86</v>
      </c>
      <c r="BU290" s="20">
        <v>0.60000000000000142</v>
      </c>
      <c r="BV290" s="20">
        <v>5</v>
      </c>
      <c r="BW290" s="20">
        <v>1</v>
      </c>
      <c r="BX290" s="20">
        <v>-7</v>
      </c>
      <c r="BY290" s="20">
        <v>-4.18</v>
      </c>
      <c r="BZ290" s="25">
        <f t="shared" si="9"/>
        <v>48.98797596</v>
      </c>
      <c r="CA290" s="25">
        <f t="shared" si="8"/>
        <v>21.889019542308901</v>
      </c>
    </row>
    <row r="291" spans="1:79" x14ac:dyDescent="0.3">
      <c r="A291" s="2">
        <v>272</v>
      </c>
      <c r="B291" s="9" t="s">
        <v>357</v>
      </c>
      <c r="C291" s="10">
        <v>735</v>
      </c>
      <c r="D291" s="9" t="s">
        <v>58</v>
      </c>
      <c r="E291" s="10"/>
      <c r="F291" s="10"/>
      <c r="G291" s="10"/>
      <c r="H291" s="10"/>
      <c r="I291" s="10"/>
      <c r="J291" s="10"/>
      <c r="K291" s="10"/>
      <c r="L291" s="11"/>
      <c r="M291" s="11"/>
      <c r="N291" s="10">
        <v>0</v>
      </c>
      <c r="O291" s="10">
        <v>0</v>
      </c>
      <c r="P291" s="10" t="e">
        <v>#DIV/0!</v>
      </c>
      <c r="Q291" s="9">
        <v>1.0599971849162152E-2</v>
      </c>
      <c r="R291">
        <v>0</v>
      </c>
      <c r="S291" t="e">
        <v>#DIV/0!</v>
      </c>
      <c r="T291" s="9">
        <v>0.41448985601147242</v>
      </c>
      <c r="U291" s="3">
        <v>13.735312759999999</v>
      </c>
      <c r="V291" s="3">
        <v>10.681303589999999</v>
      </c>
      <c r="W291" s="3">
        <v>0.38450845545000001</v>
      </c>
      <c r="X291" s="3">
        <v>0.36798663455000002</v>
      </c>
      <c r="Y291" s="3">
        <v>25.261582279999999</v>
      </c>
      <c r="Z291" s="3">
        <v>26.582138430000001</v>
      </c>
      <c r="AA291" s="3">
        <v>9.6897385884999991</v>
      </c>
      <c r="AB291" s="3">
        <v>9.8037105764999986</v>
      </c>
      <c r="AC291" s="3">
        <v>82.991351905000002</v>
      </c>
      <c r="AD291" s="3">
        <v>68.725597029999989</v>
      </c>
      <c r="AE291" s="3">
        <v>30.606513245000002</v>
      </c>
      <c r="AF291" s="3">
        <v>31.032932109999997</v>
      </c>
      <c r="AG291" s="3">
        <v>78.658246820000002</v>
      </c>
      <c r="AH291" s="3">
        <v>84.579544344999988</v>
      </c>
      <c r="AI291" s="12">
        <v>43660</v>
      </c>
      <c r="AJ291" s="13">
        <v>653.19999999999993</v>
      </c>
      <c r="AK291" s="16">
        <v>2.9769800000000002</v>
      </c>
      <c r="AL291" s="10">
        <v>2.3019999999999818E-2</v>
      </c>
      <c r="AM291" s="10" t="s">
        <v>518</v>
      </c>
      <c r="AN291" s="14">
        <v>12</v>
      </c>
      <c r="AO291" s="10">
        <v>285.14999999999998</v>
      </c>
      <c r="AP291" s="14">
        <v>10.5</v>
      </c>
      <c r="AQ291" s="14">
        <v>37</v>
      </c>
      <c r="AR291" s="10">
        <v>310.14999999999998</v>
      </c>
      <c r="AS291" s="14">
        <v>47.1</v>
      </c>
      <c r="AT291" s="14">
        <v>0.5</v>
      </c>
      <c r="AU291" s="10" t="s">
        <v>518</v>
      </c>
      <c r="AV291" s="10" t="s">
        <v>518</v>
      </c>
      <c r="AW291" s="10">
        <v>0.45055400241587151</v>
      </c>
      <c r="AX291" s="10">
        <v>0.43119429152217653</v>
      </c>
      <c r="AY291" s="10">
        <v>11.372358372232483</v>
      </c>
      <c r="AZ291" s="10">
        <v>11.471260459743768</v>
      </c>
      <c r="BA291" s="10" t="s">
        <v>518</v>
      </c>
      <c r="BB291" s="10" t="s">
        <v>518</v>
      </c>
      <c r="BC291" s="2">
        <v>1.0309047601468561E-2</v>
      </c>
      <c r="BD291" s="1" t="s">
        <v>59</v>
      </c>
      <c r="BF291" s="9">
        <v>0.41448985601147242</v>
      </c>
      <c r="BG291">
        <v>65</v>
      </c>
      <c r="BH291" s="19">
        <v>146.30000000000001</v>
      </c>
      <c r="BI291">
        <v>111</v>
      </c>
      <c r="BJ291" s="19">
        <v>30.5</v>
      </c>
      <c r="BK291">
        <v>88</v>
      </c>
      <c r="BL291" s="20">
        <v>16</v>
      </c>
      <c r="BM291">
        <v>83</v>
      </c>
      <c r="BN291">
        <v>75</v>
      </c>
      <c r="BO291" s="20">
        <v>6.73</v>
      </c>
      <c r="BP291">
        <v>89</v>
      </c>
      <c r="BQ291" s="19">
        <v>15.8</v>
      </c>
      <c r="BR291">
        <v>86</v>
      </c>
      <c r="BS291">
        <v>66</v>
      </c>
      <c r="BT291" s="20">
        <v>8.7200000000000006</v>
      </c>
      <c r="BU291" s="20">
        <v>0.19999999999999929</v>
      </c>
      <c r="BV291" s="20">
        <v>-3</v>
      </c>
      <c r="BW291" s="20">
        <v>9</v>
      </c>
      <c r="BX291" s="20">
        <v>-1</v>
      </c>
      <c r="BY291" s="20">
        <v>-1.9900000000000002</v>
      </c>
      <c r="BZ291" s="25">
        <f t="shared" si="9"/>
        <v>50.348753070000001</v>
      </c>
      <c r="CA291" s="25">
        <f t="shared" si="8"/>
        <v>23.52339856819081</v>
      </c>
    </row>
    <row r="292" spans="1:79" x14ac:dyDescent="0.3">
      <c r="A292" s="2">
        <v>273</v>
      </c>
      <c r="B292" s="9" t="s">
        <v>358</v>
      </c>
      <c r="C292" s="10">
        <v>692</v>
      </c>
      <c r="D292" s="9" t="s">
        <v>58</v>
      </c>
      <c r="E292" s="10">
        <v>9.1008592040000007</v>
      </c>
      <c r="F292" s="10">
        <v>0.65615851400000003</v>
      </c>
      <c r="G292" s="10">
        <v>18.781696610000001</v>
      </c>
      <c r="H292" s="10">
        <v>12.3365753</v>
      </c>
      <c r="I292" s="10">
        <v>80.343627870000006</v>
      </c>
      <c r="J292" s="10">
        <v>34.859866009999998</v>
      </c>
      <c r="K292" s="10">
        <v>77.282070959999999</v>
      </c>
      <c r="L292" s="11">
        <v>4.8726851851851856E-3</v>
      </c>
      <c r="M292" s="11">
        <v>5.4918865740740744E-3</v>
      </c>
      <c r="N292" s="10">
        <v>2.3050739099999991</v>
      </c>
      <c r="O292" s="10">
        <v>12.496777899999998</v>
      </c>
      <c r="P292" s="10">
        <v>0.18445345899921928</v>
      </c>
      <c r="Q292" s="9">
        <v>0.24245488801001938</v>
      </c>
      <c r="R292">
        <v>13.274689989999999</v>
      </c>
      <c r="S292">
        <v>1.062249013003584</v>
      </c>
      <c r="T292" s="9">
        <v>0.91944780809542248</v>
      </c>
      <c r="U292" s="3">
        <v>13.747910546666667</v>
      </c>
      <c r="V292" s="3">
        <v>9.1182067836666665</v>
      </c>
      <c r="W292" s="3">
        <v>0.55777816056666663</v>
      </c>
      <c r="X292" s="3">
        <v>0.67106840666666667</v>
      </c>
      <c r="Y292" s="3">
        <v>18.0717119</v>
      </c>
      <c r="Z292" s="3">
        <v>19.019974990000001</v>
      </c>
      <c r="AA292" s="3">
        <v>10.064598577</v>
      </c>
      <c r="AB292" s="3">
        <v>12.758170046666665</v>
      </c>
      <c r="AC292" s="3">
        <v>92.374539826666663</v>
      </c>
      <c r="AD292" s="3">
        <v>81.212758873333328</v>
      </c>
      <c r="AE292" s="3">
        <v>34.659074673333329</v>
      </c>
      <c r="AF292" s="3">
        <v>34.519596720000003</v>
      </c>
      <c r="AG292" s="3">
        <v>65.398753606666659</v>
      </c>
      <c r="AH292" s="3">
        <v>75.741577190000001</v>
      </c>
      <c r="AI292" s="12">
        <v>43660</v>
      </c>
      <c r="AJ292" s="13">
        <v>653.19999999999993</v>
      </c>
      <c r="AK292" s="16">
        <v>2.9769800000000002</v>
      </c>
      <c r="AL292" s="10">
        <v>2.3019999999999818E-2</v>
      </c>
      <c r="AM292" s="10">
        <v>0.66123237038878324</v>
      </c>
      <c r="AN292" s="14">
        <v>12</v>
      </c>
      <c r="AO292" s="10">
        <v>285.14999999999998</v>
      </c>
      <c r="AP292" s="14">
        <v>10.5</v>
      </c>
      <c r="AQ292" s="14">
        <v>37</v>
      </c>
      <c r="AR292" s="10">
        <v>310.14999999999998</v>
      </c>
      <c r="AS292" s="14">
        <v>47.1</v>
      </c>
      <c r="AT292" s="14">
        <v>0.5</v>
      </c>
      <c r="AU292" s="10">
        <v>0.7688643526862412</v>
      </c>
      <c r="AV292" s="10">
        <v>14.440577006397021</v>
      </c>
      <c r="AW292" s="10">
        <v>0.65358558216713547</v>
      </c>
      <c r="AX292" s="10">
        <v>0.7863352605982552</v>
      </c>
      <c r="AY292" s="10">
        <v>11.79592344267129</v>
      </c>
      <c r="AZ292" s="10">
        <v>14.96590930283741</v>
      </c>
      <c r="BA292" s="10">
        <v>2.6864107105826012</v>
      </c>
      <c r="BB292" s="10">
        <v>0.2149682687873169</v>
      </c>
      <c r="BC292" s="2">
        <v>0.28534247746685931</v>
      </c>
      <c r="BD292" s="1" t="s">
        <v>59</v>
      </c>
      <c r="BF292" s="9">
        <v>0.91944780809542248</v>
      </c>
      <c r="BG292">
        <v>54</v>
      </c>
      <c r="BH292" s="19">
        <v>165.8</v>
      </c>
      <c r="BI292">
        <v>117</v>
      </c>
      <c r="BJ292" s="19">
        <v>37</v>
      </c>
      <c r="BK292">
        <v>91</v>
      </c>
      <c r="BL292" s="20">
        <v>13.9</v>
      </c>
      <c r="BM292">
        <v>89</v>
      </c>
      <c r="BN292">
        <v>74</v>
      </c>
      <c r="BO292" s="20">
        <v>6.66</v>
      </c>
      <c r="BP292">
        <v>90</v>
      </c>
      <c r="BQ292" s="19">
        <v>12.9</v>
      </c>
      <c r="BR292">
        <v>88</v>
      </c>
      <c r="BS292">
        <v>72</v>
      </c>
      <c r="BT292" s="20">
        <v>6.56</v>
      </c>
      <c r="BU292" s="20">
        <v>1</v>
      </c>
      <c r="BV292" s="20">
        <v>1</v>
      </c>
      <c r="BW292" s="20">
        <v>2</v>
      </c>
      <c r="BX292" s="20">
        <v>1</v>
      </c>
      <c r="BY292" s="20">
        <v>0.10000000000000053</v>
      </c>
      <c r="BZ292" s="25">
        <f t="shared" si="9"/>
        <v>53.070307290000002</v>
      </c>
      <c r="CA292" s="25">
        <f t="shared" si="8"/>
        <v>19.305566493413515</v>
      </c>
    </row>
    <row r="293" spans="1:79" x14ac:dyDescent="0.3">
      <c r="A293" s="2">
        <v>274</v>
      </c>
      <c r="B293" s="9" t="s">
        <v>359</v>
      </c>
      <c r="C293" s="10">
        <v>792</v>
      </c>
      <c r="D293" s="9" t="s">
        <v>58</v>
      </c>
      <c r="E293" s="10">
        <v>9.6785027039999996</v>
      </c>
      <c r="F293" s="10">
        <v>0.60402740379999997</v>
      </c>
      <c r="G293" s="10">
        <v>15.95710021</v>
      </c>
      <c r="H293" s="10">
        <v>9.6200686050000002</v>
      </c>
      <c r="I293" s="10">
        <v>75.313545759999997</v>
      </c>
      <c r="J293" s="10">
        <v>35.37881986</v>
      </c>
      <c r="K293" s="10">
        <v>67.584202039999994</v>
      </c>
      <c r="L293" s="11">
        <v>4.8958333333333328E-3</v>
      </c>
      <c r="M293" s="11">
        <v>5.5150347222222224E-3</v>
      </c>
      <c r="N293" s="10">
        <v>1.8141730190000001</v>
      </c>
      <c r="O293" s="10">
        <v>15.651802290000006</v>
      </c>
      <c r="P293" s="10">
        <v>0.11590825039740515</v>
      </c>
      <c r="Q293" s="9">
        <v>0.20282199809429824</v>
      </c>
      <c r="R293">
        <v>5.2660242299999922</v>
      </c>
      <c r="S293">
        <v>0.33644842507143569</v>
      </c>
      <c r="T293" s="9">
        <v>0.3583247149006758</v>
      </c>
      <c r="U293" s="3">
        <v>13.751783779999998</v>
      </c>
      <c r="V293" s="3">
        <v>9.4102512019999995</v>
      </c>
      <c r="W293" s="3">
        <v>0.47799204750000007</v>
      </c>
      <c r="X293" s="3">
        <v>0.57597883020000007</v>
      </c>
      <c r="Y293" s="3">
        <v>16.205323463333333</v>
      </c>
      <c r="Z293" s="3">
        <v>18.508906626666668</v>
      </c>
      <c r="AA293" s="3">
        <v>7.7227717866666667</v>
      </c>
      <c r="AB293" s="3">
        <v>10.612015735</v>
      </c>
      <c r="AC293" s="3">
        <v>89.919196523333326</v>
      </c>
      <c r="AD293" s="3">
        <v>75.411507676666659</v>
      </c>
      <c r="AE293" s="3">
        <v>34.684359313333339</v>
      </c>
      <c r="AF293" s="3">
        <v>34.717044749999999</v>
      </c>
      <c r="AG293" s="3">
        <v>62.878276463333329</v>
      </c>
      <c r="AH293" s="3">
        <v>68.110725956666656</v>
      </c>
      <c r="AI293" s="12">
        <v>43660</v>
      </c>
      <c r="AJ293" s="13">
        <v>653.19999999999993</v>
      </c>
      <c r="AK293" s="16">
        <v>2.9769800000000002</v>
      </c>
      <c r="AL293" s="10">
        <v>2.3019999999999818E-2</v>
      </c>
      <c r="AM293" s="10">
        <v>0.60869814758580842</v>
      </c>
      <c r="AN293" s="14">
        <v>12</v>
      </c>
      <c r="AO293" s="10">
        <v>285.14999999999998</v>
      </c>
      <c r="AP293" s="14">
        <v>10.5</v>
      </c>
      <c r="AQ293" s="14">
        <v>37</v>
      </c>
      <c r="AR293" s="10">
        <v>310.14999999999998</v>
      </c>
      <c r="AS293" s="14">
        <v>47.1</v>
      </c>
      <c r="AT293" s="14">
        <v>0.5</v>
      </c>
      <c r="AU293" s="10">
        <v>0.70777888104556064</v>
      </c>
      <c r="AV293" s="10">
        <v>11.29409853136568</v>
      </c>
      <c r="AW293" s="10">
        <v>0.56009491357489039</v>
      </c>
      <c r="AX293" s="10">
        <v>0.6749125112208807</v>
      </c>
      <c r="AY293" s="10">
        <v>9.0568381464947976</v>
      </c>
      <c r="AZ293" s="10">
        <v>12.445312239480847</v>
      </c>
      <c r="BA293" s="10">
        <v>2.1283037571454546</v>
      </c>
      <c r="BB293" s="10">
        <v>0.13597819073559572</v>
      </c>
      <c r="BC293" s="2">
        <v>0.23794980548234815</v>
      </c>
      <c r="BD293" s="1" t="s">
        <v>59</v>
      </c>
      <c r="BF293" s="9">
        <v>0.3583247149006758</v>
      </c>
      <c r="BG293">
        <v>60</v>
      </c>
      <c r="BH293" s="19">
        <v>147</v>
      </c>
      <c r="BI293">
        <v>100</v>
      </c>
      <c r="BJ293" s="19">
        <v>30.9</v>
      </c>
      <c r="BK293">
        <v>91</v>
      </c>
      <c r="BL293" s="20">
        <v>11.8</v>
      </c>
      <c r="BM293">
        <v>86</v>
      </c>
      <c r="BN293">
        <v>74</v>
      </c>
      <c r="BO293" s="20">
        <v>8.0299999999999994</v>
      </c>
      <c r="BP293">
        <v>90</v>
      </c>
      <c r="BQ293" s="19">
        <v>12.5</v>
      </c>
      <c r="BR293">
        <v>88</v>
      </c>
      <c r="BS293">
        <v>75</v>
      </c>
      <c r="BT293" s="20">
        <v>8.65</v>
      </c>
      <c r="BU293" s="20">
        <v>-0.69999999999999929</v>
      </c>
      <c r="BV293" s="20">
        <v>-2</v>
      </c>
      <c r="BW293" s="20">
        <v>-1</v>
      </c>
      <c r="BX293" s="20">
        <v>1</v>
      </c>
      <c r="BY293" s="20">
        <v>-0.62000000000000099</v>
      </c>
      <c r="BZ293" s="25">
        <f t="shared" si="9"/>
        <v>45.359237</v>
      </c>
      <c r="CA293" s="25">
        <f t="shared" si="8"/>
        <v>20.99090055069647</v>
      </c>
    </row>
    <row r="294" spans="1:79" x14ac:dyDescent="0.3">
      <c r="A294" s="2">
        <v>275</v>
      </c>
      <c r="B294" s="9" t="s">
        <v>360</v>
      </c>
      <c r="C294" s="10">
        <v>729</v>
      </c>
      <c r="D294" s="9" t="s">
        <v>58</v>
      </c>
      <c r="E294" s="10">
        <v>9.4931547619999996</v>
      </c>
      <c r="F294" s="10">
        <v>0.57251983370000004</v>
      </c>
      <c r="G294" s="10">
        <v>21.816089760000001</v>
      </c>
      <c r="H294" s="10">
        <v>12.48522945</v>
      </c>
      <c r="I294" s="10">
        <v>72.081191009999998</v>
      </c>
      <c r="J294" s="10">
        <v>30.9619164</v>
      </c>
      <c r="K294" s="10">
        <v>99.423891769999997</v>
      </c>
      <c r="L294" s="11">
        <v>3.9930555555555561E-3</v>
      </c>
      <c r="M294" s="11">
        <v>4.5254513888888888E-3</v>
      </c>
      <c r="N294" s="10">
        <v>2.2344499500000001</v>
      </c>
      <c r="O294" s="10">
        <v>12.031108340000003</v>
      </c>
      <c r="P294" s="10">
        <v>0.18572270208648123</v>
      </c>
      <c r="Q294" s="9">
        <v>0.19090008632227126</v>
      </c>
      <c r="R294">
        <v>10.403044199999997</v>
      </c>
      <c r="S294">
        <v>0.86467878985120949</v>
      </c>
      <c r="T294" s="9">
        <v>0.74817925003383667</v>
      </c>
      <c r="U294" s="3">
        <v>13.759156273333332</v>
      </c>
      <c r="V294" s="3">
        <v>9.3929185336666663</v>
      </c>
      <c r="W294" s="3">
        <v>0.54165156260000002</v>
      </c>
      <c r="X294" s="3">
        <v>0.60102582000000004</v>
      </c>
      <c r="Y294" s="3">
        <v>19.48215037666667</v>
      </c>
      <c r="Z294" s="3">
        <v>21.558346313333331</v>
      </c>
      <c r="AA294" s="3">
        <v>10.538692913333334</v>
      </c>
      <c r="AB294" s="3">
        <v>12.880951143333334</v>
      </c>
      <c r="AC294" s="3">
        <v>84.534451673333322</v>
      </c>
      <c r="AD294" s="3">
        <v>71.766198119999999</v>
      </c>
      <c r="AE294" s="3">
        <v>30.462080443333335</v>
      </c>
      <c r="AF294" s="3">
        <v>30.735753593333332</v>
      </c>
      <c r="AG294" s="3">
        <v>89.860624640000012</v>
      </c>
      <c r="AH294" s="3">
        <v>99.393468593333338</v>
      </c>
      <c r="AI294" s="12">
        <v>43660</v>
      </c>
      <c r="AJ294" s="13">
        <v>653.19999999999993</v>
      </c>
      <c r="AK294" s="16">
        <v>2.9769800000000002</v>
      </c>
      <c r="AL294" s="10">
        <v>2.3019999999999818E-2</v>
      </c>
      <c r="AM294" s="10">
        <v>0.57694693988538726</v>
      </c>
      <c r="AN294" s="14">
        <v>12</v>
      </c>
      <c r="AO294" s="10">
        <v>285.14999999999998</v>
      </c>
      <c r="AP294" s="14">
        <v>10.5</v>
      </c>
      <c r="AQ294" s="14">
        <v>37</v>
      </c>
      <c r="AR294" s="10">
        <v>310.14999999999998</v>
      </c>
      <c r="AS294" s="14">
        <v>47.1</v>
      </c>
      <c r="AT294" s="14">
        <v>0.5</v>
      </c>
      <c r="AU294" s="10">
        <v>0.67085937611987612</v>
      </c>
      <c r="AV294" s="10">
        <v>14.635528365768819</v>
      </c>
      <c r="AW294" s="10">
        <v>0.63468898013863162</v>
      </c>
      <c r="AX294" s="10">
        <v>0.7042617266748098</v>
      </c>
      <c r="AY294" s="10">
        <v>12.3482401184541</v>
      </c>
      <c r="AZ294" s="10">
        <v>15.175920657589407</v>
      </c>
      <c r="BA294" s="10">
        <v>2.6340353214503764</v>
      </c>
      <c r="BB294" s="10">
        <v>0.21893538375786714</v>
      </c>
      <c r="BC294" s="2">
        <v>0.23147984906038474</v>
      </c>
      <c r="BD294" s="1" t="s">
        <v>59</v>
      </c>
      <c r="BF294" s="9">
        <v>0.74817925003383667</v>
      </c>
      <c r="BG294">
        <v>67</v>
      </c>
      <c r="BH294" s="19">
        <v>144.30000000000001</v>
      </c>
      <c r="BI294">
        <v>94</v>
      </c>
      <c r="BJ294" s="19">
        <v>32</v>
      </c>
      <c r="BK294">
        <v>88</v>
      </c>
      <c r="BL294" s="20">
        <v>13.9</v>
      </c>
      <c r="BM294">
        <v>87</v>
      </c>
      <c r="BN294">
        <v>77</v>
      </c>
      <c r="BO294" s="20">
        <v>3.13</v>
      </c>
      <c r="BP294">
        <v>92</v>
      </c>
      <c r="BQ294" s="19">
        <v>13.6</v>
      </c>
      <c r="BR294">
        <v>77</v>
      </c>
      <c r="BS294">
        <v>91</v>
      </c>
      <c r="BT294" s="20">
        <v>8.82</v>
      </c>
      <c r="BU294" s="20">
        <v>0.30000000000000071</v>
      </c>
      <c r="BV294" s="20">
        <v>10</v>
      </c>
      <c r="BW294" s="20">
        <v>-14</v>
      </c>
      <c r="BX294" s="20">
        <v>-4</v>
      </c>
      <c r="BY294" s="20">
        <v>-5.69</v>
      </c>
      <c r="BZ294" s="25">
        <f t="shared" si="9"/>
        <v>42.637682779999999</v>
      </c>
      <c r="CA294" s="25">
        <f t="shared" si="8"/>
        <v>20.476745470882683</v>
      </c>
    </row>
    <row r="295" spans="1:79" x14ac:dyDescent="0.3">
      <c r="A295" s="2">
        <v>276</v>
      </c>
      <c r="B295" s="9" t="s">
        <v>361</v>
      </c>
      <c r="C295" s="10">
        <v>689</v>
      </c>
      <c r="D295" s="9" t="s">
        <v>58</v>
      </c>
      <c r="E295" s="10">
        <v>9.4139365640000001</v>
      </c>
      <c r="F295" s="10">
        <v>0.63914215669999996</v>
      </c>
      <c r="G295" s="10">
        <v>18.39045479</v>
      </c>
      <c r="H295" s="10">
        <v>11.746559420000001</v>
      </c>
      <c r="I295" s="10">
        <v>80.46628767</v>
      </c>
      <c r="J295" s="10">
        <v>32.496887630000003</v>
      </c>
      <c r="K295" s="10">
        <v>78.533016660000001</v>
      </c>
      <c r="L295" s="11">
        <v>4.0972222222222226E-3</v>
      </c>
      <c r="M295" s="11">
        <v>4.6701273148148153E-3</v>
      </c>
      <c r="N295" s="10">
        <v>2.2609354909999997</v>
      </c>
      <c r="O295" s="10">
        <v>11.917199629999999</v>
      </c>
      <c r="P295" s="10">
        <v>0.18972036730075317</v>
      </c>
      <c r="Q295" s="9">
        <v>0.20451328814554148</v>
      </c>
      <c r="R295">
        <v>6.8989253000000019</v>
      </c>
      <c r="S295">
        <v>0.57890490334934519</v>
      </c>
      <c r="T295" s="9">
        <v>0.51711486310103727</v>
      </c>
      <c r="U295" s="3">
        <v>13.790486025</v>
      </c>
      <c r="V295" s="3">
        <v>9.6056626430000005</v>
      </c>
      <c r="W295" s="3">
        <v>0.49818425619999995</v>
      </c>
      <c r="X295" s="3">
        <v>0.59693927149999992</v>
      </c>
      <c r="Y295" s="3">
        <v>18.228046970000001</v>
      </c>
      <c r="Z295" s="3">
        <v>19.227802844999999</v>
      </c>
      <c r="AA295" s="3">
        <v>9.0015113640000006</v>
      </c>
      <c r="AB295" s="3">
        <v>11.439843870000001</v>
      </c>
      <c r="AC295" s="3">
        <v>92.172462664999998</v>
      </c>
      <c r="AD295" s="3">
        <v>80.250216100000003</v>
      </c>
      <c r="AE295" s="3">
        <v>32.348156369999998</v>
      </c>
      <c r="AF295" s="3">
        <v>32.266651115000002</v>
      </c>
      <c r="AG295" s="3">
        <v>71.295747419999998</v>
      </c>
      <c r="AH295" s="3">
        <v>77.460606470000002</v>
      </c>
      <c r="AI295" s="12">
        <v>43660</v>
      </c>
      <c r="AJ295" s="13">
        <v>653.19999999999993</v>
      </c>
      <c r="AK295" s="16">
        <v>2.9769800000000002</v>
      </c>
      <c r="AL295" s="10">
        <v>2.3019999999999818E-2</v>
      </c>
      <c r="AM295" s="10">
        <v>0.64408443123568171</v>
      </c>
      <c r="AN295" s="14">
        <v>12</v>
      </c>
      <c r="AO295" s="10">
        <v>285.14999999999998</v>
      </c>
      <c r="AP295" s="14">
        <v>10.5</v>
      </c>
      <c r="AQ295" s="14">
        <v>37</v>
      </c>
      <c r="AR295" s="10">
        <v>310.14999999999998</v>
      </c>
      <c r="AS295" s="14">
        <v>47.1</v>
      </c>
      <c r="AT295" s="14">
        <v>0.5</v>
      </c>
      <c r="AU295" s="10">
        <v>0.74892516076631077</v>
      </c>
      <c r="AV295" s="10">
        <v>13.77307431016632</v>
      </c>
      <c r="AW295" s="10">
        <v>0.58375546074479434</v>
      </c>
      <c r="AX295" s="10">
        <v>0.6994732473666323</v>
      </c>
      <c r="AY295" s="10">
        <v>10.556721518262901</v>
      </c>
      <c r="AZ295" s="10">
        <v>13.407925232216272</v>
      </c>
      <c r="BA295" s="10">
        <v>2.6478321075269413</v>
      </c>
      <c r="BB295" s="10">
        <v>0.22218576425130687</v>
      </c>
      <c r="BC295" s="2">
        <v>0.23914269159750895</v>
      </c>
      <c r="BD295" s="1" t="s">
        <v>59</v>
      </c>
      <c r="BF295" s="9">
        <v>0.51711486310103727</v>
      </c>
      <c r="BG295">
        <v>54</v>
      </c>
      <c r="BH295" s="19">
        <v>150.5</v>
      </c>
      <c r="BI295">
        <v>132</v>
      </c>
      <c r="BJ295" s="19">
        <v>32</v>
      </c>
      <c r="BK295">
        <v>85</v>
      </c>
      <c r="BL295" s="20">
        <v>15</v>
      </c>
      <c r="BM295">
        <v>92</v>
      </c>
      <c r="BN295">
        <v>74</v>
      </c>
      <c r="BO295" s="20">
        <v>11.53</v>
      </c>
      <c r="BP295">
        <v>91</v>
      </c>
      <c r="BQ295" s="19">
        <v>13.7</v>
      </c>
      <c r="BR295">
        <v>89</v>
      </c>
      <c r="BS295">
        <v>82</v>
      </c>
      <c r="BT295" s="20">
        <v>12.37</v>
      </c>
      <c r="BU295" s="20">
        <v>1.3000000000000007</v>
      </c>
      <c r="BV295" s="20">
        <v>3</v>
      </c>
      <c r="BW295" s="20">
        <v>-8</v>
      </c>
      <c r="BX295" s="20">
        <v>-6</v>
      </c>
      <c r="BY295" s="20">
        <v>-0.83999999999999986</v>
      </c>
      <c r="BZ295" s="25">
        <f t="shared" si="9"/>
        <v>59.874192840000006</v>
      </c>
      <c r="CA295" s="25">
        <f t="shared" si="8"/>
        <v>26.434230456617485</v>
      </c>
    </row>
    <row r="296" spans="1:79" x14ac:dyDescent="0.3">
      <c r="A296" s="2">
        <v>277</v>
      </c>
      <c r="B296" s="9" t="s">
        <v>362</v>
      </c>
      <c r="C296" s="10">
        <v>788</v>
      </c>
      <c r="D296" s="9" t="s">
        <v>58</v>
      </c>
      <c r="E296" s="10">
        <v>9.6221825519999999</v>
      </c>
      <c r="F296" s="10">
        <v>0.62798216929999995</v>
      </c>
      <c r="G296" s="10">
        <v>19.547314159999999</v>
      </c>
      <c r="H296" s="10">
        <v>12.271564229999999</v>
      </c>
      <c r="I296" s="10">
        <v>84.841442749999999</v>
      </c>
      <c r="J296" s="10">
        <v>31.162876480000001</v>
      </c>
      <c r="K296" s="10">
        <v>81.349153979999997</v>
      </c>
      <c r="L296" s="11">
        <v>2.2280092592592594E-3</v>
      </c>
      <c r="M296" s="11">
        <v>2.7719791666666669E-3</v>
      </c>
      <c r="N296" s="10">
        <v>2.2102924599999998</v>
      </c>
      <c r="O296" s="10">
        <v>10.331931339999997</v>
      </c>
      <c r="P296" s="10">
        <v>0.2139282954236125</v>
      </c>
      <c r="Q296" s="9">
        <v>0.23441416107324217</v>
      </c>
      <c r="R296">
        <v>10.541903809999994</v>
      </c>
      <c r="S296">
        <v>1.0203226737664322</v>
      </c>
      <c r="T296" s="9">
        <v>0.72445520049197654</v>
      </c>
      <c r="U296" s="3">
        <v>13.764812480000002</v>
      </c>
      <c r="V296" s="3">
        <v>9.1515151826666656</v>
      </c>
      <c r="W296" s="3">
        <v>0.51291662483333333</v>
      </c>
      <c r="X296" s="3">
        <v>0.64794153649999997</v>
      </c>
      <c r="Y296" s="3">
        <v>19.914977013333331</v>
      </c>
      <c r="Z296" s="3">
        <v>20.451014096666665</v>
      </c>
      <c r="AA296" s="3">
        <v>10.201916299999999</v>
      </c>
      <c r="AB296" s="3">
        <v>13.26010293</v>
      </c>
      <c r="AC296" s="3">
        <v>94.228155363333329</v>
      </c>
      <c r="AD296" s="3">
        <v>81.286728976666666</v>
      </c>
      <c r="AE296" s="3">
        <v>31.250819846666669</v>
      </c>
      <c r="AF296" s="3">
        <v>31.185726946666666</v>
      </c>
      <c r="AG296" s="3">
        <v>73.020913923333339</v>
      </c>
      <c r="AH296" s="3">
        <v>81.990199223333335</v>
      </c>
      <c r="AI296" s="12">
        <v>43660</v>
      </c>
      <c r="AJ296" s="13">
        <v>653.19999999999993</v>
      </c>
      <c r="AK296" s="16">
        <v>2.9769800000000002</v>
      </c>
      <c r="AL296" s="10">
        <v>2.3019999999999818E-2</v>
      </c>
      <c r="AM296" s="10">
        <v>0.63283814735067068</v>
      </c>
      <c r="AN296" s="14">
        <v>12</v>
      </c>
      <c r="AO296" s="10">
        <v>285.14999999999998</v>
      </c>
      <c r="AP296" s="14">
        <v>10.5</v>
      </c>
      <c r="AQ296" s="14">
        <v>37</v>
      </c>
      <c r="AR296" s="10">
        <v>310.14999999999998</v>
      </c>
      <c r="AS296" s="14">
        <v>47.1</v>
      </c>
      <c r="AT296" s="14">
        <v>0.5</v>
      </c>
      <c r="AU296" s="10">
        <v>0.73584826500833289</v>
      </c>
      <c r="AV296" s="10">
        <v>14.383857210208818</v>
      </c>
      <c r="AW296" s="10">
        <v>0.60101835199915188</v>
      </c>
      <c r="AX296" s="10">
        <v>0.75923597638420792</v>
      </c>
      <c r="AY296" s="10">
        <v>11.961006745035045</v>
      </c>
      <c r="AZ296" s="10">
        <v>15.537722764780341</v>
      </c>
      <c r="BA296" s="10">
        <v>2.58969154238968</v>
      </c>
      <c r="BB296" s="10">
        <v>0.25064931784473904</v>
      </c>
      <c r="BC296" s="2">
        <v>0.27418881976566895</v>
      </c>
      <c r="BD296" s="1" t="s">
        <v>59</v>
      </c>
      <c r="BF296" s="9">
        <v>0.72445520049197654</v>
      </c>
      <c r="BG296">
        <v>53</v>
      </c>
      <c r="BH296" s="19">
        <v>158.30000000000001</v>
      </c>
      <c r="BI296">
        <v>160</v>
      </c>
      <c r="BJ296" s="19">
        <v>35.5</v>
      </c>
      <c r="BK296">
        <v>87</v>
      </c>
      <c r="BL296" s="20">
        <v>12</v>
      </c>
      <c r="BM296">
        <v>94</v>
      </c>
      <c r="BN296">
        <v>71</v>
      </c>
      <c r="BO296" s="20">
        <v>5.17</v>
      </c>
      <c r="BP296">
        <v>85</v>
      </c>
      <c r="BQ296" s="19">
        <v>13.5</v>
      </c>
      <c r="BR296">
        <v>94</v>
      </c>
      <c r="BS296">
        <v>96</v>
      </c>
      <c r="BT296" s="20">
        <v>4.28</v>
      </c>
      <c r="BU296" s="20">
        <v>-1.5</v>
      </c>
      <c r="BV296" s="20">
        <v>0</v>
      </c>
      <c r="BW296" s="20">
        <v>-25</v>
      </c>
      <c r="BX296" s="20">
        <v>2</v>
      </c>
      <c r="BY296" s="20">
        <v>0.88999999999999968</v>
      </c>
      <c r="BZ296" s="25">
        <f t="shared" si="9"/>
        <v>72.574779200000009</v>
      </c>
      <c r="CA296" s="25">
        <f t="shared" si="8"/>
        <v>28.961689524156892</v>
      </c>
    </row>
    <row r="297" spans="1:79" x14ac:dyDescent="0.3">
      <c r="A297" s="2">
        <v>278</v>
      </c>
      <c r="B297" s="9" t="s">
        <v>363</v>
      </c>
      <c r="C297" s="10">
        <v>738</v>
      </c>
      <c r="D297" s="9" t="s">
        <v>58</v>
      </c>
      <c r="E297" s="10"/>
      <c r="F297" s="10"/>
      <c r="G297" s="10"/>
      <c r="H297" s="10"/>
      <c r="I297" s="10"/>
      <c r="J297" s="10"/>
      <c r="K297" s="10"/>
      <c r="L297" s="11"/>
      <c r="M297" s="11"/>
      <c r="N297" s="10">
        <v>0</v>
      </c>
      <c r="O297" s="10">
        <v>0</v>
      </c>
      <c r="P297" s="10" t="e">
        <v>#DIV/0!</v>
      </c>
      <c r="Q297" s="9">
        <v>-1.1690411646844003E-2</v>
      </c>
      <c r="R297">
        <v>0</v>
      </c>
      <c r="S297" t="e">
        <v>#DIV/0!</v>
      </c>
      <c r="T297" s="9">
        <v>0.35562844630137502</v>
      </c>
      <c r="U297" s="3">
        <v>13.760221210000001</v>
      </c>
      <c r="V297" s="3">
        <v>10.737074385</v>
      </c>
      <c r="W297" s="3">
        <v>0.43701044975000003</v>
      </c>
      <c r="X297" s="3">
        <v>0.43957495089999998</v>
      </c>
      <c r="Y297" s="3">
        <v>17.930802515</v>
      </c>
      <c r="Z297" s="3">
        <v>17.472278635000002</v>
      </c>
      <c r="AA297" s="3">
        <v>7.821340073</v>
      </c>
      <c r="AB297" s="3">
        <v>7.6685429584999998</v>
      </c>
      <c r="AC297" s="3">
        <v>82.331937264999993</v>
      </c>
      <c r="AD297" s="3">
        <v>69.180832370000005</v>
      </c>
      <c r="AE297" s="3">
        <v>29.974004870000002</v>
      </c>
      <c r="AF297" s="3">
        <v>30.477195545000001</v>
      </c>
      <c r="AG297" s="3">
        <v>68.514954404999997</v>
      </c>
      <c r="AH297" s="3">
        <v>73.183140839999993</v>
      </c>
      <c r="AI297" s="12">
        <v>43660</v>
      </c>
      <c r="AJ297" s="13">
        <v>653.19999999999993</v>
      </c>
      <c r="AK297" s="16">
        <v>2.9769800000000002</v>
      </c>
      <c r="AL297" s="10">
        <v>2.3019999999999818E-2</v>
      </c>
      <c r="AM297" s="10" t="s">
        <v>518</v>
      </c>
      <c r="AN297" s="14">
        <v>12</v>
      </c>
      <c r="AO297" s="10">
        <v>285.14999999999998</v>
      </c>
      <c r="AP297" s="14">
        <v>10.5</v>
      </c>
      <c r="AQ297" s="14">
        <v>37</v>
      </c>
      <c r="AR297" s="10">
        <v>310.14999999999998</v>
      </c>
      <c r="AS297" s="14">
        <v>47.1</v>
      </c>
      <c r="AT297" s="14">
        <v>0.5</v>
      </c>
      <c r="AU297" s="10" t="s">
        <v>518</v>
      </c>
      <c r="AV297" s="10" t="s">
        <v>518</v>
      </c>
      <c r="AW297" s="10">
        <v>0.51207406350008422</v>
      </c>
      <c r="AX297" s="10">
        <v>0.5150790592055241</v>
      </c>
      <c r="AY297" s="10">
        <v>9.1811907464153997</v>
      </c>
      <c r="AZ297" s="10">
        <v>8.9999593188903368</v>
      </c>
      <c r="BA297" s="10" t="s">
        <v>518</v>
      </c>
      <c r="BB297" s="10" t="s">
        <v>518</v>
      </c>
      <c r="BC297" s="2">
        <v>-1.3864361269063243E-2</v>
      </c>
      <c r="BD297" s="1" t="s">
        <v>59</v>
      </c>
      <c r="BF297" s="9">
        <v>0.35562844630137502</v>
      </c>
      <c r="BG297">
        <v>80</v>
      </c>
      <c r="BH297" s="19">
        <v>132.1</v>
      </c>
      <c r="BI297">
        <v>72</v>
      </c>
      <c r="BJ297" s="19">
        <v>31.2</v>
      </c>
      <c r="BK297">
        <v>81</v>
      </c>
      <c r="BL297" s="20">
        <v>11.4</v>
      </c>
      <c r="BM297">
        <v>79</v>
      </c>
      <c r="BN297">
        <v>80</v>
      </c>
      <c r="BO297" s="20">
        <v>5.92</v>
      </c>
      <c r="BP297">
        <v>91</v>
      </c>
      <c r="BQ297" s="19">
        <v>12</v>
      </c>
      <c r="BR297">
        <v>83</v>
      </c>
      <c r="BS297">
        <v>60</v>
      </c>
      <c r="BT297" s="20">
        <v>2.36</v>
      </c>
      <c r="BU297" s="20">
        <v>-0.59999999999999964</v>
      </c>
      <c r="BV297" s="20">
        <v>-4</v>
      </c>
      <c r="BW297" s="20">
        <v>20</v>
      </c>
      <c r="BX297" s="20">
        <v>-10</v>
      </c>
      <c r="BY297" s="20">
        <v>3.56</v>
      </c>
      <c r="BZ297" s="25">
        <f t="shared" si="9"/>
        <v>32.658650640000005</v>
      </c>
      <c r="CA297" s="25">
        <f t="shared" si="8"/>
        <v>18.715119381149215</v>
      </c>
    </row>
    <row r="298" spans="1:79" x14ac:dyDescent="0.3">
      <c r="A298" s="2">
        <v>279</v>
      </c>
      <c r="B298" s="9" t="s">
        <v>364</v>
      </c>
      <c r="C298" s="10">
        <v>734</v>
      </c>
      <c r="D298" s="9" t="s">
        <v>58</v>
      </c>
      <c r="E298" s="10">
        <v>10.551280630000001</v>
      </c>
      <c r="F298" s="10">
        <v>0.53206687969999999</v>
      </c>
      <c r="G298" s="10">
        <v>16.900532850000001</v>
      </c>
      <c r="H298" s="10">
        <v>8.9772629689999999</v>
      </c>
      <c r="I298" s="10">
        <v>80.254870310000001</v>
      </c>
      <c r="J298" s="10">
        <v>32.466125779999999</v>
      </c>
      <c r="K298" s="10">
        <v>84.154332370000006</v>
      </c>
      <c r="L298" s="11">
        <v>3.952546296296296E-3</v>
      </c>
      <c r="M298" s="11">
        <v>4.4617939814814815E-3</v>
      </c>
      <c r="N298" s="10">
        <v>-8.8020518000000436E-2</v>
      </c>
      <c r="O298" s="10">
        <v>10.700995140000003</v>
      </c>
      <c r="P298" s="10">
        <v>-8.2254516377623932E-3</v>
      </c>
      <c r="Q298" s="9">
        <v>8.3303968040673457E-2</v>
      </c>
      <c r="R298">
        <v>4.8089330000000103</v>
      </c>
      <c r="S298">
        <v>0.44939119559304919</v>
      </c>
      <c r="T298" s="9">
        <v>0.38215931945531229</v>
      </c>
      <c r="U298" s="3">
        <v>13.715791323333335</v>
      </c>
      <c r="V298" s="3">
        <v>10.198878630000001</v>
      </c>
      <c r="W298" s="3">
        <v>0.4452315292666667</v>
      </c>
      <c r="X298" s="3">
        <v>0.49244385740000002</v>
      </c>
      <c r="Y298" s="3">
        <v>19.644922706666666</v>
      </c>
      <c r="Z298" s="3">
        <v>19.890093930000003</v>
      </c>
      <c r="AA298" s="3">
        <v>8.7372795803333343</v>
      </c>
      <c r="AB298" s="3">
        <v>9.7237401476666676</v>
      </c>
      <c r="AC298" s="3">
        <v>90.313579706666658</v>
      </c>
      <c r="AD298" s="3">
        <v>78.880265313333339</v>
      </c>
      <c r="AE298" s="3">
        <v>31.997982753333332</v>
      </c>
      <c r="AF298" s="3">
        <v>32.081051639999998</v>
      </c>
      <c r="AG298" s="3">
        <v>80.345599329999999</v>
      </c>
      <c r="AH298" s="3">
        <v>84.685314756666671</v>
      </c>
      <c r="AI298" s="12">
        <v>43660</v>
      </c>
      <c r="AJ298" s="13">
        <v>653.19999999999993</v>
      </c>
      <c r="AK298" s="16">
        <v>2.9769800000000002</v>
      </c>
      <c r="AL298" s="10">
        <v>2.3019999999999818E-2</v>
      </c>
      <c r="AM298" s="10">
        <v>0.53618117659507281</v>
      </c>
      <c r="AN298" s="14">
        <v>12</v>
      </c>
      <c r="AO298" s="10">
        <v>285.14999999999998</v>
      </c>
      <c r="AP298" s="14">
        <v>10.5</v>
      </c>
      <c r="AQ298" s="14">
        <v>37</v>
      </c>
      <c r="AR298" s="10">
        <v>310.14999999999998</v>
      </c>
      <c r="AS298" s="14">
        <v>47.1</v>
      </c>
      <c r="AT298" s="14">
        <v>0.5</v>
      </c>
      <c r="AU298" s="10">
        <v>0.62345797291038219</v>
      </c>
      <c r="AV298" s="10">
        <v>10.536771951766324</v>
      </c>
      <c r="AW298" s="10">
        <v>0.52170724640650012</v>
      </c>
      <c r="AX298" s="10">
        <v>0.57702905559519513</v>
      </c>
      <c r="AY298" s="10">
        <v>10.241201190114934</v>
      </c>
      <c r="AZ298" s="10">
        <v>11.406029312073764</v>
      </c>
      <c r="BA298" s="10">
        <v>-7.6819944532072526E-2</v>
      </c>
      <c r="BB298" s="10">
        <v>-7.1787664163047646E-3</v>
      </c>
      <c r="BC298" s="2">
        <v>9.8447495305497665E-2</v>
      </c>
      <c r="BD298" s="1" t="s">
        <v>59</v>
      </c>
      <c r="BF298" s="9">
        <v>0.38215931945531229</v>
      </c>
      <c r="BG298">
        <v>67</v>
      </c>
      <c r="BH298" s="19">
        <v>138.5</v>
      </c>
      <c r="BI298">
        <v>96</v>
      </c>
      <c r="BJ298" s="19">
        <v>30.8</v>
      </c>
      <c r="BK298">
        <v>90</v>
      </c>
      <c r="BL298" s="20">
        <v>13.6</v>
      </c>
      <c r="BM298">
        <v>88</v>
      </c>
      <c r="BN298">
        <v>77</v>
      </c>
      <c r="BO298" s="20">
        <v>4.8899999999999997</v>
      </c>
      <c r="BP298">
        <v>92</v>
      </c>
      <c r="BQ298" s="19">
        <v>12.5</v>
      </c>
      <c r="BR298">
        <v>88</v>
      </c>
      <c r="BS298">
        <v>73</v>
      </c>
      <c r="BT298" s="20">
        <v>9.65</v>
      </c>
      <c r="BU298" s="20">
        <v>1.0999999999999996</v>
      </c>
      <c r="BV298" s="20">
        <v>0</v>
      </c>
      <c r="BW298" s="20">
        <v>4</v>
      </c>
      <c r="BX298" s="20">
        <v>-2</v>
      </c>
      <c r="BY298" s="20">
        <v>-4.7600000000000007</v>
      </c>
      <c r="BZ298" s="25">
        <f t="shared" si="9"/>
        <v>43.544867520000004</v>
      </c>
      <c r="CA298" s="25">
        <f t="shared" si="8"/>
        <v>22.700604736149305</v>
      </c>
    </row>
    <row r="299" spans="1:79" x14ac:dyDescent="0.3">
      <c r="A299" s="2">
        <v>280</v>
      </c>
      <c r="B299" s="9" t="s">
        <v>365</v>
      </c>
      <c r="C299" s="10">
        <v>797</v>
      </c>
      <c r="D299" s="9" t="s">
        <v>58</v>
      </c>
      <c r="E299" s="10"/>
      <c r="F299" s="10"/>
      <c r="G299" s="10"/>
      <c r="H299" s="10"/>
      <c r="I299" s="10"/>
      <c r="J299" s="10"/>
      <c r="K299" s="10"/>
      <c r="L299" s="11"/>
      <c r="M299" s="11"/>
      <c r="N299" s="10">
        <v>0</v>
      </c>
      <c r="O299" s="10">
        <v>0</v>
      </c>
      <c r="P299" s="10" t="e">
        <v>#DIV/0!</v>
      </c>
      <c r="Q299" s="9" t="e">
        <v>#DIV/0!</v>
      </c>
      <c r="R299">
        <v>0</v>
      </c>
      <c r="S299" t="e">
        <v>#DIV/0!</v>
      </c>
      <c r="T299" s="9" t="e">
        <v>#DIV/0!</v>
      </c>
      <c r="U299" s="3" t="e">
        <v>#DIV/0!</v>
      </c>
      <c r="V299" s="3" t="e">
        <v>#DIV/0!</v>
      </c>
      <c r="W299" s="3" t="e">
        <v>#DIV/0!</v>
      </c>
      <c r="X299" s="3" t="e">
        <v>#DIV/0!</v>
      </c>
      <c r="Y299" s="3" t="e">
        <v>#DIV/0!</v>
      </c>
      <c r="Z299" s="3" t="e">
        <v>#DIV/0!</v>
      </c>
      <c r="AA299" s="3" t="e">
        <v>#DIV/0!</v>
      </c>
      <c r="AB299" s="3" t="e">
        <v>#DIV/0!</v>
      </c>
      <c r="AC299" s="3" t="e">
        <v>#DIV/0!</v>
      </c>
      <c r="AD299" s="3" t="e">
        <v>#DIV/0!</v>
      </c>
      <c r="AE299" s="3" t="e">
        <v>#DIV/0!</v>
      </c>
      <c r="AF299" s="3" t="e">
        <v>#DIV/0!</v>
      </c>
      <c r="AG299" s="3" t="e">
        <v>#DIV/0!</v>
      </c>
      <c r="AH299" s="3" t="e">
        <v>#DIV/0!</v>
      </c>
      <c r="AI299" s="12">
        <v>43660</v>
      </c>
      <c r="AJ299" s="13">
        <v>653.19999999999993</v>
      </c>
      <c r="AK299" s="16">
        <v>2.9769800000000002</v>
      </c>
      <c r="AL299" s="10">
        <v>2.3019999999999818E-2</v>
      </c>
      <c r="AM299" s="10" t="s">
        <v>518</v>
      </c>
      <c r="AN299" s="14">
        <v>12</v>
      </c>
      <c r="AO299" s="10">
        <v>285.14999999999998</v>
      </c>
      <c r="AP299" s="14">
        <v>10.5</v>
      </c>
      <c r="AQ299" s="14">
        <v>37</v>
      </c>
      <c r="AR299" s="10">
        <v>310.14999999999998</v>
      </c>
      <c r="AS299" s="14">
        <v>47.1</v>
      </c>
      <c r="AT299" s="14">
        <v>0.5</v>
      </c>
      <c r="AU299" s="10" t="s">
        <v>518</v>
      </c>
      <c r="AV299" s="10" t="s">
        <v>518</v>
      </c>
      <c r="AW299" s="10" t="e">
        <v>#DIV/0!</v>
      </c>
      <c r="AX299" s="10" t="e">
        <v>#DIV/0!</v>
      </c>
      <c r="AY299" s="10" t="e">
        <v>#DIV/0!</v>
      </c>
      <c r="AZ299" s="10" t="e">
        <v>#DIV/0!</v>
      </c>
      <c r="BA299" s="10" t="s">
        <v>518</v>
      </c>
      <c r="BB299" s="10" t="s">
        <v>518</v>
      </c>
      <c r="BC299" s="2" t="e">
        <v>#DIV/0!</v>
      </c>
      <c r="BD299" s="1" t="s">
        <v>59</v>
      </c>
      <c r="BF299" s="9" t="e">
        <v>#DIV/0!</v>
      </c>
      <c r="BH299" s="19"/>
      <c r="BJ299" s="19"/>
      <c r="BL299" s="20"/>
      <c r="BO299" s="20"/>
      <c r="BP299" s="21"/>
      <c r="BQ299" s="21"/>
      <c r="BR299" s="21"/>
      <c r="BS299" s="21"/>
      <c r="BT299" s="21"/>
      <c r="BU299" s="21"/>
      <c r="BV299" s="21"/>
      <c r="BW299" s="21"/>
      <c r="BX299" s="21"/>
      <c r="BY299" s="21"/>
      <c r="BZ299" s="25"/>
      <c r="CA299" s="25"/>
    </row>
    <row r="300" spans="1:79" x14ac:dyDescent="0.3">
      <c r="A300" s="2">
        <v>281</v>
      </c>
      <c r="B300" s="9" t="s">
        <v>367</v>
      </c>
      <c r="C300" s="10">
        <v>724</v>
      </c>
      <c r="D300" s="9" t="s">
        <v>58</v>
      </c>
      <c r="E300" s="10">
        <v>9.6192913240000006</v>
      </c>
      <c r="F300" s="10">
        <v>0.58760131709999996</v>
      </c>
      <c r="G300" s="10">
        <v>20.716043379999999</v>
      </c>
      <c r="H300" s="10">
        <v>12.202668259999999</v>
      </c>
      <c r="I300" s="10">
        <v>73.049477460000006</v>
      </c>
      <c r="J300" s="10">
        <v>36.990740260000003</v>
      </c>
      <c r="K300" s="10">
        <v>84.214852769999993</v>
      </c>
      <c r="L300" s="11">
        <v>5.8449074074074072E-3</v>
      </c>
      <c r="M300" s="11">
        <v>6.3483680555555559E-3</v>
      </c>
      <c r="N300" s="10">
        <v>2.5355282769999992</v>
      </c>
      <c r="O300" s="10">
        <v>16.024203349999993</v>
      </c>
      <c r="P300" s="10">
        <v>0.15823115955402553</v>
      </c>
      <c r="Q300" s="9">
        <v>0.11336472540301142</v>
      </c>
      <c r="R300">
        <v>4.209158759999994</v>
      </c>
      <c r="S300">
        <v>0.26267507145682817</v>
      </c>
      <c r="T300" s="9">
        <v>0.39131282145219065</v>
      </c>
      <c r="U300" s="3">
        <v>13.73801759</v>
      </c>
      <c r="V300" s="3">
        <v>9.7379930340000005</v>
      </c>
      <c r="W300" s="3">
        <v>0.49505835859999997</v>
      </c>
      <c r="X300" s="3">
        <v>0.55413784756666662</v>
      </c>
      <c r="Y300" s="3">
        <v>18.895643466666666</v>
      </c>
      <c r="Z300" s="3">
        <v>20.230794403333334</v>
      </c>
      <c r="AA300" s="3">
        <v>9.2933813189999999</v>
      </c>
      <c r="AB300" s="3">
        <v>11.198076207999998</v>
      </c>
      <c r="AC300" s="3">
        <v>88.354189006666672</v>
      </c>
      <c r="AD300" s="3">
        <v>69.953932153333326</v>
      </c>
      <c r="AE300" s="3">
        <v>37.241076383333336</v>
      </c>
      <c r="AF300" s="3">
        <v>36.937804696666667</v>
      </c>
      <c r="AG300" s="3">
        <v>76.057693743333331</v>
      </c>
      <c r="AH300" s="3">
        <v>83.163365393333336</v>
      </c>
      <c r="AI300" s="12">
        <v>43660</v>
      </c>
      <c r="AJ300" s="13">
        <v>653.19999999999993</v>
      </c>
      <c r="AK300" s="16">
        <v>2.9769800000000002</v>
      </c>
      <c r="AL300" s="10">
        <v>2.3019999999999818E-2</v>
      </c>
      <c r="AM300" s="10">
        <v>0.59214504339968688</v>
      </c>
      <c r="AN300" s="14">
        <v>12</v>
      </c>
      <c r="AO300" s="10">
        <v>285.14999999999998</v>
      </c>
      <c r="AP300" s="14">
        <v>10.5</v>
      </c>
      <c r="AQ300" s="14">
        <v>37</v>
      </c>
      <c r="AR300" s="10">
        <v>310.14999999999998</v>
      </c>
      <c r="AS300" s="14">
        <v>47.1</v>
      </c>
      <c r="AT300" s="14">
        <v>0.5</v>
      </c>
      <c r="AU300" s="10">
        <v>0.68853134824929552</v>
      </c>
      <c r="AV300" s="10">
        <v>14.263645278822292</v>
      </c>
      <c r="AW300" s="10">
        <v>0.58009263966801472</v>
      </c>
      <c r="AX300" s="10">
        <v>0.64931998652431133</v>
      </c>
      <c r="AY300" s="10">
        <v>10.96270876996582</v>
      </c>
      <c r="AZ300" s="10">
        <v>13.168327934097483</v>
      </c>
      <c r="BA300" s="10">
        <v>2.9376734962230433</v>
      </c>
      <c r="BB300" s="10">
        <v>0.18332727262993978</v>
      </c>
      <c r="BC300" s="2">
        <v>0.13244177449792013</v>
      </c>
      <c r="BD300" s="1" t="s">
        <v>59</v>
      </c>
      <c r="BF300" s="9">
        <v>0.39131282145219065</v>
      </c>
      <c r="BG300">
        <v>60</v>
      </c>
      <c r="BH300" s="19">
        <v>151.5</v>
      </c>
      <c r="BI300">
        <v>125</v>
      </c>
      <c r="BJ300" s="19">
        <v>30.4</v>
      </c>
      <c r="BK300">
        <v>87</v>
      </c>
      <c r="BL300" s="20">
        <v>13.7</v>
      </c>
      <c r="BM300">
        <v>89</v>
      </c>
      <c r="BN300">
        <v>59</v>
      </c>
      <c r="BO300" s="20">
        <v>13.62</v>
      </c>
      <c r="BP300">
        <v>93</v>
      </c>
      <c r="BQ300" s="19">
        <v>13.6</v>
      </c>
      <c r="BR300">
        <v>80</v>
      </c>
      <c r="BS300">
        <v>81</v>
      </c>
      <c r="BT300" s="20">
        <v>13.39</v>
      </c>
      <c r="BU300" s="20">
        <v>9.9999999999999645E-2</v>
      </c>
      <c r="BV300" s="20">
        <v>9</v>
      </c>
      <c r="BW300" s="20">
        <v>-22</v>
      </c>
      <c r="BX300" s="20">
        <v>-6</v>
      </c>
      <c r="BY300" s="20">
        <v>0.22999999999999865</v>
      </c>
      <c r="BZ300" s="25">
        <f t="shared" si="9"/>
        <v>56.699046250000002</v>
      </c>
      <c r="CA300" s="25">
        <f t="shared" si="8"/>
        <v>24.703044908451243</v>
      </c>
    </row>
    <row r="301" spans="1:79" x14ac:dyDescent="0.3">
      <c r="A301" s="2">
        <v>284</v>
      </c>
      <c r="B301" s="9" t="s">
        <v>370</v>
      </c>
      <c r="C301" s="10">
        <v>786</v>
      </c>
      <c r="D301" s="9" t="s">
        <v>58</v>
      </c>
      <c r="E301" s="10">
        <v>8.6762049650000002</v>
      </c>
      <c r="F301" s="10">
        <v>0.79412371319999997</v>
      </c>
      <c r="G301" s="10">
        <v>14.50421027</v>
      </c>
      <c r="H301" s="10">
        <v>11.44125803</v>
      </c>
      <c r="I301" s="10">
        <v>78.692888339999996</v>
      </c>
      <c r="J301" s="10">
        <v>32.47634205</v>
      </c>
      <c r="K301" s="10">
        <v>84.704904130000003</v>
      </c>
      <c r="L301" s="11">
        <v>5.8564814814814825E-3</v>
      </c>
      <c r="M301" s="11">
        <v>6.5856365740740745E-3</v>
      </c>
      <c r="N301" s="10">
        <v>3.1399762320000004</v>
      </c>
      <c r="O301" s="10">
        <v>13.092244370000003</v>
      </c>
      <c r="P301" s="10">
        <v>0.2398348322305261</v>
      </c>
      <c r="Q301" s="9">
        <v>0.20453500384473963</v>
      </c>
      <c r="R301">
        <v>11.892276770000009</v>
      </c>
      <c r="S301">
        <v>0.90834515717185671</v>
      </c>
      <c r="T301" s="9">
        <v>1.0009564946754808</v>
      </c>
      <c r="U301" s="3">
        <v>13.768471343333333</v>
      </c>
      <c r="V301" s="3">
        <v>9.1493888396666669</v>
      </c>
      <c r="W301" s="3">
        <v>0.51128691523333336</v>
      </c>
      <c r="X301" s="3">
        <v>0.69823020629999999</v>
      </c>
      <c r="Y301" s="3">
        <v>16.474010613333334</v>
      </c>
      <c r="Z301" s="3">
        <v>15.967631859999999</v>
      </c>
      <c r="AA301" s="3">
        <v>8.3277965356666659</v>
      </c>
      <c r="AB301" s="3">
        <v>11.028274826666667</v>
      </c>
      <c r="AC301" s="3">
        <v>92.208967036666664</v>
      </c>
      <c r="AD301" s="3">
        <v>79.061303003333322</v>
      </c>
      <c r="AE301" s="3">
        <v>32.023527476666665</v>
      </c>
      <c r="AF301" s="3">
        <v>31.942439566666668</v>
      </c>
      <c r="AG301" s="3">
        <v>70.596032043333338</v>
      </c>
      <c r="AH301" s="3">
        <v>83.73818170666668</v>
      </c>
      <c r="AI301" s="12">
        <v>43661</v>
      </c>
      <c r="AJ301" s="13">
        <v>653.86666666666667</v>
      </c>
      <c r="AK301" s="16">
        <v>2.9873599999999998</v>
      </c>
      <c r="AL301" s="10">
        <v>1.2640000000000207E-2</v>
      </c>
      <c r="AM301" s="10">
        <v>0.79748377818542127</v>
      </c>
      <c r="AN301" s="14">
        <v>12</v>
      </c>
      <c r="AO301" s="10">
        <v>285.14999999999998</v>
      </c>
      <c r="AP301" s="14">
        <v>10.5</v>
      </c>
      <c r="AQ301" s="14">
        <v>37</v>
      </c>
      <c r="AR301" s="10">
        <v>310.14999999999998</v>
      </c>
      <c r="AS301" s="14">
        <v>47.1</v>
      </c>
      <c r="AT301" s="14">
        <v>0.5</v>
      </c>
      <c r="AU301" s="10">
        <v>0.92722825438490541</v>
      </c>
      <c r="AV301" s="10">
        <v>13.448713569883717</v>
      </c>
      <c r="AW301" s="10">
        <v>0.59698465871431527</v>
      </c>
      <c r="AX301" s="10">
        <v>0.81526185981466737</v>
      </c>
      <c r="AY301" s="10">
        <v>9.7969211438129591</v>
      </c>
      <c r="AZ301" s="10">
        <v>12.932842355705915</v>
      </c>
      <c r="BA301" s="10">
        <v>3.6213549679110351</v>
      </c>
      <c r="BB301" s="10">
        <v>0.27660306862352235</v>
      </c>
      <c r="BC301" s="2">
        <v>0.23745927030894895</v>
      </c>
      <c r="BD301" s="1" t="s">
        <v>59</v>
      </c>
      <c r="BF301" s="9">
        <v>1.0009564946754808</v>
      </c>
      <c r="BG301">
        <v>54</v>
      </c>
      <c r="BH301" s="19">
        <v>145.6</v>
      </c>
      <c r="BI301">
        <v>136</v>
      </c>
      <c r="BJ301" s="19">
        <v>32.299999999999997</v>
      </c>
      <c r="BK301">
        <v>84</v>
      </c>
      <c r="BL301" s="20">
        <v>14.9</v>
      </c>
      <c r="BM301">
        <v>92</v>
      </c>
      <c r="BN301">
        <v>99</v>
      </c>
      <c r="BO301" s="20">
        <v>4.04</v>
      </c>
      <c r="BP301">
        <v>90</v>
      </c>
      <c r="BQ301" s="19">
        <v>14.1</v>
      </c>
      <c r="BR301">
        <v>92</v>
      </c>
      <c r="BS301">
        <v>76</v>
      </c>
      <c r="BT301" s="20">
        <v>4.09</v>
      </c>
      <c r="BU301" s="20">
        <v>0.80000000000000071</v>
      </c>
      <c r="BV301" s="20">
        <v>0</v>
      </c>
      <c r="BW301" s="20">
        <v>23</v>
      </c>
      <c r="BX301" s="20">
        <v>-6</v>
      </c>
      <c r="BY301" s="20">
        <v>-4.9999999999999822E-2</v>
      </c>
      <c r="BZ301" s="25">
        <f t="shared" si="9"/>
        <v>61.688562320000003</v>
      </c>
      <c r="CA301" s="25">
        <f t="shared" si="8"/>
        <v>29.099256920963651</v>
      </c>
    </row>
    <row r="302" spans="1:79" x14ac:dyDescent="0.3">
      <c r="A302" s="2">
        <v>286</v>
      </c>
      <c r="B302" s="9" t="s">
        <v>372</v>
      </c>
      <c r="C302" s="10">
        <v>795</v>
      </c>
      <c r="D302" s="9" t="s">
        <v>58</v>
      </c>
      <c r="E302" s="10">
        <v>9.8746454079999992</v>
      </c>
      <c r="F302" s="10">
        <v>0.54195043649999997</v>
      </c>
      <c r="G302" s="10">
        <v>20.130709299999999</v>
      </c>
      <c r="H302" s="10">
        <v>10.89718824</v>
      </c>
      <c r="I302" s="10">
        <v>81.324372319999995</v>
      </c>
      <c r="J302" s="10">
        <v>31.111373489999998</v>
      </c>
      <c r="K302" s="10">
        <v>78.963972010000006</v>
      </c>
      <c r="L302" s="11">
        <v>4.2534722222222219E-3</v>
      </c>
      <c r="M302" s="11">
        <v>4.8032291666666666E-3</v>
      </c>
      <c r="N302" s="10">
        <v>1.2491139100000002</v>
      </c>
      <c r="O302" s="10">
        <v>13.179119240000006</v>
      </c>
      <c r="P302" s="10">
        <v>9.4779771489494444E-2</v>
      </c>
      <c r="Q302" s="9">
        <v>8.2674524468531546E-2</v>
      </c>
      <c r="R302">
        <v>4.8561185800000004</v>
      </c>
      <c r="S302">
        <v>0.36847064599439788</v>
      </c>
      <c r="T302" s="9">
        <v>0.46885166652310062</v>
      </c>
      <c r="U302" s="3">
        <v>13.80697979</v>
      </c>
      <c r="V302" s="3">
        <v>10.162171005999999</v>
      </c>
      <c r="W302" s="3">
        <v>0.48420739299999999</v>
      </c>
      <c r="X302" s="3">
        <v>0.50727926063333328</v>
      </c>
      <c r="Y302" s="3">
        <v>19.15034794</v>
      </c>
      <c r="Z302" s="3">
        <v>20.218957306666667</v>
      </c>
      <c r="AA302" s="3">
        <v>9.2559626669999986</v>
      </c>
      <c r="AB302" s="3">
        <v>10.233494159333333</v>
      </c>
      <c r="AC302" s="3">
        <v>93.332056530000003</v>
      </c>
      <c r="AD302" s="3">
        <v>81.296713186666665</v>
      </c>
      <c r="AE302" s="3">
        <v>30.536341539999999</v>
      </c>
      <c r="AF302" s="3">
        <v>31.078773196666663</v>
      </c>
      <c r="AG302" s="3">
        <v>71.673579903333348</v>
      </c>
      <c r="AH302" s="3">
        <v>77.299638393333339</v>
      </c>
      <c r="AI302" s="12">
        <v>43661</v>
      </c>
      <c r="AJ302" s="13">
        <v>653.86666666666667</v>
      </c>
      <c r="AK302" s="16">
        <v>2.9873599999999998</v>
      </c>
      <c r="AL302" s="10">
        <v>1.2640000000000207E-2</v>
      </c>
      <c r="AM302" s="10">
        <v>0.54424351584676767</v>
      </c>
      <c r="AN302" s="14">
        <v>12</v>
      </c>
      <c r="AO302" s="10">
        <v>285.14999999999998</v>
      </c>
      <c r="AP302" s="14">
        <v>10.5</v>
      </c>
      <c r="AQ302" s="14">
        <v>37</v>
      </c>
      <c r="AR302" s="10">
        <v>310.14999999999998</v>
      </c>
      <c r="AS302" s="14">
        <v>47.1</v>
      </c>
      <c r="AT302" s="14">
        <v>0.5</v>
      </c>
      <c r="AU302" s="10">
        <v>0.63278774937233861</v>
      </c>
      <c r="AV302" s="10">
        <v>12.738466231215806</v>
      </c>
      <c r="AW302" s="10">
        <v>0.56536628778214393</v>
      </c>
      <c r="AX302" s="10">
        <v>0.59230527373037922</v>
      </c>
      <c r="AY302" s="29">
        <v>10.811504255015622</v>
      </c>
      <c r="AZ302" s="29">
        <v>11.971129564761521</v>
      </c>
      <c r="BA302" s="10">
        <v>1.4670349095140764</v>
      </c>
      <c r="BB302" s="10">
        <v>0.11131509494666927</v>
      </c>
      <c r="BC302" s="2">
        <v>9.8171240915303368E-2</v>
      </c>
      <c r="BD302" s="1" t="s">
        <v>59</v>
      </c>
      <c r="BF302" s="9">
        <v>0.46885166652310062</v>
      </c>
      <c r="BG302">
        <v>65</v>
      </c>
      <c r="BH302" s="19">
        <v>141.19999999999999</v>
      </c>
      <c r="BI302">
        <v>98</v>
      </c>
      <c r="BJ302" s="19">
        <v>27.7</v>
      </c>
      <c r="BK302">
        <v>93</v>
      </c>
      <c r="BL302" s="20">
        <v>11.9</v>
      </c>
      <c r="BM302">
        <v>88</v>
      </c>
      <c r="BN302">
        <v>78</v>
      </c>
      <c r="BO302" s="20">
        <v>8.5399999999999991</v>
      </c>
      <c r="BP302">
        <v>88</v>
      </c>
      <c r="BQ302" s="19">
        <v>12.7</v>
      </c>
      <c r="BR302">
        <v>90</v>
      </c>
      <c r="BS302">
        <v>82</v>
      </c>
      <c r="BT302" s="20">
        <v>10.77</v>
      </c>
      <c r="BU302" s="20">
        <v>-0.79999999999999893</v>
      </c>
      <c r="BV302" s="20">
        <v>-2</v>
      </c>
      <c r="BW302" s="20">
        <v>-4</v>
      </c>
      <c r="BX302" s="20">
        <v>5</v>
      </c>
      <c r="BY302" s="20">
        <v>-2.2300000000000004</v>
      </c>
      <c r="BZ302" s="25">
        <f t="shared" si="9"/>
        <v>44.452052260000002</v>
      </c>
      <c r="CA302" s="25">
        <f t="shared" si="8"/>
        <v>22.295767290083386</v>
      </c>
    </row>
    <row r="303" spans="1:79" x14ac:dyDescent="0.3">
      <c r="A303" s="2">
        <v>287</v>
      </c>
      <c r="B303" s="9" t="s">
        <v>373</v>
      </c>
      <c r="C303" s="10">
        <v>721</v>
      </c>
      <c r="D303" s="9" t="s">
        <v>58</v>
      </c>
      <c r="E303" s="10">
        <v>9.9943509899999992</v>
      </c>
      <c r="F303" s="10">
        <v>0.53237709030000002</v>
      </c>
      <c r="G303" s="10">
        <v>21.641085740000001</v>
      </c>
      <c r="H303" s="10">
        <v>11.454760139999999</v>
      </c>
      <c r="I303" s="10">
        <v>80.411043390000003</v>
      </c>
      <c r="J303" s="10">
        <v>28.93269548</v>
      </c>
      <c r="K303" s="10">
        <v>77.486147509999995</v>
      </c>
      <c r="L303" s="11">
        <v>5.8449074074074072E-3</v>
      </c>
      <c r="M303" s="11">
        <v>6.4178125000000008E-3</v>
      </c>
      <c r="N303" s="10">
        <v>1.2095879299999996</v>
      </c>
      <c r="O303" s="10">
        <v>10.478883709999991</v>
      </c>
      <c r="P303" s="10">
        <v>0.11543099088366549</v>
      </c>
      <c r="Q303" s="9">
        <v>7.9562134630451198E-2</v>
      </c>
      <c r="R303">
        <v>11.811697679999995</v>
      </c>
      <c r="S303">
        <v>1.1271904533808406</v>
      </c>
      <c r="T303" s="9">
        <v>0.96121814839910436</v>
      </c>
      <c r="U303" s="3">
        <v>13.823559670000002</v>
      </c>
      <c r="V303" s="3">
        <v>9.894882811333332</v>
      </c>
      <c r="W303" s="3">
        <v>0.50103776296666669</v>
      </c>
      <c r="X303" s="3">
        <v>0.52117758636666667</v>
      </c>
      <c r="Y303" s="3">
        <v>20.547493793333334</v>
      </c>
      <c r="Z303" s="3">
        <v>21.663649273333334</v>
      </c>
      <c r="AA303" s="3">
        <v>10.239197856666665</v>
      </c>
      <c r="AB303" s="3">
        <v>11.208507303333334</v>
      </c>
      <c r="AC303" s="3">
        <v>90.985994593333317</v>
      </c>
      <c r="AD303" s="3">
        <v>79.294459293333333</v>
      </c>
      <c r="AE303" s="3">
        <v>29.307431383333334</v>
      </c>
      <c r="AF303" s="3">
        <v>29.397873279999999</v>
      </c>
      <c r="AG303" s="3">
        <v>63.676844410000001</v>
      </c>
      <c r="AH303" s="3">
        <v>74.827468049999993</v>
      </c>
      <c r="AI303" s="12">
        <v>43661</v>
      </c>
      <c r="AJ303" s="13">
        <v>653.86666666666667</v>
      </c>
      <c r="AK303" s="16">
        <v>2.9873599999999998</v>
      </c>
      <c r="AL303" s="10">
        <v>1.2640000000000207E-2</v>
      </c>
      <c r="AM303" s="10">
        <v>0.53462966328129191</v>
      </c>
      <c r="AN303" s="14">
        <v>12</v>
      </c>
      <c r="AO303" s="10">
        <v>285.14999999999998</v>
      </c>
      <c r="AP303" s="14">
        <v>10.5</v>
      </c>
      <c r="AQ303" s="14">
        <v>37</v>
      </c>
      <c r="AR303" s="10">
        <v>310.14999999999998</v>
      </c>
      <c r="AS303" s="14">
        <v>47.1</v>
      </c>
      <c r="AT303" s="14">
        <v>0.5</v>
      </c>
      <c r="AU303" s="10">
        <v>0.62160979694742136</v>
      </c>
      <c r="AV303" s="10">
        <v>13.452310912563137</v>
      </c>
      <c r="AW303" s="10">
        <v>0.58501762712064609</v>
      </c>
      <c r="AX303" s="10">
        <v>0.60853312349028921</v>
      </c>
      <c r="AY303" s="10">
        <v>11.992818267879146</v>
      </c>
      <c r="AZ303" s="10">
        <v>13.191942312954778</v>
      </c>
      <c r="BA303" s="10">
        <v>1.4930755424357027</v>
      </c>
      <c r="BB303" s="10">
        <v>0.14248421718917081</v>
      </c>
      <c r="BC303" s="2">
        <v>9.8393980844215287E-2</v>
      </c>
      <c r="BD303" s="1" t="s">
        <v>59</v>
      </c>
      <c r="BF303" s="9">
        <v>0.96121814839910436</v>
      </c>
      <c r="BG303">
        <v>62</v>
      </c>
      <c r="BH303" s="19">
        <v>144.19999999999999</v>
      </c>
      <c r="BI303">
        <v>112</v>
      </c>
      <c r="BJ303" s="19">
        <v>31.5</v>
      </c>
      <c r="BK303">
        <v>91</v>
      </c>
      <c r="BL303" s="20">
        <v>14.5</v>
      </c>
      <c r="BM303">
        <v>84</v>
      </c>
      <c r="BN303">
        <v>71</v>
      </c>
      <c r="BO303" s="20">
        <v>15.11</v>
      </c>
      <c r="BP303">
        <v>88</v>
      </c>
      <c r="BQ303" s="19">
        <v>13.4</v>
      </c>
      <c r="BR303">
        <v>88</v>
      </c>
      <c r="BS303">
        <v>87</v>
      </c>
      <c r="BT303" s="20">
        <v>6.5</v>
      </c>
      <c r="BU303" s="20">
        <v>1.0999999999999996</v>
      </c>
      <c r="BV303" s="20">
        <v>-4</v>
      </c>
      <c r="BW303" s="20">
        <v>-16</v>
      </c>
      <c r="BX303" s="20">
        <v>3</v>
      </c>
      <c r="BY303" s="20">
        <v>8.61</v>
      </c>
      <c r="BZ303" s="25">
        <f t="shared" si="9"/>
        <v>50.802345440000003</v>
      </c>
      <c r="CA303" s="25">
        <f t="shared" si="8"/>
        <v>24.431674992930532</v>
      </c>
    </row>
    <row r="304" spans="1:79" x14ac:dyDescent="0.3">
      <c r="A304" s="2">
        <v>288</v>
      </c>
      <c r="B304" s="9" t="s">
        <v>374</v>
      </c>
      <c r="C304" s="10">
        <v>687</v>
      </c>
      <c r="D304" s="9" t="s">
        <v>58</v>
      </c>
      <c r="E304" s="10"/>
      <c r="F304" s="10"/>
      <c r="G304" s="10"/>
      <c r="H304" s="10"/>
      <c r="I304" s="10"/>
      <c r="J304" s="10"/>
      <c r="K304" s="10"/>
      <c r="L304" s="11"/>
      <c r="M304" s="11"/>
      <c r="N304" s="10">
        <v>0</v>
      </c>
      <c r="O304" s="10">
        <v>0</v>
      </c>
      <c r="P304" s="10" t="e">
        <v>#DIV/0!</v>
      </c>
      <c r="Q304" s="9" t="e">
        <v>#DIV/0!</v>
      </c>
      <c r="R304">
        <v>0</v>
      </c>
      <c r="S304" t="e">
        <v>#DIV/0!</v>
      </c>
      <c r="T304" s="9" t="e">
        <v>#DIV/0!</v>
      </c>
      <c r="U304" s="3" t="e">
        <v>#DIV/0!</v>
      </c>
      <c r="V304" s="3" t="e">
        <v>#DIV/0!</v>
      </c>
      <c r="W304" s="3" t="e">
        <v>#DIV/0!</v>
      </c>
      <c r="X304" s="3" t="e">
        <v>#DIV/0!</v>
      </c>
      <c r="Y304" s="3" t="e">
        <v>#DIV/0!</v>
      </c>
      <c r="Z304" s="3" t="e">
        <v>#DIV/0!</v>
      </c>
      <c r="AA304" s="3" t="e">
        <v>#DIV/0!</v>
      </c>
      <c r="AB304" s="3" t="e">
        <v>#DIV/0!</v>
      </c>
      <c r="AC304" s="3" t="e">
        <v>#DIV/0!</v>
      </c>
      <c r="AD304" s="3" t="e">
        <v>#DIV/0!</v>
      </c>
      <c r="AE304" s="3" t="e">
        <v>#DIV/0!</v>
      </c>
      <c r="AF304" s="3" t="e">
        <v>#DIV/0!</v>
      </c>
      <c r="AG304" s="3" t="e">
        <v>#DIV/0!</v>
      </c>
      <c r="AH304" s="3" t="e">
        <v>#DIV/0!</v>
      </c>
      <c r="AI304" s="12">
        <v>43661</v>
      </c>
      <c r="AJ304" s="13">
        <v>653.86666666666667</v>
      </c>
      <c r="AK304" s="16">
        <v>2.9873599999999998</v>
      </c>
      <c r="AL304" s="10">
        <v>1.2640000000000207E-2</v>
      </c>
      <c r="AM304" s="10" t="s">
        <v>518</v>
      </c>
      <c r="AN304" s="14">
        <v>12</v>
      </c>
      <c r="AO304" s="10">
        <v>285.14999999999998</v>
      </c>
      <c r="AP304" s="14">
        <v>10.5</v>
      </c>
      <c r="AQ304" s="14">
        <v>37</v>
      </c>
      <c r="AR304" s="10">
        <v>310.14999999999998</v>
      </c>
      <c r="AS304" s="14">
        <v>47.1</v>
      </c>
      <c r="AT304" s="14">
        <v>0.5</v>
      </c>
      <c r="AU304" s="10" t="s">
        <v>518</v>
      </c>
      <c r="AV304" s="10" t="s">
        <v>518</v>
      </c>
      <c r="AW304" s="10" t="e">
        <v>#DIV/0!</v>
      </c>
      <c r="AX304" s="10" t="e">
        <v>#DIV/0!</v>
      </c>
      <c r="AY304" s="10" t="e">
        <v>#DIV/0!</v>
      </c>
      <c r="AZ304" s="10" t="e">
        <v>#DIV/0!</v>
      </c>
      <c r="BA304" s="10" t="s">
        <v>518</v>
      </c>
      <c r="BB304" s="10" t="s">
        <v>518</v>
      </c>
      <c r="BC304" s="2" t="e">
        <v>#DIV/0!</v>
      </c>
      <c r="BD304" s="1" t="s">
        <v>59</v>
      </c>
      <c r="BF304" s="9" t="e">
        <v>#DIV/0!</v>
      </c>
      <c r="BH304" s="19"/>
      <c r="BJ304" s="19"/>
      <c r="BL304" s="20"/>
      <c r="BO304" s="20"/>
      <c r="BQ304" s="19"/>
      <c r="BT304" s="20"/>
      <c r="BU304" s="20"/>
      <c r="BV304" s="20"/>
      <c r="BW304" s="20"/>
      <c r="BX304" s="20"/>
      <c r="BY304" s="20"/>
      <c r="BZ304" s="25"/>
      <c r="CA304" s="25"/>
    </row>
    <row r="305" spans="1:79" x14ac:dyDescent="0.3">
      <c r="A305" s="2">
        <v>289</v>
      </c>
      <c r="B305" s="9" t="s">
        <v>376</v>
      </c>
      <c r="C305" s="10">
        <v>686</v>
      </c>
      <c r="D305" s="9" t="s">
        <v>58</v>
      </c>
      <c r="E305" s="10">
        <v>8.1842327669999992</v>
      </c>
      <c r="F305" s="10">
        <v>0.81708886169999995</v>
      </c>
      <c r="G305" s="10">
        <v>18.412738789999999</v>
      </c>
      <c r="H305" s="10">
        <v>15.075454390000001</v>
      </c>
      <c r="I305" s="10">
        <v>79.246949779999994</v>
      </c>
      <c r="J305" s="10">
        <v>31.728935180000001</v>
      </c>
      <c r="K305" s="10">
        <v>73.057077739999997</v>
      </c>
      <c r="L305" s="11">
        <v>5.0752314814814818E-3</v>
      </c>
      <c r="M305" s="11">
        <v>5.5613310185185193E-3</v>
      </c>
      <c r="N305" s="10">
        <v>3.5688168000000005</v>
      </c>
      <c r="O305" s="10">
        <v>14.96943211</v>
      </c>
      <c r="P305" s="10">
        <v>0.23840695984825844</v>
      </c>
      <c r="Q305" s="9">
        <v>0.29838756328500193</v>
      </c>
      <c r="R305">
        <v>14.962193879999994</v>
      </c>
      <c r="S305">
        <v>0.99951646595897448</v>
      </c>
      <c r="T305" s="9">
        <v>1.0243795221370295</v>
      </c>
      <c r="U305" s="3">
        <v>13.819552723333333</v>
      </c>
      <c r="V305" s="3">
        <v>8.5587704606666666</v>
      </c>
      <c r="W305" s="3">
        <v>0.61092889506666659</v>
      </c>
      <c r="X305" s="3">
        <v>0.74705814950000005</v>
      </c>
      <c r="Y305" s="3">
        <v>16.901322889999999</v>
      </c>
      <c r="Z305" s="3">
        <v>18.883455626666667</v>
      </c>
      <c r="AA305" s="3">
        <v>10.328043976333333</v>
      </c>
      <c r="AB305" s="3">
        <v>14.102068746666667</v>
      </c>
      <c r="AC305" s="3">
        <v>94.434066889999997</v>
      </c>
      <c r="AD305" s="3">
        <v>81.513381939999988</v>
      </c>
      <c r="AE305" s="3">
        <v>31.345767623333334</v>
      </c>
      <c r="AF305" s="3">
        <v>31.162373680000002</v>
      </c>
      <c r="AG305" s="3">
        <v>58.722239426666668</v>
      </c>
      <c r="AH305" s="3">
        <v>71.948509353333336</v>
      </c>
      <c r="AI305" s="12">
        <v>43661</v>
      </c>
      <c r="AJ305" s="13">
        <v>653.86666666666667</v>
      </c>
      <c r="AK305" s="16">
        <v>2.9873599999999998</v>
      </c>
      <c r="AL305" s="10">
        <v>1.2640000000000207E-2</v>
      </c>
      <c r="AM305" s="10">
        <v>0.82054609591746563</v>
      </c>
      <c r="AN305" s="14">
        <v>12</v>
      </c>
      <c r="AO305" s="10">
        <v>285.14999999999998</v>
      </c>
      <c r="AP305" s="14">
        <v>10.5</v>
      </c>
      <c r="AQ305" s="14">
        <v>37</v>
      </c>
      <c r="AR305" s="10">
        <v>310.14999999999998</v>
      </c>
      <c r="AS305" s="14">
        <v>47.1</v>
      </c>
      <c r="AT305" s="14">
        <v>0.5</v>
      </c>
      <c r="AU305" s="10">
        <v>0.9540426338089113</v>
      </c>
      <c r="AV305" s="10">
        <v>17.566537810847105</v>
      </c>
      <c r="AW305" s="10">
        <v>0.71332781468433348</v>
      </c>
      <c r="AX305" s="10">
        <v>0.87227394469008634</v>
      </c>
      <c r="AY305" s="10">
        <v>12.074369567167613</v>
      </c>
      <c r="AZ305" s="10">
        <v>16.445499670503331</v>
      </c>
      <c r="BA305" s="10">
        <v>4.0727350681688819</v>
      </c>
      <c r="BB305" s="10">
        <v>0.27207011182796847</v>
      </c>
      <c r="BC305" s="2">
        <v>0.34592486628294755</v>
      </c>
      <c r="BD305" s="1" t="s">
        <v>59</v>
      </c>
      <c r="BF305" s="9">
        <v>1.0243795221370295</v>
      </c>
      <c r="BG305">
        <v>53</v>
      </c>
      <c r="BH305" s="19">
        <v>162.6</v>
      </c>
      <c r="BI305">
        <v>143</v>
      </c>
      <c r="BJ305" s="19">
        <v>33.1</v>
      </c>
      <c r="BK305">
        <v>91</v>
      </c>
      <c r="BL305" s="20">
        <v>11.4</v>
      </c>
      <c r="BM305">
        <v>93</v>
      </c>
      <c r="BN305">
        <v>73</v>
      </c>
      <c r="BO305" s="20">
        <v>1.17</v>
      </c>
      <c r="BP305">
        <v>84</v>
      </c>
      <c r="BQ305" s="19">
        <v>14.6</v>
      </c>
      <c r="BR305">
        <v>92</v>
      </c>
      <c r="BS305">
        <v>69</v>
      </c>
      <c r="BT305" s="20">
        <v>3.08</v>
      </c>
      <c r="BU305" s="20">
        <v>-3.1999999999999993</v>
      </c>
      <c r="BV305" s="20">
        <v>1</v>
      </c>
      <c r="BW305" s="20">
        <v>4</v>
      </c>
      <c r="BX305" s="20">
        <v>7</v>
      </c>
      <c r="BY305" s="20">
        <v>-1.9100000000000001</v>
      </c>
      <c r="BZ305" s="25">
        <f t="shared" si="9"/>
        <v>64.86370891</v>
      </c>
      <c r="CA305" s="25">
        <f t="shared" si="8"/>
        <v>24.533566971370824</v>
      </c>
    </row>
    <row r="306" spans="1:79" x14ac:dyDescent="0.3">
      <c r="A306" s="2">
        <v>291</v>
      </c>
      <c r="B306" s="9" t="s">
        <v>378</v>
      </c>
      <c r="C306" s="10">
        <v>732</v>
      </c>
      <c r="D306" s="9" t="s">
        <v>58</v>
      </c>
      <c r="E306" s="10">
        <v>10.154420679999999</v>
      </c>
      <c r="F306" s="10">
        <v>0.42406941520000002</v>
      </c>
      <c r="G306" s="10">
        <v>23.386412620000002</v>
      </c>
      <c r="H306" s="10">
        <v>9.9096669179999992</v>
      </c>
      <c r="I306" s="10">
        <v>76.401182180000006</v>
      </c>
      <c r="J306" s="10">
        <v>29.434368809999999</v>
      </c>
      <c r="K306" s="10">
        <v>69.186692350000001</v>
      </c>
      <c r="L306" s="11">
        <v>4.5775462962962966E-3</v>
      </c>
      <c r="M306" s="11">
        <v>5.1678124999999997E-3</v>
      </c>
      <c r="N306" s="10">
        <v>0.46061577699999923</v>
      </c>
      <c r="O306" s="10">
        <v>13.358943359999998</v>
      </c>
      <c r="P306" s="10">
        <v>3.447995583087788E-2</v>
      </c>
      <c r="Q306" s="9">
        <v>8.5385164853263432E-2</v>
      </c>
      <c r="R306">
        <v>2.9832495499999965</v>
      </c>
      <c r="S306">
        <v>0.22331478393213255</v>
      </c>
      <c r="T306" s="9">
        <v>0.32550675714926691</v>
      </c>
      <c r="U306" s="3">
        <v>13.804058206666667</v>
      </c>
      <c r="V306" s="3">
        <v>10.525985179999999</v>
      </c>
      <c r="W306" s="3">
        <v>0.40287143009999998</v>
      </c>
      <c r="X306" s="3">
        <v>0.41591542416666671</v>
      </c>
      <c r="Y306" s="3">
        <v>22.632296703333335</v>
      </c>
      <c r="Z306" s="3">
        <v>24.188271476666667</v>
      </c>
      <c r="AA306" s="3">
        <v>9.0732422163333322</v>
      </c>
      <c r="AB306" s="3">
        <v>10.031242424</v>
      </c>
      <c r="AC306" s="3">
        <v>88.395936756666671</v>
      </c>
      <c r="AD306" s="3">
        <v>76.689168590000008</v>
      </c>
      <c r="AE306" s="3">
        <v>29.882449476666665</v>
      </c>
      <c r="AF306" s="3">
        <v>29.692416623333333</v>
      </c>
      <c r="AG306" s="3">
        <v>65.366964999999993</v>
      </c>
      <c r="AH306" s="3">
        <v>69.096841666666663</v>
      </c>
      <c r="AI306" s="12">
        <v>43661</v>
      </c>
      <c r="AJ306" s="13">
        <v>653.86666666666667</v>
      </c>
      <c r="AK306" s="16">
        <v>2.9873599999999998</v>
      </c>
      <c r="AL306" s="10">
        <v>1.2640000000000207E-2</v>
      </c>
      <c r="AM306" s="10">
        <v>0.42586372101119391</v>
      </c>
      <c r="AN306" s="14">
        <v>12</v>
      </c>
      <c r="AO306" s="10">
        <v>285.14999999999998</v>
      </c>
      <c r="AP306" s="14">
        <v>10.5</v>
      </c>
      <c r="AQ306" s="14">
        <v>37</v>
      </c>
      <c r="AR306" s="10">
        <v>310.14999999999998</v>
      </c>
      <c r="AS306" s="14">
        <v>47.1</v>
      </c>
      <c r="AT306" s="14">
        <v>0.5</v>
      </c>
      <c r="AU306" s="10">
        <v>0.49514847253389355</v>
      </c>
      <c r="AV306" s="10">
        <v>11.579746486840373</v>
      </c>
      <c r="AW306" s="10">
        <v>0.47039745402879563</v>
      </c>
      <c r="AX306" s="10">
        <v>0.48562777601465523</v>
      </c>
      <c r="AY306" s="10">
        <v>10.613885536159916</v>
      </c>
      <c r="AZ306" s="10">
        <v>11.743121049730055</v>
      </c>
      <c r="BA306" s="10">
        <v>0.53036487155604206</v>
      </c>
      <c r="BB306" s="10">
        <v>3.9701109381456511E-2</v>
      </c>
      <c r="BC306" s="2">
        <v>0.10074543248193997</v>
      </c>
      <c r="BD306" s="1" t="s">
        <v>59</v>
      </c>
      <c r="BF306" s="9">
        <v>0.32550675714926691</v>
      </c>
      <c r="BG306">
        <v>77</v>
      </c>
      <c r="BH306" s="19">
        <v>140.4</v>
      </c>
      <c r="BI306">
        <v>89</v>
      </c>
      <c r="BJ306" s="19">
        <v>28.1</v>
      </c>
      <c r="BK306">
        <v>88</v>
      </c>
      <c r="BL306" s="20">
        <v>11.8</v>
      </c>
      <c r="BM306">
        <v>88</v>
      </c>
      <c r="BN306">
        <v>75</v>
      </c>
      <c r="BO306" s="20">
        <v>2.66</v>
      </c>
      <c r="BP306">
        <v>87</v>
      </c>
      <c r="BQ306" s="19">
        <v>15.8</v>
      </c>
      <c r="BR306">
        <v>84</v>
      </c>
      <c r="BS306">
        <v>81</v>
      </c>
      <c r="BT306" s="20">
        <v>6.03</v>
      </c>
      <c r="BU306" s="20">
        <v>-4</v>
      </c>
      <c r="BV306" s="20">
        <v>4</v>
      </c>
      <c r="BW306" s="20">
        <v>-6</v>
      </c>
      <c r="BX306" s="20">
        <v>1</v>
      </c>
      <c r="BY306" s="20">
        <v>-3.37</v>
      </c>
      <c r="BZ306" s="25">
        <f t="shared" si="9"/>
        <v>40.36972093</v>
      </c>
      <c r="CA306" s="25">
        <f t="shared" si="8"/>
        <v>20.479602910081894</v>
      </c>
    </row>
    <row r="307" spans="1:79" x14ac:dyDescent="0.3">
      <c r="A307" s="2">
        <v>292</v>
      </c>
      <c r="B307" s="9" t="s">
        <v>379</v>
      </c>
      <c r="C307" s="10">
        <v>757</v>
      </c>
      <c r="D307" s="9" t="s">
        <v>58</v>
      </c>
      <c r="E307" s="10"/>
      <c r="F307" s="10"/>
      <c r="G307" s="10"/>
      <c r="H307" s="10"/>
      <c r="I307" s="10"/>
      <c r="J307" s="10"/>
      <c r="K307" s="10"/>
      <c r="L307" s="11"/>
      <c r="M307" s="11"/>
      <c r="N307" s="10">
        <v>0</v>
      </c>
      <c r="O307" s="10">
        <v>0</v>
      </c>
      <c r="P307" s="10" t="e">
        <v>#DIV/0!</v>
      </c>
      <c r="Q307" s="9" t="e">
        <v>#DIV/0!</v>
      </c>
      <c r="R307">
        <v>0</v>
      </c>
      <c r="S307" t="e">
        <v>#DIV/0!</v>
      </c>
      <c r="T307" s="9" t="e">
        <v>#DIV/0!</v>
      </c>
      <c r="U307" s="3" t="e">
        <v>#DIV/0!</v>
      </c>
      <c r="V307" s="3" t="e">
        <v>#DIV/0!</v>
      </c>
      <c r="W307" s="3" t="e">
        <v>#DIV/0!</v>
      </c>
      <c r="X307" s="3" t="e">
        <v>#DIV/0!</v>
      </c>
      <c r="Y307" s="3" t="e">
        <v>#DIV/0!</v>
      </c>
      <c r="Z307" s="3" t="e">
        <v>#DIV/0!</v>
      </c>
      <c r="AA307" s="3" t="e">
        <v>#DIV/0!</v>
      </c>
      <c r="AB307" s="3" t="e">
        <v>#DIV/0!</v>
      </c>
      <c r="AC307" s="3" t="e">
        <v>#DIV/0!</v>
      </c>
      <c r="AD307" s="3" t="e">
        <v>#DIV/0!</v>
      </c>
      <c r="AE307" s="3" t="e">
        <v>#DIV/0!</v>
      </c>
      <c r="AF307" s="3" t="e">
        <v>#DIV/0!</v>
      </c>
      <c r="AG307" s="3" t="e">
        <v>#DIV/0!</v>
      </c>
      <c r="AH307" s="3" t="e">
        <v>#DIV/0!</v>
      </c>
      <c r="AI307" s="12">
        <v>43661</v>
      </c>
      <c r="AJ307" s="13">
        <v>653.86666666666667</v>
      </c>
      <c r="AK307" s="16">
        <v>2.9873599999999998</v>
      </c>
      <c r="AL307" s="10">
        <v>1.2640000000000207E-2</v>
      </c>
      <c r="AM307" s="10" t="s">
        <v>518</v>
      </c>
      <c r="AN307" s="14">
        <v>12</v>
      </c>
      <c r="AO307" s="10">
        <v>285.14999999999998</v>
      </c>
      <c r="AP307" s="14">
        <v>10.5</v>
      </c>
      <c r="AQ307" s="14">
        <v>37</v>
      </c>
      <c r="AR307" s="10">
        <v>310.14999999999998</v>
      </c>
      <c r="AS307" s="14">
        <v>47.1</v>
      </c>
      <c r="AT307" s="14">
        <v>0.5</v>
      </c>
      <c r="AU307" s="10" t="s">
        <v>518</v>
      </c>
      <c r="AV307" s="10" t="s">
        <v>518</v>
      </c>
      <c r="AW307" s="10" t="e">
        <v>#DIV/0!</v>
      </c>
      <c r="AX307" s="10" t="e">
        <v>#DIV/0!</v>
      </c>
      <c r="AY307" s="10" t="e">
        <v>#DIV/0!</v>
      </c>
      <c r="AZ307" s="10" t="e">
        <v>#DIV/0!</v>
      </c>
      <c r="BA307" s="10" t="s">
        <v>518</v>
      </c>
      <c r="BB307" s="10" t="s">
        <v>518</v>
      </c>
      <c r="BC307" s="2" t="e">
        <v>#DIV/0!</v>
      </c>
      <c r="BD307" s="1" t="s">
        <v>59</v>
      </c>
      <c r="BF307" s="9" t="e">
        <v>#DIV/0!</v>
      </c>
      <c r="BH307" s="19"/>
      <c r="BJ307" s="19"/>
      <c r="BL307" s="20"/>
      <c r="BO307" s="20"/>
      <c r="BQ307" s="19"/>
      <c r="BT307" s="20"/>
      <c r="BU307" s="20"/>
      <c r="BV307" s="20"/>
      <c r="BW307" s="20"/>
      <c r="BX307" s="20"/>
      <c r="BY307" s="20"/>
      <c r="BZ307" s="25"/>
      <c r="CA307" s="25"/>
    </row>
    <row r="308" spans="1:79" x14ac:dyDescent="0.3">
      <c r="A308" s="2">
        <v>293</v>
      </c>
      <c r="B308" s="9" t="s">
        <v>381</v>
      </c>
      <c r="C308" s="10">
        <v>727</v>
      </c>
      <c r="D308" s="9" t="s">
        <v>58</v>
      </c>
      <c r="E308" s="10">
        <v>9.2178032880000007</v>
      </c>
      <c r="F308" s="10">
        <v>0.65567660839999997</v>
      </c>
      <c r="G308" s="10">
        <v>18.35731397</v>
      </c>
      <c r="H308" s="10">
        <v>12.03065831</v>
      </c>
      <c r="I308" s="10">
        <v>80.633637089999993</v>
      </c>
      <c r="J308" s="10">
        <v>32.588195419999998</v>
      </c>
      <c r="K308" s="10">
        <v>79.22850219</v>
      </c>
      <c r="L308" s="11">
        <v>4.7222222222222223E-3</v>
      </c>
      <c r="M308" s="11">
        <v>5.3877199074074079E-3</v>
      </c>
      <c r="N308" s="10">
        <v>2.8047334880000001</v>
      </c>
      <c r="O308" s="10">
        <v>9.587463790000001</v>
      </c>
      <c r="P308" s="10">
        <v>0.29254175550841893</v>
      </c>
      <c r="Q308" s="9">
        <v>0.29254175550841893</v>
      </c>
      <c r="R308">
        <v>6.5995082900000028</v>
      </c>
      <c r="S308">
        <v>0.68834766258866908</v>
      </c>
      <c r="T308" s="9">
        <v>0.68834766258866908</v>
      </c>
      <c r="U308" s="3">
        <v>13.8119564</v>
      </c>
      <c r="V308" s="3">
        <v>9.2178032880000007</v>
      </c>
      <c r="W308" s="3">
        <v>0.56753443690000005</v>
      </c>
      <c r="X308" s="3">
        <v>0.65567660839999997</v>
      </c>
      <c r="Y308" s="3">
        <v>16.310748360000002</v>
      </c>
      <c r="Z308" s="3">
        <v>18.35731397</v>
      </c>
      <c r="AA308" s="3">
        <v>9.2259248219999996</v>
      </c>
      <c r="AB308" s="3">
        <v>12.03065831</v>
      </c>
      <c r="AC308" s="3">
        <v>90.221100879999995</v>
      </c>
      <c r="AD308" s="3">
        <v>80.633637089999993</v>
      </c>
      <c r="AE308" s="3">
        <v>32.845822920000003</v>
      </c>
      <c r="AF308" s="3">
        <v>32.588195419999998</v>
      </c>
      <c r="AG308" s="3">
        <v>72.628993899999998</v>
      </c>
      <c r="AH308" s="3">
        <v>79.22850219</v>
      </c>
      <c r="AI308" s="12">
        <v>43661</v>
      </c>
      <c r="AJ308" s="13">
        <v>653.86666666666667</v>
      </c>
      <c r="AK308" s="16">
        <v>2.9873599999999998</v>
      </c>
      <c r="AL308" s="10">
        <v>1.2640000000000207E-2</v>
      </c>
      <c r="AM308" s="10">
        <v>0.65845088144716413</v>
      </c>
      <c r="AN308" s="14">
        <v>12</v>
      </c>
      <c r="AO308" s="10">
        <v>285.14999999999998</v>
      </c>
      <c r="AP308" s="14">
        <v>10.5</v>
      </c>
      <c r="AQ308" s="14">
        <v>37</v>
      </c>
      <c r="AR308" s="10">
        <v>310.14999999999998</v>
      </c>
      <c r="AS308" s="14">
        <v>47.1</v>
      </c>
      <c r="AT308" s="14">
        <v>0.5</v>
      </c>
      <c r="AU308" s="10">
        <v>0.76557577483476069</v>
      </c>
      <c r="AV308" s="10">
        <v>14.053914866467727</v>
      </c>
      <c r="AW308" s="10">
        <v>0.66265993129659306</v>
      </c>
      <c r="AX308" s="10">
        <v>0.76557577483476069</v>
      </c>
      <c r="AY308" s="10">
        <v>10.80847938763362</v>
      </c>
      <c r="AZ308" s="10">
        <v>14.053914866467727</v>
      </c>
      <c r="BA308" s="10">
        <v>3.2454354788341071</v>
      </c>
      <c r="BB308" s="10">
        <v>0.33850823845814043</v>
      </c>
      <c r="BC308" s="2">
        <v>0.33850823845814043</v>
      </c>
      <c r="BD308" s="1" t="s">
        <v>59</v>
      </c>
      <c r="BF308" s="9">
        <v>0.68834766258866908</v>
      </c>
      <c r="BG308">
        <v>67</v>
      </c>
      <c r="BH308" s="19">
        <v>145.1</v>
      </c>
      <c r="BI308">
        <v>98</v>
      </c>
      <c r="BJ308" s="19">
        <v>31.5</v>
      </c>
      <c r="BK308">
        <v>88</v>
      </c>
      <c r="BL308" s="20">
        <v>13.5</v>
      </c>
      <c r="BM308">
        <v>87</v>
      </c>
      <c r="BN308">
        <v>66</v>
      </c>
      <c r="BO308" s="20">
        <v>7.09</v>
      </c>
      <c r="BP308">
        <v>87</v>
      </c>
      <c r="BQ308" s="19">
        <v>14.8</v>
      </c>
      <c r="BR308">
        <v>89</v>
      </c>
      <c r="BS308">
        <v>72</v>
      </c>
      <c r="BT308" s="20">
        <v>5.03</v>
      </c>
      <c r="BU308" s="20">
        <v>-1.3000000000000007</v>
      </c>
      <c r="BV308" s="20">
        <v>-2</v>
      </c>
      <c r="BW308" s="20">
        <v>-6</v>
      </c>
      <c r="BX308" s="20">
        <v>1</v>
      </c>
      <c r="BY308" s="20">
        <v>2.0599999999999996</v>
      </c>
      <c r="BZ308" s="25">
        <f t="shared" si="9"/>
        <v>44.452052260000002</v>
      </c>
      <c r="CA308" s="25">
        <f t="shared" si="8"/>
        <v>21.113342427404572</v>
      </c>
    </row>
    <row r="309" spans="1:79" x14ac:dyDescent="0.3">
      <c r="A309" s="2">
        <v>294</v>
      </c>
      <c r="B309" s="9" t="s">
        <v>382</v>
      </c>
      <c r="C309" s="10">
        <v>798</v>
      </c>
      <c r="D309" s="9" t="s">
        <v>58</v>
      </c>
      <c r="E309" s="10">
        <v>9.4555368140000002</v>
      </c>
      <c r="F309" s="10">
        <v>0.63549638080000004</v>
      </c>
      <c r="G309" s="10">
        <v>14.83719147</v>
      </c>
      <c r="H309" s="10">
        <v>9.3520311700000001</v>
      </c>
      <c r="I309" s="10">
        <v>79.508830750000001</v>
      </c>
      <c r="J309" s="10">
        <v>32.256804119999998</v>
      </c>
      <c r="K309" s="10">
        <v>67.695348330000002</v>
      </c>
      <c r="L309" s="11">
        <v>6.2094907407407411E-3</v>
      </c>
      <c r="M309" s="11">
        <v>6.9154976851851851E-3</v>
      </c>
      <c r="N309" s="10">
        <v>1.662284391</v>
      </c>
      <c r="O309" s="10">
        <v>11.533904320000005</v>
      </c>
      <c r="P309" s="10">
        <v>0.14412156932128942</v>
      </c>
      <c r="Q309" s="9">
        <v>0.14722911070155309</v>
      </c>
      <c r="R309">
        <v>4.9990087700000032</v>
      </c>
      <c r="S309">
        <v>0.43341860928494341</v>
      </c>
      <c r="T309" s="9">
        <v>0.4820051800271965</v>
      </c>
      <c r="U309" s="3">
        <v>13.712519336666668</v>
      </c>
      <c r="V309" s="3">
        <v>9.4078028723333347</v>
      </c>
      <c r="W309" s="3">
        <v>0.55398452903333328</v>
      </c>
      <c r="X309" s="3">
        <v>0.5969809273333333</v>
      </c>
      <c r="Y309" s="3">
        <v>14.171168373333332</v>
      </c>
      <c r="Z309" s="3">
        <v>15.976645863333333</v>
      </c>
      <c r="AA309" s="3">
        <v>7.7521407953333332</v>
      </c>
      <c r="AB309" s="3">
        <v>9.4551840303333332</v>
      </c>
      <c r="AC309" s="3">
        <v>89.533376766666663</v>
      </c>
      <c r="AD309" s="3">
        <v>77.967491779999989</v>
      </c>
      <c r="AE309" s="3">
        <v>32.35142441</v>
      </c>
      <c r="AF309" s="3">
        <v>32.532520996666662</v>
      </c>
      <c r="AG309" s="3">
        <v>61.994064143333333</v>
      </c>
      <c r="AH309" s="3">
        <v>67.57031851666666</v>
      </c>
      <c r="AI309" s="12">
        <v>43662</v>
      </c>
      <c r="AJ309" s="13">
        <v>657</v>
      </c>
      <c r="AK309" s="16">
        <v>2.9729779999999999</v>
      </c>
      <c r="AL309" s="10">
        <v>2.7022000000000101E-2</v>
      </c>
      <c r="AM309" s="10">
        <v>0.64127253629189329</v>
      </c>
      <c r="AN309" s="14">
        <v>12</v>
      </c>
      <c r="AO309" s="10">
        <v>285.14999999999998</v>
      </c>
      <c r="AP309" s="14">
        <v>10.5</v>
      </c>
      <c r="AQ309" s="14">
        <v>37</v>
      </c>
      <c r="AR309" s="10">
        <v>310.14999999999998</v>
      </c>
      <c r="AS309" s="14">
        <v>47.1</v>
      </c>
      <c r="AT309" s="14">
        <v>0.5</v>
      </c>
      <c r="AU309" s="10">
        <v>0.74535549384126831</v>
      </c>
      <c r="AV309" s="10">
        <v>11.058982175339304</v>
      </c>
      <c r="AW309" s="10">
        <v>0.6497525787609687</v>
      </c>
      <c r="AX309" s="10">
        <v>0.70018182219418679</v>
      </c>
      <c r="AY309" s="10">
        <v>9.1276505584744587</v>
      </c>
      <c r="AZ309" s="10">
        <v>11.157929913647129</v>
      </c>
      <c r="BA309" s="10">
        <v>2.0221787924644072</v>
      </c>
      <c r="BB309" s="10">
        <v>0.17532474141977331</v>
      </c>
      <c r="BC309" s="2">
        <v>0.17552428137163456</v>
      </c>
      <c r="BD309" s="1" t="s">
        <v>59</v>
      </c>
      <c r="BF309" s="9">
        <v>0.4820051800271965</v>
      </c>
      <c r="BG309">
        <v>51</v>
      </c>
      <c r="BH309" s="19">
        <v>141.80000000000001</v>
      </c>
      <c r="BI309">
        <v>82</v>
      </c>
      <c r="BJ309" s="19">
        <v>32</v>
      </c>
      <c r="BK309">
        <v>88</v>
      </c>
      <c r="BL309" s="20">
        <v>15</v>
      </c>
      <c r="BM309">
        <v>85</v>
      </c>
      <c r="BN309">
        <v>62</v>
      </c>
      <c r="BO309" s="20">
        <v>7.6</v>
      </c>
      <c r="BP309">
        <v>94</v>
      </c>
      <c r="BQ309" s="19">
        <v>15.1</v>
      </c>
      <c r="BR309">
        <v>88</v>
      </c>
      <c r="BS309">
        <v>98</v>
      </c>
      <c r="BT309" s="20">
        <v>5.46</v>
      </c>
      <c r="BU309" s="20">
        <v>-9.9999999999999645E-2</v>
      </c>
      <c r="BV309" s="20">
        <v>-3</v>
      </c>
      <c r="BW309" s="20">
        <v>-36</v>
      </c>
      <c r="BX309" s="20">
        <v>-6</v>
      </c>
      <c r="BY309" s="20">
        <v>2.1399999999999997</v>
      </c>
      <c r="BZ309" s="25">
        <f t="shared" si="9"/>
        <v>37.194574340000003</v>
      </c>
      <c r="CA309" s="25">
        <f t="shared" si="8"/>
        <v>18.498100355891705</v>
      </c>
    </row>
    <row r="310" spans="1:79" x14ac:dyDescent="0.3">
      <c r="A310" s="2">
        <v>295</v>
      </c>
      <c r="B310" s="9" t="s">
        <v>383</v>
      </c>
      <c r="C310" s="10">
        <v>685</v>
      </c>
      <c r="D310" s="9" t="s">
        <v>58</v>
      </c>
      <c r="E310" s="10">
        <v>8.9252711349999991</v>
      </c>
      <c r="F310" s="10">
        <v>0.62823073190000001</v>
      </c>
      <c r="G310" s="10">
        <v>16.566569940000001</v>
      </c>
      <c r="H310" s="10">
        <v>10.378624050000001</v>
      </c>
      <c r="I310" s="10">
        <v>80.734461199999998</v>
      </c>
      <c r="J310" s="10">
        <v>34.920975439999999</v>
      </c>
      <c r="K310" s="10">
        <v>73.161431379999996</v>
      </c>
      <c r="L310" s="11">
        <v>4.5543981481481486E-3</v>
      </c>
      <c r="M310" s="11">
        <v>5.2430439814814813E-3</v>
      </c>
      <c r="N310" s="10">
        <v>2.0892391830000001</v>
      </c>
      <c r="O310" s="10">
        <v>11.039766530000009</v>
      </c>
      <c r="P310" s="10">
        <v>0.18924668174119427</v>
      </c>
      <c r="Q310" s="9">
        <v>0.18051495026673417</v>
      </c>
      <c r="R310">
        <v>13.749135379999998</v>
      </c>
      <c r="S310">
        <v>1.2454190351433083</v>
      </c>
      <c r="T310" s="9">
        <v>1.0501008400365193</v>
      </c>
      <c r="U310" s="3">
        <v>13.895129586666664</v>
      </c>
      <c r="V310" s="3">
        <v>9.164794595</v>
      </c>
      <c r="W310" s="3">
        <v>0.49358656070000001</v>
      </c>
      <c r="X310" s="3">
        <v>0.57590153989999993</v>
      </c>
      <c r="Y310" s="3">
        <v>16.298320223333334</v>
      </c>
      <c r="Z310" s="3">
        <v>17.774038076666667</v>
      </c>
      <c r="AA310" s="3">
        <v>8.0475407956666682</v>
      </c>
      <c r="AB310" s="3">
        <v>10.179738591000001</v>
      </c>
      <c r="AC310" s="3">
        <v>91.426465146666672</v>
      </c>
      <c r="AD310" s="3">
        <v>79.635800826666667</v>
      </c>
      <c r="AE310" s="3">
        <v>34.426354140000001</v>
      </c>
      <c r="AF310" s="3">
        <v>34.500795456666665</v>
      </c>
      <c r="AG310" s="3">
        <v>61.338963673333332</v>
      </c>
      <c r="AH310" s="3">
        <v>73.665761473333347</v>
      </c>
      <c r="AI310" s="12">
        <v>43662</v>
      </c>
      <c r="AJ310" s="13">
        <v>657</v>
      </c>
      <c r="AK310" s="16">
        <v>2.9729779999999999</v>
      </c>
      <c r="AL310" s="10">
        <v>2.7022000000000101E-2</v>
      </c>
      <c r="AM310" s="10">
        <v>0.63394084843547449</v>
      </c>
      <c r="AN310" s="14">
        <v>12</v>
      </c>
      <c r="AO310" s="10">
        <v>285.14999999999998</v>
      </c>
      <c r="AP310" s="14">
        <v>10.5</v>
      </c>
      <c r="AQ310" s="14">
        <v>37</v>
      </c>
      <c r="AR310" s="10">
        <v>310.14999999999998</v>
      </c>
      <c r="AS310" s="14">
        <v>47.1</v>
      </c>
      <c r="AT310" s="14">
        <v>0.5</v>
      </c>
      <c r="AU310" s="10">
        <v>0.73683382245563511</v>
      </c>
      <c r="AV310" s="10">
        <v>12.206809053868822</v>
      </c>
      <c r="AW310" s="10">
        <v>0.57891353250640198</v>
      </c>
      <c r="AX310" s="10">
        <v>0.6754584127383142</v>
      </c>
      <c r="AY310" s="10">
        <v>9.4228658212888874</v>
      </c>
      <c r="AZ310" s="10">
        <v>11.964460454660065</v>
      </c>
      <c r="BA310" s="10">
        <v>2.4830716942050479</v>
      </c>
      <c r="BB310" s="10">
        <v>0.22492067087265169</v>
      </c>
      <c r="BC310" s="2">
        <v>0.21507379697280302</v>
      </c>
      <c r="BD310" s="1" t="s">
        <v>59</v>
      </c>
      <c r="BF310" s="9">
        <v>1.0501008400365193</v>
      </c>
      <c r="BG310">
        <v>61</v>
      </c>
      <c r="BH310" s="19">
        <v>162.5</v>
      </c>
      <c r="BI310">
        <v>135</v>
      </c>
      <c r="BJ310" s="19">
        <v>35.700000000000003</v>
      </c>
      <c r="BK310">
        <v>94</v>
      </c>
      <c r="BL310" s="20">
        <v>12.4</v>
      </c>
      <c r="BM310">
        <v>89</v>
      </c>
      <c r="BN310">
        <v>71</v>
      </c>
      <c r="BO310" s="20">
        <v>12.38</v>
      </c>
      <c r="BP310">
        <v>84</v>
      </c>
      <c r="BQ310" s="19">
        <v>14.7</v>
      </c>
      <c r="BR310">
        <v>86</v>
      </c>
      <c r="BS310">
        <v>69</v>
      </c>
      <c r="BT310" s="20">
        <v>15.48</v>
      </c>
      <c r="BU310" s="20">
        <v>-2.2999999999999989</v>
      </c>
      <c r="BV310" s="20">
        <v>3</v>
      </c>
      <c r="BW310" s="20">
        <v>2</v>
      </c>
      <c r="BX310" s="20">
        <v>10</v>
      </c>
      <c r="BY310" s="20">
        <v>-3.0999999999999996</v>
      </c>
      <c r="BZ310" s="25">
        <f t="shared" si="9"/>
        <v>61.23496995</v>
      </c>
      <c r="CA310" s="25">
        <f t="shared" si="8"/>
        <v>23.18957441893491</v>
      </c>
    </row>
    <row r="311" spans="1:79" x14ac:dyDescent="0.3">
      <c r="A311" s="2">
        <v>298</v>
      </c>
      <c r="B311" s="9" t="s">
        <v>386</v>
      </c>
      <c r="C311" s="10">
        <v>651</v>
      </c>
      <c r="D311" s="9" t="s">
        <v>58</v>
      </c>
      <c r="E311" s="10">
        <v>8.7064151980000002</v>
      </c>
      <c r="F311" s="10">
        <v>0.76273839929999998</v>
      </c>
      <c r="G311" s="10">
        <v>17.660490880000001</v>
      </c>
      <c r="H311" s="10">
        <v>13.299322650000001</v>
      </c>
      <c r="I311" s="10">
        <v>85.028284110000001</v>
      </c>
      <c r="J311" s="10">
        <v>27.810538180000002</v>
      </c>
      <c r="K311" s="10">
        <v>71.097082240000006</v>
      </c>
      <c r="L311" s="11">
        <v>5.1226851851851858E-3</v>
      </c>
      <c r="M311" s="11">
        <v>5.8240625000000002E-3</v>
      </c>
      <c r="N311" s="10">
        <v>3.1445396800000012</v>
      </c>
      <c r="O311" s="10">
        <v>11.463834759999997</v>
      </c>
      <c r="P311" s="10">
        <v>0.27430085532740195</v>
      </c>
      <c r="Q311" s="9">
        <v>0.27430085532740195</v>
      </c>
      <c r="R311">
        <v>9.7942612300000036</v>
      </c>
      <c r="S311">
        <v>0.8543616891770347</v>
      </c>
      <c r="T311" s="9">
        <v>0.8543616891770347</v>
      </c>
      <c r="U311" s="3">
        <v>13.942719800000001</v>
      </c>
      <c r="V311" s="3">
        <v>8.7064151980000002</v>
      </c>
      <c r="W311" s="3">
        <v>0.59861766110000003</v>
      </c>
      <c r="X311" s="3">
        <v>0.76273839929999998</v>
      </c>
      <c r="Y311" s="3">
        <v>17.013221569999999</v>
      </c>
      <c r="Z311" s="3">
        <v>17.660490880000001</v>
      </c>
      <c r="AA311" s="3">
        <v>10.154782969999999</v>
      </c>
      <c r="AB311" s="3">
        <v>13.299322650000001</v>
      </c>
      <c r="AC311" s="3">
        <v>96.492118869999999</v>
      </c>
      <c r="AD311" s="3">
        <v>85.028284110000001</v>
      </c>
      <c r="AE311" s="3">
        <v>28.078977829999999</v>
      </c>
      <c r="AF311" s="3">
        <v>27.810538180000002</v>
      </c>
      <c r="AG311" s="3">
        <v>61.302821010000002</v>
      </c>
      <c r="AH311" s="3">
        <v>71.097082240000006</v>
      </c>
      <c r="AI311" s="12">
        <v>43662</v>
      </c>
      <c r="AJ311" s="13">
        <v>657</v>
      </c>
      <c r="AK311" s="16">
        <v>2.9729779999999999</v>
      </c>
      <c r="AL311" s="10">
        <v>2.7022000000000101E-2</v>
      </c>
      <c r="AM311" s="10">
        <v>0.76967108330435008</v>
      </c>
      <c r="AN311" s="14">
        <v>12</v>
      </c>
      <c r="AO311" s="10">
        <v>285.14999999999998</v>
      </c>
      <c r="AP311" s="14">
        <v>10.5</v>
      </c>
      <c r="AQ311" s="14">
        <v>37</v>
      </c>
      <c r="AR311" s="10">
        <v>310.14999999999998</v>
      </c>
      <c r="AS311" s="14">
        <v>47.1</v>
      </c>
      <c r="AT311" s="14">
        <v>0.5</v>
      </c>
      <c r="AU311" s="10">
        <v>0.89459401100959013</v>
      </c>
      <c r="AV311" s="10">
        <v>15.798969372737487</v>
      </c>
      <c r="AW311" s="10">
        <v>0.70210150032579921</v>
      </c>
      <c r="AX311" s="10">
        <v>0.89459401100959013</v>
      </c>
      <c r="AY311" s="10">
        <v>11.945008389672248</v>
      </c>
      <c r="AZ311" s="10">
        <v>15.798969372737487</v>
      </c>
      <c r="BA311" s="10">
        <v>3.8539609830652388</v>
      </c>
      <c r="BB311" s="10">
        <v>0.33618427548455343</v>
      </c>
      <c r="BC311" s="2">
        <v>0.33618427548455343</v>
      </c>
      <c r="BD311" s="1" t="s">
        <v>59</v>
      </c>
      <c r="BF311" s="9">
        <v>0.8543616891770347</v>
      </c>
      <c r="BG311">
        <v>47</v>
      </c>
      <c r="BH311" s="19">
        <v>143.69999999999999</v>
      </c>
      <c r="BI311">
        <v>81</v>
      </c>
      <c r="BJ311" s="19">
        <v>30</v>
      </c>
      <c r="BK311">
        <v>75</v>
      </c>
      <c r="BL311" s="20">
        <v>14.5</v>
      </c>
      <c r="BM311">
        <v>93</v>
      </c>
      <c r="BN311">
        <v>72</v>
      </c>
      <c r="BO311" s="20">
        <v>2.0699999999999998</v>
      </c>
      <c r="BP311">
        <v>87</v>
      </c>
      <c r="BQ311" s="19">
        <v>13.3</v>
      </c>
      <c r="BR311">
        <v>92</v>
      </c>
      <c r="BS311">
        <v>71</v>
      </c>
      <c r="BT311" s="20">
        <v>1.37</v>
      </c>
      <c r="BU311" s="20">
        <v>1.1999999999999993</v>
      </c>
      <c r="BV311" s="20">
        <v>1</v>
      </c>
      <c r="BW311" s="20">
        <v>1</v>
      </c>
      <c r="BX311" s="20">
        <v>-12</v>
      </c>
      <c r="BY311" s="20">
        <v>0.69999999999999973</v>
      </c>
      <c r="BZ311" s="25">
        <f t="shared" si="9"/>
        <v>36.74098197</v>
      </c>
      <c r="CA311" s="25">
        <f t="shared" si="8"/>
        <v>17.792510187804275</v>
      </c>
    </row>
    <row r="312" spans="1:79" x14ac:dyDescent="0.3">
      <c r="A312" s="2">
        <v>299</v>
      </c>
      <c r="B312" s="9" t="s">
        <v>387</v>
      </c>
      <c r="C312" s="10">
        <v>865</v>
      </c>
      <c r="D312" s="9" t="s">
        <v>58</v>
      </c>
      <c r="E312" s="10">
        <v>10.71518163</v>
      </c>
      <c r="F312" s="10">
        <v>0.4208391963</v>
      </c>
      <c r="G312" s="10">
        <v>24.667763260000001</v>
      </c>
      <c r="H312" s="10">
        <v>10.37294131</v>
      </c>
      <c r="I312" s="10">
        <v>80.559339489999999</v>
      </c>
      <c r="J312" s="10">
        <v>32.13662171</v>
      </c>
      <c r="K312" s="10">
        <v>73.592269459999997</v>
      </c>
      <c r="L312" s="11">
        <v>5.8796296296296296E-3</v>
      </c>
      <c r="M312" s="11">
        <v>6.2036921296296293E-3</v>
      </c>
      <c r="N312" s="10">
        <v>0.32167661999999986</v>
      </c>
      <c r="O312" s="10">
        <v>9.4614183700000041</v>
      </c>
      <c r="P312" s="10">
        <v>3.3998773484107091E-2</v>
      </c>
      <c r="Q312" s="9">
        <v>4.9171600735796545E-2</v>
      </c>
      <c r="R312">
        <v>3.8946312899999924</v>
      </c>
      <c r="S312">
        <v>0.41163292200976742</v>
      </c>
      <c r="T312" s="9">
        <v>0.30459572800694301</v>
      </c>
      <c r="U312" s="3">
        <v>13.955336105000001</v>
      </c>
      <c r="V312" s="3">
        <v>10.655306079999999</v>
      </c>
      <c r="W312" s="3">
        <v>0.41657074659999999</v>
      </c>
      <c r="X312" s="3">
        <v>0.44616463055</v>
      </c>
      <c r="Y312" s="3">
        <v>23.496637639999999</v>
      </c>
      <c r="Z312" s="3">
        <v>23.123074854999999</v>
      </c>
      <c r="AA312" s="3">
        <v>9.7329567604999987</v>
      </c>
      <c r="AB312" s="3">
        <v>10.250239544999999</v>
      </c>
      <c r="AC312" s="3">
        <v>89.610590620000011</v>
      </c>
      <c r="AD312" s="3">
        <v>79.34024909</v>
      </c>
      <c r="AE312" s="3">
        <v>32.436915515000003</v>
      </c>
      <c r="AF312" s="3">
        <v>32.154906230000002</v>
      </c>
      <c r="AG312" s="3">
        <v>69.814246170000004</v>
      </c>
      <c r="AH312" s="3">
        <v>72.855963459999998</v>
      </c>
      <c r="AI312" s="12">
        <v>43662</v>
      </c>
      <c r="AJ312" s="13">
        <v>657</v>
      </c>
      <c r="AK312" s="16">
        <v>2.9729779999999999</v>
      </c>
      <c r="AL312" s="10">
        <v>2.7022000000000101E-2</v>
      </c>
      <c r="AM312" s="10">
        <v>0.42466428910674753</v>
      </c>
      <c r="AN312" s="14">
        <v>12</v>
      </c>
      <c r="AO312" s="10">
        <v>285.14999999999998</v>
      </c>
      <c r="AP312" s="14">
        <v>10.5</v>
      </c>
      <c r="AQ312" s="14">
        <v>37</v>
      </c>
      <c r="AR312" s="10">
        <v>310.14999999999998</v>
      </c>
      <c r="AS312" s="14">
        <v>47.1</v>
      </c>
      <c r="AT312" s="14">
        <v>0.5</v>
      </c>
      <c r="AU312" s="10">
        <v>0.49359023349759557</v>
      </c>
      <c r="AV312" s="10">
        <v>12.17576702736681</v>
      </c>
      <c r="AW312" s="10">
        <v>0.48858389116394596</v>
      </c>
      <c r="AX312" s="10">
        <v>0.52329370958724786</v>
      </c>
      <c r="AY312" s="10">
        <v>11.451583262500968</v>
      </c>
      <c r="AZ312" s="10">
        <v>12.054277002832681</v>
      </c>
      <c r="BA312" s="10">
        <v>0.34437973416022416</v>
      </c>
      <c r="BB312" s="10">
        <v>3.6398320071351416E-2</v>
      </c>
      <c r="BC312" s="2">
        <v>5.7055878897187218E-2</v>
      </c>
      <c r="BD312" s="1" t="s">
        <v>59</v>
      </c>
      <c r="BF312" s="9">
        <v>0.30459572800694301</v>
      </c>
      <c r="BG312">
        <v>69</v>
      </c>
      <c r="BH312" s="19">
        <v>146.9</v>
      </c>
      <c r="BI312">
        <v>94</v>
      </c>
      <c r="BJ312" s="19">
        <v>29.5</v>
      </c>
      <c r="BK312">
        <v>85</v>
      </c>
      <c r="BL312" s="20">
        <v>13.8</v>
      </c>
      <c r="BM312">
        <v>86</v>
      </c>
      <c r="BN312">
        <v>87</v>
      </c>
      <c r="BO312" s="20">
        <v>4.7300000000000004</v>
      </c>
      <c r="BP312">
        <v>89</v>
      </c>
      <c r="BQ312" s="19">
        <v>14.6</v>
      </c>
      <c r="BR312">
        <v>80</v>
      </c>
      <c r="BS312">
        <v>83</v>
      </c>
      <c r="BT312" s="20">
        <v>11.31</v>
      </c>
      <c r="BU312" s="20">
        <v>-0.79999999999999893</v>
      </c>
      <c r="BV312" s="20">
        <v>6</v>
      </c>
      <c r="BW312" s="20">
        <v>4</v>
      </c>
      <c r="BX312" s="20">
        <v>-4</v>
      </c>
      <c r="BY312" s="20">
        <v>-6.58</v>
      </c>
      <c r="BZ312" s="25">
        <f t="shared" si="9"/>
        <v>42.637682779999999</v>
      </c>
      <c r="CA312" s="25">
        <f t="shared" si="8"/>
        <v>19.758319441361543</v>
      </c>
    </row>
    <row r="313" spans="1:79" x14ac:dyDescent="0.3">
      <c r="A313" s="2">
        <v>301</v>
      </c>
      <c r="B313" s="9" t="s">
        <v>389</v>
      </c>
      <c r="C313" s="10">
        <v>827</v>
      </c>
      <c r="D313" s="9" t="s">
        <v>58</v>
      </c>
      <c r="E313" s="10">
        <v>9.8839963300000004</v>
      </c>
      <c r="F313" s="10">
        <v>0.48165026919999998</v>
      </c>
      <c r="G313" s="10">
        <v>23.31813567</v>
      </c>
      <c r="H313" s="10">
        <v>11.23184271</v>
      </c>
      <c r="I313" s="10">
        <v>76.498419429999998</v>
      </c>
      <c r="J313" s="10">
        <v>32.771500070000002</v>
      </c>
      <c r="K313" s="10">
        <v>76.075772619999995</v>
      </c>
      <c r="L313" s="11">
        <v>4.0162037037037033E-3</v>
      </c>
      <c r="M313" s="11">
        <v>4.6643402777777777E-3</v>
      </c>
      <c r="N313" s="10">
        <v>1.1582505100000002</v>
      </c>
      <c r="O313" s="10">
        <v>13.463306740000007</v>
      </c>
      <c r="P313" s="10">
        <v>8.6030165721382029E-2</v>
      </c>
      <c r="Q313" s="9">
        <v>3.3371451434901396E-2</v>
      </c>
      <c r="R313">
        <v>7.1775277400000022</v>
      </c>
      <c r="S313">
        <v>0.53311774578196958</v>
      </c>
      <c r="T313" s="9">
        <v>0.52181655231356461</v>
      </c>
      <c r="U313" s="3">
        <v>13.674913776666665</v>
      </c>
      <c r="V313" s="3">
        <v>10.247282409999999</v>
      </c>
      <c r="W313" s="3">
        <v>0.4267780950333333</v>
      </c>
      <c r="X313" s="3">
        <v>0.45060223999999999</v>
      </c>
      <c r="Y313" s="3">
        <v>23.946222770000002</v>
      </c>
      <c r="Z313" s="3">
        <v>23.725347436666667</v>
      </c>
      <c r="AA313" s="3">
        <v>10.199020423333332</v>
      </c>
      <c r="AB313" s="3">
        <v>10.669363450000001</v>
      </c>
      <c r="AC313" s="3">
        <v>91.383811630000011</v>
      </c>
      <c r="AD313" s="3">
        <v>78.341856893333329</v>
      </c>
      <c r="AE313" s="3">
        <v>32.045937813333332</v>
      </c>
      <c r="AF313" s="3">
        <v>32.005835866666665</v>
      </c>
      <c r="AG313" s="3">
        <v>67.461644443333327</v>
      </c>
      <c r="AH313" s="3">
        <v>74.295477749999989</v>
      </c>
      <c r="AI313" s="12">
        <v>43663</v>
      </c>
      <c r="AJ313" s="13">
        <v>656.80000000000007</v>
      </c>
      <c r="AK313" s="16">
        <v>2.9363649999999999</v>
      </c>
      <c r="AL313" s="10">
        <v>6.3635000000000108E-2</v>
      </c>
      <c r="AM313" s="10">
        <v>0.4920882818042035</v>
      </c>
      <c r="AN313" s="14">
        <v>12</v>
      </c>
      <c r="AO313" s="10">
        <v>285.14999999999998</v>
      </c>
      <c r="AP313" s="14">
        <v>10.5</v>
      </c>
      <c r="AQ313" s="14">
        <v>37</v>
      </c>
      <c r="AR313" s="10">
        <v>310.14999999999998</v>
      </c>
      <c r="AS313" s="14">
        <v>47.1</v>
      </c>
      <c r="AT313" s="14">
        <v>0.5</v>
      </c>
      <c r="AU313" s="10">
        <v>0.57196965281376377</v>
      </c>
      <c r="AV313" s="10">
        <v>13.337265963434142</v>
      </c>
      <c r="AW313" s="10">
        <v>0.50680781150643062</v>
      </c>
      <c r="AX313" s="10">
        <v>0.53509947621950638</v>
      </c>
      <c r="AY313" s="10">
        <v>12.116555575381133</v>
      </c>
      <c r="AZ313" s="10">
        <v>12.687962111237676</v>
      </c>
      <c r="BA313" s="10">
        <v>1.3825000075653122</v>
      </c>
      <c r="BB313" s="10">
        <v>0.10268651188476981</v>
      </c>
      <c r="BC313" s="2">
        <v>4.0534528953898676E-2</v>
      </c>
      <c r="BD313" s="1" t="s">
        <v>59</v>
      </c>
      <c r="BF313" s="9">
        <v>0.52181655231356461</v>
      </c>
      <c r="BG313">
        <v>60</v>
      </c>
      <c r="BH313" s="19">
        <v>149.30000000000001</v>
      </c>
      <c r="BI313">
        <v>127</v>
      </c>
      <c r="BJ313" s="19">
        <v>31.6</v>
      </c>
      <c r="BK313">
        <v>88</v>
      </c>
      <c r="BL313" s="20">
        <v>12.4</v>
      </c>
      <c r="BM313">
        <v>85</v>
      </c>
      <c r="BN313">
        <v>68</v>
      </c>
      <c r="BO313" s="20">
        <v>10.95</v>
      </c>
      <c r="BP313">
        <v>84</v>
      </c>
      <c r="BQ313" s="19">
        <v>12.9</v>
      </c>
      <c r="BR313">
        <v>87</v>
      </c>
      <c r="BS313">
        <v>66</v>
      </c>
      <c r="BT313" s="20">
        <v>6.84</v>
      </c>
      <c r="BU313" s="20">
        <v>-0.5</v>
      </c>
      <c r="BV313" s="20">
        <v>-2</v>
      </c>
      <c r="BW313" s="20">
        <v>2</v>
      </c>
      <c r="BX313" s="20">
        <v>4</v>
      </c>
      <c r="BY313" s="20">
        <v>4.1099999999999994</v>
      </c>
      <c r="BZ313" s="25">
        <f t="shared" si="9"/>
        <v>57.60623099</v>
      </c>
      <c r="CA313" s="25">
        <f t="shared" si="8"/>
        <v>25.843411692609717</v>
      </c>
    </row>
    <row r="314" spans="1:79" x14ac:dyDescent="0.3">
      <c r="A314" s="2">
        <v>302</v>
      </c>
      <c r="B314" s="9" t="s">
        <v>390</v>
      </c>
      <c r="C314" s="10">
        <v>855</v>
      </c>
      <c r="D314" s="9" t="s">
        <v>58</v>
      </c>
      <c r="E314" s="10">
        <v>8.3277637490000007</v>
      </c>
      <c r="F314" s="10">
        <v>0.69766320380000002</v>
      </c>
      <c r="G314" s="10">
        <v>20.5416135</v>
      </c>
      <c r="H314" s="10">
        <v>14.26560261</v>
      </c>
      <c r="I314" s="10">
        <v>80.959017230000001</v>
      </c>
      <c r="J314" s="10">
        <v>32.857243689999997</v>
      </c>
      <c r="K314" s="10">
        <v>97.675481880000007</v>
      </c>
      <c r="L314" s="11">
        <v>4.8668981481481488E-3</v>
      </c>
      <c r="M314" s="11">
        <v>5.4340162037037039E-3</v>
      </c>
      <c r="N314" s="10">
        <v>4.8743022949999997</v>
      </c>
      <c r="O314" s="10">
        <v>11.24124569</v>
      </c>
      <c r="P314" s="10">
        <v>0.43360873246779824</v>
      </c>
      <c r="Q314" s="9">
        <v>0.29804238808751177</v>
      </c>
      <c r="R314">
        <v>24.822911160000004</v>
      </c>
      <c r="S314">
        <v>2.2081993263506372</v>
      </c>
      <c r="T314" s="9">
        <v>1.969231706308431</v>
      </c>
      <c r="U314" s="3">
        <v>13.857318656666665</v>
      </c>
      <c r="V314" s="3">
        <v>8.8430711296666669</v>
      </c>
      <c r="W314" s="3">
        <v>0.51890302513333331</v>
      </c>
      <c r="X314" s="3">
        <v>0.61556901563333344</v>
      </c>
      <c r="Y314" s="3">
        <v>16.903484303333336</v>
      </c>
      <c r="Z314" s="3">
        <v>19.873488383333335</v>
      </c>
      <c r="AA314" s="3">
        <v>8.744997983666666</v>
      </c>
      <c r="AB314" s="3">
        <v>12.27436052</v>
      </c>
      <c r="AC314" s="3">
        <v>92.309540023333341</v>
      </c>
      <c r="AD314" s="3">
        <v>80.518435960000005</v>
      </c>
      <c r="AE314" s="3">
        <v>32.888618016666669</v>
      </c>
      <c r="AF314" s="3">
        <v>32.492244549999995</v>
      </c>
      <c r="AG314" s="3">
        <v>70.164389803333336</v>
      </c>
      <c r="AH314" s="3">
        <v>93.409149619999994</v>
      </c>
      <c r="AI314" s="12">
        <v>43663</v>
      </c>
      <c r="AJ314" s="13">
        <v>656.80000000000007</v>
      </c>
      <c r="AK314" s="16">
        <v>2.9363649999999999</v>
      </c>
      <c r="AL314" s="10">
        <v>6.3635000000000108E-2</v>
      </c>
      <c r="AM314" s="10">
        <v>0.7127825087821168</v>
      </c>
      <c r="AN314" s="14">
        <v>12</v>
      </c>
      <c r="AO314" s="10">
        <v>285.14999999999998</v>
      </c>
      <c r="AP314" s="14">
        <v>10.5</v>
      </c>
      <c r="AQ314" s="14">
        <v>37</v>
      </c>
      <c r="AR314" s="10">
        <v>310.14999999999998</v>
      </c>
      <c r="AS314" s="14">
        <v>47.1</v>
      </c>
      <c r="AT314" s="14">
        <v>0.5</v>
      </c>
      <c r="AU314" s="10">
        <v>0.82848947872740897</v>
      </c>
      <c r="AV314" s="10">
        <v>17.018510660834906</v>
      </c>
      <c r="AW314" s="10">
        <v>0.61620807068683037</v>
      </c>
      <c r="AX314" s="10">
        <v>0.73100093297883706</v>
      </c>
      <c r="AY314" s="10">
        <v>10.420675324887625</v>
      </c>
      <c r="AZ314" s="10">
        <v>14.620023924386231</v>
      </c>
      <c r="BA314" s="10">
        <v>5.8157706271885825</v>
      </c>
      <c r="BB314" s="10">
        <v>0.51735997838408443</v>
      </c>
      <c r="BC314" s="2">
        <v>0.35459206546542893</v>
      </c>
      <c r="BD314" s="1" t="s">
        <v>59</v>
      </c>
      <c r="BF314" s="9">
        <v>1.969231706308431</v>
      </c>
      <c r="BG314">
        <v>51</v>
      </c>
      <c r="BH314" s="19">
        <v>140</v>
      </c>
      <c r="BI314">
        <v>125</v>
      </c>
      <c r="BJ314" s="19">
        <v>28.8</v>
      </c>
      <c r="BK314">
        <v>83</v>
      </c>
      <c r="BL314" s="20">
        <v>14.8</v>
      </c>
      <c r="BM314">
        <v>85</v>
      </c>
      <c r="BN314">
        <v>70</v>
      </c>
      <c r="BO314" s="20">
        <v>15.58</v>
      </c>
      <c r="BP314">
        <v>86</v>
      </c>
      <c r="BQ314" s="19">
        <v>14.6</v>
      </c>
      <c r="BR314">
        <v>86</v>
      </c>
      <c r="BS314">
        <v>80</v>
      </c>
      <c r="BT314" s="20">
        <v>12.89</v>
      </c>
      <c r="BU314" s="20">
        <v>0.20000000000000107</v>
      </c>
      <c r="BV314" s="20">
        <v>-1</v>
      </c>
      <c r="BW314" s="20">
        <v>-10</v>
      </c>
      <c r="BX314" s="20">
        <v>-3</v>
      </c>
      <c r="BY314" s="20">
        <v>2.6899999999999995</v>
      </c>
      <c r="BZ314" s="25">
        <f t="shared" si="9"/>
        <v>56.699046250000002</v>
      </c>
      <c r="CA314" s="25">
        <f t="shared" si="8"/>
        <v>28.928084821428577</v>
      </c>
    </row>
    <row r="315" spans="1:79" x14ac:dyDescent="0.3">
      <c r="A315" s="2">
        <v>303</v>
      </c>
      <c r="B315" s="9" t="s">
        <v>391</v>
      </c>
      <c r="C315" s="10">
        <v>817</v>
      </c>
      <c r="D315" s="9" t="s">
        <v>58</v>
      </c>
      <c r="E315" s="10">
        <v>8.473278401</v>
      </c>
      <c r="F315" s="10">
        <v>0.82767510499999997</v>
      </c>
      <c r="G315" s="10">
        <v>23.725596060000001</v>
      </c>
      <c r="H315" s="10">
        <v>19.61447064</v>
      </c>
      <c r="I315" s="10">
        <v>82.284587259999995</v>
      </c>
      <c r="J315" s="10">
        <v>28.740599599999999</v>
      </c>
      <c r="K315" s="10">
        <v>105.7044286</v>
      </c>
      <c r="L315" s="11">
        <v>3.8310185185185183E-3</v>
      </c>
      <c r="M315" s="11">
        <v>4.5254513888888888E-3</v>
      </c>
      <c r="N315" s="10">
        <v>5.94720622</v>
      </c>
      <c r="O315" s="10">
        <v>11.700294400000004</v>
      </c>
      <c r="P315" s="10">
        <v>0.50829543400207078</v>
      </c>
      <c r="Q315" s="9">
        <v>0.37910121998255025</v>
      </c>
      <c r="R315">
        <v>15.238239250000007</v>
      </c>
      <c r="S315">
        <v>1.3023808400923655</v>
      </c>
      <c r="T315" s="9">
        <v>0.8347685354012927</v>
      </c>
      <c r="U315" s="3">
        <v>13.870574443333332</v>
      </c>
      <c r="V315" s="3">
        <v>8.6368710013333327</v>
      </c>
      <c r="W315" s="3">
        <v>0.5937337791666667</v>
      </c>
      <c r="X315" s="3">
        <v>0.75563462393333325</v>
      </c>
      <c r="Y315" s="3">
        <v>22.846224276666664</v>
      </c>
      <c r="Z315" s="3">
        <v>23.930349873333331</v>
      </c>
      <c r="AA315" s="3">
        <v>13.542723559999999</v>
      </c>
      <c r="AB315" s="3">
        <v>18.051935546666666</v>
      </c>
      <c r="AC315" s="3">
        <v>94.043777463333342</v>
      </c>
      <c r="AD315" s="3">
        <v>81.998198709999997</v>
      </c>
      <c r="AE315" s="3">
        <v>28.384296293333335</v>
      </c>
      <c r="AF315" s="3">
        <v>28.191754426666666</v>
      </c>
      <c r="AG315" s="3">
        <v>92.60485461333333</v>
      </c>
      <c r="AH315" s="3">
        <v>102.59392190666667</v>
      </c>
      <c r="AI315" s="12">
        <v>43663</v>
      </c>
      <c r="AJ315" s="13">
        <v>656.80000000000007</v>
      </c>
      <c r="AK315" s="16">
        <v>2.9363649999999999</v>
      </c>
      <c r="AL315" s="10">
        <v>6.3635000000000108E-2</v>
      </c>
      <c r="AM315" s="10">
        <v>0.84561194367866388</v>
      </c>
      <c r="AN315" s="14">
        <v>12</v>
      </c>
      <c r="AO315" s="10">
        <v>285.14999999999998</v>
      </c>
      <c r="AP315" s="14">
        <v>10.5</v>
      </c>
      <c r="AQ315" s="14">
        <v>37</v>
      </c>
      <c r="AR315" s="10">
        <v>310.14999999999998</v>
      </c>
      <c r="AS315" s="14">
        <v>47.1</v>
      </c>
      <c r="AT315" s="14">
        <v>0.5</v>
      </c>
      <c r="AU315" s="10">
        <v>0.98288129940371571</v>
      </c>
      <c r="AV315" s="10">
        <v>23.319444684580478</v>
      </c>
      <c r="AW315" s="10">
        <v>0.70507113823027456</v>
      </c>
      <c r="AX315" s="10">
        <v>0.89733173869719429</v>
      </c>
      <c r="AY315" s="10">
        <v>16.087412260682544</v>
      </c>
      <c r="AZ315" s="10">
        <v>21.489832721962539</v>
      </c>
      <c r="BA315" s="10">
        <v>7.08162356310946</v>
      </c>
      <c r="BB315" s="10">
        <v>0.60525174162365158</v>
      </c>
      <c r="BC315" s="2">
        <v>0.45418370122436363</v>
      </c>
      <c r="BD315" s="1" t="s">
        <v>59</v>
      </c>
      <c r="BF315" s="9">
        <v>0.8347685354012927</v>
      </c>
      <c r="BG315">
        <v>51</v>
      </c>
      <c r="BH315" s="19">
        <v>148.69999999999999</v>
      </c>
      <c r="BI315">
        <v>150</v>
      </c>
      <c r="BJ315" s="19">
        <v>30.9</v>
      </c>
      <c r="BK315">
        <v>84</v>
      </c>
      <c r="BL315" s="20">
        <v>10.199999999999999</v>
      </c>
      <c r="BM315">
        <v>89</v>
      </c>
      <c r="BN315">
        <v>101</v>
      </c>
      <c r="BO315" s="20">
        <v>1.52</v>
      </c>
      <c r="BP315">
        <v>92</v>
      </c>
      <c r="BQ315" s="19">
        <v>12.1</v>
      </c>
      <c r="BR315">
        <v>92</v>
      </c>
      <c r="BS315">
        <v>91</v>
      </c>
      <c r="BT315" s="20">
        <v>3.09</v>
      </c>
      <c r="BU315" s="20">
        <v>-1.9000000000000004</v>
      </c>
      <c r="BV315" s="20">
        <v>-3</v>
      </c>
      <c r="BW315" s="20">
        <v>10</v>
      </c>
      <c r="BX315" s="20">
        <v>-8</v>
      </c>
      <c r="BY315" s="20">
        <v>-1.5699999999999998</v>
      </c>
      <c r="BZ315" s="25">
        <f t="shared" si="9"/>
        <v>68.038855499999997</v>
      </c>
      <c r="CA315" s="25">
        <f t="shared" si="8"/>
        <v>30.770536082949793</v>
      </c>
    </row>
    <row r="316" spans="1:79" x14ac:dyDescent="0.3">
      <c r="A316" s="2">
        <v>304</v>
      </c>
      <c r="B316" s="9" t="s">
        <v>392</v>
      </c>
      <c r="C316" s="10">
        <v>764</v>
      </c>
      <c r="D316" s="9" t="s">
        <v>58</v>
      </c>
      <c r="E316" s="10">
        <v>9.4283308459999997</v>
      </c>
      <c r="F316" s="10">
        <v>0.55500824059999998</v>
      </c>
      <c r="G316" s="10">
        <v>23.124262680000001</v>
      </c>
      <c r="H316" s="10">
        <v>12.82896964</v>
      </c>
      <c r="I316" s="10">
        <v>80.106444879999998</v>
      </c>
      <c r="J316" s="10">
        <v>33.145716640000003</v>
      </c>
      <c r="K316" s="10">
        <v>67.808582389999998</v>
      </c>
      <c r="L316" s="11">
        <v>4.8611111111111112E-3</v>
      </c>
      <c r="M316" s="11">
        <v>5.4687384259259264E-3</v>
      </c>
      <c r="N316" s="10">
        <v>2.6496376500000007</v>
      </c>
      <c r="O316" s="10">
        <v>11.869422729999997</v>
      </c>
      <c r="P316" s="10">
        <v>0.22323222538051785</v>
      </c>
      <c r="Q316" s="9">
        <v>0.22323222538051785</v>
      </c>
      <c r="R316">
        <v>8.5612962099999947</v>
      </c>
      <c r="S316">
        <v>0.72129002435487422</v>
      </c>
      <c r="T316" s="9">
        <v>0.72129002435487422</v>
      </c>
      <c r="U316" s="3">
        <v>13.859772680000001</v>
      </c>
      <c r="V316" s="3">
        <v>9.4283308459999997</v>
      </c>
      <c r="W316" s="3">
        <v>0.51957567260000004</v>
      </c>
      <c r="X316" s="3">
        <v>0.55500824059999998</v>
      </c>
      <c r="Y316" s="3">
        <v>19.598027850000001</v>
      </c>
      <c r="Z316" s="3">
        <v>23.124262680000001</v>
      </c>
      <c r="AA316" s="3">
        <v>10.17933199</v>
      </c>
      <c r="AB316" s="3">
        <v>12.82896964</v>
      </c>
      <c r="AC316" s="3">
        <v>91.975867609999995</v>
      </c>
      <c r="AD316" s="3">
        <v>80.106444879999998</v>
      </c>
      <c r="AE316" s="3">
        <v>33.137178630000001</v>
      </c>
      <c r="AF316" s="3">
        <v>33.145716640000003</v>
      </c>
      <c r="AG316" s="3">
        <v>59.247286180000003</v>
      </c>
      <c r="AH316" s="3">
        <v>67.808582389999998</v>
      </c>
      <c r="AI316" s="12">
        <v>43663</v>
      </c>
      <c r="AJ316" s="13">
        <v>656.80000000000007</v>
      </c>
      <c r="AK316" s="16">
        <v>2.9363649999999999</v>
      </c>
      <c r="AL316" s="10">
        <v>6.3635000000000108E-2</v>
      </c>
      <c r="AM316" s="10">
        <v>0.56703601963652339</v>
      </c>
      <c r="AN316" s="14">
        <v>12</v>
      </c>
      <c r="AO316" s="10">
        <v>285.14999999999998</v>
      </c>
      <c r="AP316" s="14">
        <v>10.5</v>
      </c>
      <c r="AQ316" s="14">
        <v>37</v>
      </c>
      <c r="AR316" s="10">
        <v>310.14999999999998</v>
      </c>
      <c r="AS316" s="14">
        <v>47.1</v>
      </c>
      <c r="AT316" s="14">
        <v>0.5</v>
      </c>
      <c r="AU316" s="10">
        <v>0.65908376053028461</v>
      </c>
      <c r="AV316" s="10">
        <v>15.240826006624518</v>
      </c>
      <c r="AW316" s="10">
        <v>0.61700685346051054</v>
      </c>
      <c r="AX316" s="10">
        <v>0.65908376053028461</v>
      </c>
      <c r="AY316" s="10">
        <v>12.092117497759956</v>
      </c>
      <c r="AZ316" s="10">
        <v>15.240826006624518</v>
      </c>
      <c r="BA316" s="10">
        <v>3.1487085088645621</v>
      </c>
      <c r="BB316" s="10">
        <v>0.26527899296283325</v>
      </c>
      <c r="BC316" s="2">
        <v>0.26527899296283325</v>
      </c>
      <c r="BD316" s="1" t="s">
        <v>59</v>
      </c>
      <c r="BF316" s="9">
        <v>0.72129002435487422</v>
      </c>
      <c r="BG316">
        <v>60</v>
      </c>
      <c r="BH316" s="19">
        <v>142</v>
      </c>
      <c r="BI316">
        <v>100</v>
      </c>
      <c r="BJ316" s="19">
        <v>31.3</v>
      </c>
      <c r="BK316">
        <v>92</v>
      </c>
      <c r="BL316" s="20">
        <v>13.3</v>
      </c>
      <c r="BM316">
        <v>88</v>
      </c>
      <c r="BN316">
        <v>78</v>
      </c>
      <c r="BO316" s="20">
        <v>8.83</v>
      </c>
      <c r="BP316">
        <v>91</v>
      </c>
      <c r="BQ316" s="19">
        <v>14.4</v>
      </c>
      <c r="BR316">
        <v>88</v>
      </c>
      <c r="BS316">
        <v>69</v>
      </c>
      <c r="BT316" s="20">
        <v>12.14</v>
      </c>
      <c r="BU316" s="20">
        <v>-1.0999999999999996</v>
      </c>
      <c r="BV316" s="20">
        <v>0</v>
      </c>
      <c r="BW316" s="20">
        <v>9</v>
      </c>
      <c r="BX316" s="20">
        <v>1</v>
      </c>
      <c r="BY316" s="20">
        <v>-3.3100000000000005</v>
      </c>
      <c r="BZ316" s="25">
        <f t="shared" si="9"/>
        <v>45.359237</v>
      </c>
      <c r="CA316" s="25">
        <f t="shared" si="8"/>
        <v>22.495158202737553</v>
      </c>
    </row>
    <row r="317" spans="1:79" x14ac:dyDescent="0.3">
      <c r="A317" s="2">
        <v>305</v>
      </c>
      <c r="B317" s="9" t="s">
        <v>393</v>
      </c>
      <c r="C317" s="10">
        <v>802</v>
      </c>
      <c r="D317" s="9" t="s">
        <v>58</v>
      </c>
      <c r="E317" s="10">
        <v>9.3139116420000008</v>
      </c>
      <c r="F317" s="10">
        <v>0.64409880159999999</v>
      </c>
      <c r="G317" s="10">
        <v>17.964140109999999</v>
      </c>
      <c r="H317" s="10">
        <v>11.56729093</v>
      </c>
      <c r="I317" s="10">
        <v>81.185104870000004</v>
      </c>
      <c r="J317" s="10">
        <v>33.2263977</v>
      </c>
      <c r="K317" s="10">
        <v>79.59964386</v>
      </c>
      <c r="L317" s="11">
        <v>4.9652777777777777E-3</v>
      </c>
      <c r="M317" s="11">
        <v>5.5034606481481479E-3</v>
      </c>
      <c r="N317" s="10">
        <v>1.9140153929999997</v>
      </c>
      <c r="O317" s="10">
        <v>11.927837740000001</v>
      </c>
      <c r="P317" s="10">
        <v>0.16046625002127163</v>
      </c>
      <c r="Q317" s="9">
        <v>0.11934233424542717</v>
      </c>
      <c r="R317">
        <v>4.3765459399999997</v>
      </c>
      <c r="S317">
        <v>0.36691863482710313</v>
      </c>
      <c r="T317" s="9">
        <v>0.44886961555217592</v>
      </c>
      <c r="U317" s="3">
        <v>13.847926629999998</v>
      </c>
      <c r="V317" s="3">
        <v>9.8635879973333349</v>
      </c>
      <c r="W317" s="3">
        <v>0.50219701696666663</v>
      </c>
      <c r="X317" s="3">
        <v>0.55207592969999997</v>
      </c>
      <c r="Y317" s="3">
        <v>18.053203509999999</v>
      </c>
      <c r="Z317" s="3">
        <v>19.047761943333331</v>
      </c>
      <c r="AA317" s="3">
        <v>9.0265169039999993</v>
      </c>
      <c r="AB317" s="3">
        <v>10.461834734333333</v>
      </c>
      <c r="AC317" s="3">
        <v>92.852783633333331</v>
      </c>
      <c r="AD317" s="3">
        <v>80.818888093333328</v>
      </c>
      <c r="AE317" s="3">
        <v>32.578064646666668</v>
      </c>
      <c r="AF317" s="3">
        <v>31.992784233333335</v>
      </c>
      <c r="AG317" s="3">
        <v>75.226216579999985</v>
      </c>
      <c r="AH317" s="3">
        <v>80.549214390000017</v>
      </c>
      <c r="AI317" s="12">
        <v>43663</v>
      </c>
      <c r="AJ317" s="13">
        <v>656.80000000000007</v>
      </c>
      <c r="AK317" s="16">
        <v>2.9363649999999999</v>
      </c>
      <c r="AL317" s="10">
        <v>6.3635000000000108E-2</v>
      </c>
      <c r="AM317" s="10">
        <v>0.65805729355853237</v>
      </c>
      <c r="AN317" s="14">
        <v>12</v>
      </c>
      <c r="AO317" s="10">
        <v>285.14999999999998</v>
      </c>
      <c r="AP317" s="14">
        <v>10.5</v>
      </c>
      <c r="AQ317" s="14">
        <v>37</v>
      </c>
      <c r="AR317" s="10">
        <v>310.14999999999998</v>
      </c>
      <c r="AS317" s="14">
        <v>47.1</v>
      </c>
      <c r="AT317" s="14">
        <v>0.5</v>
      </c>
      <c r="AU317" s="10">
        <v>0.76488064366873054</v>
      </c>
      <c r="AV317" s="10">
        <v>13.740423050292058</v>
      </c>
      <c r="AW317" s="10">
        <v>0.59636934059152014</v>
      </c>
      <c r="AX317" s="10">
        <v>0.65560158071088825</v>
      </c>
      <c r="AY317" s="10">
        <v>10.742945126974695</v>
      </c>
      <c r="AZ317" s="10">
        <v>12.428354636420877</v>
      </c>
      <c r="BA317" s="10">
        <v>2.2472462055631741</v>
      </c>
      <c r="BB317" s="10">
        <v>0.18840348557283224</v>
      </c>
      <c r="BC317" s="2">
        <v>0.14023856474091001</v>
      </c>
      <c r="BD317" s="1" t="s">
        <v>59</v>
      </c>
      <c r="BF317" s="9">
        <v>0.44886961555217592</v>
      </c>
      <c r="BG317">
        <v>58</v>
      </c>
      <c r="BH317" s="19">
        <v>140.9</v>
      </c>
      <c r="BI317">
        <v>92</v>
      </c>
      <c r="BJ317" s="19">
        <v>29.2</v>
      </c>
      <c r="BK317">
        <v>90</v>
      </c>
      <c r="BL317" s="20">
        <v>12.4</v>
      </c>
      <c r="BM317">
        <v>88</v>
      </c>
      <c r="BN317">
        <v>80</v>
      </c>
      <c r="BO317" s="20">
        <v>6.69</v>
      </c>
      <c r="BP317">
        <v>91</v>
      </c>
      <c r="BQ317" s="19">
        <v>13.3</v>
      </c>
      <c r="BR317">
        <v>89</v>
      </c>
      <c r="BS317">
        <v>69</v>
      </c>
      <c r="BT317" s="20">
        <v>4.67</v>
      </c>
      <c r="BU317" s="20">
        <v>-0.90000000000000036</v>
      </c>
      <c r="BV317" s="20">
        <v>-1</v>
      </c>
      <c r="BW317" s="20">
        <v>11</v>
      </c>
      <c r="BX317" s="20">
        <v>-1</v>
      </c>
      <c r="BY317" s="20">
        <v>2.0200000000000005</v>
      </c>
      <c r="BZ317" s="25">
        <f t="shared" si="9"/>
        <v>41.730498040000001</v>
      </c>
      <c r="CA317" s="25">
        <f t="shared" si="8"/>
        <v>21.019945307490477</v>
      </c>
    </row>
    <row r="318" spans="1:79" x14ac:dyDescent="0.3">
      <c r="A318" s="2">
        <v>306</v>
      </c>
      <c r="B318" s="9" t="s">
        <v>394</v>
      </c>
      <c r="C318" s="10">
        <v>812</v>
      </c>
      <c r="D318" s="9" t="s">
        <v>58</v>
      </c>
      <c r="E318" s="10">
        <v>10.86415682</v>
      </c>
      <c r="F318" s="10">
        <v>0.56968598879999999</v>
      </c>
      <c r="G318" s="10">
        <v>21.58238502</v>
      </c>
      <c r="H318" s="10">
        <v>12.274668480000001</v>
      </c>
      <c r="I318" s="10">
        <v>81.392076849999995</v>
      </c>
      <c r="J318" s="10">
        <v>30.22027099</v>
      </c>
      <c r="K318" s="10">
        <v>61.182522429999999</v>
      </c>
      <c r="L318" s="11">
        <v>4.7743055555555551E-3</v>
      </c>
      <c r="M318" s="11">
        <v>5.3587847222222214E-3</v>
      </c>
      <c r="N318" s="10">
        <v>-0.24575231999999936</v>
      </c>
      <c r="O318" s="10">
        <v>10.558644650000005</v>
      </c>
      <c r="P318" s="10">
        <v>-2.3274987287312414E-2</v>
      </c>
      <c r="Q318" s="9">
        <v>5.8653184267728829E-2</v>
      </c>
      <c r="R318">
        <v>0.59219987000000174</v>
      </c>
      <c r="S318">
        <v>5.6086731737865755E-2</v>
      </c>
      <c r="T318" s="9">
        <v>0.24737269896048497</v>
      </c>
      <c r="U318" s="3">
        <v>13.819534033333333</v>
      </c>
      <c r="V318" s="3">
        <v>10.406294276666667</v>
      </c>
      <c r="W318" s="3">
        <v>0.50760433689999995</v>
      </c>
      <c r="X318" s="3">
        <v>0.53094601199999991</v>
      </c>
      <c r="Y318" s="3">
        <v>24.350405439999999</v>
      </c>
      <c r="Z318" s="3">
        <v>24.694152900000002</v>
      </c>
      <c r="AA318" s="3">
        <v>12.329677573333335</v>
      </c>
      <c r="AB318" s="3">
        <v>13.044200153333334</v>
      </c>
      <c r="AC318" s="3">
        <v>90.762674786666665</v>
      </c>
      <c r="AD318" s="3">
        <v>79.240358973333329</v>
      </c>
      <c r="AE318" s="3">
        <v>30.190964976666667</v>
      </c>
      <c r="AF318" s="3">
        <v>30.598950703333333</v>
      </c>
      <c r="AG318" s="3">
        <v>58.612007673333331</v>
      </c>
      <c r="AH318" s="3">
        <v>61.553588653333328</v>
      </c>
      <c r="AI318" s="12">
        <v>43663</v>
      </c>
      <c r="AJ318" s="13">
        <v>656.80000000000007</v>
      </c>
      <c r="AK318" s="16">
        <v>2.9363649999999999</v>
      </c>
      <c r="AL318" s="10">
        <v>6.3635000000000108E-2</v>
      </c>
      <c r="AM318" s="10">
        <v>0.58203185448675487</v>
      </c>
      <c r="AN318" s="14">
        <v>12</v>
      </c>
      <c r="AO318" s="10">
        <v>285.14999999999998</v>
      </c>
      <c r="AP318" s="14">
        <v>10.5</v>
      </c>
      <c r="AQ318" s="14">
        <v>37</v>
      </c>
      <c r="AR318" s="10">
        <v>310.14999999999998</v>
      </c>
      <c r="AS318" s="14">
        <v>47.1</v>
      </c>
      <c r="AT318" s="14">
        <v>0.5</v>
      </c>
      <c r="AU318" s="10">
        <v>0.67651388998082129</v>
      </c>
      <c r="AV318" s="10">
        <v>14.600783244944006</v>
      </c>
      <c r="AW318" s="10">
        <v>0.60279064480891142</v>
      </c>
      <c r="AX318" s="10">
        <v>0.63050936658023671</v>
      </c>
      <c r="AY318" s="10">
        <v>14.678073107164282</v>
      </c>
      <c r="AZ318" s="10">
        <v>15.504072428230927</v>
      </c>
      <c r="BA318" s="10">
        <v>-0.34489870856139859</v>
      </c>
      <c r="BB318" s="10">
        <v>-3.2665055032550835E-2</v>
      </c>
      <c r="BC318" s="2">
        <v>6.757361163744946E-2</v>
      </c>
      <c r="BD318" s="1" t="s">
        <v>59</v>
      </c>
      <c r="BF318" s="9">
        <v>0.24737269896048497</v>
      </c>
      <c r="BG318">
        <v>63</v>
      </c>
      <c r="BH318" s="19">
        <v>148.19999999999999</v>
      </c>
      <c r="BI318">
        <v>81</v>
      </c>
      <c r="BJ318" s="19">
        <v>30</v>
      </c>
      <c r="BK318">
        <v>93</v>
      </c>
      <c r="BL318" s="20">
        <v>12</v>
      </c>
      <c r="BM318">
        <v>75</v>
      </c>
      <c r="BN318">
        <v>64</v>
      </c>
      <c r="BO318" s="20">
        <v>9.1</v>
      </c>
      <c r="BP318">
        <v>85</v>
      </c>
      <c r="BQ318" s="19">
        <v>15.7</v>
      </c>
      <c r="BR318">
        <v>89</v>
      </c>
      <c r="BS318">
        <v>66</v>
      </c>
      <c r="BT318" s="20">
        <v>11.01</v>
      </c>
      <c r="BU318" s="20">
        <v>-3.6999999999999993</v>
      </c>
      <c r="BV318" s="20">
        <v>-14</v>
      </c>
      <c r="BW318" s="20">
        <v>-2</v>
      </c>
      <c r="BX318" s="20">
        <v>8</v>
      </c>
      <c r="BY318" s="20">
        <v>-1.9100000000000001</v>
      </c>
      <c r="BZ318" s="25">
        <f t="shared" si="9"/>
        <v>36.74098197</v>
      </c>
      <c r="CA318" s="25">
        <f t="shared" si="8"/>
        <v>16.728397982264909</v>
      </c>
    </row>
    <row r="319" spans="1:79" x14ac:dyDescent="0.3">
      <c r="A319" s="2">
        <v>307</v>
      </c>
      <c r="B319" s="9" t="s">
        <v>395</v>
      </c>
      <c r="C319" s="10">
        <v>815</v>
      </c>
      <c r="D319" s="9" t="s">
        <v>58</v>
      </c>
      <c r="E319" s="10">
        <v>9.3625994969999997</v>
      </c>
      <c r="F319" s="10">
        <v>0.57395186259999997</v>
      </c>
      <c r="G319" s="10">
        <v>22.71199678</v>
      </c>
      <c r="H319" s="10">
        <v>13.04022975</v>
      </c>
      <c r="I319" s="10">
        <v>80.342737240000005</v>
      </c>
      <c r="J319" s="10">
        <v>36.486807710000001</v>
      </c>
      <c r="K319" s="10">
        <v>88.605748079999998</v>
      </c>
      <c r="L319" s="11">
        <v>4.3229166666666667E-3</v>
      </c>
      <c r="M319" s="11">
        <v>4.8437384259259258E-3</v>
      </c>
      <c r="N319" s="10">
        <v>1.7108138999999998</v>
      </c>
      <c r="O319" s="10">
        <v>11.138065699999999</v>
      </c>
      <c r="P319" s="10">
        <v>0.15360062923672643</v>
      </c>
      <c r="Q319" s="9">
        <v>0.11579026325843755</v>
      </c>
      <c r="R319">
        <v>9.5667722099999963</v>
      </c>
      <c r="S319">
        <v>0.858925819588225</v>
      </c>
      <c r="T319" s="9">
        <v>0.70078857736653399</v>
      </c>
      <c r="U319" s="3">
        <v>13.827584359999998</v>
      </c>
      <c r="V319" s="3">
        <v>9.4303004129999994</v>
      </c>
      <c r="W319" s="3">
        <v>0.514091937</v>
      </c>
      <c r="X319" s="3">
        <v>0.56322828830000005</v>
      </c>
      <c r="Y319" s="3">
        <v>20.94362722</v>
      </c>
      <c r="Z319" s="3">
        <v>21.757395110000001</v>
      </c>
      <c r="AA319" s="3">
        <v>10.770901220000001</v>
      </c>
      <c r="AB319" s="3">
        <v>12.240399413333334</v>
      </c>
      <c r="AC319" s="3">
        <v>92.027828406666671</v>
      </c>
      <c r="AD319" s="3">
        <v>78.612383840000007</v>
      </c>
      <c r="AE319" s="3">
        <v>36.428814026666664</v>
      </c>
      <c r="AF319" s="3">
        <v>36.445350623333333</v>
      </c>
      <c r="AG319" s="3">
        <v>78.240690200000003</v>
      </c>
      <c r="AH319" s="3">
        <v>87.311582219999991</v>
      </c>
      <c r="AI319" s="12">
        <v>43663</v>
      </c>
      <c r="AJ319" s="13">
        <v>656.80000000000007</v>
      </c>
      <c r="AK319" s="16">
        <v>2.9363649999999999</v>
      </c>
      <c r="AL319" s="10">
        <v>6.3635000000000108E-2</v>
      </c>
      <c r="AM319" s="10">
        <v>0.58639017554016615</v>
      </c>
      <c r="AN319" s="14">
        <v>12</v>
      </c>
      <c r="AO319" s="10">
        <v>285.14999999999998</v>
      </c>
      <c r="AP319" s="14">
        <v>10.5</v>
      </c>
      <c r="AQ319" s="14">
        <v>37</v>
      </c>
      <c r="AR319" s="10">
        <v>310.14999999999998</v>
      </c>
      <c r="AS319" s="14">
        <v>47.1</v>
      </c>
      <c r="AT319" s="14">
        <v>0.5</v>
      </c>
      <c r="AU319" s="10">
        <v>0.68157970331543427</v>
      </c>
      <c r="AV319" s="10">
        <v>15.480036027013499</v>
      </c>
      <c r="AW319" s="10">
        <v>0.61049480405905543</v>
      </c>
      <c r="AX319" s="10">
        <v>0.66884523712385269</v>
      </c>
      <c r="AY319" s="10">
        <v>12.786651353285476</v>
      </c>
      <c r="AZ319" s="10">
        <v>14.537641854658949</v>
      </c>
      <c r="BA319" s="10">
        <v>2.0345990778670036</v>
      </c>
      <c r="BB319" s="10">
        <v>0.18267077360362524</v>
      </c>
      <c r="BC319" s="2">
        <v>0.13791593554693249</v>
      </c>
      <c r="BD319" s="1" t="s">
        <v>59</v>
      </c>
      <c r="BF319" s="9">
        <v>0.70078857736653399</v>
      </c>
      <c r="BG319">
        <v>61</v>
      </c>
      <c r="BH319" s="19">
        <v>151.9</v>
      </c>
      <c r="BI319">
        <v>102</v>
      </c>
      <c r="BJ319" s="19">
        <v>31.3</v>
      </c>
      <c r="BK319">
        <v>92</v>
      </c>
      <c r="BL319" s="20">
        <v>15</v>
      </c>
      <c r="BM319">
        <v>86</v>
      </c>
      <c r="BN319">
        <v>99</v>
      </c>
      <c r="BO319" s="20">
        <v>3.3</v>
      </c>
      <c r="BP319">
        <v>88</v>
      </c>
      <c r="BQ319" s="19">
        <v>15.8</v>
      </c>
      <c r="BR319">
        <v>86</v>
      </c>
      <c r="BS319">
        <v>77</v>
      </c>
      <c r="BT319" s="20">
        <v>5.23</v>
      </c>
      <c r="BU319" s="20">
        <v>-0.80000000000000071</v>
      </c>
      <c r="BV319" s="20">
        <v>0</v>
      </c>
      <c r="BW319" s="20">
        <v>22</v>
      </c>
      <c r="BX319" s="20">
        <v>4</v>
      </c>
      <c r="BY319" s="20">
        <v>-1.9300000000000006</v>
      </c>
      <c r="BZ319" s="25">
        <f t="shared" si="9"/>
        <v>46.266421740000006</v>
      </c>
      <c r="CA319" s="25">
        <f t="shared" si="8"/>
        <v>20.051661504203288</v>
      </c>
    </row>
    <row r="320" spans="1:79" x14ac:dyDescent="0.3">
      <c r="A320" s="2">
        <v>308</v>
      </c>
      <c r="B320" s="9" t="s">
        <v>396</v>
      </c>
      <c r="C320" s="10">
        <v>805</v>
      </c>
      <c r="D320" s="9" t="s">
        <v>58</v>
      </c>
      <c r="E320" s="10">
        <v>9.9434107899999997</v>
      </c>
      <c r="F320" s="10">
        <v>0.59655911019999996</v>
      </c>
      <c r="G320" s="10">
        <v>17.513140960000001</v>
      </c>
      <c r="H320" s="10">
        <v>10.44717136</v>
      </c>
      <c r="I320" s="10">
        <v>79.354375610000005</v>
      </c>
      <c r="J320" s="10">
        <v>34.03897139</v>
      </c>
      <c r="K320" s="10">
        <v>86.253953460000005</v>
      </c>
      <c r="L320" s="11">
        <v>4.7685185185185183E-3</v>
      </c>
      <c r="M320" s="11">
        <v>5.5208217592592592E-3</v>
      </c>
      <c r="N320" s="10">
        <v>0.72119832499999958</v>
      </c>
      <c r="O320" s="10">
        <v>12.765179789999991</v>
      </c>
      <c r="P320" s="10">
        <v>5.6497310407251235E-2</v>
      </c>
      <c r="Q320" s="9">
        <v>8.8225630622478221E-2</v>
      </c>
      <c r="R320">
        <v>11.09244837</v>
      </c>
      <c r="S320">
        <v>0.86896138969304781</v>
      </c>
      <c r="T320" s="9">
        <v>0.65364397108183614</v>
      </c>
      <c r="U320" s="3">
        <v>13.83277133</v>
      </c>
      <c r="V320" s="3">
        <v>10.066955976333333</v>
      </c>
      <c r="W320" s="3">
        <v>0.51979676313333334</v>
      </c>
      <c r="X320" s="3">
        <v>0.59140649430000003</v>
      </c>
      <c r="Y320" s="3">
        <v>17.641572319999998</v>
      </c>
      <c r="Z320" s="3">
        <v>17.339446293333335</v>
      </c>
      <c r="AA320" s="3">
        <v>9.1657449386666681</v>
      </c>
      <c r="AB320" s="3">
        <v>10.250357533333334</v>
      </c>
      <c r="AC320" s="3">
        <v>92.494238716666658</v>
      </c>
      <c r="AD320" s="3">
        <v>79.701736826666661</v>
      </c>
      <c r="AE320" s="3">
        <v>34.250702726666667</v>
      </c>
      <c r="AF320" s="3">
        <v>34.242464680000005</v>
      </c>
      <c r="AG320" s="3">
        <v>76.407271423333327</v>
      </c>
      <c r="AH320" s="3">
        <v>84.645956733333335</v>
      </c>
      <c r="AI320" s="12">
        <v>43663</v>
      </c>
      <c r="AJ320" s="13">
        <v>656.80000000000007</v>
      </c>
      <c r="AK320" s="16">
        <v>2.9363649999999999</v>
      </c>
      <c r="AL320" s="10">
        <v>6.3635000000000108E-2</v>
      </c>
      <c r="AM320" s="10">
        <v>0.60948735276438726</v>
      </c>
      <c r="AN320" s="14">
        <v>12</v>
      </c>
      <c r="AO320" s="10">
        <v>285.14999999999998</v>
      </c>
      <c r="AP320" s="14">
        <v>10.5</v>
      </c>
      <c r="AQ320" s="14">
        <v>37</v>
      </c>
      <c r="AR320" s="10">
        <v>310.14999999999998</v>
      </c>
      <c r="AS320" s="14">
        <v>47.1</v>
      </c>
      <c r="AT320" s="14">
        <v>0.5</v>
      </c>
      <c r="AU320" s="10">
        <v>0.70842627724619123</v>
      </c>
      <c r="AV320" s="10">
        <v>12.406769253180588</v>
      </c>
      <c r="AW320" s="10">
        <v>0.61726940303989963</v>
      </c>
      <c r="AX320" s="10">
        <v>0.70230743933439943</v>
      </c>
      <c r="AY320" s="10">
        <v>10.893593555017597</v>
      </c>
      <c r="AZ320" s="10">
        <v>12.175010078346247</v>
      </c>
      <c r="BA320" s="10">
        <v>0.85993007327862792</v>
      </c>
      <c r="BB320" s="10">
        <v>6.7365292727978768E-2</v>
      </c>
      <c r="BC320" s="2">
        <v>0.1041637989289224</v>
      </c>
      <c r="BD320" s="1" t="s">
        <v>59</v>
      </c>
      <c r="BF320" s="9">
        <v>0.65364397108183614</v>
      </c>
      <c r="BG320">
        <v>53</v>
      </c>
      <c r="BH320" s="19">
        <v>146.6</v>
      </c>
      <c r="BI320">
        <v>92</v>
      </c>
      <c r="BJ320" s="19">
        <v>33.200000000000003</v>
      </c>
      <c r="BK320">
        <v>85</v>
      </c>
      <c r="BL320" s="20">
        <v>10.6</v>
      </c>
      <c r="BM320">
        <v>88</v>
      </c>
      <c r="BN320">
        <v>60</v>
      </c>
      <c r="BO320" s="20">
        <v>4.3099999999999996</v>
      </c>
      <c r="BP320">
        <v>89</v>
      </c>
      <c r="BQ320" s="19">
        <v>13.6</v>
      </c>
      <c r="BR320">
        <v>91</v>
      </c>
      <c r="BS320">
        <v>71</v>
      </c>
      <c r="BT320" s="20">
        <v>7.81</v>
      </c>
      <c r="BU320" s="20">
        <v>-3</v>
      </c>
      <c r="BV320" s="20">
        <v>-3</v>
      </c>
      <c r="BW320" s="20">
        <v>-11</v>
      </c>
      <c r="BX320" s="20">
        <v>-4</v>
      </c>
      <c r="BY320" s="20">
        <v>-3.5</v>
      </c>
      <c r="BZ320" s="25">
        <f t="shared" si="9"/>
        <v>41.730498040000001</v>
      </c>
      <c r="CA320" s="25">
        <f t="shared" si="8"/>
        <v>19.417156334858895</v>
      </c>
    </row>
    <row r="321" spans="1:79" x14ac:dyDescent="0.3">
      <c r="A321" s="2">
        <v>309</v>
      </c>
      <c r="B321" s="9" t="s">
        <v>397</v>
      </c>
      <c r="C321" s="10">
        <v>864</v>
      </c>
      <c r="D321" s="9" t="s">
        <v>58</v>
      </c>
      <c r="E321" s="10">
        <v>10.48585742</v>
      </c>
      <c r="F321" s="10">
        <v>0.52121757700000004</v>
      </c>
      <c r="G321" s="10">
        <v>19.963086199999999</v>
      </c>
      <c r="H321" s="10">
        <v>10.439113499999999</v>
      </c>
      <c r="I321" s="10">
        <v>77.03384269</v>
      </c>
      <c r="J321" s="10">
        <v>37.361750069999999</v>
      </c>
      <c r="K321" s="10">
        <v>77.999796840000002</v>
      </c>
      <c r="L321" s="11">
        <v>4.9305555555555552E-3</v>
      </c>
      <c r="M321" s="11">
        <v>5.6249884259259265E-3</v>
      </c>
      <c r="N321" s="10">
        <v>0.3044081099999989</v>
      </c>
      <c r="O321" s="10">
        <v>16.587978969999995</v>
      </c>
      <c r="P321" s="10">
        <v>1.8351127075247251E-2</v>
      </c>
      <c r="Q321" s="9">
        <v>3.8016357195196727E-2</v>
      </c>
      <c r="R321">
        <v>4.9884853700000065</v>
      </c>
      <c r="S321">
        <v>0.30072894226728142</v>
      </c>
      <c r="T321" s="9">
        <v>0.19129736862170896</v>
      </c>
      <c r="U321" s="3">
        <v>13.842882846666667</v>
      </c>
      <c r="V321" s="3">
        <v>10.220083270000002</v>
      </c>
      <c r="W321" s="3">
        <v>0.52326427886666671</v>
      </c>
      <c r="X321" s="3">
        <v>0.54152830083333336</v>
      </c>
      <c r="Y321" s="3">
        <v>19.600739766666667</v>
      </c>
      <c r="Z321" s="3">
        <v>20.003240136666665</v>
      </c>
      <c r="AA321" s="3">
        <v>10.249027723333334</v>
      </c>
      <c r="AB321" s="3">
        <v>10.802713562333333</v>
      </c>
      <c r="AC321" s="3">
        <v>93.292646613333318</v>
      </c>
      <c r="AD321" s="3">
        <v>76.614976336666658</v>
      </c>
      <c r="AE321" s="3">
        <v>36.404324793333338</v>
      </c>
      <c r="AF321" s="3">
        <v>36.975920416666668</v>
      </c>
      <c r="AG321" s="3">
        <v>73.447300353333333</v>
      </c>
      <c r="AH321" s="3">
        <v>76.69590963666667</v>
      </c>
      <c r="AI321" s="12">
        <v>43663</v>
      </c>
      <c r="AJ321" s="13">
        <v>656.80000000000007</v>
      </c>
      <c r="AK321" s="16">
        <v>2.9363649999999999</v>
      </c>
      <c r="AL321" s="10">
        <v>6.3635000000000108E-2</v>
      </c>
      <c r="AM321" s="10">
        <v>0.53251306666575859</v>
      </c>
      <c r="AN321" s="14">
        <v>12</v>
      </c>
      <c r="AO321" s="10">
        <v>285.14999999999998</v>
      </c>
      <c r="AP321" s="14">
        <v>10.5</v>
      </c>
      <c r="AQ321" s="14">
        <v>37</v>
      </c>
      <c r="AR321" s="10">
        <v>310.14999999999998</v>
      </c>
      <c r="AS321" s="14">
        <v>47.1</v>
      </c>
      <c r="AT321" s="14">
        <v>0.5</v>
      </c>
      <c r="AU321" s="10">
        <v>0.61895664888195034</v>
      </c>
      <c r="AV321" s="10">
        <v>12.356284935693507</v>
      </c>
      <c r="AW321" s="10">
        <v>0.62138714966426067</v>
      </c>
      <c r="AX321" s="10">
        <v>0.64307605335906903</v>
      </c>
      <c r="AY321" s="10">
        <v>12.151767981769957</v>
      </c>
      <c r="AZ321" s="10">
        <v>12.866560867455703</v>
      </c>
      <c r="BA321" s="10">
        <v>0.30503975127456151</v>
      </c>
      <c r="BB321" s="10">
        <v>1.8389205329126457E-2</v>
      </c>
      <c r="BC321" s="2">
        <v>4.8790336225187518E-2</v>
      </c>
      <c r="BD321" s="1" t="s">
        <v>59</v>
      </c>
      <c r="BF321" s="9">
        <v>0.19129736862170896</v>
      </c>
      <c r="BG321">
        <v>63</v>
      </c>
      <c r="BH321" s="19">
        <v>140</v>
      </c>
      <c r="BI321">
        <v>84</v>
      </c>
      <c r="BJ321" s="19">
        <v>29.6</v>
      </c>
      <c r="BK321">
        <v>92</v>
      </c>
      <c r="BL321" s="20">
        <v>11.4</v>
      </c>
      <c r="BM321">
        <v>83</v>
      </c>
      <c r="BN321">
        <v>78</v>
      </c>
      <c r="BO321" s="20">
        <v>7.41</v>
      </c>
      <c r="BP321">
        <v>86</v>
      </c>
      <c r="BQ321" s="19">
        <v>14</v>
      </c>
      <c r="BR321">
        <v>86</v>
      </c>
      <c r="BS321">
        <v>67</v>
      </c>
      <c r="BT321" s="20">
        <v>6.82</v>
      </c>
      <c r="BU321" s="20">
        <v>-2.5999999999999996</v>
      </c>
      <c r="BV321" s="20">
        <v>-3</v>
      </c>
      <c r="BW321" s="20">
        <v>11</v>
      </c>
      <c r="BX321" s="20">
        <v>6</v>
      </c>
      <c r="BY321" s="20">
        <v>0.58999999999999986</v>
      </c>
      <c r="BZ321" s="25">
        <f t="shared" si="9"/>
        <v>38.101759080000001</v>
      </c>
      <c r="CA321" s="25">
        <f t="shared" si="8"/>
        <v>19.439673000000003</v>
      </c>
    </row>
    <row r="322" spans="1:79" x14ac:dyDescent="0.3">
      <c r="A322" s="2">
        <v>310</v>
      </c>
      <c r="B322" s="9" t="s">
        <v>398</v>
      </c>
      <c r="C322" s="10">
        <v>711</v>
      </c>
      <c r="D322" s="9" t="s">
        <v>58</v>
      </c>
      <c r="E322" s="10">
        <v>9.6681354489999993</v>
      </c>
      <c r="F322" s="10">
        <v>0.62688206430000004</v>
      </c>
      <c r="G322" s="10">
        <v>18.610638810000001</v>
      </c>
      <c r="H322" s="10">
        <v>11.275824589999999</v>
      </c>
      <c r="I322" s="10">
        <v>76.838156650000002</v>
      </c>
      <c r="J322" s="10">
        <v>32.162306770000001</v>
      </c>
      <c r="K322" s="10">
        <v>76.661539739999995</v>
      </c>
      <c r="L322" s="11">
        <v>5.5381944444444437E-3</v>
      </c>
      <c r="M322" s="11">
        <v>5.9837847222222219E-3</v>
      </c>
      <c r="N322" s="10">
        <v>1.4202595319999993</v>
      </c>
      <c r="O322" s="10">
        <v>15.821366740000002</v>
      </c>
      <c r="P322" s="10">
        <v>8.9768447653088099E-2</v>
      </c>
      <c r="Q322" s="9">
        <v>7.696961486648761E-2</v>
      </c>
      <c r="R322">
        <v>10.449181179999997</v>
      </c>
      <c r="S322">
        <v>0.66044744121771082</v>
      </c>
      <c r="T322" s="9">
        <v>0.46722908005923208</v>
      </c>
      <c r="U322" s="3">
        <v>13.85030486</v>
      </c>
      <c r="V322" s="3">
        <v>10.006309809666666</v>
      </c>
      <c r="W322" s="3">
        <v>0.4901903547</v>
      </c>
      <c r="X322" s="3">
        <v>0.54899579676666665</v>
      </c>
      <c r="Y322" s="3">
        <v>19.067760483333334</v>
      </c>
      <c r="Z322" s="3">
        <v>19.354334166666668</v>
      </c>
      <c r="AA322" s="3">
        <v>9.3375402196666659</v>
      </c>
      <c r="AB322" s="3">
        <v>10.424959267666667</v>
      </c>
      <c r="AC322" s="3">
        <v>91.649495820000013</v>
      </c>
      <c r="AD322" s="3">
        <v>77.898598796666661</v>
      </c>
      <c r="AE322" s="3">
        <v>31.817391180000001</v>
      </c>
      <c r="AF322" s="3">
        <v>32.273486993333329</v>
      </c>
      <c r="AG322" s="3">
        <v>65.599502630000003</v>
      </c>
      <c r="AH322" s="3">
        <v>72.22814807666667</v>
      </c>
      <c r="AI322" s="12">
        <v>43663</v>
      </c>
      <c r="AJ322" s="13">
        <v>656.80000000000007</v>
      </c>
      <c r="AK322" s="16">
        <v>2.9363649999999999</v>
      </c>
      <c r="AL322" s="10">
        <v>6.3635000000000108E-2</v>
      </c>
      <c r="AM322" s="10">
        <v>0.64046744628137176</v>
      </c>
      <c r="AN322" s="14">
        <v>12</v>
      </c>
      <c r="AO322" s="10">
        <v>285.14999999999998</v>
      </c>
      <c r="AP322" s="14">
        <v>10.5</v>
      </c>
      <c r="AQ322" s="14">
        <v>37</v>
      </c>
      <c r="AR322" s="10">
        <v>310.14999999999998</v>
      </c>
      <c r="AS322" s="14">
        <v>47.1</v>
      </c>
      <c r="AT322" s="14">
        <v>0.5</v>
      </c>
      <c r="AU322" s="10">
        <v>0.74443541216824172</v>
      </c>
      <c r="AV322" s="10">
        <v>13.854418573236627</v>
      </c>
      <c r="AW322" s="10">
        <v>0.58211118091162639</v>
      </c>
      <c r="AX322" s="10">
        <v>0.65194385917068221</v>
      </c>
      <c r="AY322" s="10">
        <v>11.101573638252693</v>
      </c>
      <c r="AZ322" s="10">
        <v>12.560987052812218</v>
      </c>
      <c r="BA322" s="10">
        <v>2.0866056303574556</v>
      </c>
      <c r="BB322" s="10">
        <v>0.13188529566677976</v>
      </c>
      <c r="BC322" s="2">
        <v>0.10244491949313765</v>
      </c>
      <c r="BD322" s="1" t="s">
        <v>59</v>
      </c>
      <c r="BF322" s="9">
        <v>0.46722908005923208</v>
      </c>
      <c r="BG322">
        <v>78</v>
      </c>
      <c r="BH322" s="19">
        <v>146.30000000000001</v>
      </c>
      <c r="BI322">
        <v>112</v>
      </c>
      <c r="BJ322" s="19">
        <v>29.8</v>
      </c>
      <c r="BK322">
        <v>85</v>
      </c>
      <c r="BL322" s="20">
        <v>14</v>
      </c>
      <c r="BM322">
        <v>85</v>
      </c>
      <c r="BN322">
        <v>72</v>
      </c>
      <c r="BO322" s="20">
        <v>8.85</v>
      </c>
      <c r="BP322">
        <v>88</v>
      </c>
      <c r="BQ322" s="19">
        <v>12.6</v>
      </c>
      <c r="BR322">
        <v>86</v>
      </c>
      <c r="BS322">
        <v>77</v>
      </c>
      <c r="BT322" s="20">
        <v>10</v>
      </c>
      <c r="BU322" s="20">
        <v>1.4000000000000004</v>
      </c>
      <c r="BV322" s="20">
        <v>-1</v>
      </c>
      <c r="BW322" s="20">
        <v>-5</v>
      </c>
      <c r="BX322" s="20">
        <v>-3</v>
      </c>
      <c r="BY322" s="20">
        <v>-1.1500000000000004</v>
      </c>
      <c r="BZ322" s="25">
        <f t="shared" si="9"/>
        <v>50.802345440000003</v>
      </c>
      <c r="CA322" s="25">
        <f t="shared" ref="CA322:CA385" si="10">(BZ322/((BH322/100)*(BH322/100)))</f>
        <v>23.735321077814152</v>
      </c>
    </row>
    <row r="323" spans="1:79" x14ac:dyDescent="0.3">
      <c r="A323" s="2">
        <v>311</v>
      </c>
      <c r="B323" s="9" t="s">
        <v>399</v>
      </c>
      <c r="C323" s="10">
        <v>856</v>
      </c>
      <c r="D323" s="9" t="s">
        <v>58</v>
      </c>
      <c r="E323" s="10"/>
      <c r="F323" s="10"/>
      <c r="G323" s="10"/>
      <c r="H323" s="10"/>
      <c r="I323" s="10"/>
      <c r="J323" s="10"/>
      <c r="K323" s="10"/>
      <c r="L323" s="11"/>
      <c r="M323" s="11"/>
      <c r="N323" s="10">
        <v>0</v>
      </c>
      <c r="O323" s="10">
        <v>0</v>
      </c>
      <c r="P323" s="10" t="e">
        <v>#DIV/0!</v>
      </c>
      <c r="Q323" s="9">
        <v>0.11554251791701016</v>
      </c>
      <c r="R323">
        <v>0</v>
      </c>
      <c r="S323" t="e">
        <v>#DIV/0!</v>
      </c>
      <c r="T323" s="9">
        <v>0.30021113451418729</v>
      </c>
      <c r="U323" s="3">
        <v>13.90013787</v>
      </c>
      <c r="V323" s="3">
        <v>9.7812658819999996</v>
      </c>
      <c r="W323" s="3">
        <v>0.84853440879999997</v>
      </c>
      <c r="X323" s="3">
        <v>0.9351893456</v>
      </c>
      <c r="Y323" s="3">
        <v>9.5549914050000009</v>
      </c>
      <c r="Z323" s="3">
        <v>10.21206196</v>
      </c>
      <c r="AA323" s="3">
        <v>8.1095653100000007</v>
      </c>
      <c r="AB323" s="3">
        <v>9.5704062140000001</v>
      </c>
      <c r="AC323" s="3">
        <v>94.388256920000003</v>
      </c>
      <c r="AD323" s="3">
        <v>81.744937989999997</v>
      </c>
      <c r="AE323" s="3">
        <v>32.074749750000002</v>
      </c>
      <c r="AF323" s="3">
        <v>32.393024750000002</v>
      </c>
      <c r="AG323" s="3">
        <v>53.601185149999999</v>
      </c>
      <c r="AH323" s="3">
        <v>57.396850270000002</v>
      </c>
      <c r="AI323" s="12">
        <v>43663</v>
      </c>
      <c r="AJ323" s="13">
        <v>656.80000000000007</v>
      </c>
      <c r="AK323" s="16">
        <v>2.9363649999999999</v>
      </c>
      <c r="AL323" s="10">
        <v>6.3635000000000108E-2</v>
      </c>
      <c r="AM323" s="10" t="s">
        <v>518</v>
      </c>
      <c r="AN323" s="14">
        <v>12</v>
      </c>
      <c r="AO323" s="10">
        <v>285.14999999999998</v>
      </c>
      <c r="AP323" s="14">
        <v>10.5</v>
      </c>
      <c r="AQ323" s="14">
        <v>37</v>
      </c>
      <c r="AR323" s="10">
        <v>310.14999999999998</v>
      </c>
      <c r="AS323" s="14">
        <v>47.1</v>
      </c>
      <c r="AT323" s="14">
        <v>0.5</v>
      </c>
      <c r="AU323" s="10" t="s">
        <v>518</v>
      </c>
      <c r="AV323" s="10" t="s">
        <v>518</v>
      </c>
      <c r="AW323" s="10">
        <v>1.007652153933164</v>
      </c>
      <c r="AX323" s="10">
        <v>1.1105566829774813</v>
      </c>
      <c r="AY323" s="10">
        <v>9.6281076700611194</v>
      </c>
      <c r="AZ323" s="10">
        <v>11.341073656658116</v>
      </c>
      <c r="BA323" s="10" t="s">
        <v>518</v>
      </c>
      <c r="BB323" s="10" t="s">
        <v>518</v>
      </c>
      <c r="BC323" s="2">
        <v>0.13548388647639656</v>
      </c>
      <c r="BD323" s="1" t="s">
        <v>59</v>
      </c>
      <c r="BF323" s="9">
        <v>0.30021113451418729</v>
      </c>
      <c r="BG323">
        <v>63</v>
      </c>
      <c r="BH323" s="19">
        <v>151.6</v>
      </c>
      <c r="BI323">
        <v>103</v>
      </c>
      <c r="BJ323" s="19">
        <v>29.2</v>
      </c>
      <c r="BK323">
        <v>92</v>
      </c>
      <c r="BL323" s="20">
        <v>12.5</v>
      </c>
      <c r="BM323">
        <v>83</v>
      </c>
      <c r="BN323">
        <v>61</v>
      </c>
      <c r="BO323" s="20">
        <v>9.02</v>
      </c>
      <c r="BP323">
        <v>89</v>
      </c>
      <c r="BQ323" s="19">
        <v>12.2</v>
      </c>
      <c r="BR323">
        <v>90</v>
      </c>
      <c r="BS323">
        <v>71</v>
      </c>
      <c r="BT323" s="20">
        <v>3.07</v>
      </c>
      <c r="BU323" s="20">
        <v>0.30000000000000071</v>
      </c>
      <c r="BV323" s="20">
        <v>-7</v>
      </c>
      <c r="BW323" s="20">
        <v>-10</v>
      </c>
      <c r="BX323" s="20">
        <v>3</v>
      </c>
      <c r="BY323" s="20">
        <v>5.9499999999999993</v>
      </c>
      <c r="BZ323" s="25">
        <f t="shared" ref="BZ323:BZ386" si="11">BI323*0.45359237</f>
        <v>46.720014110000001</v>
      </c>
      <c r="CA323" s="25">
        <f t="shared" si="10"/>
        <v>20.328463891750964</v>
      </c>
    </row>
    <row r="324" spans="1:79" x14ac:dyDescent="0.3">
      <c r="A324" s="2">
        <v>312</v>
      </c>
      <c r="B324" s="9" t="s">
        <v>400</v>
      </c>
      <c r="C324" s="10">
        <v>845</v>
      </c>
      <c r="D324" s="9" t="s">
        <v>58</v>
      </c>
      <c r="E324" s="10">
        <v>10.575827090000001</v>
      </c>
      <c r="F324" s="10">
        <v>0.5046915649</v>
      </c>
      <c r="G324" s="10">
        <v>16.29161006</v>
      </c>
      <c r="H324" s="10">
        <v>8.1721803699999995</v>
      </c>
      <c r="I324" s="10">
        <v>81.694404250000005</v>
      </c>
      <c r="J324" s="10">
        <v>32.798846060000002</v>
      </c>
      <c r="K324" s="10">
        <v>67.988510950000006</v>
      </c>
      <c r="L324" s="11">
        <v>3.645833333333333E-3</v>
      </c>
      <c r="M324" s="11">
        <v>4.4386458333333335E-3</v>
      </c>
      <c r="N324" s="10">
        <v>-1.2313590120000004</v>
      </c>
      <c r="O324" s="10">
        <v>11.863882269999991</v>
      </c>
      <c r="P324" s="10">
        <v>-0.10379056231143816</v>
      </c>
      <c r="Q324" s="9">
        <v>-2.5197121117697983E-2</v>
      </c>
      <c r="R324">
        <v>6.8338767200000063</v>
      </c>
      <c r="S324">
        <v>0.57602364592581312</v>
      </c>
      <c r="T324" s="9">
        <v>0.63201542499879826</v>
      </c>
      <c r="U324" s="3">
        <v>13.853025173333334</v>
      </c>
      <c r="V324" s="3">
        <v>10.573693499999999</v>
      </c>
      <c r="W324" s="3">
        <v>0.52326773466666665</v>
      </c>
      <c r="X324" s="3">
        <v>0.51707473970000006</v>
      </c>
      <c r="Y324" s="3">
        <v>15.759078323333332</v>
      </c>
      <c r="Z324" s="3">
        <v>15.392124716666666</v>
      </c>
      <c r="AA324" s="3">
        <v>8.1911150426666666</v>
      </c>
      <c r="AB324" s="3">
        <v>7.8991296976666661</v>
      </c>
      <c r="AC324" s="3">
        <v>92.419497273333334</v>
      </c>
      <c r="AD324" s="3">
        <v>79.474415969999995</v>
      </c>
      <c r="AE324" s="3">
        <v>31.933380743333334</v>
      </c>
      <c r="AF324" s="3">
        <v>33.180876153333337</v>
      </c>
      <c r="AG324" s="3">
        <v>62.734422266666662</v>
      </c>
      <c r="AH324" s="3">
        <v>70.98336487666667</v>
      </c>
      <c r="AI324" s="12">
        <v>43663</v>
      </c>
      <c r="AJ324" s="13">
        <v>656.80000000000007</v>
      </c>
      <c r="AK324" s="16">
        <v>2.9363649999999999</v>
      </c>
      <c r="AL324" s="10">
        <v>6.3635000000000108E-2</v>
      </c>
      <c r="AM324" s="10">
        <v>0.51562891353765627</v>
      </c>
      <c r="AN324" s="14">
        <v>12</v>
      </c>
      <c r="AO324" s="10">
        <v>285.14999999999998</v>
      </c>
      <c r="AP324" s="14">
        <v>10.5</v>
      </c>
      <c r="AQ324" s="14">
        <v>37</v>
      </c>
      <c r="AR324" s="10">
        <v>310.14999999999998</v>
      </c>
      <c r="AS324" s="14">
        <v>47.1</v>
      </c>
      <c r="AT324" s="14">
        <v>0.5</v>
      </c>
      <c r="AU324" s="10">
        <v>0.5993316678372328</v>
      </c>
      <c r="AV324" s="10">
        <v>9.7640778290136403</v>
      </c>
      <c r="AW324" s="10">
        <v>0.62139125349820945</v>
      </c>
      <c r="AX324" s="10">
        <v>0.61403694393487174</v>
      </c>
      <c r="AY324" s="10">
        <v>9.7870380857875716</v>
      </c>
      <c r="AZ324" s="10">
        <v>9.4377495796074111</v>
      </c>
      <c r="BA324" s="10">
        <v>-1.4453169375008432</v>
      </c>
      <c r="BB324" s="10">
        <v>-0.12182495616595868</v>
      </c>
      <c r="BC324" s="2">
        <v>-2.975510341311394E-2</v>
      </c>
      <c r="BD324" s="1" t="s">
        <v>59</v>
      </c>
      <c r="BF324" s="9">
        <v>0.63201542499879826</v>
      </c>
      <c r="BG324">
        <v>55</v>
      </c>
      <c r="BH324" s="19">
        <v>151.30000000000001</v>
      </c>
      <c r="BI324">
        <v>94</v>
      </c>
      <c r="BJ324" s="19">
        <v>34.4</v>
      </c>
      <c r="BK324">
        <v>89</v>
      </c>
      <c r="BL324" s="20">
        <v>14.3</v>
      </c>
      <c r="BM324">
        <v>81</v>
      </c>
      <c r="BN324">
        <v>76</v>
      </c>
      <c r="BO324" s="20">
        <v>7.25</v>
      </c>
      <c r="BP324">
        <v>88</v>
      </c>
      <c r="BQ324" s="19">
        <v>13</v>
      </c>
      <c r="BR324">
        <v>85</v>
      </c>
      <c r="BS324">
        <v>70</v>
      </c>
      <c r="BT324" s="20">
        <v>4.16</v>
      </c>
      <c r="BU324" s="20">
        <v>1.3000000000000007</v>
      </c>
      <c r="BV324" s="20">
        <v>-4</v>
      </c>
      <c r="BW324" s="20">
        <v>6</v>
      </c>
      <c r="BX324" s="20">
        <v>1</v>
      </c>
      <c r="BY324" s="20">
        <v>3.09</v>
      </c>
      <c r="BZ324" s="25">
        <f t="shared" si="11"/>
        <v>42.637682779999999</v>
      </c>
      <c r="CA324" s="25">
        <f t="shared" si="10"/>
        <v>18.625834431621254</v>
      </c>
    </row>
    <row r="325" spans="1:79" x14ac:dyDescent="0.3">
      <c r="A325" s="2">
        <v>313</v>
      </c>
      <c r="B325" s="9" t="s">
        <v>401</v>
      </c>
      <c r="C325" s="10">
        <v>878</v>
      </c>
      <c r="D325" s="9" t="s">
        <v>58</v>
      </c>
      <c r="E325" s="10">
        <v>8.6138552219999998</v>
      </c>
      <c r="F325" s="10">
        <v>0.55116052209999999</v>
      </c>
      <c r="G325" s="10">
        <v>31.20703056</v>
      </c>
      <c r="H325" s="10">
        <v>17.160937669999999</v>
      </c>
      <c r="I325" s="10">
        <v>77.847932279999995</v>
      </c>
      <c r="J325" s="10">
        <v>31.493534960000002</v>
      </c>
      <c r="K325" s="10">
        <v>92.509501810000003</v>
      </c>
      <c r="L325" s="11">
        <v>4.1261574074074074E-3</v>
      </c>
      <c r="M325" s="11">
        <v>4.6874884259259257E-3</v>
      </c>
      <c r="N325" s="10">
        <v>4.3025044399999999</v>
      </c>
      <c r="O325" s="10">
        <v>13.696086690000001</v>
      </c>
      <c r="P325" s="10">
        <v>0.31414115121959696</v>
      </c>
      <c r="Q325" s="9">
        <v>0.42887200235430006</v>
      </c>
      <c r="R325">
        <v>8.9472695000000044</v>
      </c>
      <c r="S325">
        <v>0.65327196757105244</v>
      </c>
      <c r="T325" s="9">
        <v>0.71776119418655204</v>
      </c>
      <c r="U325" s="3">
        <v>13.725880735</v>
      </c>
      <c r="V325" s="3">
        <v>8.4316143954999987</v>
      </c>
      <c r="W325" s="3">
        <v>0.47138447779999998</v>
      </c>
      <c r="X325" s="3">
        <v>0.58193058599999992</v>
      </c>
      <c r="Y325" s="3">
        <v>26.369155930000002</v>
      </c>
      <c r="Z325" s="3">
        <v>31.54763436</v>
      </c>
      <c r="AA325" s="3">
        <v>12.429277195000001</v>
      </c>
      <c r="AB325" s="3">
        <v>18.320393535000001</v>
      </c>
      <c r="AC325" s="3">
        <v>92.241207589999988</v>
      </c>
      <c r="AD325" s="3">
        <v>78.513391455000004</v>
      </c>
      <c r="AE325" s="3">
        <v>31.540751800000002</v>
      </c>
      <c r="AF325" s="3">
        <v>31.820299894999998</v>
      </c>
      <c r="AG325" s="3">
        <v>81.826357704999992</v>
      </c>
      <c r="AH325" s="3">
        <v>91.681697615000004</v>
      </c>
      <c r="AI325" s="12">
        <v>43664</v>
      </c>
      <c r="AJ325" s="13">
        <v>657.43333333333339</v>
      </c>
      <c r="AK325" s="16">
        <v>2.999012</v>
      </c>
      <c r="AL325" s="10">
        <v>9.8799999999998889E-4</v>
      </c>
      <c r="AM325" s="10">
        <v>0.55134209743075391</v>
      </c>
      <c r="AN325" s="14">
        <v>12</v>
      </c>
      <c r="AO325" s="10">
        <v>285.14999999999998</v>
      </c>
      <c r="AP325" s="14">
        <v>10.5</v>
      </c>
      <c r="AQ325" s="14">
        <v>37</v>
      </c>
      <c r="AR325" s="10">
        <v>310.14999999999998</v>
      </c>
      <c r="AS325" s="14">
        <v>47.1</v>
      </c>
      <c r="AT325" s="14">
        <v>0.5</v>
      </c>
      <c r="AU325" s="10">
        <v>0.64079950884423043</v>
      </c>
      <c r="AV325" s="10">
        <v>19.997449855334889</v>
      </c>
      <c r="AW325" s="10">
        <v>0.54804894352761568</v>
      </c>
      <c r="AX325" s="10">
        <v>0.67657391764821972</v>
      </c>
      <c r="AY325" s="10">
        <v>14.456425041112748</v>
      </c>
      <c r="AZ325" s="10">
        <v>21.356491471060181</v>
      </c>
      <c r="BA325" s="10">
        <v>5.0121990569936177</v>
      </c>
      <c r="BB325" s="10">
        <v>0.36595847926789205</v>
      </c>
      <c r="BC325" s="2">
        <v>0.5023187756602967</v>
      </c>
      <c r="BD325" s="1" t="s">
        <v>59</v>
      </c>
      <c r="BF325" s="9">
        <v>0.71776119418655204</v>
      </c>
      <c r="BG325">
        <v>50</v>
      </c>
      <c r="BH325" s="19">
        <v>149.6</v>
      </c>
      <c r="BI325">
        <v>125</v>
      </c>
      <c r="BJ325" s="19">
        <v>31.5</v>
      </c>
      <c r="BK325">
        <v>82</v>
      </c>
      <c r="BL325" s="20">
        <v>14.2</v>
      </c>
      <c r="BM325">
        <v>83</v>
      </c>
      <c r="BN325">
        <v>94</v>
      </c>
      <c r="BO325" s="20">
        <v>9.6999999999999993</v>
      </c>
      <c r="BP325">
        <v>88</v>
      </c>
      <c r="BQ325" s="19">
        <v>15.6</v>
      </c>
      <c r="BR325">
        <v>90</v>
      </c>
      <c r="BS325">
        <v>83</v>
      </c>
      <c r="BT325" s="20">
        <v>4.17</v>
      </c>
      <c r="BU325" s="20">
        <v>-1.4000000000000004</v>
      </c>
      <c r="BV325" s="20">
        <v>-7</v>
      </c>
      <c r="BW325" s="20">
        <v>11</v>
      </c>
      <c r="BX325" s="20">
        <v>-6</v>
      </c>
      <c r="BY325" s="20">
        <v>5.5299999999999994</v>
      </c>
      <c r="BZ325" s="25">
        <f t="shared" si="11"/>
        <v>56.699046250000002</v>
      </c>
      <c r="CA325" s="25">
        <f t="shared" si="10"/>
        <v>25.334513359153824</v>
      </c>
    </row>
    <row r="326" spans="1:79" x14ac:dyDescent="0.3">
      <c r="A326" s="2">
        <v>314</v>
      </c>
      <c r="B326" s="9" t="s">
        <v>402</v>
      </c>
      <c r="C326" s="10">
        <v>862</v>
      </c>
      <c r="D326" s="9" t="s">
        <v>58</v>
      </c>
      <c r="E326" s="10">
        <v>8.4933634710000003</v>
      </c>
      <c r="F326" s="10">
        <v>0.63728326889999998</v>
      </c>
      <c r="G326" s="10">
        <v>23.01387639</v>
      </c>
      <c r="H326" s="10">
        <v>14.674517489999999</v>
      </c>
      <c r="I326" s="10">
        <v>81.583768879999994</v>
      </c>
      <c r="J326" s="10">
        <v>31.192047890000001</v>
      </c>
      <c r="K326" s="10">
        <v>94.616265459999994</v>
      </c>
      <c r="L326" s="11">
        <v>4.5717592592592589E-3</v>
      </c>
      <c r="M326" s="11">
        <v>5.2083217592592598E-3</v>
      </c>
      <c r="N326" s="10">
        <v>3.8676904399999987</v>
      </c>
      <c r="O326" s="10">
        <v>11.200047250000011</v>
      </c>
      <c r="P326" s="10">
        <v>0.34532804671873102</v>
      </c>
      <c r="Q326" s="9">
        <v>0.36360797284977825</v>
      </c>
      <c r="R326">
        <v>8.2868429799999888</v>
      </c>
      <c r="S326">
        <v>0.73989357321684335</v>
      </c>
      <c r="T326" s="9">
        <v>0.84330871889639036</v>
      </c>
      <c r="U326" s="3">
        <v>13.746331416666665</v>
      </c>
      <c r="V326" s="3">
        <v>8.3771884036666666</v>
      </c>
      <c r="W326" s="3">
        <v>0.51261595780000002</v>
      </c>
      <c r="X326" s="3">
        <v>0.6356191237333334</v>
      </c>
      <c r="Y326" s="3">
        <v>20.414557783333333</v>
      </c>
      <c r="Z326" s="3">
        <v>23.053651303333336</v>
      </c>
      <c r="AA326" s="3">
        <v>10.475537306666666</v>
      </c>
      <c r="AB326" s="3">
        <v>14.682595933333333</v>
      </c>
      <c r="AC326" s="3">
        <v>91.674883280000003</v>
      </c>
      <c r="AD326" s="3">
        <v>80.145401536666668</v>
      </c>
      <c r="AE326" s="3">
        <v>31.853346216666665</v>
      </c>
      <c r="AF326" s="3">
        <v>31.464036253333333</v>
      </c>
      <c r="AG326" s="3">
        <v>85.03367982333333</v>
      </c>
      <c r="AH326" s="3">
        <v>94.770712533333338</v>
      </c>
      <c r="AI326" s="12">
        <v>43664</v>
      </c>
      <c r="AJ326" s="13">
        <v>657.43333333333339</v>
      </c>
      <c r="AK326" s="16">
        <v>2.999012</v>
      </c>
      <c r="AL326" s="10">
        <v>9.8799999999998889E-4</v>
      </c>
      <c r="AM326" s="10">
        <v>0.63749321666602199</v>
      </c>
      <c r="AN326" s="14">
        <v>12</v>
      </c>
      <c r="AO326" s="10">
        <v>285.14999999999998</v>
      </c>
      <c r="AP326" s="14">
        <v>10.5</v>
      </c>
      <c r="AQ326" s="14">
        <v>37</v>
      </c>
      <c r="AR326" s="10">
        <v>310.14999999999998</v>
      </c>
      <c r="AS326" s="14">
        <v>47.1</v>
      </c>
      <c r="AT326" s="14">
        <v>0.5</v>
      </c>
      <c r="AU326" s="10">
        <v>0.74092898408219576</v>
      </c>
      <c r="AV326" s="10">
        <v>17.05164805343593</v>
      </c>
      <c r="AW326" s="10">
        <v>0.59598617972924439</v>
      </c>
      <c r="AX326" s="10">
        <v>0.73899418766139557</v>
      </c>
      <c r="AY326" s="10">
        <v>12.163112755877089</v>
      </c>
      <c r="AZ326" s="10">
        <v>17.046517043863091</v>
      </c>
      <c r="BA326" s="10">
        <v>4.5338863002114493</v>
      </c>
      <c r="BB326" s="10">
        <v>0.40480956901422399</v>
      </c>
      <c r="BC326" s="2">
        <v>0.42214152499669461</v>
      </c>
      <c r="BD326" s="1" t="s">
        <v>59</v>
      </c>
      <c r="BF326" s="9">
        <v>0.84330871889639036</v>
      </c>
      <c r="BG326">
        <v>51</v>
      </c>
      <c r="BH326" s="19">
        <v>149.80000000000001</v>
      </c>
      <c r="BI326">
        <v>96</v>
      </c>
      <c r="BJ326" s="19">
        <v>32</v>
      </c>
      <c r="BK326">
        <v>87</v>
      </c>
      <c r="BL326" s="20">
        <v>13</v>
      </c>
      <c r="BM326">
        <v>93</v>
      </c>
      <c r="BN326">
        <v>89</v>
      </c>
      <c r="BO326" s="20">
        <v>5.16</v>
      </c>
      <c r="BP326">
        <v>88</v>
      </c>
      <c r="BQ326" s="19">
        <v>12.1</v>
      </c>
      <c r="BR326">
        <v>93</v>
      </c>
      <c r="BS326">
        <v>82</v>
      </c>
      <c r="BT326" s="20">
        <v>7.39</v>
      </c>
      <c r="BU326" s="20">
        <v>0.90000000000000036</v>
      </c>
      <c r="BV326" s="20">
        <v>0</v>
      </c>
      <c r="BW326" s="20">
        <v>7</v>
      </c>
      <c r="BX326" s="20">
        <v>-1</v>
      </c>
      <c r="BY326" s="20">
        <v>-2.2299999999999995</v>
      </c>
      <c r="BZ326" s="25">
        <f t="shared" si="11"/>
        <v>43.544867520000004</v>
      </c>
      <c r="CA326" s="25">
        <f t="shared" si="10"/>
        <v>19.404986586476667</v>
      </c>
    </row>
    <row r="327" spans="1:79" x14ac:dyDescent="0.3">
      <c r="A327" s="2">
        <v>315</v>
      </c>
      <c r="B327" s="9" t="s">
        <v>403</v>
      </c>
      <c r="C327" s="10">
        <v>869</v>
      </c>
      <c r="D327" s="9" t="s">
        <v>58</v>
      </c>
      <c r="E327" s="10">
        <v>9.0850696820000003</v>
      </c>
      <c r="F327" s="10">
        <v>0.70569861140000001</v>
      </c>
      <c r="G327" s="10">
        <v>18.985691150000001</v>
      </c>
      <c r="H327" s="10">
        <v>13.36390506</v>
      </c>
      <c r="I327" s="10">
        <v>81.358916469999997</v>
      </c>
      <c r="J327" s="10">
        <v>32.531916600000002</v>
      </c>
      <c r="K327" s="10">
        <v>75.491357309999998</v>
      </c>
      <c r="L327" s="11">
        <v>4.6585648148148142E-3</v>
      </c>
      <c r="M327" s="11">
        <v>5.3298495370370375E-3</v>
      </c>
      <c r="N327" s="10">
        <v>4.5098642170000005</v>
      </c>
      <c r="O327" s="10">
        <v>13.621361070000006</v>
      </c>
      <c r="P327" s="10">
        <v>0.33108763462211038</v>
      </c>
      <c r="Q327" s="9">
        <v>0.14389647822879814</v>
      </c>
      <c r="R327">
        <v>7.0157577699999933</v>
      </c>
      <c r="S327">
        <v>0.51505556118409168</v>
      </c>
      <c r="T327" s="9">
        <v>0.49974368805700081</v>
      </c>
      <c r="U327" s="3">
        <v>13.760504173333333</v>
      </c>
      <c r="V327" s="3">
        <v>9.6896588146666662</v>
      </c>
      <c r="W327" s="3">
        <v>0.53074051593333338</v>
      </c>
      <c r="X327" s="3">
        <v>0.55793071533333338</v>
      </c>
      <c r="Y327" s="3">
        <v>17.247621416666664</v>
      </c>
      <c r="Z327" s="3">
        <v>19.926901846666667</v>
      </c>
      <c r="AA327" s="3">
        <v>9.0285891256666648</v>
      </c>
      <c r="AB327" s="3">
        <v>10.996753192999998</v>
      </c>
      <c r="AC327" s="3">
        <v>93.045168160000003</v>
      </c>
      <c r="AD327" s="3">
        <v>79.121480250000005</v>
      </c>
      <c r="AE327" s="3">
        <v>32.596061983333335</v>
      </c>
      <c r="AF327" s="3">
        <v>32.55794204</v>
      </c>
      <c r="AG327" s="3">
        <v>64.253931066666667</v>
      </c>
      <c r="AH327" s="3">
        <v>71.186561159999997</v>
      </c>
      <c r="AI327" s="12">
        <v>43664</v>
      </c>
      <c r="AJ327" s="13">
        <v>657.43333333333339</v>
      </c>
      <c r="AK327" s="16">
        <v>2.999012</v>
      </c>
      <c r="AL327" s="10">
        <v>9.8799999999998889E-4</v>
      </c>
      <c r="AM327" s="10">
        <v>0.7059310980416218</v>
      </c>
      <c r="AN327" s="14">
        <v>12</v>
      </c>
      <c r="AO327" s="10">
        <v>285.14999999999998</v>
      </c>
      <c r="AP327" s="14">
        <v>10.5</v>
      </c>
      <c r="AQ327" s="14">
        <v>37</v>
      </c>
      <c r="AR327" s="10">
        <v>310.14999999999998</v>
      </c>
      <c r="AS327" s="14">
        <v>47.1</v>
      </c>
      <c r="AT327" s="14">
        <v>0.5</v>
      </c>
      <c r="AU327" s="10">
        <v>0.82047117934750846</v>
      </c>
      <c r="AV327" s="10">
        <v>15.577212408568055</v>
      </c>
      <c r="AW327" s="10">
        <v>0.61705845810217086</v>
      </c>
      <c r="AX327" s="10">
        <v>0.64867078467902883</v>
      </c>
      <c r="AY327" s="10">
        <v>10.501959340072316</v>
      </c>
      <c r="AZ327" s="10">
        <v>12.835822966609967</v>
      </c>
      <c r="BA327" s="10">
        <v>5.2883717951485192</v>
      </c>
      <c r="BB327" s="10">
        <v>0.38824106988807078</v>
      </c>
      <c r="BC327" s="2">
        <v>0.17109283118050658</v>
      </c>
      <c r="BD327" s="1" t="s">
        <v>59</v>
      </c>
      <c r="BF327" s="9">
        <v>0.49974368805700081</v>
      </c>
      <c r="BG327">
        <v>53</v>
      </c>
      <c r="BH327" s="19">
        <v>164.8</v>
      </c>
      <c r="BI327">
        <v>98</v>
      </c>
      <c r="BJ327" s="19">
        <v>36.700000000000003</v>
      </c>
      <c r="BK327">
        <v>93</v>
      </c>
      <c r="BL327" s="20">
        <v>10.3</v>
      </c>
      <c r="BM327">
        <v>84</v>
      </c>
      <c r="BN327">
        <v>69</v>
      </c>
      <c r="BO327" s="20">
        <v>5.99</v>
      </c>
      <c r="BP327">
        <v>83</v>
      </c>
      <c r="BQ327" s="19">
        <v>11</v>
      </c>
      <c r="BR327">
        <v>94</v>
      </c>
      <c r="BS327">
        <v>69</v>
      </c>
      <c r="BT327" s="20">
        <v>1.89</v>
      </c>
      <c r="BU327" s="20">
        <v>-0.69999999999999929</v>
      </c>
      <c r="BV327" s="20">
        <v>-10</v>
      </c>
      <c r="BW327" s="20">
        <v>0</v>
      </c>
      <c r="BX327" s="20">
        <v>10</v>
      </c>
      <c r="BY327" s="20">
        <v>4.1000000000000005</v>
      </c>
      <c r="BZ327" s="25">
        <f t="shared" si="11"/>
        <v>44.452052260000002</v>
      </c>
      <c r="CA327" s="25">
        <f t="shared" si="10"/>
        <v>16.36731352065463</v>
      </c>
    </row>
    <row r="328" spans="1:79" x14ac:dyDescent="0.3">
      <c r="A328" s="2">
        <v>316</v>
      </c>
      <c r="B328" s="9" t="s">
        <v>404</v>
      </c>
      <c r="C328" s="10">
        <v>811</v>
      </c>
      <c r="D328" s="9" t="s">
        <v>58</v>
      </c>
      <c r="E328" s="10">
        <v>8.4694876620000006</v>
      </c>
      <c r="F328" s="10">
        <v>0.66380796320000002</v>
      </c>
      <c r="G328" s="10">
        <v>16.98201499</v>
      </c>
      <c r="H328" s="10">
        <v>11.23574825</v>
      </c>
      <c r="I328" s="10">
        <v>76.560373859999999</v>
      </c>
      <c r="J328" s="10">
        <v>32.536851009999999</v>
      </c>
      <c r="K328" s="10">
        <v>78.34495647</v>
      </c>
      <c r="L328" s="11">
        <v>1.3229166666666667E-2</v>
      </c>
      <c r="M328" s="11">
        <v>1.3871516203703705E-2</v>
      </c>
      <c r="N328" s="10">
        <v>3.4357844600000007</v>
      </c>
      <c r="O328" s="10">
        <v>15.834433650000008</v>
      </c>
      <c r="P328" s="10">
        <v>0.21698183439607888</v>
      </c>
      <c r="Q328" s="9">
        <v>0.14683137704544633</v>
      </c>
      <c r="R328">
        <v>14.056295739999996</v>
      </c>
      <c r="S328">
        <v>0.88770435689059135</v>
      </c>
      <c r="T328" s="9">
        <v>0.81227893943084983</v>
      </c>
      <c r="U328" s="3">
        <v>13.706426525000001</v>
      </c>
      <c r="V328" s="3">
        <v>8.7801739484999999</v>
      </c>
      <c r="W328" s="3">
        <v>0.47491866150000001</v>
      </c>
      <c r="X328" s="3">
        <v>0.64154039855</v>
      </c>
      <c r="Y328" s="3">
        <v>17.360101399999998</v>
      </c>
      <c r="Z328" s="3">
        <v>16.308941650000001</v>
      </c>
      <c r="AA328" s="3">
        <v>8.2540802805000002</v>
      </c>
      <c r="AB328" s="3">
        <v>10.474188592499999</v>
      </c>
      <c r="AC328" s="3">
        <v>93.104567755000005</v>
      </c>
      <c r="AD328" s="3">
        <v>78.637923979999997</v>
      </c>
      <c r="AE328" s="3">
        <v>31.971602595</v>
      </c>
      <c r="AF328" s="3">
        <v>32.376125110000004</v>
      </c>
      <c r="AG328" s="3">
        <v>65.819403775000012</v>
      </c>
      <c r="AH328" s="3">
        <v>77.673519959999993</v>
      </c>
      <c r="AI328" s="12">
        <v>43664</v>
      </c>
      <c r="AJ328" s="13">
        <v>657.43333333333339</v>
      </c>
      <c r="AK328" s="16">
        <v>2.999012</v>
      </c>
      <c r="AL328" s="10">
        <v>9.8799999999998889E-4</v>
      </c>
      <c r="AM328" s="10">
        <v>0.66402664930983935</v>
      </c>
      <c r="AN328" s="14">
        <v>12</v>
      </c>
      <c r="AO328" s="10">
        <v>285.14999999999998</v>
      </c>
      <c r="AP328" s="14">
        <v>10.5</v>
      </c>
      <c r="AQ328" s="14">
        <v>37</v>
      </c>
      <c r="AR328" s="10">
        <v>310.14999999999998</v>
      </c>
      <c r="AS328" s="14">
        <v>47.1</v>
      </c>
      <c r="AT328" s="14">
        <v>0.5</v>
      </c>
      <c r="AU328" s="10">
        <v>0.77176756993541018</v>
      </c>
      <c r="AV328" s="10">
        <v>13.106168441439008</v>
      </c>
      <c r="AW328" s="10">
        <v>0.5521579155753531</v>
      </c>
      <c r="AX328" s="10">
        <v>0.74587847969993748</v>
      </c>
      <c r="AY328" s="10">
        <v>9.5908561382376849</v>
      </c>
      <c r="AZ328" s="10">
        <v>12.18191385985134</v>
      </c>
      <c r="BA328" s="10">
        <v>4.0510092148179702</v>
      </c>
      <c r="BB328" s="10">
        <v>0.25583543462054725</v>
      </c>
      <c r="BC328" s="2">
        <v>0.1710934881465809</v>
      </c>
      <c r="BD328" s="1" t="s">
        <v>59</v>
      </c>
      <c r="BF328" s="9">
        <v>0.81227893943084983</v>
      </c>
      <c r="BG328">
        <v>72</v>
      </c>
      <c r="BH328" s="19">
        <v>138.4</v>
      </c>
      <c r="BI328">
        <v>86</v>
      </c>
      <c r="BJ328" s="19">
        <v>31.3</v>
      </c>
      <c r="BK328">
        <v>92</v>
      </c>
      <c r="BL328" s="20">
        <v>13.7</v>
      </c>
      <c r="BM328">
        <v>85</v>
      </c>
      <c r="BN328">
        <v>78</v>
      </c>
      <c r="BO328" s="20">
        <v>16.3</v>
      </c>
      <c r="BP328">
        <v>87</v>
      </c>
      <c r="BQ328" s="19">
        <v>13.1</v>
      </c>
      <c r="BR328">
        <v>92</v>
      </c>
      <c r="BS328">
        <v>65</v>
      </c>
      <c r="BT328" s="20">
        <v>10.85</v>
      </c>
      <c r="BU328" s="20">
        <v>0.59999999999999964</v>
      </c>
      <c r="BV328" s="20">
        <v>-7</v>
      </c>
      <c r="BW328" s="20">
        <v>13</v>
      </c>
      <c r="BX328" s="20">
        <v>5</v>
      </c>
      <c r="BY328" s="20">
        <v>5.4500000000000011</v>
      </c>
      <c r="BZ328" s="25">
        <f t="shared" si="11"/>
        <v>39.008943819999999</v>
      </c>
      <c r="CA328" s="25">
        <f t="shared" si="10"/>
        <v>20.365356249373512</v>
      </c>
    </row>
    <row r="329" spans="1:79" x14ac:dyDescent="0.3">
      <c r="A329" s="2">
        <v>318</v>
      </c>
      <c r="B329" s="9" t="s">
        <v>406</v>
      </c>
      <c r="C329" s="10">
        <v>874</v>
      </c>
      <c r="D329" s="9" t="s">
        <v>58</v>
      </c>
      <c r="E329" s="10">
        <v>9.9105381809999997</v>
      </c>
      <c r="F329" s="10">
        <v>0.50909907929999998</v>
      </c>
      <c r="G329" s="10">
        <v>20.61213863</v>
      </c>
      <c r="H329" s="10">
        <v>10.443642280000001</v>
      </c>
      <c r="I329" s="10">
        <v>81.397026729999993</v>
      </c>
      <c r="J329" s="10">
        <v>34.303499279999997</v>
      </c>
      <c r="K329" s="10">
        <v>71.324908899999997</v>
      </c>
      <c r="L329" s="11">
        <v>3.8541666666666668E-3</v>
      </c>
      <c r="M329" s="11">
        <v>4.473368055555556E-3</v>
      </c>
      <c r="N329" s="10">
        <v>1.1913946880000008</v>
      </c>
      <c r="O329" s="10">
        <v>9.3347953000000103</v>
      </c>
      <c r="P329" s="10">
        <v>0.12762943907297031</v>
      </c>
      <c r="Q329" s="9">
        <v>9.6299010595465126E-2</v>
      </c>
      <c r="R329">
        <v>4.9355487400000015</v>
      </c>
      <c r="S329">
        <v>0.52872597431247326</v>
      </c>
      <c r="T329" s="9">
        <v>0.53640396393102396</v>
      </c>
      <c r="U329" s="3">
        <v>13.721981450000001</v>
      </c>
      <c r="V329" s="3">
        <v>10.131337387</v>
      </c>
      <c r="W329" s="3">
        <v>0.47343339973333332</v>
      </c>
      <c r="X329" s="3">
        <v>0.50603113389999999</v>
      </c>
      <c r="Y329" s="3">
        <v>19.111562526666663</v>
      </c>
      <c r="Z329" s="3">
        <v>20.060867166666668</v>
      </c>
      <c r="AA329" s="3">
        <v>9.0373914083333329</v>
      </c>
      <c r="AB329" s="3">
        <v>10.073111256999999</v>
      </c>
      <c r="AC329" s="3">
        <v>91.603077929999998</v>
      </c>
      <c r="AD329" s="3">
        <v>80.538898786666664</v>
      </c>
      <c r="AE329" s="3">
        <v>34.605527203333338</v>
      </c>
      <c r="AF329" s="3">
        <v>34.367232633333337</v>
      </c>
      <c r="AG329" s="3">
        <v>65.465374953333324</v>
      </c>
      <c r="AH329" s="3">
        <v>71.404786706666656</v>
      </c>
      <c r="AI329" s="12">
        <v>43664</v>
      </c>
      <c r="AJ329" s="13">
        <v>657.43333333333339</v>
      </c>
      <c r="AK329" s="16">
        <v>2.999012</v>
      </c>
      <c r="AL329" s="10">
        <v>9.8799999999998889E-4</v>
      </c>
      <c r="AM329" s="10">
        <v>0.50926679783208606</v>
      </c>
      <c r="AN329" s="14">
        <v>12</v>
      </c>
      <c r="AO329" s="10">
        <v>285.14999999999998</v>
      </c>
      <c r="AP329" s="14">
        <v>10.5</v>
      </c>
      <c r="AQ329" s="14">
        <v>37</v>
      </c>
      <c r="AR329" s="10">
        <v>310.14999999999998</v>
      </c>
      <c r="AS329" s="14">
        <v>47.1</v>
      </c>
      <c r="AT329" s="14">
        <v>0.5</v>
      </c>
      <c r="AU329" s="10">
        <v>0.59189732734395695</v>
      </c>
      <c r="AV329" s="10">
        <v>12.200269765940131</v>
      </c>
      <c r="AW329" s="10">
        <v>0.55043109557932224</v>
      </c>
      <c r="AX329" s="10">
        <v>0.58833042110402811</v>
      </c>
      <c r="AY329" s="10">
        <v>10.518676601125053</v>
      </c>
      <c r="AZ329" s="10">
        <v>11.78218296877332</v>
      </c>
      <c r="BA329" s="10">
        <v>1.4176663853220184</v>
      </c>
      <c r="BB329" s="10">
        <v>0.15186903834109966</v>
      </c>
      <c r="BC329" s="2">
        <v>0.11715678030853939</v>
      </c>
      <c r="BD329" s="1" t="s">
        <v>59</v>
      </c>
      <c r="BF329" s="9">
        <v>0.53640396393102396</v>
      </c>
      <c r="BG329">
        <v>70</v>
      </c>
      <c r="BH329" s="19">
        <v>144</v>
      </c>
      <c r="BI329">
        <v>91</v>
      </c>
      <c r="BJ329" s="19">
        <v>32.799999999999997</v>
      </c>
      <c r="BK329">
        <v>90</v>
      </c>
      <c r="BL329" s="20">
        <v>13.7</v>
      </c>
      <c r="BM329">
        <v>86</v>
      </c>
      <c r="BN329">
        <v>58</v>
      </c>
      <c r="BO329" s="20">
        <v>14.28</v>
      </c>
      <c r="BP329">
        <v>92</v>
      </c>
      <c r="BQ329" s="19">
        <v>12.3</v>
      </c>
      <c r="BR329">
        <v>81</v>
      </c>
      <c r="BS329">
        <v>63</v>
      </c>
      <c r="BT329" s="20">
        <v>10.33</v>
      </c>
      <c r="BU329" s="20">
        <v>1.3999999999999986</v>
      </c>
      <c r="BV329" s="20">
        <v>5</v>
      </c>
      <c r="BW329" s="20">
        <v>-5</v>
      </c>
      <c r="BX329" s="20">
        <v>-2</v>
      </c>
      <c r="BY329" s="20">
        <v>3.9499999999999993</v>
      </c>
      <c r="BZ329" s="25">
        <f t="shared" si="11"/>
        <v>41.276905670000005</v>
      </c>
      <c r="CA329" s="25">
        <f t="shared" si="10"/>
        <v>19.905915157214508</v>
      </c>
    </row>
    <row r="330" spans="1:79" x14ac:dyDescent="0.3">
      <c r="A330" s="2">
        <v>319</v>
      </c>
      <c r="B330" s="9" t="s">
        <v>407</v>
      </c>
      <c r="C330" s="10">
        <v>875</v>
      </c>
      <c r="D330" s="9" t="s">
        <v>58</v>
      </c>
      <c r="E330" s="10">
        <v>8.9644155659999996</v>
      </c>
      <c r="F330" s="10">
        <v>0.65994224130000001</v>
      </c>
      <c r="G330" s="10">
        <v>22.73829362</v>
      </c>
      <c r="H330" s="10">
        <v>15.00538165</v>
      </c>
      <c r="I330" s="10">
        <v>83.448609140000002</v>
      </c>
      <c r="J330" s="10">
        <v>32.866490769999999</v>
      </c>
      <c r="K330" s="10">
        <v>76.582342569999994</v>
      </c>
      <c r="L330" s="11">
        <v>4.2245370370370371E-3</v>
      </c>
      <c r="M330" s="11">
        <v>4.8148032407407402E-3</v>
      </c>
      <c r="N330" s="10">
        <v>4.2710742100000001</v>
      </c>
      <c r="O330" s="10">
        <v>11.489137959999994</v>
      </c>
      <c r="P330" s="10">
        <v>0.37174888358638897</v>
      </c>
      <c r="Q330" s="9">
        <v>0.31780797757591489</v>
      </c>
      <c r="R330">
        <v>6.7384407699999969</v>
      </c>
      <c r="S330">
        <v>0.58650534038847946</v>
      </c>
      <c r="T330" s="9">
        <v>0.61546007023721228</v>
      </c>
      <c r="U330" s="3">
        <v>13.713783996666669</v>
      </c>
      <c r="V330" s="3">
        <v>8.9398589856666657</v>
      </c>
      <c r="W330" s="3">
        <v>0.55013149043333331</v>
      </c>
      <c r="X330" s="3">
        <v>0.64553911909999995</v>
      </c>
      <c r="Y330" s="3">
        <v>19.930042496666665</v>
      </c>
      <c r="Z330" s="3">
        <v>23.578531639999998</v>
      </c>
      <c r="AA330" s="3">
        <v>10.953331110000001</v>
      </c>
      <c r="AB330" s="3">
        <v>15.201275093333335</v>
      </c>
      <c r="AC330" s="3">
        <v>95.013566293333341</v>
      </c>
      <c r="AD330" s="3">
        <v>81.489439663333329</v>
      </c>
      <c r="AE330" s="3">
        <v>32.7104152</v>
      </c>
      <c r="AF330" s="3">
        <v>32.754276886666666</v>
      </c>
      <c r="AG330" s="3">
        <v>69.511119516666668</v>
      </c>
      <c r="AH330" s="3">
        <v>77.850591513333327</v>
      </c>
      <c r="AI330" s="12">
        <v>43664</v>
      </c>
      <c r="AJ330" s="13">
        <v>657.43333333333339</v>
      </c>
      <c r="AK330" s="16">
        <v>2.999012</v>
      </c>
      <c r="AL330" s="10">
        <v>9.8799999999998889E-4</v>
      </c>
      <c r="AM330" s="10">
        <v>0.66015965387934428</v>
      </c>
      <c r="AN330" s="14">
        <v>12</v>
      </c>
      <c r="AO330" s="10">
        <v>285.14999999999998</v>
      </c>
      <c r="AP330" s="14">
        <v>10.5</v>
      </c>
      <c r="AQ330" s="14">
        <v>37</v>
      </c>
      <c r="AR330" s="10">
        <v>310.14999999999998</v>
      </c>
      <c r="AS330" s="14">
        <v>47.1</v>
      </c>
      <c r="AT330" s="14">
        <v>0.5</v>
      </c>
      <c r="AU330" s="10">
        <v>0.76727313937385611</v>
      </c>
      <c r="AV330" s="10">
        <v>17.446481929821925</v>
      </c>
      <c r="AW330" s="10">
        <v>0.6396031187543294</v>
      </c>
      <c r="AX330" s="10">
        <v>0.7505275393870906</v>
      </c>
      <c r="AY330" s="10">
        <v>12.733039707270118</v>
      </c>
      <c r="AZ330" s="10">
        <v>17.689906120878081</v>
      </c>
      <c r="BA330" s="10">
        <v>5.0082524021445955</v>
      </c>
      <c r="BB330" s="10">
        <v>0.4359119387008038</v>
      </c>
      <c r="BC330" s="2">
        <v>0.37104771823714716</v>
      </c>
      <c r="BD330" s="1" t="s">
        <v>59</v>
      </c>
      <c r="BF330" s="9">
        <v>0.61546007023721228</v>
      </c>
      <c r="BG330">
        <v>58</v>
      </c>
      <c r="BH330" s="19">
        <v>148.30000000000001</v>
      </c>
      <c r="BI330">
        <v>87</v>
      </c>
      <c r="BJ330" s="19">
        <v>32</v>
      </c>
      <c r="BK330">
        <v>93</v>
      </c>
      <c r="BL330" s="20">
        <v>12.1</v>
      </c>
      <c r="BM330">
        <v>91</v>
      </c>
      <c r="BN330">
        <v>67</v>
      </c>
      <c r="BO330" s="20">
        <v>11.4</v>
      </c>
      <c r="BP330">
        <v>90</v>
      </c>
      <c r="BQ330" s="19">
        <v>12.8</v>
      </c>
      <c r="BR330">
        <v>90</v>
      </c>
      <c r="BS330">
        <v>77</v>
      </c>
      <c r="BT330" s="20">
        <v>12.17</v>
      </c>
      <c r="BU330" s="20">
        <v>-0.70000000000000107</v>
      </c>
      <c r="BV330" s="20">
        <v>1</v>
      </c>
      <c r="BW330" s="20">
        <v>-10</v>
      </c>
      <c r="BX330" s="20">
        <v>3</v>
      </c>
      <c r="BY330" s="20">
        <v>-0.76999999999999957</v>
      </c>
      <c r="BZ330" s="25">
        <f t="shared" si="11"/>
        <v>39.462536190000002</v>
      </c>
      <c r="CA330" s="25">
        <f t="shared" si="10"/>
        <v>17.943315403296246</v>
      </c>
    </row>
    <row r="331" spans="1:79" x14ac:dyDescent="0.3">
      <c r="A331" s="2">
        <v>320</v>
      </c>
      <c r="B331" s="9" t="s">
        <v>408</v>
      </c>
      <c r="C331" s="10">
        <v>871</v>
      </c>
      <c r="D331" s="9" t="s">
        <v>58</v>
      </c>
      <c r="E331" s="10">
        <v>9.5587529960000008</v>
      </c>
      <c r="F331" s="10">
        <v>0.55851081999999996</v>
      </c>
      <c r="G331" s="10">
        <v>23.655335999999998</v>
      </c>
      <c r="H331" s="10">
        <v>13.290184419999999</v>
      </c>
      <c r="I331" s="10">
        <v>75.43660543</v>
      </c>
      <c r="J331" s="10">
        <v>33.248811680000003</v>
      </c>
      <c r="K331" s="10">
        <v>100.0569126</v>
      </c>
      <c r="L331" s="11">
        <v>4.6701388888888886E-3</v>
      </c>
      <c r="M331" s="11">
        <v>5.4860995370370367E-3</v>
      </c>
      <c r="N331" s="10">
        <v>1.4860939799999997</v>
      </c>
      <c r="O331" s="10">
        <v>15.091854010000006</v>
      </c>
      <c r="P331" s="10">
        <v>9.846994140118899E-2</v>
      </c>
      <c r="Q331" s="9">
        <v>0.14993334496716129</v>
      </c>
      <c r="R331">
        <v>12.449048189999999</v>
      </c>
      <c r="S331">
        <v>0.82488527796194833</v>
      </c>
      <c r="T331" s="9">
        <v>0.74573752003038407</v>
      </c>
      <c r="U331" s="3">
        <v>13.719728203333334</v>
      </c>
      <c r="V331" s="3">
        <v>9.4303317480000004</v>
      </c>
      <c r="W331" s="3">
        <v>0.52542923213333337</v>
      </c>
      <c r="X331" s="3">
        <v>0.5526417025</v>
      </c>
      <c r="Y331" s="3">
        <v>21.120111376666667</v>
      </c>
      <c r="Z331" s="3">
        <v>23.44150127</v>
      </c>
      <c r="AA331" s="3">
        <v>11.089570350000001</v>
      </c>
      <c r="AB331" s="3">
        <v>12.982678066666665</v>
      </c>
      <c r="AC331" s="3">
        <v>90.464363209999988</v>
      </c>
      <c r="AD331" s="3">
        <v>77.447448710000003</v>
      </c>
      <c r="AE331" s="3">
        <v>33.448112606666669</v>
      </c>
      <c r="AF331" s="3">
        <v>33.38819903666667</v>
      </c>
      <c r="AG331" s="3">
        <v>86.525261886666669</v>
      </c>
      <c r="AH331" s="3">
        <v>96.307535656666673</v>
      </c>
      <c r="AI331" s="12">
        <v>43664</v>
      </c>
      <c r="AJ331" s="13">
        <v>657.43333333333339</v>
      </c>
      <c r="AK331" s="16">
        <v>2.999012</v>
      </c>
      <c r="AL331" s="10">
        <v>9.8799999999998889E-4</v>
      </c>
      <c r="AM331" s="10">
        <v>0.55869481682634148</v>
      </c>
      <c r="AN331" s="14">
        <v>12</v>
      </c>
      <c r="AO331" s="10">
        <v>285.14999999999998</v>
      </c>
      <c r="AP331" s="14">
        <v>10.5</v>
      </c>
      <c r="AQ331" s="14">
        <v>37</v>
      </c>
      <c r="AR331" s="10">
        <v>310.14999999999998</v>
      </c>
      <c r="AS331" s="14">
        <v>47.1</v>
      </c>
      <c r="AT331" s="14">
        <v>0.5</v>
      </c>
      <c r="AU331" s="10">
        <v>0.64934523571565572</v>
      </c>
      <c r="AV331" s="10">
        <v>15.360479730853035</v>
      </c>
      <c r="AW331" s="10">
        <v>0.61088336407075394</v>
      </c>
      <c r="AX331" s="10">
        <v>0.64252158369315704</v>
      </c>
      <c r="AY331" s="10">
        <v>12.898551813675462</v>
      </c>
      <c r="AZ331" s="10">
        <v>15.060980808496572</v>
      </c>
      <c r="BA331" s="10">
        <v>1.6240221176129204</v>
      </c>
      <c r="BB331" s="10">
        <v>0.10760918549416314</v>
      </c>
      <c r="BC331" s="2">
        <v>0.17164546081116169</v>
      </c>
      <c r="BD331" s="1" t="s">
        <v>59</v>
      </c>
      <c r="BF331" s="9">
        <v>0.74573752003038407</v>
      </c>
      <c r="BG331">
        <v>57</v>
      </c>
      <c r="BH331" s="19">
        <v>151.80000000000001</v>
      </c>
      <c r="BI331">
        <v>99</v>
      </c>
      <c r="BJ331" s="19">
        <v>30.2</v>
      </c>
      <c r="BK331">
        <v>93</v>
      </c>
      <c r="BL331" s="20">
        <v>15.4</v>
      </c>
      <c r="BM331">
        <v>78</v>
      </c>
      <c r="BN331">
        <v>92</v>
      </c>
      <c r="BO331" s="20">
        <v>8.4499999999999993</v>
      </c>
      <c r="BP331">
        <v>90</v>
      </c>
      <c r="BQ331" s="19">
        <v>12.7</v>
      </c>
      <c r="BR331">
        <v>78</v>
      </c>
      <c r="BS331">
        <v>78</v>
      </c>
      <c r="BT331" s="20">
        <v>7.42</v>
      </c>
      <c r="BU331" s="20">
        <v>2.7000000000000011</v>
      </c>
      <c r="BV331" s="20">
        <v>0</v>
      </c>
      <c r="BW331" s="20">
        <v>14</v>
      </c>
      <c r="BX331" s="20">
        <v>3</v>
      </c>
      <c r="BY331" s="20">
        <v>1.0299999999999994</v>
      </c>
      <c r="BZ331" s="25">
        <f t="shared" si="11"/>
        <v>44.905644630000005</v>
      </c>
      <c r="CA331" s="25">
        <f t="shared" si="10"/>
        <v>19.487556710775046</v>
      </c>
    </row>
    <row r="332" spans="1:79" x14ac:dyDescent="0.3">
      <c r="A332" s="2">
        <v>321</v>
      </c>
      <c r="B332" s="9" t="s">
        <v>409</v>
      </c>
      <c r="C332" s="10">
        <v>859</v>
      </c>
      <c r="D332" s="9" t="s">
        <v>58</v>
      </c>
      <c r="E332" s="10"/>
      <c r="F332" s="10"/>
      <c r="G332" s="10"/>
      <c r="H332" s="10"/>
      <c r="I332" s="10"/>
      <c r="J332" s="10"/>
      <c r="K332" s="10"/>
      <c r="L332" s="11"/>
      <c r="M332" s="11"/>
      <c r="N332" s="10">
        <v>0</v>
      </c>
      <c r="O332" s="10">
        <v>0</v>
      </c>
      <c r="P332" s="10" t="e">
        <v>#DIV/0!</v>
      </c>
      <c r="Q332" s="9">
        <v>0.25178335450347883</v>
      </c>
      <c r="R332">
        <v>0</v>
      </c>
      <c r="S332" t="e">
        <v>#DIV/0!</v>
      </c>
      <c r="T332" s="9">
        <v>0.81349642552660195</v>
      </c>
      <c r="U332" s="3">
        <v>13.731388109999999</v>
      </c>
      <c r="V332" s="3">
        <v>8.0100583239999992</v>
      </c>
      <c r="W332" s="3">
        <v>0.58883552699999997</v>
      </c>
      <c r="X332" s="3">
        <v>0.73468791460000005</v>
      </c>
      <c r="Y332" s="3">
        <v>20.384334979999998</v>
      </c>
      <c r="Z332" s="3">
        <v>21.96180094</v>
      </c>
      <c r="AA332" s="3">
        <v>12.009662629999999</v>
      </c>
      <c r="AB332" s="3">
        <v>16.147470219999999</v>
      </c>
      <c r="AC332" s="3">
        <v>91.880248589999994</v>
      </c>
      <c r="AD332" s="3">
        <v>75.446248819999994</v>
      </c>
      <c r="AE332" s="3">
        <v>31.843446790000002</v>
      </c>
      <c r="AF332" s="3">
        <v>32.257552660000002</v>
      </c>
      <c r="AG332" s="3">
        <v>74.863556290000005</v>
      </c>
      <c r="AH332" s="3">
        <v>88.232556360000004</v>
      </c>
      <c r="AI332" s="12">
        <v>43664</v>
      </c>
      <c r="AJ332" s="13">
        <v>657.43333333333339</v>
      </c>
      <c r="AK332" s="16">
        <v>2.999012</v>
      </c>
      <c r="AL332" s="10">
        <v>9.8799999999998889E-4</v>
      </c>
      <c r="AM332" s="10" t="s">
        <v>518</v>
      </c>
      <c r="AN332" s="14">
        <v>12</v>
      </c>
      <c r="AO332" s="10">
        <v>285.14999999999998</v>
      </c>
      <c r="AP332" s="14">
        <v>10.5</v>
      </c>
      <c r="AQ332" s="14">
        <v>37</v>
      </c>
      <c r="AR332" s="10">
        <v>310.14999999999998</v>
      </c>
      <c r="AS332" s="14">
        <v>47.1</v>
      </c>
      <c r="AT332" s="14">
        <v>0.5</v>
      </c>
      <c r="AU332" s="10" t="s">
        <v>518</v>
      </c>
      <c r="AV332" s="10" t="s">
        <v>518</v>
      </c>
      <c r="AW332" s="10">
        <v>0.68460185619603098</v>
      </c>
      <c r="AX332" s="10">
        <v>0.85417521021952725</v>
      </c>
      <c r="AY332" s="10">
        <v>13.955153564629683</v>
      </c>
      <c r="AZ332" s="10">
        <v>18.759225934723911</v>
      </c>
      <c r="BA332" s="10" t="s">
        <v>518</v>
      </c>
      <c r="BB332" s="10" t="s">
        <v>518</v>
      </c>
      <c r="BC332" s="2">
        <v>0.2923252061171368</v>
      </c>
      <c r="BD332" s="1" t="s">
        <v>59</v>
      </c>
      <c r="BF332" s="9">
        <v>0.81349642552660195</v>
      </c>
      <c r="BG332">
        <v>65</v>
      </c>
      <c r="BH332" s="19">
        <v>156.69999999999999</v>
      </c>
      <c r="BI332">
        <v>132</v>
      </c>
      <c r="BJ332" s="19">
        <v>34.4</v>
      </c>
      <c r="BK332">
        <v>87</v>
      </c>
      <c r="BL332" s="20">
        <v>14</v>
      </c>
      <c r="BM332">
        <v>77</v>
      </c>
      <c r="BN332">
        <v>87</v>
      </c>
      <c r="BO332" s="20">
        <v>9.6999999999999993</v>
      </c>
      <c r="BP332">
        <v>93</v>
      </c>
      <c r="BQ332" s="19">
        <v>14.3</v>
      </c>
      <c r="BR332">
        <v>76</v>
      </c>
      <c r="BS332">
        <v>87</v>
      </c>
      <c r="BT332" s="20">
        <v>10.29</v>
      </c>
      <c r="BU332" s="20">
        <v>-0.30000000000000071</v>
      </c>
      <c r="BV332" s="20">
        <v>1</v>
      </c>
      <c r="BW332" s="20">
        <v>0</v>
      </c>
      <c r="BX332" s="20">
        <v>-6</v>
      </c>
      <c r="BY332" s="20">
        <v>-0.58999999999999986</v>
      </c>
      <c r="BZ332" s="25">
        <f t="shared" si="11"/>
        <v>59.874192840000006</v>
      </c>
      <c r="CA332" s="25">
        <f t="shared" si="10"/>
        <v>24.383816355927479</v>
      </c>
    </row>
    <row r="333" spans="1:79" x14ac:dyDescent="0.3">
      <c r="A333" s="2">
        <v>322</v>
      </c>
      <c r="B333" s="9" t="s">
        <v>410</v>
      </c>
      <c r="C333" s="10">
        <v>870</v>
      </c>
      <c r="D333" s="9" t="s">
        <v>58</v>
      </c>
      <c r="E333" s="10">
        <v>9.8452486629999996</v>
      </c>
      <c r="F333" s="10">
        <v>0.50749620259999995</v>
      </c>
      <c r="G333" s="10">
        <v>21.43719557</v>
      </c>
      <c r="H333" s="10">
        <v>10.88830147</v>
      </c>
      <c r="I333" s="10">
        <v>77.527894720000006</v>
      </c>
      <c r="J333" s="10">
        <v>36.720770399999999</v>
      </c>
      <c r="K333" s="10">
        <v>72.894817070000002</v>
      </c>
      <c r="L333" s="11">
        <v>4.5717592592592589E-3</v>
      </c>
      <c r="M333" s="11">
        <v>5.4687384259259264E-3</v>
      </c>
      <c r="N333" s="10">
        <v>0.45288507999999972</v>
      </c>
      <c r="O333" s="10">
        <v>13.06998089999999</v>
      </c>
      <c r="P333" s="10">
        <v>3.4650783613616454E-2</v>
      </c>
      <c r="Q333" s="9">
        <v>0.11162861680647906</v>
      </c>
      <c r="R333">
        <v>6.3731669000000011</v>
      </c>
      <c r="S333">
        <v>0.48761868504337341</v>
      </c>
      <c r="T333" s="9">
        <v>0.55856559079802814</v>
      </c>
      <c r="U333" s="3">
        <v>13.757975433333334</v>
      </c>
      <c r="V333" s="3">
        <v>9.2064826293333351</v>
      </c>
      <c r="W333" s="3">
        <v>0.52811481343333344</v>
      </c>
      <c r="X333" s="3">
        <v>0.5605614443000001</v>
      </c>
      <c r="Y333" s="3">
        <v>19.950241486666666</v>
      </c>
      <c r="Z333" s="3">
        <v>21.770832926666667</v>
      </c>
      <c r="AA333" s="3">
        <v>10.460956503333334</v>
      </c>
      <c r="AB333" s="3">
        <v>12.105563269999999</v>
      </c>
      <c r="AC333" s="3">
        <v>91.398717719999993</v>
      </c>
      <c r="AD333" s="3">
        <v>76.974487633333339</v>
      </c>
      <c r="AE333" s="3">
        <v>36.544813323333329</v>
      </c>
      <c r="AF333" s="3">
        <v>36.888992463333331</v>
      </c>
      <c r="AG333" s="3">
        <v>67.59748682</v>
      </c>
      <c r="AH333" s="3">
        <v>76.231529316666666</v>
      </c>
      <c r="AI333" s="12">
        <v>43664</v>
      </c>
      <c r="AJ333" s="13">
        <v>657.43333333333339</v>
      </c>
      <c r="AK333" s="16">
        <v>2.999012</v>
      </c>
      <c r="AL333" s="10">
        <v>9.8799999999998889E-4</v>
      </c>
      <c r="AM333" s="10">
        <v>0.50766339307745345</v>
      </c>
      <c r="AN333" s="14">
        <v>12</v>
      </c>
      <c r="AO333" s="10">
        <v>285.14999999999998</v>
      </c>
      <c r="AP333" s="14">
        <v>10.5</v>
      </c>
      <c r="AQ333" s="14">
        <v>37</v>
      </c>
      <c r="AR333" s="10">
        <v>310.14999999999998</v>
      </c>
      <c r="AS333" s="14">
        <v>47.1</v>
      </c>
      <c r="AT333" s="14">
        <v>0.5</v>
      </c>
      <c r="AU333" s="10">
        <v>0.59003376389753226</v>
      </c>
      <c r="AV333" s="10">
        <v>12.648669189574605</v>
      </c>
      <c r="AW333" s="10">
        <v>0.61400571973484308</v>
      </c>
      <c r="AX333" s="10">
        <v>0.65172936700150574</v>
      </c>
      <c r="AY333" s="10">
        <v>12.182870577305565</v>
      </c>
      <c r="AZ333" s="10">
        <v>14.056070079608887</v>
      </c>
      <c r="BA333" s="10">
        <v>0.51686965211841773</v>
      </c>
      <c r="BB333" s="10">
        <v>3.9546320386621078E-2</v>
      </c>
      <c r="BC333" s="2">
        <v>0.12712545645177104</v>
      </c>
      <c r="BD333" s="1" t="s">
        <v>59</v>
      </c>
      <c r="BF333" s="9">
        <v>0.55856559079802814</v>
      </c>
      <c r="BG333">
        <v>56</v>
      </c>
      <c r="BH333" s="19">
        <v>154.30000000000001</v>
      </c>
      <c r="BI333">
        <v>123</v>
      </c>
      <c r="BJ333" s="19">
        <v>32.799999999999997</v>
      </c>
      <c r="BK333">
        <v>92</v>
      </c>
      <c r="BL333" s="20">
        <v>13.5</v>
      </c>
      <c r="BM333">
        <v>83</v>
      </c>
      <c r="BN333">
        <v>71</v>
      </c>
      <c r="BO333" s="20">
        <v>5.56</v>
      </c>
      <c r="BP333">
        <v>87</v>
      </c>
      <c r="BQ333" s="19">
        <v>12</v>
      </c>
      <c r="BR333">
        <v>87</v>
      </c>
      <c r="BS333">
        <v>72</v>
      </c>
      <c r="BT333" s="20">
        <v>3.87</v>
      </c>
      <c r="BU333" s="20">
        <v>1.5</v>
      </c>
      <c r="BV333" s="20">
        <v>-4</v>
      </c>
      <c r="BW333" s="20">
        <v>-1</v>
      </c>
      <c r="BX333" s="20">
        <v>5</v>
      </c>
      <c r="BY333" s="20">
        <v>1.6899999999999995</v>
      </c>
      <c r="BZ333" s="25">
        <f t="shared" si="11"/>
        <v>55.791861510000004</v>
      </c>
      <c r="CA333" s="25">
        <f t="shared" si="10"/>
        <v>23.433599321082518</v>
      </c>
    </row>
    <row r="334" spans="1:79" x14ac:dyDescent="0.3">
      <c r="A334" s="2">
        <v>323</v>
      </c>
      <c r="B334" s="9" t="s">
        <v>411</v>
      </c>
      <c r="C334" s="10">
        <v>876</v>
      </c>
      <c r="D334" s="9" t="s">
        <v>58</v>
      </c>
      <c r="E334" s="10">
        <v>8.9033074229999993</v>
      </c>
      <c r="F334" s="10">
        <v>0.65388687889999997</v>
      </c>
      <c r="G334" s="10">
        <v>23.441862010000001</v>
      </c>
      <c r="H334" s="10">
        <v>15.341742379999999</v>
      </c>
      <c r="I334" s="10">
        <v>78.196554030000001</v>
      </c>
      <c r="J334" s="10">
        <v>33.279841810000001</v>
      </c>
      <c r="K334" s="10">
        <v>80.683246740000001</v>
      </c>
      <c r="L334" s="11">
        <v>4.8668981481481488E-3</v>
      </c>
      <c r="M334" s="11">
        <v>5.4860995370370367E-3</v>
      </c>
      <c r="N334" s="10">
        <v>5.2956326799999989</v>
      </c>
      <c r="O334" s="10">
        <v>12.232246779999997</v>
      </c>
      <c r="P334" s="10">
        <v>0.43292395708190579</v>
      </c>
      <c r="Q334" s="9">
        <v>0.30346158463003431</v>
      </c>
      <c r="R334">
        <v>6.521044020000005</v>
      </c>
      <c r="S334">
        <v>0.53310271917192364</v>
      </c>
      <c r="T334" s="9">
        <v>0.4257255064632986</v>
      </c>
      <c r="U334" s="3">
        <v>13.78174883</v>
      </c>
      <c r="V334" s="3">
        <v>9.0077303136666647</v>
      </c>
      <c r="W334" s="3">
        <v>0.54615471206666666</v>
      </c>
      <c r="X334" s="3">
        <v>0.64784360429999999</v>
      </c>
      <c r="Y334" s="3">
        <v>19.861743046666668</v>
      </c>
      <c r="Z334" s="3">
        <v>22.719018869999999</v>
      </c>
      <c r="AA334" s="3">
        <v>10.828701440000001</v>
      </c>
      <c r="AB334" s="3">
        <v>14.722521183333333</v>
      </c>
      <c r="AC334" s="3">
        <v>90.687119300000006</v>
      </c>
      <c r="AD334" s="3">
        <v>77.737691816666668</v>
      </c>
      <c r="AE334" s="3">
        <v>32.911479736666671</v>
      </c>
      <c r="AF334" s="3">
        <v>32.916055973333336</v>
      </c>
      <c r="AG334" s="3">
        <v>74.054031670000001</v>
      </c>
      <c r="AH334" s="3">
        <v>79.541313779999996</v>
      </c>
      <c r="AI334" s="12">
        <v>43664</v>
      </c>
      <c r="AJ334" s="13">
        <v>657.43333333333339</v>
      </c>
      <c r="AK334" s="16">
        <v>2.999012</v>
      </c>
      <c r="AL334" s="10">
        <v>9.8799999999998889E-4</v>
      </c>
      <c r="AM334" s="10">
        <v>0.65410229658967689</v>
      </c>
      <c r="AN334" s="14">
        <v>12</v>
      </c>
      <c r="AO334" s="10">
        <v>285.14999999999998</v>
      </c>
      <c r="AP334" s="14">
        <v>10.5</v>
      </c>
      <c r="AQ334" s="14">
        <v>37</v>
      </c>
      <c r="AR334" s="10">
        <v>310.14999999999998</v>
      </c>
      <c r="AS334" s="14">
        <v>47.1</v>
      </c>
      <c r="AT334" s="14">
        <v>0.5</v>
      </c>
      <c r="AU334" s="10">
        <v>0.76023295217574294</v>
      </c>
      <c r="AV334" s="10">
        <v>17.821275960358697</v>
      </c>
      <c r="AW334" s="10">
        <v>0.63497956985711712</v>
      </c>
      <c r="AX334" s="10">
        <v>0.75320681869880968</v>
      </c>
      <c r="AY334" s="10">
        <v>12.608407604999877</v>
      </c>
      <c r="AZ334" s="10">
        <v>17.107852583916994</v>
      </c>
      <c r="BA334" s="10">
        <v>6.1262682470269834</v>
      </c>
      <c r="BB334" s="10">
        <v>0.5008293535283781</v>
      </c>
      <c r="BC334" s="2">
        <v>0.35063146483513025</v>
      </c>
      <c r="BD334" s="1" t="s">
        <v>59</v>
      </c>
      <c r="BF334" s="9">
        <v>0.4257255064632986</v>
      </c>
      <c r="BG334">
        <v>61</v>
      </c>
      <c r="BH334" s="19">
        <v>154.5</v>
      </c>
      <c r="BI334">
        <v>122</v>
      </c>
      <c r="BJ334" s="19">
        <v>31</v>
      </c>
      <c r="BK334">
        <v>92</v>
      </c>
      <c r="BL334" s="20">
        <v>13.1</v>
      </c>
      <c r="BM334">
        <v>85</v>
      </c>
      <c r="BN334">
        <v>79</v>
      </c>
      <c r="BO334" s="20">
        <v>6.25</v>
      </c>
      <c r="BP334">
        <v>90</v>
      </c>
      <c r="BQ334" s="19">
        <v>13.6</v>
      </c>
      <c r="BR334">
        <v>87</v>
      </c>
      <c r="BS334">
        <v>82</v>
      </c>
      <c r="BT334" s="20">
        <v>6.19</v>
      </c>
      <c r="BU334" s="20">
        <v>-0.5</v>
      </c>
      <c r="BV334" s="20">
        <v>-2</v>
      </c>
      <c r="BW334" s="20">
        <v>-3</v>
      </c>
      <c r="BX334" s="20">
        <v>2</v>
      </c>
      <c r="BY334" s="20">
        <v>5.9999999999999609E-2</v>
      </c>
      <c r="BZ334" s="25">
        <f t="shared" si="11"/>
        <v>55.338269140000001</v>
      </c>
      <c r="CA334" s="25">
        <f t="shared" si="10"/>
        <v>23.182944937736305</v>
      </c>
    </row>
    <row r="335" spans="1:79" x14ac:dyDescent="0.3">
      <c r="A335" s="2">
        <v>324</v>
      </c>
      <c r="B335" s="9" t="s">
        <v>412</v>
      </c>
      <c r="C335" s="10">
        <v>868</v>
      </c>
      <c r="D335" s="9" t="s">
        <v>58</v>
      </c>
      <c r="E335" s="10">
        <v>8.7324627590000006</v>
      </c>
      <c r="F335" s="10">
        <v>0.76706064699999998</v>
      </c>
      <c r="G335" s="10">
        <v>13.449384950000001</v>
      </c>
      <c r="H335" s="10">
        <v>10.25239955</v>
      </c>
      <c r="I335" s="10">
        <v>80.563529090000003</v>
      </c>
      <c r="J335" s="10">
        <v>33.082925600000003</v>
      </c>
      <c r="K335" s="10">
        <v>58.544799879999999</v>
      </c>
      <c r="L335" s="11">
        <v>5.2546296296296299E-3</v>
      </c>
      <c r="M335" s="11">
        <v>6.0705902777777772E-3</v>
      </c>
      <c r="N335" s="10">
        <v>2.8951903449999996</v>
      </c>
      <c r="O335" s="10">
        <v>13.243964249999991</v>
      </c>
      <c r="P335" s="10">
        <v>0.21860451224035898</v>
      </c>
      <c r="Q335" s="9">
        <v>0.18586673118777264</v>
      </c>
      <c r="R335">
        <v>6.7744901100000021</v>
      </c>
      <c r="S335">
        <v>0.51151528214069342</v>
      </c>
      <c r="T335" s="9">
        <v>0.40137391175492981</v>
      </c>
      <c r="U335" s="3">
        <v>13.777815526666666</v>
      </c>
      <c r="V335" s="3">
        <v>9.1095859953333331</v>
      </c>
      <c r="W335" s="3">
        <v>0.55725709283333336</v>
      </c>
      <c r="X335" s="3">
        <v>0.70233792313333332</v>
      </c>
      <c r="Y335" s="3">
        <v>13.56990313</v>
      </c>
      <c r="Z335" s="3">
        <v>14.107220959999999</v>
      </c>
      <c r="AA335" s="3">
        <v>7.4799922733333331</v>
      </c>
      <c r="AB335" s="3">
        <v>9.8209647799999988</v>
      </c>
      <c r="AC335" s="3">
        <v>93.371788663333334</v>
      </c>
      <c r="AD335" s="3">
        <v>80.896923903333331</v>
      </c>
      <c r="AE335" s="3">
        <v>33.22645116333333</v>
      </c>
      <c r="AF335" s="3">
        <v>32.916426873333336</v>
      </c>
      <c r="AG335" s="3">
        <v>54.618293623333329</v>
      </c>
      <c r="AH335" s="3">
        <v>59.644625516666672</v>
      </c>
      <c r="AI335" s="12">
        <v>43664</v>
      </c>
      <c r="AJ335" s="13">
        <v>657.43333333333339</v>
      </c>
      <c r="AK335" s="16">
        <v>2.999012</v>
      </c>
      <c r="AL335" s="10">
        <v>9.8799999999998889E-4</v>
      </c>
      <c r="AM335" s="10">
        <v>0.76731334886289215</v>
      </c>
      <c r="AN335" s="14">
        <v>12</v>
      </c>
      <c r="AO335" s="10">
        <v>285.14999999999998</v>
      </c>
      <c r="AP335" s="14">
        <v>10.5</v>
      </c>
      <c r="AQ335" s="14">
        <v>37</v>
      </c>
      <c r="AR335" s="10">
        <v>310.14999999999998</v>
      </c>
      <c r="AS335" s="14">
        <v>47.1</v>
      </c>
      <c r="AT335" s="14">
        <v>0.5</v>
      </c>
      <c r="AU335" s="10">
        <v>0.8918129404089582</v>
      </c>
      <c r="AV335" s="10">
        <v>11.994335538951489</v>
      </c>
      <c r="AW335" s="10">
        <v>0.64788760636737852</v>
      </c>
      <c r="AX335" s="10">
        <v>0.81656391947618567</v>
      </c>
      <c r="AY335" s="10">
        <v>8.7322485424214999</v>
      </c>
      <c r="AZ335" s="10">
        <v>11.496406758806904</v>
      </c>
      <c r="BA335" s="10">
        <v>3.3697438458825157</v>
      </c>
      <c r="BB335" s="10">
        <v>0.25443619314228505</v>
      </c>
      <c r="BC335" s="2">
        <v>0.21969497964833082</v>
      </c>
      <c r="BD335" s="1" t="s">
        <v>59</v>
      </c>
      <c r="BF335" s="9">
        <v>0.40137391175492981</v>
      </c>
      <c r="BG335">
        <v>59</v>
      </c>
      <c r="BH335" s="19">
        <v>151.69999999999999</v>
      </c>
      <c r="BI335">
        <v>96</v>
      </c>
      <c r="BJ335" s="19">
        <v>33.700000000000003</v>
      </c>
      <c r="BK335">
        <v>92</v>
      </c>
      <c r="BL335" s="20">
        <v>14.1</v>
      </c>
      <c r="BM335">
        <v>90</v>
      </c>
      <c r="BN335">
        <v>56</v>
      </c>
      <c r="BO335" s="20">
        <v>4.4400000000000004</v>
      </c>
      <c r="BP335">
        <v>86</v>
      </c>
      <c r="BQ335" s="19">
        <v>13.5</v>
      </c>
      <c r="BR335">
        <v>90</v>
      </c>
      <c r="BS335">
        <v>56</v>
      </c>
      <c r="BT335" s="20">
        <v>8.6999999999999993</v>
      </c>
      <c r="BU335" s="20">
        <v>0.59999999999999964</v>
      </c>
      <c r="BV335" s="20">
        <v>0</v>
      </c>
      <c r="BW335" s="20">
        <v>0</v>
      </c>
      <c r="BX335" s="20">
        <v>6</v>
      </c>
      <c r="BY335" s="20">
        <v>-4.2599999999999989</v>
      </c>
      <c r="BZ335" s="25">
        <f t="shared" si="11"/>
        <v>43.544867520000004</v>
      </c>
      <c r="CA335" s="25">
        <f t="shared" si="10"/>
        <v>18.921946578634849</v>
      </c>
    </row>
    <row r="336" spans="1:79" x14ac:dyDescent="0.3">
      <c r="A336" s="2">
        <v>327</v>
      </c>
      <c r="B336" s="9" t="s">
        <v>415</v>
      </c>
      <c r="C336" s="10">
        <v>340</v>
      </c>
      <c r="D336" s="9" t="s">
        <v>58</v>
      </c>
      <c r="E336" s="10">
        <v>9.9096077810000001</v>
      </c>
      <c r="F336" s="10">
        <v>0.60914814409999996</v>
      </c>
      <c r="G336" s="10">
        <v>17.07324058</v>
      </c>
      <c r="H336" s="10">
        <v>10.387245719999999</v>
      </c>
      <c r="I336" s="10">
        <v>79.966663830000002</v>
      </c>
      <c r="J336" s="10">
        <v>31.705186019999999</v>
      </c>
      <c r="K336" s="10">
        <v>81.756373830000001</v>
      </c>
      <c r="L336" s="11">
        <v>6.8402777777777776E-3</v>
      </c>
      <c r="M336" s="11">
        <v>7.4421180555555551E-3</v>
      </c>
      <c r="N336" s="10">
        <v>-0.29624263000000006</v>
      </c>
      <c r="O336" s="10">
        <v>11.515212089999991</v>
      </c>
      <c r="P336" s="10">
        <v>-2.5726198326582475E-2</v>
      </c>
      <c r="Q336" s="9">
        <v>1.2864046178482986E-2</v>
      </c>
      <c r="R336">
        <v>8.0937483600000064</v>
      </c>
      <c r="S336">
        <v>0.70287444961858381</v>
      </c>
      <c r="T336" s="9">
        <v>0.5794315166824151</v>
      </c>
      <c r="U336" s="3">
        <v>13.643023045</v>
      </c>
      <c r="V336" s="3">
        <v>10.0533903005</v>
      </c>
      <c r="W336" s="3">
        <v>0.56571303854999999</v>
      </c>
      <c r="X336" s="3">
        <v>0.63343076549999999</v>
      </c>
      <c r="Y336" s="3">
        <v>18.722437329999998</v>
      </c>
      <c r="Z336" s="3">
        <v>16.681321329999999</v>
      </c>
      <c r="AA336" s="3">
        <v>10.386483349999999</v>
      </c>
      <c r="AB336" s="3">
        <v>10.52752169</v>
      </c>
      <c r="AC336" s="3">
        <v>91.344500495000005</v>
      </c>
      <c r="AD336" s="3">
        <v>79.967156015</v>
      </c>
      <c r="AE336" s="3">
        <v>31.740408524999999</v>
      </c>
      <c r="AF336" s="3">
        <v>32.057473184999999</v>
      </c>
      <c r="AG336" s="3">
        <v>75.738193914999997</v>
      </c>
      <c r="AH336" s="3">
        <v>82.347604665000006</v>
      </c>
      <c r="AI336" s="12">
        <v>43667</v>
      </c>
      <c r="AJ336" s="13">
        <v>659.65000000000009</v>
      </c>
      <c r="AK336" s="16">
        <v>2.1339410000000001</v>
      </c>
      <c r="AL336" s="10">
        <v>0.86605899999999991</v>
      </c>
      <c r="AM336" s="10">
        <v>0.85637064581448119</v>
      </c>
      <c r="AN336" s="14">
        <v>12</v>
      </c>
      <c r="AO336" s="10">
        <v>285.14999999999998</v>
      </c>
      <c r="AP336" s="14">
        <v>10.5</v>
      </c>
      <c r="AQ336" s="14">
        <v>37</v>
      </c>
      <c r="AR336" s="10">
        <v>310.14999999999998</v>
      </c>
      <c r="AS336" s="14">
        <v>47.1</v>
      </c>
      <c r="AT336" s="14">
        <v>0.5</v>
      </c>
      <c r="AU336" s="10">
        <v>0.99508900680894752</v>
      </c>
      <c r="AV336" s="10">
        <v>16.989394011762418</v>
      </c>
      <c r="AW336" s="10">
        <v>0.92413451657365298</v>
      </c>
      <c r="AX336" s="10">
        <v>1.0347564831785003</v>
      </c>
      <c r="AY336" s="10">
        <v>17.174269839241276</v>
      </c>
      <c r="AZ336" s="10">
        <v>17.245558946613155</v>
      </c>
      <c r="BA336" s="10">
        <v>-0.51680041319459491</v>
      </c>
      <c r="BB336" s="10">
        <v>-4.4879799794863812E-2</v>
      </c>
      <c r="BC336" s="2">
        <v>6.8932548198639143E-3</v>
      </c>
      <c r="BD336" s="1" t="s">
        <v>59</v>
      </c>
      <c r="BF336" s="9">
        <v>0.5794315166824151</v>
      </c>
      <c r="BG336">
        <v>63</v>
      </c>
      <c r="BH336" s="19">
        <v>149.1</v>
      </c>
      <c r="BI336">
        <v>89</v>
      </c>
      <c r="BJ336" s="19">
        <v>31.6</v>
      </c>
      <c r="BK336">
        <v>91</v>
      </c>
      <c r="BL336" s="20">
        <v>12.5</v>
      </c>
      <c r="BM336">
        <v>87</v>
      </c>
      <c r="BN336">
        <v>75</v>
      </c>
      <c r="BO336" s="20">
        <v>14.31</v>
      </c>
      <c r="BP336">
        <v>92</v>
      </c>
      <c r="BQ336" s="19">
        <v>13.1</v>
      </c>
      <c r="BR336">
        <v>88</v>
      </c>
      <c r="BS336">
        <v>66</v>
      </c>
      <c r="BT336" s="20">
        <v>9.7899999999999991</v>
      </c>
      <c r="BU336" s="20">
        <v>-0.59999999999999964</v>
      </c>
      <c r="BV336" s="20">
        <v>-1</v>
      </c>
      <c r="BW336" s="20">
        <v>9</v>
      </c>
      <c r="BX336" s="20">
        <v>-1</v>
      </c>
      <c r="BY336" s="20">
        <v>4.5200000000000014</v>
      </c>
      <c r="BZ336" s="25">
        <f t="shared" si="11"/>
        <v>40.36972093</v>
      </c>
      <c r="CA336" s="25">
        <f t="shared" si="10"/>
        <v>18.159356735089727</v>
      </c>
    </row>
    <row r="337" spans="1:79" x14ac:dyDescent="0.3">
      <c r="A337" s="2">
        <v>329</v>
      </c>
      <c r="B337" s="9" t="s">
        <v>417</v>
      </c>
      <c r="C337" s="10">
        <v>324</v>
      </c>
      <c r="D337" s="9" t="s">
        <v>58</v>
      </c>
      <c r="E337" s="10">
        <v>9.6200802670000005</v>
      </c>
      <c r="F337" s="10">
        <v>0.54004338630000004</v>
      </c>
      <c r="G337" s="10">
        <v>21.70569729</v>
      </c>
      <c r="H337" s="10">
        <v>11.7254857</v>
      </c>
      <c r="I337" s="10">
        <v>80.004006110000006</v>
      </c>
      <c r="J337" s="10">
        <v>31.801036889999999</v>
      </c>
      <c r="K337" s="10">
        <v>70.602381600000001</v>
      </c>
      <c r="L337" s="11">
        <v>4.2650462962962963E-3</v>
      </c>
      <c r="M337" s="11">
        <v>4.7800810185185186E-3</v>
      </c>
      <c r="N337" s="10">
        <v>1.4795564500000005</v>
      </c>
      <c r="O337" s="10">
        <v>12.09002581</v>
      </c>
      <c r="P337" s="10">
        <v>0.1223782705886548</v>
      </c>
      <c r="Q337" s="9">
        <v>9.6081418205495386E-2</v>
      </c>
      <c r="R337">
        <v>11.086281060000005</v>
      </c>
      <c r="S337">
        <v>0.91697745184548984</v>
      </c>
      <c r="T337" s="9">
        <v>0.80193661578678466</v>
      </c>
      <c r="U337" s="3">
        <v>13.700309756666668</v>
      </c>
      <c r="V337" s="3">
        <v>9.8601950463333328</v>
      </c>
      <c r="W337" s="3">
        <v>0.45646136243333335</v>
      </c>
      <c r="X337" s="3">
        <v>0.48958765993333336</v>
      </c>
      <c r="Y337" s="3">
        <v>22.499139369999998</v>
      </c>
      <c r="Z337" s="3">
        <v>23.598978759999998</v>
      </c>
      <c r="AA337" s="3">
        <v>10.244721768</v>
      </c>
      <c r="AB337" s="3">
        <v>11.478199056666666</v>
      </c>
      <c r="AC337" s="3">
        <v>92.189413213333339</v>
      </c>
      <c r="AD337" s="3">
        <v>78.86391999333334</v>
      </c>
      <c r="AE337" s="3">
        <v>31.522907313333334</v>
      </c>
      <c r="AF337" s="3">
        <v>31.74136231</v>
      </c>
      <c r="AG337" s="3">
        <v>58.671462689999998</v>
      </c>
      <c r="AH337" s="3">
        <v>69.32154649666667</v>
      </c>
      <c r="AI337" s="12">
        <v>43667</v>
      </c>
      <c r="AJ337" s="13">
        <v>659.65000000000009</v>
      </c>
      <c r="AK337" s="16">
        <v>2.1339410000000001</v>
      </c>
      <c r="AL337" s="10">
        <v>0.86605899999999991</v>
      </c>
      <c r="AM337" s="10">
        <v>0.75921975298286126</v>
      </c>
      <c r="AN337" s="14">
        <v>12</v>
      </c>
      <c r="AO337" s="10">
        <v>285.14999999999998</v>
      </c>
      <c r="AP337" s="14">
        <v>10.5</v>
      </c>
      <c r="AQ337" s="14">
        <v>37</v>
      </c>
      <c r="AR337" s="10">
        <v>310.14999999999998</v>
      </c>
      <c r="AS337" s="14">
        <v>47.1</v>
      </c>
      <c r="AT337" s="14">
        <v>0.5</v>
      </c>
      <c r="AU337" s="10">
        <v>0.88220122167652493</v>
      </c>
      <c r="AV337" s="10">
        <v>19.148792666578835</v>
      </c>
      <c r="AW337" s="10">
        <v>0.7456637407334501</v>
      </c>
      <c r="AX337" s="10">
        <v>0.79977802278094057</v>
      </c>
      <c r="AY337" s="10">
        <v>16.78362055731699</v>
      </c>
      <c r="AZ337" s="10">
        <v>18.769486801315153</v>
      </c>
      <c r="BA337" s="10">
        <v>2.408856989491909</v>
      </c>
      <c r="BB337" s="10">
        <v>0.19924332895133073</v>
      </c>
      <c r="BC337" s="2">
        <v>0.15497391414343606</v>
      </c>
      <c r="BD337" s="1" t="s">
        <v>59</v>
      </c>
      <c r="BF337" s="9">
        <v>0.80193661578678466</v>
      </c>
      <c r="BG337">
        <v>64</v>
      </c>
      <c r="BH337" s="19">
        <v>154.69999999999999</v>
      </c>
      <c r="BI337">
        <v>104</v>
      </c>
      <c r="BJ337" s="19">
        <v>31.5</v>
      </c>
      <c r="BK337">
        <v>92</v>
      </c>
      <c r="BL337" s="20">
        <v>15.3</v>
      </c>
      <c r="BM337">
        <v>88</v>
      </c>
      <c r="BN337">
        <v>58</v>
      </c>
      <c r="BO337" s="20">
        <v>12.73</v>
      </c>
      <c r="BP337">
        <v>73</v>
      </c>
      <c r="BQ337" s="19">
        <v>12.9</v>
      </c>
      <c r="BR337">
        <v>91</v>
      </c>
      <c r="BS337">
        <v>56</v>
      </c>
      <c r="BT337" s="20">
        <v>2.34</v>
      </c>
      <c r="BU337" s="20">
        <v>2.4000000000000004</v>
      </c>
      <c r="BV337" s="20">
        <v>-3</v>
      </c>
      <c r="BW337" s="20">
        <v>2</v>
      </c>
      <c r="BX337" s="20">
        <v>19</v>
      </c>
      <c r="BY337" s="20">
        <v>10.39</v>
      </c>
      <c r="BZ337" s="25">
        <f t="shared" si="11"/>
        <v>47.173606480000004</v>
      </c>
      <c r="CA337" s="25">
        <f t="shared" si="10"/>
        <v>19.711444541617556</v>
      </c>
    </row>
    <row r="338" spans="1:79" x14ac:dyDescent="0.3">
      <c r="A338" s="2">
        <v>330</v>
      </c>
      <c r="B338" s="9" t="s">
        <v>418</v>
      </c>
      <c r="C338" s="10">
        <v>314</v>
      </c>
      <c r="D338" s="9" t="s">
        <v>58</v>
      </c>
      <c r="E338" s="10">
        <v>8.6003834349999995</v>
      </c>
      <c r="F338" s="10">
        <v>0.86161648599999996</v>
      </c>
      <c r="G338" s="10">
        <v>15.115045869999999</v>
      </c>
      <c r="H338" s="10">
        <v>12.759706919999999</v>
      </c>
      <c r="I338" s="10">
        <v>77.969871400000002</v>
      </c>
      <c r="J338" s="10">
        <v>34.428726849999997</v>
      </c>
      <c r="K338" s="10">
        <v>85.546444320000006</v>
      </c>
      <c r="L338" s="11">
        <v>5.1273148148148146E-3</v>
      </c>
      <c r="M338" s="11">
        <v>5.8854050925925931E-3</v>
      </c>
      <c r="N338" s="10">
        <v>3.6359543579999993</v>
      </c>
      <c r="O338" s="10">
        <v>14.282940740000001</v>
      </c>
      <c r="P338" s="10">
        <v>0.25456622863507022</v>
      </c>
      <c r="Q338" s="9">
        <v>0.17703413516336666</v>
      </c>
      <c r="R338">
        <v>7.1188580900000034</v>
      </c>
      <c r="S338">
        <v>0.49841683303098289</v>
      </c>
      <c r="T338" s="9">
        <v>0.60134981421411371</v>
      </c>
      <c r="U338" s="3">
        <v>13.712984453333334</v>
      </c>
      <c r="V338" s="3">
        <v>9.2856931543333321</v>
      </c>
      <c r="W338" s="3">
        <v>0.54665443303333328</v>
      </c>
      <c r="X338" s="3">
        <v>0.69301944813333327</v>
      </c>
      <c r="Y338" s="3">
        <v>15.554580373333332</v>
      </c>
      <c r="Z338" s="3">
        <v>16.075207236666667</v>
      </c>
      <c r="AA338" s="3">
        <v>8.385675226666665</v>
      </c>
      <c r="AB338" s="3">
        <v>10.922564513333333</v>
      </c>
      <c r="AC338" s="3">
        <v>90.868227783333339</v>
      </c>
      <c r="AD338" s="3">
        <v>76.552914356666662</v>
      </c>
      <c r="AE338" s="3">
        <v>34.860260303333341</v>
      </c>
      <c r="AF338" s="3">
        <v>34.498281069999997</v>
      </c>
      <c r="AG338" s="3">
        <v>76.787290503333338</v>
      </c>
      <c r="AH338" s="3">
        <v>85.387342586666662</v>
      </c>
      <c r="AI338" s="12">
        <v>43667</v>
      </c>
      <c r="AJ338" s="13">
        <v>659.65000000000009</v>
      </c>
      <c r="AK338" s="16">
        <v>2.1339410000000001</v>
      </c>
      <c r="AL338" s="10">
        <v>0.86605899999999991</v>
      </c>
      <c r="AM338" s="10">
        <v>1.2113031513054953</v>
      </c>
      <c r="AN338" s="14">
        <v>12</v>
      </c>
      <c r="AO338" s="10">
        <v>285.14999999999998</v>
      </c>
      <c r="AP338" s="14">
        <v>10.5</v>
      </c>
      <c r="AQ338" s="14">
        <v>37</v>
      </c>
      <c r="AR338" s="10">
        <v>310.14999999999998</v>
      </c>
      <c r="AS338" s="14">
        <v>47.1</v>
      </c>
      <c r="AT338" s="14">
        <v>0.5</v>
      </c>
      <c r="AU338" s="10">
        <v>1.4075149068552428</v>
      </c>
      <c r="AV338" s="10">
        <v>21.274652379825771</v>
      </c>
      <c r="AW338" s="10">
        <v>0.89300086046974458</v>
      </c>
      <c r="AX338" s="10">
        <v>1.132099048518276</v>
      </c>
      <c r="AY338" s="10">
        <v>13.792231019461966</v>
      </c>
      <c r="AZ338" s="10">
        <v>18.046602264668774</v>
      </c>
      <c r="BA338" s="10">
        <v>6.1794808631869227</v>
      </c>
      <c r="BB338" s="10">
        <v>0.43264765818715584</v>
      </c>
      <c r="BC338" s="2">
        <v>0.29687117895116283</v>
      </c>
      <c r="BD338" s="1" t="s">
        <v>59</v>
      </c>
      <c r="BF338" s="9">
        <v>0.60134981421411371</v>
      </c>
      <c r="BG338">
        <v>54</v>
      </c>
      <c r="BH338" s="19">
        <v>146.9</v>
      </c>
      <c r="BI338">
        <v>99</v>
      </c>
      <c r="BJ338" s="19">
        <v>28.7</v>
      </c>
      <c r="BK338">
        <v>82</v>
      </c>
      <c r="BL338" s="20">
        <v>13.7</v>
      </c>
      <c r="BM338">
        <v>85</v>
      </c>
      <c r="BN338">
        <v>73</v>
      </c>
      <c r="BO338" s="20">
        <v>3.19</v>
      </c>
      <c r="BP338">
        <v>79</v>
      </c>
      <c r="BQ338" s="19">
        <v>15.9</v>
      </c>
      <c r="BR338">
        <v>87</v>
      </c>
      <c r="BS338">
        <v>72</v>
      </c>
      <c r="BT338" s="20">
        <v>3.06</v>
      </c>
      <c r="BU338" s="20">
        <v>-2.2000000000000011</v>
      </c>
      <c r="BV338" s="20">
        <v>-2</v>
      </c>
      <c r="BW338" s="20">
        <v>1</v>
      </c>
      <c r="BX338" s="20">
        <v>3</v>
      </c>
      <c r="BY338" s="20">
        <v>0.12999999999999989</v>
      </c>
      <c r="BZ338" s="25">
        <f t="shared" si="11"/>
        <v>44.905644630000005</v>
      </c>
      <c r="CA338" s="25">
        <f t="shared" si="10"/>
        <v>20.80929387973184</v>
      </c>
    </row>
    <row r="339" spans="1:79" x14ac:dyDescent="0.3">
      <c r="A339" s="2">
        <v>331</v>
      </c>
      <c r="B339" s="9" t="s">
        <v>419</v>
      </c>
      <c r="C339" s="10">
        <v>319</v>
      </c>
      <c r="D339" s="9" t="s">
        <v>58</v>
      </c>
      <c r="E339" s="10">
        <v>9.1948504129999993</v>
      </c>
      <c r="F339" s="10">
        <v>0.66776662959999999</v>
      </c>
      <c r="G339" s="10">
        <v>18.03594266</v>
      </c>
      <c r="H339" s="10">
        <v>12.00129445</v>
      </c>
      <c r="I339" s="10">
        <v>77.298646110000007</v>
      </c>
      <c r="J339" s="10">
        <v>34.670384329999997</v>
      </c>
      <c r="K339" s="10">
        <v>72.019635719999997</v>
      </c>
      <c r="L339" s="11">
        <v>4.5775462962962966E-3</v>
      </c>
      <c r="M339" s="11">
        <v>5.2025347222222221E-3</v>
      </c>
      <c r="N339" s="10">
        <v>3.5847028319999996</v>
      </c>
      <c r="O339" s="10">
        <v>12.141477009999988</v>
      </c>
      <c r="P339" s="10">
        <v>0.29524437834437767</v>
      </c>
      <c r="Q339" s="9">
        <v>0.15462617605635146</v>
      </c>
      <c r="R339">
        <v>11.407864139999994</v>
      </c>
      <c r="S339">
        <v>0.93957795502180053</v>
      </c>
      <c r="T339" s="9">
        <v>0.59729068515378803</v>
      </c>
      <c r="U339" s="3">
        <v>13.703920330000001</v>
      </c>
      <c r="V339" s="3">
        <v>9.7263472936666648</v>
      </c>
      <c r="W339" s="3">
        <v>0.51440294789999996</v>
      </c>
      <c r="X339" s="3">
        <v>0.59818583073333331</v>
      </c>
      <c r="Y339" s="3">
        <v>17.046273546666665</v>
      </c>
      <c r="Z339" s="3">
        <v>17.79410652333333</v>
      </c>
      <c r="AA339" s="3">
        <v>8.7109240603333333</v>
      </c>
      <c r="AB339" s="3">
        <v>10.599162953333334</v>
      </c>
      <c r="AC339" s="3">
        <v>88.157706496666663</v>
      </c>
      <c r="AD339" s="3">
        <v>75.897961343333336</v>
      </c>
      <c r="AE339" s="3">
        <v>33.761516446666668</v>
      </c>
      <c r="AF339" s="3">
        <v>33.693235793333336</v>
      </c>
      <c r="AG339" s="3">
        <v>64.199783293333326</v>
      </c>
      <c r="AH339" s="3">
        <v>71.585001990000009</v>
      </c>
      <c r="AI339" s="12">
        <v>43667</v>
      </c>
      <c r="AJ339" s="13">
        <v>659.65000000000009</v>
      </c>
      <c r="AK339" s="16">
        <v>2.1339410000000001</v>
      </c>
      <c r="AL339" s="10">
        <v>0.86605899999999991</v>
      </c>
      <c r="AM339" s="10">
        <v>0.93877941742531767</v>
      </c>
      <c r="AN339" s="14">
        <v>12</v>
      </c>
      <c r="AO339" s="10">
        <v>285.14999999999998</v>
      </c>
      <c r="AP339" s="14">
        <v>10.5</v>
      </c>
      <c r="AQ339" s="14">
        <v>37</v>
      </c>
      <c r="AR339" s="10">
        <v>310.14999999999998</v>
      </c>
      <c r="AS339" s="14">
        <v>47.1</v>
      </c>
      <c r="AT339" s="14">
        <v>0.5</v>
      </c>
      <c r="AU339" s="10">
        <v>1.0908466826416821</v>
      </c>
      <c r="AV339" s="10">
        <v>19.674448218976593</v>
      </c>
      <c r="AW339" s="10">
        <v>0.84031564978612872</v>
      </c>
      <c r="AX339" s="10">
        <v>0.97718124885873381</v>
      </c>
      <c r="AY339" s="10">
        <v>14.28916337096137</v>
      </c>
      <c r="AZ339" s="10">
        <v>17.381665984321568</v>
      </c>
      <c r="BA339" s="10">
        <v>5.8032388827633135</v>
      </c>
      <c r="BB339" s="10">
        <v>0.47796811524525706</v>
      </c>
      <c r="BC339" s="2">
        <v>0.25324250314977087</v>
      </c>
      <c r="BD339" s="1" t="s">
        <v>59</v>
      </c>
      <c r="BF339" s="9">
        <v>0.59729068515378803</v>
      </c>
      <c r="BG339">
        <v>52</v>
      </c>
      <c r="BH339" s="19">
        <v>160.5</v>
      </c>
      <c r="BI339">
        <v>114</v>
      </c>
      <c r="BJ339" s="19">
        <v>34.5</v>
      </c>
      <c r="BK339">
        <v>92</v>
      </c>
      <c r="BL339" s="20">
        <v>13.5</v>
      </c>
      <c r="BM339">
        <v>86</v>
      </c>
      <c r="BN339">
        <v>64</v>
      </c>
      <c r="BO339" s="20">
        <v>6.26</v>
      </c>
      <c r="BP339">
        <v>82</v>
      </c>
      <c r="BQ339" s="19">
        <v>14.9</v>
      </c>
      <c r="BR339">
        <v>92</v>
      </c>
      <c r="BS339">
        <v>63</v>
      </c>
      <c r="BT339" s="20">
        <v>9.83</v>
      </c>
      <c r="BU339" s="20">
        <v>-1.4000000000000004</v>
      </c>
      <c r="BV339" s="20">
        <v>-6</v>
      </c>
      <c r="BW339" s="20">
        <v>1</v>
      </c>
      <c r="BX339" s="20">
        <v>10</v>
      </c>
      <c r="BY339" s="20">
        <v>-3.5700000000000003</v>
      </c>
      <c r="BZ339" s="25">
        <f t="shared" si="11"/>
        <v>51.709530180000002</v>
      </c>
      <c r="CA339" s="25">
        <f t="shared" si="10"/>
        <v>20.073380568899758</v>
      </c>
    </row>
    <row r="340" spans="1:79" x14ac:dyDescent="0.3">
      <c r="A340" s="2">
        <v>332</v>
      </c>
      <c r="B340" s="9" t="s">
        <v>420</v>
      </c>
      <c r="C340" s="10">
        <v>310</v>
      </c>
      <c r="D340" s="9" t="s">
        <v>58</v>
      </c>
      <c r="E340" s="10"/>
      <c r="F340" s="10"/>
      <c r="G340" s="10"/>
      <c r="H340" s="10"/>
      <c r="I340" s="10"/>
      <c r="J340" s="10"/>
      <c r="K340" s="10"/>
      <c r="L340" s="11"/>
      <c r="M340" s="11"/>
      <c r="N340" s="10">
        <v>0</v>
      </c>
      <c r="O340" s="10">
        <v>0</v>
      </c>
      <c r="P340" s="10" t="e">
        <v>#DIV/0!</v>
      </c>
      <c r="Q340" s="9" t="e">
        <v>#DIV/0!</v>
      </c>
      <c r="R340">
        <v>0</v>
      </c>
      <c r="S340" t="e">
        <v>#DIV/0!</v>
      </c>
      <c r="T340" s="9" t="e">
        <v>#DIV/0!</v>
      </c>
      <c r="U340" s="3" t="e">
        <v>#DIV/0!</v>
      </c>
      <c r="V340" s="3" t="e">
        <v>#DIV/0!</v>
      </c>
      <c r="W340" s="3" t="e">
        <v>#DIV/0!</v>
      </c>
      <c r="X340" s="3" t="e">
        <v>#DIV/0!</v>
      </c>
      <c r="Y340" s="3" t="e">
        <v>#DIV/0!</v>
      </c>
      <c r="Z340" s="3" t="e">
        <v>#DIV/0!</v>
      </c>
      <c r="AA340" s="3" t="e">
        <v>#DIV/0!</v>
      </c>
      <c r="AB340" s="3" t="e">
        <v>#DIV/0!</v>
      </c>
      <c r="AC340" s="3" t="e">
        <v>#DIV/0!</v>
      </c>
      <c r="AD340" s="3" t="e">
        <v>#DIV/0!</v>
      </c>
      <c r="AE340" s="3" t="e">
        <v>#DIV/0!</v>
      </c>
      <c r="AF340" s="3" t="e">
        <v>#DIV/0!</v>
      </c>
      <c r="AG340" s="3" t="e">
        <v>#DIV/0!</v>
      </c>
      <c r="AH340" s="3" t="e">
        <v>#DIV/0!</v>
      </c>
      <c r="AI340" s="12">
        <v>43667</v>
      </c>
      <c r="AJ340" s="13">
        <v>659.65000000000009</v>
      </c>
      <c r="AK340" s="16">
        <v>2.1339410000000001</v>
      </c>
      <c r="AL340" s="10">
        <v>0.86605899999999991</v>
      </c>
      <c r="AM340" s="10" t="s">
        <v>518</v>
      </c>
      <c r="AN340" s="14">
        <v>12</v>
      </c>
      <c r="AO340" s="10">
        <v>285.14999999999998</v>
      </c>
      <c r="AP340" s="14">
        <v>10.5</v>
      </c>
      <c r="AQ340" s="14">
        <v>37</v>
      </c>
      <c r="AR340" s="10">
        <v>310.14999999999998</v>
      </c>
      <c r="AS340" s="14">
        <v>47.1</v>
      </c>
      <c r="AT340" s="14">
        <v>0.5</v>
      </c>
      <c r="AU340" s="10" t="s">
        <v>518</v>
      </c>
      <c r="AV340" s="10" t="s">
        <v>518</v>
      </c>
      <c r="AW340" s="10" t="e">
        <v>#DIV/0!</v>
      </c>
      <c r="AX340" s="10" t="e">
        <v>#DIV/0!</v>
      </c>
      <c r="AY340" s="10" t="e">
        <v>#DIV/0!</v>
      </c>
      <c r="AZ340" s="10" t="e">
        <v>#DIV/0!</v>
      </c>
      <c r="BA340" s="10" t="s">
        <v>518</v>
      </c>
      <c r="BB340" s="10" t="s">
        <v>518</v>
      </c>
      <c r="BC340" s="2" t="e">
        <v>#DIV/0!</v>
      </c>
      <c r="BD340" s="1" t="s">
        <v>59</v>
      </c>
      <c r="BF340" s="9" t="e">
        <v>#DIV/0!</v>
      </c>
      <c r="BH340" s="19"/>
      <c r="BJ340" s="19"/>
      <c r="BL340" s="20"/>
      <c r="BO340" s="20"/>
      <c r="BQ340" s="19"/>
      <c r="BT340" s="20"/>
      <c r="BU340" s="20"/>
      <c r="BV340" s="20"/>
      <c r="BW340" s="20"/>
      <c r="BX340" s="20"/>
      <c r="BY340" s="20"/>
      <c r="BZ340" s="25"/>
      <c r="CA340" s="25"/>
    </row>
    <row r="341" spans="1:79" x14ac:dyDescent="0.3">
      <c r="A341" s="2">
        <v>333</v>
      </c>
      <c r="B341" s="9" t="s">
        <v>422</v>
      </c>
      <c r="C341" s="10">
        <v>304</v>
      </c>
      <c r="D341" s="9" t="s">
        <v>58</v>
      </c>
      <c r="E341" s="10">
        <v>9.110055354</v>
      </c>
      <c r="F341" s="10">
        <v>0.67948551469999996</v>
      </c>
      <c r="G341" s="10">
        <v>22.30535197</v>
      </c>
      <c r="H341" s="10">
        <v>15.151965450000001</v>
      </c>
      <c r="I341" s="10">
        <v>83.170864300000005</v>
      </c>
      <c r="J341" s="10">
        <v>28.533801740000001</v>
      </c>
      <c r="K341" s="10">
        <v>97.244112950000002</v>
      </c>
      <c r="L341" s="11">
        <v>5.8101851851851856E-3</v>
      </c>
      <c r="M341" s="11">
        <v>6.4698958333333327E-3</v>
      </c>
      <c r="N341" s="10">
        <v>4.1614620900000006</v>
      </c>
      <c r="O341" s="10">
        <v>11.521678469999998</v>
      </c>
      <c r="P341" s="10">
        <v>0.36118540374439051</v>
      </c>
      <c r="Q341" s="9">
        <v>0.20556854078153572</v>
      </c>
      <c r="R341">
        <v>13.449148789999995</v>
      </c>
      <c r="S341">
        <v>1.1672907575939322</v>
      </c>
      <c r="T341" s="9">
        <v>0.74811115029223085</v>
      </c>
      <c r="U341" s="3">
        <v>13.67117483</v>
      </c>
      <c r="V341" s="3">
        <v>9.2666409913333343</v>
      </c>
      <c r="W341" s="3">
        <v>0.59109173726666675</v>
      </c>
      <c r="X341" s="3">
        <v>0.63173409089999999</v>
      </c>
      <c r="Y341" s="3">
        <v>19.616216963333333</v>
      </c>
      <c r="Z341" s="3">
        <v>22.255762193333336</v>
      </c>
      <c r="AA341" s="3">
        <v>11.608549906666667</v>
      </c>
      <c r="AB341" s="3">
        <v>14.025328486666666</v>
      </c>
      <c r="AC341" s="3">
        <v>93.983774830000002</v>
      </c>
      <c r="AD341" s="3">
        <v>81.932389220000005</v>
      </c>
      <c r="AE341" s="3">
        <v>28.387712800000003</v>
      </c>
      <c r="AF341" s="3">
        <v>28.404602483333335</v>
      </c>
      <c r="AG341" s="3">
        <v>84.58447434</v>
      </c>
      <c r="AH341" s="3">
        <v>93.694859426666667</v>
      </c>
      <c r="AI341" s="12">
        <v>43667</v>
      </c>
      <c r="AJ341" s="13">
        <v>659.65000000000009</v>
      </c>
      <c r="AK341" s="16">
        <v>2.1339410000000001</v>
      </c>
      <c r="AL341" s="10">
        <v>0.86605899999999991</v>
      </c>
      <c r="AM341" s="10">
        <v>0.95525440679943807</v>
      </c>
      <c r="AN341" s="14">
        <v>12</v>
      </c>
      <c r="AO341" s="10">
        <v>285.14999999999998</v>
      </c>
      <c r="AP341" s="14">
        <v>10.5</v>
      </c>
      <c r="AQ341" s="14">
        <v>37</v>
      </c>
      <c r="AR341" s="10">
        <v>310.14999999999998</v>
      </c>
      <c r="AS341" s="14">
        <v>47.1</v>
      </c>
      <c r="AT341" s="14">
        <v>0.5</v>
      </c>
      <c r="AU341" s="10">
        <v>1.1099903570466931</v>
      </c>
      <c r="AV341" s="10">
        <v>24.758725597232459</v>
      </c>
      <c r="AW341" s="10">
        <v>0.96559251713504934</v>
      </c>
      <c r="AX341" s="10">
        <v>1.0319848384498005</v>
      </c>
      <c r="AY341" s="10">
        <v>18.926419536009401</v>
      </c>
      <c r="AZ341" s="10">
        <v>22.954421654643671</v>
      </c>
      <c r="BA341" s="10">
        <v>6.9120523358334047</v>
      </c>
      <c r="BB341" s="10">
        <v>0.59991713480209674</v>
      </c>
      <c r="BC341" s="2">
        <v>0.34228706104665213</v>
      </c>
      <c r="BD341" s="1" t="s">
        <v>59</v>
      </c>
      <c r="BF341" s="9">
        <v>0.74811115029223085</v>
      </c>
      <c r="BG341">
        <v>67</v>
      </c>
      <c r="BH341" s="19">
        <v>142.9</v>
      </c>
      <c r="BI341">
        <v>93</v>
      </c>
      <c r="BJ341" s="19">
        <v>31</v>
      </c>
      <c r="BK341">
        <v>92</v>
      </c>
      <c r="BL341" s="20">
        <v>13.1</v>
      </c>
      <c r="BM341">
        <v>89</v>
      </c>
      <c r="BN341">
        <v>83</v>
      </c>
      <c r="BO341" s="20">
        <v>4.8600000000000003</v>
      </c>
      <c r="BP341">
        <v>87</v>
      </c>
      <c r="BQ341" s="19">
        <v>15.5</v>
      </c>
      <c r="BR341">
        <v>89</v>
      </c>
      <c r="BS341">
        <v>94</v>
      </c>
      <c r="BT341" s="20">
        <v>5.94</v>
      </c>
      <c r="BU341" s="20">
        <v>-2.4000000000000004</v>
      </c>
      <c r="BV341" s="20">
        <v>0</v>
      </c>
      <c r="BW341" s="20">
        <v>-11</v>
      </c>
      <c r="BX341" s="20">
        <v>5</v>
      </c>
      <c r="BY341" s="20">
        <v>-1.08</v>
      </c>
      <c r="BZ341" s="25">
        <f t="shared" si="11"/>
        <v>42.184090410000003</v>
      </c>
      <c r="CA341" s="25">
        <f t="shared" si="10"/>
        <v>20.657807757043074</v>
      </c>
    </row>
    <row r="342" spans="1:79" x14ac:dyDescent="0.3">
      <c r="A342" s="2">
        <v>337</v>
      </c>
      <c r="B342" s="9" t="s">
        <v>426</v>
      </c>
      <c r="C342" s="10">
        <v>326</v>
      </c>
      <c r="D342" s="9" t="s">
        <v>58</v>
      </c>
      <c r="E342" s="10">
        <v>8.3556430200000005</v>
      </c>
      <c r="F342" s="10">
        <v>0.86654687259999996</v>
      </c>
      <c r="G342" s="10">
        <v>22.359180160000001</v>
      </c>
      <c r="H342" s="10">
        <v>19.347901619999998</v>
      </c>
      <c r="I342" s="10">
        <v>80.347867109999996</v>
      </c>
      <c r="J342" s="10">
        <v>31.914516070000001</v>
      </c>
      <c r="K342" s="10">
        <v>88.772133830000001</v>
      </c>
      <c r="L342" s="11">
        <v>5.1967592592592595E-3</v>
      </c>
      <c r="M342" s="11">
        <v>5.7812384259259266E-3</v>
      </c>
      <c r="N342" s="10">
        <v>7.2135264899999978</v>
      </c>
      <c r="O342" s="10">
        <v>11.100267830000007</v>
      </c>
      <c r="P342" s="10">
        <v>0.64985157119402526</v>
      </c>
      <c r="Q342" s="9">
        <v>0.63447860880139884</v>
      </c>
      <c r="R342">
        <v>4.4208362800000032</v>
      </c>
      <c r="S342">
        <v>0.39826392909656488</v>
      </c>
      <c r="T342" s="9">
        <v>0.56144415852705565</v>
      </c>
      <c r="U342" s="3">
        <v>13.654234580000001</v>
      </c>
      <c r="V342" s="3">
        <v>8.1301701926666663</v>
      </c>
      <c r="W342" s="3">
        <v>0.5620747291</v>
      </c>
      <c r="X342" s="3">
        <v>0.87270697853333334</v>
      </c>
      <c r="Y342" s="3">
        <v>21.152921653333333</v>
      </c>
      <c r="Z342" s="3">
        <v>22.466006093333334</v>
      </c>
      <c r="AA342" s="3">
        <v>11.756947943333332</v>
      </c>
      <c r="AB342" s="3">
        <v>19.49036413</v>
      </c>
      <c r="AC342" s="3">
        <v>92.042784663333336</v>
      </c>
      <c r="AD342" s="3">
        <v>79.840478110000006</v>
      </c>
      <c r="AE342" s="3">
        <v>32.064325439999998</v>
      </c>
      <c r="AF342" s="3">
        <v>31.669491606666668</v>
      </c>
      <c r="AG342" s="3">
        <v>80.905895810000004</v>
      </c>
      <c r="AH342" s="3">
        <v>87.843152303333341</v>
      </c>
      <c r="AI342" s="12">
        <v>43668</v>
      </c>
      <c r="AJ342" s="13">
        <v>658</v>
      </c>
      <c r="AK342" s="16">
        <v>3.0828609999999999</v>
      </c>
      <c r="AL342" s="10">
        <v>8.2860999999999851E-2</v>
      </c>
      <c r="AM342" s="10">
        <v>0.84325586453622148</v>
      </c>
      <c r="AN342" s="14">
        <v>12</v>
      </c>
      <c r="AO342" s="10">
        <v>285.14999999999998</v>
      </c>
      <c r="AP342" s="14">
        <v>10.5</v>
      </c>
      <c r="AQ342" s="14">
        <v>37</v>
      </c>
      <c r="AR342" s="10">
        <v>310.14999999999998</v>
      </c>
      <c r="AS342" s="14">
        <v>47.1</v>
      </c>
      <c r="AT342" s="14">
        <v>0.5</v>
      </c>
      <c r="AU342" s="10">
        <v>0.98001908928819581</v>
      </c>
      <c r="AV342" s="10">
        <v>21.912423377633896</v>
      </c>
      <c r="AW342" s="10">
        <v>0.6356770551507861</v>
      </c>
      <c r="AX342" s="10">
        <v>0.98698584619147844</v>
      </c>
      <c r="AY342" s="10">
        <v>13.354911764158146</v>
      </c>
      <c r="AZ342" s="10">
        <v>22.158927789348709</v>
      </c>
      <c r="BA342" s="10">
        <v>8.1618138441313626</v>
      </c>
      <c r="BB342" s="10">
        <v>0.73528080305170052</v>
      </c>
      <c r="BC342" s="2">
        <v>0.72211112497066487</v>
      </c>
      <c r="BD342" s="1" t="s">
        <v>59</v>
      </c>
      <c r="BF342" s="9">
        <v>0.56144415852705565</v>
      </c>
      <c r="BG342">
        <v>64</v>
      </c>
      <c r="BH342" s="19">
        <v>150.1</v>
      </c>
      <c r="BI342">
        <v>104</v>
      </c>
      <c r="BJ342" s="19">
        <v>30.9</v>
      </c>
      <c r="BK342">
        <v>91</v>
      </c>
      <c r="BL342" s="20">
        <v>14.4</v>
      </c>
      <c r="BM342">
        <v>88</v>
      </c>
      <c r="BN342">
        <v>94</v>
      </c>
      <c r="BO342" s="20">
        <v>9.69</v>
      </c>
      <c r="BP342">
        <v>90</v>
      </c>
      <c r="BQ342" s="19">
        <v>13.7</v>
      </c>
      <c r="BR342">
        <v>89</v>
      </c>
      <c r="BS342">
        <v>65</v>
      </c>
      <c r="BT342" s="20">
        <v>19.38</v>
      </c>
      <c r="BU342" s="20">
        <v>0.70000000000000107</v>
      </c>
      <c r="BV342" s="20">
        <v>-1</v>
      </c>
      <c r="BW342" s="20">
        <v>29</v>
      </c>
      <c r="BX342" s="20">
        <v>1</v>
      </c>
      <c r="BY342" s="20">
        <v>-9.69</v>
      </c>
      <c r="BZ342" s="25">
        <f t="shared" si="11"/>
        <v>47.173606480000004</v>
      </c>
      <c r="CA342" s="25">
        <f t="shared" si="10"/>
        <v>20.938120524580331</v>
      </c>
    </row>
    <row r="343" spans="1:79" x14ac:dyDescent="0.3">
      <c r="A343" s="2">
        <v>338</v>
      </c>
      <c r="B343" s="9" t="s">
        <v>427</v>
      </c>
      <c r="C343" s="10">
        <v>328</v>
      </c>
      <c r="D343" s="9" t="s">
        <v>58</v>
      </c>
      <c r="E343" s="10">
        <v>8.5588023569999994</v>
      </c>
      <c r="F343" s="10">
        <v>0.55741989089999999</v>
      </c>
      <c r="G343" s="10">
        <v>20.058176020000001</v>
      </c>
      <c r="H343" s="10">
        <v>11.04511024</v>
      </c>
      <c r="I343" s="10">
        <v>85.216639810000004</v>
      </c>
      <c r="J343" s="10">
        <v>31.8563717</v>
      </c>
      <c r="K343" s="10">
        <v>60.51250615</v>
      </c>
      <c r="L343" s="11">
        <v>4.2129629629629626E-3</v>
      </c>
      <c r="M343" s="11">
        <v>4.6064699074074072E-3</v>
      </c>
      <c r="N343" s="10">
        <v>0.69766687999999988</v>
      </c>
      <c r="O343" s="10">
        <v>10.062370029999997</v>
      </c>
      <c r="P343" s="10">
        <v>6.9334250074283954E-2</v>
      </c>
      <c r="Q343" s="9">
        <v>4.542385990892675E-2</v>
      </c>
      <c r="R343">
        <v>3.2242716000000016</v>
      </c>
      <c r="S343">
        <v>0.32042864557625522</v>
      </c>
      <c r="T343" s="9">
        <v>0.46599281617339278</v>
      </c>
      <c r="U343" s="3">
        <v>13.672046459999999</v>
      </c>
      <c r="V343" s="3">
        <v>9.1234634476666656</v>
      </c>
      <c r="W343" s="3">
        <v>0.51069225306666655</v>
      </c>
      <c r="X343" s="3">
        <v>0.52928457886666658</v>
      </c>
      <c r="Y343" s="3">
        <v>19.592407840000003</v>
      </c>
      <c r="Z343" s="3">
        <v>20.164658003333333</v>
      </c>
      <c r="AA343" s="3">
        <v>9.9452493256666656</v>
      </c>
      <c r="AB343" s="3">
        <v>10.605142575999999</v>
      </c>
      <c r="AC343" s="3">
        <v>93.237385639999999</v>
      </c>
      <c r="AD343" s="3">
        <v>78.245076693333331</v>
      </c>
      <c r="AE343" s="3">
        <v>31.531203636666664</v>
      </c>
      <c r="AF343" s="3">
        <v>31.379655133333333</v>
      </c>
      <c r="AG343" s="3">
        <v>57.554355579999999</v>
      </c>
      <c r="AH343" s="3">
        <v>64.912784726666658</v>
      </c>
      <c r="AI343" s="12">
        <v>43668</v>
      </c>
      <c r="AJ343" s="13">
        <v>658</v>
      </c>
      <c r="AK343" s="16">
        <v>3.0828609999999999</v>
      </c>
      <c r="AL343" s="10">
        <v>8.2860999999999851E-2</v>
      </c>
      <c r="AM343" s="10">
        <v>0.54243758401692455</v>
      </c>
      <c r="AN343" s="14">
        <v>12</v>
      </c>
      <c r="AO343" s="10">
        <v>285.14999999999998</v>
      </c>
      <c r="AP343" s="14">
        <v>10.5</v>
      </c>
      <c r="AQ343" s="14">
        <v>37</v>
      </c>
      <c r="AR343" s="10">
        <v>310.14999999999998</v>
      </c>
      <c r="AS343" s="14">
        <v>47.1</v>
      </c>
      <c r="AT343" s="14">
        <v>0.5</v>
      </c>
      <c r="AU343" s="10">
        <v>0.63041267714909688</v>
      </c>
      <c r="AV343" s="10">
        <v>12.644928443496017</v>
      </c>
      <c r="AW343" s="10">
        <v>0.57756616818113882</v>
      </c>
      <c r="AX343" s="10">
        <v>0.43154414320582074</v>
      </c>
      <c r="AY343" s="10">
        <v>11.273418572973751</v>
      </c>
      <c r="AZ343" s="10">
        <v>8.7609036797655993</v>
      </c>
      <c r="BA343" s="10">
        <v>0.94393299692721122</v>
      </c>
      <c r="BB343" s="10">
        <v>9.3808217558384852E-2</v>
      </c>
      <c r="BC343" s="2">
        <v>-0.16845680412023575</v>
      </c>
      <c r="BD343" s="1" t="s">
        <v>59</v>
      </c>
      <c r="BF343" s="9">
        <v>0.46599281617339278</v>
      </c>
      <c r="BG343">
        <v>55</v>
      </c>
      <c r="BH343" s="19">
        <v>148.80000000000001</v>
      </c>
      <c r="BI343">
        <v>102</v>
      </c>
      <c r="BJ343" s="19">
        <v>30.5</v>
      </c>
      <c r="BK343">
        <v>85</v>
      </c>
      <c r="BL343" s="20">
        <v>12.9</v>
      </c>
      <c r="BM343">
        <v>92</v>
      </c>
      <c r="BN343">
        <v>59</v>
      </c>
      <c r="BO343" s="20">
        <v>7.62</v>
      </c>
      <c r="BP343">
        <v>92</v>
      </c>
      <c r="BQ343" s="19">
        <v>12.2</v>
      </c>
      <c r="BR343">
        <v>91</v>
      </c>
      <c r="BS343">
        <v>51</v>
      </c>
      <c r="BT343" s="20">
        <v>14.73</v>
      </c>
      <c r="BU343" s="20">
        <v>0.70000000000000107</v>
      </c>
      <c r="BV343" s="20">
        <v>1</v>
      </c>
      <c r="BW343" s="20">
        <v>8</v>
      </c>
      <c r="BX343" s="20">
        <v>-7</v>
      </c>
      <c r="BY343" s="20">
        <v>-7.11</v>
      </c>
      <c r="BZ343" s="25">
        <f t="shared" si="11"/>
        <v>46.266421740000006</v>
      </c>
      <c r="CA343" s="25">
        <f t="shared" si="10"/>
        <v>20.895850378295176</v>
      </c>
    </row>
    <row r="344" spans="1:79" x14ac:dyDescent="0.3">
      <c r="A344" s="2">
        <v>339</v>
      </c>
      <c r="B344" s="9" t="s">
        <v>428</v>
      </c>
      <c r="C344" s="10">
        <v>301</v>
      </c>
      <c r="D344" s="9" t="s">
        <v>58</v>
      </c>
      <c r="E344" s="10"/>
      <c r="F344" s="10"/>
      <c r="H344" s="10"/>
      <c r="I344" s="10"/>
      <c r="J344" s="10"/>
      <c r="K344" s="10"/>
      <c r="L344" s="11"/>
      <c r="M344" s="11"/>
      <c r="N344" s="10">
        <v>0</v>
      </c>
      <c r="O344" s="10">
        <v>0</v>
      </c>
      <c r="P344" s="10" t="e">
        <v>#DIV/0!</v>
      </c>
      <c r="Q344" s="9" t="e">
        <v>#DIV/0!</v>
      </c>
      <c r="R344">
        <v>0</v>
      </c>
      <c r="S344" t="e">
        <v>#DIV/0!</v>
      </c>
      <c r="T344" s="9" t="e">
        <v>#DIV/0!</v>
      </c>
      <c r="U344" s="3" t="e">
        <v>#DIV/0!</v>
      </c>
      <c r="V344" s="3" t="e">
        <v>#DIV/0!</v>
      </c>
      <c r="W344" s="3" t="e">
        <v>#DIV/0!</v>
      </c>
      <c r="X344" s="3" t="e">
        <v>#DIV/0!</v>
      </c>
      <c r="Y344" s="3" t="e">
        <v>#DIV/0!</v>
      </c>
      <c r="Z344" s="3" t="e">
        <v>#DIV/0!</v>
      </c>
      <c r="AA344" s="3" t="e">
        <v>#DIV/0!</v>
      </c>
      <c r="AB344" s="3" t="e">
        <v>#DIV/0!</v>
      </c>
      <c r="AC344" s="3" t="e">
        <v>#DIV/0!</v>
      </c>
      <c r="AD344" s="3" t="e">
        <v>#DIV/0!</v>
      </c>
      <c r="AE344" s="3" t="e">
        <v>#DIV/0!</v>
      </c>
      <c r="AF344" s="3" t="e">
        <v>#DIV/0!</v>
      </c>
      <c r="AG344" s="3" t="e">
        <v>#DIV/0!</v>
      </c>
      <c r="AH344" s="3" t="e">
        <v>#DIV/0!</v>
      </c>
      <c r="AI344" s="12">
        <v>43668</v>
      </c>
      <c r="AJ344" s="13">
        <v>658</v>
      </c>
      <c r="AK344" s="16">
        <v>3.0828609999999999</v>
      </c>
      <c r="AL344" s="10">
        <v>8.2860999999999851E-2</v>
      </c>
      <c r="AM344" s="10" t="s">
        <v>518</v>
      </c>
      <c r="AN344" s="14">
        <v>12</v>
      </c>
      <c r="AO344" s="10">
        <v>285.14999999999998</v>
      </c>
      <c r="AP344" s="14">
        <v>10.5</v>
      </c>
      <c r="AQ344" s="14">
        <v>37</v>
      </c>
      <c r="AR344" s="10">
        <v>310.14999999999998</v>
      </c>
      <c r="AS344" s="14">
        <v>47.1</v>
      </c>
      <c r="AT344" s="14">
        <v>0.5</v>
      </c>
      <c r="AU344" s="10" t="s">
        <v>518</v>
      </c>
      <c r="AV344" s="10" t="s">
        <v>518</v>
      </c>
      <c r="AW344" s="10" t="e">
        <v>#DIV/0!</v>
      </c>
      <c r="AX344" s="10" t="e">
        <v>#DIV/0!</v>
      </c>
      <c r="AY344" s="10" t="e">
        <v>#DIV/0!</v>
      </c>
      <c r="AZ344" s="10" t="e">
        <v>#DIV/0!</v>
      </c>
      <c r="BA344" s="10" t="s">
        <v>518</v>
      </c>
      <c r="BB344" s="10" t="s">
        <v>518</v>
      </c>
      <c r="BC344" s="2" t="e">
        <v>#DIV/0!</v>
      </c>
      <c r="BD344" s="1" t="s">
        <v>59</v>
      </c>
      <c r="BF344" s="9" t="e">
        <v>#DIV/0!</v>
      </c>
      <c r="BH344" s="19"/>
      <c r="BJ344" s="19"/>
      <c r="BL344" s="20"/>
      <c r="BO344" s="20"/>
      <c r="BQ344" s="19"/>
      <c r="BT344" s="20"/>
      <c r="BU344" s="20"/>
      <c r="BV344" s="20"/>
      <c r="BW344" s="20"/>
      <c r="BX344" s="20"/>
      <c r="BY344" s="20"/>
      <c r="BZ344" s="25"/>
      <c r="CA344" s="25"/>
    </row>
    <row r="345" spans="1:79" x14ac:dyDescent="0.3">
      <c r="A345" s="2">
        <v>341</v>
      </c>
      <c r="B345" s="9" t="s">
        <v>431</v>
      </c>
      <c r="C345" s="10">
        <v>354</v>
      </c>
      <c r="D345" s="9" t="s">
        <v>58</v>
      </c>
      <c r="E345" s="10">
        <v>9.7721389320000007</v>
      </c>
      <c r="F345" s="10">
        <v>0.55409854820000004</v>
      </c>
      <c r="G345" s="10">
        <v>19.798965590000002</v>
      </c>
      <c r="H345" s="10">
        <v>10.93954106</v>
      </c>
      <c r="I345" s="10">
        <v>83.405526370000004</v>
      </c>
      <c r="J345" s="10">
        <v>27.63022668</v>
      </c>
      <c r="K345" s="10">
        <v>78.096979320000003</v>
      </c>
      <c r="L345" s="11">
        <v>4.1782407407407402E-3</v>
      </c>
      <c r="M345" s="11">
        <v>4.8090162037037034E-3</v>
      </c>
      <c r="N345" s="10">
        <v>-9.948267999999949E-2</v>
      </c>
      <c r="O345" s="10">
        <v>11.826081059999993</v>
      </c>
      <c r="P345" s="10">
        <v>-8.4121425766719334E-3</v>
      </c>
      <c r="Q345" s="9">
        <v>-5.9583184553156247E-2</v>
      </c>
      <c r="R345">
        <v>3.3705848700000018</v>
      </c>
      <c r="S345">
        <v>0.28501283332147259</v>
      </c>
      <c r="T345" s="9">
        <v>0.28931333669226417</v>
      </c>
      <c r="U345" s="3">
        <v>13.719215876666667</v>
      </c>
      <c r="V345" s="3">
        <v>9.8949097139999989</v>
      </c>
      <c r="W345" s="3">
        <v>0.55531475433333333</v>
      </c>
      <c r="X345" s="3">
        <v>0.53667282960000007</v>
      </c>
      <c r="Y345" s="3">
        <v>19.82161301</v>
      </c>
      <c r="Z345" s="3">
        <v>19.258712273333334</v>
      </c>
      <c r="AA345" s="3">
        <v>10.952104440666666</v>
      </c>
      <c r="AB345" s="3">
        <v>10.311747036666667</v>
      </c>
      <c r="AC345" s="3">
        <v>95.087550780000001</v>
      </c>
      <c r="AD345" s="3">
        <v>83.607777139999996</v>
      </c>
      <c r="AE345" s="3">
        <v>26.971331366666664</v>
      </c>
      <c r="AF345" s="3">
        <v>27.147042216666666</v>
      </c>
      <c r="AG345" s="3">
        <v>70.952496249999996</v>
      </c>
      <c r="AH345" s="3">
        <v>74.299610950000002</v>
      </c>
      <c r="AI345" s="12">
        <v>43668</v>
      </c>
      <c r="AJ345" s="13">
        <v>658</v>
      </c>
      <c r="AK345" s="16">
        <v>3.0828609999999999</v>
      </c>
      <c r="AL345" s="10">
        <v>8.2860999999999851E-2</v>
      </c>
      <c r="AM345" s="10">
        <v>0.53920551221738511</v>
      </c>
      <c r="AN345" s="14">
        <v>12</v>
      </c>
      <c r="AO345" s="10">
        <v>285.14999999999998</v>
      </c>
      <c r="AP345" s="14">
        <v>10.5</v>
      </c>
      <c r="AQ345" s="14">
        <v>37</v>
      </c>
      <c r="AR345" s="10">
        <v>310.14999999999998</v>
      </c>
      <c r="AS345" s="14">
        <v>47.1</v>
      </c>
      <c r="AT345" s="14">
        <v>0.5</v>
      </c>
      <c r="AU345" s="10">
        <v>0.62665641265725047</v>
      </c>
      <c r="AV345" s="10">
        <v>12.407148750953743</v>
      </c>
      <c r="AW345" s="10">
        <v>0.6280318780415981</v>
      </c>
      <c r="AX345" s="10">
        <v>0.60694883836144264</v>
      </c>
      <c r="AY345" s="10">
        <v>12.44654186690766</v>
      </c>
      <c r="AZ345" s="10">
        <v>11.691501271748422</v>
      </c>
      <c r="BA345" s="10">
        <v>-0.13989687278377794</v>
      </c>
      <c r="BB345" s="10">
        <v>-1.1829520876273956E-2</v>
      </c>
      <c r="BC345" s="2">
        <v>-7.0137123270319818E-2</v>
      </c>
      <c r="BD345" s="1" t="s">
        <v>59</v>
      </c>
      <c r="BF345" s="9">
        <v>0.28931333669226417</v>
      </c>
      <c r="BG345">
        <v>75</v>
      </c>
      <c r="BH345" s="19">
        <v>146.69999999999999</v>
      </c>
      <c r="BI345">
        <v>94</v>
      </c>
      <c r="BJ345" s="19">
        <v>31.1</v>
      </c>
      <c r="BK345">
        <v>87</v>
      </c>
      <c r="BL345" s="20">
        <v>14.8</v>
      </c>
      <c r="BM345">
        <v>88</v>
      </c>
      <c r="BN345">
        <v>78</v>
      </c>
      <c r="BO345" s="20">
        <v>10.64</v>
      </c>
      <c r="BP345">
        <v>88</v>
      </c>
      <c r="BQ345" s="19">
        <v>13.1</v>
      </c>
      <c r="BR345">
        <v>79</v>
      </c>
      <c r="BS345">
        <v>83</v>
      </c>
      <c r="BT345" s="20">
        <v>4.0599999999999996</v>
      </c>
      <c r="BU345" s="20">
        <v>1.7000000000000011</v>
      </c>
      <c r="BV345" s="20">
        <v>9</v>
      </c>
      <c r="BW345" s="20">
        <v>-5</v>
      </c>
      <c r="BX345" s="20">
        <v>-1</v>
      </c>
      <c r="BY345" s="20">
        <v>6.580000000000001</v>
      </c>
      <c r="BZ345" s="25">
        <f t="shared" si="11"/>
        <v>42.637682779999999</v>
      </c>
      <c r="CA345" s="25">
        <f t="shared" si="10"/>
        <v>19.812230246983283</v>
      </c>
    </row>
    <row r="346" spans="1:79" x14ac:dyDescent="0.3">
      <c r="A346" s="2">
        <v>342</v>
      </c>
      <c r="B346" s="9" t="s">
        <v>432</v>
      </c>
      <c r="C346" s="10">
        <v>309</v>
      </c>
      <c r="D346" s="9" t="s">
        <v>58</v>
      </c>
      <c r="E346" s="10">
        <v>10.42395975</v>
      </c>
      <c r="F346" s="10">
        <v>0.43183388150000002</v>
      </c>
      <c r="G346" s="10">
        <v>23.904957880000001</v>
      </c>
      <c r="H346" s="10">
        <v>10.32457606</v>
      </c>
      <c r="I346" s="10">
        <v>68.088661909999999</v>
      </c>
      <c r="J346" s="10">
        <v>29.812696549999998</v>
      </c>
      <c r="K346" s="10">
        <v>91.396026669999998</v>
      </c>
      <c r="L346" s="11">
        <v>2.4380787037037038E-2</v>
      </c>
      <c r="M346" s="11">
        <v>2.4901608796296298E-2</v>
      </c>
      <c r="N346" s="10">
        <v>0.72082683200000019</v>
      </c>
      <c r="O346" s="10">
        <v>14.441199319999996</v>
      </c>
      <c r="P346" s="10">
        <v>4.9914610000687976E-2</v>
      </c>
      <c r="Q346" s="9">
        <v>4.9914610000687976E-2</v>
      </c>
      <c r="R346">
        <v>2.004907199999991</v>
      </c>
      <c r="S346">
        <v>0.13883245813409295</v>
      </c>
      <c r="T346" s="9">
        <v>0.13883245813409295</v>
      </c>
      <c r="U346" s="3">
        <v>13.75325024</v>
      </c>
      <c r="V346" s="3">
        <v>10.42395975</v>
      </c>
      <c r="W346" s="3">
        <v>0.42579744940000003</v>
      </c>
      <c r="X346" s="3">
        <v>0.43183388150000002</v>
      </c>
      <c r="Y346" s="3">
        <v>22.610930020000001</v>
      </c>
      <c r="Z346" s="3">
        <v>23.904957880000001</v>
      </c>
      <c r="AA346" s="3">
        <v>9.6037492279999999</v>
      </c>
      <c r="AB346" s="3">
        <v>10.32457606</v>
      </c>
      <c r="AC346" s="3">
        <v>82.529861229999995</v>
      </c>
      <c r="AD346" s="3">
        <v>68.088661909999999</v>
      </c>
      <c r="AE346" s="3">
        <v>29.895385310000002</v>
      </c>
      <c r="AF346" s="3">
        <v>29.812696549999998</v>
      </c>
      <c r="AG346" s="3">
        <v>89.391119470000007</v>
      </c>
      <c r="AH346" s="3">
        <v>91.396026669999998</v>
      </c>
      <c r="AI346" s="12">
        <v>43668</v>
      </c>
      <c r="AJ346" s="13">
        <v>658</v>
      </c>
      <c r="AK346" s="16">
        <v>3.0828609999999999</v>
      </c>
      <c r="AL346" s="10">
        <v>8.2860999999999851E-2</v>
      </c>
      <c r="AM346" s="10">
        <v>0.42022706975760504</v>
      </c>
      <c r="AN346" s="14">
        <v>12</v>
      </c>
      <c r="AO346" s="10">
        <v>285.14999999999998</v>
      </c>
      <c r="AP346" s="14">
        <v>10.5</v>
      </c>
      <c r="AQ346" s="14">
        <v>37</v>
      </c>
      <c r="AR346" s="10">
        <v>310.14999999999998</v>
      </c>
      <c r="AS346" s="14">
        <v>47.1</v>
      </c>
      <c r="AT346" s="14">
        <v>0.5</v>
      </c>
      <c r="AU346" s="10">
        <v>0.48838148362549016</v>
      </c>
      <c r="AV346" s="10">
        <v>11.674738795439252</v>
      </c>
      <c r="AW346" s="10">
        <v>0.48155459534483419</v>
      </c>
      <c r="AX346" s="10">
        <v>0.48838148362549016</v>
      </c>
      <c r="AY346" s="10">
        <v>10.888397256151464</v>
      </c>
      <c r="AZ346" s="10">
        <v>11.674738795439252</v>
      </c>
      <c r="BA346" s="10">
        <v>0.78634153928778794</v>
      </c>
      <c r="BB346" s="10">
        <v>5.445126279773474E-2</v>
      </c>
      <c r="BC346" s="2">
        <v>5.445126279773474E-2</v>
      </c>
      <c r="BD346" s="1" t="s">
        <v>59</v>
      </c>
      <c r="BF346" s="9">
        <v>0.13883245813409295</v>
      </c>
      <c r="BG346">
        <v>71</v>
      </c>
      <c r="BH346" s="19">
        <v>138.4</v>
      </c>
      <c r="BI346">
        <v>88</v>
      </c>
      <c r="BJ346" s="19">
        <v>30.8</v>
      </c>
      <c r="BK346">
        <v>93</v>
      </c>
      <c r="BL346" s="20">
        <v>13.9</v>
      </c>
      <c r="BM346">
        <v>76</v>
      </c>
      <c r="BN346">
        <v>99</v>
      </c>
      <c r="BO346" s="20">
        <v>17.559999999999999</v>
      </c>
      <c r="BP346">
        <v>85</v>
      </c>
      <c r="BQ346" s="19">
        <v>13.7</v>
      </c>
      <c r="BR346">
        <v>87</v>
      </c>
      <c r="BS346">
        <v>74</v>
      </c>
      <c r="BT346" s="20">
        <v>2.44</v>
      </c>
      <c r="BU346" s="20">
        <v>0.20000000000000107</v>
      </c>
      <c r="BV346" s="20">
        <v>-11</v>
      </c>
      <c r="BW346" s="20">
        <v>25</v>
      </c>
      <c r="BX346" s="20">
        <v>8</v>
      </c>
      <c r="BY346" s="20">
        <v>15.12</v>
      </c>
      <c r="BZ346" s="25">
        <f t="shared" si="11"/>
        <v>39.916128560000004</v>
      </c>
      <c r="CA346" s="25">
        <f t="shared" si="10"/>
        <v>20.83896918540546</v>
      </c>
    </row>
    <row r="347" spans="1:79" x14ac:dyDescent="0.3">
      <c r="A347" s="2">
        <v>343</v>
      </c>
      <c r="B347" s="9" t="s">
        <v>433</v>
      </c>
      <c r="C347" s="10">
        <v>306</v>
      </c>
      <c r="D347" s="9" t="s">
        <v>58</v>
      </c>
      <c r="E347" s="10">
        <v>9.8546355549999998</v>
      </c>
      <c r="F347" s="10">
        <v>0.4631453351</v>
      </c>
      <c r="G347" s="10">
        <v>24.908730479999999</v>
      </c>
      <c r="H347" s="10">
        <v>11.485933530000001</v>
      </c>
      <c r="I347" s="10">
        <v>82.355545219999996</v>
      </c>
      <c r="J347" s="10">
        <v>31.737318850000001</v>
      </c>
      <c r="K347" s="10">
        <v>79.971877370000001</v>
      </c>
      <c r="L347" s="11">
        <v>4.0104166666666665E-3</v>
      </c>
      <c r="M347" s="11">
        <v>4.7511458333333329E-3</v>
      </c>
      <c r="N347" s="10">
        <v>0.46733711999999983</v>
      </c>
      <c r="O347" s="10">
        <v>10.979255640000005</v>
      </c>
      <c r="P347" s="10">
        <v>4.256546484785189E-2</v>
      </c>
      <c r="Q347" s="9">
        <v>0.13020909570636061</v>
      </c>
      <c r="R347">
        <v>7.5799183600000077</v>
      </c>
      <c r="S347">
        <v>0.69038545130369189</v>
      </c>
      <c r="T347" s="9">
        <v>0.51823892905798685</v>
      </c>
      <c r="U347" s="3">
        <v>13.752661336666668</v>
      </c>
      <c r="V347" s="3">
        <v>9.8140152436666668</v>
      </c>
      <c r="W347" s="3">
        <v>0.43695586793333335</v>
      </c>
      <c r="X347" s="3">
        <v>0.47060275396666668</v>
      </c>
      <c r="Y347" s="3">
        <v>25.11305634333333</v>
      </c>
      <c r="Z347" s="3">
        <v>26.542047783333334</v>
      </c>
      <c r="AA347" s="3">
        <v>10.901076890000001</v>
      </c>
      <c r="AB347" s="3">
        <v>12.420679893333334</v>
      </c>
      <c r="AC347" s="3">
        <v>93.34473934333333</v>
      </c>
      <c r="AD347" s="3">
        <v>82.016660270000003</v>
      </c>
      <c r="AE347" s="3">
        <v>31.406253643333333</v>
      </c>
      <c r="AF347" s="3">
        <v>31.262903730000001</v>
      </c>
      <c r="AG347" s="3">
        <v>71.861260800000011</v>
      </c>
      <c r="AH347" s="3">
        <v>77.678244986666655</v>
      </c>
      <c r="AI347" s="12">
        <v>43668</v>
      </c>
      <c r="AJ347" s="13">
        <v>658</v>
      </c>
      <c r="AK347" s="16">
        <v>3.0828609999999999</v>
      </c>
      <c r="AL347" s="10">
        <v>8.2860999999999851E-2</v>
      </c>
      <c r="AM347" s="10">
        <v>0.45069693550893147</v>
      </c>
      <c r="AN347" s="14">
        <v>12</v>
      </c>
      <c r="AO347" s="10">
        <v>285.14999999999998</v>
      </c>
      <c r="AP347" s="14">
        <v>10.5</v>
      </c>
      <c r="AQ347" s="14">
        <v>37</v>
      </c>
      <c r="AR347" s="10">
        <v>310.14999999999998</v>
      </c>
      <c r="AS347" s="14">
        <v>47.1</v>
      </c>
      <c r="AT347" s="14">
        <v>0.5</v>
      </c>
      <c r="AU347" s="10">
        <v>0.52379309632832227</v>
      </c>
      <c r="AV347" s="10">
        <v>13.047021063726856</v>
      </c>
      <c r="AW347" s="10">
        <v>0.49417418179158107</v>
      </c>
      <c r="AX347" s="10">
        <v>0.532227046155206</v>
      </c>
      <c r="AY347" s="10">
        <v>12.348893089878855</v>
      </c>
      <c r="AZ347" s="10">
        <v>14.129720647330146</v>
      </c>
      <c r="BA347" s="10">
        <v>0.49919415376362686</v>
      </c>
      <c r="BB347" s="10">
        <v>4.5467030747052231E-2</v>
      </c>
      <c r="BC347" s="2">
        <v>0.15298795610983984</v>
      </c>
      <c r="BD347" s="1" t="s">
        <v>59</v>
      </c>
      <c r="BF347" s="9">
        <v>0.51823892905798685</v>
      </c>
      <c r="BG347">
        <v>57</v>
      </c>
      <c r="BH347" s="19">
        <v>146.69999999999999</v>
      </c>
      <c r="BI347">
        <v>100</v>
      </c>
      <c r="BJ347" s="19">
        <v>30.8</v>
      </c>
      <c r="BK347">
        <v>89</v>
      </c>
      <c r="BL347" s="20">
        <v>14.3</v>
      </c>
      <c r="BM347">
        <v>88</v>
      </c>
      <c r="BN347">
        <v>85</v>
      </c>
      <c r="BO347" s="20">
        <v>4.95</v>
      </c>
      <c r="BP347">
        <v>80</v>
      </c>
      <c r="BQ347" s="19">
        <v>13.8</v>
      </c>
      <c r="BR347">
        <v>91</v>
      </c>
      <c r="BS347">
        <v>69</v>
      </c>
      <c r="BT347" s="20">
        <v>3.59</v>
      </c>
      <c r="BU347" s="20">
        <v>0.5</v>
      </c>
      <c r="BV347" s="20">
        <v>-3</v>
      </c>
      <c r="BW347" s="20">
        <v>16</v>
      </c>
      <c r="BX347" s="20">
        <v>9</v>
      </c>
      <c r="BY347" s="20">
        <v>1.3600000000000003</v>
      </c>
      <c r="BZ347" s="25">
        <f t="shared" si="11"/>
        <v>45.359237</v>
      </c>
      <c r="CA347" s="25">
        <f t="shared" si="10"/>
        <v>21.07684068828009</v>
      </c>
    </row>
    <row r="348" spans="1:79" x14ac:dyDescent="0.3">
      <c r="A348" s="2">
        <v>344</v>
      </c>
      <c r="B348" s="9" t="s">
        <v>434</v>
      </c>
      <c r="C348" s="10">
        <v>325</v>
      </c>
      <c r="D348" s="9" t="s">
        <v>58</v>
      </c>
      <c r="E348" s="10">
        <v>10.033342640000001</v>
      </c>
      <c r="F348" s="10">
        <v>0.46815408809999998</v>
      </c>
      <c r="G348" s="10">
        <v>24.020400200000001</v>
      </c>
      <c r="H348" s="10">
        <v>11.006733410000001</v>
      </c>
      <c r="I348" s="10">
        <v>77.228207909999995</v>
      </c>
      <c r="J348" s="10">
        <v>26.238621009999999</v>
      </c>
      <c r="K348" s="10">
        <v>98.868105029999995</v>
      </c>
      <c r="L348" s="11">
        <v>6.6550925925925935E-3</v>
      </c>
      <c r="M348" s="11">
        <v>7.2499884259259262E-3</v>
      </c>
      <c r="N348" s="10">
        <v>4.0039688900000003</v>
      </c>
      <c r="O348" s="10">
        <v>11.853286060000002</v>
      </c>
      <c r="P348" s="10">
        <v>0.33779399819867334</v>
      </c>
      <c r="Q348" s="9">
        <v>0.24928518827145055</v>
      </c>
      <c r="R348">
        <v>0.73369189999999662</v>
      </c>
      <c r="S348">
        <v>6.1897763732869572E-2</v>
      </c>
      <c r="T348" s="9">
        <v>0.27494867290071151</v>
      </c>
      <c r="U348" s="3">
        <v>13.729035520000002</v>
      </c>
      <c r="V348" s="3">
        <v>10.089240582333334</v>
      </c>
      <c r="W348" s="3">
        <v>0.35663566569999999</v>
      </c>
      <c r="X348" s="3">
        <v>0.4309369066</v>
      </c>
      <c r="Y348" s="3">
        <v>23.690811216666663</v>
      </c>
      <c r="Z348" s="3">
        <v>26.319347446666669</v>
      </c>
      <c r="AA348" s="3">
        <v>8.4281738883333333</v>
      </c>
      <c r="AB348" s="3">
        <v>11.164553646666667</v>
      </c>
      <c r="AC348" s="3">
        <v>85.718621289999987</v>
      </c>
      <c r="AD348" s="3">
        <v>74.917492746666667</v>
      </c>
      <c r="AE348" s="3">
        <v>26.884507406666668</v>
      </c>
      <c r="AF348" s="3">
        <v>26.851925313333329</v>
      </c>
      <c r="AG348" s="3">
        <v>96.54321203666666</v>
      </c>
      <c r="AH348" s="3">
        <v>99.406612086666655</v>
      </c>
      <c r="AI348" s="12">
        <v>43668</v>
      </c>
      <c r="AJ348" s="13">
        <v>658</v>
      </c>
      <c r="AK348" s="16">
        <v>3.0828609999999999</v>
      </c>
      <c r="AL348" s="10">
        <v>8.2860999999999851E-2</v>
      </c>
      <c r="AM348" s="10">
        <v>0.45557106346993914</v>
      </c>
      <c r="AN348" s="14">
        <v>12</v>
      </c>
      <c r="AO348" s="10">
        <v>285.14999999999998</v>
      </c>
      <c r="AP348" s="14">
        <v>10.5</v>
      </c>
      <c r="AQ348" s="14">
        <v>37</v>
      </c>
      <c r="AR348" s="10">
        <v>310.14999999999998</v>
      </c>
      <c r="AS348" s="14">
        <v>47.1</v>
      </c>
      <c r="AT348" s="14">
        <v>0.5</v>
      </c>
      <c r="AU348" s="10">
        <v>0.52945773341690983</v>
      </c>
      <c r="AV348" s="10">
        <v>12.717786645659087</v>
      </c>
      <c r="AW348" s="10">
        <v>0.40333624337980606</v>
      </c>
      <c r="AX348" s="10">
        <v>0.48736705203222291</v>
      </c>
      <c r="AY348" s="10">
        <v>9.5769852708776479</v>
      </c>
      <c r="AZ348" s="10">
        <v>12.776694375951164</v>
      </c>
      <c r="BA348" s="10">
        <v>4.7285140163654686</v>
      </c>
      <c r="BB348" s="10">
        <v>0.39892009628640213</v>
      </c>
      <c r="BC348" s="2">
        <v>0.29135512333964958</v>
      </c>
      <c r="BD348" s="1" t="s">
        <v>59</v>
      </c>
      <c r="BF348" s="9">
        <v>0.27494867290071151</v>
      </c>
      <c r="BG348">
        <v>68</v>
      </c>
      <c r="BH348" s="19">
        <v>147</v>
      </c>
      <c r="BI348">
        <v>80</v>
      </c>
      <c r="BJ348" s="19">
        <v>31</v>
      </c>
      <c r="BK348">
        <v>87</v>
      </c>
      <c r="BL348" s="20">
        <v>14.4</v>
      </c>
      <c r="BM348">
        <v>83</v>
      </c>
      <c r="BN348">
        <v>87</v>
      </c>
      <c r="BO348" s="20">
        <v>7.66</v>
      </c>
      <c r="BP348">
        <v>86</v>
      </c>
      <c r="BQ348" s="19">
        <v>14.1</v>
      </c>
      <c r="BR348">
        <v>86</v>
      </c>
      <c r="BS348">
        <v>96</v>
      </c>
      <c r="BT348" s="20">
        <v>11.16</v>
      </c>
      <c r="BU348" s="20">
        <v>0.30000000000000071</v>
      </c>
      <c r="BV348" s="20">
        <v>-3</v>
      </c>
      <c r="BW348" s="20">
        <v>-9</v>
      </c>
      <c r="BX348" s="20">
        <v>1</v>
      </c>
      <c r="BY348" s="20">
        <v>-3.5</v>
      </c>
      <c r="BZ348" s="25">
        <f t="shared" si="11"/>
        <v>36.287389600000004</v>
      </c>
      <c r="CA348" s="25">
        <f t="shared" si="10"/>
        <v>16.792720440557179</v>
      </c>
    </row>
    <row r="349" spans="1:79" x14ac:dyDescent="0.3">
      <c r="A349" s="2">
        <v>349</v>
      </c>
      <c r="B349" s="9" t="s">
        <v>440</v>
      </c>
      <c r="C349" s="10">
        <v>360</v>
      </c>
      <c r="D349" s="9" t="s">
        <v>58</v>
      </c>
      <c r="E349" s="10">
        <v>9.1469052850000008</v>
      </c>
      <c r="F349" s="10">
        <v>0.50320715279999995</v>
      </c>
      <c r="G349" s="10">
        <v>22.012282249999998</v>
      </c>
      <c r="H349" s="10">
        <v>11.08811674</v>
      </c>
      <c r="I349" s="10">
        <v>71.975707349999993</v>
      </c>
      <c r="J349" s="10">
        <v>30.828462470000002</v>
      </c>
      <c r="K349" s="10">
        <v>79.413032430000001</v>
      </c>
      <c r="L349" s="11">
        <v>4.8958333333333328E-3</v>
      </c>
      <c r="M349" s="11">
        <v>5.5034606481481479E-3</v>
      </c>
      <c r="N349" s="10">
        <v>1.251394071</v>
      </c>
      <c r="O349" s="10">
        <v>17.621567210000009</v>
      </c>
      <c r="P349" s="10">
        <v>7.1014913491340897E-2</v>
      </c>
      <c r="Q349" s="9">
        <v>7.1014913491340897E-2</v>
      </c>
      <c r="R349">
        <v>5.4649876699999993</v>
      </c>
      <c r="S349">
        <v>0.310130626003497</v>
      </c>
      <c r="T349" s="9">
        <v>0.310130626003497</v>
      </c>
      <c r="U349" s="3">
        <v>13.65207953</v>
      </c>
      <c r="V349" s="3">
        <v>9.1469052850000008</v>
      </c>
      <c r="W349" s="3">
        <v>0.45079114949999999</v>
      </c>
      <c r="X349" s="3">
        <v>0.50320715279999995</v>
      </c>
      <c r="Y349" s="3">
        <v>21.83365895</v>
      </c>
      <c r="Z349" s="3">
        <v>22.012282249999998</v>
      </c>
      <c r="AA349" s="3">
        <v>9.8367226690000003</v>
      </c>
      <c r="AB349" s="3">
        <v>11.08811674</v>
      </c>
      <c r="AC349" s="3">
        <v>89.597274560000002</v>
      </c>
      <c r="AD349" s="3">
        <v>71.975707349999993</v>
      </c>
      <c r="AE349" s="3">
        <v>30.956804569999999</v>
      </c>
      <c r="AF349" s="3">
        <v>30.828462470000002</v>
      </c>
      <c r="AG349" s="3">
        <v>73.948044760000002</v>
      </c>
      <c r="AH349" s="3">
        <v>79.413032430000001</v>
      </c>
      <c r="AI349" s="12">
        <v>43670</v>
      </c>
      <c r="AJ349" s="13">
        <v>657.4666666666667</v>
      </c>
      <c r="AK349" s="16">
        <v>3.0625399999999998</v>
      </c>
      <c r="AL349" s="10">
        <v>6.2539999999999818E-2</v>
      </c>
      <c r="AM349" s="10">
        <v>0.49293118078457748</v>
      </c>
      <c r="AN349" s="14">
        <v>12</v>
      </c>
      <c r="AO349" s="10">
        <v>285.14999999999998</v>
      </c>
      <c r="AP349" s="14">
        <v>10.5</v>
      </c>
      <c r="AQ349" s="14">
        <v>37</v>
      </c>
      <c r="AR349" s="10">
        <v>310.14999999999998</v>
      </c>
      <c r="AS349" s="14">
        <v>47.1</v>
      </c>
      <c r="AT349" s="14">
        <v>0.5</v>
      </c>
      <c r="AU349" s="10">
        <v>0.57290918483749753</v>
      </c>
      <c r="AV349" s="10">
        <v>12.611038680260416</v>
      </c>
      <c r="AW349" s="10">
        <v>0.51323274829253085</v>
      </c>
      <c r="AX349" s="10">
        <v>0.57290918483749753</v>
      </c>
      <c r="AY349" s="10">
        <v>11.205748788190313</v>
      </c>
      <c r="AZ349" s="10">
        <v>12.611038680260416</v>
      </c>
      <c r="BA349" s="10">
        <v>1.4052898920701029</v>
      </c>
      <c r="BB349" s="10">
        <v>7.9748292267251872E-2</v>
      </c>
      <c r="BC349" s="2">
        <v>7.9748292267251872E-2</v>
      </c>
      <c r="BD349" s="1" t="s">
        <v>59</v>
      </c>
      <c r="BF349" s="9">
        <v>0.310130626003497</v>
      </c>
      <c r="BG349">
        <v>75</v>
      </c>
      <c r="BH349" s="19">
        <v>142</v>
      </c>
      <c r="BI349">
        <v>92</v>
      </c>
      <c r="BJ349" s="19">
        <v>30.6</v>
      </c>
      <c r="BK349">
        <v>89</v>
      </c>
      <c r="BL349" s="20">
        <v>14.4</v>
      </c>
      <c r="BM349">
        <v>81</v>
      </c>
      <c r="BN349">
        <v>75</v>
      </c>
      <c r="BO349" s="20">
        <v>4.8899999999999997</v>
      </c>
      <c r="BP349">
        <v>85</v>
      </c>
      <c r="BQ349" s="19">
        <v>12.8</v>
      </c>
      <c r="BR349">
        <v>83</v>
      </c>
      <c r="BS349">
        <v>77</v>
      </c>
      <c r="BT349" s="20">
        <v>5.19</v>
      </c>
      <c r="BU349" s="20">
        <v>1.5999999999999996</v>
      </c>
      <c r="BV349" s="20">
        <v>-2</v>
      </c>
      <c r="BW349" s="20">
        <v>-2</v>
      </c>
      <c r="BX349" s="20">
        <v>4</v>
      </c>
      <c r="BY349" s="20">
        <v>-0.30000000000000071</v>
      </c>
      <c r="BZ349" s="25">
        <f t="shared" si="11"/>
        <v>41.730498040000001</v>
      </c>
      <c r="CA349" s="25">
        <f t="shared" si="10"/>
        <v>20.695545546518549</v>
      </c>
    </row>
    <row r="350" spans="1:79" x14ac:dyDescent="0.3">
      <c r="A350" s="2">
        <v>350</v>
      </c>
      <c r="B350" s="9" t="s">
        <v>441</v>
      </c>
      <c r="C350" s="10">
        <v>348</v>
      </c>
      <c r="D350" s="9" t="s">
        <v>58</v>
      </c>
      <c r="E350" s="10">
        <v>9.2739991419999992</v>
      </c>
      <c r="F350" s="10">
        <v>0.63782292200000001</v>
      </c>
      <c r="G350" s="10">
        <v>15.754778829999999</v>
      </c>
      <c r="H350" s="10">
        <v>9.9826185879999993</v>
      </c>
      <c r="I350" s="10">
        <v>82.720955200000006</v>
      </c>
      <c r="J350" s="10">
        <v>33.221690590000001</v>
      </c>
      <c r="K350" s="10">
        <v>62.379467179999999</v>
      </c>
      <c r="L350" s="11">
        <v>4.9074074074074072E-3</v>
      </c>
      <c r="M350" s="11">
        <v>5.543969907407408E-3</v>
      </c>
      <c r="N350" s="10">
        <v>1.3830799669999987</v>
      </c>
      <c r="O350" s="10">
        <v>11.13007266999999</v>
      </c>
      <c r="P350" s="10">
        <v>0.12426513357167505</v>
      </c>
      <c r="Q350" s="9">
        <v>0.16167965823612568</v>
      </c>
      <c r="R350">
        <v>5.3856660299999959</v>
      </c>
      <c r="S350">
        <v>0.48388417485507762</v>
      </c>
      <c r="T350" s="9">
        <v>0.50937966434659832</v>
      </c>
      <c r="U350" s="3">
        <v>13.649291716666667</v>
      </c>
      <c r="V350" s="3">
        <v>9.3435739539999982</v>
      </c>
      <c r="W350" s="3">
        <v>0.59921934323333337</v>
      </c>
      <c r="X350" s="3">
        <v>0.63889401550000002</v>
      </c>
      <c r="Y350" s="3">
        <v>14.438799099999999</v>
      </c>
      <c r="Z350" s="3">
        <v>16.707829493333332</v>
      </c>
      <c r="AA350" s="3">
        <v>8.6711052483333333</v>
      </c>
      <c r="AB350" s="3">
        <v>10.652397605999999</v>
      </c>
      <c r="AC350" s="3">
        <v>93.31106462000001</v>
      </c>
      <c r="AD350" s="3">
        <v>81.024185736666666</v>
      </c>
      <c r="AE350" s="3">
        <v>32.839143819999997</v>
      </c>
      <c r="AF350" s="3">
        <v>33.230564383333331</v>
      </c>
      <c r="AG350" s="3">
        <v>58.549661146666665</v>
      </c>
      <c r="AH350" s="3">
        <v>64.72681450333333</v>
      </c>
      <c r="AI350" s="12">
        <v>43670</v>
      </c>
      <c r="AJ350" s="13">
        <v>657.4666666666667</v>
      </c>
      <c r="AK350" s="16">
        <v>3.0625399999999998</v>
      </c>
      <c r="AL350" s="10">
        <v>6.2539999999999818E-2</v>
      </c>
      <c r="AM350" s="10">
        <v>0.62479796704696111</v>
      </c>
      <c r="AN350" s="14">
        <v>12</v>
      </c>
      <c r="AO350" s="10">
        <v>285.14999999999998</v>
      </c>
      <c r="AP350" s="14">
        <v>10.5</v>
      </c>
      <c r="AQ350" s="14">
        <v>37</v>
      </c>
      <c r="AR350" s="10">
        <v>310.14999999999998</v>
      </c>
      <c r="AS350" s="14">
        <v>47.1</v>
      </c>
      <c r="AT350" s="14">
        <v>0.5</v>
      </c>
      <c r="AU350" s="10">
        <v>0.726171335761845</v>
      </c>
      <c r="AV350" s="10">
        <v>11.440668787613538</v>
      </c>
      <c r="AW350" s="10">
        <v>0.68222055978427987</v>
      </c>
      <c r="AX350" s="10">
        <v>0.72739079240222704</v>
      </c>
      <c r="AY350" s="10">
        <v>9.8515670273700007</v>
      </c>
      <c r="AZ350" s="10">
        <v>12.144135681182851</v>
      </c>
      <c r="BA350" s="10">
        <v>1.6210934272239381</v>
      </c>
      <c r="BB350" s="10">
        <v>0.14564985110954712</v>
      </c>
      <c r="BC350" s="2">
        <v>0.18733476026664922</v>
      </c>
      <c r="BD350" s="1" t="s">
        <v>59</v>
      </c>
      <c r="BF350" s="9">
        <v>0.50937966434659832</v>
      </c>
      <c r="BG350">
        <v>69</v>
      </c>
      <c r="BH350" s="19">
        <v>150</v>
      </c>
      <c r="BI350">
        <v>98</v>
      </c>
      <c r="BJ350" s="19">
        <v>34.1</v>
      </c>
      <c r="BK350">
        <v>91</v>
      </c>
      <c r="BL350" s="20">
        <v>14.6</v>
      </c>
      <c r="BM350">
        <v>88</v>
      </c>
      <c r="BN350">
        <v>60</v>
      </c>
      <c r="BO350" s="20">
        <v>4.76</v>
      </c>
      <c r="BP350">
        <v>90</v>
      </c>
      <c r="BQ350" s="19">
        <v>14.4</v>
      </c>
      <c r="BR350">
        <v>90</v>
      </c>
      <c r="BS350">
        <v>66</v>
      </c>
      <c r="BT350" s="20">
        <v>4.6900000000000004</v>
      </c>
      <c r="BU350" s="20">
        <v>0.19999999999999929</v>
      </c>
      <c r="BV350" s="20">
        <v>-2</v>
      </c>
      <c r="BW350" s="20">
        <v>-6</v>
      </c>
      <c r="BX350" s="20">
        <v>1</v>
      </c>
      <c r="BY350" s="20">
        <v>6.9999999999999396E-2</v>
      </c>
      <c r="BZ350" s="25">
        <f t="shared" si="11"/>
        <v>44.452052260000002</v>
      </c>
      <c r="CA350" s="25">
        <f t="shared" si="10"/>
        <v>19.75646767111111</v>
      </c>
    </row>
    <row r="351" spans="1:79" x14ac:dyDescent="0.3">
      <c r="A351" s="2">
        <v>351</v>
      </c>
      <c r="B351" s="9" t="s">
        <v>442</v>
      </c>
      <c r="C351" s="10">
        <v>400</v>
      </c>
      <c r="D351" s="9" t="s">
        <v>58</v>
      </c>
      <c r="E351" s="10"/>
      <c r="F351" s="10"/>
      <c r="G351" s="10"/>
      <c r="H351" s="10"/>
      <c r="I351" s="10"/>
      <c r="J351" s="10"/>
      <c r="K351" s="10"/>
      <c r="L351" s="11"/>
      <c r="M351" s="11"/>
      <c r="N351" s="10">
        <v>0</v>
      </c>
      <c r="O351" s="10">
        <v>0</v>
      </c>
      <c r="P351" s="10" t="e">
        <v>#DIV/0!</v>
      </c>
      <c r="Q351" s="9">
        <v>7.8154698241153536E-2</v>
      </c>
      <c r="R351">
        <v>0</v>
      </c>
      <c r="S351" t="e">
        <v>#DIV/0!</v>
      </c>
      <c r="T351" s="9">
        <v>0.87922325511252564</v>
      </c>
      <c r="U351" s="3">
        <v>13.63235693</v>
      </c>
      <c r="V351" s="3">
        <v>9.5345146844999995</v>
      </c>
      <c r="W351" s="3">
        <v>0.53835691424999998</v>
      </c>
      <c r="X351" s="3">
        <v>0.55125145780000007</v>
      </c>
      <c r="Y351" s="3">
        <v>22.416366654999997</v>
      </c>
      <c r="Z351" s="3">
        <v>23.281229740000001</v>
      </c>
      <c r="AA351" s="3">
        <v>12.071957155</v>
      </c>
      <c r="AB351" s="3">
        <v>12.831872149999999</v>
      </c>
      <c r="AC351" s="3">
        <v>92.69788269</v>
      </c>
      <c r="AD351" s="3">
        <v>80.915230014999992</v>
      </c>
      <c r="AE351" s="3">
        <v>31.815851199999997</v>
      </c>
      <c r="AF351" s="3">
        <v>32.033979299999999</v>
      </c>
      <c r="AG351" s="3">
        <v>70.470514414999997</v>
      </c>
      <c r="AH351" s="3">
        <v>80.66880802</v>
      </c>
      <c r="AI351" s="12">
        <v>43670</v>
      </c>
      <c r="AJ351" s="13">
        <v>657.4666666666667</v>
      </c>
      <c r="AK351" s="16">
        <v>3.0625399999999998</v>
      </c>
      <c r="AL351" s="10">
        <v>6.2539999999999818E-2</v>
      </c>
      <c r="AM351" s="10" t="s">
        <v>518</v>
      </c>
      <c r="AN351" s="14">
        <v>12</v>
      </c>
      <c r="AO351" s="10">
        <v>285.14999999999998</v>
      </c>
      <c r="AP351" s="14">
        <v>10.5</v>
      </c>
      <c r="AQ351" s="14">
        <v>37</v>
      </c>
      <c r="AR351" s="10">
        <v>310.14999999999998</v>
      </c>
      <c r="AS351" s="14">
        <v>47.1</v>
      </c>
      <c r="AT351" s="14">
        <v>0.5</v>
      </c>
      <c r="AU351" s="10" t="s">
        <v>518</v>
      </c>
      <c r="AV351" s="10" t="s">
        <v>518</v>
      </c>
      <c r="AW351" s="10">
        <v>0.61292773597990502</v>
      </c>
      <c r="AX351" s="10">
        <v>0.62760837474462905</v>
      </c>
      <c r="AY351" s="10">
        <v>13.761475346518299</v>
      </c>
      <c r="AZ351" s="10">
        <v>14.613485863196431</v>
      </c>
      <c r="BA351" s="10" t="s">
        <v>518</v>
      </c>
      <c r="BB351" s="10" t="s">
        <v>518</v>
      </c>
      <c r="BC351" s="2">
        <v>8.7686107663013726E-2</v>
      </c>
      <c r="BD351" s="1" t="s">
        <v>59</v>
      </c>
      <c r="BF351" s="9">
        <v>0.87922325511252564</v>
      </c>
      <c r="BG351">
        <v>62</v>
      </c>
      <c r="BH351" s="19">
        <v>155</v>
      </c>
      <c r="BI351">
        <v>100</v>
      </c>
      <c r="BJ351" s="19">
        <v>31.6</v>
      </c>
      <c r="BK351">
        <v>87</v>
      </c>
      <c r="BL351" s="20">
        <v>15</v>
      </c>
      <c r="BM351">
        <v>87</v>
      </c>
      <c r="BN351">
        <v>71</v>
      </c>
      <c r="BO351" s="20">
        <v>6.84</v>
      </c>
      <c r="BP351">
        <v>87</v>
      </c>
      <c r="BQ351" s="19">
        <v>12.5</v>
      </c>
      <c r="BR351">
        <v>88</v>
      </c>
      <c r="BS351">
        <v>69</v>
      </c>
      <c r="BT351" s="20">
        <v>6.76</v>
      </c>
      <c r="BU351" s="20">
        <v>2.5</v>
      </c>
      <c r="BV351" s="20">
        <v>-1</v>
      </c>
      <c r="BW351" s="20">
        <v>2</v>
      </c>
      <c r="BX351" s="20">
        <v>0</v>
      </c>
      <c r="BY351" s="20">
        <v>8.0000000000000071E-2</v>
      </c>
      <c r="BZ351" s="25">
        <f t="shared" si="11"/>
        <v>45.359237</v>
      </c>
      <c r="CA351" s="25">
        <f t="shared" si="10"/>
        <v>18.880015400624348</v>
      </c>
    </row>
    <row r="352" spans="1:79" x14ac:dyDescent="0.3">
      <c r="A352" s="2">
        <v>352</v>
      </c>
      <c r="B352" s="9" t="s">
        <v>443</v>
      </c>
      <c r="C352" s="10">
        <v>356</v>
      </c>
      <c r="D352" s="9" t="s">
        <v>58</v>
      </c>
      <c r="E352" s="10">
        <v>9.4960140240000008</v>
      </c>
      <c r="F352" s="10">
        <v>0.67049509860000001</v>
      </c>
      <c r="G352" s="10">
        <v>14.59662275</v>
      </c>
      <c r="H352" s="10">
        <v>9.7768455719999992</v>
      </c>
      <c r="I352" s="10">
        <v>76.337961620000002</v>
      </c>
      <c r="J352" s="10">
        <v>31.908713160000001</v>
      </c>
      <c r="K352" s="10">
        <v>72.459518389999999</v>
      </c>
      <c r="L352" s="11">
        <v>4.7048611111111119E-3</v>
      </c>
      <c r="M352" s="11">
        <v>5.3587847222222214E-3</v>
      </c>
      <c r="N352" s="10">
        <v>0.96663159799999931</v>
      </c>
      <c r="O352" s="10">
        <v>12.585607330000002</v>
      </c>
      <c r="P352" s="10">
        <v>7.6804525411806185E-2</v>
      </c>
      <c r="Q352" s="9">
        <v>0.10423763595042979</v>
      </c>
      <c r="R352">
        <v>9.7085772100000014</v>
      </c>
      <c r="S352">
        <v>0.77140315563937112</v>
      </c>
      <c r="T352" s="9">
        <v>0.5684201272958469</v>
      </c>
      <c r="U352" s="3">
        <v>13.63812955</v>
      </c>
      <c r="V352" s="3">
        <v>9.6826530093333343</v>
      </c>
      <c r="W352" s="3">
        <v>0.57332992983333331</v>
      </c>
      <c r="X352" s="3">
        <v>0.64393490259999997</v>
      </c>
      <c r="Y352" s="3">
        <v>14.415795266666668</v>
      </c>
      <c r="Z352" s="3">
        <v>14.721530506666667</v>
      </c>
      <c r="AA352" s="3">
        <v>8.2677386073333334</v>
      </c>
      <c r="AB352" s="3">
        <v>9.4350989846666664</v>
      </c>
      <c r="AC352" s="3">
        <v>87.840878700000005</v>
      </c>
      <c r="AD352" s="3">
        <v>76.277933940000011</v>
      </c>
      <c r="AE352" s="3">
        <v>31.973498776666663</v>
      </c>
      <c r="AF352" s="3">
        <v>32.245486739999997</v>
      </c>
      <c r="AG352" s="3">
        <v>63.288387780000001</v>
      </c>
      <c r="AH352" s="3">
        <v>69.965348393333343</v>
      </c>
      <c r="AI352" s="12">
        <v>43670</v>
      </c>
      <c r="AJ352" s="13">
        <v>657.4666666666667</v>
      </c>
      <c r="AK352" s="16">
        <v>3.0625399999999998</v>
      </c>
      <c r="AL352" s="10">
        <v>6.2539999999999818E-2</v>
      </c>
      <c r="AM352" s="10">
        <v>0.65680294650845383</v>
      </c>
      <c r="AN352" s="14">
        <v>12</v>
      </c>
      <c r="AO352" s="10">
        <v>285.14999999999998</v>
      </c>
      <c r="AP352" s="14">
        <v>10.5</v>
      </c>
      <c r="AQ352" s="14">
        <v>37</v>
      </c>
      <c r="AR352" s="10">
        <v>310.14999999999998</v>
      </c>
      <c r="AS352" s="14">
        <v>47.1</v>
      </c>
      <c r="AT352" s="14">
        <v>0.5</v>
      </c>
      <c r="AU352" s="10">
        <v>0.76336911794482665</v>
      </c>
      <c r="AV352" s="10">
        <v>11.14261103364089</v>
      </c>
      <c r="AW352" s="10">
        <v>0.65274505919891734</v>
      </c>
      <c r="AX352" s="10">
        <v>0.73312992091669538</v>
      </c>
      <c r="AY352" s="10">
        <v>9.4124614625426286</v>
      </c>
      <c r="AZ352" s="10">
        <v>10.771143475454565</v>
      </c>
      <c r="BA352" s="10">
        <v>1.110592939164885</v>
      </c>
      <c r="BB352" s="10">
        <v>8.8243094675104952E-2</v>
      </c>
      <c r="BC352" s="2">
        <v>0.12119785012344934</v>
      </c>
      <c r="BD352" s="1" t="s">
        <v>59</v>
      </c>
      <c r="BF352" s="9">
        <v>0.5684201272958469</v>
      </c>
      <c r="BG352">
        <v>60</v>
      </c>
      <c r="BH352" s="19">
        <v>151.69999999999999</v>
      </c>
      <c r="BI352">
        <v>105</v>
      </c>
      <c r="BJ352" s="19">
        <v>30.5</v>
      </c>
      <c r="BK352">
        <v>88</v>
      </c>
      <c r="BL352" s="20">
        <v>13.6</v>
      </c>
      <c r="BM352">
        <v>80</v>
      </c>
      <c r="BN352">
        <v>62</v>
      </c>
      <c r="BO352" s="20">
        <v>11.32</v>
      </c>
      <c r="BP352">
        <v>86</v>
      </c>
      <c r="BQ352" s="19">
        <v>13.9</v>
      </c>
      <c r="BR352">
        <v>84</v>
      </c>
      <c r="BS352">
        <v>75</v>
      </c>
      <c r="BT352" s="20">
        <v>5.83</v>
      </c>
      <c r="BU352" s="20">
        <v>-0.30000000000000071</v>
      </c>
      <c r="BV352" s="20">
        <v>-4</v>
      </c>
      <c r="BW352" s="20">
        <v>-13</v>
      </c>
      <c r="BX352" s="20">
        <v>2</v>
      </c>
      <c r="BY352" s="20">
        <v>5.49</v>
      </c>
      <c r="BZ352" s="25">
        <f t="shared" si="11"/>
        <v>47.627198849999999</v>
      </c>
      <c r="CA352" s="25">
        <f t="shared" si="10"/>
        <v>20.695879070381864</v>
      </c>
    </row>
    <row r="353" spans="1:79" x14ac:dyDescent="0.3">
      <c r="A353" s="2">
        <v>355</v>
      </c>
      <c r="B353" s="9" t="s">
        <v>446</v>
      </c>
      <c r="C353" s="10">
        <v>347</v>
      </c>
      <c r="D353" s="9" t="s">
        <v>58</v>
      </c>
      <c r="E353" s="10">
        <v>8.6674941990000001</v>
      </c>
      <c r="F353" s="10">
        <v>0.77506785509999998</v>
      </c>
      <c r="G353" s="10">
        <v>18.645738160000001</v>
      </c>
      <c r="H353" s="10">
        <v>14.43642352</v>
      </c>
      <c r="I353" s="10">
        <v>79.038105479999999</v>
      </c>
      <c r="J353" s="10">
        <v>31.811810019999999</v>
      </c>
      <c r="K353" s="10">
        <v>79.433125349999997</v>
      </c>
      <c r="L353" s="11">
        <v>4.2824074074074075E-3</v>
      </c>
      <c r="M353" s="11">
        <v>4.837951388888889E-3</v>
      </c>
      <c r="N353" s="10">
        <v>3.751144</v>
      </c>
      <c r="O353" s="10">
        <v>11.459559080000005</v>
      </c>
      <c r="P353" s="10">
        <v>0.32733755058226888</v>
      </c>
      <c r="Q353" s="9">
        <v>0.26879568049670821</v>
      </c>
      <c r="R353">
        <v>8.3247296800000044</v>
      </c>
      <c r="S353">
        <v>0.726444152160172</v>
      </c>
      <c r="T353" s="9">
        <v>0.69642127540135501</v>
      </c>
      <c r="U353" s="3">
        <v>13.686756916666667</v>
      </c>
      <c r="V353" s="3">
        <v>9.0185915116666653</v>
      </c>
      <c r="W353" s="3">
        <v>0.59329522716666661</v>
      </c>
      <c r="X353" s="3">
        <v>0.71257937146666661</v>
      </c>
      <c r="Y353" s="3">
        <v>17.70278338</v>
      </c>
      <c r="Z353" s="3">
        <v>19.075302440000002</v>
      </c>
      <c r="AA353" s="3">
        <v>10.474421869999999</v>
      </c>
      <c r="AB353" s="3">
        <v>13.55140117</v>
      </c>
      <c r="AC353" s="3">
        <v>91.424666056666652</v>
      </c>
      <c r="AD353" s="3">
        <v>79.980183876666658</v>
      </c>
      <c r="AE353" s="3">
        <v>31.553239606666665</v>
      </c>
      <c r="AF353" s="3">
        <v>31.550747896666664</v>
      </c>
      <c r="AG353" s="3">
        <v>70.767767563333337</v>
      </c>
      <c r="AH353" s="3">
        <v>78.724721439999996</v>
      </c>
      <c r="AI353" s="12">
        <v>43670</v>
      </c>
      <c r="AJ353" s="13">
        <v>657.4666666666667</v>
      </c>
      <c r="AK353" s="16">
        <v>3.0625399999999998</v>
      </c>
      <c r="AL353" s="10">
        <v>6.2539999999999818E-2</v>
      </c>
      <c r="AM353" s="10">
        <v>0.75924022716437989</v>
      </c>
      <c r="AN353" s="14">
        <v>12</v>
      </c>
      <c r="AO353" s="10">
        <v>285.14999999999998</v>
      </c>
      <c r="AP353" s="14">
        <v>10.5</v>
      </c>
      <c r="AQ353" s="14">
        <v>37</v>
      </c>
      <c r="AR353" s="10">
        <v>310.14999999999998</v>
      </c>
      <c r="AS353" s="14">
        <v>47.1</v>
      </c>
      <c r="AT353" s="14">
        <v>0.5</v>
      </c>
      <c r="AU353" s="10">
        <v>0.88242683075606854</v>
      </c>
      <c r="AV353" s="10">
        <v>16.453499631636291</v>
      </c>
      <c r="AW353" s="10">
        <v>0.67547586132808435</v>
      </c>
      <c r="AX353" s="10">
        <v>0.81128271839418975</v>
      </c>
      <c r="AY353" s="10">
        <v>11.939603005008413</v>
      </c>
      <c r="AZ353" s="10">
        <v>15.460424738111906</v>
      </c>
      <c r="BA353" s="10">
        <v>4.2849770185805127</v>
      </c>
      <c r="BB353" s="10">
        <v>0.37392163072477574</v>
      </c>
      <c r="BC353" s="2">
        <v>0.30763194920974718</v>
      </c>
      <c r="BD353" s="1" t="s">
        <v>59</v>
      </c>
      <c r="BF353" s="9">
        <v>0.69642127540135501</v>
      </c>
      <c r="BG353">
        <v>55</v>
      </c>
      <c r="BH353" s="19">
        <v>156.4</v>
      </c>
      <c r="BI353">
        <v>98</v>
      </c>
      <c r="BJ353" s="19">
        <v>32.4</v>
      </c>
      <c r="BK353">
        <v>92</v>
      </c>
      <c r="BL353" s="20">
        <v>10.1</v>
      </c>
      <c r="BM353">
        <v>89</v>
      </c>
      <c r="BN353">
        <v>69</v>
      </c>
      <c r="BO353" s="20">
        <v>1.52</v>
      </c>
      <c r="BP353">
        <v>87</v>
      </c>
      <c r="BQ353" s="19">
        <v>12.9</v>
      </c>
      <c r="BR353">
        <v>89</v>
      </c>
      <c r="BS353">
        <v>67</v>
      </c>
      <c r="BT353" s="20">
        <v>9.56</v>
      </c>
      <c r="BU353" s="20">
        <v>-2.8000000000000007</v>
      </c>
      <c r="BV353" s="20">
        <v>0</v>
      </c>
      <c r="BW353" s="20">
        <v>2</v>
      </c>
      <c r="BX353" s="20">
        <v>5</v>
      </c>
      <c r="BY353" s="20">
        <v>-8.0400000000000009</v>
      </c>
      <c r="BZ353" s="25">
        <f t="shared" si="11"/>
        <v>44.452052260000002</v>
      </c>
      <c r="CA353" s="25">
        <f t="shared" si="10"/>
        <v>18.172652365238321</v>
      </c>
    </row>
    <row r="354" spans="1:79" x14ac:dyDescent="0.3">
      <c r="A354" s="2">
        <v>356</v>
      </c>
      <c r="B354" s="9" t="s">
        <v>447</v>
      </c>
      <c r="C354" s="10">
        <v>333</v>
      </c>
      <c r="D354" s="9" t="s">
        <v>58</v>
      </c>
      <c r="E354" s="10">
        <v>9.290454166</v>
      </c>
      <c r="F354" s="10">
        <v>0.60618623289999995</v>
      </c>
      <c r="G354" s="10">
        <v>19.327333750000001</v>
      </c>
      <c r="H354" s="10">
        <v>11.715624780000001</v>
      </c>
      <c r="I354" s="10">
        <v>81.509400790000001</v>
      </c>
      <c r="J354" s="10">
        <v>33.958107949999999</v>
      </c>
      <c r="K354" s="10">
        <v>85.570552509999999</v>
      </c>
      <c r="L354" s="11">
        <v>4.2939814814814811E-3</v>
      </c>
      <c r="M354" s="11">
        <v>4.7974421296296298E-3</v>
      </c>
      <c r="N354" s="10">
        <v>2.6558251520000002</v>
      </c>
      <c r="O354" s="10">
        <v>12.468716630000003</v>
      </c>
      <c r="P354" s="10">
        <v>0.21299907847853622</v>
      </c>
      <c r="Q354" s="9">
        <v>0.2954654688310816</v>
      </c>
      <c r="R354">
        <v>7.3045671799999923</v>
      </c>
      <c r="S354">
        <v>0.58583151712863901</v>
      </c>
      <c r="T354" s="9">
        <v>0.78436971576786096</v>
      </c>
      <c r="U354" s="3">
        <v>13.670455986666667</v>
      </c>
      <c r="V354" s="3">
        <v>9.1361782869999999</v>
      </c>
      <c r="W354" s="3">
        <v>0.49535493716666662</v>
      </c>
      <c r="X354" s="3">
        <v>0.60026265496666664</v>
      </c>
      <c r="Y354" s="3">
        <v>17.706721430000002</v>
      </c>
      <c r="Z354" s="3">
        <v>20.24697999</v>
      </c>
      <c r="AA354" s="3">
        <v>8.7591979510000009</v>
      </c>
      <c r="AB354" s="3">
        <v>12.14536167</v>
      </c>
      <c r="AC354" s="3">
        <v>93.868056050000007</v>
      </c>
      <c r="AD354" s="3">
        <v>82.24034915</v>
      </c>
      <c r="AE354" s="3">
        <v>34.090804643333335</v>
      </c>
      <c r="AF354" s="3">
        <v>33.943426809999998</v>
      </c>
      <c r="AG354" s="3">
        <v>75.386553323333331</v>
      </c>
      <c r="AH354" s="3">
        <v>84.400985996666648</v>
      </c>
      <c r="AI354" s="12">
        <v>43670</v>
      </c>
      <c r="AJ354" s="13">
        <v>657.4666666666667</v>
      </c>
      <c r="AK354" s="16">
        <v>3.0625399999999998</v>
      </c>
      <c r="AL354" s="10">
        <v>6.2539999999999818E-2</v>
      </c>
      <c r="AM354" s="10">
        <v>0.59380732943896242</v>
      </c>
      <c r="AN354" s="14">
        <v>12</v>
      </c>
      <c r="AO354" s="10">
        <v>285.14999999999998</v>
      </c>
      <c r="AP354" s="14">
        <v>10.5</v>
      </c>
      <c r="AQ354" s="14">
        <v>37</v>
      </c>
      <c r="AR354" s="10">
        <v>310.14999999999998</v>
      </c>
      <c r="AS354" s="14">
        <v>47.1</v>
      </c>
      <c r="AT354" s="14">
        <v>0.5</v>
      </c>
      <c r="AU354" s="10">
        <v>0.69015247223340437</v>
      </c>
      <c r="AV354" s="10">
        <v>13.338807169242616</v>
      </c>
      <c r="AW354" s="10">
        <v>0.56396931497946878</v>
      </c>
      <c r="AX354" s="10">
        <v>0.68340838645039437</v>
      </c>
      <c r="AY354" s="10">
        <v>9.974660710291479</v>
      </c>
      <c r="AZ354" s="10">
        <v>13.833497922561961</v>
      </c>
      <c r="BA354" s="10">
        <v>3.0122652114714725</v>
      </c>
      <c r="BB354" s="10">
        <v>0.2415858264212932</v>
      </c>
      <c r="BC354" s="2">
        <v>0.33678394506859149</v>
      </c>
      <c r="BD354" s="1" t="s">
        <v>59</v>
      </c>
      <c r="BF354" s="9">
        <v>0.78436971576786096</v>
      </c>
      <c r="BG354">
        <v>59</v>
      </c>
      <c r="BH354" s="19">
        <v>150.9</v>
      </c>
      <c r="BI354">
        <v>87</v>
      </c>
      <c r="BJ354" s="19">
        <v>29.2</v>
      </c>
      <c r="BK354">
        <v>84</v>
      </c>
      <c r="BL354" s="20">
        <v>12.5</v>
      </c>
      <c r="BM354">
        <v>87</v>
      </c>
      <c r="BN354">
        <v>80</v>
      </c>
      <c r="BO354" s="20">
        <v>1.05</v>
      </c>
      <c r="BP354">
        <v>85</v>
      </c>
      <c r="BQ354" s="19">
        <v>14</v>
      </c>
      <c r="BR354">
        <v>85</v>
      </c>
      <c r="BS354">
        <v>87</v>
      </c>
      <c r="BT354" s="20">
        <v>10.24</v>
      </c>
      <c r="BU354" s="20">
        <v>-1.5</v>
      </c>
      <c r="BV354" s="20">
        <v>2</v>
      </c>
      <c r="BW354" s="20">
        <v>-7</v>
      </c>
      <c r="BX354" s="20">
        <v>-1</v>
      </c>
      <c r="BY354" s="20">
        <v>-9.19</v>
      </c>
      <c r="BZ354" s="25">
        <f t="shared" si="11"/>
        <v>39.462536190000002</v>
      </c>
      <c r="CA354" s="25">
        <f t="shared" si="10"/>
        <v>17.330317274616053</v>
      </c>
    </row>
    <row r="355" spans="1:79" x14ac:dyDescent="0.3">
      <c r="A355" s="2">
        <v>357</v>
      </c>
      <c r="B355" s="9" t="s">
        <v>448</v>
      </c>
      <c r="C355" s="10">
        <v>363</v>
      </c>
      <c r="D355" s="9" t="s">
        <v>58</v>
      </c>
      <c r="E355" s="10">
        <v>8.6689786420000008</v>
      </c>
      <c r="F355" s="10">
        <v>0.75908789919999997</v>
      </c>
      <c r="G355" s="10">
        <v>23.714453720000002</v>
      </c>
      <c r="H355" s="10">
        <v>17.851830570000001</v>
      </c>
      <c r="I355" s="10">
        <v>80.88029736</v>
      </c>
      <c r="J355" s="10">
        <v>32.346093740000001</v>
      </c>
      <c r="K355" s="10">
        <v>70.82553265</v>
      </c>
      <c r="L355" s="11">
        <v>4.2997685185185179E-3</v>
      </c>
      <c r="M355" s="11">
        <v>4.8321643518518522E-3</v>
      </c>
      <c r="N355" s="10">
        <v>6.4398738400000006</v>
      </c>
      <c r="O355" s="10">
        <v>10.892981930000005</v>
      </c>
      <c r="P355" s="10">
        <v>0.59119476020281969</v>
      </c>
      <c r="Q355" s="9">
        <v>0.53279121559707432</v>
      </c>
      <c r="R355">
        <v>10.249849830000002</v>
      </c>
      <c r="S355">
        <v>0.94095904095564742</v>
      </c>
      <c r="T355" s="9">
        <v>0.84081633855358218</v>
      </c>
      <c r="U355" s="3">
        <v>13.692353776666666</v>
      </c>
      <c r="V355" s="3">
        <v>8.6749692213333329</v>
      </c>
      <c r="W355" s="3">
        <v>0.54353467840000003</v>
      </c>
      <c r="X355" s="3">
        <v>0.7049502751333333</v>
      </c>
      <c r="Y355" s="3">
        <v>20.494747966666665</v>
      </c>
      <c r="Z355" s="3">
        <v>23.971497056666667</v>
      </c>
      <c r="AA355" s="3">
        <v>11.14870382</v>
      </c>
      <c r="AB355" s="3">
        <v>16.787489033333333</v>
      </c>
      <c r="AC355" s="3">
        <v>93.558886069999986</v>
      </c>
      <c r="AD355" s="3">
        <v>82.921219059999999</v>
      </c>
      <c r="AE355" s="3">
        <v>31.746162663333333</v>
      </c>
      <c r="AF355" s="3">
        <v>31.759102646666665</v>
      </c>
      <c r="AG355" s="3">
        <v>58.625725253333336</v>
      </c>
      <c r="AH355" s="3">
        <v>67.523296896666665</v>
      </c>
      <c r="AI355" s="12">
        <v>43670</v>
      </c>
      <c r="AJ355" s="13">
        <v>657.4666666666667</v>
      </c>
      <c r="AK355" s="16">
        <v>3.0625399999999998</v>
      </c>
      <c r="AL355" s="10">
        <v>6.2539999999999818E-2</v>
      </c>
      <c r="AM355" s="10">
        <v>0.74358659726893372</v>
      </c>
      <c r="AN355" s="14">
        <v>12</v>
      </c>
      <c r="AO355" s="10">
        <v>285.14999999999998</v>
      </c>
      <c r="AP355" s="14">
        <v>10.5</v>
      </c>
      <c r="AQ355" s="14">
        <v>37</v>
      </c>
      <c r="AR355" s="10">
        <v>310.14999999999998</v>
      </c>
      <c r="AS355" s="14">
        <v>47.1</v>
      </c>
      <c r="AT355" s="14">
        <v>0.5</v>
      </c>
      <c r="AU355" s="10">
        <v>0.86423340195151654</v>
      </c>
      <c r="AV355" s="10">
        <v>20.494823013857399</v>
      </c>
      <c r="AW355" s="10">
        <v>0.61882270114872551</v>
      </c>
      <c r="AX355" s="10">
        <v>0.80259687333603347</v>
      </c>
      <c r="AY355" s="10">
        <v>12.667606526400936</v>
      </c>
      <c r="AZ355" s="10">
        <v>19.241525373989724</v>
      </c>
      <c r="BA355" s="10">
        <v>7.5349122077230941</v>
      </c>
      <c r="BB355" s="10">
        <v>0.6917217210258505</v>
      </c>
      <c r="BC355" s="2">
        <v>0.62125698879788005</v>
      </c>
      <c r="BD355" s="1" t="s">
        <v>59</v>
      </c>
      <c r="BF355" s="9">
        <v>0.84081633855358218</v>
      </c>
      <c r="BG355">
        <v>61</v>
      </c>
      <c r="BH355" s="19">
        <v>149.4</v>
      </c>
      <c r="BI355">
        <v>84</v>
      </c>
      <c r="BJ355" s="19">
        <v>32.299999999999997</v>
      </c>
      <c r="BK355">
        <v>91</v>
      </c>
      <c r="BL355" s="20">
        <v>13</v>
      </c>
      <c r="BM355">
        <v>88</v>
      </c>
      <c r="BN355">
        <v>52</v>
      </c>
      <c r="BO355" s="20">
        <v>6</v>
      </c>
      <c r="BP355">
        <v>89</v>
      </c>
      <c r="BQ355" s="19">
        <v>12.4</v>
      </c>
      <c r="BR355">
        <v>90</v>
      </c>
      <c r="BS355">
        <v>55</v>
      </c>
      <c r="BT355" s="20">
        <v>10.119999999999999</v>
      </c>
      <c r="BU355" s="20">
        <v>0.59999999999999964</v>
      </c>
      <c r="BV355" s="20">
        <v>-2</v>
      </c>
      <c r="BW355" s="20">
        <v>-3</v>
      </c>
      <c r="BX355" s="20">
        <v>2</v>
      </c>
      <c r="BY355" s="20">
        <v>-4.1199999999999992</v>
      </c>
      <c r="BZ355" s="25">
        <f t="shared" si="11"/>
        <v>38.101759080000001</v>
      </c>
      <c r="CA355" s="25">
        <f t="shared" si="10"/>
        <v>17.070405262280715</v>
      </c>
    </row>
    <row r="356" spans="1:79" x14ac:dyDescent="0.3">
      <c r="A356" s="2">
        <v>358</v>
      </c>
      <c r="B356" s="9" t="s">
        <v>449</v>
      </c>
      <c r="C356" s="10">
        <v>338</v>
      </c>
      <c r="D356" s="9" t="s">
        <v>58</v>
      </c>
      <c r="E356" s="10">
        <v>8.4288355179999996</v>
      </c>
      <c r="F356" s="10">
        <v>0.8804326911</v>
      </c>
      <c r="G356" s="10">
        <v>19.394585790000001</v>
      </c>
      <c r="H356" s="10">
        <v>17.05551883</v>
      </c>
      <c r="I356" s="10">
        <v>81.509011189999995</v>
      </c>
      <c r="J356" s="10">
        <v>32.061566509999999</v>
      </c>
      <c r="K356" s="10">
        <v>112.9113213</v>
      </c>
      <c r="L356" s="11">
        <v>3.8310185185185183E-3</v>
      </c>
      <c r="M356" s="11">
        <v>4.3286921296296294E-3</v>
      </c>
      <c r="N356" s="10">
        <v>5.3933128400000001</v>
      </c>
      <c r="O356" s="10">
        <v>10.865262780000009</v>
      </c>
      <c r="P356" s="10">
        <v>0.49638126101539126</v>
      </c>
      <c r="Q356" s="9">
        <v>0.38327798668124102</v>
      </c>
      <c r="R356">
        <v>20.44157444999999</v>
      </c>
      <c r="S356">
        <v>1.8813695410687503</v>
      </c>
      <c r="T356" s="9">
        <v>1.282599179124065</v>
      </c>
      <c r="U356" s="3">
        <v>13.67448497</v>
      </c>
      <c r="V356" s="3">
        <v>8.5348846946666672</v>
      </c>
      <c r="W356" s="3">
        <v>0.61117405656666668</v>
      </c>
      <c r="X356" s="3">
        <v>0.7798138702666666</v>
      </c>
      <c r="Y356" s="3">
        <v>18.660551863333335</v>
      </c>
      <c r="Z356" s="3">
        <v>20.810157069999999</v>
      </c>
      <c r="AA356" s="3">
        <v>11.384357756666667</v>
      </c>
      <c r="AB356" s="3">
        <v>16.144461706666668</v>
      </c>
      <c r="AC356" s="3">
        <v>92.475669969999998</v>
      </c>
      <c r="AD356" s="3">
        <v>79.528178016666672</v>
      </c>
      <c r="AE356" s="3">
        <v>31.737465323333335</v>
      </c>
      <c r="AF356" s="3">
        <v>31.653973776666664</v>
      </c>
      <c r="AG356" s="3">
        <v>88.167386089999994</v>
      </c>
      <c r="AH356" s="3">
        <v>103.99938618</v>
      </c>
      <c r="AI356" s="12">
        <v>43670</v>
      </c>
      <c r="AJ356" s="13">
        <v>657.4666666666667</v>
      </c>
      <c r="AK356" s="16">
        <v>3.0625399999999998</v>
      </c>
      <c r="AL356" s="10">
        <v>6.2539999999999818E-2</v>
      </c>
      <c r="AM356" s="10">
        <v>0.86245341229828831</v>
      </c>
      <c r="AN356" s="14">
        <v>12</v>
      </c>
      <c r="AO356" s="10">
        <v>285.14999999999998</v>
      </c>
      <c r="AP356" s="14">
        <v>10.5</v>
      </c>
      <c r="AQ356" s="14">
        <v>37</v>
      </c>
      <c r="AR356" s="10">
        <v>310.14999999999998</v>
      </c>
      <c r="AS356" s="14">
        <v>47.1</v>
      </c>
      <c r="AT356" s="14">
        <v>0.5</v>
      </c>
      <c r="AU356" s="10">
        <v>1.0023863384208742</v>
      </c>
      <c r="AV356" s="10">
        <v>19.440867835227618</v>
      </c>
      <c r="AW356" s="10">
        <v>0.69583118720214587</v>
      </c>
      <c r="AX356" s="10">
        <v>0.88783024297950741</v>
      </c>
      <c r="AY356" s="10">
        <v>12.973627360708738</v>
      </c>
      <c r="AZ356" s="10">
        <v>18.398320579519282</v>
      </c>
      <c r="BA356" s="10">
        <v>6.1456033134861432</v>
      </c>
      <c r="BB356" s="10">
        <v>0.56561939070618028</v>
      </c>
      <c r="BC356" s="2">
        <v>0.43676217200254824</v>
      </c>
      <c r="BD356" s="1" t="s">
        <v>59</v>
      </c>
      <c r="BF356" s="9">
        <v>1.282599179124065</v>
      </c>
      <c r="BG356">
        <v>54</v>
      </c>
      <c r="BH356" s="19">
        <v>150.1</v>
      </c>
      <c r="BI356">
        <v>116</v>
      </c>
      <c r="BJ356" s="19">
        <v>31.7</v>
      </c>
      <c r="BK356">
        <v>90</v>
      </c>
      <c r="BL356" s="20">
        <v>14.6</v>
      </c>
      <c r="BM356">
        <v>86</v>
      </c>
      <c r="BN356">
        <v>104</v>
      </c>
      <c r="BO356" s="20">
        <v>10.66</v>
      </c>
      <c r="BP356">
        <v>90</v>
      </c>
      <c r="BQ356" s="19">
        <v>16.100000000000001</v>
      </c>
      <c r="BR356">
        <v>87</v>
      </c>
      <c r="BS356">
        <v>107</v>
      </c>
      <c r="BT356" s="20">
        <v>8.1</v>
      </c>
      <c r="BU356" s="20">
        <v>-1.5000000000000018</v>
      </c>
      <c r="BV356" s="20">
        <v>-1</v>
      </c>
      <c r="BW356" s="20">
        <v>-3</v>
      </c>
      <c r="BX356" s="20">
        <v>0</v>
      </c>
      <c r="BY356" s="20">
        <v>2.5600000000000005</v>
      </c>
      <c r="BZ356" s="25">
        <f t="shared" si="11"/>
        <v>52.61671492</v>
      </c>
      <c r="CA356" s="25">
        <f t="shared" si="10"/>
        <v>23.35405750818575</v>
      </c>
    </row>
    <row r="357" spans="1:79" x14ac:dyDescent="0.3">
      <c r="A357" s="2">
        <v>359</v>
      </c>
      <c r="B357" s="9" t="s">
        <v>450</v>
      </c>
      <c r="C357" s="10">
        <v>349</v>
      </c>
      <c r="D357" s="9" t="s">
        <v>58</v>
      </c>
      <c r="E357" s="10">
        <v>9.5273254339999998</v>
      </c>
      <c r="F357" s="10">
        <v>0.53248217659999997</v>
      </c>
      <c r="G357" s="10">
        <v>17.395319730000001</v>
      </c>
      <c r="H357" s="10">
        <v>9.2680002330000004</v>
      </c>
      <c r="I357" s="10">
        <v>77.374246979999995</v>
      </c>
      <c r="J357" s="10">
        <v>33.30768707</v>
      </c>
      <c r="K357" s="10">
        <v>70.733616029999993</v>
      </c>
      <c r="L357" s="11">
        <v>6.1921296296296299E-3</v>
      </c>
      <c r="M357" s="11">
        <v>6.892349537037038E-3</v>
      </c>
      <c r="N357" s="10">
        <v>1.3304990350000008</v>
      </c>
      <c r="O357" s="10">
        <v>16.810010810000009</v>
      </c>
      <c r="P357" s="10">
        <v>7.9149207578647601E-2</v>
      </c>
      <c r="Q357" s="9">
        <v>0.11084095137459886</v>
      </c>
      <c r="R357">
        <v>10.431303639999996</v>
      </c>
      <c r="S357">
        <v>0.62054116192445152</v>
      </c>
      <c r="T357" s="9">
        <v>0.72993329514651217</v>
      </c>
      <c r="U357" s="3">
        <v>13.686048826666669</v>
      </c>
      <c r="V357" s="3">
        <v>9.000127487666667</v>
      </c>
      <c r="W357" s="3">
        <v>0.45644034230000002</v>
      </c>
      <c r="X357" s="3">
        <v>0.51629106706666672</v>
      </c>
      <c r="Y357" s="3">
        <v>16.823602226666669</v>
      </c>
      <c r="Z357" s="3">
        <v>17.881930480000005</v>
      </c>
      <c r="AA357" s="3">
        <v>7.6761655063333336</v>
      </c>
      <c r="AB357" s="3">
        <v>9.2332590503333325</v>
      </c>
      <c r="AC357" s="3">
        <v>93.740389746666665</v>
      </c>
      <c r="AD357" s="3">
        <v>78.921584329999988</v>
      </c>
      <c r="AE357" s="3">
        <v>33.818119840000001</v>
      </c>
      <c r="AF357" s="3">
        <v>33.977471659999999</v>
      </c>
      <c r="AG357" s="3">
        <v>59.530888056666669</v>
      </c>
      <c r="AH357" s="3">
        <v>69.811525419999995</v>
      </c>
      <c r="AI357" s="12">
        <v>43670</v>
      </c>
      <c r="AJ357" s="13">
        <v>657.4666666666667</v>
      </c>
      <c r="AK357" s="16">
        <v>3.0625399999999998</v>
      </c>
      <c r="AL357" s="10">
        <v>6.2539999999999818E-2</v>
      </c>
      <c r="AM357" s="10">
        <v>0.52160838055992742</v>
      </c>
      <c r="AN357" s="14">
        <v>12</v>
      </c>
      <c r="AO357" s="10">
        <v>285.14999999999998</v>
      </c>
      <c r="AP357" s="14">
        <v>10.5</v>
      </c>
      <c r="AQ357" s="14">
        <v>37</v>
      </c>
      <c r="AR357" s="10">
        <v>310.14999999999998</v>
      </c>
      <c r="AS357" s="14">
        <v>47.1</v>
      </c>
      <c r="AT357" s="14">
        <v>0.5</v>
      </c>
      <c r="AU357" s="10">
        <v>0.60623925562053826</v>
      </c>
      <c r="AV357" s="10">
        <v>10.545725684396462</v>
      </c>
      <c r="AW357" s="10">
        <v>0.51966444232555309</v>
      </c>
      <c r="AX357" s="10">
        <v>0.58780542511407208</v>
      </c>
      <c r="AY357" s="10">
        <v>8.7278544464456385</v>
      </c>
      <c r="AZ357" s="10">
        <v>10.506072463537715</v>
      </c>
      <c r="BA357" s="10">
        <v>1.5669087483711976</v>
      </c>
      <c r="BB357" s="10">
        <v>9.3212834071413481E-2</v>
      </c>
      <c r="BC357" s="2">
        <v>0.12686320747031618</v>
      </c>
      <c r="BD357" s="1" t="s">
        <v>59</v>
      </c>
      <c r="BF357" s="9">
        <v>0.72993329514651217</v>
      </c>
      <c r="BG357">
        <v>61</v>
      </c>
      <c r="BH357" s="19">
        <v>148.69999999999999</v>
      </c>
      <c r="BI357">
        <v>103</v>
      </c>
      <c r="BJ357" s="19">
        <v>28.8</v>
      </c>
      <c r="BK357">
        <v>89</v>
      </c>
      <c r="BL357" s="20">
        <v>15.2</v>
      </c>
      <c r="BM357">
        <v>86</v>
      </c>
      <c r="BN357">
        <v>63</v>
      </c>
      <c r="BO357" s="20">
        <v>9.36</v>
      </c>
      <c r="BP357">
        <v>91</v>
      </c>
      <c r="BQ357" s="19">
        <v>15.1</v>
      </c>
      <c r="BR357">
        <v>86</v>
      </c>
      <c r="BS357">
        <v>80</v>
      </c>
      <c r="BT357" s="20">
        <v>11.38</v>
      </c>
      <c r="BU357" s="20">
        <v>9.9999999999999645E-2</v>
      </c>
      <c r="BV357" s="20">
        <v>0</v>
      </c>
      <c r="BW357" s="20">
        <v>-17</v>
      </c>
      <c r="BX357" s="20">
        <v>-2</v>
      </c>
      <c r="BY357" s="20">
        <v>-2.0200000000000014</v>
      </c>
      <c r="BZ357" s="25">
        <f t="shared" si="11"/>
        <v>46.720014110000001</v>
      </c>
      <c r="CA357" s="25">
        <f t="shared" si="10"/>
        <v>21.129101443625526</v>
      </c>
    </row>
    <row r="358" spans="1:79" x14ac:dyDescent="0.3">
      <c r="A358" s="2">
        <v>360</v>
      </c>
      <c r="B358" s="9" t="s">
        <v>451</v>
      </c>
      <c r="C358" s="10">
        <v>334</v>
      </c>
      <c r="D358" s="9" t="s">
        <v>58</v>
      </c>
      <c r="E358" s="10"/>
      <c r="F358" s="10"/>
      <c r="G358" s="10"/>
      <c r="H358" s="10"/>
      <c r="I358" s="10"/>
      <c r="J358" s="10"/>
      <c r="K358" s="10"/>
      <c r="L358" s="11"/>
      <c r="M358" s="11"/>
      <c r="N358" s="10">
        <v>0</v>
      </c>
      <c r="O358" s="10">
        <v>0</v>
      </c>
      <c r="P358" s="10" t="e">
        <v>#DIV/0!</v>
      </c>
      <c r="Q358" s="9">
        <v>0.3720709600852492</v>
      </c>
      <c r="R358">
        <v>0</v>
      </c>
      <c r="S358" t="e">
        <v>#DIV/0!</v>
      </c>
      <c r="T358" s="9">
        <v>0.77089790555327276</v>
      </c>
      <c r="U358" s="3">
        <v>13.664628055000001</v>
      </c>
      <c r="V358" s="3">
        <v>8.7216209004999996</v>
      </c>
      <c r="W358" s="3">
        <v>0.77181383519999991</v>
      </c>
      <c r="X358" s="3">
        <v>0.83791638865000007</v>
      </c>
      <c r="Y358" s="3">
        <v>12.14090536</v>
      </c>
      <c r="Z358" s="3">
        <v>16.877086525000003</v>
      </c>
      <c r="AA358" s="3">
        <v>9.2542992654999985</v>
      </c>
      <c r="AB358" s="3">
        <v>14.080341655</v>
      </c>
      <c r="AC358" s="3">
        <v>91.462305714999999</v>
      </c>
      <c r="AD358" s="3">
        <v>78.463168664999998</v>
      </c>
      <c r="AE358" s="3">
        <v>35.254777675</v>
      </c>
      <c r="AF358" s="3">
        <v>35.381887345000003</v>
      </c>
      <c r="AG358" s="3">
        <v>90.421088529999992</v>
      </c>
      <c r="AH358" s="3">
        <v>100.45751771499999</v>
      </c>
      <c r="AI358" s="12">
        <v>43670</v>
      </c>
      <c r="AJ358" s="13">
        <v>657.4666666666667</v>
      </c>
      <c r="AK358" s="16">
        <v>3.0625399999999998</v>
      </c>
      <c r="AL358" s="10">
        <v>6.2539999999999818E-2</v>
      </c>
      <c r="AM358" s="10" t="s">
        <v>518</v>
      </c>
      <c r="AN358" s="14">
        <v>12</v>
      </c>
      <c r="AO358" s="10">
        <v>285.14999999999998</v>
      </c>
      <c r="AP358" s="14">
        <v>10.5</v>
      </c>
      <c r="AQ358" s="14">
        <v>37</v>
      </c>
      <c r="AR358" s="10">
        <v>310.14999999999998</v>
      </c>
      <c r="AS358" s="14">
        <v>47.1</v>
      </c>
      <c r="AT358" s="14">
        <v>0.5</v>
      </c>
      <c r="AU358" s="10" t="s">
        <v>518</v>
      </c>
      <c r="AV358" s="10" t="s">
        <v>518</v>
      </c>
      <c r="AW358" s="10">
        <v>0.87872207839318839</v>
      </c>
      <c r="AX358" s="10">
        <v>0.95398086555865691</v>
      </c>
      <c r="AY358" s="10">
        <v>10.668860844816599</v>
      </c>
      <c r="AZ358" s="10">
        <v>16.075597777300764</v>
      </c>
      <c r="BA358" s="10" t="s">
        <v>518</v>
      </c>
      <c r="BB358" s="10" t="s">
        <v>518</v>
      </c>
      <c r="BC358" s="2">
        <v>0.41685602908978059</v>
      </c>
      <c r="BD358" s="1" t="s">
        <v>59</v>
      </c>
      <c r="BF358" s="9">
        <v>0.77089790555327276</v>
      </c>
      <c r="BG358">
        <v>65</v>
      </c>
      <c r="BH358" s="19">
        <v>151.30000000000001</v>
      </c>
      <c r="BI358">
        <v>82</v>
      </c>
      <c r="BJ358" s="19">
        <v>32.1</v>
      </c>
      <c r="BK358">
        <v>92</v>
      </c>
      <c r="BL358" s="20">
        <v>13.8</v>
      </c>
      <c r="BM358">
        <v>89</v>
      </c>
      <c r="BN358">
        <v>81</v>
      </c>
      <c r="BO358" s="20">
        <v>5.95</v>
      </c>
      <c r="BP358">
        <v>90</v>
      </c>
      <c r="BQ358" s="19">
        <v>14.7</v>
      </c>
      <c r="BR358">
        <v>88</v>
      </c>
      <c r="BS358">
        <v>83</v>
      </c>
      <c r="BT358" s="20">
        <v>7.69</v>
      </c>
      <c r="BU358" s="20">
        <v>-0.89999999999999858</v>
      </c>
      <c r="BV358" s="20">
        <v>1</v>
      </c>
      <c r="BW358" s="20">
        <v>-2</v>
      </c>
      <c r="BX358" s="20">
        <v>2</v>
      </c>
      <c r="BY358" s="20">
        <v>-1.7400000000000002</v>
      </c>
      <c r="BZ358" s="25">
        <f t="shared" si="11"/>
        <v>37.194574340000003</v>
      </c>
      <c r="CA358" s="25">
        <f t="shared" si="10"/>
        <v>16.248068333967478</v>
      </c>
    </row>
    <row r="359" spans="1:79" x14ac:dyDescent="0.3">
      <c r="A359" s="2">
        <v>361</v>
      </c>
      <c r="B359" s="9" t="s">
        <v>452</v>
      </c>
      <c r="C359" s="10">
        <v>342</v>
      </c>
      <c r="D359" s="9" t="s">
        <v>58</v>
      </c>
      <c r="E359" s="10">
        <v>8.3240384869999993</v>
      </c>
      <c r="F359" s="10">
        <v>0.50478063920000005</v>
      </c>
      <c r="G359" s="10">
        <v>26.425458620000001</v>
      </c>
      <c r="H359" s="10">
        <v>13.344459369999999</v>
      </c>
      <c r="I359" s="10">
        <v>84.719099869999994</v>
      </c>
      <c r="J359" s="10">
        <v>31.859116960000001</v>
      </c>
      <c r="K359" s="10">
        <v>85.482338330000005</v>
      </c>
      <c r="L359" s="11">
        <v>4.8090277777777775E-3</v>
      </c>
      <c r="M359" s="11">
        <v>5.4976736111111112E-3</v>
      </c>
      <c r="N359" s="10">
        <v>3.4420421259999987</v>
      </c>
      <c r="O359" s="10">
        <v>10.406937360000001</v>
      </c>
      <c r="P359" s="10">
        <v>0.33074496433790379</v>
      </c>
      <c r="Q359" s="9">
        <v>0.19010946595912481</v>
      </c>
      <c r="R359">
        <v>7.1742158600000039</v>
      </c>
      <c r="S359">
        <v>0.68936860209947526</v>
      </c>
      <c r="T359" s="9">
        <v>0.74047880267085153</v>
      </c>
      <c r="U359" s="3">
        <v>13.604074799999999</v>
      </c>
      <c r="V359" s="3">
        <v>8.9193925456666658</v>
      </c>
      <c r="W359" s="3">
        <v>0.42535141683333338</v>
      </c>
      <c r="X359" s="3">
        <v>0.47331345653333329</v>
      </c>
      <c r="Y359" s="3">
        <v>23.130344379999997</v>
      </c>
      <c r="Z359" s="3">
        <v>25.33460285</v>
      </c>
      <c r="AA359" s="3">
        <v>9.8189197523333345</v>
      </c>
      <c r="AB359" s="3">
        <v>12.02317534</v>
      </c>
      <c r="AC359" s="3">
        <v>95.146234103333327</v>
      </c>
      <c r="AD359" s="3">
        <v>82.834776916666669</v>
      </c>
      <c r="AE359" s="3">
        <v>31.918507663333333</v>
      </c>
      <c r="AF359" s="3">
        <v>31.609561893333336</v>
      </c>
      <c r="AG359" s="3">
        <v>75.163976396666669</v>
      </c>
      <c r="AH359" s="3">
        <v>84.330090519999999</v>
      </c>
      <c r="AI359" s="12">
        <v>43671</v>
      </c>
      <c r="AJ359" s="13">
        <v>657.66666666666663</v>
      </c>
      <c r="AK359" s="16">
        <v>3.0931440000000001</v>
      </c>
      <c r="AL359" s="10">
        <v>9.3144000000000116E-2</v>
      </c>
      <c r="AM359" s="10">
        <v>0.48958015456118437</v>
      </c>
      <c r="AN359" s="14">
        <v>12</v>
      </c>
      <c r="AO359" s="10">
        <v>285.14999999999998</v>
      </c>
      <c r="AP359" s="14">
        <v>10.5</v>
      </c>
      <c r="AQ359" s="14">
        <v>37</v>
      </c>
      <c r="AR359" s="10">
        <v>310.14999999999998</v>
      </c>
      <c r="AS359" s="14">
        <v>47.1</v>
      </c>
      <c r="AT359" s="14">
        <v>0.5</v>
      </c>
      <c r="AU359" s="10">
        <v>0.56900249535735181</v>
      </c>
      <c r="AV359" s="10">
        <v>15.036151895742442</v>
      </c>
      <c r="AW359" s="10">
        <v>0.47946771089621404</v>
      </c>
      <c r="AX359" s="10">
        <v>0.53353182935166765</v>
      </c>
      <c r="AY359" s="10">
        <v>11.078268187969437</v>
      </c>
      <c r="AZ359" s="10">
        <v>13.547063233992185</v>
      </c>
      <c r="BA359" s="10">
        <v>3.881801288115188</v>
      </c>
      <c r="BB359" s="10">
        <v>0.3730013118975079</v>
      </c>
      <c r="BC359" s="2">
        <v>0.21309551006171401</v>
      </c>
      <c r="BD359" s="1" t="s">
        <v>59</v>
      </c>
      <c r="BF359" s="9">
        <v>0.74047880267085153</v>
      </c>
      <c r="BG359">
        <v>56</v>
      </c>
      <c r="BH359" s="19">
        <v>142.69999999999999</v>
      </c>
      <c r="BI359">
        <v>83</v>
      </c>
      <c r="BJ359" s="19">
        <v>28.7</v>
      </c>
      <c r="BK359">
        <v>80</v>
      </c>
      <c r="BL359" s="20">
        <v>12.5</v>
      </c>
      <c r="BM359">
        <v>93</v>
      </c>
      <c r="BN359">
        <v>75</v>
      </c>
      <c r="BO359" s="20">
        <v>6.91</v>
      </c>
      <c r="BP359">
        <v>80</v>
      </c>
      <c r="BQ359" s="19">
        <v>13.4</v>
      </c>
      <c r="BR359">
        <v>91</v>
      </c>
      <c r="BS359">
        <v>58</v>
      </c>
      <c r="BT359" s="20">
        <v>10.67</v>
      </c>
      <c r="BU359" s="20">
        <v>-0.90000000000000036</v>
      </c>
      <c r="BV359" s="20">
        <v>2</v>
      </c>
      <c r="BW359" s="20">
        <v>17</v>
      </c>
      <c r="BX359" s="20">
        <v>0</v>
      </c>
      <c r="BY359" s="20">
        <v>-3.76</v>
      </c>
      <c r="BZ359" s="25">
        <f t="shared" si="11"/>
        <v>37.648166710000005</v>
      </c>
      <c r="CA359" s="25">
        <f t="shared" si="10"/>
        <v>18.488253474757769</v>
      </c>
    </row>
    <row r="360" spans="1:79" x14ac:dyDescent="0.3">
      <c r="A360" s="2">
        <v>362</v>
      </c>
      <c r="B360" s="9" t="s">
        <v>453</v>
      </c>
      <c r="C360" s="10">
        <v>383</v>
      </c>
      <c r="D360" s="9" t="s">
        <v>58</v>
      </c>
      <c r="E360" s="10">
        <v>9.6553326750000004</v>
      </c>
      <c r="F360" s="10">
        <v>0.80986605540000001</v>
      </c>
      <c r="G360" s="10">
        <v>10.987807099999999</v>
      </c>
      <c r="H360" s="10">
        <v>8.8713574590000004</v>
      </c>
      <c r="I360" s="10">
        <v>75.366015820000001</v>
      </c>
      <c r="J360" s="10">
        <v>36.393927849999997</v>
      </c>
      <c r="K360" s="10">
        <v>96.988472849999994</v>
      </c>
      <c r="L360" s="11">
        <v>4.2187500000000003E-3</v>
      </c>
      <c r="M360" s="11">
        <v>4.8032291666666666E-3</v>
      </c>
      <c r="N360" s="10">
        <v>0.11804397400000077</v>
      </c>
      <c r="O360" s="10">
        <v>15.630015060000005</v>
      </c>
      <c r="P360" s="10">
        <v>7.552390291810809E-3</v>
      </c>
      <c r="Q360" s="9">
        <v>2.7632413868412194E-2</v>
      </c>
      <c r="R360">
        <v>14.482875669999999</v>
      </c>
      <c r="S360">
        <v>0.92660663565604995</v>
      </c>
      <c r="T360" s="9">
        <v>0.79209370903718979</v>
      </c>
      <c r="U360" s="3">
        <v>13.61827102</v>
      </c>
      <c r="V360" s="3">
        <v>9.9945096924999994</v>
      </c>
      <c r="W360" s="3">
        <v>0.72523076310000001</v>
      </c>
      <c r="X360" s="3">
        <v>0.77004553835</v>
      </c>
      <c r="Y360" s="3">
        <v>11.0589663895</v>
      </c>
      <c r="Z360" s="3">
        <v>10.844875965</v>
      </c>
      <c r="AA360" s="3">
        <v>7.9326317099999999</v>
      </c>
      <c r="AB360" s="3">
        <v>8.3347120505000003</v>
      </c>
      <c r="AC360" s="3">
        <v>90.154325209999996</v>
      </c>
      <c r="AD360" s="3">
        <v>75.149193429999997</v>
      </c>
      <c r="AE360" s="3">
        <v>36.431565274999997</v>
      </c>
      <c r="AF360" s="3">
        <v>36.543545049999999</v>
      </c>
      <c r="AG360" s="3">
        <v>82.526380429999989</v>
      </c>
      <c r="AH360" s="3">
        <v>94.495905794999999</v>
      </c>
      <c r="AI360" s="12">
        <v>43671</v>
      </c>
      <c r="AJ360" s="13">
        <v>657.66666666666663</v>
      </c>
      <c r="AK360" s="16">
        <v>3.0931440000000001</v>
      </c>
      <c r="AL360" s="10">
        <v>9.3144000000000116E-2</v>
      </c>
      <c r="AM360" s="10">
        <v>0.78547851836189964</v>
      </c>
      <c r="AN360" s="14">
        <v>12</v>
      </c>
      <c r="AO360" s="10">
        <v>285.14999999999998</v>
      </c>
      <c r="AP360" s="14">
        <v>10.5</v>
      </c>
      <c r="AQ360" s="14">
        <v>37</v>
      </c>
      <c r="AR360" s="10">
        <v>310.14999999999998</v>
      </c>
      <c r="AS360" s="14">
        <v>47.1</v>
      </c>
      <c r="AT360" s="14">
        <v>0.5</v>
      </c>
      <c r="AU360" s="10">
        <v>0.91290309223851718</v>
      </c>
      <c r="AV360" s="10">
        <v>10.030803078510333</v>
      </c>
      <c r="AW360" s="10">
        <v>0.81749988384621164</v>
      </c>
      <c r="AX360" s="10">
        <v>0.86801632002835594</v>
      </c>
      <c r="AY360" s="10">
        <v>9.0145675104637704</v>
      </c>
      <c r="AZ360" s="10">
        <v>9.41994504360175</v>
      </c>
      <c r="BA360" s="10">
        <v>9.2718066954294187E-2</v>
      </c>
      <c r="BB360" s="10">
        <v>5.932052310786075E-3</v>
      </c>
      <c r="BC360" s="2">
        <v>2.7932110688691166E-2</v>
      </c>
      <c r="BD360" s="1" t="s">
        <v>59</v>
      </c>
      <c r="BF360" s="9">
        <v>0.79209370903718979</v>
      </c>
      <c r="BG360">
        <v>67</v>
      </c>
      <c r="BH360" s="19">
        <v>146.5</v>
      </c>
      <c r="BI360">
        <v>86</v>
      </c>
      <c r="BJ360" s="19">
        <v>30.6</v>
      </c>
      <c r="BK360">
        <v>90</v>
      </c>
      <c r="BL360" s="20">
        <v>14.2</v>
      </c>
      <c r="BM360">
        <v>84</v>
      </c>
      <c r="BN360">
        <v>87</v>
      </c>
      <c r="BO360" s="20">
        <v>2.78</v>
      </c>
      <c r="BP360">
        <v>77</v>
      </c>
      <c r="BQ360" s="19">
        <v>13.9</v>
      </c>
      <c r="BR360">
        <v>85</v>
      </c>
      <c r="BS360">
        <v>77</v>
      </c>
      <c r="BT360" s="20">
        <v>2.17</v>
      </c>
      <c r="BU360" s="20">
        <v>0.29999999999999893</v>
      </c>
      <c r="BV360" s="20">
        <v>-1</v>
      </c>
      <c r="BW360" s="20">
        <v>10</v>
      </c>
      <c r="BX360" s="20">
        <v>13</v>
      </c>
      <c r="BY360" s="20">
        <v>0.60999999999999988</v>
      </c>
      <c r="BZ360" s="25">
        <f t="shared" si="11"/>
        <v>39.008943819999999</v>
      </c>
      <c r="CA360" s="25">
        <f t="shared" si="10"/>
        <v>18.175607785763372</v>
      </c>
    </row>
    <row r="361" spans="1:79" x14ac:dyDescent="0.3">
      <c r="A361" s="2">
        <v>363</v>
      </c>
      <c r="B361" s="9" t="s">
        <v>454</v>
      </c>
      <c r="C361" s="10">
        <v>365</v>
      </c>
      <c r="D361" s="9" t="s">
        <v>58</v>
      </c>
      <c r="E361" s="10">
        <v>9.3719183699999995</v>
      </c>
      <c r="F361" s="10">
        <v>0.55253229079999999</v>
      </c>
      <c r="G361" s="10">
        <v>22.12385218</v>
      </c>
      <c r="H361" s="10">
        <v>12.1260946</v>
      </c>
      <c r="I361" s="10">
        <v>79.670971690000002</v>
      </c>
      <c r="J361" s="10">
        <v>32.920734719999999</v>
      </c>
      <c r="K361" s="10">
        <v>92.424991000000006</v>
      </c>
      <c r="L361" s="11">
        <v>4.7858796296296295E-3</v>
      </c>
      <c r="M361" s="11">
        <v>5.3529976851851855E-3</v>
      </c>
      <c r="N361" s="10">
        <v>2.0653142100000004</v>
      </c>
      <c r="O361" s="10">
        <v>10.912279810000001</v>
      </c>
      <c r="P361" s="10">
        <v>0.18926514403592809</v>
      </c>
      <c r="Q361" s="9">
        <v>9.2511719798125128E-2</v>
      </c>
      <c r="R361">
        <v>6.3492443700000081</v>
      </c>
      <c r="S361">
        <v>0.58184398499217072</v>
      </c>
      <c r="T361" s="9">
        <v>0.58369145102797448</v>
      </c>
      <c r="U361" s="3">
        <v>13.616084823333333</v>
      </c>
      <c r="V361" s="3">
        <v>9.496938372333334</v>
      </c>
      <c r="W361" s="3">
        <v>0.50858911356666658</v>
      </c>
      <c r="X361" s="3">
        <v>0.53150943070000001</v>
      </c>
      <c r="Y361" s="3">
        <v>20.558765086666668</v>
      </c>
      <c r="Z361" s="3">
        <v>21.767200206666669</v>
      </c>
      <c r="AA361" s="3">
        <v>10.454676753333333</v>
      </c>
      <c r="AB361" s="3">
        <v>11.516324486666667</v>
      </c>
      <c r="AC361" s="3">
        <v>89.387499633333334</v>
      </c>
      <c r="AD361" s="3">
        <v>77.944703799999999</v>
      </c>
      <c r="AE361" s="3">
        <v>32.619007106666665</v>
      </c>
      <c r="AF361" s="3">
        <v>33.062879673333327</v>
      </c>
      <c r="AG361" s="3">
        <v>84.958272536666655</v>
      </c>
      <c r="AH361" s="3">
        <v>91.428737049999995</v>
      </c>
      <c r="AI361" s="12">
        <v>43671</v>
      </c>
      <c r="AJ361" s="13">
        <v>657.66666666666663</v>
      </c>
      <c r="AK361" s="16">
        <v>3.0931440000000001</v>
      </c>
      <c r="AL361" s="10">
        <v>9.3144000000000116E-2</v>
      </c>
      <c r="AM361" s="10">
        <v>0.53589385828787794</v>
      </c>
      <c r="AN361" s="14">
        <v>12</v>
      </c>
      <c r="AO361" s="10">
        <v>285.14999999999998</v>
      </c>
      <c r="AP361" s="14">
        <v>10.5</v>
      </c>
      <c r="AQ361" s="14">
        <v>37</v>
      </c>
      <c r="AR361" s="10">
        <v>310.14999999999998</v>
      </c>
      <c r="AS361" s="14">
        <v>47.1</v>
      </c>
      <c r="AT361" s="14">
        <v>0.5</v>
      </c>
      <c r="AU361" s="10">
        <v>0.62282945861191807</v>
      </c>
      <c r="AV361" s="10">
        <v>13.779386875679503</v>
      </c>
      <c r="AW361" s="10">
        <v>0.57329551147138547</v>
      </c>
      <c r="AX361" s="10">
        <v>0.59913191768521668</v>
      </c>
      <c r="AY361" s="10">
        <v>11.789759519880667</v>
      </c>
      <c r="AZ361" s="10">
        <v>13.031009706425436</v>
      </c>
      <c r="BA361" s="10">
        <v>2.4340936740663253</v>
      </c>
      <c r="BB361" s="10">
        <v>0.22306004945325214</v>
      </c>
      <c r="BC361" s="2">
        <v>0.10819408771938488</v>
      </c>
      <c r="BD361" s="1" t="s">
        <v>59</v>
      </c>
      <c r="BF361" s="9">
        <v>0.58369145102797448</v>
      </c>
      <c r="BG361">
        <v>79</v>
      </c>
      <c r="BH361" s="19">
        <v>147.69999999999999</v>
      </c>
      <c r="BI361">
        <v>98</v>
      </c>
      <c r="BJ361" s="19">
        <v>32.799999999999997</v>
      </c>
      <c r="BK361">
        <v>86</v>
      </c>
      <c r="BL361" s="20">
        <v>12.4</v>
      </c>
      <c r="BM361">
        <v>86</v>
      </c>
      <c r="BN361">
        <v>94</v>
      </c>
      <c r="BO361" s="20">
        <v>7.93</v>
      </c>
      <c r="BP361">
        <v>82</v>
      </c>
      <c r="BQ361" s="19">
        <v>12.6</v>
      </c>
      <c r="BR361">
        <v>90</v>
      </c>
      <c r="BS361">
        <v>91</v>
      </c>
      <c r="BT361" s="20">
        <v>2.5299999999999998</v>
      </c>
      <c r="BU361" s="20">
        <v>-0.19999999999999929</v>
      </c>
      <c r="BV361" s="20">
        <v>-4</v>
      </c>
      <c r="BW361" s="20">
        <v>3</v>
      </c>
      <c r="BX361" s="20">
        <v>4</v>
      </c>
      <c r="BY361" s="20">
        <v>5.4</v>
      </c>
      <c r="BZ361" s="25">
        <f t="shared" si="11"/>
        <v>44.452052260000002</v>
      </c>
      <c r="CA361" s="25">
        <f t="shared" si="10"/>
        <v>20.376558028795401</v>
      </c>
    </row>
    <row r="362" spans="1:79" x14ac:dyDescent="0.3">
      <c r="A362" s="2">
        <v>364</v>
      </c>
      <c r="B362" s="9" t="s">
        <v>455</v>
      </c>
      <c r="C362" s="10">
        <v>344</v>
      </c>
      <c r="D362" s="9" t="s">
        <v>58</v>
      </c>
      <c r="E362" s="10">
        <v>9.1555239799999999</v>
      </c>
      <c r="F362" s="10">
        <v>0.59711752009999997</v>
      </c>
      <c r="G362" s="10">
        <v>22.113162379999999</v>
      </c>
      <c r="H362" s="10">
        <v>13.168958290000001</v>
      </c>
      <c r="I362" s="10">
        <v>81.187369910000001</v>
      </c>
      <c r="J362" s="10">
        <v>33.031070649999997</v>
      </c>
      <c r="K362" s="10">
        <v>90.859074609999993</v>
      </c>
      <c r="L362" s="11">
        <v>4.2013888888888891E-3</v>
      </c>
      <c r="M362" s="11">
        <v>4.837951388888889E-3</v>
      </c>
      <c r="N362" s="10">
        <v>2.7376658800000016</v>
      </c>
      <c r="O362" s="10">
        <v>9.8546400700000021</v>
      </c>
      <c r="P362" s="10">
        <v>0.27780475598841442</v>
      </c>
      <c r="Q362" s="9">
        <v>0.19974407944880437</v>
      </c>
      <c r="R362">
        <v>8.8486659399999894</v>
      </c>
      <c r="S362">
        <v>0.89791873443836367</v>
      </c>
      <c r="T362" s="9">
        <v>0.78951006823097647</v>
      </c>
      <c r="U362" s="3">
        <v>13.59900994</v>
      </c>
      <c r="V362" s="3">
        <v>9.4278247366666665</v>
      </c>
      <c r="W362" s="3">
        <v>0.4880892704</v>
      </c>
      <c r="X362" s="3">
        <v>0.55870764846666665</v>
      </c>
      <c r="Y362" s="3">
        <v>20.465545726666665</v>
      </c>
      <c r="Z362" s="3">
        <v>22.036649710000003</v>
      </c>
      <c r="AA362" s="3">
        <v>9.9601490593333342</v>
      </c>
      <c r="AB362" s="3">
        <v>12.29584331</v>
      </c>
      <c r="AC362" s="3">
        <v>90.883493393333325</v>
      </c>
      <c r="AD362" s="3">
        <v>78.724356643333337</v>
      </c>
      <c r="AE362" s="3">
        <v>32.482318813333336</v>
      </c>
      <c r="AF362" s="3">
        <v>32.503901469999995</v>
      </c>
      <c r="AG362" s="3">
        <v>81.068068446666672</v>
      </c>
      <c r="AH362" s="3">
        <v>90.543709636666662</v>
      </c>
      <c r="AI362" s="12">
        <v>43671</v>
      </c>
      <c r="AJ362" s="13">
        <v>657.66666666666663</v>
      </c>
      <c r="AK362" s="16">
        <v>3.0931440000000001</v>
      </c>
      <c r="AL362" s="10">
        <v>9.3144000000000116E-2</v>
      </c>
      <c r="AM362" s="10">
        <v>0.57913649034768511</v>
      </c>
      <c r="AN362" s="14">
        <v>12</v>
      </c>
      <c r="AO362" s="10">
        <v>285.14999999999998</v>
      </c>
      <c r="AP362" s="14">
        <v>10.5</v>
      </c>
      <c r="AQ362" s="14">
        <v>37</v>
      </c>
      <c r="AR362" s="10">
        <v>310.14999999999998</v>
      </c>
      <c r="AS362" s="14">
        <v>47.1</v>
      </c>
      <c r="AT362" s="14">
        <v>0.5</v>
      </c>
      <c r="AU362" s="10">
        <v>0.67308714434246808</v>
      </c>
      <c r="AV362" s="10">
        <v>14.884085318735494</v>
      </c>
      <c r="AW362" s="10">
        <v>0.55018752948785687</v>
      </c>
      <c r="AX362" s="10">
        <v>0.62979049009606192</v>
      </c>
      <c r="AY362" s="10">
        <v>11.252674671941881</v>
      </c>
      <c r="AZ362" s="10">
        <v>13.882796324707911</v>
      </c>
      <c r="BA362" s="10">
        <v>3.0884568551122804</v>
      </c>
      <c r="BB362" s="10">
        <v>0.31340128438727238</v>
      </c>
      <c r="BC362" s="2">
        <v>0.22497430890475498</v>
      </c>
      <c r="BD362" s="1" t="s">
        <v>59</v>
      </c>
      <c r="BF362" s="9">
        <v>0.78951006823097647</v>
      </c>
      <c r="BG362">
        <v>55</v>
      </c>
      <c r="BH362" s="19">
        <v>147.19999999999999</v>
      </c>
      <c r="BI362">
        <v>76</v>
      </c>
      <c r="BJ362" s="19">
        <v>30.2</v>
      </c>
      <c r="BK362">
        <v>88</v>
      </c>
      <c r="BL362" s="20">
        <v>14.4</v>
      </c>
      <c r="BM362">
        <v>82</v>
      </c>
      <c r="BN362">
        <v>77</v>
      </c>
      <c r="BO362" s="20">
        <v>13.74</v>
      </c>
      <c r="BP362">
        <v>85</v>
      </c>
      <c r="BQ362" s="19">
        <v>14</v>
      </c>
      <c r="BR362">
        <v>85</v>
      </c>
      <c r="BS362">
        <v>69</v>
      </c>
      <c r="BT362" s="20">
        <v>7.69</v>
      </c>
      <c r="BU362" s="20">
        <v>0.40000000000000036</v>
      </c>
      <c r="BV362" s="20">
        <v>-3</v>
      </c>
      <c r="BW362" s="20">
        <v>8</v>
      </c>
      <c r="BX362" s="20">
        <v>3</v>
      </c>
      <c r="BY362" s="20">
        <v>6.05</v>
      </c>
      <c r="BZ362" s="25">
        <f t="shared" si="11"/>
        <v>34.473020120000001</v>
      </c>
      <c r="CA362" s="25">
        <f t="shared" si="10"/>
        <v>15.909763095906193</v>
      </c>
    </row>
    <row r="363" spans="1:79" x14ac:dyDescent="0.3">
      <c r="A363" s="2">
        <v>367</v>
      </c>
      <c r="B363" s="9" t="s">
        <v>458</v>
      </c>
      <c r="C363" s="10">
        <v>355</v>
      </c>
      <c r="D363" s="9" t="s">
        <v>58</v>
      </c>
      <c r="E363" s="10">
        <v>9.4680228070000005</v>
      </c>
      <c r="F363" s="10">
        <v>0.70828312309999997</v>
      </c>
      <c r="G363" s="10">
        <v>19.973231800000001</v>
      </c>
      <c r="H363" s="10">
        <v>13.77384077</v>
      </c>
      <c r="I363" s="10">
        <v>78.371574370000005</v>
      </c>
      <c r="J363" s="10">
        <v>31.381512600000001</v>
      </c>
      <c r="K363" s="10">
        <v>77.453915469999998</v>
      </c>
      <c r="L363" s="11">
        <v>4.3344907407407403E-3</v>
      </c>
      <c r="M363" s="11">
        <v>4.7685069444444441E-3</v>
      </c>
      <c r="N363" s="10">
        <v>2.4266961899999995</v>
      </c>
      <c r="O363" s="10">
        <v>12.721039969999993</v>
      </c>
      <c r="P363" s="10">
        <v>0.19076240588213489</v>
      </c>
      <c r="Q363" s="9">
        <v>0.21388870045939112</v>
      </c>
      <c r="R363">
        <v>14.055137949999995</v>
      </c>
      <c r="S363">
        <v>1.1048733423640051</v>
      </c>
      <c r="T363" s="9">
        <v>0.60148512557462219</v>
      </c>
      <c r="U363" s="3">
        <v>13.692250853333332</v>
      </c>
      <c r="V363" s="3">
        <v>9.299874864666668</v>
      </c>
      <c r="W363" s="3">
        <v>0.57756729396666662</v>
      </c>
      <c r="X363" s="3">
        <v>0.67194203330000002</v>
      </c>
      <c r="Y363" s="3">
        <v>19.448297280000002</v>
      </c>
      <c r="Z363" s="3">
        <v>20.622387840000002</v>
      </c>
      <c r="AA363" s="3">
        <v>11.225468943333334</v>
      </c>
      <c r="AB363" s="3">
        <v>13.717733276666666</v>
      </c>
      <c r="AC363" s="3">
        <v>91.223415536666664</v>
      </c>
      <c r="AD363" s="3">
        <v>79.521880633333339</v>
      </c>
      <c r="AE363" s="3">
        <v>31.031208743333334</v>
      </c>
      <c r="AF363" s="3">
        <v>31.157856600000002</v>
      </c>
      <c r="AG363" s="3">
        <v>69.031906276666675</v>
      </c>
      <c r="AH363" s="3">
        <v>76.320362963333324</v>
      </c>
      <c r="AI363" s="12">
        <v>43671</v>
      </c>
      <c r="AJ363" s="13">
        <v>657.66666666666663</v>
      </c>
      <c r="AK363" s="16">
        <v>3.0931440000000001</v>
      </c>
      <c r="AL363" s="10">
        <v>9.3144000000000116E-2</v>
      </c>
      <c r="AM363" s="10">
        <v>0.68695455798372129</v>
      </c>
      <c r="AN363" s="14">
        <v>12</v>
      </c>
      <c r="AO363" s="10">
        <v>285.14999999999998</v>
      </c>
      <c r="AP363" s="14">
        <v>10.5</v>
      </c>
      <c r="AQ363" s="14">
        <v>37</v>
      </c>
      <c r="AR363" s="10">
        <v>310.14999999999998</v>
      </c>
      <c r="AS363" s="14">
        <v>47.1</v>
      </c>
      <c r="AT363" s="14">
        <v>0.5</v>
      </c>
      <c r="AU363" s="10">
        <v>0.79839604209486947</v>
      </c>
      <c r="AV363" s="10">
        <v>15.946549216963387</v>
      </c>
      <c r="AW363" s="10">
        <v>0.65104959656270911</v>
      </c>
      <c r="AX363" s="10">
        <v>0.75743137511996872</v>
      </c>
      <c r="AY363" s="10">
        <v>12.653681139785199</v>
      </c>
      <c r="AZ363" s="10">
        <v>15.599630253209165</v>
      </c>
      <c r="BA363" s="10">
        <v>3.1473899254579774</v>
      </c>
      <c r="BB363" s="10">
        <v>0.24741608648982016</v>
      </c>
      <c r="BC363" s="2">
        <v>0.25184949725954159</v>
      </c>
      <c r="BD363" s="1" t="s">
        <v>59</v>
      </c>
      <c r="BF363" s="9">
        <v>0.60148512557462219</v>
      </c>
      <c r="BG363">
        <v>61</v>
      </c>
      <c r="BH363" s="19">
        <v>157.30000000000001</v>
      </c>
      <c r="BI363">
        <v>96</v>
      </c>
      <c r="BJ363" s="19">
        <v>32.6</v>
      </c>
      <c r="BK363">
        <v>88</v>
      </c>
      <c r="BL363" s="20">
        <v>13.2</v>
      </c>
      <c r="BM363">
        <v>88</v>
      </c>
      <c r="BN363">
        <v>69</v>
      </c>
      <c r="BO363" s="20">
        <v>2.25</v>
      </c>
      <c r="BP363">
        <v>84</v>
      </c>
      <c r="BQ363" s="19">
        <v>14.9</v>
      </c>
      <c r="BR363">
        <v>86</v>
      </c>
      <c r="BS363">
        <v>61</v>
      </c>
      <c r="BT363" s="20">
        <v>10.1</v>
      </c>
      <c r="BU363" s="20">
        <v>-1.7000000000000011</v>
      </c>
      <c r="BV363" s="20">
        <v>2</v>
      </c>
      <c r="BW363" s="20">
        <v>8</v>
      </c>
      <c r="BX363" s="20">
        <v>4</v>
      </c>
      <c r="BY363" s="20">
        <v>-7.85</v>
      </c>
      <c r="BZ363" s="25">
        <f t="shared" si="11"/>
        <v>43.544867520000004</v>
      </c>
      <c r="CA363" s="25">
        <f t="shared" si="10"/>
        <v>17.59865705813576</v>
      </c>
    </row>
    <row r="364" spans="1:79" x14ac:dyDescent="0.3">
      <c r="A364" s="2">
        <v>368</v>
      </c>
      <c r="B364" s="9" t="s">
        <v>459</v>
      </c>
      <c r="C364" s="10">
        <v>357</v>
      </c>
      <c r="D364" s="9" t="s">
        <v>58</v>
      </c>
      <c r="E364" s="10">
        <v>10.445581049999999</v>
      </c>
      <c r="F364" s="10">
        <v>0.43219255870000001</v>
      </c>
      <c r="G364" s="10">
        <v>21.371691680000001</v>
      </c>
      <c r="H364" s="10">
        <v>9.2157866009999996</v>
      </c>
      <c r="I364" s="10">
        <v>67.880228250000002</v>
      </c>
      <c r="J364" s="10">
        <v>36.697757150000001</v>
      </c>
      <c r="K364" s="10">
        <v>70.419027249999999</v>
      </c>
      <c r="L364" s="11">
        <v>4.0567129629629625E-3</v>
      </c>
      <c r="M364" s="11">
        <v>4.8263773148148155E-3</v>
      </c>
      <c r="N364" s="10">
        <v>0.57072052100000015</v>
      </c>
      <c r="O364" s="10">
        <v>13.105248029999998</v>
      </c>
      <c r="P364" s="10">
        <v>4.3549005687914491E-2</v>
      </c>
      <c r="Q364" s="9">
        <v>3.5349656407400724E-2</v>
      </c>
      <c r="R364">
        <v>10.347274730000002</v>
      </c>
      <c r="S364">
        <v>0.78955199522461872</v>
      </c>
      <c r="T364" s="9">
        <v>0.69123833061208806</v>
      </c>
      <c r="U364" s="3">
        <v>13.66028492</v>
      </c>
      <c r="V364" s="3">
        <v>10.640135189999999</v>
      </c>
      <c r="W364" s="3">
        <v>0.418136483</v>
      </c>
      <c r="X364" s="3">
        <v>0.41850252440000002</v>
      </c>
      <c r="Y364" s="3">
        <v>21.079263400000002</v>
      </c>
      <c r="Z364" s="3">
        <v>22.071499403333334</v>
      </c>
      <c r="AA364" s="3">
        <v>8.806146819666667</v>
      </c>
      <c r="AB364" s="3">
        <v>9.2111947609999998</v>
      </c>
      <c r="AC364" s="3">
        <v>84.793580703333333</v>
      </c>
      <c r="AD364" s="3">
        <v>71.962277159999999</v>
      </c>
      <c r="AE364" s="3">
        <v>36.783098003333329</v>
      </c>
      <c r="AF364" s="3">
        <v>36.588697206666666</v>
      </c>
      <c r="AG364" s="3">
        <v>60.138887359999991</v>
      </c>
      <c r="AH364" s="3">
        <v>68.932146276666671</v>
      </c>
      <c r="AI364" s="12">
        <v>43671</v>
      </c>
      <c r="AJ364" s="13">
        <v>657.66666666666663</v>
      </c>
      <c r="AK364" s="16">
        <v>3.0931440000000001</v>
      </c>
      <c r="AL364" s="10">
        <v>9.3144000000000116E-2</v>
      </c>
      <c r="AM364" s="10">
        <v>0.41917792256034636</v>
      </c>
      <c r="AN364" s="14">
        <v>12</v>
      </c>
      <c r="AO364" s="10">
        <v>285.14999999999998</v>
      </c>
      <c r="AP364" s="14">
        <v>10.5</v>
      </c>
      <c r="AQ364" s="14">
        <v>37</v>
      </c>
      <c r="AR364" s="10">
        <v>310.14999999999998</v>
      </c>
      <c r="AS364" s="14">
        <v>47.1</v>
      </c>
      <c r="AT364" s="14">
        <v>0.5</v>
      </c>
      <c r="AU364" s="10">
        <v>0.4871792324779376</v>
      </c>
      <c r="AV364" s="10">
        <v>10.411844349417525</v>
      </c>
      <c r="AW364" s="10">
        <v>0.47133484082118277</v>
      </c>
      <c r="AX364" s="10">
        <v>0.47174745266448603</v>
      </c>
      <c r="AY364" s="10">
        <v>9.9337235262582855</v>
      </c>
      <c r="AZ364" s="10">
        <v>10.40559423879427</v>
      </c>
      <c r="BA364" s="10">
        <v>0.66875798732119485</v>
      </c>
      <c r="BB364" s="10">
        <v>5.1029784845758076E-2</v>
      </c>
      <c r="BC364" s="2">
        <v>4.1156194495151552E-2</v>
      </c>
      <c r="BD364" s="1" t="s">
        <v>59</v>
      </c>
      <c r="BF364" s="9">
        <v>0.69123833061208806</v>
      </c>
      <c r="BG364">
        <v>62</v>
      </c>
      <c r="BH364" s="19">
        <v>146.4</v>
      </c>
      <c r="BI364">
        <v>108</v>
      </c>
      <c r="BJ364" s="19">
        <v>30</v>
      </c>
      <c r="BK364">
        <v>93</v>
      </c>
      <c r="BL364" s="20">
        <v>12.4</v>
      </c>
      <c r="BM364">
        <v>81</v>
      </c>
      <c r="BN364">
        <v>68</v>
      </c>
      <c r="BO364" s="20">
        <v>7.66</v>
      </c>
      <c r="BP364">
        <v>82</v>
      </c>
      <c r="BQ364" s="19">
        <v>13.5</v>
      </c>
      <c r="BR364">
        <v>75</v>
      </c>
      <c r="BS364">
        <v>66</v>
      </c>
      <c r="BT364" s="20">
        <v>8.14</v>
      </c>
      <c r="BU364" s="20">
        <v>-1.0999999999999996</v>
      </c>
      <c r="BV364" s="20">
        <v>6</v>
      </c>
      <c r="BW364" s="20">
        <v>2</v>
      </c>
      <c r="BX364" s="20">
        <v>11</v>
      </c>
      <c r="BY364" s="20">
        <v>-0.48000000000000043</v>
      </c>
      <c r="BZ364" s="25">
        <f t="shared" si="11"/>
        <v>48.98797596</v>
      </c>
      <c r="CA364" s="25">
        <f t="shared" si="10"/>
        <v>22.856374462510079</v>
      </c>
    </row>
    <row r="365" spans="1:79" x14ac:dyDescent="0.3">
      <c r="A365" s="2">
        <v>370</v>
      </c>
      <c r="B365" s="9" t="s">
        <v>461</v>
      </c>
      <c r="C365" s="10">
        <v>352</v>
      </c>
      <c r="D365" s="9" t="s">
        <v>58</v>
      </c>
      <c r="E365" s="10">
        <v>10.97659728</v>
      </c>
      <c r="F365" s="10">
        <v>0.52360831539999997</v>
      </c>
      <c r="G365" s="10">
        <v>19.774111399999999</v>
      </c>
      <c r="H365" s="10">
        <v>10.16791506</v>
      </c>
      <c r="I365" s="10">
        <v>62.42701572</v>
      </c>
      <c r="J365" s="10">
        <v>33.087578069999999</v>
      </c>
      <c r="K365" s="10">
        <v>71.982198800000006</v>
      </c>
      <c r="L365" s="11">
        <v>4.155092592592593E-3</v>
      </c>
      <c r="M365" s="11">
        <v>4.7048495370370369E-3</v>
      </c>
      <c r="N365" s="10">
        <v>1.0920666420000007</v>
      </c>
      <c r="O365" s="10">
        <v>11.365148340000005</v>
      </c>
      <c r="P365" s="10">
        <v>9.60890794673077E-2</v>
      </c>
      <c r="Q365" s="9">
        <v>0.12095356967420753</v>
      </c>
      <c r="R365">
        <v>2.265900110000004</v>
      </c>
      <c r="S365">
        <v>0.19937268236307096</v>
      </c>
      <c r="T365" s="9">
        <v>0.29548448898668966</v>
      </c>
      <c r="U365" s="3">
        <v>13.675723725000001</v>
      </c>
      <c r="V365" s="3">
        <v>11.001255624999999</v>
      </c>
      <c r="W365" s="3">
        <v>0.45664296024999995</v>
      </c>
      <c r="X365" s="3">
        <v>0.50124260344999993</v>
      </c>
      <c r="Y365" s="3">
        <v>19.776419000000001</v>
      </c>
      <c r="Z365" s="3">
        <v>21.068552429999997</v>
      </c>
      <c r="AA365" s="3">
        <v>8.9964316965000002</v>
      </c>
      <c r="AB365" s="3">
        <v>10.364153094999999</v>
      </c>
      <c r="AC365" s="3">
        <v>74.932237955000005</v>
      </c>
      <c r="AD365" s="3">
        <v>63.614641085000002</v>
      </c>
      <c r="AE365" s="3">
        <v>32.560606440000001</v>
      </c>
      <c r="AF365" s="3">
        <v>32.755600090000002</v>
      </c>
      <c r="AG365" s="3">
        <v>68.197994210000005</v>
      </c>
      <c r="AH365" s="3">
        <v>71.537598279999997</v>
      </c>
      <c r="AI365" s="12">
        <v>43671</v>
      </c>
      <c r="AJ365" s="13">
        <v>657.66666666666663</v>
      </c>
      <c r="AK365" s="16">
        <v>3.0931440000000001</v>
      </c>
      <c r="AL365" s="10">
        <v>9.3144000000000116E-2</v>
      </c>
      <c r="AM365" s="10">
        <v>0.50784087200595895</v>
      </c>
      <c r="AN365" s="14">
        <v>12</v>
      </c>
      <c r="AO365" s="10">
        <v>285.14999999999998</v>
      </c>
      <c r="AP365" s="14">
        <v>10.5</v>
      </c>
      <c r="AQ365" s="14">
        <v>37</v>
      </c>
      <c r="AR365" s="10">
        <v>310.14999999999998</v>
      </c>
      <c r="AS365" s="14">
        <v>47.1</v>
      </c>
      <c r="AT365" s="14">
        <v>0.5</v>
      </c>
      <c r="AU365" s="10">
        <v>0.5902255651576489</v>
      </c>
      <c r="AV365" s="10">
        <v>11.671186076555307</v>
      </c>
      <c r="AW365" s="10">
        <v>0.51474039155188345</v>
      </c>
      <c r="AX365" s="10">
        <v>0.56501432502339433</v>
      </c>
      <c r="AY365" s="10">
        <v>10.172502613306708</v>
      </c>
      <c r="AZ365" s="10">
        <v>11.871399466809482</v>
      </c>
      <c r="BA365" s="10">
        <v>1.4406656421688719</v>
      </c>
      <c r="BB365" s="10">
        <v>0.12676171036839026</v>
      </c>
      <c r="BC365" s="2">
        <v>0.15020961209570996</v>
      </c>
      <c r="BD365" s="1" t="s">
        <v>59</v>
      </c>
      <c r="BF365" s="9">
        <v>0.29548448898668966</v>
      </c>
      <c r="BG365">
        <v>67</v>
      </c>
      <c r="BH365" s="19">
        <v>127.6</v>
      </c>
      <c r="BI365">
        <v>72</v>
      </c>
      <c r="BJ365" s="19">
        <v>28</v>
      </c>
      <c r="BK365">
        <v>89</v>
      </c>
      <c r="BL365" s="20">
        <v>13.1</v>
      </c>
      <c r="BM365">
        <v>73</v>
      </c>
      <c r="BN365">
        <v>66</v>
      </c>
      <c r="BO365" s="20">
        <v>4.4800000000000004</v>
      </c>
      <c r="BP365">
        <v>85</v>
      </c>
      <c r="BQ365" s="19">
        <v>12.8</v>
      </c>
      <c r="BR365">
        <v>78</v>
      </c>
      <c r="BS365">
        <v>78</v>
      </c>
      <c r="BT365" s="20">
        <v>4.28</v>
      </c>
      <c r="BU365" s="20">
        <v>0.29999999999999893</v>
      </c>
      <c r="BV365" s="20">
        <v>-5</v>
      </c>
      <c r="BW365" s="20">
        <v>-12</v>
      </c>
      <c r="BX365" s="20">
        <v>4</v>
      </c>
      <c r="BY365" s="20">
        <v>0.20000000000000018</v>
      </c>
      <c r="BZ365" s="25">
        <f t="shared" si="11"/>
        <v>32.658650640000005</v>
      </c>
      <c r="CA365" s="25">
        <f t="shared" si="10"/>
        <v>20.058427737541891</v>
      </c>
    </row>
    <row r="366" spans="1:79" x14ac:dyDescent="0.3">
      <c r="A366" s="2">
        <v>371</v>
      </c>
      <c r="B366" s="9" t="s">
        <v>462</v>
      </c>
      <c r="C366" s="10">
        <v>322</v>
      </c>
      <c r="D366" s="9" t="s">
        <v>58</v>
      </c>
      <c r="E366" s="10">
        <v>9.0611595640000004</v>
      </c>
      <c r="F366" s="10">
        <v>0.52324827389999995</v>
      </c>
      <c r="G366" s="10">
        <v>24.905009490000001</v>
      </c>
      <c r="H366" s="10">
        <v>13.02161714</v>
      </c>
      <c r="I366" s="10">
        <v>78.378729570000004</v>
      </c>
      <c r="J366" s="10">
        <v>34.590294950000001</v>
      </c>
      <c r="K366" s="10">
        <v>82.984553309999995</v>
      </c>
      <c r="L366" s="11">
        <v>4.8263888888888887E-3</v>
      </c>
      <c r="M366" s="11">
        <v>5.5323958333333327E-3</v>
      </c>
      <c r="N366" s="10">
        <v>3.3852375240000008</v>
      </c>
      <c r="O366" s="10">
        <v>9.9896073899999891</v>
      </c>
      <c r="P366" s="10">
        <v>0.33887593294094459</v>
      </c>
      <c r="Q366" s="9">
        <v>0.23244825317076831</v>
      </c>
      <c r="R366">
        <v>10.308836779999993</v>
      </c>
      <c r="S366">
        <v>1.031956149780177</v>
      </c>
      <c r="T366" s="9">
        <v>0.83507728125099856</v>
      </c>
      <c r="U366" s="3">
        <v>13.658954570000001</v>
      </c>
      <c r="V366" s="3">
        <v>9.4077473496666659</v>
      </c>
      <c r="W366" s="3">
        <v>0.40726958673333336</v>
      </c>
      <c r="X366" s="3">
        <v>0.4846137975</v>
      </c>
      <c r="Y366" s="3">
        <v>23.239634883333334</v>
      </c>
      <c r="Z366" s="3">
        <v>24.629135960000003</v>
      </c>
      <c r="AA366" s="3">
        <v>9.3996985883333348</v>
      </c>
      <c r="AB366" s="3">
        <v>11.925085253333334</v>
      </c>
      <c r="AC366" s="3">
        <v>89.457374010000009</v>
      </c>
      <c r="AD366" s="3">
        <v>78.407918879999997</v>
      </c>
      <c r="AE366" s="3">
        <v>34.193443126666665</v>
      </c>
      <c r="AF366" s="3">
        <v>34.258553276666667</v>
      </c>
      <c r="AG366" s="3">
        <v>73.237669026666666</v>
      </c>
      <c r="AH366" s="3">
        <v>82.398176649999996</v>
      </c>
      <c r="AI366" s="12">
        <v>43671</v>
      </c>
      <c r="AJ366" s="13">
        <v>657.66666666666663</v>
      </c>
      <c r="AK366" s="16">
        <v>3.0931440000000001</v>
      </c>
      <c r="AL366" s="10">
        <v>9.3144000000000116E-2</v>
      </c>
      <c r="AM366" s="10">
        <v>0.50749167245365878</v>
      </c>
      <c r="AN366" s="14">
        <v>12</v>
      </c>
      <c r="AO366" s="10">
        <v>285.14999999999998</v>
      </c>
      <c r="AP366" s="14">
        <v>10.5</v>
      </c>
      <c r="AQ366" s="14">
        <v>37</v>
      </c>
      <c r="AR366" s="10">
        <v>310.14999999999998</v>
      </c>
      <c r="AS366" s="14">
        <v>47.1</v>
      </c>
      <c r="AT366" s="14">
        <v>0.5</v>
      </c>
      <c r="AU366" s="10">
        <v>0.58981971656516552</v>
      </c>
      <c r="AV366" s="10">
        <v>14.689465638444558</v>
      </c>
      <c r="AW366" s="10">
        <v>0.45908537914943087</v>
      </c>
      <c r="AX366" s="10">
        <v>0.54626988170370061</v>
      </c>
      <c r="AY366" s="10">
        <v>10.611336659913263</v>
      </c>
      <c r="AZ366" s="10">
        <v>13.460127231857276</v>
      </c>
      <c r="BA366" s="10">
        <v>3.8112799317450161</v>
      </c>
      <c r="BB366" s="10">
        <v>0.38152449670447164</v>
      </c>
      <c r="BC366" s="2">
        <v>0.26220152542305702</v>
      </c>
      <c r="BD366" s="1" t="s">
        <v>59</v>
      </c>
      <c r="BF366" s="9">
        <v>0.83507728125099856</v>
      </c>
      <c r="BG366">
        <v>68</v>
      </c>
      <c r="BH366" s="19">
        <v>148.80000000000001</v>
      </c>
      <c r="BI366">
        <v>98</v>
      </c>
      <c r="BJ366" s="19">
        <v>32.6</v>
      </c>
      <c r="BK366">
        <v>91</v>
      </c>
      <c r="BL366" s="20">
        <v>13.5</v>
      </c>
      <c r="BM366">
        <v>84</v>
      </c>
      <c r="BN366">
        <v>75</v>
      </c>
      <c r="BO366" s="20">
        <v>4.33</v>
      </c>
      <c r="BP366">
        <v>89</v>
      </c>
      <c r="BQ366" s="19">
        <v>13.6</v>
      </c>
      <c r="BR366">
        <v>88</v>
      </c>
      <c r="BS366">
        <v>83</v>
      </c>
      <c r="BT366" s="20">
        <v>6.8</v>
      </c>
      <c r="BU366" s="20">
        <v>-9.9999999999999645E-2</v>
      </c>
      <c r="BV366" s="20">
        <v>-4</v>
      </c>
      <c r="BW366" s="20">
        <v>-8</v>
      </c>
      <c r="BX366" s="20">
        <v>2</v>
      </c>
      <c r="BY366" s="20">
        <v>-2.4699999999999998</v>
      </c>
      <c r="BZ366" s="25">
        <f t="shared" si="11"/>
        <v>44.452052260000002</v>
      </c>
      <c r="CA366" s="25">
        <f t="shared" si="10"/>
        <v>20.076405265420853</v>
      </c>
    </row>
    <row r="367" spans="1:79" x14ac:dyDescent="0.3">
      <c r="A367" s="2">
        <v>374</v>
      </c>
      <c r="B367" s="9" t="s">
        <v>465</v>
      </c>
      <c r="C367" s="10">
        <v>336</v>
      </c>
      <c r="D367" s="9" t="s">
        <v>58</v>
      </c>
      <c r="E367" s="10">
        <v>9.18401493</v>
      </c>
      <c r="F367" s="10">
        <v>0.69336958780000002</v>
      </c>
      <c r="G367" s="10">
        <v>17.112934119999998</v>
      </c>
      <c r="H367" s="10">
        <v>11.857818630000001</v>
      </c>
      <c r="I367" s="10">
        <v>74.062744929999994</v>
      </c>
      <c r="J367" s="10">
        <v>33.048013210000001</v>
      </c>
      <c r="K367" s="10">
        <v>100.15041669999999</v>
      </c>
      <c r="L367" s="11">
        <v>3.4953703703703705E-3</v>
      </c>
      <c r="M367" s="11">
        <v>3.993043981481482E-3</v>
      </c>
      <c r="N367" s="10">
        <v>2.0724022190000007</v>
      </c>
      <c r="O367" s="10">
        <v>14.259800000000013</v>
      </c>
      <c r="P367" s="10">
        <v>0.14533178719196616</v>
      </c>
      <c r="Q367" s="9">
        <v>0.10967324252076038</v>
      </c>
      <c r="R367">
        <v>10.626983609999996</v>
      </c>
      <c r="S367">
        <v>0.74524071936492708</v>
      </c>
      <c r="T367" s="9">
        <v>0.63570568791582016</v>
      </c>
      <c r="U367" s="3">
        <v>13.663385849999999</v>
      </c>
      <c r="V367" s="3">
        <v>9.7064633256666664</v>
      </c>
      <c r="W367" s="3">
        <v>0.58601978293333323</v>
      </c>
      <c r="X367" s="3">
        <v>0.64787748526666666</v>
      </c>
      <c r="Y367" s="3">
        <v>17.593031546666666</v>
      </c>
      <c r="Z367" s="3">
        <v>18.029169153333331</v>
      </c>
      <c r="AA367" s="3">
        <v>10.232147734333333</v>
      </c>
      <c r="AB367" s="3">
        <v>11.60948507</v>
      </c>
      <c r="AC367" s="3">
        <v>89.957709406666666</v>
      </c>
      <c r="AD367" s="3">
        <v>77.735078926666674</v>
      </c>
      <c r="AE367" s="3">
        <v>32.473057743333335</v>
      </c>
      <c r="AF367" s="3">
        <v>32.69197681666666</v>
      </c>
      <c r="AG367" s="3">
        <v>90.971976636666668</v>
      </c>
      <c r="AH367" s="3">
        <v>98.849536126666678</v>
      </c>
      <c r="AI367" s="12">
        <v>43671</v>
      </c>
      <c r="AJ367" s="13">
        <v>657.66666666666663</v>
      </c>
      <c r="AK367" s="16">
        <v>3.0931440000000001</v>
      </c>
      <c r="AL367" s="10">
        <v>9.3144000000000116E-2</v>
      </c>
      <c r="AM367" s="10">
        <v>0.6724901147182285</v>
      </c>
      <c r="AN367" s="14">
        <v>12</v>
      </c>
      <c r="AO367" s="10">
        <v>285.14999999999998</v>
      </c>
      <c r="AP367" s="14">
        <v>10.5</v>
      </c>
      <c r="AQ367" s="14">
        <v>37</v>
      </c>
      <c r="AR367" s="10">
        <v>310.14999999999998</v>
      </c>
      <c r="AS367" s="14">
        <v>47.1</v>
      </c>
      <c r="AT367" s="14">
        <v>0.5</v>
      </c>
      <c r="AU367" s="10">
        <v>0.78158509860514169</v>
      </c>
      <c r="AV367" s="10">
        <v>13.375214301603492</v>
      </c>
      <c r="AW367" s="10">
        <v>0.66057747251618504</v>
      </c>
      <c r="AX367" s="10">
        <v>0.73030516064725337</v>
      </c>
      <c r="AY367" s="10">
        <v>11.581509004066403</v>
      </c>
      <c r="AZ367" s="10">
        <v>13.129500788464554</v>
      </c>
      <c r="BA367" s="10">
        <v>2.2927030233417085</v>
      </c>
      <c r="BB367" s="10">
        <v>0.16078086812870493</v>
      </c>
      <c r="BC367" s="2">
        <v>0.12351200037490313</v>
      </c>
      <c r="BD367" s="1" t="s">
        <v>59</v>
      </c>
      <c r="BF367" s="9">
        <v>0.63570568791582016</v>
      </c>
      <c r="BG367">
        <v>52</v>
      </c>
      <c r="BH367" s="19">
        <v>160.30000000000001</v>
      </c>
      <c r="BI367">
        <v>108</v>
      </c>
      <c r="BJ367" s="19">
        <v>31.7</v>
      </c>
      <c r="BK367">
        <v>89</v>
      </c>
      <c r="BL367" s="20">
        <v>14.8</v>
      </c>
      <c r="BM367">
        <v>81</v>
      </c>
      <c r="BN367">
        <v>87</v>
      </c>
      <c r="BO367" s="20">
        <v>5.7</v>
      </c>
      <c r="BP367">
        <v>84</v>
      </c>
      <c r="BQ367" s="19">
        <v>15</v>
      </c>
      <c r="BR367">
        <v>80</v>
      </c>
      <c r="BS367">
        <v>79</v>
      </c>
      <c r="BT367" s="20">
        <v>4.21</v>
      </c>
      <c r="BU367" s="20">
        <v>-0.19999999999999929</v>
      </c>
      <c r="BV367" s="20">
        <v>1</v>
      </c>
      <c r="BW367" s="20">
        <v>8</v>
      </c>
      <c r="BX367" s="20">
        <v>5</v>
      </c>
      <c r="BY367" s="20">
        <v>1.4900000000000002</v>
      </c>
      <c r="BZ367" s="25">
        <f t="shared" si="11"/>
        <v>48.98797596</v>
      </c>
      <c r="CA367" s="25">
        <f t="shared" si="10"/>
        <v>19.064369699825921</v>
      </c>
    </row>
    <row r="368" spans="1:79" x14ac:dyDescent="0.3">
      <c r="A368" s="2">
        <v>375</v>
      </c>
      <c r="B368" s="9" t="s">
        <v>466</v>
      </c>
      <c r="C368" s="10">
        <v>359</v>
      </c>
      <c r="D368" s="9" t="s">
        <v>58</v>
      </c>
      <c r="E368" s="10">
        <v>9.1220826119999998</v>
      </c>
      <c r="F368" s="10">
        <v>0.52566950680000002</v>
      </c>
      <c r="G368" s="10">
        <v>27.148693649999998</v>
      </c>
      <c r="H368" s="10">
        <v>14.17357082</v>
      </c>
      <c r="I368" s="10">
        <v>79.062499439999996</v>
      </c>
      <c r="J368" s="10">
        <v>32.183309620000003</v>
      </c>
      <c r="K368" s="10">
        <v>74.436581259999997</v>
      </c>
      <c r="L368" s="11">
        <v>5.0115740740740737E-3</v>
      </c>
      <c r="M368" s="11">
        <v>5.6249884259259265E-3</v>
      </c>
      <c r="N368" s="10">
        <v>1.7547133800000001</v>
      </c>
      <c r="O368" s="10">
        <v>10.139968570000008</v>
      </c>
      <c r="P368" s="10">
        <v>0.1730491931889685</v>
      </c>
      <c r="Q368" s="9">
        <v>0.31938069862327828</v>
      </c>
      <c r="R368">
        <v>5.389204069999991</v>
      </c>
      <c r="S368">
        <v>0.53148133870399039</v>
      </c>
      <c r="T368" s="9">
        <v>0.45114692975082765</v>
      </c>
      <c r="U368" s="3">
        <v>13.649427793333333</v>
      </c>
      <c r="V368" s="3">
        <v>8.8985502426666656</v>
      </c>
      <c r="W368" s="3">
        <v>0.47152989603333334</v>
      </c>
      <c r="X368" s="3">
        <v>0.56169500453333343</v>
      </c>
      <c r="Y368" s="3">
        <v>24.975447769999999</v>
      </c>
      <c r="Z368" s="3">
        <v>27.694234253333335</v>
      </c>
      <c r="AA368" s="3">
        <v>11.7603901</v>
      </c>
      <c r="AB368" s="3">
        <v>15.507007966666668</v>
      </c>
      <c r="AC368" s="3">
        <v>88.298251386666664</v>
      </c>
      <c r="AD368" s="3">
        <v>76.713574909999991</v>
      </c>
      <c r="AE368" s="3">
        <v>32.271297660000002</v>
      </c>
      <c r="AF368" s="3">
        <v>32.571580916666669</v>
      </c>
      <c r="AG368" s="3">
        <v>67.722832623333332</v>
      </c>
      <c r="AH368" s="3">
        <v>72.760921976666666</v>
      </c>
      <c r="AI368" s="12">
        <v>43671</v>
      </c>
      <c r="AJ368" s="13">
        <v>657.66666666666663</v>
      </c>
      <c r="AK368" s="16">
        <v>3.0931440000000001</v>
      </c>
      <c r="AL368" s="10">
        <v>9.3144000000000116E-2</v>
      </c>
      <c r="AM368" s="10">
        <v>0.50983999464622409</v>
      </c>
      <c r="AN368" s="14">
        <v>12</v>
      </c>
      <c r="AO368" s="10">
        <v>285.14999999999998</v>
      </c>
      <c r="AP368" s="14">
        <v>10.5</v>
      </c>
      <c r="AQ368" s="14">
        <v>37</v>
      </c>
      <c r="AR368" s="10">
        <v>310.14999999999998</v>
      </c>
      <c r="AS368" s="14">
        <v>47.1</v>
      </c>
      <c r="AT368" s="14">
        <v>0.5</v>
      </c>
      <c r="AU368" s="10">
        <v>0.59254899628580771</v>
      </c>
      <c r="AV368" s="10">
        <v>16.086931172778382</v>
      </c>
      <c r="AW368" s="10">
        <v>0.53152135134139933</v>
      </c>
      <c r="AX368" s="10">
        <v>0.63315791928104059</v>
      </c>
      <c r="AY368" s="10">
        <v>13.278600018422232</v>
      </c>
      <c r="AZ368" s="10">
        <v>17.54829006621198</v>
      </c>
      <c r="BA368" s="10">
        <v>2.101976784412857</v>
      </c>
      <c r="BB368" s="10">
        <v>0.20729618340551281</v>
      </c>
      <c r="BC368" s="2">
        <v>0.36523384157222866</v>
      </c>
      <c r="BD368" s="1" t="s">
        <v>59</v>
      </c>
      <c r="BF368" s="9">
        <v>0.45114692975082765</v>
      </c>
      <c r="BG368">
        <v>55</v>
      </c>
      <c r="BH368" s="19">
        <v>160</v>
      </c>
      <c r="BI368">
        <v>125</v>
      </c>
      <c r="BJ368" s="19">
        <v>35.1</v>
      </c>
      <c r="BK368">
        <v>92</v>
      </c>
      <c r="BL368" s="20">
        <v>16.2</v>
      </c>
      <c r="BM368">
        <v>79</v>
      </c>
      <c r="BN368">
        <v>80</v>
      </c>
      <c r="BO368" s="20">
        <v>7.77</v>
      </c>
      <c r="BP368">
        <v>87</v>
      </c>
      <c r="BQ368" s="19">
        <v>15.3</v>
      </c>
      <c r="BR368">
        <v>81</v>
      </c>
      <c r="BS368">
        <v>64</v>
      </c>
      <c r="BT368" s="20">
        <v>18.27</v>
      </c>
      <c r="BU368" s="20">
        <v>0.89999999999999858</v>
      </c>
      <c r="BV368" s="20">
        <v>-2</v>
      </c>
      <c r="BW368" s="20">
        <v>16</v>
      </c>
      <c r="BX368" s="20">
        <v>5</v>
      </c>
      <c r="BY368" s="20">
        <v>-10.5</v>
      </c>
      <c r="BZ368" s="25">
        <f t="shared" si="11"/>
        <v>56.699046250000002</v>
      </c>
      <c r="CA368" s="25">
        <f t="shared" si="10"/>
        <v>22.148064941406247</v>
      </c>
    </row>
    <row r="369" spans="1:79" x14ac:dyDescent="0.3">
      <c r="A369" s="2">
        <v>378</v>
      </c>
      <c r="B369" s="9" t="s">
        <v>469</v>
      </c>
      <c r="C369" s="10">
        <v>337</v>
      </c>
      <c r="D369" s="9" t="s">
        <v>58</v>
      </c>
      <c r="E369" s="10">
        <v>9.7653781780000006</v>
      </c>
      <c r="F369" s="10">
        <v>0.44616184679999998</v>
      </c>
      <c r="G369" s="10">
        <v>22.988415209999999</v>
      </c>
      <c r="H369" s="10">
        <v>10.24164566</v>
      </c>
      <c r="I369" s="10">
        <v>84.311184740000002</v>
      </c>
      <c r="J369" s="10">
        <v>32.049411880000001</v>
      </c>
      <c r="K369" s="10">
        <v>86.071887939999996</v>
      </c>
      <c r="L369" s="11">
        <v>4.6238425925925926E-3</v>
      </c>
      <c r="M369" s="11">
        <v>5.1678124999999997E-3</v>
      </c>
      <c r="N369" s="10">
        <v>8.5552569999999051E-2</v>
      </c>
      <c r="O369" s="10">
        <v>10.765765040000005</v>
      </c>
      <c r="P369" s="10">
        <v>7.9467246110360035E-3</v>
      </c>
      <c r="Q369" s="9">
        <v>7.9467246110360035E-3</v>
      </c>
      <c r="R369">
        <v>11.188139219999996</v>
      </c>
      <c r="S369">
        <v>1.0392330854733192</v>
      </c>
      <c r="T369" s="9">
        <v>1.0392330854733192</v>
      </c>
      <c r="U369" s="3">
        <v>13.65833649</v>
      </c>
      <c r="V369" s="3">
        <v>9.7653781780000006</v>
      </c>
      <c r="W369" s="3">
        <v>0.45878350000000001</v>
      </c>
      <c r="X369" s="3">
        <v>0.44616184679999998</v>
      </c>
      <c r="Y369" s="3">
        <v>22.1549738</v>
      </c>
      <c r="Z369" s="3">
        <v>22.988415209999999</v>
      </c>
      <c r="AA369" s="3">
        <v>10.156093090000001</v>
      </c>
      <c r="AB369" s="3">
        <v>10.24164566</v>
      </c>
      <c r="AC369" s="3">
        <v>95.076949780000007</v>
      </c>
      <c r="AD369" s="3">
        <v>84.311184740000002</v>
      </c>
      <c r="AE369" s="3">
        <v>32.265029859999999</v>
      </c>
      <c r="AF369" s="3">
        <v>32.049411880000001</v>
      </c>
      <c r="AG369" s="3">
        <v>74.88374872</v>
      </c>
      <c r="AH369" s="3">
        <v>86.071887939999996</v>
      </c>
      <c r="AI369" s="12">
        <v>43672</v>
      </c>
      <c r="AJ369" s="13">
        <v>657.95</v>
      </c>
      <c r="AK369" s="16">
        <v>3.052508</v>
      </c>
      <c r="AL369" s="10">
        <v>5.2507999999999999E-2</v>
      </c>
      <c r="AM369" s="10">
        <v>0.43848715233506352</v>
      </c>
      <c r="AN369" s="14">
        <v>12</v>
      </c>
      <c r="AO369" s="10">
        <v>285.14999999999998</v>
      </c>
      <c r="AP369" s="14">
        <v>10.5</v>
      </c>
      <c r="AQ369" s="14">
        <v>37</v>
      </c>
      <c r="AR369" s="10">
        <v>310.14999999999998</v>
      </c>
      <c r="AS369" s="14">
        <v>47.1</v>
      </c>
      <c r="AT369" s="14">
        <v>0.5</v>
      </c>
      <c r="AU369" s="10">
        <v>0.50960574710290918</v>
      </c>
      <c r="AV369" s="10">
        <v>11.715028507803931</v>
      </c>
      <c r="AW369" s="10">
        <v>0.52402219049624832</v>
      </c>
      <c r="AX369" s="10">
        <v>0.50960574710290918</v>
      </c>
      <c r="AY369" s="10">
        <v>11.60969790106299</v>
      </c>
      <c r="AZ369" s="10">
        <v>11.715028507803931</v>
      </c>
      <c r="BA369" s="10">
        <v>0.10533060674094052</v>
      </c>
      <c r="BB369" s="10">
        <v>9.7838478129131153E-3</v>
      </c>
      <c r="BC369" s="2">
        <v>9.7838478129131153E-3</v>
      </c>
      <c r="BD369" s="1" t="s">
        <v>59</v>
      </c>
      <c r="BF369" s="9">
        <v>1.0392330854733192</v>
      </c>
      <c r="BG369">
        <v>63</v>
      </c>
      <c r="BH369" s="19">
        <v>147.6</v>
      </c>
      <c r="BI369">
        <v>97</v>
      </c>
      <c r="BJ369" s="19">
        <v>32.799999999999997</v>
      </c>
      <c r="BK369">
        <v>87</v>
      </c>
      <c r="BL369" s="20">
        <v>14.6</v>
      </c>
      <c r="BM369">
        <v>92</v>
      </c>
      <c r="BN369">
        <v>69</v>
      </c>
      <c r="BO369" s="20">
        <v>5.81</v>
      </c>
      <c r="BP369">
        <v>82</v>
      </c>
      <c r="BQ369" s="19">
        <v>12.5</v>
      </c>
      <c r="BR369">
        <v>89</v>
      </c>
      <c r="BS369">
        <v>67</v>
      </c>
      <c r="BT369" s="20">
        <v>5.58</v>
      </c>
      <c r="BU369" s="20">
        <v>2.0999999999999996</v>
      </c>
      <c r="BV369" s="20">
        <v>3</v>
      </c>
      <c r="BW369" s="20">
        <v>2</v>
      </c>
      <c r="BX369" s="20">
        <v>5</v>
      </c>
      <c r="BY369" s="20">
        <v>0.22999999999999954</v>
      </c>
      <c r="BZ369" s="25">
        <f t="shared" si="11"/>
        <v>43.998459889999999</v>
      </c>
      <c r="CA369" s="25">
        <f t="shared" si="10"/>
        <v>20.19597199730466</v>
      </c>
    </row>
    <row r="370" spans="1:79" x14ac:dyDescent="0.3">
      <c r="A370" s="2">
        <v>379</v>
      </c>
      <c r="B370" s="9" t="s">
        <v>470</v>
      </c>
      <c r="C370" s="10">
        <v>367</v>
      </c>
      <c r="D370" s="9" t="s">
        <v>58</v>
      </c>
      <c r="E370" s="10">
        <v>9.4784996229999994</v>
      </c>
      <c r="F370" s="10">
        <v>0.62768074679999997</v>
      </c>
      <c r="G370" s="10">
        <v>19.573509420000001</v>
      </c>
      <c r="H370" s="10">
        <v>12.41159268</v>
      </c>
      <c r="I370" s="10">
        <v>80.945834849999997</v>
      </c>
      <c r="J370" s="10">
        <v>30.034073840000001</v>
      </c>
      <c r="K370" s="10">
        <v>75.683753129999999</v>
      </c>
      <c r="L370" s="11">
        <v>4.6122685185185181E-3</v>
      </c>
      <c r="M370" s="11">
        <v>5.2777662037037038E-3</v>
      </c>
      <c r="N370" s="10">
        <v>0.72181725999999991</v>
      </c>
      <c r="O370" s="10">
        <v>11.436457110000006</v>
      </c>
      <c r="P370" s="10">
        <v>6.3115460763530071E-2</v>
      </c>
      <c r="Q370" s="9">
        <v>0.12710625032819767</v>
      </c>
      <c r="R370">
        <v>2.2394743600000027</v>
      </c>
      <c r="S370">
        <v>0.19581889202748048</v>
      </c>
      <c r="T370" s="9">
        <v>0.18880480616135478</v>
      </c>
      <c r="U370" s="3">
        <v>13.646662023333334</v>
      </c>
      <c r="V370" s="3">
        <v>9.7177077329999992</v>
      </c>
      <c r="W370" s="3">
        <v>0.51190723539999994</v>
      </c>
      <c r="X370" s="3">
        <v>0.58000565529999992</v>
      </c>
      <c r="Y370" s="3">
        <v>22.615954290000001</v>
      </c>
      <c r="Z370" s="3">
        <v>21.92238897333333</v>
      </c>
      <c r="AA370" s="3">
        <v>11.560658793333332</v>
      </c>
      <c r="AB370" s="3">
        <v>12.692667943333333</v>
      </c>
      <c r="AC370" s="3">
        <v>91.540626410000002</v>
      </c>
      <c r="AD370" s="3">
        <v>80.647125509999995</v>
      </c>
      <c r="AE370" s="3">
        <v>29.899368720000002</v>
      </c>
      <c r="AF370" s="3">
        <v>29.841508393333338</v>
      </c>
      <c r="AG370" s="3">
        <v>72.557989423333325</v>
      </c>
      <c r="AH370" s="3">
        <v>74.596128596666659</v>
      </c>
      <c r="AI370" s="12">
        <v>43672</v>
      </c>
      <c r="AJ370" s="13">
        <v>657.95</v>
      </c>
      <c r="AK370" s="16">
        <v>3.052508</v>
      </c>
      <c r="AL370" s="10">
        <v>5.2507999999999999E-2</v>
      </c>
      <c r="AM370" s="10">
        <v>0.61688363811003932</v>
      </c>
      <c r="AN370" s="14">
        <v>12</v>
      </c>
      <c r="AO370" s="10">
        <v>285.14999999999998</v>
      </c>
      <c r="AP370" s="14">
        <v>10.5</v>
      </c>
      <c r="AQ370" s="14">
        <v>37</v>
      </c>
      <c r="AR370" s="10">
        <v>310.14999999999998</v>
      </c>
      <c r="AS370" s="14">
        <v>47.1</v>
      </c>
      <c r="AT370" s="14">
        <v>0.5</v>
      </c>
      <c r="AU370" s="10">
        <v>0.71693650680649357</v>
      </c>
      <c r="AV370" s="10">
        <v>14.032963469518796</v>
      </c>
      <c r="AW370" s="10">
        <v>0.58470008364552484</v>
      </c>
      <c r="AX370" s="10">
        <v>0.66248205088133705</v>
      </c>
      <c r="AY370" s="10">
        <v>13.214195763548625</v>
      </c>
      <c r="AZ370" s="10">
        <v>14.457131804892782</v>
      </c>
      <c r="BA370" s="10">
        <v>0.63327866448797998</v>
      </c>
      <c r="BB370" s="10">
        <v>5.5373675465826118E-2</v>
      </c>
      <c r="BC370" s="2">
        <v>0.14094107920618251</v>
      </c>
      <c r="BD370" s="1" t="s">
        <v>59</v>
      </c>
      <c r="BF370" s="9">
        <v>0.18880480616135478</v>
      </c>
      <c r="BG370">
        <v>67</v>
      </c>
      <c r="BH370" s="19">
        <v>149.5</v>
      </c>
      <c r="BI370">
        <v>106</v>
      </c>
      <c r="BJ370" s="19">
        <v>32.700000000000003</v>
      </c>
      <c r="BK370">
        <v>89</v>
      </c>
      <c r="BL370" s="20">
        <v>14.2</v>
      </c>
      <c r="BM370">
        <v>82</v>
      </c>
      <c r="BN370">
        <v>87</v>
      </c>
      <c r="BO370" s="20">
        <v>15.38</v>
      </c>
      <c r="BP370">
        <v>91</v>
      </c>
      <c r="BQ370" s="19">
        <v>12</v>
      </c>
      <c r="BR370">
        <v>82</v>
      </c>
      <c r="BS370">
        <v>91</v>
      </c>
      <c r="BT370" s="20">
        <v>9.2100000000000009</v>
      </c>
      <c r="BU370" s="20">
        <v>2.1999999999999993</v>
      </c>
      <c r="BV370" s="20">
        <v>0</v>
      </c>
      <c r="BW370" s="20">
        <v>-4</v>
      </c>
      <c r="BX370" s="20">
        <v>-2</v>
      </c>
      <c r="BY370" s="20">
        <v>6.17</v>
      </c>
      <c r="BZ370" s="25">
        <f t="shared" si="11"/>
        <v>48.080791220000002</v>
      </c>
      <c r="CA370" s="25">
        <f t="shared" si="10"/>
        <v>21.512417632912381</v>
      </c>
    </row>
    <row r="371" spans="1:79" x14ac:dyDescent="0.3">
      <c r="A371" s="2">
        <v>380</v>
      </c>
      <c r="B371" s="9" t="s">
        <v>471</v>
      </c>
      <c r="C371" s="10">
        <v>366</v>
      </c>
      <c r="D371" s="9" t="s">
        <v>58</v>
      </c>
      <c r="E371" s="10">
        <v>10.51446168</v>
      </c>
      <c r="F371" s="10">
        <v>0.42510870750000002</v>
      </c>
      <c r="G371" s="10">
        <v>20.86750593</v>
      </c>
      <c r="H371" s="10">
        <v>8.8707948180000002</v>
      </c>
      <c r="I371" s="10">
        <v>73.893751050000006</v>
      </c>
      <c r="J371" s="10">
        <v>36.107569150000003</v>
      </c>
      <c r="K371" s="10">
        <v>81.321260809999998</v>
      </c>
      <c r="L371" s="11">
        <v>4.1724537037037043E-3</v>
      </c>
      <c r="M371" s="11">
        <v>4.7048495370370369E-3</v>
      </c>
      <c r="N371" s="10">
        <v>-3.0025999999239161E-5</v>
      </c>
      <c r="O371" s="10">
        <v>14.206683319999996</v>
      </c>
      <c r="P371" s="10">
        <v>-2.1135123042384511E-6</v>
      </c>
      <c r="Q371" s="9">
        <v>1.2087586920991766E-2</v>
      </c>
      <c r="R371">
        <v>6.9407428800000019</v>
      </c>
      <c r="S371">
        <v>0.48855476846090518</v>
      </c>
      <c r="T371" s="9">
        <v>0.44319838279628981</v>
      </c>
      <c r="U371" s="3">
        <v>13.649382966666666</v>
      </c>
      <c r="V371" s="3">
        <v>10.155860310666666</v>
      </c>
      <c r="W371" s="3">
        <v>0.42511764206666669</v>
      </c>
      <c r="X371" s="3">
        <v>0.42107696050000004</v>
      </c>
      <c r="Y371" s="3">
        <v>21.719992219999998</v>
      </c>
      <c r="Z371" s="3">
        <v>22.451262636666666</v>
      </c>
      <c r="AA371" s="3">
        <v>9.2491329500000017</v>
      </c>
      <c r="AB371" s="3">
        <v>9.440733337666666</v>
      </c>
      <c r="AC371" s="3">
        <v>90.903542446666663</v>
      </c>
      <c r="AD371" s="3">
        <v>75.73202963333334</v>
      </c>
      <c r="AE371" s="3">
        <v>35.74515748666667</v>
      </c>
      <c r="AF371" s="3">
        <v>35.945419233333332</v>
      </c>
      <c r="AG371" s="3">
        <v>76.809029403333327</v>
      </c>
      <c r="AH371" s="3">
        <v>83.501947866666669</v>
      </c>
      <c r="AI371" s="12">
        <v>43672</v>
      </c>
      <c r="AJ371" s="13">
        <v>657.95</v>
      </c>
      <c r="AK371" s="16">
        <v>3.052508</v>
      </c>
      <c r="AL371" s="10">
        <v>5.2507999999999999E-2</v>
      </c>
      <c r="AM371" s="10">
        <v>0.41779616056698299</v>
      </c>
      <c r="AN371" s="14">
        <v>12</v>
      </c>
      <c r="AO371" s="10">
        <v>285.14999999999998</v>
      </c>
      <c r="AP371" s="14">
        <v>10.5</v>
      </c>
      <c r="AQ371" s="14">
        <v>37</v>
      </c>
      <c r="AR371" s="10">
        <v>310.14999999999998</v>
      </c>
      <c r="AS371" s="14">
        <v>47.1</v>
      </c>
      <c r="AT371" s="14">
        <v>0.5</v>
      </c>
      <c r="AU371" s="10">
        <v>0.48555886622596256</v>
      </c>
      <c r="AV371" s="10">
        <v>10.132402520334351</v>
      </c>
      <c r="AW371" s="10">
        <v>0.48556907128171506</v>
      </c>
      <c r="AX371" s="10">
        <v>0.48095380764284723</v>
      </c>
      <c r="AY371" s="10">
        <v>10.547992303403683</v>
      </c>
      <c r="AZ371" s="10">
        <v>10.7980271894765</v>
      </c>
      <c r="BA371" s="10">
        <v>-1.3530835812726849E-2</v>
      </c>
      <c r="BB371" s="10">
        <v>-9.5242749542240465E-4</v>
      </c>
      <c r="BC371" s="2">
        <v>1.5753352466246571E-2</v>
      </c>
      <c r="BD371" s="1" t="s">
        <v>59</v>
      </c>
      <c r="BF371" s="9">
        <v>0.44319838279628981</v>
      </c>
      <c r="BG371">
        <v>63</v>
      </c>
      <c r="BH371" s="19">
        <v>144.19999999999999</v>
      </c>
      <c r="BI371">
        <v>83</v>
      </c>
      <c r="BJ371" s="19">
        <v>28.8</v>
      </c>
      <c r="BK371">
        <v>94</v>
      </c>
      <c r="BL371" s="20">
        <v>13.5</v>
      </c>
      <c r="BM371">
        <v>79</v>
      </c>
      <c r="BN371">
        <v>74</v>
      </c>
      <c r="BO371" s="20">
        <v>9.4700000000000006</v>
      </c>
      <c r="BP371">
        <v>91</v>
      </c>
      <c r="BQ371" s="19">
        <v>12.1</v>
      </c>
      <c r="BR371">
        <v>81</v>
      </c>
      <c r="BS371">
        <v>64</v>
      </c>
      <c r="BT371" s="20">
        <v>12.39</v>
      </c>
      <c r="BU371" s="20">
        <v>1.4000000000000004</v>
      </c>
      <c r="BV371" s="20">
        <v>-2</v>
      </c>
      <c r="BW371" s="20">
        <v>10</v>
      </c>
      <c r="BX371" s="20">
        <v>3</v>
      </c>
      <c r="BY371" s="20">
        <v>-2.92</v>
      </c>
      <c r="BZ371" s="25">
        <f t="shared" si="11"/>
        <v>37.648166710000005</v>
      </c>
      <c r="CA371" s="25">
        <f t="shared" si="10"/>
        <v>18.105616289403876</v>
      </c>
    </row>
    <row r="372" spans="1:79" x14ac:dyDescent="0.3">
      <c r="A372" s="2">
        <v>381</v>
      </c>
      <c r="B372" s="9" t="s">
        <v>472</v>
      </c>
      <c r="C372" s="10">
        <v>327</v>
      </c>
      <c r="D372" s="9" t="s">
        <v>58</v>
      </c>
      <c r="E372" s="10">
        <v>9.7939093879999994</v>
      </c>
      <c r="F372" s="10">
        <v>0.55717135679999996</v>
      </c>
      <c r="G372" s="10">
        <v>18.794275639999999</v>
      </c>
      <c r="H372" s="10">
        <v>10.4906659</v>
      </c>
      <c r="I372" s="10">
        <v>79.072014170000003</v>
      </c>
      <c r="J372" s="10">
        <v>33.982128279999998</v>
      </c>
      <c r="K372" s="10">
        <v>55.490624590000003</v>
      </c>
      <c r="L372" s="11">
        <v>5.4745370370370373E-3</v>
      </c>
      <c r="M372" s="11">
        <v>6.0069328703703699E-3</v>
      </c>
      <c r="N372" s="10">
        <v>1.0286259349999991</v>
      </c>
      <c r="O372" s="10">
        <v>10.940382839999998</v>
      </c>
      <c r="P372" s="10">
        <v>9.4021018280928764E-2</v>
      </c>
      <c r="Q372" s="9">
        <v>0.11666044664453563</v>
      </c>
      <c r="R372">
        <v>1.1577709499999997</v>
      </c>
      <c r="S372">
        <v>0.10582545116858086</v>
      </c>
      <c r="T372" s="9">
        <v>0.24094490567882193</v>
      </c>
      <c r="U372" s="3">
        <v>13.625584785000001</v>
      </c>
      <c r="V372" s="3">
        <v>9.8284504575000007</v>
      </c>
      <c r="W372" s="3">
        <v>0.50983565600000003</v>
      </c>
      <c r="X372" s="3">
        <v>0.55132435429999993</v>
      </c>
      <c r="Y372" s="3">
        <v>18.079407414999999</v>
      </c>
      <c r="Z372" s="3">
        <v>19.310187284999998</v>
      </c>
      <c r="AA372" s="3">
        <v>9.2222434349999993</v>
      </c>
      <c r="AB372" s="3">
        <v>10.653821135000001</v>
      </c>
      <c r="AC372" s="3">
        <v>89.372268345000009</v>
      </c>
      <c r="AD372" s="3">
        <v>77.317255995000011</v>
      </c>
      <c r="AE372" s="3">
        <v>34.234541129999997</v>
      </c>
      <c r="AF372" s="3">
        <v>34.189211035</v>
      </c>
      <c r="AG372" s="3">
        <v>53.751068285000002</v>
      </c>
      <c r="AH372" s="3">
        <v>56.806270230000003</v>
      </c>
      <c r="AI372" s="12">
        <v>43672</v>
      </c>
      <c r="AJ372" s="13">
        <v>657.95</v>
      </c>
      <c r="AK372" s="16">
        <v>3.052508</v>
      </c>
      <c r="AL372" s="10">
        <v>5.2507999999999999E-2</v>
      </c>
      <c r="AM372" s="10">
        <v>0.54758712193383274</v>
      </c>
      <c r="AN372" s="14">
        <v>12</v>
      </c>
      <c r="AO372" s="10">
        <v>285.14999999999998</v>
      </c>
      <c r="AP372" s="14">
        <v>10.5</v>
      </c>
      <c r="AQ372" s="14">
        <v>37</v>
      </c>
      <c r="AR372" s="10">
        <v>310.14999999999998</v>
      </c>
      <c r="AS372" s="14">
        <v>47.1</v>
      </c>
      <c r="AT372" s="14">
        <v>0.5</v>
      </c>
      <c r="AU372" s="10">
        <v>0.63640073122094121</v>
      </c>
      <c r="AV372" s="10">
        <v>11.960690760063923</v>
      </c>
      <c r="AW372" s="10">
        <v>0.58233392711423071</v>
      </c>
      <c r="AX372" s="10">
        <v>0.62972228908453698</v>
      </c>
      <c r="AY372" s="10">
        <v>10.529998290345539</v>
      </c>
      <c r="AZ372" s="10">
        <v>12.156609853692689</v>
      </c>
      <c r="BA372" s="10">
        <v>1.1569455618675502</v>
      </c>
      <c r="BB372" s="10">
        <v>0.10575000699587496</v>
      </c>
      <c r="BC372" s="2">
        <v>0.13246249673090651</v>
      </c>
      <c r="BD372" s="1" t="s">
        <v>59</v>
      </c>
      <c r="BF372" s="9">
        <v>0.24094490567882193</v>
      </c>
      <c r="BG372">
        <v>67</v>
      </c>
      <c r="BH372" s="19">
        <v>146.30000000000001</v>
      </c>
      <c r="BI372">
        <v>80</v>
      </c>
      <c r="BJ372" s="19">
        <v>29</v>
      </c>
      <c r="BK372">
        <v>92</v>
      </c>
      <c r="BL372" s="20">
        <v>14</v>
      </c>
      <c r="BM372">
        <v>84</v>
      </c>
      <c r="BN372">
        <v>62</v>
      </c>
      <c r="BO372" s="20">
        <v>12.38</v>
      </c>
      <c r="BP372">
        <v>88</v>
      </c>
      <c r="BQ372" s="19">
        <v>13.3</v>
      </c>
      <c r="BR372">
        <v>79</v>
      </c>
      <c r="BS372">
        <v>70</v>
      </c>
      <c r="BT372" s="20">
        <v>17.43</v>
      </c>
      <c r="BU372" s="20">
        <v>0.69999999999999929</v>
      </c>
      <c r="BV372" s="20">
        <v>5</v>
      </c>
      <c r="BW372" s="20">
        <v>-8</v>
      </c>
      <c r="BX372" s="20">
        <v>4</v>
      </c>
      <c r="BY372" s="20">
        <v>-5.0499999999999989</v>
      </c>
      <c r="BZ372" s="25">
        <f t="shared" si="11"/>
        <v>36.287389600000004</v>
      </c>
      <c r="CA372" s="25">
        <f t="shared" si="10"/>
        <v>16.953800769867254</v>
      </c>
    </row>
    <row r="373" spans="1:79" x14ac:dyDescent="0.3">
      <c r="A373" s="2">
        <v>382</v>
      </c>
      <c r="B373" s="9" t="s">
        <v>473</v>
      </c>
      <c r="C373" s="10">
        <v>902</v>
      </c>
      <c r="D373" s="9" t="s">
        <v>58</v>
      </c>
      <c r="E373" s="10">
        <v>8.6076974360000005</v>
      </c>
      <c r="F373" s="10">
        <v>0.84005033799999995</v>
      </c>
      <c r="G373" s="10">
        <v>19.020213760000001</v>
      </c>
      <c r="H373" s="10">
        <v>15.95891138</v>
      </c>
      <c r="I373" s="10">
        <v>80.883204000000006</v>
      </c>
      <c r="J373" s="10">
        <v>32.006816710000003</v>
      </c>
      <c r="K373" s="10">
        <v>81.265639660000005</v>
      </c>
      <c r="L373" s="11">
        <v>4.3460648148148156E-3</v>
      </c>
      <c r="M373" s="11">
        <v>4.861099537037037E-3</v>
      </c>
      <c r="N373" s="10">
        <v>3.8364261800000001</v>
      </c>
      <c r="O373" s="10">
        <v>11.644333809999992</v>
      </c>
      <c r="P373" s="10">
        <v>0.32946721062782747</v>
      </c>
      <c r="Q373" s="9">
        <v>0.3594859956697084</v>
      </c>
      <c r="R373">
        <v>9.3553238700000065</v>
      </c>
      <c r="S373">
        <v>0.80342285120388635</v>
      </c>
      <c r="T373" s="9">
        <v>0.78015973582852882</v>
      </c>
      <c r="U373" s="3">
        <v>13.674224004999999</v>
      </c>
      <c r="V373" s="3">
        <v>8.7602770825</v>
      </c>
      <c r="W373" s="3">
        <v>0.59878035519999995</v>
      </c>
      <c r="X373" s="3">
        <v>0.77172135620000004</v>
      </c>
      <c r="Y373" s="3">
        <v>18.72081111</v>
      </c>
      <c r="Z373" s="3">
        <v>20.105796975000001</v>
      </c>
      <c r="AA373" s="3">
        <v>11.179766545</v>
      </c>
      <c r="AB373" s="3">
        <v>15.363756904999999</v>
      </c>
      <c r="AC373" s="3">
        <v>92.524605794999999</v>
      </c>
      <c r="AD373" s="3">
        <v>80.885367105</v>
      </c>
      <c r="AE373" s="3">
        <v>31.751290610000002</v>
      </c>
      <c r="AF373" s="3">
        <v>31.683382385000002</v>
      </c>
      <c r="AG373" s="3">
        <v>71.367391775000002</v>
      </c>
      <c r="AH373" s="3">
        <v>80.447975685000003</v>
      </c>
      <c r="AI373" s="12">
        <v>43673</v>
      </c>
      <c r="AJ373" s="13">
        <v>656.86666666666667</v>
      </c>
      <c r="AK373" s="16">
        <v>3.082789</v>
      </c>
      <c r="AL373" s="10">
        <v>8.2789000000000001E-2</v>
      </c>
      <c r="AM373" s="10">
        <v>0.81749059504234622</v>
      </c>
      <c r="AN373" s="14">
        <v>12</v>
      </c>
      <c r="AO373" s="10">
        <v>285.14999999999998</v>
      </c>
      <c r="AP373" s="14">
        <v>10.5</v>
      </c>
      <c r="AQ373" s="14">
        <v>37</v>
      </c>
      <c r="AR373" s="10">
        <v>310.14999999999998</v>
      </c>
      <c r="AS373" s="14">
        <v>47.1</v>
      </c>
      <c r="AT373" s="14">
        <v>0.5</v>
      </c>
      <c r="AU373" s="10">
        <v>0.9501883006105416</v>
      </c>
      <c r="AV373" s="10">
        <v>18.072784589863641</v>
      </c>
      <c r="AW373" s="10">
        <v>0.67728570826009793</v>
      </c>
      <c r="AX373" s="10">
        <v>0.87290079037208912</v>
      </c>
      <c r="AY373" s="10">
        <v>12.689638038845562</v>
      </c>
      <c r="AZ373" s="10">
        <v>17.466464046694256</v>
      </c>
      <c r="BA373" s="10">
        <v>4.2814763759176735</v>
      </c>
      <c r="BB373" s="10">
        <v>0.3676875333340926</v>
      </c>
      <c r="BC373" s="2">
        <v>0.41042579258318812</v>
      </c>
      <c r="BD373" s="1" t="s">
        <v>59</v>
      </c>
      <c r="BF373" s="9">
        <v>0.78015973582852882</v>
      </c>
      <c r="BG373">
        <v>61</v>
      </c>
      <c r="BH373" s="19">
        <v>153.1</v>
      </c>
      <c r="BI373">
        <v>154</v>
      </c>
      <c r="BJ373" s="19">
        <v>32.299999999999997</v>
      </c>
      <c r="BK373">
        <v>91</v>
      </c>
      <c r="BL373" s="20">
        <v>13.7</v>
      </c>
      <c r="BM373">
        <v>86</v>
      </c>
      <c r="BN373">
        <v>77</v>
      </c>
      <c r="BO373" s="20">
        <v>13.6</v>
      </c>
      <c r="BP373">
        <v>85</v>
      </c>
      <c r="BQ373" s="19">
        <v>12.1</v>
      </c>
      <c r="BR373">
        <v>89</v>
      </c>
      <c r="BS373">
        <v>69</v>
      </c>
      <c r="BT373" s="20">
        <v>4.5</v>
      </c>
      <c r="BU373" s="20">
        <v>1.5999999999999996</v>
      </c>
      <c r="BV373" s="20">
        <v>-3</v>
      </c>
      <c r="BW373" s="20">
        <v>8</v>
      </c>
      <c r="BX373" s="20">
        <v>6</v>
      </c>
      <c r="BY373" s="20">
        <v>9.1</v>
      </c>
      <c r="BZ373" s="25">
        <f t="shared" si="11"/>
        <v>69.853224980000007</v>
      </c>
      <c r="CA373" s="25">
        <f t="shared" si="10"/>
        <v>29.801359741053719</v>
      </c>
    </row>
    <row r="374" spans="1:79" x14ac:dyDescent="0.3">
      <c r="A374" s="2">
        <v>383</v>
      </c>
      <c r="B374" s="9" t="s">
        <v>474</v>
      </c>
      <c r="C374" s="10">
        <v>898</v>
      </c>
      <c r="D374" s="9" t="s">
        <v>58</v>
      </c>
      <c r="E374" s="10"/>
      <c r="F374" s="10"/>
      <c r="G374" s="10"/>
      <c r="H374" s="10"/>
      <c r="I374" s="10"/>
      <c r="J374" s="10"/>
      <c r="K374" s="10"/>
      <c r="L374" s="11"/>
      <c r="M374" s="11"/>
      <c r="N374" s="10">
        <v>0</v>
      </c>
      <c r="O374" s="10">
        <v>0</v>
      </c>
      <c r="P374" s="10" t="e">
        <v>#DIV/0!</v>
      </c>
      <c r="Q374" s="9" t="e">
        <v>#DIV/0!</v>
      </c>
      <c r="R374">
        <v>0</v>
      </c>
      <c r="S374" t="e">
        <v>#DIV/0!</v>
      </c>
      <c r="T374" s="9" t="e">
        <v>#DIV/0!</v>
      </c>
      <c r="U374" s="3" t="e">
        <v>#DIV/0!</v>
      </c>
      <c r="V374" s="3" t="e">
        <v>#DIV/0!</v>
      </c>
      <c r="W374" s="3" t="e">
        <v>#DIV/0!</v>
      </c>
      <c r="X374" s="3" t="e">
        <v>#DIV/0!</v>
      </c>
      <c r="Y374" s="3" t="e">
        <v>#DIV/0!</v>
      </c>
      <c r="Z374" s="3" t="e">
        <v>#DIV/0!</v>
      </c>
      <c r="AA374" s="3" t="e">
        <v>#DIV/0!</v>
      </c>
      <c r="AB374" s="3" t="e">
        <v>#DIV/0!</v>
      </c>
      <c r="AC374" s="3" t="e">
        <v>#DIV/0!</v>
      </c>
      <c r="AD374" s="3" t="e">
        <v>#DIV/0!</v>
      </c>
      <c r="AE374" s="3" t="e">
        <v>#DIV/0!</v>
      </c>
      <c r="AF374" s="3" t="e">
        <v>#DIV/0!</v>
      </c>
      <c r="AG374" s="3" t="e">
        <v>#DIV/0!</v>
      </c>
      <c r="AH374" s="3" t="e">
        <v>#DIV/0!</v>
      </c>
      <c r="AI374" s="12">
        <v>43673</v>
      </c>
      <c r="AJ374" s="13">
        <v>656.86666666666667</v>
      </c>
      <c r="AK374" s="16">
        <v>3.082789</v>
      </c>
      <c r="AL374" s="10">
        <v>8.2789000000000001E-2</v>
      </c>
      <c r="AM374" s="10" t="s">
        <v>518</v>
      </c>
      <c r="AN374" s="14">
        <v>12</v>
      </c>
      <c r="AO374" s="10">
        <v>285.14999999999998</v>
      </c>
      <c r="AP374" s="14">
        <v>10.5</v>
      </c>
      <c r="AQ374" s="14">
        <v>37</v>
      </c>
      <c r="AR374" s="10">
        <v>310.14999999999998</v>
      </c>
      <c r="AS374" s="14">
        <v>47.1</v>
      </c>
      <c r="AT374" s="14">
        <v>0.5</v>
      </c>
      <c r="AU374" s="10" t="s">
        <v>518</v>
      </c>
      <c r="AV374" s="10" t="s">
        <v>518</v>
      </c>
      <c r="AW374" s="10" t="e">
        <v>#DIV/0!</v>
      </c>
      <c r="AX374" s="10" t="e">
        <v>#DIV/0!</v>
      </c>
      <c r="AY374" s="10" t="e">
        <v>#DIV/0!</v>
      </c>
      <c r="AZ374" s="10" t="e">
        <v>#DIV/0!</v>
      </c>
      <c r="BA374" s="10" t="s">
        <v>518</v>
      </c>
      <c r="BB374" s="10" t="s">
        <v>518</v>
      </c>
      <c r="BC374" s="2" t="e">
        <v>#DIV/0!</v>
      </c>
      <c r="BD374" s="1" t="s">
        <v>59</v>
      </c>
      <c r="BF374" s="9" t="e">
        <v>#DIV/0!</v>
      </c>
      <c r="BH374" s="19"/>
      <c r="BJ374" s="19"/>
      <c r="BL374" s="20"/>
      <c r="BO374" s="20"/>
      <c r="BQ374" s="19"/>
      <c r="BT374" s="20"/>
      <c r="BU374" s="20"/>
      <c r="BV374" s="20"/>
      <c r="BW374" s="20"/>
      <c r="BX374" s="20"/>
      <c r="BY374" s="20"/>
      <c r="BZ374" s="25"/>
      <c r="CA374" s="25"/>
    </row>
    <row r="375" spans="1:79" x14ac:dyDescent="0.3">
      <c r="A375" s="2">
        <v>384</v>
      </c>
      <c r="B375" s="9" t="s">
        <v>476</v>
      </c>
      <c r="C375" s="10">
        <v>860</v>
      </c>
      <c r="D375" s="9" t="s">
        <v>58</v>
      </c>
      <c r="E375" s="10">
        <v>9.5095027109999997</v>
      </c>
      <c r="F375" s="10">
        <v>0.53669672390000001</v>
      </c>
      <c r="G375" s="10">
        <v>21.018156529999999</v>
      </c>
      <c r="H375" s="10">
        <v>11.277251489999999</v>
      </c>
      <c r="I375" s="10">
        <v>78.841530340000006</v>
      </c>
      <c r="J375" s="10">
        <v>33.485563749999997</v>
      </c>
      <c r="K375" s="10">
        <v>92.849086709999995</v>
      </c>
      <c r="L375" s="11">
        <v>6.4004629629629628E-3</v>
      </c>
      <c r="M375" s="11">
        <v>6.898136574074073E-3</v>
      </c>
      <c r="N375" s="10">
        <v>1.7854345249999994</v>
      </c>
      <c r="O375" s="10">
        <v>12.384825159999991</v>
      </c>
      <c r="P375" s="10">
        <v>0.14416307876242968</v>
      </c>
      <c r="Q375" s="9">
        <v>0.20427683898444196</v>
      </c>
      <c r="R375">
        <v>11.549080149999995</v>
      </c>
      <c r="S375">
        <v>0.93251862669008423</v>
      </c>
      <c r="T375" s="9">
        <v>1.0301847132785242</v>
      </c>
      <c r="U375" s="3">
        <v>13.701598539999999</v>
      </c>
      <c r="V375" s="3">
        <v>9.5242386886666672</v>
      </c>
      <c r="W375" s="3">
        <v>0.46149702066666665</v>
      </c>
      <c r="X375" s="3">
        <v>0.53040116833333339</v>
      </c>
      <c r="Y375" s="3">
        <v>20.257955693333333</v>
      </c>
      <c r="Z375" s="3">
        <v>21.786256530000003</v>
      </c>
      <c r="AA375" s="3">
        <v>9.3545390360000003</v>
      </c>
      <c r="AB375" s="3">
        <v>11.54151665</v>
      </c>
      <c r="AC375" s="3">
        <v>88.840415013333327</v>
      </c>
      <c r="AD375" s="3">
        <v>77.914487656666665</v>
      </c>
      <c r="AE375" s="3">
        <v>33.421304103333334</v>
      </c>
      <c r="AF375" s="3">
        <v>33.50186283</v>
      </c>
      <c r="AG375" s="3">
        <v>80.945989859999997</v>
      </c>
      <c r="AH375" s="3">
        <v>92.139454716666663</v>
      </c>
      <c r="AI375" s="12">
        <v>43673</v>
      </c>
      <c r="AJ375" s="13">
        <v>656.86666666666667</v>
      </c>
      <c r="AK375" s="16">
        <v>3.082789</v>
      </c>
      <c r="AL375" s="10">
        <v>8.2789000000000001E-2</v>
      </c>
      <c r="AM375" s="10">
        <v>0.52228361126888667</v>
      </c>
      <c r="AN375" s="14">
        <v>12</v>
      </c>
      <c r="AO375" s="10">
        <v>285.14999999999998</v>
      </c>
      <c r="AP375" s="14">
        <v>10.5</v>
      </c>
      <c r="AQ375" s="14">
        <v>37</v>
      </c>
      <c r="AR375" s="10">
        <v>310.14999999999998</v>
      </c>
      <c r="AS375" s="14">
        <v>47.1</v>
      </c>
      <c r="AT375" s="14">
        <v>0.5</v>
      </c>
      <c r="AU375" s="10">
        <v>0.60706236871460684</v>
      </c>
      <c r="AV375" s="10">
        <v>12.759331889116181</v>
      </c>
      <c r="AW375" s="10">
        <v>0.52200332523893123</v>
      </c>
      <c r="AX375" s="10">
        <v>0.59994141063067563</v>
      </c>
      <c r="AY375" s="10">
        <v>10.57531993996353</v>
      </c>
      <c r="AZ375" s="10">
        <v>13.05819023213995</v>
      </c>
      <c r="BA375" s="10">
        <v>2.0269825671115029</v>
      </c>
      <c r="BB375" s="10">
        <v>0.16366662758051437</v>
      </c>
      <c r="BC375" s="2">
        <v>0.23187237020800797</v>
      </c>
      <c r="BD375" s="1" t="s">
        <v>59</v>
      </c>
      <c r="BF375" s="9">
        <v>1.0301847132785242</v>
      </c>
      <c r="BG375">
        <v>60</v>
      </c>
      <c r="BH375" s="19">
        <v>146.5</v>
      </c>
      <c r="BI375">
        <v>92</v>
      </c>
      <c r="BJ375" s="19">
        <v>32</v>
      </c>
      <c r="BK375">
        <v>91</v>
      </c>
      <c r="BL375" s="20">
        <v>13.6</v>
      </c>
      <c r="BM375">
        <v>89</v>
      </c>
      <c r="BN375">
        <v>81</v>
      </c>
      <c r="BO375" s="20">
        <v>3.18</v>
      </c>
      <c r="BP375">
        <v>87</v>
      </c>
      <c r="BQ375" s="19">
        <v>8.8000000000000007</v>
      </c>
      <c r="BR375">
        <v>87</v>
      </c>
      <c r="BS375">
        <v>78</v>
      </c>
      <c r="BT375" s="20">
        <v>8.39</v>
      </c>
      <c r="BU375" s="20">
        <v>4.7999999999999989</v>
      </c>
      <c r="BV375" s="20">
        <v>2</v>
      </c>
      <c r="BW375" s="20">
        <v>3</v>
      </c>
      <c r="BX375" s="20">
        <v>4</v>
      </c>
      <c r="BY375" s="20">
        <v>-5.2100000000000009</v>
      </c>
      <c r="BZ375" s="25">
        <f t="shared" si="11"/>
        <v>41.730498040000001</v>
      </c>
      <c r="CA375" s="25">
        <f t="shared" si="10"/>
        <v>19.443673445235238</v>
      </c>
    </row>
    <row r="376" spans="1:79" x14ac:dyDescent="0.3">
      <c r="A376" s="2">
        <v>385</v>
      </c>
      <c r="B376" s="9" t="s">
        <v>477</v>
      </c>
      <c r="C376" s="10">
        <v>877</v>
      </c>
      <c r="D376" s="9" t="s">
        <v>58</v>
      </c>
      <c r="E376" s="10">
        <v>9.3328728840000004</v>
      </c>
      <c r="F376" s="10">
        <v>0.73236571790000005</v>
      </c>
      <c r="G376" s="10">
        <v>20.47588167</v>
      </c>
      <c r="H376" s="10">
        <v>14.970494370000001</v>
      </c>
      <c r="I376" s="10">
        <v>78.59042633</v>
      </c>
      <c r="J376" s="10">
        <v>32.287553809999999</v>
      </c>
      <c r="K376" s="10">
        <v>85.772895939999998</v>
      </c>
      <c r="L376" s="11">
        <v>9.0393518518518522E-3</v>
      </c>
      <c r="M376" s="11">
        <v>9.6469791666666665E-3</v>
      </c>
      <c r="N376" s="10">
        <v>2.92773225</v>
      </c>
      <c r="O376" s="10">
        <v>10.496869050000001</v>
      </c>
      <c r="P376" s="10">
        <v>0.27891481126936607</v>
      </c>
      <c r="Q376" s="9">
        <v>0.26221660789890999</v>
      </c>
      <c r="R376">
        <v>-3.4500390000005154E-2</v>
      </c>
      <c r="S376">
        <v>-3.2867314849474236E-3</v>
      </c>
      <c r="T376" s="9">
        <v>0.2076441562834066</v>
      </c>
      <c r="U376" s="3">
        <v>13.66701995</v>
      </c>
      <c r="V376" s="3">
        <v>9.5022404529999989</v>
      </c>
      <c r="W376" s="3">
        <v>0.61379543579999996</v>
      </c>
      <c r="X376" s="3">
        <v>0.73077589654999997</v>
      </c>
      <c r="Y376" s="3">
        <v>19.660418780000001</v>
      </c>
      <c r="Z376" s="3">
        <v>20.294023840000001</v>
      </c>
      <c r="AA376" s="3">
        <v>12.060848865000001</v>
      </c>
      <c r="AB376" s="3">
        <v>14.81096544</v>
      </c>
      <c r="AC376" s="3">
        <v>89.87211228999999</v>
      </c>
      <c r="AD376" s="3">
        <v>79.384761144999999</v>
      </c>
      <c r="AE376" s="3">
        <v>31.622694279999997</v>
      </c>
      <c r="AF376" s="3">
        <v>32.002927415000002</v>
      </c>
      <c r="AG376" s="3">
        <v>83.466169129999997</v>
      </c>
      <c r="AH376" s="3">
        <v>85.641798690000002</v>
      </c>
      <c r="AI376" s="12">
        <v>43673</v>
      </c>
      <c r="AJ376" s="13">
        <v>656.86666666666667</v>
      </c>
      <c r="AK376" s="16">
        <v>3.082789</v>
      </c>
      <c r="AL376" s="10">
        <v>8.2789000000000001E-2</v>
      </c>
      <c r="AM376" s="10">
        <v>0.71269786991584572</v>
      </c>
      <c r="AN376" s="14">
        <v>12</v>
      </c>
      <c r="AO376" s="10">
        <v>285.14999999999998</v>
      </c>
      <c r="AP376" s="14">
        <v>10.5</v>
      </c>
      <c r="AQ376" s="14">
        <v>37</v>
      </c>
      <c r="AR376" s="10">
        <v>310.14999999999998</v>
      </c>
      <c r="AS376" s="14">
        <v>47.1</v>
      </c>
      <c r="AT376" s="14">
        <v>0.5</v>
      </c>
      <c r="AU376" s="10">
        <v>0.82838528292672442</v>
      </c>
      <c r="AV376" s="10">
        <v>16.961919030377079</v>
      </c>
      <c r="AW376" s="10">
        <v>0.69426939753854255</v>
      </c>
      <c r="AX376" s="10">
        <v>0.82658702206246792</v>
      </c>
      <c r="AY376" s="10">
        <v>13.649615474315484</v>
      </c>
      <c r="AZ376" s="10">
        <v>16.775103759388877</v>
      </c>
      <c r="BA376" s="10">
        <v>3.3283132312054651</v>
      </c>
      <c r="BB376" s="10">
        <v>0.3170767602559989</v>
      </c>
      <c r="BC376" s="2">
        <v>0.29800726038197278</v>
      </c>
      <c r="BD376" s="1" t="s">
        <v>59</v>
      </c>
      <c r="BF376" s="9">
        <v>0.2076441562834066</v>
      </c>
      <c r="BG376">
        <v>70</v>
      </c>
      <c r="BH376" s="19">
        <v>153.1</v>
      </c>
      <c r="BI376">
        <v>111</v>
      </c>
      <c r="BJ376" s="19">
        <v>32.6</v>
      </c>
      <c r="BK376">
        <v>88</v>
      </c>
      <c r="BL376" s="20">
        <v>13.7</v>
      </c>
      <c r="BM376">
        <v>87</v>
      </c>
      <c r="BN376">
        <v>82</v>
      </c>
      <c r="BO376" s="20">
        <v>3.52</v>
      </c>
      <c r="BP376">
        <v>87</v>
      </c>
      <c r="BQ376" s="19">
        <v>14</v>
      </c>
      <c r="BR376">
        <v>90</v>
      </c>
      <c r="BS376">
        <v>83</v>
      </c>
      <c r="BT376" s="20">
        <v>4.7</v>
      </c>
      <c r="BU376" s="20">
        <v>-0.30000000000000071</v>
      </c>
      <c r="BV376" s="20">
        <v>-3</v>
      </c>
      <c r="BW376" s="20">
        <v>-1</v>
      </c>
      <c r="BX376" s="20">
        <v>1</v>
      </c>
      <c r="BY376" s="20">
        <v>-1.1800000000000002</v>
      </c>
      <c r="BZ376" s="25">
        <f t="shared" si="11"/>
        <v>50.348753070000001</v>
      </c>
      <c r="CA376" s="25">
        <f t="shared" si="10"/>
        <v>21.480200852317939</v>
      </c>
    </row>
    <row r="377" spans="1:79" x14ac:dyDescent="0.3">
      <c r="A377" s="2">
        <v>386</v>
      </c>
      <c r="B377" s="9" t="s">
        <v>478</v>
      </c>
      <c r="C377" s="10">
        <v>834</v>
      </c>
      <c r="D377" s="9" t="s">
        <v>58</v>
      </c>
      <c r="E377" s="10">
        <v>10.619864120000001</v>
      </c>
      <c r="F377" s="10">
        <v>0.4229553962</v>
      </c>
      <c r="G377" s="10">
        <v>27.60168535</v>
      </c>
      <c r="H377" s="10">
        <v>11.63002135</v>
      </c>
      <c r="I377" s="10">
        <v>71.019060640000006</v>
      </c>
      <c r="J377" s="10">
        <v>27.335440370000001</v>
      </c>
      <c r="K377" s="10">
        <v>76.053643370000003</v>
      </c>
      <c r="L377" s="11">
        <v>5.7986111111111112E-3</v>
      </c>
      <c r="M377" s="11">
        <v>6.1631828703703701E-3</v>
      </c>
      <c r="N377" s="10">
        <v>0.50494664999999905</v>
      </c>
      <c r="O377" s="10">
        <v>9.9549850299999889</v>
      </c>
      <c r="P377" s="10">
        <v>5.0722994407154783E-2</v>
      </c>
      <c r="Q377" s="9">
        <v>3.9843549555557238E-2</v>
      </c>
      <c r="R377">
        <v>5.6155091500000083</v>
      </c>
      <c r="S377">
        <v>0.56409016518631716</v>
      </c>
      <c r="T377" s="9">
        <v>0.72026262285562015</v>
      </c>
      <c r="U377" s="3">
        <v>13.718651704999999</v>
      </c>
      <c r="V377" s="3">
        <v>10.60671469</v>
      </c>
      <c r="W377" s="3">
        <v>0.40725509630000001</v>
      </c>
      <c r="X377" s="3">
        <v>0.39764272945000001</v>
      </c>
      <c r="Y377" s="3">
        <v>25.844973914999997</v>
      </c>
      <c r="Z377" s="3">
        <v>27.188443069999998</v>
      </c>
      <c r="AA377" s="3">
        <v>10.447391683500001</v>
      </c>
      <c r="AB377" s="3">
        <v>10.8015994515</v>
      </c>
      <c r="AC377" s="3">
        <v>81.03158157</v>
      </c>
      <c r="AD377" s="3">
        <v>72.541657235000002</v>
      </c>
      <c r="AE377" s="3">
        <v>26.442558230000003</v>
      </c>
      <c r="AF377" s="3">
        <v>26.993588665000001</v>
      </c>
      <c r="AG377" s="3">
        <v>71.030590884999995</v>
      </c>
      <c r="AH377" s="3">
        <v>76.916763924999998</v>
      </c>
      <c r="AI377" s="12">
        <v>43673</v>
      </c>
      <c r="AJ377" s="13">
        <v>656.86666666666667</v>
      </c>
      <c r="AK377" s="16">
        <v>3.082789</v>
      </c>
      <c r="AL377" s="10">
        <v>8.2789000000000001E-2</v>
      </c>
      <c r="AM377" s="10">
        <v>0.4115968328030235</v>
      </c>
      <c r="AN377" s="14">
        <v>12</v>
      </c>
      <c r="AO377" s="10">
        <v>285.14999999999998</v>
      </c>
      <c r="AP377" s="14">
        <v>10.5</v>
      </c>
      <c r="AQ377" s="14">
        <v>37</v>
      </c>
      <c r="AR377" s="10">
        <v>310.14999999999998</v>
      </c>
      <c r="AS377" s="14">
        <v>47.1</v>
      </c>
      <c r="AT377" s="14">
        <v>0.5</v>
      </c>
      <c r="AU377" s="10">
        <v>0.47840855597553061</v>
      </c>
      <c r="AV377" s="10">
        <v>13.204882430784458</v>
      </c>
      <c r="AW377" s="10">
        <v>0.46064980914069886</v>
      </c>
      <c r="AX377" s="10">
        <v>0.44977717674132156</v>
      </c>
      <c r="AY377" s="10">
        <v>11.85214898580551</v>
      </c>
      <c r="AZ377" s="10">
        <v>12.240572860451039</v>
      </c>
      <c r="BA377" s="10">
        <v>0.59894439045695513</v>
      </c>
      <c r="BB377" s="10">
        <v>6.0165272840893042E-2</v>
      </c>
      <c r="BC377" s="2">
        <v>4.2745042977430175E-2</v>
      </c>
      <c r="BD377" s="1" t="s">
        <v>59</v>
      </c>
      <c r="BF377" s="9">
        <v>0.72026262285562015</v>
      </c>
      <c r="BG377">
        <v>80</v>
      </c>
      <c r="BH377" s="19">
        <v>138.80000000000001</v>
      </c>
      <c r="BI377">
        <v>84</v>
      </c>
      <c r="BJ377" s="19">
        <v>28.4</v>
      </c>
      <c r="BK377">
        <v>92</v>
      </c>
      <c r="BL377" s="20">
        <v>14.1</v>
      </c>
      <c r="BM377">
        <v>79</v>
      </c>
      <c r="BN377">
        <v>83</v>
      </c>
      <c r="BO377" s="20">
        <v>4.79</v>
      </c>
      <c r="BP377">
        <v>87</v>
      </c>
      <c r="BQ377" s="19">
        <v>13.1</v>
      </c>
      <c r="BR377">
        <v>87</v>
      </c>
      <c r="BS377">
        <v>63</v>
      </c>
      <c r="BT377" s="20">
        <v>4.13</v>
      </c>
      <c r="BU377" s="20">
        <v>1</v>
      </c>
      <c r="BV377" s="20">
        <v>-8</v>
      </c>
      <c r="BW377" s="20">
        <v>20</v>
      </c>
      <c r="BX377" s="20">
        <v>5</v>
      </c>
      <c r="BY377" s="20">
        <v>0.66000000000000014</v>
      </c>
      <c r="BZ377" s="25">
        <f t="shared" si="11"/>
        <v>38.101759080000001</v>
      </c>
      <c r="CA377" s="25">
        <f t="shared" si="10"/>
        <v>19.777258697439557</v>
      </c>
    </row>
    <row r="378" spans="1:79" x14ac:dyDescent="0.3">
      <c r="A378" s="2">
        <v>387</v>
      </c>
      <c r="B378" s="9" t="s">
        <v>479</v>
      </c>
      <c r="C378" s="10">
        <v>899</v>
      </c>
      <c r="D378" s="9" t="s">
        <v>58</v>
      </c>
      <c r="E378" s="10">
        <v>8.7628438670000008</v>
      </c>
      <c r="F378" s="10">
        <v>0.71170506850000004</v>
      </c>
      <c r="G378" s="10">
        <v>17.302706919999999</v>
      </c>
      <c r="H378" s="10">
        <v>12.328831940000001</v>
      </c>
      <c r="I378" s="10">
        <v>79.277795380000001</v>
      </c>
      <c r="J378" s="10">
        <v>34.657386000000002</v>
      </c>
      <c r="K378" s="10">
        <v>87.055841459999996</v>
      </c>
      <c r="L378" s="11">
        <v>4.8553240740740744E-3</v>
      </c>
      <c r="M378" s="11">
        <v>5.5208217592592592E-3</v>
      </c>
      <c r="N378" s="10">
        <v>4.3126765540000012</v>
      </c>
      <c r="O378" s="10">
        <v>10.01078296</v>
      </c>
      <c r="P378" s="10">
        <v>0.43080312211663424</v>
      </c>
      <c r="Q378" s="9">
        <v>0.34644087944217244</v>
      </c>
      <c r="R378">
        <v>12.451089819999993</v>
      </c>
      <c r="S378">
        <v>1.2437678321216938</v>
      </c>
      <c r="T378" s="9">
        <v>1.1406082737442951</v>
      </c>
      <c r="U378" s="3">
        <v>13.715989710000001</v>
      </c>
      <c r="V378" s="3">
        <v>8.8260172306666664</v>
      </c>
      <c r="W378" s="3">
        <v>0.53735081123333328</v>
      </c>
      <c r="X378" s="3">
        <v>0.64728957553333333</v>
      </c>
      <c r="Y378" s="3">
        <v>15.404242346666669</v>
      </c>
      <c r="Z378" s="3">
        <v>18.156883736666668</v>
      </c>
      <c r="AA378" s="3">
        <v>8.2291639080000003</v>
      </c>
      <c r="AB378" s="3">
        <v>11.72882147</v>
      </c>
      <c r="AC378" s="3">
        <v>89.903934226666664</v>
      </c>
      <c r="AD378" s="3">
        <v>79.73412857000001</v>
      </c>
      <c r="AE378" s="3">
        <v>33.443757663333336</v>
      </c>
      <c r="AF378" s="3">
        <v>33.518149889999997</v>
      </c>
      <c r="AG378" s="3">
        <v>75.485053903333323</v>
      </c>
      <c r="AH378" s="3">
        <v>87.067028136666679</v>
      </c>
      <c r="AI378" s="12">
        <v>43673</v>
      </c>
      <c r="AJ378" s="13">
        <v>656.86666666666667</v>
      </c>
      <c r="AK378" s="16">
        <v>3.082789</v>
      </c>
      <c r="AL378" s="10">
        <v>8.2789000000000001E-2</v>
      </c>
      <c r="AM378" s="10">
        <v>0.69259206695625297</v>
      </c>
      <c r="AN378" s="14">
        <v>12</v>
      </c>
      <c r="AO378" s="10">
        <v>285.14999999999998</v>
      </c>
      <c r="AP378" s="14">
        <v>10.5</v>
      </c>
      <c r="AQ378" s="14">
        <v>37</v>
      </c>
      <c r="AR378" s="10">
        <v>310.14999999999998</v>
      </c>
      <c r="AS378" s="14">
        <v>47.1</v>
      </c>
      <c r="AT378" s="14">
        <v>0.5</v>
      </c>
      <c r="AU378" s="10">
        <v>0.80501584129345871</v>
      </c>
      <c r="AV378" s="10">
        <v>13.928953167857948</v>
      </c>
      <c r="AW378" s="10">
        <v>0.60780221263061629</v>
      </c>
      <c r="AX378" s="10">
        <v>0.73215491257731857</v>
      </c>
      <c r="AY378" s="10">
        <v>9.321402684752444</v>
      </c>
      <c r="AZ378" s="10">
        <v>13.258031316090621</v>
      </c>
      <c r="BA378" s="10">
        <v>4.8944084475966978</v>
      </c>
      <c r="BB378" s="10">
        <v>0.48891365112531593</v>
      </c>
      <c r="BC378" s="2">
        <v>0.38958010148787886</v>
      </c>
      <c r="BD378" s="1" t="s">
        <v>59</v>
      </c>
      <c r="BF378" s="9">
        <v>1.1406082737442951</v>
      </c>
      <c r="BG378">
        <v>63</v>
      </c>
      <c r="BH378" s="19">
        <v>143.30000000000001</v>
      </c>
      <c r="BI378">
        <v>98</v>
      </c>
      <c r="BJ378" s="19">
        <v>27.9</v>
      </c>
      <c r="BK378">
        <v>90</v>
      </c>
      <c r="BL378" s="20">
        <v>16.399999999999999</v>
      </c>
      <c r="BM378">
        <v>88</v>
      </c>
      <c r="BN378">
        <v>85</v>
      </c>
      <c r="BO378" s="20">
        <v>3.56</v>
      </c>
      <c r="BP378">
        <v>83</v>
      </c>
      <c r="BQ378" s="19">
        <v>16.399999999999999</v>
      </c>
      <c r="BR378">
        <v>90</v>
      </c>
      <c r="BS378">
        <v>61</v>
      </c>
      <c r="BT378" s="20">
        <v>13.36</v>
      </c>
      <c r="BU378" s="20">
        <v>0</v>
      </c>
      <c r="BV378" s="20">
        <v>-2</v>
      </c>
      <c r="BW378" s="20">
        <v>24</v>
      </c>
      <c r="BX378" s="20">
        <v>7</v>
      </c>
      <c r="BY378" s="20">
        <v>-9.7999999999999989</v>
      </c>
      <c r="BZ378" s="25">
        <f t="shared" si="11"/>
        <v>44.452052260000002</v>
      </c>
      <c r="CA378" s="25">
        <f t="shared" si="10"/>
        <v>21.647085647890002</v>
      </c>
    </row>
    <row r="379" spans="1:79" x14ac:dyDescent="0.3">
      <c r="A379" s="2">
        <v>388</v>
      </c>
      <c r="B379" s="9" t="s">
        <v>480</v>
      </c>
      <c r="C379" s="10">
        <v>816</v>
      </c>
      <c r="D379" s="9" t="s">
        <v>58</v>
      </c>
      <c r="E379" s="10">
        <v>7.4421095719999997</v>
      </c>
      <c r="F379" s="10">
        <v>0.89263096040000001</v>
      </c>
      <c r="G379" s="10">
        <v>21.921765390000001</v>
      </c>
      <c r="H379" s="10">
        <v>19.575487970000001</v>
      </c>
      <c r="I379" s="10">
        <v>84.024520629999998</v>
      </c>
      <c r="J379" s="10">
        <v>33.611732170000003</v>
      </c>
      <c r="K379" s="10">
        <v>82.553034510000003</v>
      </c>
      <c r="L379" s="11">
        <v>5.208333333333333E-3</v>
      </c>
      <c r="M379" s="11">
        <v>5.6886458333333329E-3</v>
      </c>
      <c r="N379" s="10">
        <v>10.152189083000001</v>
      </c>
      <c r="O379" s="10">
        <v>10.182979450000005</v>
      </c>
      <c r="P379" s="10">
        <v>0.99697629096167883</v>
      </c>
      <c r="Q379" s="9">
        <v>0.78874396080727183</v>
      </c>
      <c r="R379">
        <v>8.6125051700000057</v>
      </c>
      <c r="S379">
        <v>0.84577458024822016</v>
      </c>
      <c r="T379" s="9">
        <v>0.89109277950585974</v>
      </c>
      <c r="U379" s="3">
        <v>13.710450503333334</v>
      </c>
      <c r="V379" s="3">
        <v>7.7812607030000001</v>
      </c>
      <c r="W379" s="3">
        <v>0.54258321183333325</v>
      </c>
      <c r="X379" s="3">
        <v>0.82496632040000006</v>
      </c>
      <c r="Y379" s="3">
        <v>17.126784956666668</v>
      </c>
      <c r="Z379" s="3">
        <v>21.305753469999999</v>
      </c>
      <c r="AA379" s="3">
        <v>9.2791873349999996</v>
      </c>
      <c r="AB379" s="3">
        <v>17.590677863333333</v>
      </c>
      <c r="AC379" s="3">
        <v>94.546097196666665</v>
      </c>
      <c r="AD379" s="3">
        <v>83.949363066666663</v>
      </c>
      <c r="AE379" s="3">
        <v>34.126025800000001</v>
      </c>
      <c r="AF379" s="3">
        <v>33.721968916666661</v>
      </c>
      <c r="AG379" s="3">
        <v>72.980506723333335</v>
      </c>
      <c r="AH379" s="3">
        <v>82.428893730000013</v>
      </c>
      <c r="AI379" s="12">
        <v>43673</v>
      </c>
      <c r="AJ379" s="13">
        <v>656.86666666666667</v>
      </c>
      <c r="AK379" s="16">
        <v>3.082789</v>
      </c>
      <c r="AL379" s="10">
        <v>8.2789000000000001E-2</v>
      </c>
      <c r="AM379" s="10">
        <v>0.86865915286450035</v>
      </c>
      <c r="AN379" s="14">
        <v>12</v>
      </c>
      <c r="AO379" s="10">
        <v>285.14999999999998</v>
      </c>
      <c r="AP379" s="14">
        <v>10.5</v>
      </c>
      <c r="AQ379" s="14">
        <v>37</v>
      </c>
      <c r="AR379" s="10">
        <v>310.14999999999998</v>
      </c>
      <c r="AS379" s="14">
        <v>47.1</v>
      </c>
      <c r="AT379" s="14">
        <v>0.5</v>
      </c>
      <c r="AU379" s="10">
        <v>1.0096627034924566</v>
      </c>
      <c r="AV379" s="10">
        <v>22.133588908994767</v>
      </c>
      <c r="AW379" s="10">
        <v>0.61372062681287165</v>
      </c>
      <c r="AX379" s="10">
        <v>0.93312663608714341</v>
      </c>
      <c r="AY379" s="10">
        <v>10.491371282758365</v>
      </c>
      <c r="AZ379" s="10">
        <v>19.894108138632443</v>
      </c>
      <c r="BA379" s="10">
        <v>11.482464175227008</v>
      </c>
      <c r="BB379" s="10">
        <v>1.1276134093766637</v>
      </c>
      <c r="BC379" s="2">
        <v>0.89229288258159156</v>
      </c>
      <c r="BD379" s="1" t="s">
        <v>59</v>
      </c>
      <c r="BF379" s="9">
        <v>0.89109277950585974</v>
      </c>
      <c r="BG379">
        <v>56</v>
      </c>
      <c r="BH379" s="19">
        <v>152.69999999999999</v>
      </c>
      <c r="BI379">
        <v>106</v>
      </c>
      <c r="BJ379" s="19">
        <v>31.6</v>
      </c>
      <c r="BK379">
        <v>87</v>
      </c>
      <c r="BL379" s="20">
        <v>13.4</v>
      </c>
      <c r="BM379">
        <v>95</v>
      </c>
      <c r="BN379">
        <v>72</v>
      </c>
      <c r="BO379" s="20">
        <v>4.75</v>
      </c>
      <c r="BP379">
        <v>79</v>
      </c>
      <c r="BQ379" s="19">
        <v>12.4</v>
      </c>
      <c r="BR379">
        <v>91</v>
      </c>
      <c r="BS379">
        <v>80</v>
      </c>
      <c r="BT379" s="20">
        <v>3.69</v>
      </c>
      <c r="BU379" s="20">
        <v>1</v>
      </c>
      <c r="BV379" s="20">
        <v>4</v>
      </c>
      <c r="BW379" s="20">
        <v>-8</v>
      </c>
      <c r="BX379" s="20">
        <v>8</v>
      </c>
      <c r="BY379" s="20">
        <v>1.06</v>
      </c>
      <c r="BZ379" s="25">
        <f t="shared" si="11"/>
        <v>48.080791220000002</v>
      </c>
      <c r="CA379" s="25">
        <f t="shared" si="10"/>
        <v>20.620231261866198</v>
      </c>
    </row>
    <row r="380" spans="1:79" x14ac:dyDescent="0.3">
      <c r="A380" s="2">
        <v>389</v>
      </c>
      <c r="B380" s="9" t="s">
        <v>481</v>
      </c>
      <c r="C380" s="10">
        <v>806</v>
      </c>
      <c r="D380" s="9" t="s">
        <v>58</v>
      </c>
      <c r="E380" s="10"/>
      <c r="F380" s="10"/>
      <c r="G380" s="10"/>
      <c r="H380" s="10"/>
      <c r="I380" s="10"/>
      <c r="J380" s="10"/>
      <c r="K380" s="10"/>
      <c r="L380" s="11"/>
      <c r="M380" s="11"/>
      <c r="N380" s="10">
        <v>0</v>
      </c>
      <c r="O380" s="10">
        <v>0</v>
      </c>
      <c r="P380" s="10" t="e">
        <v>#DIV/0!</v>
      </c>
      <c r="Q380" s="9" t="e">
        <v>#DIV/0!</v>
      </c>
      <c r="R380">
        <v>0</v>
      </c>
      <c r="S380" t="e">
        <v>#DIV/0!</v>
      </c>
      <c r="T380" s="9" t="e">
        <v>#DIV/0!</v>
      </c>
      <c r="U380" s="3" t="e">
        <v>#DIV/0!</v>
      </c>
      <c r="V380" s="3" t="e">
        <v>#DIV/0!</v>
      </c>
      <c r="W380" s="3" t="e">
        <v>#DIV/0!</v>
      </c>
      <c r="X380" s="3" t="e">
        <v>#DIV/0!</v>
      </c>
      <c r="Y380" s="3" t="e">
        <v>#DIV/0!</v>
      </c>
      <c r="Z380" s="3" t="e">
        <v>#DIV/0!</v>
      </c>
      <c r="AA380" s="3" t="e">
        <v>#DIV/0!</v>
      </c>
      <c r="AB380" s="3" t="e">
        <v>#DIV/0!</v>
      </c>
      <c r="AC380" s="3" t="e">
        <v>#DIV/0!</v>
      </c>
      <c r="AD380" s="3" t="e">
        <v>#DIV/0!</v>
      </c>
      <c r="AE380" s="3" t="e">
        <v>#DIV/0!</v>
      </c>
      <c r="AF380" s="3" t="e">
        <v>#DIV/0!</v>
      </c>
      <c r="AG380" s="3" t="e">
        <v>#DIV/0!</v>
      </c>
      <c r="AH380" s="3" t="e">
        <v>#DIV/0!</v>
      </c>
      <c r="AI380" s="12">
        <v>43673</v>
      </c>
      <c r="AJ380" s="13">
        <v>656.86666666666667</v>
      </c>
      <c r="AK380" s="16">
        <v>3.082789</v>
      </c>
      <c r="AL380" s="10">
        <v>8.2789000000000001E-2</v>
      </c>
      <c r="AM380" s="10" t="s">
        <v>518</v>
      </c>
      <c r="AN380" s="14">
        <v>12</v>
      </c>
      <c r="AO380" s="10">
        <v>285.14999999999998</v>
      </c>
      <c r="AP380" s="14">
        <v>10.5</v>
      </c>
      <c r="AQ380" s="14">
        <v>37</v>
      </c>
      <c r="AR380" s="10">
        <v>310.14999999999998</v>
      </c>
      <c r="AS380" s="14">
        <v>47.1</v>
      </c>
      <c r="AT380" s="14">
        <v>0.5</v>
      </c>
      <c r="AU380" s="10" t="s">
        <v>518</v>
      </c>
      <c r="AV380" s="10" t="s">
        <v>518</v>
      </c>
      <c r="AW380" s="10" t="e">
        <v>#DIV/0!</v>
      </c>
      <c r="AX380" s="10" t="e">
        <v>#DIV/0!</v>
      </c>
      <c r="AY380" s="10" t="e">
        <v>#DIV/0!</v>
      </c>
      <c r="AZ380" s="10" t="e">
        <v>#DIV/0!</v>
      </c>
      <c r="BA380" s="10" t="s">
        <v>518</v>
      </c>
      <c r="BB380" s="10" t="s">
        <v>518</v>
      </c>
      <c r="BC380" s="2" t="e">
        <v>#DIV/0!</v>
      </c>
      <c r="BD380" s="1" t="s">
        <v>59</v>
      </c>
      <c r="BF380" s="9" t="e">
        <v>#DIV/0!</v>
      </c>
      <c r="BH380" s="19"/>
      <c r="BJ380" s="19"/>
      <c r="BL380" s="20"/>
      <c r="BO380" s="20"/>
      <c r="BQ380" s="19"/>
      <c r="BT380" s="20"/>
      <c r="BU380" s="20"/>
      <c r="BV380" s="20"/>
      <c r="BW380" s="20"/>
      <c r="BX380" s="20"/>
      <c r="BY380" s="20"/>
      <c r="BZ380" s="25"/>
      <c r="CA380" s="25"/>
    </row>
    <row r="381" spans="1:79" x14ac:dyDescent="0.3">
      <c r="A381" s="2">
        <v>390</v>
      </c>
      <c r="B381" s="9" t="s">
        <v>483</v>
      </c>
      <c r="C381" s="10">
        <v>821</v>
      </c>
      <c r="D381" s="9" t="s">
        <v>58</v>
      </c>
      <c r="E381" s="10">
        <v>9.2486376369999999</v>
      </c>
      <c r="F381" s="10">
        <v>0.67778517520000003</v>
      </c>
      <c r="G381" s="10">
        <v>18.44846201</v>
      </c>
      <c r="H381" s="10">
        <v>12.507380230000001</v>
      </c>
      <c r="I381" s="10">
        <v>76.998476999999994</v>
      </c>
      <c r="J381" s="10">
        <v>32.115927069999998</v>
      </c>
      <c r="K381" s="10">
        <v>97.752837659999997</v>
      </c>
      <c r="L381" s="11">
        <v>4.1261574074074074E-3</v>
      </c>
      <c r="M381" s="11">
        <v>4.8321643518518522E-3</v>
      </c>
      <c r="N381" s="10">
        <v>2.2881557100000016</v>
      </c>
      <c r="O381" s="10">
        <v>10.215688650000004</v>
      </c>
      <c r="P381" s="10">
        <v>0.22398447998902166</v>
      </c>
      <c r="Q381" s="9">
        <v>0.11908044357720025</v>
      </c>
      <c r="R381">
        <v>9.2400430999999941</v>
      </c>
      <c r="S381">
        <v>0.90449537144027881</v>
      </c>
      <c r="T381" s="9">
        <v>0.77591643606979899</v>
      </c>
      <c r="U381" s="3">
        <v>13.688257106666667</v>
      </c>
      <c r="V381" s="3">
        <v>9.695728686999999</v>
      </c>
      <c r="W381" s="3">
        <v>0.55092900653333332</v>
      </c>
      <c r="X381" s="3">
        <v>0.59893135403333331</v>
      </c>
      <c r="Y381" s="3">
        <v>18.542099529999998</v>
      </c>
      <c r="Z381" s="3">
        <v>20.030021256666668</v>
      </c>
      <c r="AA381" s="3">
        <v>10.180817601999999</v>
      </c>
      <c r="AB381" s="3">
        <v>11.783553943333333</v>
      </c>
      <c r="AC381" s="3">
        <v>89.406131603333336</v>
      </c>
      <c r="AD381" s="3">
        <v>76.080111416666668</v>
      </c>
      <c r="AE381" s="3">
        <v>30.708987636666667</v>
      </c>
      <c r="AF381" s="3">
        <v>30.977816796666669</v>
      </c>
      <c r="AG381" s="3">
        <v>86.351101976666655</v>
      </c>
      <c r="AH381" s="3">
        <v>96.339788613333326</v>
      </c>
      <c r="AI381" s="12">
        <v>43673</v>
      </c>
      <c r="AJ381" s="13">
        <v>656.86666666666667</v>
      </c>
      <c r="AK381" s="16">
        <v>3.082789</v>
      </c>
      <c r="AL381" s="10">
        <v>8.2789000000000001E-2</v>
      </c>
      <c r="AM381" s="10">
        <v>0.65958310010837595</v>
      </c>
      <c r="AN381" s="14">
        <v>12</v>
      </c>
      <c r="AO381" s="10">
        <v>285.14999999999998</v>
      </c>
      <c r="AP381" s="14">
        <v>10.5</v>
      </c>
      <c r="AQ381" s="14">
        <v>37</v>
      </c>
      <c r="AR381" s="10">
        <v>310.14999999999998</v>
      </c>
      <c r="AS381" s="14">
        <v>47.1</v>
      </c>
      <c r="AT381" s="14">
        <v>0.5</v>
      </c>
      <c r="AU381" s="10">
        <v>0.76664875266356525</v>
      </c>
      <c r="AV381" s="10">
        <v>14.14349038852767</v>
      </c>
      <c r="AW381" s="10">
        <v>0.62316062835149066</v>
      </c>
      <c r="AX381" s="10">
        <v>0.67745650436403226</v>
      </c>
      <c r="AY381" s="10">
        <v>11.534340578442482</v>
      </c>
      <c r="AZ381" s="10">
        <v>13.499821479302588</v>
      </c>
      <c r="BA381" s="10">
        <v>2.5830482323988413</v>
      </c>
      <c r="BB381" s="10">
        <v>0.25285111174554448</v>
      </c>
      <c r="BC381" s="2">
        <v>0.14327395374832749</v>
      </c>
      <c r="BD381" s="1" t="s">
        <v>59</v>
      </c>
      <c r="BF381" s="9">
        <v>0.77591643606979899</v>
      </c>
      <c r="BG381">
        <v>77</v>
      </c>
      <c r="BH381" s="19">
        <v>149.30000000000001</v>
      </c>
      <c r="BI381">
        <v>123</v>
      </c>
      <c r="BJ381" s="19">
        <v>32.200000000000003</v>
      </c>
      <c r="BK381">
        <v>80</v>
      </c>
      <c r="BL381" s="20">
        <v>15.9</v>
      </c>
      <c r="BM381">
        <v>80</v>
      </c>
      <c r="BN381">
        <v>87</v>
      </c>
      <c r="BO381" s="20">
        <v>7.66</v>
      </c>
      <c r="BP381">
        <v>79</v>
      </c>
      <c r="BQ381" s="19">
        <v>14.2</v>
      </c>
      <c r="BR381">
        <v>85</v>
      </c>
      <c r="BS381">
        <v>79</v>
      </c>
      <c r="BT381" s="20">
        <v>6.06</v>
      </c>
      <c r="BU381" s="20">
        <v>1.7000000000000011</v>
      </c>
      <c r="BV381" s="20">
        <v>-5</v>
      </c>
      <c r="BW381" s="20">
        <v>8</v>
      </c>
      <c r="BX381" s="20">
        <v>1</v>
      </c>
      <c r="BY381" s="20">
        <v>1.6000000000000005</v>
      </c>
      <c r="BZ381" s="25">
        <f t="shared" si="11"/>
        <v>55.791861510000004</v>
      </c>
      <c r="CA381" s="25">
        <f t="shared" si="10"/>
        <v>25.029445970007835</v>
      </c>
    </row>
    <row r="382" spans="1:79" x14ac:dyDescent="0.3">
      <c r="A382" s="2">
        <v>391</v>
      </c>
      <c r="B382" s="9" t="s">
        <v>484</v>
      </c>
      <c r="C382" s="10">
        <v>895</v>
      </c>
      <c r="D382" s="9" t="s">
        <v>58</v>
      </c>
      <c r="E382" s="10">
        <v>9.5033436939999998</v>
      </c>
      <c r="F382" s="10">
        <v>0.50662885280000003</v>
      </c>
      <c r="G382" s="10">
        <v>23.83595287</v>
      </c>
      <c r="H382" s="10">
        <v>12.07687453</v>
      </c>
      <c r="I382" s="10">
        <v>83.730807749999997</v>
      </c>
      <c r="J382" s="10">
        <v>31.039290130000001</v>
      </c>
      <c r="K382" s="10">
        <v>67.704814080000006</v>
      </c>
      <c r="L382" s="11">
        <v>3.7789351851851851E-3</v>
      </c>
      <c r="M382" s="11">
        <v>4.3518402777777783E-3</v>
      </c>
      <c r="N382" s="10">
        <v>2.3005914129999994</v>
      </c>
      <c r="O382" s="10">
        <v>10.514919720000009</v>
      </c>
      <c r="P382" s="10">
        <v>0.21879305541668914</v>
      </c>
      <c r="Q382" s="9">
        <v>0.17881268055563559</v>
      </c>
      <c r="R382">
        <v>10.399623990000002</v>
      </c>
      <c r="S382">
        <v>0.98903503468688325</v>
      </c>
      <c r="T382" s="9">
        <v>0.7329887574444558</v>
      </c>
      <c r="U382" s="3">
        <v>13.72999952</v>
      </c>
      <c r="V382" s="3">
        <v>9.5133039616666668</v>
      </c>
      <c r="W382" s="3">
        <v>0.44186668503333332</v>
      </c>
      <c r="X382" s="3">
        <v>0.49460390173333341</v>
      </c>
      <c r="Y382" s="3">
        <v>22.612507133333335</v>
      </c>
      <c r="Z382" s="3">
        <v>23.972041186666669</v>
      </c>
      <c r="AA382" s="3">
        <v>9.9924431089999999</v>
      </c>
      <c r="AB382" s="3">
        <v>11.851693313333334</v>
      </c>
      <c r="AC382" s="3">
        <v>93.76980288</v>
      </c>
      <c r="AD382" s="3">
        <v>83.443170953333322</v>
      </c>
      <c r="AE382" s="3">
        <v>31.05424588</v>
      </c>
      <c r="AF382" s="3">
        <v>31.097951736666669</v>
      </c>
      <c r="AG382" s="3">
        <v>59.478747883333334</v>
      </c>
      <c r="AH382" s="3">
        <v>67.064618823333333</v>
      </c>
      <c r="AI382" s="12">
        <v>43673</v>
      </c>
      <c r="AJ382" s="13">
        <v>656.86666666666667</v>
      </c>
      <c r="AK382" s="16">
        <v>3.082789</v>
      </c>
      <c r="AL382" s="10">
        <v>8.2789000000000001E-2</v>
      </c>
      <c r="AM382" s="10">
        <v>0.49302321968840557</v>
      </c>
      <c r="AN382" s="14">
        <v>12</v>
      </c>
      <c r="AO382" s="10">
        <v>285.14999999999998</v>
      </c>
      <c r="AP382" s="14">
        <v>10.5</v>
      </c>
      <c r="AQ382" s="14">
        <v>37</v>
      </c>
      <c r="AR382" s="10">
        <v>310.14999999999998</v>
      </c>
      <c r="AS382" s="14">
        <v>47.1</v>
      </c>
      <c r="AT382" s="14">
        <v>0.5</v>
      </c>
      <c r="AU382" s="10">
        <v>0.57305233615928908</v>
      </c>
      <c r="AV382" s="10">
        <v>13.659248476736211</v>
      </c>
      <c r="AW382" s="10">
        <v>0.49979928053815814</v>
      </c>
      <c r="AX382" s="10">
        <v>0.55945080860539986</v>
      </c>
      <c r="AY382" s="10">
        <v>11.298698688028068</v>
      </c>
      <c r="AZ382" s="10">
        <v>13.413681051560717</v>
      </c>
      <c r="BA382" s="10">
        <v>2.6228471697915481</v>
      </c>
      <c r="BB382" s="10">
        <v>0.24944053208535061</v>
      </c>
      <c r="BC382" s="2">
        <v>0.20340310136210515</v>
      </c>
      <c r="BD382" s="1" t="s">
        <v>59</v>
      </c>
      <c r="BF382" s="9">
        <v>0.7329887574444558</v>
      </c>
      <c r="BG382">
        <v>50</v>
      </c>
      <c r="BH382" s="19">
        <v>142.9</v>
      </c>
      <c r="BI382">
        <v>98</v>
      </c>
      <c r="BJ382" s="19">
        <v>29</v>
      </c>
      <c r="BK382">
        <v>90</v>
      </c>
      <c r="BL382" s="20">
        <v>13.7</v>
      </c>
      <c r="BM382">
        <v>92</v>
      </c>
      <c r="BN382">
        <v>71</v>
      </c>
      <c r="BO382" s="20">
        <v>7.55</v>
      </c>
      <c r="BP382">
        <v>86</v>
      </c>
      <c r="BQ382" s="19">
        <v>12.1</v>
      </c>
      <c r="BR382">
        <v>86</v>
      </c>
      <c r="BS382">
        <v>66</v>
      </c>
      <c r="BT382" s="20">
        <v>3.62</v>
      </c>
      <c r="BU382" s="20">
        <v>1.5999999999999996</v>
      </c>
      <c r="BV382" s="20">
        <v>6</v>
      </c>
      <c r="BW382" s="20">
        <v>5</v>
      </c>
      <c r="BX382" s="20">
        <v>4</v>
      </c>
      <c r="BY382" s="20">
        <v>3.9299999999999997</v>
      </c>
      <c r="BZ382" s="25">
        <f t="shared" si="11"/>
        <v>44.452052260000002</v>
      </c>
      <c r="CA382" s="25">
        <f t="shared" si="10"/>
        <v>21.76844258269055</v>
      </c>
    </row>
    <row r="383" spans="1:79" x14ac:dyDescent="0.3">
      <c r="A383" s="2">
        <v>392</v>
      </c>
      <c r="B383" s="9" t="s">
        <v>485</v>
      </c>
      <c r="C383" s="10">
        <v>861</v>
      </c>
      <c r="D383" s="9" t="s">
        <v>58</v>
      </c>
      <c r="E383" s="10"/>
      <c r="F383" s="10"/>
      <c r="G383" s="10"/>
      <c r="H383" s="10"/>
      <c r="I383" s="10"/>
      <c r="J383" s="10"/>
      <c r="K383" s="10"/>
      <c r="L383" s="11"/>
      <c r="M383" s="11"/>
      <c r="N383" s="10">
        <v>0</v>
      </c>
      <c r="O383" s="10">
        <v>0</v>
      </c>
      <c r="P383" s="10" t="e">
        <v>#DIV/0!</v>
      </c>
      <c r="Q383" s="9" t="e">
        <v>#DIV/0!</v>
      </c>
      <c r="R383">
        <v>0</v>
      </c>
      <c r="S383" t="e">
        <v>#DIV/0!</v>
      </c>
      <c r="T383" s="9" t="e">
        <v>#DIV/0!</v>
      </c>
      <c r="U383" s="3" t="e">
        <v>#DIV/0!</v>
      </c>
      <c r="V383" s="3" t="e">
        <v>#DIV/0!</v>
      </c>
      <c r="W383" s="3" t="e">
        <v>#DIV/0!</v>
      </c>
      <c r="X383" s="3" t="e">
        <v>#DIV/0!</v>
      </c>
      <c r="Y383" s="3" t="e">
        <v>#DIV/0!</v>
      </c>
      <c r="Z383" s="3" t="e">
        <v>#DIV/0!</v>
      </c>
      <c r="AA383" s="3" t="e">
        <v>#DIV/0!</v>
      </c>
      <c r="AB383" s="3" t="e">
        <v>#DIV/0!</v>
      </c>
      <c r="AC383" s="3" t="e">
        <v>#DIV/0!</v>
      </c>
      <c r="AD383" s="3" t="e">
        <v>#DIV/0!</v>
      </c>
      <c r="AE383" s="3" t="e">
        <v>#DIV/0!</v>
      </c>
      <c r="AF383" s="3" t="e">
        <v>#DIV/0!</v>
      </c>
      <c r="AG383" s="3" t="e">
        <v>#DIV/0!</v>
      </c>
      <c r="AH383" s="3" t="e">
        <v>#DIV/0!</v>
      </c>
      <c r="AI383" s="12">
        <v>43673</v>
      </c>
      <c r="AJ383" s="13">
        <v>656.86666666666667</v>
      </c>
      <c r="AK383" s="16">
        <v>3.082789</v>
      </c>
      <c r="AL383" s="10">
        <v>8.2789000000000001E-2</v>
      </c>
      <c r="AM383" s="10" t="s">
        <v>518</v>
      </c>
      <c r="AN383" s="14">
        <v>12</v>
      </c>
      <c r="AO383" s="10">
        <v>285.14999999999998</v>
      </c>
      <c r="AP383" s="14">
        <v>10.5</v>
      </c>
      <c r="AQ383" s="14">
        <v>37</v>
      </c>
      <c r="AR383" s="10">
        <v>310.14999999999998</v>
      </c>
      <c r="AS383" s="14">
        <v>47.1</v>
      </c>
      <c r="AT383" s="14">
        <v>0.5</v>
      </c>
      <c r="AU383" s="10" t="s">
        <v>518</v>
      </c>
      <c r="AV383" s="10" t="s">
        <v>518</v>
      </c>
      <c r="AW383" s="10" t="e">
        <v>#DIV/0!</v>
      </c>
      <c r="AX383" s="10" t="e">
        <v>#DIV/0!</v>
      </c>
      <c r="AY383" s="10" t="e">
        <v>#DIV/0!</v>
      </c>
      <c r="AZ383" s="10" t="e">
        <v>#DIV/0!</v>
      </c>
      <c r="BA383" s="10" t="s">
        <v>518</v>
      </c>
      <c r="BB383" s="10" t="s">
        <v>518</v>
      </c>
      <c r="BC383" s="2" t="e">
        <v>#DIV/0!</v>
      </c>
      <c r="BD383" s="1" t="s">
        <v>59</v>
      </c>
      <c r="BF383" s="9" t="e">
        <v>#DIV/0!</v>
      </c>
      <c r="BH383" s="19"/>
      <c r="BJ383" s="19"/>
      <c r="BL383" s="20"/>
      <c r="BO383" s="20"/>
      <c r="BQ383" s="19"/>
      <c r="BT383" s="20"/>
      <c r="BU383" s="20"/>
      <c r="BV383" s="20"/>
      <c r="BW383" s="20"/>
      <c r="BX383" s="20"/>
      <c r="BY383" s="20"/>
      <c r="BZ383" s="25"/>
      <c r="CA383" s="25"/>
    </row>
    <row r="384" spans="1:79" x14ac:dyDescent="0.3">
      <c r="A384" s="2">
        <v>393</v>
      </c>
      <c r="B384" s="9" t="s">
        <v>487</v>
      </c>
      <c r="C384" s="10">
        <v>828</v>
      </c>
      <c r="D384" s="9" t="s">
        <v>58</v>
      </c>
      <c r="E384" s="10">
        <v>8.9784811589999993</v>
      </c>
      <c r="F384" s="10">
        <v>0.64315418030000004</v>
      </c>
      <c r="G384" s="10">
        <v>19.132369990000001</v>
      </c>
      <c r="H384" s="10">
        <v>12.28026545</v>
      </c>
      <c r="I384" s="10">
        <v>82.41829027</v>
      </c>
      <c r="J384" s="10">
        <v>29.802603309999999</v>
      </c>
      <c r="K384" s="10">
        <v>92.154072760000005</v>
      </c>
      <c r="L384" s="11">
        <v>6.3657407407407404E-3</v>
      </c>
      <c r="M384" s="11">
        <v>6.9270717592592596E-3</v>
      </c>
      <c r="N384" s="10">
        <v>1.7527719800000003</v>
      </c>
      <c r="O384" s="10">
        <v>13.879712350000005</v>
      </c>
      <c r="P384" s="10">
        <v>0.12628301911458559</v>
      </c>
      <c r="Q384" s="9">
        <v>1.3387587443253459E-2</v>
      </c>
      <c r="R384">
        <v>14.681570239999999</v>
      </c>
      <c r="S384">
        <v>1.0577719386237852</v>
      </c>
      <c r="T384" s="9">
        <v>1.1960623014345559</v>
      </c>
      <c r="U384" s="3">
        <v>13.695809783333331</v>
      </c>
      <c r="V384" s="3">
        <v>9.5471738056666666</v>
      </c>
      <c r="W384" s="3">
        <v>0.65699628813333333</v>
      </c>
      <c r="X384" s="3">
        <v>0.6360587690666667</v>
      </c>
      <c r="Y384" s="3">
        <v>17.592899866666666</v>
      </c>
      <c r="Z384" s="3">
        <v>18.57911524</v>
      </c>
      <c r="AA384" s="3">
        <v>11.467219263333334</v>
      </c>
      <c r="AB384" s="3">
        <v>11.671567046666667</v>
      </c>
      <c r="AC384" s="3">
        <v>96.047764093333342</v>
      </c>
      <c r="AD384" s="3">
        <v>82.914992006666665</v>
      </c>
      <c r="AE384" s="3">
        <v>28.862998610000002</v>
      </c>
      <c r="AF384" s="3">
        <v>29.491359056666667</v>
      </c>
      <c r="AG384" s="3">
        <v>76.822156133333337</v>
      </c>
      <c r="AH384" s="3">
        <v>92.465886443333332</v>
      </c>
      <c r="AI384" s="12">
        <v>43674</v>
      </c>
      <c r="AJ384" s="13">
        <v>659.03333333333342</v>
      </c>
      <c r="AK384" s="16">
        <v>3.0697830000000002</v>
      </c>
      <c r="AL384" s="10">
        <v>6.978300000000015E-2</v>
      </c>
      <c r="AM384" s="10">
        <v>0.62853385431478381</v>
      </c>
      <c r="AN384" s="14">
        <v>12</v>
      </c>
      <c r="AO384" s="10">
        <v>285.14999999999998</v>
      </c>
      <c r="AP384" s="14">
        <v>10.5</v>
      </c>
      <c r="AQ384" s="14">
        <v>37</v>
      </c>
      <c r="AR384" s="10">
        <v>310.14999999999998</v>
      </c>
      <c r="AS384" s="14">
        <v>47.1</v>
      </c>
      <c r="AT384" s="14">
        <v>0.5</v>
      </c>
      <c r="AU384" s="10">
        <v>0.73039336378113839</v>
      </c>
      <c r="AV384" s="10">
        <v>13.974156074101407</v>
      </c>
      <c r="AW384" s="10">
        <v>0.74611305279488882</v>
      </c>
      <c r="AX384" s="10">
        <v>0.72233551165661758</v>
      </c>
      <c r="AY384" s="10">
        <v>13.05865583176849</v>
      </c>
      <c r="AZ384" s="10">
        <v>13.29935200856446</v>
      </c>
      <c r="BA384" s="10">
        <v>1.9928760769267928</v>
      </c>
      <c r="BB384" s="10">
        <v>0.14358194367960314</v>
      </c>
      <c r="BC384" s="2">
        <v>1.5865391365028656E-2</v>
      </c>
      <c r="BD384" s="1" t="s">
        <v>59</v>
      </c>
      <c r="BF384" s="9">
        <v>1.1960623014345559</v>
      </c>
      <c r="BG384">
        <v>51</v>
      </c>
      <c r="BH384" s="19">
        <v>153.4</v>
      </c>
      <c r="BI384">
        <v>131</v>
      </c>
      <c r="BJ384" s="19">
        <v>31.5</v>
      </c>
      <c r="BK384">
        <v>91</v>
      </c>
      <c r="BL384" s="20">
        <v>14</v>
      </c>
      <c r="BM384">
        <v>92</v>
      </c>
      <c r="BN384">
        <v>85</v>
      </c>
      <c r="BO384" s="20">
        <v>6.49</v>
      </c>
      <c r="BP384">
        <v>86</v>
      </c>
      <c r="BQ384" s="19">
        <v>12.5</v>
      </c>
      <c r="BR384">
        <v>92</v>
      </c>
      <c r="BS384">
        <v>78</v>
      </c>
      <c r="BT384" s="20">
        <v>4.66</v>
      </c>
      <c r="BU384" s="20">
        <v>1.5</v>
      </c>
      <c r="BV384" s="20">
        <v>0</v>
      </c>
      <c r="BW384" s="20">
        <v>7</v>
      </c>
      <c r="BX384" s="20">
        <v>5</v>
      </c>
      <c r="BY384" s="20">
        <v>1.83</v>
      </c>
      <c r="BZ384" s="25">
        <f t="shared" si="11"/>
        <v>59.420600470000004</v>
      </c>
      <c r="CA384" s="25">
        <f t="shared" si="10"/>
        <v>25.25144974238852</v>
      </c>
    </row>
    <row r="385" spans="1:79" x14ac:dyDescent="0.3">
      <c r="A385" s="2">
        <v>394</v>
      </c>
      <c r="B385" s="9" t="s">
        <v>488</v>
      </c>
      <c r="C385" s="10">
        <v>814</v>
      </c>
      <c r="D385" s="9" t="s">
        <v>58</v>
      </c>
      <c r="E385" s="10">
        <v>10.010283100000001</v>
      </c>
      <c r="F385" s="10">
        <v>0.63174843780000001</v>
      </c>
      <c r="G385" s="10">
        <v>16.453624479999998</v>
      </c>
      <c r="H385" s="10">
        <v>10.3778801</v>
      </c>
      <c r="I385" s="10">
        <v>76.197742360000007</v>
      </c>
      <c r="J385" s="10">
        <v>32.99471329</v>
      </c>
      <c r="K385" s="10">
        <v>81.947273469999999</v>
      </c>
      <c r="L385" s="11">
        <v>5.3645833333333332E-3</v>
      </c>
      <c r="M385" s="11">
        <v>5.9027662037037035E-3</v>
      </c>
      <c r="N385" s="10">
        <v>9.7521679999999833E-2</v>
      </c>
      <c r="O385" s="10">
        <v>12.428447999999989</v>
      </c>
      <c r="P385" s="10">
        <v>7.8466498793735087E-3</v>
      </c>
      <c r="Q385" s="9">
        <v>7.8466498793735087E-3</v>
      </c>
      <c r="R385">
        <v>3.2092108800000005</v>
      </c>
      <c r="S385">
        <v>0.25821493399658618</v>
      </c>
      <c r="T385" s="9">
        <v>0.25821493399658618</v>
      </c>
      <c r="U385" s="3">
        <v>13.712826339999999</v>
      </c>
      <c r="V385" s="3">
        <v>10.010283100000001</v>
      </c>
      <c r="W385" s="3">
        <v>0.63125715189999998</v>
      </c>
      <c r="X385" s="3">
        <v>0.63174843780000001</v>
      </c>
      <c r="Y385" s="3">
        <v>16.313385539999999</v>
      </c>
      <c r="Z385" s="3">
        <v>16.453624479999998</v>
      </c>
      <c r="AA385" s="3">
        <v>10.280358420000001</v>
      </c>
      <c r="AB385" s="3">
        <v>10.3778801</v>
      </c>
      <c r="AC385" s="3">
        <v>88.626190359999995</v>
      </c>
      <c r="AD385" s="3">
        <v>76.197742360000007</v>
      </c>
      <c r="AE385" s="3">
        <v>32.563381229999997</v>
      </c>
      <c r="AF385" s="3">
        <v>32.99471329</v>
      </c>
      <c r="AG385" s="3">
        <v>78.738062589999998</v>
      </c>
      <c r="AH385" s="3">
        <v>81.947273469999999</v>
      </c>
      <c r="AI385" s="12">
        <v>43674</v>
      </c>
      <c r="AJ385" s="13">
        <v>659.03333333333342</v>
      </c>
      <c r="AK385" s="16">
        <v>3.0697830000000002</v>
      </c>
      <c r="AL385" s="10">
        <v>6.978300000000015E-2</v>
      </c>
      <c r="AM385" s="10">
        <v>0.61738738972754748</v>
      </c>
      <c r="AN385" s="14">
        <v>12</v>
      </c>
      <c r="AO385" s="10">
        <v>285.14999999999998</v>
      </c>
      <c r="AP385" s="14">
        <v>10.5</v>
      </c>
      <c r="AQ385" s="14">
        <v>37</v>
      </c>
      <c r="AR385" s="10">
        <v>310.14999999999998</v>
      </c>
      <c r="AS385" s="14">
        <v>47.1</v>
      </c>
      <c r="AT385" s="14">
        <v>0.5</v>
      </c>
      <c r="AU385" s="10">
        <v>0.71744051532556175</v>
      </c>
      <c r="AV385" s="10">
        <v>11.804496825904478</v>
      </c>
      <c r="AW385" s="10">
        <v>0.71688259006895871</v>
      </c>
      <c r="AX385" s="10">
        <v>0.71744051532556175</v>
      </c>
      <c r="AY385" s="10">
        <v>11.694782078708698</v>
      </c>
      <c r="AZ385" s="10">
        <v>11.804496825904478</v>
      </c>
      <c r="BA385" s="10">
        <v>0.10971474719577934</v>
      </c>
      <c r="BB385" s="10">
        <v>8.8277110058938516E-3</v>
      </c>
      <c r="BC385" s="2">
        <v>8.8277110058938516E-3</v>
      </c>
      <c r="BD385" s="1" t="s">
        <v>59</v>
      </c>
      <c r="BF385" s="9">
        <v>0.25821493399658618</v>
      </c>
      <c r="BG385">
        <v>75</v>
      </c>
      <c r="BH385" s="19">
        <v>149.69999999999999</v>
      </c>
      <c r="BI385">
        <v>102</v>
      </c>
      <c r="BJ385" s="19">
        <v>33.700000000000003</v>
      </c>
      <c r="BK385">
        <v>90</v>
      </c>
      <c r="BL385" s="20">
        <v>14.8</v>
      </c>
      <c r="BM385">
        <v>90</v>
      </c>
      <c r="BN385">
        <v>75</v>
      </c>
      <c r="BO385" s="20">
        <v>4.92</v>
      </c>
      <c r="BP385">
        <v>80</v>
      </c>
      <c r="BQ385" s="19">
        <v>14.3</v>
      </c>
      <c r="BR385">
        <v>91</v>
      </c>
      <c r="BS385">
        <v>78</v>
      </c>
      <c r="BT385" s="20">
        <v>2.95</v>
      </c>
      <c r="BU385" s="20">
        <v>0.5</v>
      </c>
      <c r="BV385" s="20">
        <v>-1</v>
      </c>
      <c r="BW385" s="20">
        <v>-3</v>
      </c>
      <c r="BX385" s="20">
        <v>10</v>
      </c>
      <c r="BY385" s="20">
        <v>1.9699999999999998</v>
      </c>
      <c r="BZ385" s="25">
        <f t="shared" si="11"/>
        <v>46.266421740000006</v>
      </c>
      <c r="CA385" s="25">
        <f t="shared" si="10"/>
        <v>20.645352937002936</v>
      </c>
    </row>
    <row r="386" spans="1:79" x14ac:dyDescent="0.3">
      <c r="A386" s="2">
        <v>395</v>
      </c>
      <c r="B386" s="9" t="s">
        <v>489</v>
      </c>
      <c r="C386" s="10">
        <v>825</v>
      </c>
      <c r="D386" s="9" t="s">
        <v>58</v>
      </c>
      <c r="E386" s="10"/>
      <c r="F386" s="10"/>
      <c r="G386" s="10"/>
      <c r="H386" s="10"/>
      <c r="I386" s="10"/>
      <c r="J386" s="10"/>
      <c r="K386" s="10"/>
      <c r="L386" s="11"/>
      <c r="M386" s="11"/>
      <c r="N386" s="10">
        <v>0</v>
      </c>
      <c r="O386" s="10">
        <v>0</v>
      </c>
      <c r="P386" s="10" t="e">
        <v>#DIV/0!</v>
      </c>
      <c r="Q386" s="9">
        <v>0.30033951969407102</v>
      </c>
      <c r="R386">
        <v>0</v>
      </c>
      <c r="S386" t="e">
        <v>#DIV/0!</v>
      </c>
      <c r="T386" s="9">
        <v>0.89345244947830049</v>
      </c>
      <c r="U386" s="3">
        <v>13.687242104999999</v>
      </c>
      <c r="V386" s="3">
        <v>8.7948957919999984</v>
      </c>
      <c r="W386" s="3">
        <v>0.57863589264999993</v>
      </c>
      <c r="X386" s="3">
        <v>0.68910669744999997</v>
      </c>
      <c r="Y386" s="3">
        <v>18.69412011</v>
      </c>
      <c r="Z386" s="3">
        <v>21.487081395000001</v>
      </c>
      <c r="AA386" s="3">
        <v>10.76794903</v>
      </c>
      <c r="AB386" s="3">
        <v>14.532528169999999</v>
      </c>
      <c r="AC386" s="3">
        <v>95.159150439999991</v>
      </c>
      <c r="AD386" s="3">
        <v>82.624331315000006</v>
      </c>
      <c r="AE386" s="3">
        <v>31.912723704999998</v>
      </c>
      <c r="AF386" s="3">
        <v>31.399477415</v>
      </c>
      <c r="AG386" s="3">
        <v>67.772101929999991</v>
      </c>
      <c r="AH386" s="3">
        <v>78.971695275000002</v>
      </c>
      <c r="AI386" s="12">
        <v>43674</v>
      </c>
      <c r="AJ386" s="13">
        <v>659.03333333333342</v>
      </c>
      <c r="AK386" s="16">
        <v>3.0697830000000002</v>
      </c>
      <c r="AL386" s="10">
        <v>6.978300000000015E-2</v>
      </c>
      <c r="AM386" s="10" t="s">
        <v>518</v>
      </c>
      <c r="AN386" s="14">
        <v>12</v>
      </c>
      <c r="AO386" s="10">
        <v>285.14999999999998</v>
      </c>
      <c r="AP386" s="14">
        <v>10.5</v>
      </c>
      <c r="AQ386" s="14">
        <v>37</v>
      </c>
      <c r="AR386" s="10">
        <v>310.14999999999998</v>
      </c>
      <c r="AS386" s="14">
        <v>47.1</v>
      </c>
      <c r="AT386" s="14">
        <v>0.5</v>
      </c>
      <c r="AU386" s="10" t="s">
        <v>518</v>
      </c>
      <c r="AV386" s="10" t="s">
        <v>518</v>
      </c>
      <c r="AW386" s="10">
        <v>0.65712363999561996</v>
      </c>
      <c r="AX386" s="10">
        <v>0.7825790054257955</v>
      </c>
      <c r="AY386" s="10">
        <v>12.278491993982367</v>
      </c>
      <c r="AZ386" s="10">
        <v>16.564337320662254</v>
      </c>
      <c r="BA386" s="10" t="s">
        <v>518</v>
      </c>
      <c r="BB386" s="10" t="s">
        <v>518</v>
      </c>
      <c r="BC386" s="2">
        <v>0.34192748768503417</v>
      </c>
      <c r="BD386" s="1" t="s">
        <v>59</v>
      </c>
      <c r="BF386" s="9">
        <v>0.89345244947830049</v>
      </c>
      <c r="BG386">
        <v>58</v>
      </c>
      <c r="BH386" s="19">
        <v>154.1</v>
      </c>
      <c r="BI386">
        <v>122</v>
      </c>
      <c r="BJ386" s="19">
        <v>30.3</v>
      </c>
      <c r="BK386">
        <v>91</v>
      </c>
      <c r="BL386" s="20">
        <v>14.7</v>
      </c>
      <c r="BM386">
        <v>89</v>
      </c>
      <c r="BN386">
        <v>89</v>
      </c>
      <c r="BO386" s="20">
        <v>15.21</v>
      </c>
      <c r="BP386">
        <v>86</v>
      </c>
      <c r="BQ386" s="19">
        <v>14.5</v>
      </c>
      <c r="BR386">
        <v>92</v>
      </c>
      <c r="BS386">
        <v>69</v>
      </c>
      <c r="BT386" s="20">
        <v>5.91</v>
      </c>
      <c r="BU386" s="20">
        <v>0.19999999999999929</v>
      </c>
      <c r="BV386" s="20">
        <v>-3</v>
      </c>
      <c r="BW386" s="20">
        <v>20</v>
      </c>
      <c r="BX386" s="20">
        <v>5</v>
      </c>
      <c r="BY386" s="20">
        <v>9.3000000000000007</v>
      </c>
      <c r="BZ386" s="25">
        <f t="shared" si="11"/>
        <v>55.338269140000001</v>
      </c>
      <c r="CA386" s="25">
        <f t="shared" ref="CA386:CA429" si="12">(BZ386/((BH386/100)*(BH386/100)))</f>
        <v>23.303453870225098</v>
      </c>
    </row>
    <row r="387" spans="1:79" x14ac:dyDescent="0.3">
      <c r="A387" s="2">
        <v>396</v>
      </c>
      <c r="B387" s="9" t="s">
        <v>490</v>
      </c>
      <c r="C387" s="10">
        <v>819</v>
      </c>
      <c r="D387" s="9" t="s">
        <v>58</v>
      </c>
      <c r="E387" s="10">
        <v>8.3618555380000004</v>
      </c>
      <c r="F387" s="10">
        <v>0.74290737920000005</v>
      </c>
      <c r="G387" s="10">
        <v>19.013591980000001</v>
      </c>
      <c r="H387" s="10">
        <v>14.08287595</v>
      </c>
      <c r="I387" s="10">
        <v>81.631223770000005</v>
      </c>
      <c r="J387" s="10">
        <v>34.136016390000002</v>
      </c>
      <c r="K387" s="10">
        <v>78.468871800000002</v>
      </c>
      <c r="L387" s="11">
        <v>4.31712962962963E-3</v>
      </c>
      <c r="M387" s="11">
        <v>4.8437384259259258E-3</v>
      </c>
      <c r="N387" s="10">
        <v>4.8192843239999998</v>
      </c>
      <c r="O387" s="10">
        <v>11.650156269999997</v>
      </c>
      <c r="P387" s="10">
        <v>0.41366692534502814</v>
      </c>
      <c r="Q387" s="9">
        <v>0.41366692534502814</v>
      </c>
      <c r="R387">
        <v>15.556794160000003</v>
      </c>
      <c r="S387">
        <v>1.3353292264465055</v>
      </c>
      <c r="T387" s="9">
        <v>1.3353292264465055</v>
      </c>
      <c r="U387" s="3">
        <v>13.68882191</v>
      </c>
      <c r="V387" s="3">
        <v>8.3618555380000004</v>
      </c>
      <c r="W387" s="3">
        <v>0.54249851059999998</v>
      </c>
      <c r="X387" s="3">
        <v>0.74290737920000005</v>
      </c>
      <c r="Y387" s="3">
        <v>17.053456820000001</v>
      </c>
      <c r="Z387" s="3">
        <v>19.013591980000001</v>
      </c>
      <c r="AA387" s="3">
        <v>9.2635916260000002</v>
      </c>
      <c r="AB387" s="3">
        <v>14.08287595</v>
      </c>
      <c r="AC387" s="3">
        <v>93.281380040000002</v>
      </c>
      <c r="AD387" s="3">
        <v>81.631223770000005</v>
      </c>
      <c r="AE387" s="3">
        <v>34.037734639999996</v>
      </c>
      <c r="AF387" s="3">
        <v>34.136016390000002</v>
      </c>
      <c r="AG387" s="3">
        <v>62.91207764</v>
      </c>
      <c r="AH387" s="3">
        <v>78.468871800000002</v>
      </c>
      <c r="AI387" s="12">
        <v>43674</v>
      </c>
      <c r="AJ387" s="13">
        <v>659.03333333333342</v>
      </c>
      <c r="AK387" s="16">
        <v>3.0697830000000002</v>
      </c>
      <c r="AL387" s="10">
        <v>6.978300000000015E-2</v>
      </c>
      <c r="AM387" s="10">
        <v>0.72601944098328774</v>
      </c>
      <c r="AN387" s="14">
        <v>12</v>
      </c>
      <c r="AO387" s="10">
        <v>285.14999999999998</v>
      </c>
      <c r="AP387" s="14">
        <v>10.5</v>
      </c>
      <c r="AQ387" s="14">
        <v>37</v>
      </c>
      <c r="AR387" s="10">
        <v>310.14999999999998</v>
      </c>
      <c r="AS387" s="14">
        <v>47.1</v>
      </c>
      <c r="AT387" s="14">
        <v>0.5</v>
      </c>
      <c r="AU387" s="10">
        <v>0.8436773580770548</v>
      </c>
      <c r="AV387" s="10">
        <v>16.041337049241477</v>
      </c>
      <c r="AW387" s="10">
        <v>0.61608448508966585</v>
      </c>
      <c r="AX387" s="10">
        <v>0.8436773580770548</v>
      </c>
      <c r="AY387" s="10">
        <v>10.506370163948551</v>
      </c>
      <c r="AZ387" s="10">
        <v>16.041337049241477</v>
      </c>
      <c r="BA387" s="10">
        <v>5.5349668852929259</v>
      </c>
      <c r="BB387" s="10">
        <v>0.47509808083397731</v>
      </c>
      <c r="BC387" s="2">
        <v>0.47509808083397731</v>
      </c>
      <c r="BD387" s="1" t="s">
        <v>59</v>
      </c>
      <c r="BF387" s="9">
        <v>1.3353292264465055</v>
      </c>
      <c r="BG387">
        <v>58</v>
      </c>
      <c r="BH387" s="19">
        <v>152.80000000000001</v>
      </c>
      <c r="BI387">
        <v>108</v>
      </c>
      <c r="BJ387" s="19">
        <v>30.6</v>
      </c>
      <c r="BK387">
        <v>88</v>
      </c>
      <c r="BL387" s="20">
        <v>16</v>
      </c>
      <c r="BM387">
        <v>88</v>
      </c>
      <c r="BN387">
        <v>74</v>
      </c>
      <c r="BO387" s="20">
        <v>9.33</v>
      </c>
      <c r="BP387">
        <v>83</v>
      </c>
      <c r="BQ387" s="19">
        <v>13.9</v>
      </c>
      <c r="BR387">
        <v>89</v>
      </c>
      <c r="BS387">
        <v>67</v>
      </c>
      <c r="BT387" s="20">
        <v>5.72</v>
      </c>
      <c r="BU387" s="20">
        <v>2.0999999999999996</v>
      </c>
      <c r="BV387" s="20">
        <v>-1</v>
      </c>
      <c r="BW387" s="20">
        <v>7</v>
      </c>
      <c r="BX387" s="20">
        <v>5</v>
      </c>
      <c r="BY387" s="20">
        <v>3.6100000000000003</v>
      </c>
      <c r="BZ387" s="25">
        <f t="shared" ref="BZ387:BZ429" si="13">BI387*0.45359237</f>
        <v>48.98797596</v>
      </c>
      <c r="CA387" s="25">
        <f t="shared" si="12"/>
        <v>20.981802153860915</v>
      </c>
    </row>
    <row r="388" spans="1:79" x14ac:dyDescent="0.3">
      <c r="A388" s="2">
        <v>397</v>
      </c>
      <c r="B388" s="9" t="s">
        <v>491</v>
      </c>
      <c r="C388" s="10">
        <v>832</v>
      </c>
      <c r="D388" s="9" t="s">
        <v>58</v>
      </c>
      <c r="E388" s="10">
        <v>10.046349790000001</v>
      </c>
      <c r="F388" s="10">
        <v>0.62007791940000001</v>
      </c>
      <c r="G388" s="10">
        <v>16.682694640000001</v>
      </c>
      <c r="H388" s="10">
        <v>10.318353419999999</v>
      </c>
      <c r="I388" s="10">
        <v>83.682388180000004</v>
      </c>
      <c r="J388" s="10">
        <v>29.167249200000001</v>
      </c>
      <c r="K388" s="10">
        <v>75.795490229999999</v>
      </c>
      <c r="L388" s="11">
        <v>4.8148148148148152E-3</v>
      </c>
      <c r="M388" s="11">
        <v>5.3992939814814815E-3</v>
      </c>
      <c r="N388" s="10">
        <v>0.32761376299999867</v>
      </c>
      <c r="O388" s="10">
        <v>11.348737869999994</v>
      </c>
      <c r="P388" s="10">
        <v>2.886785885380564E-2</v>
      </c>
      <c r="Q388" s="9">
        <v>0.12495698949407481</v>
      </c>
      <c r="R388">
        <v>9.2613569100000035</v>
      </c>
      <c r="S388">
        <v>0.81606933000735604</v>
      </c>
      <c r="T388" s="9">
        <v>0.87333067582609158</v>
      </c>
      <c r="U388" s="3">
        <v>13.65762314</v>
      </c>
      <c r="V388" s="3">
        <v>9.3120032120000005</v>
      </c>
      <c r="W388" s="3">
        <v>0.57000596596666664</v>
      </c>
      <c r="X388" s="3">
        <v>0.66163219979999999</v>
      </c>
      <c r="Y388" s="3">
        <v>17.661164776666666</v>
      </c>
      <c r="Z388" s="3">
        <v>17.602736820000001</v>
      </c>
      <c r="AA388" s="3">
        <v>10.100883095666667</v>
      </c>
      <c r="AB388" s="3">
        <v>11.626061413333334</v>
      </c>
      <c r="AC388" s="3">
        <v>94.553135163333323</v>
      </c>
      <c r="AD388" s="3">
        <v>82.605453266666657</v>
      </c>
      <c r="AE388" s="3">
        <v>28.67974594333333</v>
      </c>
      <c r="AF388" s="3">
        <v>29.62932829</v>
      </c>
      <c r="AG388" s="3">
        <v>68.353262556666664</v>
      </c>
      <c r="AH388" s="3">
        <v>78.799712373333335</v>
      </c>
      <c r="AI388" s="12">
        <v>43674</v>
      </c>
      <c r="AJ388" s="13">
        <v>659.03333333333342</v>
      </c>
      <c r="AK388" s="16">
        <v>3.0697830000000002</v>
      </c>
      <c r="AL388" s="10">
        <v>6.978300000000015E-2</v>
      </c>
      <c r="AM388" s="10">
        <v>0.6059821681858294</v>
      </c>
      <c r="AN388" s="14">
        <v>12</v>
      </c>
      <c r="AO388" s="10">
        <v>285.14999999999998</v>
      </c>
      <c r="AP388" s="14">
        <v>10.5</v>
      </c>
      <c r="AQ388" s="14">
        <v>37</v>
      </c>
      <c r="AR388" s="10">
        <v>310.14999999999998</v>
      </c>
      <c r="AS388" s="14">
        <v>47.1</v>
      </c>
      <c r="AT388" s="14">
        <v>0.5</v>
      </c>
      <c r="AU388" s="10">
        <v>0.70418697604627167</v>
      </c>
      <c r="AV388" s="10">
        <v>11.747736290844946</v>
      </c>
      <c r="AW388" s="10">
        <v>0.64732312656898816</v>
      </c>
      <c r="AX388" s="10">
        <v>0.75137779213752898</v>
      </c>
      <c r="AY388" s="10">
        <v>11.430574271600776</v>
      </c>
      <c r="AZ388" s="10">
        <v>13.249696233425325</v>
      </c>
      <c r="BA388" s="10">
        <v>0.42135342733783432</v>
      </c>
      <c r="BB388" s="10">
        <v>3.7127778627407362E-2</v>
      </c>
      <c r="BC388" s="2">
        <v>0.14910310449233341</v>
      </c>
      <c r="BD388" s="1" t="s">
        <v>59</v>
      </c>
      <c r="BF388" s="9">
        <v>0.87333067582609158</v>
      </c>
      <c r="BG388">
        <v>59</v>
      </c>
      <c r="BH388" s="19">
        <v>149.6</v>
      </c>
      <c r="BI388">
        <v>97</v>
      </c>
      <c r="BJ388" s="19">
        <v>30.9</v>
      </c>
      <c r="BK388">
        <v>88</v>
      </c>
      <c r="BL388" s="20">
        <v>16.100000000000001</v>
      </c>
      <c r="BM388">
        <v>89</v>
      </c>
      <c r="BN388">
        <v>69</v>
      </c>
      <c r="BO388" s="20">
        <v>6.56</v>
      </c>
      <c r="BP388">
        <v>88</v>
      </c>
      <c r="BQ388" s="19">
        <v>15.1</v>
      </c>
      <c r="BR388">
        <v>89</v>
      </c>
      <c r="BS388">
        <v>78</v>
      </c>
      <c r="BT388" s="20">
        <v>5.69</v>
      </c>
      <c r="BU388" s="20">
        <v>1.0000000000000018</v>
      </c>
      <c r="BV388" s="20">
        <v>0</v>
      </c>
      <c r="BW388" s="20">
        <v>-9</v>
      </c>
      <c r="BX388" s="20">
        <v>0</v>
      </c>
      <c r="BY388" s="20">
        <v>0.86999999999999922</v>
      </c>
      <c r="BZ388" s="25">
        <f t="shared" si="13"/>
        <v>43.998459889999999</v>
      </c>
      <c r="CA388" s="25">
        <f t="shared" si="12"/>
        <v>19.659582366703365</v>
      </c>
    </row>
    <row r="389" spans="1:79" x14ac:dyDescent="0.3">
      <c r="A389" s="2">
        <v>398</v>
      </c>
      <c r="B389" s="9" t="s">
        <v>492</v>
      </c>
      <c r="C389" s="10">
        <v>901</v>
      </c>
      <c r="D389" s="9" t="s">
        <v>58</v>
      </c>
      <c r="E389" s="10">
        <v>9.2246768719999999</v>
      </c>
      <c r="F389" s="10">
        <v>0.71760800300000005</v>
      </c>
      <c r="G389" s="10">
        <v>17.769858259999999</v>
      </c>
      <c r="H389" s="10">
        <v>12.723945219999999</v>
      </c>
      <c r="I389" s="10">
        <v>80.36117634</v>
      </c>
      <c r="J389" s="10">
        <v>33.904020269999997</v>
      </c>
      <c r="K389" s="10">
        <v>79.122994790000007</v>
      </c>
      <c r="L389" s="11">
        <v>4.0393518518518521E-3</v>
      </c>
      <c r="M389" s="11">
        <v>4.565960648148148E-3</v>
      </c>
      <c r="N389" s="10">
        <v>1.7152068599999986</v>
      </c>
      <c r="O389" s="10">
        <v>11.911825870000001</v>
      </c>
      <c r="P389" s="10">
        <v>0.14399193530185464</v>
      </c>
      <c r="Q389" s="9">
        <v>0.21447082615579297</v>
      </c>
      <c r="R389">
        <v>8.8813644400000129</v>
      </c>
      <c r="S389">
        <v>0.74559219862068149</v>
      </c>
      <c r="T389" s="9">
        <v>0.78258040506828241</v>
      </c>
      <c r="U389" s="3">
        <v>13.639301236666668</v>
      </c>
      <c r="V389" s="3">
        <v>9.1270450876666658</v>
      </c>
      <c r="W389" s="3">
        <v>0.5982243988</v>
      </c>
      <c r="X389" s="3">
        <v>0.7587184374999999</v>
      </c>
      <c r="Y389" s="3">
        <v>19.096199306666666</v>
      </c>
      <c r="Z389" s="3">
        <v>18.355122926666667</v>
      </c>
      <c r="AA389" s="3">
        <v>11.411720986666667</v>
      </c>
      <c r="AB389" s="3">
        <v>13.904081893333332</v>
      </c>
      <c r="AC389" s="3">
        <v>92.016409683333336</v>
      </c>
      <c r="AD389" s="3">
        <v>80.317266826666653</v>
      </c>
      <c r="AE389" s="3">
        <v>33.226407080000001</v>
      </c>
      <c r="AF389" s="3">
        <v>33.491275616666663</v>
      </c>
      <c r="AG389" s="3">
        <v>69.700369066666667</v>
      </c>
      <c r="AH389" s="3">
        <v>78.86434396333334</v>
      </c>
      <c r="AI389" s="12">
        <v>43674</v>
      </c>
      <c r="AJ389" s="13">
        <v>659.03333333333342</v>
      </c>
      <c r="AK389" s="16">
        <v>3.0697830000000002</v>
      </c>
      <c r="AL389" s="10">
        <v>6.978300000000015E-2</v>
      </c>
      <c r="AM389" s="10">
        <v>0.70129517591308577</v>
      </c>
      <c r="AN389" s="14">
        <v>12</v>
      </c>
      <c r="AO389" s="10">
        <v>285.14999999999998</v>
      </c>
      <c r="AP389" s="14">
        <v>10.5</v>
      </c>
      <c r="AQ389" s="14">
        <v>37</v>
      </c>
      <c r="AR389" s="10">
        <v>310.14999999999998</v>
      </c>
      <c r="AS389" s="14">
        <v>47.1</v>
      </c>
      <c r="AT389" s="14">
        <v>0.5</v>
      </c>
      <c r="AU389" s="10">
        <v>0.81494630563226911</v>
      </c>
      <c r="AV389" s="10">
        <v>14.481480340596061</v>
      </c>
      <c r="AW389" s="10">
        <v>0.67936918443361505</v>
      </c>
      <c r="AX389" s="10">
        <v>0.86163307135764011</v>
      </c>
      <c r="AY389" s="10">
        <v>12.975544119670536</v>
      </c>
      <c r="AZ389" s="10">
        <v>15.826656626573696</v>
      </c>
      <c r="BA389" s="10">
        <v>1.9884736126398899</v>
      </c>
      <c r="BB389" s="10">
        <v>0.16693273007355416</v>
      </c>
      <c r="BC389" s="2">
        <v>0.24527522801074597</v>
      </c>
      <c r="BD389" s="1" t="s">
        <v>59</v>
      </c>
      <c r="BF389" s="9">
        <v>0.78258040506828241</v>
      </c>
      <c r="BG389">
        <v>63</v>
      </c>
      <c r="BH389" s="19">
        <v>152.6</v>
      </c>
      <c r="BI389">
        <v>116</v>
      </c>
      <c r="BJ389" s="19">
        <v>31.2</v>
      </c>
      <c r="BK389">
        <v>82</v>
      </c>
      <c r="BL389" s="20">
        <v>13.3</v>
      </c>
      <c r="BM389">
        <v>88</v>
      </c>
      <c r="BN389">
        <v>72</v>
      </c>
      <c r="BO389" s="20">
        <v>10.38</v>
      </c>
      <c r="BP389">
        <v>81</v>
      </c>
      <c r="BQ389" s="19">
        <v>13.8</v>
      </c>
      <c r="BR389">
        <v>89</v>
      </c>
      <c r="BS389">
        <v>59</v>
      </c>
      <c r="BT389" s="20">
        <v>6.69</v>
      </c>
      <c r="BU389" s="20">
        <v>-0.5</v>
      </c>
      <c r="BV389" s="20">
        <v>-1</v>
      </c>
      <c r="BW389" s="20">
        <v>13</v>
      </c>
      <c r="BX389" s="20">
        <v>1</v>
      </c>
      <c r="BY389" s="20">
        <v>3.6900000000000004</v>
      </c>
      <c r="BZ389" s="25">
        <f t="shared" si="13"/>
        <v>52.61671492</v>
      </c>
      <c r="CA389" s="25">
        <f t="shared" si="12"/>
        <v>22.595120540599034</v>
      </c>
    </row>
    <row r="390" spans="1:79" x14ac:dyDescent="0.3">
      <c r="A390" s="2">
        <v>402</v>
      </c>
      <c r="B390" s="9" t="s">
        <v>496</v>
      </c>
      <c r="C390" s="10">
        <v>883</v>
      </c>
      <c r="D390" s="9" t="s">
        <v>58</v>
      </c>
      <c r="E390" s="10">
        <v>7.8474716369999999</v>
      </c>
      <c r="F390" s="10">
        <v>0.65136498970000001</v>
      </c>
      <c r="G390" s="10">
        <v>22.034585620000001</v>
      </c>
      <c r="H390" s="10">
        <v>14.36802228</v>
      </c>
      <c r="I390" s="10">
        <v>85.965246620000002</v>
      </c>
      <c r="J390" s="10">
        <v>29.328868020000002</v>
      </c>
      <c r="K390" s="10">
        <v>82.003319970000007</v>
      </c>
      <c r="L390" s="11">
        <v>1.1496527777777777E-2</v>
      </c>
      <c r="M390" s="11">
        <v>1.190855324074074E-2</v>
      </c>
      <c r="N390" s="10">
        <v>3.2588801600000004</v>
      </c>
      <c r="O390" s="10">
        <v>10.055455379999998</v>
      </c>
      <c r="P390" s="10">
        <v>0.3240907583839332</v>
      </c>
      <c r="Q390" s="9">
        <v>0.3240907583839332</v>
      </c>
      <c r="R390">
        <v>7.5254995500000064</v>
      </c>
      <c r="S390">
        <v>0.74839967615668623</v>
      </c>
      <c r="T390" s="9">
        <v>0.74839967615668623</v>
      </c>
      <c r="U390" s="3">
        <v>13.74032583</v>
      </c>
      <c r="V390" s="3">
        <v>7.8474716369999999</v>
      </c>
      <c r="W390" s="3">
        <v>0.51481251959999996</v>
      </c>
      <c r="X390" s="3">
        <v>0.65136498970000001</v>
      </c>
      <c r="Y390" s="3">
        <v>21.61414886</v>
      </c>
      <c r="Z390" s="3">
        <v>22.034585620000001</v>
      </c>
      <c r="AA390" s="3">
        <v>11.10914212</v>
      </c>
      <c r="AB390" s="3">
        <v>14.36802228</v>
      </c>
      <c r="AC390" s="3">
        <v>96.020702</v>
      </c>
      <c r="AD390" s="3">
        <v>85.965246620000002</v>
      </c>
      <c r="AE390" s="3">
        <v>28.786082029999999</v>
      </c>
      <c r="AF390" s="3">
        <v>29.328868020000002</v>
      </c>
      <c r="AG390" s="3">
        <v>74.47782042</v>
      </c>
      <c r="AH390" s="3">
        <v>82.003319970000007</v>
      </c>
      <c r="AI390" s="12">
        <v>43674</v>
      </c>
      <c r="AJ390" s="13">
        <v>659.03333333333342</v>
      </c>
      <c r="AK390" s="16">
        <v>3.0697830000000002</v>
      </c>
      <c r="AL390" s="10">
        <v>6.978300000000015E-2</v>
      </c>
      <c r="AM390" s="10">
        <v>0.63655801374233945</v>
      </c>
      <c r="AN390" s="14">
        <v>12</v>
      </c>
      <c r="AO390" s="10">
        <v>285.14999999999998</v>
      </c>
      <c r="AP390" s="14">
        <v>10.5</v>
      </c>
      <c r="AQ390" s="14">
        <v>37</v>
      </c>
      <c r="AR390" s="10">
        <v>310.14999999999998</v>
      </c>
      <c r="AS390" s="14">
        <v>47.1</v>
      </c>
      <c r="AT390" s="14">
        <v>0.5</v>
      </c>
      <c r="AU390" s="10">
        <v>0.73971790971541884</v>
      </c>
      <c r="AV390" s="10">
        <v>16.299377616271826</v>
      </c>
      <c r="AW390" s="10">
        <v>0.58464309091778632</v>
      </c>
      <c r="AX390" s="10">
        <v>0.73971790971541884</v>
      </c>
      <c r="AY390" s="10">
        <v>12.636562797067548</v>
      </c>
      <c r="AZ390" s="10">
        <v>16.299377616271826</v>
      </c>
      <c r="BA390" s="10">
        <v>3.6628148192042786</v>
      </c>
      <c r="BB390" s="10">
        <v>0.36426145617328365</v>
      </c>
      <c r="BC390" s="2">
        <v>0.36426145617328365</v>
      </c>
      <c r="BD390" s="1" t="s">
        <v>59</v>
      </c>
      <c r="BF390" s="9">
        <v>0.74839967615668623</v>
      </c>
      <c r="BG390">
        <v>63</v>
      </c>
      <c r="BH390" s="19">
        <v>148</v>
      </c>
      <c r="BI390">
        <v>82</v>
      </c>
      <c r="BJ390" s="19">
        <v>29.8</v>
      </c>
      <c r="BK390">
        <v>91</v>
      </c>
      <c r="BL390" s="20">
        <v>13.3</v>
      </c>
      <c r="BM390">
        <v>87</v>
      </c>
      <c r="BN390">
        <v>94</v>
      </c>
      <c r="BO390" s="20">
        <v>12.45</v>
      </c>
      <c r="BP390">
        <v>89</v>
      </c>
      <c r="BQ390" s="19">
        <v>14</v>
      </c>
      <c r="BR390">
        <v>90</v>
      </c>
      <c r="BS390">
        <v>68</v>
      </c>
      <c r="BT390" s="20">
        <v>8.86</v>
      </c>
      <c r="BU390" s="20">
        <v>-0.69999999999999929</v>
      </c>
      <c r="BV390" s="20">
        <v>-3</v>
      </c>
      <c r="BW390" s="20">
        <v>26</v>
      </c>
      <c r="BX390" s="20">
        <v>2</v>
      </c>
      <c r="BY390" s="20">
        <v>3.59</v>
      </c>
      <c r="BZ390" s="25">
        <f t="shared" si="13"/>
        <v>37.194574340000003</v>
      </c>
      <c r="CA390" s="25">
        <f t="shared" si="12"/>
        <v>16.980722397735576</v>
      </c>
    </row>
    <row r="391" spans="1:79" x14ac:dyDescent="0.3">
      <c r="A391" s="2">
        <v>403</v>
      </c>
      <c r="B391" s="9" t="s">
        <v>497</v>
      </c>
      <c r="C391" s="10">
        <v>467</v>
      </c>
      <c r="D391" s="9" t="s">
        <v>58</v>
      </c>
      <c r="E391" s="10">
        <v>9.3720955220000004</v>
      </c>
      <c r="F391" s="10">
        <v>0.58995409030000001</v>
      </c>
      <c r="G391" s="10">
        <v>18.092556779999999</v>
      </c>
      <c r="H391" s="10">
        <v>10.63652402</v>
      </c>
      <c r="I391" s="10">
        <v>76.957407169999996</v>
      </c>
      <c r="J391" s="10">
        <v>31.16997362</v>
      </c>
      <c r="K391" s="10">
        <v>75.889539769999999</v>
      </c>
      <c r="L391" s="11">
        <v>5.2662037037037035E-3</v>
      </c>
      <c r="M391" s="11">
        <v>5.7754513888888881E-3</v>
      </c>
      <c r="N391" s="10">
        <v>1.1496752919999995</v>
      </c>
      <c r="O391" s="10">
        <v>11.84346275</v>
      </c>
      <c r="P391" s="10">
        <v>9.7072563680752871E-2</v>
      </c>
      <c r="Q391" s="9">
        <v>0.1226759393720851</v>
      </c>
      <c r="R391">
        <v>8.240301340000002</v>
      </c>
      <c r="S391">
        <v>0.69576791128928928</v>
      </c>
      <c r="T391" s="9">
        <v>0.67031026815307249</v>
      </c>
      <c r="U391" s="3">
        <v>13.165531003333333</v>
      </c>
      <c r="V391" s="3">
        <v>9.2807296433333324</v>
      </c>
      <c r="W391" s="3">
        <v>0.58080055063333325</v>
      </c>
      <c r="X391" s="3">
        <v>0.57722459073333332</v>
      </c>
      <c r="Y391" s="3">
        <v>14.95686119</v>
      </c>
      <c r="Z391" s="3">
        <v>17.897496690000001</v>
      </c>
      <c r="AA391" s="3">
        <v>8.7093684676666658</v>
      </c>
      <c r="AB391" s="3">
        <v>10.326054496333334</v>
      </c>
      <c r="AC391" s="3">
        <v>89.243925423333337</v>
      </c>
      <c r="AD391" s="3">
        <v>77.122334809999998</v>
      </c>
      <c r="AE391" s="3">
        <v>30.264207286666664</v>
      </c>
      <c r="AF391" s="3">
        <v>30.525546950000003</v>
      </c>
      <c r="AG391" s="3">
        <v>66.473472696666661</v>
      </c>
      <c r="AH391" s="3">
        <v>74.40999751666665</v>
      </c>
      <c r="AI391" s="12">
        <v>43645</v>
      </c>
      <c r="AJ391" s="13">
        <v>635.86666666666667</v>
      </c>
      <c r="AK391" s="16">
        <v>3.0697830000000002</v>
      </c>
      <c r="AL391" s="10">
        <v>6.978300000000015E-2</v>
      </c>
      <c r="AM391" s="10">
        <v>0.57654312076781977</v>
      </c>
      <c r="AN391" s="14">
        <v>12</v>
      </c>
      <c r="AO391" s="10">
        <v>285.14999999999998</v>
      </c>
      <c r="AP391" s="14">
        <v>10.5</v>
      </c>
      <c r="AQ391" s="14">
        <v>37</v>
      </c>
      <c r="AR391" s="10">
        <v>310.14999999999998</v>
      </c>
      <c r="AS391" s="14">
        <v>47.1</v>
      </c>
      <c r="AT391" s="14">
        <v>0.5</v>
      </c>
      <c r="AU391" s="10">
        <v>0.67166456143499553</v>
      </c>
      <c r="AV391" s="10">
        <v>12.152129214876455</v>
      </c>
      <c r="AW391" s="10">
        <v>0.66124322813656333</v>
      </c>
      <c r="AX391" s="10">
        <v>0.65717198670026589</v>
      </c>
      <c r="AY391" s="10">
        <v>9.8799511701449756</v>
      </c>
      <c r="AZ391" s="10">
        <v>11.76683020945964</v>
      </c>
      <c r="BA391" s="10">
        <v>1.3799588985611404</v>
      </c>
      <c r="BB391" s="10">
        <v>0.11651650599915471</v>
      </c>
      <c r="BC391" s="2">
        <v>0.14390603392745835</v>
      </c>
      <c r="BD391" s="1" t="s">
        <v>59</v>
      </c>
      <c r="BF391" s="9">
        <v>0.67031026815307249</v>
      </c>
      <c r="BG391">
        <v>77</v>
      </c>
      <c r="BH391" s="19">
        <v>147.69999999999999</v>
      </c>
      <c r="BI391">
        <v>98</v>
      </c>
      <c r="BJ391" s="19">
        <v>31.8</v>
      </c>
      <c r="BK391">
        <v>91</v>
      </c>
      <c r="BL391" s="20">
        <v>11.4</v>
      </c>
      <c r="BM391">
        <v>83</v>
      </c>
      <c r="BN391">
        <v>59</v>
      </c>
      <c r="BO391" s="20">
        <v>5.58</v>
      </c>
      <c r="BP391" s="21" t="e">
        <v>#NULL!</v>
      </c>
      <c r="BQ391" s="21" t="e">
        <v>#NULL!</v>
      </c>
      <c r="BR391" s="21" t="e">
        <v>#NULL!</v>
      </c>
      <c r="BS391" s="21" t="e">
        <v>#NULL!</v>
      </c>
      <c r="BT391" s="21" t="e">
        <v>#NULL!</v>
      </c>
      <c r="BU391" s="21" t="e">
        <v>#NULL!</v>
      </c>
      <c r="BV391" s="21" t="e">
        <v>#NULL!</v>
      </c>
      <c r="BW391" s="21" t="e">
        <v>#NULL!</v>
      </c>
      <c r="BX391" s="21" t="e">
        <v>#NULL!</v>
      </c>
      <c r="BY391" s="21" t="e">
        <v>#NULL!</v>
      </c>
      <c r="BZ391" s="25">
        <f t="shared" si="13"/>
        <v>44.452052260000002</v>
      </c>
      <c r="CA391" s="25">
        <f t="shared" si="12"/>
        <v>20.376558028795401</v>
      </c>
    </row>
    <row r="392" spans="1:79" x14ac:dyDescent="0.3">
      <c r="A392" s="2">
        <v>20</v>
      </c>
      <c r="B392" s="3" t="s">
        <v>84</v>
      </c>
      <c r="C392" s="10">
        <v>377</v>
      </c>
      <c r="D392" s="9" t="s">
        <v>58</v>
      </c>
      <c r="E392" s="10">
        <v>9.2287338840000004</v>
      </c>
      <c r="F392" s="10">
        <v>0.66873315499999997</v>
      </c>
      <c r="G392" s="10">
        <v>22.126236349999999</v>
      </c>
      <c r="H392" s="10">
        <v>14.785803720000001</v>
      </c>
      <c r="I392" s="10">
        <v>78.718737050000001</v>
      </c>
      <c r="J392" s="10">
        <v>30.848062599999999</v>
      </c>
      <c r="K392" s="10">
        <v>81.070127029999995</v>
      </c>
      <c r="L392" s="11">
        <v>4.2071759259259258E-3</v>
      </c>
      <c r="M392" s="11">
        <v>4.8958217592592595E-3</v>
      </c>
      <c r="N392" s="10">
        <v>-0.1085863499999995</v>
      </c>
      <c r="O392" s="10">
        <v>15.696423960000004</v>
      </c>
      <c r="P392" s="10">
        <v>-6.9179037388844506E-3</v>
      </c>
      <c r="Q392" s="9">
        <v>3.0364551061517447E-2</v>
      </c>
      <c r="R392">
        <v>11.016833609999992</v>
      </c>
      <c r="S392">
        <v>0.70186901411905978</v>
      </c>
      <c r="T392" s="9">
        <v>0.79450555982324012</v>
      </c>
      <c r="U392" s="3">
        <v>13.151383046666666</v>
      </c>
      <c r="V392" s="3">
        <v>9.2549414336666658</v>
      </c>
      <c r="W392" s="3">
        <v>0.66079216893333326</v>
      </c>
      <c r="X392" s="3">
        <v>0.67879475316666671</v>
      </c>
      <c r="Y392" s="3">
        <v>21.709874996666667</v>
      </c>
      <c r="Z392" s="3">
        <v>21.800221626666666</v>
      </c>
      <c r="AA392" s="3">
        <v>14.324309059999999</v>
      </c>
      <c r="AB392" s="3">
        <v>14.757020906666668</v>
      </c>
      <c r="AC392" s="3">
        <v>94.818892646666669</v>
      </c>
      <c r="AD392" s="3">
        <v>80.375862229999996</v>
      </c>
      <c r="AE392" s="3">
        <v>29.658828886666665</v>
      </c>
      <c r="AF392" s="3">
        <v>30.120961626666666</v>
      </c>
      <c r="AG392" s="3">
        <v>68.881405346666668</v>
      </c>
      <c r="AH392" s="3">
        <v>80.296457413333329</v>
      </c>
      <c r="AI392" s="12">
        <v>43647</v>
      </c>
      <c r="AJ392" s="13">
        <v>637.46666666666658</v>
      </c>
      <c r="AK392" s="16">
        <v>2.9168699999999999</v>
      </c>
      <c r="AL392" s="10">
        <v>8.3130000000000148E-2</v>
      </c>
      <c r="AM392" s="10">
        <v>0.6877918676526551</v>
      </c>
      <c r="AN392" s="14">
        <v>12</v>
      </c>
      <c r="AO392" s="10">
        <v>285.14999999999998</v>
      </c>
      <c r="AP392" s="14">
        <v>10.5</v>
      </c>
      <c r="AQ392" s="14">
        <v>37</v>
      </c>
      <c r="AR392" s="10">
        <v>310.14999999999998</v>
      </c>
      <c r="AS392" s="14">
        <v>47.1</v>
      </c>
      <c r="AT392" s="14">
        <v>0.5</v>
      </c>
      <c r="AU392" s="10">
        <v>0.8011236603726124</v>
      </c>
      <c r="AV392" s="10">
        <v>17.725851454981552</v>
      </c>
      <c r="AW392" s="10">
        <v>0.79161058063799705</v>
      </c>
      <c r="AX392" s="10">
        <v>0.81317717423267866</v>
      </c>
      <c r="AY392" s="10">
        <v>17.18849529323985</v>
      </c>
      <c r="AZ392" s="10">
        <v>17.717778372791539</v>
      </c>
      <c r="BA392" s="10">
        <v>-0.13429627119393217</v>
      </c>
      <c r="BB392" s="10">
        <v>-8.5558514178876791E-3</v>
      </c>
      <c r="BC392" s="2">
        <v>3.7204574408381881E-2</v>
      </c>
      <c r="BD392" s="1"/>
      <c r="BE392" s="15"/>
      <c r="BF392" s="9">
        <v>0.79450555982324012</v>
      </c>
      <c r="BG392">
        <v>52</v>
      </c>
      <c r="BH392" s="19">
        <v>158.80000000000001</v>
      </c>
      <c r="BI392">
        <v>114</v>
      </c>
      <c r="BJ392" s="19">
        <v>35.700000000000003</v>
      </c>
      <c r="BK392">
        <v>85</v>
      </c>
      <c r="BL392" s="20">
        <v>14.7</v>
      </c>
      <c r="BM392">
        <v>89</v>
      </c>
      <c r="BN392">
        <v>67</v>
      </c>
      <c r="BO392" s="20">
        <v>11.21</v>
      </c>
      <c r="BP392">
        <v>85</v>
      </c>
      <c r="BQ392" s="19">
        <v>13.2</v>
      </c>
      <c r="BR392">
        <v>89</v>
      </c>
      <c r="BS392">
        <v>73</v>
      </c>
      <c r="BT392" s="20">
        <v>9.8800000000000008</v>
      </c>
      <c r="BU392" s="20">
        <v>1.5</v>
      </c>
      <c r="BV392" s="20">
        <v>0</v>
      </c>
      <c r="BW392" s="20">
        <v>-6</v>
      </c>
      <c r="BX392" s="20">
        <v>0</v>
      </c>
      <c r="BY392" s="20">
        <v>1.33</v>
      </c>
      <c r="BZ392" s="25">
        <f t="shared" si="13"/>
        <v>51.709530180000002</v>
      </c>
      <c r="CA392" s="25">
        <f t="shared" si="12"/>
        <v>20.505463750483788</v>
      </c>
    </row>
    <row r="393" spans="1:79" x14ac:dyDescent="0.3">
      <c r="A393" s="2">
        <v>39</v>
      </c>
      <c r="B393" s="3" t="s">
        <v>106</v>
      </c>
      <c r="C393" s="10">
        <v>668</v>
      </c>
      <c r="D393" s="9" t="s">
        <v>58</v>
      </c>
      <c r="E393" s="10">
        <v>10.21662588</v>
      </c>
      <c r="F393" s="10">
        <v>0.59498203999999999</v>
      </c>
      <c r="G393" s="10">
        <v>19.06453935</v>
      </c>
      <c r="H393" s="10">
        <v>11.404815660000001</v>
      </c>
      <c r="I393" s="10">
        <v>71.518916829999995</v>
      </c>
      <c r="J393" s="10">
        <v>26.171921909999998</v>
      </c>
      <c r="K393" s="10">
        <v>60.959013640000002</v>
      </c>
      <c r="L393" s="11">
        <v>5.5613425925925926E-3</v>
      </c>
      <c r="M393" s="11">
        <v>6.2268402777777773E-3</v>
      </c>
      <c r="N393" s="10">
        <v>5.607638000000037E-2</v>
      </c>
      <c r="O393" s="10">
        <v>11.131808090000007</v>
      </c>
      <c r="P393" s="10">
        <v>5.0374907244740627E-3</v>
      </c>
      <c r="Q393" s="9">
        <v>1.7109842823752674E-2</v>
      </c>
      <c r="R393">
        <v>0.50954919000000132</v>
      </c>
      <c r="S393">
        <v>4.5774162281664074E-2</v>
      </c>
      <c r="T393" s="9">
        <v>0.18581114732184201</v>
      </c>
      <c r="U393" s="3">
        <v>13.253486753333334</v>
      </c>
      <c r="V393" s="3">
        <v>10.176582503333334</v>
      </c>
      <c r="W393" s="3">
        <v>0.5590588080333333</v>
      </c>
      <c r="X393" s="3">
        <v>0.57567184613333333</v>
      </c>
      <c r="Y393" s="3">
        <v>19.165217556666668</v>
      </c>
      <c r="Z393" s="3">
        <v>18.920636913333336</v>
      </c>
      <c r="AA393" s="3">
        <v>10.71520297</v>
      </c>
      <c r="AB393" s="3">
        <v>10.907139989999999</v>
      </c>
      <c r="AC393" s="3">
        <v>83.409054050000009</v>
      </c>
      <c r="AD393" s="3">
        <v>71.293179386666665</v>
      </c>
      <c r="AE393" s="3">
        <v>25.891724186666664</v>
      </c>
      <c r="AF393" s="3">
        <v>26.350044123333333</v>
      </c>
      <c r="AG393" s="3">
        <v>56.71070524666667</v>
      </c>
      <c r="AH393" s="3">
        <v>59.06088879</v>
      </c>
      <c r="AI393" s="12">
        <v>43630</v>
      </c>
      <c r="AJ393" s="13">
        <v>639.4</v>
      </c>
      <c r="AK393" s="16">
        <v>3.0000800000000001</v>
      </c>
      <c r="AL393" s="10">
        <v>8.0000000000080007E-5</v>
      </c>
      <c r="AM393" s="10">
        <v>0.5949661742353537</v>
      </c>
      <c r="AN393" s="14">
        <v>12</v>
      </c>
      <c r="AO393" s="10">
        <v>285.14999999999998</v>
      </c>
      <c r="AP393" s="14">
        <v>10.5</v>
      </c>
      <c r="AQ393" s="14">
        <v>37</v>
      </c>
      <c r="AR393" s="10">
        <v>310.14999999999998</v>
      </c>
      <c r="AS393" s="14">
        <v>47.1</v>
      </c>
      <c r="AT393" s="14">
        <v>0.5</v>
      </c>
      <c r="AU393" s="10">
        <v>0.6928527564450252</v>
      </c>
      <c r="AV393" s="10">
        <v>13.20891863900215</v>
      </c>
      <c r="AW393" s="10">
        <v>0.65102038401153284</v>
      </c>
      <c r="AX393" s="10">
        <v>0.6703661599622005</v>
      </c>
      <c r="AY393" s="10">
        <v>12.482188724570868</v>
      </c>
      <c r="AZ393" s="10">
        <v>12.683819939195766</v>
      </c>
      <c r="BA393" s="10">
        <v>-1.2404568741121835E-2</v>
      </c>
      <c r="BB393" s="10">
        <v>-1.1143354826845409E-3</v>
      </c>
      <c r="BC393" s="2">
        <v>1.774582426863967E-2</v>
      </c>
      <c r="BD393" s="1"/>
      <c r="BE393" s="15"/>
      <c r="BF393" s="9">
        <v>0.18581114732184201</v>
      </c>
      <c r="BG393">
        <v>80</v>
      </c>
      <c r="BH393" s="19">
        <v>152.80000000000001</v>
      </c>
      <c r="BI393">
        <v>87</v>
      </c>
      <c r="BJ393" s="19">
        <v>32</v>
      </c>
      <c r="BK393">
        <v>78</v>
      </c>
      <c r="BL393" s="20">
        <v>15.3</v>
      </c>
      <c r="BM393">
        <v>78</v>
      </c>
      <c r="BN393">
        <v>68</v>
      </c>
      <c r="BO393" s="20">
        <v>2.63</v>
      </c>
      <c r="BP393">
        <v>86</v>
      </c>
      <c r="BQ393" s="19">
        <v>15.8</v>
      </c>
      <c r="BR393">
        <v>75</v>
      </c>
      <c r="BS393">
        <v>68</v>
      </c>
      <c r="BT393" s="20">
        <v>5.7</v>
      </c>
      <c r="BU393" s="20">
        <v>-0.5</v>
      </c>
      <c r="BV393" s="20">
        <v>3</v>
      </c>
      <c r="BW393" s="20">
        <v>0</v>
      </c>
      <c r="BX393" s="20">
        <v>-8</v>
      </c>
      <c r="BY393" s="20">
        <v>-3.0700000000000003</v>
      </c>
      <c r="BZ393" s="25">
        <f t="shared" si="13"/>
        <v>39.462536190000002</v>
      </c>
      <c r="CA393" s="25">
        <f t="shared" si="12"/>
        <v>16.902007290610182</v>
      </c>
    </row>
    <row r="394" spans="1:79" ht="15.6" x14ac:dyDescent="0.3">
      <c r="A394" s="2">
        <v>99</v>
      </c>
      <c r="B394" s="3" t="s">
        <v>169</v>
      </c>
      <c r="C394" s="10">
        <v>667</v>
      </c>
      <c r="D394" s="9" t="s">
        <v>58</v>
      </c>
      <c r="E394" s="10"/>
      <c r="F394" s="10"/>
      <c r="G394" s="10"/>
      <c r="H394" s="10"/>
      <c r="I394" s="10"/>
      <c r="J394" s="10"/>
      <c r="K394" s="10"/>
      <c r="L394" s="11"/>
      <c r="M394" s="11"/>
      <c r="N394" s="10">
        <v>0</v>
      </c>
      <c r="O394" s="10">
        <v>0</v>
      </c>
      <c r="P394" s="10" t="e">
        <v>#DIV/0!</v>
      </c>
      <c r="Q394" s="9" t="e">
        <v>#DIV/0!</v>
      </c>
      <c r="R394">
        <v>0</v>
      </c>
      <c r="S394" t="e">
        <v>#DIV/0!</v>
      </c>
      <c r="T394" s="9" t="e">
        <v>#DIV/0!</v>
      </c>
      <c r="U394" s="3" t="e">
        <v>#DIV/0!</v>
      </c>
      <c r="V394" s="3" t="e">
        <v>#DIV/0!</v>
      </c>
      <c r="W394" s="3" t="e">
        <v>#DIV/0!</v>
      </c>
      <c r="X394" s="3" t="e">
        <v>#DIV/0!</v>
      </c>
      <c r="Y394" s="3" t="e">
        <v>#DIV/0!</v>
      </c>
      <c r="Z394" s="3" t="e">
        <v>#DIV/0!</v>
      </c>
      <c r="AA394" s="3" t="e">
        <v>#DIV/0!</v>
      </c>
      <c r="AB394" s="3" t="e">
        <v>#DIV/0!</v>
      </c>
      <c r="AC394" s="3" t="e">
        <v>#DIV/0!</v>
      </c>
      <c r="AD394" s="3" t="e">
        <v>#DIV/0!</v>
      </c>
      <c r="AE394" s="3" t="e">
        <v>#DIV/0!</v>
      </c>
      <c r="AF394" s="3" t="e">
        <v>#DIV/0!</v>
      </c>
      <c r="AG394" s="3" t="e">
        <v>#DIV/0!</v>
      </c>
      <c r="AH394" s="3" t="e">
        <v>#DIV/0!</v>
      </c>
      <c r="AI394" s="18">
        <v>43635</v>
      </c>
      <c r="AJ394" s="13">
        <v>638.4</v>
      </c>
      <c r="AK394" s="16">
        <v>3.0015999999999998</v>
      </c>
      <c r="AL394" s="10">
        <v>1.5999999999998238E-3</v>
      </c>
      <c r="AM394" s="10" t="s">
        <v>518</v>
      </c>
      <c r="AN394" s="14">
        <v>12</v>
      </c>
      <c r="AO394" s="10">
        <v>285.14999999999998</v>
      </c>
      <c r="AP394" s="14">
        <v>10.5</v>
      </c>
      <c r="AQ394" s="14">
        <v>37</v>
      </c>
      <c r="AR394" s="10">
        <v>310.14999999999998</v>
      </c>
      <c r="AS394" s="14">
        <v>47.1</v>
      </c>
      <c r="AT394" s="14">
        <v>0.5</v>
      </c>
      <c r="AU394" s="10" t="s">
        <v>518</v>
      </c>
      <c r="AV394" s="10" t="s">
        <v>518</v>
      </c>
      <c r="AW394" s="10" t="e">
        <v>#DIV/0!</v>
      </c>
      <c r="AX394" s="10" t="e">
        <v>#DIV/0!</v>
      </c>
      <c r="AY394" s="10" t="e">
        <v>#DIV/0!</v>
      </c>
      <c r="AZ394" s="10" t="e">
        <v>#DIV/0!</v>
      </c>
      <c r="BA394" s="10" t="s">
        <v>518</v>
      </c>
      <c r="BB394" s="10" t="s">
        <v>518</v>
      </c>
      <c r="BC394" s="2" t="e">
        <v>#DIV/0!</v>
      </c>
      <c r="BD394" s="1"/>
      <c r="BE394" s="17" t="s">
        <v>170</v>
      </c>
      <c r="BF394" s="9" t="e">
        <v>#DIV/0!</v>
      </c>
      <c r="BH394" s="19"/>
      <c r="BJ394" s="19"/>
      <c r="BL394" s="20"/>
      <c r="BO394" s="20"/>
      <c r="BQ394" s="19"/>
      <c r="BT394" s="20"/>
      <c r="BU394" s="20"/>
      <c r="BV394" s="20"/>
      <c r="BW394" s="20"/>
      <c r="BX394" s="20"/>
      <c r="BY394" s="20"/>
      <c r="BZ394" s="25"/>
      <c r="CA394" s="25"/>
    </row>
    <row r="395" spans="1:79" x14ac:dyDescent="0.3">
      <c r="A395" s="2">
        <v>150</v>
      </c>
      <c r="B395" s="3" t="s">
        <v>225</v>
      </c>
      <c r="C395" s="10">
        <v>422</v>
      </c>
      <c r="D395" s="9" t="s">
        <v>58</v>
      </c>
      <c r="E395" s="10"/>
      <c r="F395" s="10"/>
      <c r="G395" s="10"/>
      <c r="H395" s="10"/>
      <c r="I395" s="10"/>
      <c r="J395" s="10"/>
      <c r="K395" s="10"/>
      <c r="L395" s="11"/>
      <c r="M395" s="11"/>
      <c r="N395" s="10">
        <v>0</v>
      </c>
      <c r="O395" s="10">
        <v>0</v>
      </c>
      <c r="P395" s="10" t="e">
        <v>#DIV/0!</v>
      </c>
      <c r="Q395" s="9" t="e">
        <v>#DIV/0!</v>
      </c>
      <c r="R395">
        <v>0</v>
      </c>
      <c r="S395" t="e">
        <v>#DIV/0!</v>
      </c>
      <c r="T395" s="9" t="e">
        <v>#DIV/0!</v>
      </c>
      <c r="U395" s="3" t="e">
        <v>#DIV/0!</v>
      </c>
      <c r="V395" s="3" t="e">
        <v>#DIV/0!</v>
      </c>
      <c r="W395" s="3" t="e">
        <v>#DIV/0!</v>
      </c>
      <c r="X395" s="3" t="e">
        <v>#DIV/0!</v>
      </c>
      <c r="Y395" s="3" t="e">
        <v>#DIV/0!</v>
      </c>
      <c r="Z395" s="3" t="e">
        <v>#DIV/0!</v>
      </c>
      <c r="AA395" s="3" t="e">
        <v>#DIV/0!</v>
      </c>
      <c r="AB395" s="3" t="e">
        <v>#DIV/0!</v>
      </c>
      <c r="AC395" s="3" t="e">
        <v>#DIV/0!</v>
      </c>
      <c r="AD395" s="3" t="e">
        <v>#DIV/0!</v>
      </c>
      <c r="AE395" s="3" t="e">
        <v>#DIV/0!</v>
      </c>
      <c r="AF395" s="3" t="e">
        <v>#DIV/0!</v>
      </c>
      <c r="AG395" s="3" t="e">
        <v>#DIV/0!</v>
      </c>
      <c r="AH395" s="3" t="e">
        <v>#DIV/0!</v>
      </c>
      <c r="AI395" s="12">
        <v>43640</v>
      </c>
      <c r="AJ395" s="13">
        <v>640.93333333333328</v>
      </c>
      <c r="AK395" s="16">
        <v>2.9428999999999998</v>
      </c>
      <c r="AL395" s="10">
        <v>5.7100000000000151E-2</v>
      </c>
      <c r="AM395" s="10" t="s">
        <v>518</v>
      </c>
      <c r="AN395" s="14">
        <v>12</v>
      </c>
      <c r="AO395" s="10">
        <v>285.14999999999998</v>
      </c>
      <c r="AP395" s="14">
        <v>10.5</v>
      </c>
      <c r="AQ395" s="14">
        <v>37</v>
      </c>
      <c r="AR395" s="10">
        <v>310.14999999999998</v>
      </c>
      <c r="AS395" s="14">
        <v>47.1</v>
      </c>
      <c r="AT395" s="14">
        <v>0.5</v>
      </c>
      <c r="AU395" s="10" t="s">
        <v>518</v>
      </c>
      <c r="AV395" s="10" t="s">
        <v>518</v>
      </c>
      <c r="AW395" s="10" t="e">
        <v>#DIV/0!</v>
      </c>
      <c r="AX395" s="10" t="e">
        <v>#DIV/0!</v>
      </c>
      <c r="AY395" s="10" t="e">
        <v>#DIV/0!</v>
      </c>
      <c r="AZ395" s="10" t="e">
        <v>#DIV/0!</v>
      </c>
      <c r="BA395" s="10" t="s">
        <v>518</v>
      </c>
      <c r="BB395" s="10" t="s">
        <v>518</v>
      </c>
      <c r="BC395" s="2" t="e">
        <v>#DIV/0!</v>
      </c>
      <c r="BD395" s="1"/>
      <c r="BE395" s="17" t="s">
        <v>226</v>
      </c>
      <c r="BF395" s="9" t="e">
        <v>#DIV/0!</v>
      </c>
      <c r="BH395" s="19"/>
      <c r="BJ395" s="19"/>
      <c r="BL395" s="20"/>
      <c r="BO395" s="20"/>
      <c r="BQ395" s="19"/>
      <c r="BT395" s="20"/>
      <c r="BU395" s="20"/>
      <c r="BV395" s="20"/>
      <c r="BW395" s="20"/>
      <c r="BX395" s="20"/>
      <c r="BY395" s="20"/>
      <c r="BZ395" s="25"/>
      <c r="CA395" s="25"/>
    </row>
    <row r="396" spans="1:79" ht="13.95" customHeight="1" x14ac:dyDescent="0.3">
      <c r="A396" s="2">
        <v>202</v>
      </c>
      <c r="B396" s="9" t="s">
        <v>279</v>
      </c>
      <c r="C396" s="10">
        <v>594</v>
      </c>
      <c r="D396" s="9" t="s">
        <v>58</v>
      </c>
      <c r="E396" s="10">
        <v>8.7011354779999994</v>
      </c>
      <c r="F396" s="10">
        <v>0.64578207509999996</v>
      </c>
      <c r="G396" s="10">
        <v>23.080912999999999</v>
      </c>
      <c r="H396" s="10">
        <v>14.89221482</v>
      </c>
      <c r="I396" s="10">
        <v>72.62364977</v>
      </c>
      <c r="J396" s="10">
        <v>32.670632439999999</v>
      </c>
      <c r="K396" s="10">
        <v>55.198467749999999</v>
      </c>
      <c r="L396" s="11">
        <v>6.1111111111111114E-3</v>
      </c>
      <c r="M396" s="11">
        <v>6.6724421296296297E-3</v>
      </c>
      <c r="N396" s="10">
        <v>4.1902976699999996</v>
      </c>
      <c r="O396" s="10">
        <v>18.332291900000001</v>
      </c>
      <c r="P396" s="10">
        <v>0.22857467537924156</v>
      </c>
      <c r="Q396" s="9">
        <v>0.29143560712244487</v>
      </c>
      <c r="R396">
        <v>5.5841210799999956</v>
      </c>
      <c r="S396">
        <v>0.30460572581216622</v>
      </c>
      <c r="T396" s="9">
        <v>0.209417975810682</v>
      </c>
      <c r="U396" s="3">
        <v>13.277492023333332</v>
      </c>
      <c r="V396" s="3">
        <v>8.864692921333333</v>
      </c>
      <c r="W396" s="3">
        <v>0.55445852316666666</v>
      </c>
      <c r="X396" s="3">
        <v>0.69634205243333325</v>
      </c>
      <c r="Y396" s="3">
        <v>19.996426096666667</v>
      </c>
      <c r="Z396" s="3">
        <v>22.747004040000004</v>
      </c>
      <c r="AA396" s="3">
        <v>11.002897733333334</v>
      </c>
      <c r="AB396" s="3">
        <v>15.650081330000001</v>
      </c>
      <c r="AC396" s="3">
        <v>90.685448613333335</v>
      </c>
      <c r="AD396" s="3">
        <v>74.031797770000011</v>
      </c>
      <c r="AE396" s="3">
        <v>33.237218213333335</v>
      </c>
      <c r="AF396" s="3">
        <v>32.765963980000002</v>
      </c>
      <c r="AG396" s="3">
        <v>49.612980283333336</v>
      </c>
      <c r="AH396" s="3">
        <v>53.16087791333333</v>
      </c>
      <c r="AI396" s="12">
        <v>43650</v>
      </c>
      <c r="AJ396" s="13">
        <v>636.93333333333339</v>
      </c>
      <c r="AK396" s="16">
        <v>3.08182</v>
      </c>
      <c r="AL396" s="10">
        <v>8.1820000000000004E-2</v>
      </c>
      <c r="AM396" s="10">
        <v>0.62863704736162396</v>
      </c>
      <c r="AN396" s="14">
        <v>12</v>
      </c>
      <c r="AO396" s="10">
        <v>285.14999999999998</v>
      </c>
      <c r="AP396" s="14">
        <v>10.5</v>
      </c>
      <c r="AQ396" s="14">
        <v>37</v>
      </c>
      <c r="AR396" s="10">
        <v>310.14999999999998</v>
      </c>
      <c r="AS396" s="14">
        <v>47.1</v>
      </c>
      <c r="AT396" s="14">
        <v>0.5</v>
      </c>
      <c r="AU396" s="10">
        <v>0.73226535518589408</v>
      </c>
      <c r="AV396" s="10">
        <v>16.90135295595972</v>
      </c>
      <c r="AW396" s="10">
        <v>0.62871173273060299</v>
      </c>
      <c r="AX396" s="10">
        <v>0.78959633600392154</v>
      </c>
      <c r="AY396" s="10">
        <v>12.523567980406453</v>
      </c>
      <c r="AZ396" s="10">
        <v>17.970077828922062</v>
      </c>
      <c r="BA396" s="10">
        <v>4.7403348071552216</v>
      </c>
      <c r="BB396" s="10">
        <v>0.25857840541777655</v>
      </c>
      <c r="BC396" s="2">
        <v>0.34168689182697104</v>
      </c>
      <c r="BD396" s="1"/>
      <c r="BE396" s="15"/>
      <c r="BF396" s="9">
        <v>0.209417975810682</v>
      </c>
      <c r="BG396">
        <v>68</v>
      </c>
      <c r="BH396" s="19">
        <v>148.30000000000001</v>
      </c>
      <c r="BI396">
        <v>91</v>
      </c>
      <c r="BJ396" s="19">
        <v>32.799999999999997</v>
      </c>
      <c r="BK396">
        <v>87</v>
      </c>
      <c r="BL396" s="20">
        <v>12.2</v>
      </c>
      <c r="BM396">
        <v>90</v>
      </c>
      <c r="BN396">
        <v>46</v>
      </c>
      <c r="BO396" s="20">
        <v>5.75</v>
      </c>
      <c r="BP396">
        <v>85</v>
      </c>
      <c r="BQ396" s="19">
        <v>14.3</v>
      </c>
      <c r="BR396">
        <v>86</v>
      </c>
      <c r="BS396">
        <v>54</v>
      </c>
      <c r="BT396" s="20">
        <v>5.56</v>
      </c>
      <c r="BU396" s="20">
        <v>-2.1000000000000014</v>
      </c>
      <c r="BV396" s="20">
        <v>4</v>
      </c>
      <c r="BW396" s="20">
        <v>-8</v>
      </c>
      <c r="BX396" s="20">
        <v>2</v>
      </c>
      <c r="BY396" s="20">
        <v>0.19000000000000039</v>
      </c>
      <c r="BZ396" s="25">
        <f t="shared" si="13"/>
        <v>41.276905670000005</v>
      </c>
      <c r="CA396" s="25">
        <f t="shared" si="12"/>
        <v>18.768295421838602</v>
      </c>
    </row>
    <row r="397" spans="1:79" x14ac:dyDescent="0.3">
      <c r="A397" s="2">
        <v>203</v>
      </c>
      <c r="B397" s="9" t="s">
        <v>280</v>
      </c>
      <c r="C397" s="10">
        <v>522</v>
      </c>
      <c r="D397" s="9" t="s">
        <v>58</v>
      </c>
      <c r="E397" s="10">
        <v>9.5897068040000004</v>
      </c>
      <c r="F397" s="10">
        <v>0.62506626799999998</v>
      </c>
      <c r="G397" s="10">
        <v>29.264452330000001</v>
      </c>
      <c r="H397" s="10">
        <v>18.29085031</v>
      </c>
      <c r="I397" s="10">
        <v>79.02257032</v>
      </c>
      <c r="J397" s="10">
        <v>28.203289779999999</v>
      </c>
      <c r="K397" s="10">
        <v>70.190768120000001</v>
      </c>
      <c r="L397" s="11">
        <v>4.2824074074074075E-3</v>
      </c>
      <c r="M397" s="11">
        <v>4.9189699074074075E-3</v>
      </c>
      <c r="N397" s="10">
        <v>2.0208233199999981</v>
      </c>
      <c r="O397" s="10">
        <v>12.122786980000001</v>
      </c>
      <c r="P397" s="10">
        <v>0.16669626574598095</v>
      </c>
      <c r="Q397" s="9">
        <v>0.10462019991713031</v>
      </c>
      <c r="R397">
        <v>1.9621920700000004</v>
      </c>
      <c r="S397">
        <v>0.16185981600082527</v>
      </c>
      <c r="T397" s="9">
        <v>0.18163329598350419</v>
      </c>
      <c r="U397" s="3">
        <v>13.121170039999999</v>
      </c>
      <c r="V397" s="3">
        <v>9.6713210324999999</v>
      </c>
      <c r="W397" s="3">
        <v>0.56824710444999993</v>
      </c>
      <c r="X397" s="3">
        <v>0.57858347160000001</v>
      </c>
      <c r="Y397" s="3">
        <v>26.706217219999999</v>
      </c>
      <c r="Z397" s="3">
        <v>28.395578995000001</v>
      </c>
      <c r="AA397" s="3">
        <v>15.162865275000001</v>
      </c>
      <c r="AB397" s="3">
        <v>16.4652444</v>
      </c>
      <c r="AC397" s="3">
        <v>91.475589944999996</v>
      </c>
      <c r="AD397" s="3">
        <v>78.551500309999994</v>
      </c>
      <c r="AE397" s="3">
        <v>27.476476439999999</v>
      </c>
      <c r="AF397" s="3">
        <v>27.61733375</v>
      </c>
      <c r="AG397" s="3">
        <v>68.325474095000004</v>
      </c>
      <c r="AH397" s="3">
        <v>70.688763635000001</v>
      </c>
      <c r="AI397" s="12">
        <v>43650</v>
      </c>
      <c r="AJ397" s="13">
        <v>636.93333333333339</v>
      </c>
      <c r="AK397" s="16">
        <v>3.08182</v>
      </c>
      <c r="AL397" s="10">
        <v>8.1820000000000004E-2</v>
      </c>
      <c r="AM397" s="10">
        <v>0.60847122933850784</v>
      </c>
      <c r="AN397" s="14">
        <v>12</v>
      </c>
      <c r="AO397" s="10">
        <v>285.14999999999998</v>
      </c>
      <c r="AP397" s="14">
        <v>10.5</v>
      </c>
      <c r="AQ397" s="14">
        <v>37</v>
      </c>
      <c r="AR397" s="10">
        <v>310.14999999999998</v>
      </c>
      <c r="AS397" s="14">
        <v>47.1</v>
      </c>
      <c r="AT397" s="14">
        <v>0.5</v>
      </c>
      <c r="AU397" s="10">
        <v>0.70877528256086042</v>
      </c>
      <c r="AV397" s="10">
        <v>20.741920469184581</v>
      </c>
      <c r="AW397" s="10">
        <v>0.64434688390661876</v>
      </c>
      <c r="AX397" s="10">
        <v>0.65606749965962585</v>
      </c>
      <c r="AY397" s="10">
        <v>17.228599411802989</v>
      </c>
      <c r="AZ397" s="10">
        <v>18.675212899746892</v>
      </c>
      <c r="BA397" s="10">
        <v>2.2737525254516306</v>
      </c>
      <c r="BB397" s="10">
        <v>0.1875602144294736</v>
      </c>
      <c r="BC397" s="2">
        <v>0.11634683745265911</v>
      </c>
      <c r="BD397" s="1"/>
      <c r="BE397" s="15"/>
      <c r="BF397" s="9">
        <v>0.18163329598350419</v>
      </c>
      <c r="BG397">
        <v>83</v>
      </c>
      <c r="BH397" s="19">
        <v>139.19999999999999</v>
      </c>
      <c r="BI397">
        <v>90</v>
      </c>
      <c r="BJ397" s="19">
        <v>33.1</v>
      </c>
      <c r="BK397">
        <v>86</v>
      </c>
      <c r="BL397" s="20">
        <v>12.3</v>
      </c>
      <c r="BM397">
        <v>90</v>
      </c>
      <c r="BN397">
        <v>65</v>
      </c>
      <c r="BO397" s="20">
        <v>6.28</v>
      </c>
      <c r="BP397">
        <v>85</v>
      </c>
      <c r="BQ397" s="19">
        <v>14.5</v>
      </c>
      <c r="BR397">
        <v>86</v>
      </c>
      <c r="BS397">
        <v>71</v>
      </c>
      <c r="BT397" s="20">
        <v>7.13</v>
      </c>
      <c r="BU397" s="20">
        <v>-2.1999999999999993</v>
      </c>
      <c r="BV397" s="20">
        <v>4</v>
      </c>
      <c r="BW397" s="20">
        <v>-6</v>
      </c>
      <c r="BX397" s="20">
        <v>1</v>
      </c>
      <c r="BY397" s="20">
        <v>-0.84999999999999964</v>
      </c>
      <c r="BZ397" s="25">
        <f t="shared" si="13"/>
        <v>40.823313300000002</v>
      </c>
      <c r="CA397" s="25">
        <f t="shared" si="12"/>
        <v>21.068313856272297</v>
      </c>
    </row>
    <row r="398" spans="1:79" x14ac:dyDescent="0.3">
      <c r="A398" s="2">
        <v>222</v>
      </c>
      <c r="B398" s="9" t="s">
        <v>300</v>
      </c>
      <c r="C398" s="10">
        <v>588</v>
      </c>
      <c r="D398" s="9" t="s">
        <v>58</v>
      </c>
      <c r="E398" s="10">
        <v>8.856089935</v>
      </c>
      <c r="F398" s="10">
        <v>0.67075357329999996</v>
      </c>
      <c r="G398" s="10">
        <v>22.65942802</v>
      </c>
      <c r="H398" s="10">
        <v>15.14155579</v>
      </c>
      <c r="I398" s="10">
        <v>75.887362879999998</v>
      </c>
      <c r="J398" s="10">
        <v>28.15472029</v>
      </c>
      <c r="K398" s="10">
        <v>66.615118949999996</v>
      </c>
      <c r="L398" s="11">
        <v>6.145833333333333E-3</v>
      </c>
      <c r="M398" s="11">
        <v>6.8865625000000012E-3</v>
      </c>
      <c r="N398" s="10">
        <v>2.5263217000000004</v>
      </c>
      <c r="O398" s="10">
        <v>13.011663830000003</v>
      </c>
      <c r="P398" s="10">
        <v>0.19415823625686154</v>
      </c>
      <c r="Q398" s="9">
        <v>0.28864077540302563</v>
      </c>
      <c r="R398">
        <v>3.3171548799999968</v>
      </c>
      <c r="S398">
        <v>0.25493702598985729</v>
      </c>
      <c r="T398" s="9">
        <v>0.28816697239241046</v>
      </c>
      <c r="U398" s="3">
        <v>13.153753616666668</v>
      </c>
      <c r="V398" s="3">
        <v>8.6769633136666666</v>
      </c>
      <c r="W398" s="3">
        <v>0.59532022316666666</v>
      </c>
      <c r="X398" s="3">
        <v>0.7038212573999999</v>
      </c>
      <c r="Y398" s="3">
        <v>21.135641503333332</v>
      </c>
      <c r="Z398" s="3">
        <v>22.909947979999998</v>
      </c>
      <c r="AA398" s="3">
        <v>12.493269156666665</v>
      </c>
      <c r="AB398" s="3">
        <v>16.074067320000001</v>
      </c>
      <c r="AC398" s="3">
        <v>88.445045393333331</v>
      </c>
      <c r="AD398" s="3">
        <v>75.673600216666671</v>
      </c>
      <c r="AE398" s="3">
        <v>28.002601250000001</v>
      </c>
      <c r="AF398" s="3">
        <v>27.994662113333334</v>
      </c>
      <c r="AG398" s="3">
        <v>63.118425899999998</v>
      </c>
      <c r="AH398" s="3">
        <v>66.821056429999999</v>
      </c>
      <c r="AI398" s="12">
        <v>43652</v>
      </c>
      <c r="AJ398" s="13">
        <v>634.9666666666667</v>
      </c>
      <c r="AK398" s="16">
        <v>3.0820189999999998</v>
      </c>
      <c r="AL398" s="10">
        <v>8.2018999999999842E-2</v>
      </c>
      <c r="AM398" s="10">
        <v>0.65290341165969457</v>
      </c>
      <c r="AN398" s="14">
        <v>12</v>
      </c>
      <c r="AO398" s="10">
        <v>285.14999999999998</v>
      </c>
      <c r="AP398" s="14">
        <v>10.5</v>
      </c>
      <c r="AQ398" s="14">
        <v>37</v>
      </c>
      <c r="AR398" s="10">
        <v>310.14999999999998</v>
      </c>
      <c r="AS398" s="14">
        <v>47.1</v>
      </c>
      <c r="AT398" s="14">
        <v>0.5</v>
      </c>
      <c r="AU398" s="10">
        <v>0.7607004969997313</v>
      </c>
      <c r="AV398" s="10">
        <v>17.237038156543637</v>
      </c>
      <c r="AW398" s="10">
        <v>0.67515166174795593</v>
      </c>
      <c r="AX398" s="10">
        <v>0.79820250180567431</v>
      </c>
      <c r="AY398" s="10">
        <v>14.22533584761451</v>
      </c>
      <c r="AZ398" s="10">
        <v>18.288444317250544</v>
      </c>
      <c r="BA398" s="10">
        <v>2.9313022458524287</v>
      </c>
      <c r="BB398" s="10">
        <v>0.22528266055367555</v>
      </c>
      <c r="BC398" s="2">
        <v>0.32737255928410541</v>
      </c>
      <c r="BD398" s="1"/>
      <c r="BE398" s="15"/>
      <c r="BF398" s="9">
        <v>0.28816697239241046</v>
      </c>
      <c r="BG398">
        <v>75</v>
      </c>
      <c r="BH398" s="19">
        <v>149.30000000000001</v>
      </c>
      <c r="BI398">
        <v>101</v>
      </c>
      <c r="BJ398" s="19">
        <v>34.4</v>
      </c>
      <c r="BK398">
        <v>80</v>
      </c>
      <c r="BL398" s="20">
        <v>14.3</v>
      </c>
      <c r="BM398">
        <v>91</v>
      </c>
      <c r="BN398">
        <v>68</v>
      </c>
      <c r="BO398" s="20">
        <v>1.26</v>
      </c>
      <c r="BP398">
        <v>84</v>
      </c>
      <c r="BQ398" s="19">
        <v>13.6</v>
      </c>
      <c r="BR398">
        <v>90</v>
      </c>
      <c r="BS398">
        <v>72</v>
      </c>
      <c r="BT398" s="20">
        <v>1.52</v>
      </c>
      <c r="BU398" s="20">
        <v>0.70000000000000107</v>
      </c>
      <c r="BV398" s="20">
        <v>1</v>
      </c>
      <c r="BW398" s="20">
        <v>-4</v>
      </c>
      <c r="BX398" s="20">
        <v>-4</v>
      </c>
      <c r="BY398" s="20">
        <v>-0.26</v>
      </c>
      <c r="BZ398" s="25">
        <f t="shared" si="13"/>
        <v>45.812829370000003</v>
      </c>
      <c r="CA398" s="25">
        <f t="shared" si="12"/>
        <v>20.55263449569749</v>
      </c>
    </row>
    <row r="399" spans="1:79" x14ac:dyDescent="0.3">
      <c r="A399" s="2">
        <v>237</v>
      </c>
      <c r="B399" s="9" t="s">
        <v>315</v>
      </c>
      <c r="C399" s="10">
        <v>551</v>
      </c>
      <c r="D399" s="9" t="s">
        <v>58</v>
      </c>
      <c r="E399" s="10"/>
      <c r="F399" s="10"/>
      <c r="G399" s="10"/>
      <c r="H399" s="10"/>
      <c r="I399" s="10"/>
      <c r="J399" s="10"/>
      <c r="K399" s="10"/>
      <c r="L399" s="11"/>
      <c r="M399" s="11"/>
      <c r="N399" s="10">
        <v>0</v>
      </c>
      <c r="O399" s="10">
        <v>0</v>
      </c>
      <c r="P399" s="10" t="e">
        <v>#DIV/0!</v>
      </c>
      <c r="Q399" s="9" t="e">
        <v>#DIV/0!</v>
      </c>
      <c r="R399">
        <v>0</v>
      </c>
      <c r="S399" t="e">
        <v>#DIV/0!</v>
      </c>
      <c r="T399" s="9" t="e">
        <v>#DIV/0!</v>
      </c>
      <c r="U399" s="3" t="e">
        <v>#DIV/0!</v>
      </c>
      <c r="V399" s="3" t="e">
        <v>#DIV/0!</v>
      </c>
      <c r="W399" s="3" t="e">
        <v>#DIV/0!</v>
      </c>
      <c r="X399" s="3" t="e">
        <v>#DIV/0!</v>
      </c>
      <c r="Y399" s="3" t="e">
        <v>#DIV/0!</v>
      </c>
      <c r="Z399" s="3" t="e">
        <v>#DIV/0!</v>
      </c>
      <c r="AA399" s="3" t="e">
        <v>#DIV/0!</v>
      </c>
      <c r="AB399" s="3" t="e">
        <v>#DIV/0!</v>
      </c>
      <c r="AC399" s="3" t="e">
        <v>#DIV/0!</v>
      </c>
      <c r="AD399" s="3" t="e">
        <v>#DIV/0!</v>
      </c>
      <c r="AE399" s="3" t="e">
        <v>#DIV/0!</v>
      </c>
      <c r="AF399" s="3" t="e">
        <v>#DIV/0!</v>
      </c>
      <c r="AG399" s="3" t="e">
        <v>#DIV/0!</v>
      </c>
      <c r="AH399" s="3" t="e">
        <v>#DIV/0!</v>
      </c>
      <c r="AI399" s="12">
        <v>43654</v>
      </c>
      <c r="AJ399" s="13">
        <v>636.16666666666663</v>
      </c>
      <c r="AK399" s="16">
        <v>3.11</v>
      </c>
      <c r="AL399" s="10">
        <v>0.10999999999999988</v>
      </c>
      <c r="AM399" s="10" t="s">
        <v>518</v>
      </c>
      <c r="AN399" s="14">
        <v>12</v>
      </c>
      <c r="AO399" s="10">
        <v>285.14999999999998</v>
      </c>
      <c r="AP399" s="14">
        <v>10.5</v>
      </c>
      <c r="AQ399" s="14">
        <v>37</v>
      </c>
      <c r="AR399" s="10">
        <v>310.14999999999998</v>
      </c>
      <c r="AS399" s="14">
        <v>47.1</v>
      </c>
      <c r="AT399" s="14">
        <v>0.5</v>
      </c>
      <c r="AU399" s="10" t="s">
        <v>518</v>
      </c>
      <c r="AV399" s="10" t="s">
        <v>518</v>
      </c>
      <c r="AW399" s="10" t="e">
        <v>#DIV/0!</v>
      </c>
      <c r="AX399" s="10" t="e">
        <v>#DIV/0!</v>
      </c>
      <c r="AY399" s="10" t="e">
        <v>#DIV/0!</v>
      </c>
      <c r="AZ399" s="10" t="e">
        <v>#DIV/0!</v>
      </c>
      <c r="BA399" s="10" t="s">
        <v>518</v>
      </c>
      <c r="BB399" s="10" t="s">
        <v>518</v>
      </c>
      <c r="BC399" s="2" t="e">
        <v>#DIV/0!</v>
      </c>
      <c r="BD399" s="1"/>
      <c r="BE399" s="15" t="s">
        <v>316</v>
      </c>
      <c r="BF399" s="9" t="e">
        <v>#DIV/0!</v>
      </c>
      <c r="BG399">
        <v>71</v>
      </c>
      <c r="BH399" s="19">
        <v>139.9</v>
      </c>
      <c r="BI399">
        <v>115</v>
      </c>
      <c r="BJ399" s="19">
        <v>30.3</v>
      </c>
      <c r="BK399">
        <v>93</v>
      </c>
      <c r="BL399" s="20">
        <v>16.5</v>
      </c>
      <c r="BM399">
        <v>77</v>
      </c>
      <c r="BN399">
        <v>94</v>
      </c>
      <c r="BO399" s="20">
        <v>6.6</v>
      </c>
      <c r="BP399">
        <v>91</v>
      </c>
      <c r="BQ399" s="19">
        <v>17</v>
      </c>
      <c r="BR399">
        <v>77</v>
      </c>
      <c r="BS399">
        <v>87</v>
      </c>
      <c r="BT399" s="20">
        <v>10.62</v>
      </c>
      <c r="BU399" s="20">
        <v>-0.5</v>
      </c>
      <c r="BV399" s="20">
        <v>0</v>
      </c>
      <c r="BW399" s="20">
        <v>7</v>
      </c>
      <c r="BX399" s="20">
        <v>2</v>
      </c>
      <c r="BY399" s="20">
        <v>-4.0199999999999996</v>
      </c>
      <c r="BZ399" s="25">
        <f t="shared" si="13"/>
        <v>52.163122550000004</v>
      </c>
      <c r="CA399" s="25">
        <f t="shared" si="12"/>
        <v>26.651898578633471</v>
      </c>
    </row>
    <row r="400" spans="1:79" x14ac:dyDescent="0.3">
      <c r="A400" s="2">
        <v>254</v>
      </c>
      <c r="B400" s="9" t="s">
        <v>335</v>
      </c>
      <c r="C400" s="10">
        <v>690</v>
      </c>
      <c r="D400" s="9" t="s">
        <v>58</v>
      </c>
      <c r="E400" s="10">
        <v>8.6299926970000005</v>
      </c>
      <c r="F400" s="10">
        <v>0.69776626799999997</v>
      </c>
      <c r="G400" s="10">
        <v>19.993878290000001</v>
      </c>
      <c r="H400" s="10">
        <v>13.97982545</v>
      </c>
      <c r="I400" s="10">
        <v>75.512587339999996</v>
      </c>
      <c r="J400" s="10">
        <v>33.228400929999999</v>
      </c>
      <c r="K400" s="10">
        <v>96.246203149999999</v>
      </c>
      <c r="L400" s="11">
        <v>1.1493055555555555E-2</v>
      </c>
      <c r="M400" s="11">
        <v>1.1956006944444444E-2</v>
      </c>
      <c r="N400" s="10">
        <v>4.2126397999999998</v>
      </c>
      <c r="O400" s="10">
        <v>14.697148030000008</v>
      </c>
      <c r="P400" s="10">
        <v>0.28662974553982207</v>
      </c>
      <c r="Q400" s="9">
        <v>0.22846994338605772</v>
      </c>
      <c r="R400">
        <v>18.524543449999996</v>
      </c>
      <c r="S400">
        <v>1.2604175593923024</v>
      </c>
      <c r="T400" s="9">
        <v>0.95500659752711714</v>
      </c>
      <c r="U400" s="3">
        <v>13.679154740000001</v>
      </c>
      <c r="V400" s="3">
        <v>8.829690931</v>
      </c>
      <c r="W400" s="3">
        <v>0.53728511484999997</v>
      </c>
      <c r="X400" s="3">
        <v>0.66403873624999998</v>
      </c>
      <c r="Y400" s="3">
        <v>18.594822620000002</v>
      </c>
      <c r="Z400" s="3">
        <v>20.082010505</v>
      </c>
      <c r="AA400" s="3">
        <v>10.004476135000001</v>
      </c>
      <c r="AB400" s="3">
        <v>13.349290974999999</v>
      </c>
      <c r="AC400" s="3">
        <v>90.799967895000009</v>
      </c>
      <c r="AD400" s="3">
        <v>76.179396269999998</v>
      </c>
      <c r="AE400" s="3">
        <v>32.781781600000002</v>
      </c>
      <c r="AF400" s="3">
        <v>32.724797339999995</v>
      </c>
      <c r="AG400" s="3">
        <v>79.915690339999998</v>
      </c>
      <c r="AH400" s="3">
        <v>93.901819974999995</v>
      </c>
      <c r="AI400" s="12">
        <v>43658</v>
      </c>
      <c r="AJ400" s="13">
        <v>654.5</v>
      </c>
      <c r="AK400" s="16">
        <v>2.9875699999999998</v>
      </c>
      <c r="AL400" s="10">
        <v>1.2430000000000163E-2</v>
      </c>
      <c r="AM400" s="10">
        <v>0.70066937477615587</v>
      </c>
      <c r="AN400" s="14">
        <v>12</v>
      </c>
      <c r="AO400" s="10">
        <v>285.14999999999998</v>
      </c>
      <c r="AP400" s="14">
        <v>10.5</v>
      </c>
      <c r="AQ400" s="14">
        <v>37</v>
      </c>
      <c r="AR400" s="10">
        <v>310.14999999999998</v>
      </c>
      <c r="AS400" s="14">
        <v>47.1</v>
      </c>
      <c r="AT400" s="14">
        <v>0.5</v>
      </c>
      <c r="AU400" s="10">
        <v>0.81460808440881471</v>
      </c>
      <c r="AV400" s="10">
        <v>16.287174893719889</v>
      </c>
      <c r="AW400" s="10">
        <v>0.62725416555867175</v>
      </c>
      <c r="AX400" s="10">
        <v>0.77523283614773808</v>
      </c>
      <c r="AY400" s="10">
        <v>11.662434596974251</v>
      </c>
      <c r="AZ400" s="10">
        <v>15.564763731494397</v>
      </c>
      <c r="BA400" s="10">
        <v>4.895173459291005</v>
      </c>
      <c r="BB400" s="10">
        <v>0.33306961658812401</v>
      </c>
      <c r="BC400" s="2">
        <v>0.26655838385699748</v>
      </c>
      <c r="BD400" s="1"/>
      <c r="BF400" s="9">
        <v>0.95500659752711714</v>
      </c>
      <c r="BG400">
        <v>51</v>
      </c>
      <c r="BH400" s="19">
        <v>156.6</v>
      </c>
      <c r="BI400">
        <v>129</v>
      </c>
      <c r="BJ400" s="19">
        <v>31.8</v>
      </c>
      <c r="BK400">
        <v>93</v>
      </c>
      <c r="BL400" s="20">
        <v>15.1</v>
      </c>
      <c r="BM400">
        <v>90</v>
      </c>
      <c r="BN400">
        <v>91</v>
      </c>
      <c r="BO400" s="20">
        <v>9.3800000000000008</v>
      </c>
      <c r="BP400">
        <v>90</v>
      </c>
      <c r="BQ400" s="19">
        <v>13.8</v>
      </c>
      <c r="BR400">
        <v>92</v>
      </c>
      <c r="BS400">
        <v>73</v>
      </c>
      <c r="BT400" s="20">
        <v>12.05</v>
      </c>
      <c r="BU400" s="20">
        <v>1.2999999999999989</v>
      </c>
      <c r="BV400" s="20">
        <v>-2</v>
      </c>
      <c r="BW400" s="20">
        <v>18</v>
      </c>
      <c r="BX400" s="20">
        <v>3</v>
      </c>
      <c r="BY400" s="20">
        <v>-2.67</v>
      </c>
      <c r="BZ400" s="25">
        <f t="shared" si="13"/>
        <v>58.513415730000006</v>
      </c>
      <c r="CA400" s="25">
        <f t="shared" si="12"/>
        <v>23.860082194428546</v>
      </c>
    </row>
    <row r="401" spans="1:79" x14ac:dyDescent="0.3">
      <c r="A401" s="2">
        <v>285</v>
      </c>
      <c r="B401" s="9" t="s">
        <v>371</v>
      </c>
      <c r="C401" s="10">
        <v>769</v>
      </c>
      <c r="D401" s="9" t="s">
        <v>58</v>
      </c>
      <c r="E401" s="10">
        <v>10.043925359999999</v>
      </c>
      <c r="F401" s="10">
        <v>0.58414510509999995</v>
      </c>
      <c r="G401" s="10">
        <v>16.426414130000001</v>
      </c>
      <c r="H401" s="10">
        <v>9.5008197620000008</v>
      </c>
      <c r="I401" s="10">
        <v>75.044477330000007</v>
      </c>
      <c r="J401" s="10">
        <v>31.88630337</v>
      </c>
      <c r="K401" s="10">
        <v>67.682532960000003</v>
      </c>
      <c r="L401" s="11">
        <v>4.5081018518518517E-3</v>
      </c>
      <c r="M401" s="11">
        <v>5.2198958333333342E-3</v>
      </c>
      <c r="N401" s="10">
        <v>0.64535328900000088</v>
      </c>
      <c r="O401" s="10">
        <v>10.224707509999988</v>
      </c>
      <c r="P401" s="10">
        <v>6.3117041574913629E-2</v>
      </c>
      <c r="Q401" s="9">
        <v>0.15550783127858281</v>
      </c>
      <c r="R401">
        <v>4.7933170900000022</v>
      </c>
      <c r="S401">
        <v>0.46879747761117208</v>
      </c>
      <c r="T401" s="9">
        <v>0.35151602666623166</v>
      </c>
      <c r="U401" s="3">
        <v>13.80175406</v>
      </c>
      <c r="V401" s="3">
        <v>9.5354493226666666</v>
      </c>
      <c r="W401" s="3">
        <v>0.48970580523333335</v>
      </c>
      <c r="X401" s="3">
        <v>0.5546184971</v>
      </c>
      <c r="Y401" s="3">
        <v>17.068356253333331</v>
      </c>
      <c r="Z401" s="3">
        <v>18.669709916666665</v>
      </c>
      <c r="AA401" s="3">
        <v>8.2979294350000004</v>
      </c>
      <c r="AB401" s="3">
        <v>10.293700539</v>
      </c>
      <c r="AC401" s="3">
        <v>85.126206503333336</v>
      </c>
      <c r="AD401" s="3">
        <v>72.982437783333339</v>
      </c>
      <c r="AE401" s="3">
        <v>32.303006959999998</v>
      </c>
      <c r="AF401" s="3">
        <v>32.063827676666669</v>
      </c>
      <c r="AG401" s="3">
        <v>65.99431143999999</v>
      </c>
      <c r="AH401" s="3">
        <v>70.137738973333327</v>
      </c>
      <c r="AI401" s="12">
        <v>43661</v>
      </c>
      <c r="AJ401" s="13">
        <v>653.86666666666667</v>
      </c>
      <c r="AK401" s="16">
        <v>2.9873599999999998</v>
      </c>
      <c r="AL401" s="10">
        <v>1.2640000000000207E-2</v>
      </c>
      <c r="AM401" s="10">
        <v>0.58661671686706651</v>
      </c>
      <c r="AN401" s="14">
        <v>12</v>
      </c>
      <c r="AO401" s="10">
        <v>285.14999999999998</v>
      </c>
      <c r="AP401" s="14">
        <v>10.5</v>
      </c>
      <c r="AQ401" s="14">
        <v>37</v>
      </c>
      <c r="AR401" s="10">
        <v>310.14999999999998</v>
      </c>
      <c r="AS401" s="14">
        <v>47.1</v>
      </c>
      <c r="AT401" s="14">
        <v>0.5</v>
      </c>
      <c r="AU401" s="10">
        <v>0.68205474424984103</v>
      </c>
      <c r="AV401" s="10">
        <v>11.203713688379127</v>
      </c>
      <c r="AW401" s="10">
        <v>0.57178629903764244</v>
      </c>
      <c r="AX401" s="10">
        <v>0.64757912698936992</v>
      </c>
      <c r="AY401" s="10">
        <v>9.6997935997436269</v>
      </c>
      <c r="AZ401" s="10">
        <v>12.070945454307799</v>
      </c>
      <c r="BA401" s="10">
        <v>0.85181589957064574</v>
      </c>
      <c r="BB401" s="10">
        <v>8.3309561543697092E-2</v>
      </c>
      <c r="BC401" s="2">
        <v>0.1853417298679961</v>
      </c>
      <c r="BD401" s="1"/>
      <c r="BF401" s="9">
        <v>0.35151602666623166</v>
      </c>
      <c r="BG401" s="9" t="s">
        <v>91</v>
      </c>
      <c r="BH401" s="19"/>
      <c r="BJ401" s="19"/>
      <c r="BL401" s="20"/>
      <c r="BO401" s="20"/>
      <c r="BQ401" s="19"/>
      <c r="BT401" s="20"/>
      <c r="BU401" s="20"/>
      <c r="BV401" s="20"/>
      <c r="BW401" s="20"/>
      <c r="BX401" s="20"/>
      <c r="BY401" s="20"/>
      <c r="BZ401" s="25">
        <f t="shared" si="13"/>
        <v>0</v>
      </c>
      <c r="CA401" s="25" t="e">
        <f t="shared" si="12"/>
        <v>#DIV/0!</v>
      </c>
    </row>
    <row r="402" spans="1:79" x14ac:dyDescent="0.3">
      <c r="A402" s="2">
        <v>296</v>
      </c>
      <c r="B402" s="9" t="s">
        <v>384</v>
      </c>
      <c r="C402" s="10">
        <v>789</v>
      </c>
      <c r="D402" s="9" t="s">
        <v>58</v>
      </c>
      <c r="E402" s="10">
        <v>9.4597904170000007</v>
      </c>
      <c r="F402" s="10">
        <v>0.52582834249999999</v>
      </c>
      <c r="G402" s="10">
        <v>22.607871809999999</v>
      </c>
      <c r="H402" s="10">
        <v>11.816858420000001</v>
      </c>
      <c r="I402" s="10">
        <v>73.492633130000002</v>
      </c>
      <c r="J402" s="10">
        <v>32.745158140000001</v>
      </c>
      <c r="K402" s="10">
        <v>69.959787309999996</v>
      </c>
      <c r="L402" s="11">
        <v>6.0821759259259258E-3</v>
      </c>
      <c r="M402" s="11">
        <v>6.6492939814814826E-3</v>
      </c>
      <c r="N402" s="10">
        <v>1.9447557880000002</v>
      </c>
      <c r="O402" s="10">
        <v>12.925329070000004</v>
      </c>
      <c r="P402" s="10">
        <v>0.15046083372173669</v>
      </c>
      <c r="Q402" s="9">
        <v>0.20757001888350612</v>
      </c>
      <c r="R402">
        <v>5.1118084900000014</v>
      </c>
      <c r="S402">
        <v>0.39548768641137583</v>
      </c>
      <c r="T402" s="9">
        <v>0.33789153060054838</v>
      </c>
      <c r="U402" s="3">
        <v>13.935392009999999</v>
      </c>
      <c r="V402" s="3">
        <v>9.5516295066666661</v>
      </c>
      <c r="W402" s="3">
        <v>0.42457296970000002</v>
      </c>
      <c r="X402" s="3">
        <v>0.50641788696666667</v>
      </c>
      <c r="Y402" s="3">
        <v>22.931354223333333</v>
      </c>
      <c r="Z402" s="3">
        <v>23.876798443333332</v>
      </c>
      <c r="AA402" s="3">
        <v>9.6553010966666672</v>
      </c>
      <c r="AB402" s="3">
        <v>12.050870593333334</v>
      </c>
      <c r="AC402" s="3">
        <v>85.034334603333335</v>
      </c>
      <c r="AD402" s="3">
        <v>73.191922966666667</v>
      </c>
      <c r="AE402" s="3">
        <v>32.774732980000003</v>
      </c>
      <c r="AF402" s="3">
        <v>32.699124750000003</v>
      </c>
      <c r="AG402" s="3">
        <v>65.775749246666678</v>
      </c>
      <c r="AH402" s="3">
        <v>69.808359243333328</v>
      </c>
      <c r="AI402" s="12">
        <v>43662</v>
      </c>
      <c r="AJ402" s="13">
        <v>657</v>
      </c>
      <c r="AK402" s="16">
        <v>2.9729779999999999</v>
      </c>
      <c r="AL402" s="10">
        <v>2.7022000000000101E-2</v>
      </c>
      <c r="AM402" s="10">
        <v>0.53060770294970228</v>
      </c>
      <c r="AN402" s="14">
        <v>12</v>
      </c>
      <c r="AO402" s="10">
        <v>285.14999999999998</v>
      </c>
      <c r="AP402" s="14">
        <v>10.5</v>
      </c>
      <c r="AQ402" s="14">
        <v>37</v>
      </c>
      <c r="AR402" s="10">
        <v>310.14999999999998</v>
      </c>
      <c r="AS402" s="14">
        <v>47.1</v>
      </c>
      <c r="AT402" s="14">
        <v>0.5</v>
      </c>
      <c r="AU402" s="10">
        <v>0.61672899443807971</v>
      </c>
      <c r="AV402" s="10">
        <v>13.942930047766309</v>
      </c>
      <c r="AW402" s="10">
        <v>0.49796946932100811</v>
      </c>
      <c r="AX402" s="10">
        <v>0.59396302738171525</v>
      </c>
      <c r="AY402" s="10">
        <v>11.336580456881315</v>
      </c>
      <c r="AZ402" s="10">
        <v>14.16771981141855</v>
      </c>
      <c r="BA402" s="10">
        <v>2.3523571411154371</v>
      </c>
      <c r="BB402" s="10">
        <v>0.18199591889504105</v>
      </c>
      <c r="BC402" s="2">
        <v>0.24509431084331434</v>
      </c>
      <c r="BD402" s="1"/>
      <c r="BF402" s="9">
        <v>0.33789153060054838</v>
      </c>
      <c r="BG402">
        <v>69</v>
      </c>
      <c r="BH402" s="19">
        <v>156.6</v>
      </c>
      <c r="BI402">
        <v>101</v>
      </c>
      <c r="BJ402" s="19">
        <v>35.1</v>
      </c>
      <c r="BK402">
        <v>89</v>
      </c>
      <c r="BL402" s="20">
        <v>12.4</v>
      </c>
      <c r="BM402">
        <v>81</v>
      </c>
      <c r="BN402">
        <v>72</v>
      </c>
      <c r="BO402" s="20">
        <v>7.27</v>
      </c>
      <c r="BP402">
        <v>94</v>
      </c>
      <c r="BQ402" s="19">
        <v>14.1</v>
      </c>
      <c r="BR402">
        <v>80</v>
      </c>
      <c r="BS402">
        <v>68</v>
      </c>
      <c r="BT402" s="20">
        <v>12.36</v>
      </c>
      <c r="BU402" s="20">
        <v>-1.6999999999999993</v>
      </c>
      <c r="BV402" s="20">
        <v>1</v>
      </c>
      <c r="BW402" s="20">
        <v>4</v>
      </c>
      <c r="BX402" s="20">
        <v>-5</v>
      </c>
      <c r="BY402" s="20">
        <v>-5.09</v>
      </c>
      <c r="BZ402" s="25">
        <f t="shared" si="13"/>
        <v>45.812829370000003</v>
      </c>
      <c r="CA402" s="25">
        <f t="shared" si="12"/>
        <v>18.68114962509522</v>
      </c>
    </row>
    <row r="403" spans="1:79" x14ac:dyDescent="0.3">
      <c r="A403" s="2">
        <v>334</v>
      </c>
      <c r="B403" s="9" t="s">
        <v>423</v>
      </c>
      <c r="C403" s="10">
        <v>303</v>
      </c>
      <c r="D403" s="9" t="s">
        <v>58</v>
      </c>
      <c r="E403" s="10">
        <v>9.5941857880000008</v>
      </c>
      <c r="F403" s="10">
        <v>0.5568012389</v>
      </c>
      <c r="G403" s="10">
        <v>21.156397739999999</v>
      </c>
      <c r="H403" s="10">
        <v>11.659313729999999</v>
      </c>
      <c r="I403" s="10">
        <v>80.917628140000005</v>
      </c>
      <c r="J403" s="10">
        <v>31.147896119999999</v>
      </c>
      <c r="K403" s="10">
        <v>91.764946100000003</v>
      </c>
      <c r="L403" s="11">
        <v>6.7534722222222223E-3</v>
      </c>
      <c r="M403" s="11">
        <v>7.4768402777777784E-3</v>
      </c>
      <c r="N403" s="10">
        <v>1.8038640339999983</v>
      </c>
      <c r="O403" s="10">
        <v>12.707750189999999</v>
      </c>
      <c r="P403" s="10">
        <v>0.14194991300816548</v>
      </c>
      <c r="Q403" s="9">
        <v>0.15241013890465599</v>
      </c>
      <c r="R403">
        <v>7.8616096800000008</v>
      </c>
      <c r="S403">
        <v>0.61864685427845989</v>
      </c>
      <c r="T403" s="9">
        <v>0.69111080308635486</v>
      </c>
      <c r="U403" s="3">
        <v>13.662331399999999</v>
      </c>
      <c r="V403" s="3">
        <v>9.4951951963333343</v>
      </c>
      <c r="W403" s="3">
        <v>0.4806180742333333</v>
      </c>
      <c r="X403" s="3">
        <v>0.53513420616666663</v>
      </c>
      <c r="Y403" s="3">
        <v>19.985009336666668</v>
      </c>
      <c r="Z403" s="3">
        <v>21.820167556666664</v>
      </c>
      <c r="AA403" s="3">
        <v>9.6120388126666665</v>
      </c>
      <c r="AB403" s="3">
        <v>11.631035593333332</v>
      </c>
      <c r="AC403" s="3">
        <v>92.877574293333339</v>
      </c>
      <c r="AD403" s="3">
        <v>79.374795116666661</v>
      </c>
      <c r="AE403" s="3">
        <v>30.836504743333336</v>
      </c>
      <c r="AF403" s="3">
        <v>30.973364329999999</v>
      </c>
      <c r="AG403" s="3">
        <v>84.908940569999984</v>
      </c>
      <c r="AH403" s="3">
        <v>94.119282426666658</v>
      </c>
      <c r="AI403" s="12">
        <v>43667</v>
      </c>
      <c r="AJ403" s="13">
        <v>659.65000000000009</v>
      </c>
      <c r="AK403" s="16">
        <v>2.1339410000000001</v>
      </c>
      <c r="AL403" s="10">
        <v>0.86605899999999991</v>
      </c>
      <c r="AM403" s="10">
        <v>0.78277877256212802</v>
      </c>
      <c r="AN403" s="14">
        <v>12</v>
      </c>
      <c r="AO403" s="10">
        <v>285.14999999999998</v>
      </c>
      <c r="AP403" s="14">
        <v>10.5</v>
      </c>
      <c r="AQ403" s="14">
        <v>37</v>
      </c>
      <c r="AR403" s="10">
        <v>310.14999999999998</v>
      </c>
      <c r="AS403" s="14">
        <v>47.1</v>
      </c>
      <c r="AT403" s="14">
        <v>0.5</v>
      </c>
      <c r="AU403" s="10">
        <v>0.90957642598683675</v>
      </c>
      <c r="AV403" s="10">
        <v>19.243360643105188</v>
      </c>
      <c r="AW403" s="10">
        <v>0.78512553436387744</v>
      </c>
      <c r="AX403" s="10">
        <v>0.87418170913193283</v>
      </c>
      <c r="AY403" s="10">
        <v>15.691444052312891</v>
      </c>
      <c r="AZ403" s="10">
        <v>19.058668395042059</v>
      </c>
      <c r="BA403" s="10">
        <v>3.1621785906936424</v>
      </c>
      <c r="BB403" s="10">
        <v>0.24883858617098317</v>
      </c>
      <c r="BC403" s="2">
        <v>0.25451772210972484</v>
      </c>
      <c r="BD403" s="1"/>
      <c r="BF403" s="9">
        <v>0.69111080308635486</v>
      </c>
      <c r="BG403">
        <v>52</v>
      </c>
      <c r="BH403" s="19">
        <v>152.6</v>
      </c>
      <c r="BI403">
        <v>110</v>
      </c>
      <c r="BJ403" s="19">
        <v>32.1</v>
      </c>
      <c r="BK403">
        <v>90</v>
      </c>
      <c r="BL403" s="20">
        <v>12.8</v>
      </c>
      <c r="BM403">
        <v>90</v>
      </c>
      <c r="BN403">
        <v>87</v>
      </c>
      <c r="BO403" s="20">
        <v>7.96</v>
      </c>
      <c r="BP403">
        <v>84</v>
      </c>
      <c r="BQ403" s="19">
        <v>12.8</v>
      </c>
      <c r="BR403">
        <v>91</v>
      </c>
      <c r="BS403">
        <v>82</v>
      </c>
      <c r="BT403" s="20">
        <v>6.87</v>
      </c>
      <c r="BU403" s="20">
        <v>0</v>
      </c>
      <c r="BV403" s="20">
        <v>-1</v>
      </c>
      <c r="BW403" s="20">
        <v>5</v>
      </c>
      <c r="BX403" s="20">
        <v>6</v>
      </c>
      <c r="BY403" s="20">
        <v>1.0899999999999999</v>
      </c>
      <c r="BZ403" s="25">
        <f t="shared" si="13"/>
        <v>49.895160700000005</v>
      </c>
      <c r="CA403" s="25">
        <f t="shared" si="12"/>
        <v>21.426407409188741</v>
      </c>
    </row>
    <row r="404" spans="1:79" x14ac:dyDescent="0.3">
      <c r="A404" s="2">
        <v>353</v>
      </c>
      <c r="B404" s="9" t="s">
        <v>444</v>
      </c>
      <c r="C404" s="10">
        <v>361</v>
      </c>
      <c r="D404" s="9" t="s">
        <v>58</v>
      </c>
      <c r="E404" s="10">
        <v>7.2683055760000004</v>
      </c>
      <c r="F404" s="10">
        <v>0.83564856509999996</v>
      </c>
      <c r="G404" s="10">
        <v>21.365862450000002</v>
      </c>
      <c r="H404" s="10">
        <v>17.555162320000001</v>
      </c>
      <c r="I404" s="10">
        <v>85.308356880000005</v>
      </c>
      <c r="J404" s="10">
        <v>32.683027969999998</v>
      </c>
      <c r="K404" s="10">
        <v>84.776237960000003</v>
      </c>
      <c r="L404" s="11">
        <v>1.7251157407407406E-2</v>
      </c>
      <c r="M404" s="11">
        <v>1.7852997685185185E-2</v>
      </c>
      <c r="N404" s="10">
        <v>8.3922186250000017</v>
      </c>
      <c r="O404" s="10">
        <v>6.5002808599999895</v>
      </c>
      <c r="P404" s="10">
        <v>1.291054772208722</v>
      </c>
      <c r="Q404" s="9">
        <v>1.291054772208722</v>
      </c>
      <c r="R404">
        <v>12.85431792</v>
      </c>
      <c r="S404">
        <v>1.9775019259706297</v>
      </c>
      <c r="T404" s="9">
        <v>1.9775019259706297</v>
      </c>
      <c r="U404" s="3">
        <v>13.65213028</v>
      </c>
      <c r="V404" s="3">
        <v>7.2683055760000004</v>
      </c>
      <c r="W404" s="3">
        <v>0.458025564</v>
      </c>
      <c r="X404" s="3">
        <v>0.83564856509999996</v>
      </c>
      <c r="Y404" s="3">
        <v>20.02135487</v>
      </c>
      <c r="Z404" s="3">
        <v>21.365862450000002</v>
      </c>
      <c r="AA404" s="3">
        <v>9.1629436949999992</v>
      </c>
      <c r="AB404" s="3">
        <v>17.555162320000001</v>
      </c>
      <c r="AC404" s="3">
        <v>91.808637739999995</v>
      </c>
      <c r="AD404" s="3">
        <v>85.308356880000005</v>
      </c>
      <c r="AE404" s="3">
        <v>33.199710830000001</v>
      </c>
      <c r="AF404" s="3">
        <v>32.683027969999998</v>
      </c>
      <c r="AG404" s="3">
        <v>71.921920040000003</v>
      </c>
      <c r="AH404" s="3">
        <v>84.776237960000003</v>
      </c>
      <c r="AI404" s="12">
        <v>43670</v>
      </c>
      <c r="AJ404" s="13">
        <v>657.4666666666667</v>
      </c>
      <c r="AK404" s="16">
        <v>3.0625399999999998</v>
      </c>
      <c r="AL404" s="10">
        <v>6.2539999999999818E-2</v>
      </c>
      <c r="AM404" s="10">
        <v>0.81858382104396998</v>
      </c>
      <c r="AN404" s="14">
        <v>12</v>
      </c>
      <c r="AO404" s="10">
        <v>285.14999999999998</v>
      </c>
      <c r="AP404" s="14">
        <v>10.5</v>
      </c>
      <c r="AQ404" s="14">
        <v>37</v>
      </c>
      <c r="AR404" s="10">
        <v>310.14999999999998</v>
      </c>
      <c r="AS404" s="14">
        <v>47.1</v>
      </c>
      <c r="AT404" s="14">
        <v>0.5</v>
      </c>
      <c r="AU404" s="10">
        <v>0.95139891310794877</v>
      </c>
      <c r="AV404" s="10">
        <v>20.327458312543936</v>
      </c>
      <c r="AW404" s="10">
        <v>0.52146924193319033</v>
      </c>
      <c r="AX404" s="10">
        <v>0.95139891310794877</v>
      </c>
      <c r="AY404" s="10">
        <v>10.440520746534288</v>
      </c>
      <c r="AZ404" s="10">
        <v>20.327458312543936</v>
      </c>
      <c r="BA404" s="10">
        <v>9.8869375660096477</v>
      </c>
      <c r="BB404" s="10">
        <v>1.5210015965386554</v>
      </c>
      <c r="BC404" s="2">
        <v>1.5210015965386554</v>
      </c>
      <c r="BD404" s="1"/>
      <c r="BF404" s="9">
        <v>1.9775019259706297</v>
      </c>
      <c r="BG404">
        <v>54</v>
      </c>
      <c r="BH404" s="19">
        <v>153.19999999999999</v>
      </c>
      <c r="BI404">
        <v>105</v>
      </c>
      <c r="BJ404" s="19">
        <v>29.8</v>
      </c>
      <c r="BK404">
        <v>94</v>
      </c>
      <c r="BL404" s="20">
        <v>13.4</v>
      </c>
      <c r="BM404">
        <v>86</v>
      </c>
      <c r="BN404">
        <v>66</v>
      </c>
      <c r="BO404" s="20">
        <v>5.17</v>
      </c>
      <c r="BP404">
        <v>81</v>
      </c>
      <c r="BQ404" s="19">
        <v>14.9</v>
      </c>
      <c r="BR404">
        <v>88</v>
      </c>
      <c r="BS404">
        <v>72</v>
      </c>
      <c r="BT404" s="20">
        <v>5.69</v>
      </c>
      <c r="BU404" s="20">
        <v>-1.5</v>
      </c>
      <c r="BV404" s="20">
        <v>-2</v>
      </c>
      <c r="BW404" s="20">
        <v>-6</v>
      </c>
      <c r="BX404" s="20">
        <v>13</v>
      </c>
      <c r="BY404" s="20">
        <v>-0.52000000000000046</v>
      </c>
      <c r="BZ404" s="25">
        <f t="shared" si="13"/>
        <v>47.627198849999999</v>
      </c>
      <c r="CA404" s="25">
        <f t="shared" si="12"/>
        <v>20.292591319901295</v>
      </c>
    </row>
    <row r="405" spans="1:79" x14ac:dyDescent="0.3">
      <c r="C405" s="10">
        <v>323</v>
      </c>
      <c r="BG405">
        <v>76</v>
      </c>
      <c r="BH405" s="19">
        <v>146</v>
      </c>
      <c r="BI405">
        <v>91</v>
      </c>
      <c r="BJ405" s="19">
        <v>30.8</v>
      </c>
      <c r="BK405">
        <v>88</v>
      </c>
      <c r="BL405" s="20">
        <v>12.1</v>
      </c>
      <c r="BM405">
        <v>84</v>
      </c>
      <c r="BN405">
        <v>83</v>
      </c>
      <c r="BO405" s="20">
        <v>7.69</v>
      </c>
      <c r="BP405">
        <v>82</v>
      </c>
      <c r="BQ405" s="19">
        <v>12.6</v>
      </c>
      <c r="BR405">
        <v>89</v>
      </c>
      <c r="BS405">
        <v>77</v>
      </c>
      <c r="BT405" s="20">
        <v>8.18</v>
      </c>
      <c r="BU405" s="20">
        <v>-0.5</v>
      </c>
      <c r="BV405" s="20">
        <v>-5</v>
      </c>
      <c r="BW405" s="20">
        <v>6</v>
      </c>
      <c r="BX405" s="20">
        <v>6</v>
      </c>
      <c r="BY405" s="20">
        <v>-0.48999999999999932</v>
      </c>
      <c r="BZ405" s="25">
        <f t="shared" si="13"/>
        <v>41.276905670000005</v>
      </c>
      <c r="CA405" s="25">
        <f t="shared" si="12"/>
        <v>19.364283012760374</v>
      </c>
    </row>
    <row r="406" spans="1:79" x14ac:dyDescent="0.3">
      <c r="C406" s="10">
        <v>410</v>
      </c>
      <c r="BG406">
        <v>58</v>
      </c>
      <c r="BH406" s="19">
        <v>150.6</v>
      </c>
      <c r="BI406">
        <v>150</v>
      </c>
      <c r="BJ406" s="19">
        <v>31.8</v>
      </c>
      <c r="BK406">
        <v>93</v>
      </c>
      <c r="BL406" s="20">
        <v>16.8</v>
      </c>
      <c r="BM406">
        <v>84</v>
      </c>
      <c r="BN406">
        <v>91</v>
      </c>
      <c r="BO406" s="20">
        <v>8.17</v>
      </c>
      <c r="BP406">
        <v>84</v>
      </c>
      <c r="BQ406" s="19">
        <v>14.8</v>
      </c>
      <c r="BR406">
        <v>84</v>
      </c>
      <c r="BS406">
        <v>76</v>
      </c>
      <c r="BT406" s="20">
        <v>11.71</v>
      </c>
      <c r="BU406" s="20">
        <v>2</v>
      </c>
      <c r="BV406" s="20">
        <v>0</v>
      </c>
      <c r="BW406" s="20">
        <v>15</v>
      </c>
      <c r="BX406" s="20">
        <v>9</v>
      </c>
      <c r="BY406" s="20">
        <v>-3.5400000000000009</v>
      </c>
      <c r="BZ406" s="25">
        <f t="shared" si="13"/>
        <v>68.038855499999997</v>
      </c>
      <c r="CA406" s="25">
        <f t="shared" si="12"/>
        <v>29.999019195462505</v>
      </c>
    </row>
    <row r="407" spans="1:79" x14ac:dyDescent="0.3">
      <c r="C407" s="10">
        <v>427</v>
      </c>
      <c r="BG407">
        <v>64</v>
      </c>
      <c r="BH407" s="19">
        <v>146.4</v>
      </c>
      <c r="BI407">
        <v>125</v>
      </c>
      <c r="BJ407" s="19">
        <v>32</v>
      </c>
      <c r="BK407">
        <v>94</v>
      </c>
      <c r="BL407" s="20">
        <v>15.9</v>
      </c>
      <c r="BM407">
        <v>78</v>
      </c>
      <c r="BN407">
        <v>89</v>
      </c>
      <c r="BO407" s="20">
        <v>13.32</v>
      </c>
      <c r="BP407">
        <v>93</v>
      </c>
      <c r="BQ407" s="19">
        <v>15</v>
      </c>
      <c r="BR407">
        <v>84</v>
      </c>
      <c r="BS407">
        <v>70</v>
      </c>
      <c r="BT407" s="20">
        <v>13.54</v>
      </c>
      <c r="BU407" s="20">
        <v>0.90000000000000036</v>
      </c>
      <c r="BV407" s="20">
        <v>-6</v>
      </c>
      <c r="BW407" s="20">
        <v>19</v>
      </c>
      <c r="BX407" s="20">
        <v>1</v>
      </c>
      <c r="BY407" s="20">
        <v>-0.21999999999999886</v>
      </c>
      <c r="BZ407" s="25">
        <f t="shared" si="13"/>
        <v>56.699046250000002</v>
      </c>
      <c r="CA407" s="25">
        <f t="shared" si="12"/>
        <v>26.454137109386668</v>
      </c>
    </row>
    <row r="408" spans="1:79" x14ac:dyDescent="0.3">
      <c r="C408" s="10">
        <v>484</v>
      </c>
      <c r="BG408">
        <v>75</v>
      </c>
      <c r="BH408" s="21" t="e">
        <v>#NULL!</v>
      </c>
      <c r="BI408" s="21" t="e">
        <v>#NULL!</v>
      </c>
      <c r="BJ408" s="21" t="e">
        <v>#NULL!</v>
      </c>
      <c r="BK408">
        <v>93</v>
      </c>
      <c r="BL408" s="20">
        <v>16</v>
      </c>
      <c r="BM408">
        <v>86</v>
      </c>
      <c r="BN408">
        <v>81</v>
      </c>
      <c r="BO408" s="20">
        <v>9.23</v>
      </c>
      <c r="BP408" s="21" t="e">
        <v>#NULL!</v>
      </c>
      <c r="BQ408" s="19">
        <v>14.8</v>
      </c>
      <c r="BR408">
        <v>82</v>
      </c>
      <c r="BS408">
        <v>70</v>
      </c>
      <c r="BT408" s="20">
        <v>12.15</v>
      </c>
      <c r="BU408" s="20">
        <v>1.1999999999999993</v>
      </c>
      <c r="BV408" s="20">
        <v>4</v>
      </c>
      <c r="BW408" s="20">
        <v>11</v>
      </c>
      <c r="BX408" s="21" t="e">
        <v>#NULL!</v>
      </c>
      <c r="BY408" s="20">
        <v>-2.92</v>
      </c>
      <c r="BZ408" s="25" t="e">
        <f t="shared" si="13"/>
        <v>#NULL!</v>
      </c>
      <c r="CA408" s="25" t="e">
        <f t="shared" si="12"/>
        <v>#NULL!</v>
      </c>
    </row>
    <row r="409" spans="1:79" x14ac:dyDescent="0.3">
      <c r="C409" s="10">
        <v>521</v>
      </c>
      <c r="BG409">
        <v>57</v>
      </c>
      <c r="BH409" s="19">
        <v>158.69999999999999</v>
      </c>
      <c r="BI409">
        <v>93</v>
      </c>
      <c r="BJ409" s="19">
        <v>35.6</v>
      </c>
      <c r="BK409">
        <v>83</v>
      </c>
      <c r="BL409" s="20">
        <v>14</v>
      </c>
      <c r="BM409">
        <v>75</v>
      </c>
      <c r="BN409">
        <v>64</v>
      </c>
      <c r="BO409" s="20">
        <v>11.19</v>
      </c>
      <c r="BP409" s="21" t="e">
        <v>#NULL!</v>
      </c>
      <c r="BQ409" s="21" t="e">
        <v>#NULL!</v>
      </c>
      <c r="BR409" s="21" t="e">
        <v>#NULL!</v>
      </c>
      <c r="BS409" s="21" t="e">
        <v>#NULL!</v>
      </c>
      <c r="BT409" s="21" t="e">
        <v>#NULL!</v>
      </c>
      <c r="BU409" s="21" t="e">
        <v>#NULL!</v>
      </c>
      <c r="BV409" s="21" t="e">
        <v>#NULL!</v>
      </c>
      <c r="BW409" s="21" t="e">
        <v>#NULL!</v>
      </c>
      <c r="BX409" s="21" t="e">
        <v>#NULL!</v>
      </c>
      <c r="BY409" s="21" t="e">
        <v>#NULL!</v>
      </c>
      <c r="BZ409" s="25">
        <f t="shared" si="13"/>
        <v>42.184090410000003</v>
      </c>
      <c r="CA409" s="25">
        <f t="shared" si="12"/>
        <v>16.749229586324617</v>
      </c>
    </row>
    <row r="410" spans="1:79" x14ac:dyDescent="0.3">
      <c r="C410" s="10">
        <v>537</v>
      </c>
      <c r="BG410">
        <v>50</v>
      </c>
      <c r="BH410" s="19">
        <v>153.6</v>
      </c>
      <c r="BI410">
        <v>95</v>
      </c>
      <c r="BJ410" s="19">
        <v>32.4</v>
      </c>
      <c r="BK410">
        <v>90</v>
      </c>
      <c r="BL410" s="20">
        <v>14.9</v>
      </c>
      <c r="BM410">
        <v>79</v>
      </c>
      <c r="BN410">
        <v>91</v>
      </c>
      <c r="BO410" s="20">
        <v>10.32</v>
      </c>
      <c r="BP410">
        <v>86</v>
      </c>
      <c r="BQ410" s="19">
        <v>14</v>
      </c>
      <c r="BR410">
        <v>88</v>
      </c>
      <c r="BS410">
        <v>83</v>
      </c>
      <c r="BT410" s="20">
        <v>5.91</v>
      </c>
      <c r="BU410" s="20">
        <v>0.90000000000000036</v>
      </c>
      <c r="BV410" s="20">
        <v>-9</v>
      </c>
      <c r="BW410" s="20">
        <v>8</v>
      </c>
      <c r="BX410" s="20">
        <v>4</v>
      </c>
      <c r="BY410" s="20">
        <v>4.41</v>
      </c>
      <c r="BZ410" s="25">
        <f t="shared" si="13"/>
        <v>43.091275150000001</v>
      </c>
      <c r="CA410" s="25">
        <f t="shared" si="12"/>
        <v>18.264463276333281</v>
      </c>
    </row>
    <row r="411" spans="1:79" x14ac:dyDescent="0.3">
      <c r="C411" s="10">
        <v>549</v>
      </c>
      <c r="BG411">
        <v>54</v>
      </c>
      <c r="BH411" s="19">
        <v>151.1</v>
      </c>
      <c r="BI411">
        <v>77</v>
      </c>
      <c r="BJ411" s="19">
        <v>32.6</v>
      </c>
      <c r="BK411">
        <v>86</v>
      </c>
      <c r="BL411" s="20">
        <v>16</v>
      </c>
      <c r="BM411">
        <v>73</v>
      </c>
      <c r="BN411">
        <v>74</v>
      </c>
      <c r="BO411" s="20">
        <v>13.25</v>
      </c>
      <c r="BP411">
        <v>82</v>
      </c>
      <c r="BQ411" s="19">
        <v>14.7</v>
      </c>
      <c r="BR411">
        <v>79</v>
      </c>
      <c r="BS411">
        <v>78</v>
      </c>
      <c r="BT411" s="20">
        <v>8.19</v>
      </c>
      <c r="BU411" s="20">
        <v>1.3000000000000007</v>
      </c>
      <c r="BV411" s="20">
        <v>-6</v>
      </c>
      <c r="BW411" s="20">
        <v>-4</v>
      </c>
      <c r="BX411" s="20">
        <v>4</v>
      </c>
      <c r="BY411" s="20">
        <v>5.0600000000000005</v>
      </c>
      <c r="BZ411" s="25">
        <f t="shared" si="13"/>
        <v>34.926612490000004</v>
      </c>
      <c r="CA411" s="25">
        <f t="shared" si="12"/>
        <v>15.297749216970985</v>
      </c>
    </row>
    <row r="412" spans="1:79" x14ac:dyDescent="0.3">
      <c r="C412" s="10">
        <v>560.1</v>
      </c>
      <c r="BG412">
        <v>52</v>
      </c>
      <c r="BH412" s="19">
        <v>143.69999999999999</v>
      </c>
      <c r="BI412">
        <v>91</v>
      </c>
      <c r="BJ412" s="19">
        <v>27.5</v>
      </c>
      <c r="BK412" s="21" t="e">
        <v>#NULL!</v>
      </c>
      <c r="BL412" s="21" t="e">
        <v>#NULL!</v>
      </c>
      <c r="BM412" s="21" t="e">
        <v>#NULL!</v>
      </c>
      <c r="BN412" s="21" t="e">
        <v>#NULL!</v>
      </c>
      <c r="BO412" s="21" t="e">
        <v>#NULL!</v>
      </c>
      <c r="BP412" s="21" t="e">
        <v>#NULL!</v>
      </c>
      <c r="BQ412" s="21" t="e">
        <v>#NULL!</v>
      </c>
      <c r="BR412" s="21" t="e">
        <v>#NULL!</v>
      </c>
      <c r="BS412" s="21" t="e">
        <v>#NULL!</v>
      </c>
      <c r="BT412" s="21" t="e">
        <v>#NULL!</v>
      </c>
      <c r="BU412" s="21" t="e">
        <v>#NULL!</v>
      </c>
      <c r="BV412" s="21" t="e">
        <v>#NULL!</v>
      </c>
      <c r="BW412" s="21" t="e">
        <v>#NULL!</v>
      </c>
      <c r="BX412" s="21" t="e">
        <v>#NULL!</v>
      </c>
      <c r="BY412" s="21" t="e">
        <v>#NULL!</v>
      </c>
      <c r="BZ412" s="25">
        <f t="shared" si="13"/>
        <v>41.276905670000005</v>
      </c>
      <c r="CA412" s="25">
        <f t="shared" si="12"/>
        <v>19.989116383829497</v>
      </c>
    </row>
    <row r="413" spans="1:79" x14ac:dyDescent="0.3">
      <c r="C413" s="10">
        <v>589</v>
      </c>
      <c r="BG413">
        <v>53</v>
      </c>
      <c r="BH413" s="19">
        <v>158.19999999999999</v>
      </c>
      <c r="BI413">
        <v>124</v>
      </c>
      <c r="BJ413" s="19">
        <v>35.200000000000003</v>
      </c>
      <c r="BK413">
        <v>79</v>
      </c>
      <c r="BL413" s="20">
        <v>11.6</v>
      </c>
      <c r="BM413">
        <v>88</v>
      </c>
      <c r="BN413">
        <v>62</v>
      </c>
      <c r="BO413" s="20">
        <v>2.92</v>
      </c>
      <c r="BP413">
        <v>79</v>
      </c>
      <c r="BQ413" s="19">
        <v>14.2</v>
      </c>
      <c r="BR413">
        <v>88</v>
      </c>
      <c r="BS413">
        <v>80</v>
      </c>
      <c r="BT413" s="20">
        <v>4.62</v>
      </c>
      <c r="BU413" s="20">
        <v>-2.5999999999999996</v>
      </c>
      <c r="BV413" s="20">
        <v>0</v>
      </c>
      <c r="BW413" s="20">
        <v>-18</v>
      </c>
      <c r="BX413" s="20">
        <v>0</v>
      </c>
      <c r="BY413" s="20">
        <v>-1.7000000000000002</v>
      </c>
      <c r="BZ413" s="25">
        <f t="shared" si="13"/>
        <v>56.245453879999999</v>
      </c>
      <c r="CA413" s="25">
        <f t="shared" si="12"/>
        <v>22.473694214783574</v>
      </c>
    </row>
    <row r="414" spans="1:79" x14ac:dyDescent="0.3">
      <c r="C414" s="10">
        <v>620</v>
      </c>
      <c r="BG414">
        <v>52</v>
      </c>
      <c r="BH414" s="19">
        <v>168.9</v>
      </c>
      <c r="BI414">
        <v>124</v>
      </c>
      <c r="BJ414" s="19">
        <v>36.799999999999997</v>
      </c>
      <c r="BK414">
        <v>92</v>
      </c>
      <c r="BL414" s="20">
        <v>13.9</v>
      </c>
      <c r="BM414">
        <v>88</v>
      </c>
      <c r="BN414">
        <v>89</v>
      </c>
      <c r="BO414" s="20">
        <v>8.74</v>
      </c>
      <c r="BP414">
        <v>86</v>
      </c>
      <c r="BQ414" s="19">
        <v>14.3</v>
      </c>
      <c r="BR414">
        <v>85</v>
      </c>
      <c r="BS414">
        <v>75</v>
      </c>
      <c r="BT414" s="20">
        <v>5.48</v>
      </c>
      <c r="BU414" s="20">
        <v>-0.40000000000000036</v>
      </c>
      <c r="BV414" s="20">
        <v>3</v>
      </c>
      <c r="BW414" s="20">
        <v>14</v>
      </c>
      <c r="BX414" s="20">
        <v>6</v>
      </c>
      <c r="BY414" s="20">
        <v>3.26</v>
      </c>
      <c r="BZ414" s="25">
        <f t="shared" si="13"/>
        <v>56.245453879999999</v>
      </c>
      <c r="CA414" s="25">
        <f t="shared" si="12"/>
        <v>19.716422980025033</v>
      </c>
    </row>
    <row r="415" spans="1:79" x14ac:dyDescent="0.3">
      <c r="C415" s="10">
        <v>623</v>
      </c>
      <c r="BG415">
        <v>74</v>
      </c>
      <c r="BH415" s="19">
        <v>147.69999999999999</v>
      </c>
      <c r="BI415">
        <v>80</v>
      </c>
      <c r="BJ415" s="19">
        <v>28.9</v>
      </c>
      <c r="BK415">
        <v>80</v>
      </c>
      <c r="BL415" s="20">
        <v>13.9</v>
      </c>
      <c r="BM415">
        <v>86</v>
      </c>
      <c r="BN415">
        <v>89</v>
      </c>
      <c r="BO415" s="20">
        <v>1.96</v>
      </c>
      <c r="BP415" s="21" t="e">
        <v>#NULL!</v>
      </c>
      <c r="BQ415" s="19">
        <v>14.5</v>
      </c>
      <c r="BR415">
        <v>85</v>
      </c>
      <c r="BS415">
        <v>72</v>
      </c>
      <c r="BT415" s="20">
        <v>9.7100000000000009</v>
      </c>
      <c r="BU415" s="20">
        <v>-0.59999999999999964</v>
      </c>
      <c r="BV415" s="20">
        <v>1</v>
      </c>
      <c r="BW415" s="20">
        <v>17</v>
      </c>
      <c r="BX415" s="21" t="e">
        <v>#NULL!</v>
      </c>
      <c r="BY415" s="20">
        <v>-7.7500000000000009</v>
      </c>
      <c r="BZ415" s="25">
        <f t="shared" si="13"/>
        <v>36.287389600000004</v>
      </c>
      <c r="CA415" s="25">
        <f t="shared" si="12"/>
        <v>16.633924921465635</v>
      </c>
    </row>
    <row r="416" spans="1:79" x14ac:dyDescent="0.3">
      <c r="C416" s="10">
        <v>640</v>
      </c>
      <c r="BG416">
        <v>60</v>
      </c>
      <c r="BH416" s="21" t="e">
        <v>#NULL!</v>
      </c>
      <c r="BI416" s="21" t="e">
        <v>#NULL!</v>
      </c>
      <c r="BJ416" s="21" t="e">
        <v>#NULL!</v>
      </c>
      <c r="BK416">
        <v>92</v>
      </c>
      <c r="BL416" s="20">
        <v>15.4</v>
      </c>
      <c r="BM416">
        <v>84</v>
      </c>
      <c r="BN416">
        <v>75</v>
      </c>
      <c r="BO416" s="20">
        <v>6.56</v>
      </c>
      <c r="BP416" s="21" t="e">
        <v>#NULL!</v>
      </c>
      <c r="BQ416" s="21" t="e">
        <v>#NULL!</v>
      </c>
      <c r="BR416" s="21" t="e">
        <v>#NULL!</v>
      </c>
      <c r="BS416" s="21" t="e">
        <v>#NULL!</v>
      </c>
      <c r="BT416" s="21" t="e">
        <v>#NULL!</v>
      </c>
      <c r="BU416" s="21" t="e">
        <v>#NULL!</v>
      </c>
      <c r="BV416" s="21" t="e">
        <v>#NULL!</v>
      </c>
      <c r="BW416" s="21" t="e">
        <v>#NULL!</v>
      </c>
      <c r="BX416" s="21" t="e">
        <v>#NULL!</v>
      </c>
      <c r="BY416" s="21" t="e">
        <v>#NULL!</v>
      </c>
      <c r="BZ416" s="25" t="e">
        <f t="shared" si="13"/>
        <v>#NULL!</v>
      </c>
      <c r="CA416" s="25" t="e">
        <f t="shared" si="12"/>
        <v>#NULL!</v>
      </c>
    </row>
    <row r="417" spans="3:79" x14ac:dyDescent="0.3">
      <c r="C417" s="10">
        <v>646</v>
      </c>
      <c r="BG417">
        <v>84</v>
      </c>
      <c r="BH417" s="19">
        <v>140</v>
      </c>
      <c r="BI417">
        <v>59</v>
      </c>
      <c r="BJ417" s="19">
        <v>29.3</v>
      </c>
      <c r="BK417">
        <v>78</v>
      </c>
      <c r="BL417" s="20">
        <v>9.6999999999999993</v>
      </c>
      <c r="BM417">
        <v>80</v>
      </c>
      <c r="BN417">
        <v>71</v>
      </c>
      <c r="BO417" s="20">
        <v>5.29</v>
      </c>
      <c r="BP417">
        <v>84</v>
      </c>
      <c r="BQ417" s="19">
        <v>10.8</v>
      </c>
      <c r="BR417">
        <v>86</v>
      </c>
      <c r="BS417">
        <v>73</v>
      </c>
      <c r="BT417" s="20">
        <v>8.99</v>
      </c>
      <c r="BU417" s="20">
        <v>-1.1000000000000014</v>
      </c>
      <c r="BV417" s="20">
        <v>-6</v>
      </c>
      <c r="BW417" s="20">
        <v>-2</v>
      </c>
      <c r="BX417" s="20">
        <v>-6</v>
      </c>
      <c r="BY417" s="20">
        <v>-3.7</v>
      </c>
      <c r="BZ417" s="25">
        <f t="shared" si="13"/>
        <v>26.761949830000002</v>
      </c>
      <c r="CA417" s="25">
        <f t="shared" si="12"/>
        <v>13.654056035714289</v>
      </c>
    </row>
    <row r="418" spans="3:79" x14ac:dyDescent="0.3">
      <c r="C418" s="10">
        <v>691</v>
      </c>
      <c r="BG418">
        <v>67</v>
      </c>
      <c r="BH418" s="19">
        <v>143.69999999999999</v>
      </c>
      <c r="BI418">
        <v>91</v>
      </c>
      <c r="BJ418" s="19">
        <v>30.6</v>
      </c>
      <c r="BK418">
        <v>87</v>
      </c>
      <c r="BL418" s="20">
        <v>14.8</v>
      </c>
      <c r="BM418">
        <v>84</v>
      </c>
      <c r="BN418">
        <v>69</v>
      </c>
      <c r="BO418" s="20">
        <v>9.5</v>
      </c>
      <c r="BP418">
        <v>85</v>
      </c>
      <c r="BQ418" s="19">
        <v>11.4</v>
      </c>
      <c r="BR418">
        <v>84</v>
      </c>
      <c r="BS418">
        <v>63</v>
      </c>
      <c r="BT418" s="20">
        <v>2.2000000000000002</v>
      </c>
      <c r="BU418" s="20">
        <v>3.4000000000000004</v>
      </c>
      <c r="BV418" s="20">
        <v>0</v>
      </c>
      <c r="BW418" s="20">
        <v>6</v>
      </c>
      <c r="BX418" s="20">
        <v>2</v>
      </c>
      <c r="BY418" s="20">
        <v>7.3</v>
      </c>
      <c r="BZ418" s="25">
        <f t="shared" si="13"/>
        <v>41.276905670000005</v>
      </c>
      <c r="CA418" s="25">
        <f t="shared" si="12"/>
        <v>19.989116383829497</v>
      </c>
    </row>
    <row r="419" spans="3:79" x14ac:dyDescent="0.3">
      <c r="C419" s="10">
        <v>715</v>
      </c>
      <c r="BG419">
        <v>46</v>
      </c>
      <c r="BH419" s="21" t="e">
        <v>#NULL!</v>
      </c>
      <c r="BI419" s="21" t="e">
        <v>#NULL!</v>
      </c>
      <c r="BJ419" s="21" t="e">
        <v>#NULL!</v>
      </c>
      <c r="BK419">
        <v>87</v>
      </c>
      <c r="BL419" s="20">
        <v>16.5</v>
      </c>
      <c r="BM419">
        <v>89</v>
      </c>
      <c r="BN419">
        <v>76</v>
      </c>
      <c r="BO419" s="20">
        <v>11.44</v>
      </c>
      <c r="BP419">
        <v>81</v>
      </c>
      <c r="BQ419" s="19">
        <v>16.3</v>
      </c>
      <c r="BR419">
        <v>90</v>
      </c>
      <c r="BS419">
        <v>74</v>
      </c>
      <c r="BT419" s="20">
        <v>6.42</v>
      </c>
      <c r="BU419" s="20">
        <v>0.19999999999999929</v>
      </c>
      <c r="BV419" s="20">
        <v>-1</v>
      </c>
      <c r="BW419" s="20">
        <v>2</v>
      </c>
      <c r="BX419" s="20">
        <v>6</v>
      </c>
      <c r="BY419" s="20">
        <v>5.0199999999999996</v>
      </c>
      <c r="BZ419" s="25" t="e">
        <f t="shared" si="13"/>
        <v>#NULL!</v>
      </c>
      <c r="CA419" s="25" t="e">
        <f t="shared" si="12"/>
        <v>#NULL!</v>
      </c>
    </row>
    <row r="420" spans="3:79" x14ac:dyDescent="0.3">
      <c r="C420" s="10">
        <v>744</v>
      </c>
      <c r="BG420">
        <v>75</v>
      </c>
      <c r="BH420" s="21" t="e">
        <v>#NULL!</v>
      </c>
      <c r="BI420" s="21" t="e">
        <v>#NULL!</v>
      </c>
      <c r="BJ420" s="21" t="e">
        <v>#NULL!</v>
      </c>
      <c r="BK420">
        <v>88</v>
      </c>
      <c r="BL420" s="20">
        <v>19</v>
      </c>
      <c r="BM420">
        <v>78</v>
      </c>
      <c r="BN420">
        <v>67</v>
      </c>
      <c r="BO420" s="20">
        <v>9.15</v>
      </c>
      <c r="BP420">
        <v>87</v>
      </c>
      <c r="BQ420" s="19">
        <v>17.600000000000001</v>
      </c>
      <c r="BR420">
        <v>82</v>
      </c>
      <c r="BS420">
        <v>58</v>
      </c>
      <c r="BT420" s="20">
        <v>14.39</v>
      </c>
      <c r="BU420" s="20">
        <v>1.3999999999999986</v>
      </c>
      <c r="BV420" s="20">
        <v>-4</v>
      </c>
      <c r="BW420" s="20">
        <v>9</v>
      </c>
      <c r="BX420" s="20">
        <v>1</v>
      </c>
      <c r="BY420" s="20">
        <v>-5.24</v>
      </c>
      <c r="BZ420" s="25" t="e">
        <f t="shared" si="13"/>
        <v>#NULL!</v>
      </c>
      <c r="CA420" s="25" t="e">
        <f t="shared" si="12"/>
        <v>#NULL!</v>
      </c>
    </row>
    <row r="421" spans="3:79" x14ac:dyDescent="0.3">
      <c r="C421" s="10">
        <v>767</v>
      </c>
      <c r="BG421">
        <v>56</v>
      </c>
      <c r="BH421" s="19">
        <v>157.1</v>
      </c>
      <c r="BI421">
        <v>113</v>
      </c>
      <c r="BJ421" s="19">
        <v>34</v>
      </c>
      <c r="BK421">
        <v>93</v>
      </c>
      <c r="BL421" s="20">
        <v>15.2</v>
      </c>
      <c r="BM421">
        <v>82</v>
      </c>
      <c r="BN421">
        <v>79</v>
      </c>
      <c r="BO421" s="20">
        <v>18.68</v>
      </c>
      <c r="BP421">
        <v>87</v>
      </c>
      <c r="BQ421" s="19">
        <v>15.5</v>
      </c>
      <c r="BR421">
        <v>83</v>
      </c>
      <c r="BS421">
        <v>65</v>
      </c>
      <c r="BT421" s="20">
        <v>2.5099999999999998</v>
      </c>
      <c r="BU421" s="20">
        <v>-0.30000000000000071</v>
      </c>
      <c r="BV421" s="20">
        <v>-1</v>
      </c>
      <c r="BW421" s="20">
        <v>14</v>
      </c>
      <c r="BX421" s="20">
        <v>6</v>
      </c>
      <c r="BY421" s="20">
        <v>16.170000000000002</v>
      </c>
      <c r="BZ421" s="25">
        <f t="shared" si="13"/>
        <v>51.255937810000006</v>
      </c>
      <c r="CA421" s="25">
        <f t="shared" si="12"/>
        <v>20.767863179744587</v>
      </c>
    </row>
    <row r="422" spans="3:79" x14ac:dyDescent="0.3">
      <c r="C422" s="10">
        <v>785</v>
      </c>
      <c r="BG422">
        <v>68</v>
      </c>
      <c r="BH422" s="19">
        <v>144.5</v>
      </c>
      <c r="BI422">
        <v>74</v>
      </c>
      <c r="BJ422" s="19">
        <v>30.4</v>
      </c>
      <c r="BK422">
        <v>87</v>
      </c>
      <c r="BL422" s="20">
        <v>14.1</v>
      </c>
      <c r="BM422">
        <v>77</v>
      </c>
      <c r="BN422">
        <v>82</v>
      </c>
      <c r="BO422" s="20">
        <v>10.86</v>
      </c>
      <c r="BP422" s="21" t="e">
        <v>#NULL!</v>
      </c>
      <c r="BQ422" s="19">
        <v>12.5</v>
      </c>
      <c r="BR422">
        <v>78</v>
      </c>
      <c r="BS422">
        <v>89</v>
      </c>
      <c r="BT422" s="20">
        <v>8.01</v>
      </c>
      <c r="BU422" s="20">
        <v>1.5999999999999996</v>
      </c>
      <c r="BV422" s="20">
        <v>-1</v>
      </c>
      <c r="BW422" s="20">
        <v>-7</v>
      </c>
      <c r="BX422" s="21" t="e">
        <v>#NULL!</v>
      </c>
      <c r="BY422" s="20">
        <v>2.8499999999999996</v>
      </c>
      <c r="BZ422" s="25">
        <f t="shared" si="13"/>
        <v>33.565835380000003</v>
      </c>
      <c r="CA422" s="25">
        <f t="shared" si="12"/>
        <v>16.075399183438897</v>
      </c>
    </row>
    <row r="423" spans="3:79" x14ac:dyDescent="0.3">
      <c r="C423" s="10">
        <v>801</v>
      </c>
      <c r="BG423">
        <v>53</v>
      </c>
      <c r="BH423" s="19">
        <v>157.1</v>
      </c>
      <c r="BI423">
        <v>122</v>
      </c>
      <c r="BJ423" s="19">
        <v>34.200000000000003</v>
      </c>
      <c r="BK423">
        <v>84</v>
      </c>
      <c r="BL423" s="20">
        <v>12.4</v>
      </c>
      <c r="BM423">
        <v>91</v>
      </c>
      <c r="BN423">
        <v>62</v>
      </c>
      <c r="BO423" s="20">
        <v>3.93</v>
      </c>
      <c r="BP423">
        <v>92</v>
      </c>
      <c r="BQ423" s="19">
        <v>13.6</v>
      </c>
      <c r="BR423">
        <v>85</v>
      </c>
      <c r="BS423">
        <v>87</v>
      </c>
      <c r="BT423" s="20">
        <v>7.32</v>
      </c>
      <c r="BU423" s="20">
        <v>-1.1999999999999993</v>
      </c>
      <c r="BV423" s="20">
        <v>6</v>
      </c>
      <c r="BW423" s="20">
        <v>-25</v>
      </c>
      <c r="BX423" s="20">
        <v>-8</v>
      </c>
      <c r="BY423" s="20">
        <v>-3.39</v>
      </c>
      <c r="BZ423" s="25">
        <f t="shared" si="13"/>
        <v>55.338269140000001</v>
      </c>
      <c r="CA423" s="25">
        <f t="shared" si="12"/>
        <v>22.421940778131322</v>
      </c>
    </row>
    <row r="424" spans="3:79" x14ac:dyDescent="0.3">
      <c r="C424" s="10">
        <v>803</v>
      </c>
      <c r="BG424">
        <v>56</v>
      </c>
      <c r="BH424" s="21" t="e">
        <v>#NULL!</v>
      </c>
      <c r="BI424" s="21" t="e">
        <v>#NULL!</v>
      </c>
      <c r="BJ424" s="21" t="e">
        <v>#NULL!</v>
      </c>
      <c r="BK424">
        <v>92</v>
      </c>
      <c r="BL424" s="20">
        <v>14.9</v>
      </c>
      <c r="BM424">
        <v>81</v>
      </c>
      <c r="BN424">
        <v>72</v>
      </c>
      <c r="BO424" s="20">
        <v>5.52</v>
      </c>
      <c r="BP424">
        <v>81</v>
      </c>
      <c r="BQ424" s="19">
        <v>13.3</v>
      </c>
      <c r="BR424">
        <v>93</v>
      </c>
      <c r="BS424">
        <v>63</v>
      </c>
      <c r="BT424" s="20">
        <v>4.17</v>
      </c>
      <c r="BU424" s="20">
        <v>1.5999999999999996</v>
      </c>
      <c r="BV424" s="20">
        <v>-12</v>
      </c>
      <c r="BW424" s="20">
        <v>9</v>
      </c>
      <c r="BX424" s="20">
        <v>11</v>
      </c>
      <c r="BY424" s="20">
        <v>1.3499999999999996</v>
      </c>
      <c r="BZ424" s="25" t="e">
        <f t="shared" si="13"/>
        <v>#NULL!</v>
      </c>
      <c r="CA424" s="25" t="e">
        <f t="shared" si="12"/>
        <v>#NULL!</v>
      </c>
    </row>
    <row r="425" spans="3:79" x14ac:dyDescent="0.3">
      <c r="C425" s="10">
        <v>830</v>
      </c>
      <c r="BG425">
        <v>70</v>
      </c>
      <c r="BH425" s="19">
        <v>145.4</v>
      </c>
      <c r="BI425">
        <v>100</v>
      </c>
      <c r="BJ425" s="19">
        <v>31.1</v>
      </c>
      <c r="BK425">
        <v>89</v>
      </c>
      <c r="BL425" s="20">
        <v>11.1</v>
      </c>
      <c r="BM425">
        <v>81</v>
      </c>
      <c r="BN425">
        <v>101</v>
      </c>
      <c r="BO425" s="20">
        <v>7.8</v>
      </c>
      <c r="BP425">
        <v>80</v>
      </c>
      <c r="BQ425" s="19">
        <v>17.5</v>
      </c>
      <c r="BR425">
        <v>75</v>
      </c>
      <c r="BS425">
        <v>80</v>
      </c>
      <c r="BT425" s="20">
        <v>19.47</v>
      </c>
      <c r="BU425" s="20">
        <v>-6.4</v>
      </c>
      <c r="BV425" s="20">
        <v>6</v>
      </c>
      <c r="BW425" s="20">
        <v>21</v>
      </c>
      <c r="BX425" s="20">
        <v>9</v>
      </c>
      <c r="BY425" s="20">
        <v>-11.669999999999998</v>
      </c>
      <c r="BZ425" s="25">
        <f t="shared" si="13"/>
        <v>45.359237</v>
      </c>
      <c r="CA425" s="25">
        <f t="shared" si="12"/>
        <v>21.455415407669214</v>
      </c>
    </row>
    <row r="426" spans="3:79" x14ac:dyDescent="0.3">
      <c r="C426" s="10">
        <v>863</v>
      </c>
      <c r="BG426">
        <v>62</v>
      </c>
      <c r="BH426" s="19">
        <v>151.9</v>
      </c>
      <c r="BI426">
        <v>96</v>
      </c>
      <c r="BJ426" s="19">
        <v>31.3</v>
      </c>
      <c r="BK426">
        <v>69</v>
      </c>
      <c r="BL426" s="20">
        <v>11.4</v>
      </c>
      <c r="BM426">
        <v>92</v>
      </c>
      <c r="BN426">
        <v>87</v>
      </c>
      <c r="BO426" s="20">
        <v>0.73</v>
      </c>
      <c r="BP426">
        <v>82</v>
      </c>
      <c r="BQ426" s="19">
        <v>14.1</v>
      </c>
      <c r="BR426">
        <v>88</v>
      </c>
      <c r="BS426">
        <v>58</v>
      </c>
      <c r="BT426" s="20">
        <v>6.25</v>
      </c>
      <c r="BU426" s="20">
        <v>-2.6999999999999993</v>
      </c>
      <c r="BV426" s="20">
        <v>4</v>
      </c>
      <c r="BW426" s="20">
        <v>29</v>
      </c>
      <c r="BX426" s="20">
        <v>-13</v>
      </c>
      <c r="BY426" s="20">
        <v>-5.52</v>
      </c>
      <c r="BZ426" s="25">
        <f t="shared" si="13"/>
        <v>43.544867520000004</v>
      </c>
      <c r="CA426" s="25">
        <f t="shared" si="12"/>
        <v>18.872152003956035</v>
      </c>
    </row>
    <row r="427" spans="3:79" x14ac:dyDescent="0.3">
      <c r="C427" s="10">
        <v>896</v>
      </c>
      <c r="BG427">
        <v>53</v>
      </c>
      <c r="BH427" s="21" t="e">
        <v>#NULL!</v>
      </c>
      <c r="BI427" s="21" t="e">
        <v>#NULL!</v>
      </c>
      <c r="BJ427" s="21" t="e">
        <v>#NULL!</v>
      </c>
      <c r="BK427">
        <v>91</v>
      </c>
      <c r="BL427" s="20">
        <v>14.2</v>
      </c>
      <c r="BM427">
        <v>88</v>
      </c>
      <c r="BN427">
        <v>92</v>
      </c>
      <c r="BO427" s="20">
        <v>13.45</v>
      </c>
      <c r="BP427" s="21" t="e">
        <v>#NULL!</v>
      </c>
      <c r="BQ427" s="19">
        <v>12.2</v>
      </c>
      <c r="BR427">
        <v>90</v>
      </c>
      <c r="BS427">
        <v>71</v>
      </c>
      <c r="BT427" s="20">
        <v>3.07</v>
      </c>
      <c r="BU427" s="20">
        <v>2</v>
      </c>
      <c r="BV427" s="20">
        <v>-2</v>
      </c>
      <c r="BW427" s="20">
        <v>21</v>
      </c>
      <c r="BX427" s="21" t="e">
        <v>#NULL!</v>
      </c>
      <c r="BY427" s="20">
        <v>10.379999999999999</v>
      </c>
      <c r="BZ427" s="25" t="e">
        <f t="shared" si="13"/>
        <v>#NULL!</v>
      </c>
      <c r="CA427" s="25" t="e">
        <f t="shared" si="12"/>
        <v>#NULL!</v>
      </c>
    </row>
    <row r="428" spans="3:79" x14ac:dyDescent="0.3">
      <c r="BE428" t="s">
        <v>521</v>
      </c>
      <c r="BZ428" s="25">
        <f t="shared" si="13"/>
        <v>0</v>
      </c>
      <c r="CA428" s="25" t="e">
        <f t="shared" si="12"/>
        <v>#DIV/0!</v>
      </c>
    </row>
    <row r="429" spans="3:79" x14ac:dyDescent="0.3">
      <c r="BE429" t="s">
        <v>522</v>
      </c>
      <c r="BZ429" s="25">
        <f t="shared" si="13"/>
        <v>0</v>
      </c>
      <c r="CA429" s="25" t="e">
        <f t="shared" si="12"/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Sorted by Menstruation</vt:lpstr>
      <vt:lpstr>Anthro Mens+HVR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Esteban Moya</dc:creator>
  <cp:keywords/>
  <dc:description/>
  <cp:lastModifiedBy>Esteban Moya</cp:lastModifiedBy>
  <cp:revision/>
  <dcterms:created xsi:type="dcterms:W3CDTF">2022-11-10T23:42:24Z</dcterms:created>
  <dcterms:modified xsi:type="dcterms:W3CDTF">2025-09-12T17:37:27Z</dcterms:modified>
  <cp:category/>
  <cp:contentStatus/>
</cp:coreProperties>
</file>